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6CA1D540-CC49-40BC-98F4-EE7CC17D279E}" xr6:coauthVersionLast="45" xr6:coauthVersionMax="45" xr10:uidLastSave="{00000000-0000-0000-0000-000000000000}"/>
  <bookViews>
    <workbookView xWindow="-98" yWindow="-98" windowWidth="20715" windowHeight="13276" xr2:uid="{00000000-000D-0000-FFFF-FFFF00000000}"/>
  </bookViews>
  <sheets>
    <sheet name="Étape 1) Taux" sheetId="4" r:id="rId1"/>
    <sheet name="Étape 2a) Hebdomadaire (52)" sheetId="1" r:id="rId2"/>
    <sheet name="Étape 2b) A la quinzaine" sheetId="6" r:id="rId3"/>
    <sheet name="Étape 3) Montants à utiliser" sheetId="9" r:id="rId4"/>
    <sheet name="Claim periods" sheetId="2" r:id="rId5"/>
  </sheets>
  <definedNames>
    <definedName name="armsLength">'Claim periods'!$A$28:$A$29</definedName>
    <definedName name="baselineRevenue">'Claim periods'!$A$31:$A$33</definedName>
    <definedName name="claimPeriodNo">'Claim periods'!$D$1:$D$3</definedName>
    <definedName name="claimPeriodPercent">'Claim periods'!$B$1:$B$3</definedName>
    <definedName name="claimPeriods">'Claim periods'!$A$1:$A$3</definedName>
    <definedName name="claimPeriodScale">'Claim periods'!$C$1:$C$3</definedName>
    <definedName name="claimPeriodsPercent">'Claim periods'!$B$1:$B$3</definedName>
    <definedName name="otherEmployees" localSheetId="2">'Étape 2b) A la quinzaine'!$A$1</definedName>
    <definedName name="otherEmployees">'Étape 2a) Hebdomadaire (52)'!$A$1</definedName>
    <definedName name="overallRate">'Étape 1) Taux'!$B$48</definedName>
    <definedName name="revenueReduction">'Étape 1) Taux'!$B$30</definedName>
    <definedName name="YesNo">'Claim periods'!$B$28:$B$29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4" i="4" l="1" a="1"/>
  <c r="B44" i="4" s="1"/>
  <c r="B45" i="4" s="1"/>
  <c r="B43" i="4" a="1"/>
  <c r="B43" i="4" s="1"/>
  <c r="B39" i="4"/>
  <c r="A39" i="4"/>
  <c r="B42" i="4"/>
  <c r="A33" i="4"/>
  <c r="A37" i="4"/>
  <c r="A38" i="4"/>
  <c r="A28" i="4"/>
  <c r="A26" i="4"/>
  <c r="A25" i="4"/>
  <c r="A27" i="4"/>
  <c r="C39" i="4"/>
  <c r="C40" i="4"/>
  <c r="C33" i="4"/>
  <c r="A42" i="4"/>
  <c r="A41" i="4"/>
  <c r="A40" i="4"/>
  <c r="A45" i="4"/>
  <c r="B30" i="4" a="1"/>
  <c r="B30" i="4" s="1"/>
  <c r="B31" i="4" s="1"/>
  <c r="B29" i="4" a="1"/>
  <c r="B29" i="4" s="1"/>
  <c r="C31" i="4"/>
  <c r="H4" i="6"/>
  <c r="G4" i="6"/>
  <c r="F4" i="6"/>
  <c r="E4" i="6"/>
  <c r="D4" i="1"/>
  <c r="M4" i="1"/>
  <c r="O4" i="1"/>
  <c r="N4" i="1"/>
  <c r="L4" i="1"/>
  <c r="K4" i="1"/>
  <c r="J4" i="1"/>
  <c r="I4" i="1"/>
  <c r="H4" i="1"/>
  <c r="G4" i="1"/>
  <c r="F4" i="1"/>
  <c r="E4" i="1"/>
  <c r="A31" i="4"/>
  <c r="B11" i="9" l="1"/>
  <c r="B7" i="9" s="1"/>
  <c r="F6" i="9" l="1"/>
  <c r="D6" i="9"/>
  <c r="D7" i="9" l="1"/>
  <c r="B48" i="4"/>
  <c r="L6" i="1" l="1"/>
  <c r="M6" i="1"/>
  <c r="G2473" i="6"/>
  <c r="G2441" i="6"/>
  <c r="G2409" i="6"/>
  <c r="G2377" i="6"/>
  <c r="G2345" i="6"/>
  <c r="G2313" i="6"/>
  <c r="G2281" i="6"/>
  <c r="G2249" i="6"/>
  <c r="G2217" i="6"/>
  <c r="G2185" i="6"/>
  <c r="G2492" i="6"/>
  <c r="G2460" i="6"/>
  <c r="G2428" i="6"/>
  <c r="G2396" i="6"/>
  <c r="G2364" i="6"/>
  <c r="G2332" i="6"/>
  <c r="G2300" i="6"/>
  <c r="H2473" i="6"/>
  <c r="H2441" i="6"/>
  <c r="H2409" i="6"/>
  <c r="H2377" i="6"/>
  <c r="H2345" i="6"/>
  <c r="H2474" i="6"/>
  <c r="G2423" i="6"/>
  <c r="H2371" i="6"/>
  <c r="H2322" i="6"/>
  <c r="H2282" i="6"/>
  <c r="G2246" i="6"/>
  <c r="H2209" i="6"/>
  <c r="H2172" i="6"/>
  <c r="H2139" i="6"/>
  <c r="H2107" i="6"/>
  <c r="H2075" i="6"/>
  <c r="H2043" i="6"/>
  <c r="H2011" i="6"/>
  <c r="H1979" i="6"/>
  <c r="H1947" i="6"/>
  <c r="H1915" i="6"/>
  <c r="H2460" i="6"/>
  <c r="G2410" i="6"/>
  <c r="H2358" i="6"/>
  <c r="G2311" i="6"/>
  <c r="H2272" i="6"/>
  <c r="H2498" i="6"/>
  <c r="G2447" i="6"/>
  <c r="H2395" i="6"/>
  <c r="H2344" i="6"/>
  <c r="H2299" i="6"/>
  <c r="G2263" i="6"/>
  <c r="H2484" i="6"/>
  <c r="G2434" i="6"/>
  <c r="H2382" i="6"/>
  <c r="G2331" i="6"/>
  <c r="G2290" i="6"/>
  <c r="H2253" i="6"/>
  <c r="H2216" i="6"/>
  <c r="G2180" i="6"/>
  <c r="H2496" i="6"/>
  <c r="G2446" i="6"/>
  <c r="H2394" i="6"/>
  <c r="G2343" i="6"/>
  <c r="H2298" i="6"/>
  <c r="G2262" i="6"/>
  <c r="H2225" i="6"/>
  <c r="H2188" i="6"/>
  <c r="H2153" i="6"/>
  <c r="H2121" i="6"/>
  <c r="H2089" i="6"/>
  <c r="G2483" i="6"/>
  <c r="H2431" i="6"/>
  <c r="H2380" i="6"/>
  <c r="H2494" i="6"/>
  <c r="G2443" i="6"/>
  <c r="H2391" i="6"/>
  <c r="H2340" i="6"/>
  <c r="H2296" i="6"/>
  <c r="G2260" i="6"/>
  <c r="H2223" i="6"/>
  <c r="G2187" i="6"/>
  <c r="G2152" i="6"/>
  <c r="G2120" i="6"/>
  <c r="H2292" i="6"/>
  <c r="G2192" i="6"/>
  <c r="G2129" i="6"/>
  <c r="G2501" i="6"/>
  <c r="G2469" i="6"/>
  <c r="G2437" i="6"/>
  <c r="G2405" i="6"/>
  <c r="G2373" i="6"/>
  <c r="G2341" i="6"/>
  <c r="G2309" i="6"/>
  <c r="G2277" i="6"/>
  <c r="G2245" i="6"/>
  <c r="G2213" i="6"/>
  <c r="G2181" i="6"/>
  <c r="G2488" i="6"/>
  <c r="G2456" i="6"/>
  <c r="G2424" i="6"/>
  <c r="G2392" i="6"/>
  <c r="G2360" i="6"/>
  <c r="G2328" i="6"/>
  <c r="H2501" i="6"/>
  <c r="H2469" i="6"/>
  <c r="H2437" i="6"/>
  <c r="H2405" i="6"/>
  <c r="H2373" i="6"/>
  <c r="H2341" i="6"/>
  <c r="H2467" i="6"/>
  <c r="H2416" i="6"/>
  <c r="G2366" i="6"/>
  <c r="H2317" i="6"/>
  <c r="G2278" i="6"/>
  <c r="H2241" i="6"/>
  <c r="H2204" i="6"/>
  <c r="G2168" i="6"/>
  <c r="H2135" i="6"/>
  <c r="H2103" i="6"/>
  <c r="H2071" i="6"/>
  <c r="H2039" i="6"/>
  <c r="H2007" i="6"/>
  <c r="H1975" i="6"/>
  <c r="H1943" i="6"/>
  <c r="H1911" i="6"/>
  <c r="H2454" i="6"/>
  <c r="G2403" i="6"/>
  <c r="H2351" i="6"/>
  <c r="G2306" i="6"/>
  <c r="G2268" i="6"/>
  <c r="H2491" i="6"/>
  <c r="H2440" i="6"/>
  <c r="G2390" i="6"/>
  <c r="H2338" i="6"/>
  <c r="G2295" i="6"/>
  <c r="H2258" i="6"/>
  <c r="H2478" i="6"/>
  <c r="G2427" i="6"/>
  <c r="H2375" i="6"/>
  <c r="G2326" i="6"/>
  <c r="H2285" i="6"/>
  <c r="H2248" i="6"/>
  <c r="G2212" i="6"/>
  <c r="H2175" i="6"/>
  <c r="H2490" i="6"/>
  <c r="G2497" i="6"/>
  <c r="G2465" i="6"/>
  <c r="G2433" i="6"/>
  <c r="G2401" i="6"/>
  <c r="G2369" i="6"/>
  <c r="G2337" i="6"/>
  <c r="G2305" i="6"/>
  <c r="G2273" i="6"/>
  <c r="G2241" i="6"/>
  <c r="G2209" i="6"/>
  <c r="G2177" i="6"/>
  <c r="G2484" i="6"/>
  <c r="G2452" i="6"/>
  <c r="G2420" i="6"/>
  <c r="G2493" i="6"/>
  <c r="G2461" i="6"/>
  <c r="G2429" i="6"/>
  <c r="G2397" i="6"/>
  <c r="G2365" i="6"/>
  <c r="G2333" i="6"/>
  <c r="G2301" i="6"/>
  <c r="G2269" i="6"/>
  <c r="G2237" i="6"/>
  <c r="G2205" i="6"/>
  <c r="G2173" i="6"/>
  <c r="G2480" i="6"/>
  <c r="G2448" i="6"/>
  <c r="G2416" i="6"/>
  <c r="G2384" i="6"/>
  <c r="G2352" i="6"/>
  <c r="G2320" i="6"/>
  <c r="H2493" i="6"/>
  <c r="H2461" i="6"/>
  <c r="H2429" i="6"/>
  <c r="H2397" i="6"/>
  <c r="H2365" i="6"/>
  <c r="H2333" i="6"/>
  <c r="G2455" i="6"/>
  <c r="H2403" i="6"/>
  <c r="H2352" i="6"/>
  <c r="H2306" i="6"/>
  <c r="H2268" i="6"/>
  <c r="G2232" i="6"/>
  <c r="H2195" i="6"/>
  <c r="H2159" i="6"/>
  <c r="H2127" i="6"/>
  <c r="H2095" i="6"/>
  <c r="H2063" i="6"/>
  <c r="H2031" i="6"/>
  <c r="H1999" i="6"/>
  <c r="H1967" i="6"/>
  <c r="H1935" i="6"/>
  <c r="H2492" i="6"/>
  <c r="G2442" i="6"/>
  <c r="H2390" i="6"/>
  <c r="G2339" i="6"/>
  <c r="H2295" i="6"/>
  <c r="G2259" i="6"/>
  <c r="G2479" i="6"/>
  <c r="G2489" i="6"/>
  <c r="G2457" i="6"/>
  <c r="G2425" i="6"/>
  <c r="G2393" i="6"/>
  <c r="G2361" i="6"/>
  <c r="G2329" i="6"/>
  <c r="G2297" i="6"/>
  <c r="G2265" i="6"/>
  <c r="G2233" i="6"/>
  <c r="G2201" i="6"/>
  <c r="G2169" i="6"/>
  <c r="G2476" i="6"/>
  <c r="G2444" i="6"/>
  <c r="G2412" i="6"/>
  <c r="G2485" i="6"/>
  <c r="G2453" i="6"/>
  <c r="G2421" i="6"/>
  <c r="G2389" i="6"/>
  <c r="G2357" i="6"/>
  <c r="G2325" i="6"/>
  <c r="G2293" i="6"/>
  <c r="G2261" i="6"/>
  <c r="G2229" i="6"/>
  <c r="G2197" i="6"/>
  <c r="G2165" i="6"/>
  <c r="G2472" i="6"/>
  <c r="G2440" i="6"/>
  <c r="G2408" i="6"/>
  <c r="G2376" i="6"/>
  <c r="G2344" i="6"/>
  <c r="G2312" i="6"/>
  <c r="H2485" i="6"/>
  <c r="H2453" i="6"/>
  <c r="H2421" i="6"/>
  <c r="H2389" i="6"/>
  <c r="H2357" i="6"/>
  <c r="G2494" i="6"/>
  <c r="H2442" i="6"/>
  <c r="G2391" i="6"/>
  <c r="H2339" i="6"/>
  <c r="G2296" i="6"/>
  <c r="H2259" i="6"/>
  <c r="G2223" i="6"/>
  <c r="H2186" i="6"/>
  <c r="H2151" i="6"/>
  <c r="H2119" i="6"/>
  <c r="H2087" i="6"/>
  <c r="H2055" i="6"/>
  <c r="H2023" i="6"/>
  <c r="H1991" i="6"/>
  <c r="H1959" i="6"/>
  <c r="H1927" i="6"/>
  <c r="H2479" i="6"/>
  <c r="H2428" i="6"/>
  <c r="G2378" i="6"/>
  <c r="G2327" i="6"/>
  <c r="H2286" i="6"/>
  <c r="G2250" i="6"/>
  <c r="H2466" i="6"/>
  <c r="G2415" i="6"/>
  <c r="H2363" i="6"/>
  <c r="H2315" i="6"/>
  <c r="H2276" i="6"/>
  <c r="G2240" i="6"/>
  <c r="H2452" i="6"/>
  <c r="G2402" i="6"/>
  <c r="H2350" i="6"/>
  <c r="H2304" i="6"/>
  <c r="G2267" i="6"/>
  <c r="H2230" i="6"/>
  <c r="G2194" i="6"/>
  <c r="G2158" i="6"/>
  <c r="H2464" i="6"/>
  <c r="G2414" i="6"/>
  <c r="H2362" i="6"/>
  <c r="H2314" i="6"/>
  <c r="H2275" i="6"/>
  <c r="G2239" i="6"/>
  <c r="H2202" i="6"/>
  <c r="G2166" i="6"/>
  <c r="H2133" i="6"/>
  <c r="H2101" i="6"/>
  <c r="H2502" i="6"/>
  <c r="G2451" i="6"/>
  <c r="H2399" i="6"/>
  <c r="H2348" i="6"/>
  <c r="H2462" i="6"/>
  <c r="G2411" i="6"/>
  <c r="H2359" i="6"/>
  <c r="H2312" i="6"/>
  <c r="G2274" i="6"/>
  <c r="H2237" i="6"/>
  <c r="H2200" i="6"/>
  <c r="G2164" i="6"/>
  <c r="G2132" i="6"/>
  <c r="H2379" i="6"/>
  <c r="H2219" i="6"/>
  <c r="H2148" i="6"/>
  <c r="G2099" i="6"/>
  <c r="G2481" i="6"/>
  <c r="G2449" i="6"/>
  <c r="G2417" i="6"/>
  <c r="G2385" i="6"/>
  <c r="G2353" i="6"/>
  <c r="G2321" i="6"/>
  <c r="G2289" i="6"/>
  <c r="G2257" i="6"/>
  <c r="G2225" i="6"/>
  <c r="G2193" i="6"/>
  <c r="G2500" i="6"/>
  <c r="G2468" i="6"/>
  <c r="G2436" i="6"/>
  <c r="G2404" i="6"/>
  <c r="G2372" i="6"/>
  <c r="G2340" i="6"/>
  <c r="G2308" i="6"/>
  <c r="H2481" i="6"/>
  <c r="H2449" i="6"/>
  <c r="H2417" i="6"/>
  <c r="H2385" i="6"/>
  <c r="H2353" i="6"/>
  <c r="G2487" i="6"/>
  <c r="H2435" i="6"/>
  <c r="H2384" i="6"/>
  <c r="G2334" i="6"/>
  <c r="H2291" i="6"/>
  <c r="G2255" i="6"/>
  <c r="H2218" i="6"/>
  <c r="G2182" i="6"/>
  <c r="H2147" i="6"/>
  <c r="H2115" i="6"/>
  <c r="H2083" i="6"/>
  <c r="H2051" i="6"/>
  <c r="H2019" i="6"/>
  <c r="H1987" i="6"/>
  <c r="H1955" i="6"/>
  <c r="H1923" i="6"/>
  <c r="G2474" i="6"/>
  <c r="H2422" i="6"/>
  <c r="G2371" i="6"/>
  <c r="G2322" i="6"/>
  <c r="G2282" i="6"/>
  <c r="H2245" i="6"/>
  <c r="G2477" i="6"/>
  <c r="G2445" i="6"/>
  <c r="G2413" i="6"/>
  <c r="G2381" i="6"/>
  <c r="G2349" i="6"/>
  <c r="G2317" i="6"/>
  <c r="I2317" i="6" s="1"/>
  <c r="G2285" i="6"/>
  <c r="G2253" i="6"/>
  <c r="G2221" i="6"/>
  <c r="G2189" i="6"/>
  <c r="G2496" i="6"/>
  <c r="G2464" i="6"/>
  <c r="G2432" i="6"/>
  <c r="G2400" i="6"/>
  <c r="G2368" i="6"/>
  <c r="G2336" i="6"/>
  <c r="G2304" i="6"/>
  <c r="H2477" i="6"/>
  <c r="H2445" i="6"/>
  <c r="H2413" i="6"/>
  <c r="H2381" i="6"/>
  <c r="H2349" i="6"/>
  <c r="H2480" i="6"/>
  <c r="G2430" i="6"/>
  <c r="H2378" i="6"/>
  <c r="H2327" i="6"/>
  <c r="G2287" i="6"/>
  <c r="H2250" i="6"/>
  <c r="G2214" i="6"/>
  <c r="H2177" i="6"/>
  <c r="H2143" i="6"/>
  <c r="H2111" i="6"/>
  <c r="H2079" i="6"/>
  <c r="H2047" i="6"/>
  <c r="H2015" i="6"/>
  <c r="H1983" i="6"/>
  <c r="H1951" i="6"/>
  <c r="H1919" i="6"/>
  <c r="G2467" i="6"/>
  <c r="H2415" i="6"/>
  <c r="H2364" i="6"/>
  <c r="H2316" i="6"/>
  <c r="H2277" i="6"/>
  <c r="H2240" i="6"/>
  <c r="G2454" i="6"/>
  <c r="H2402" i="6"/>
  <c r="G2351" i="6"/>
  <c r="H2305" i="6"/>
  <c r="H2267" i="6"/>
  <c r="G2491" i="6"/>
  <c r="H2439" i="6"/>
  <c r="H2388" i="6"/>
  <c r="G2338" i="6"/>
  <c r="H2294" i="6"/>
  <c r="G2258" i="6"/>
  <c r="H2221" i="6"/>
  <c r="H2184" i="6"/>
  <c r="G2150" i="6"/>
  <c r="H2451" i="6"/>
  <c r="H2400" i="6"/>
  <c r="G2388" i="6"/>
  <c r="H2465" i="6"/>
  <c r="H2337" i="6"/>
  <c r="H2311" i="6"/>
  <c r="H2163" i="6"/>
  <c r="H2035" i="6"/>
  <c r="G2499" i="6"/>
  <c r="H2300" i="6"/>
  <c r="H2427" i="6"/>
  <c r="H2326" i="6"/>
  <c r="H2249" i="6"/>
  <c r="H2414" i="6"/>
  <c r="G2315" i="6"/>
  <c r="H2239" i="6"/>
  <c r="H2166" i="6"/>
  <c r="H2432" i="6"/>
  <c r="H2355" i="6"/>
  <c r="G2294" i="6"/>
  <c r="I2294" i="6" s="1"/>
  <c r="G2248" i="6"/>
  <c r="G2198" i="6"/>
  <c r="H2149" i="6"/>
  <c r="H2109" i="6"/>
  <c r="H2495" i="6"/>
  <c r="G2426" i="6"/>
  <c r="G2362" i="6"/>
  <c r="H2455" i="6"/>
  <c r="G2386" i="6"/>
  <c r="G2323" i="6"/>
  <c r="H2269" i="6"/>
  <c r="G2219" i="6"/>
  <c r="H2173" i="6"/>
  <c r="G2128" i="6"/>
  <c r="H2274" i="6"/>
  <c r="H2164" i="6"/>
  <c r="G2094" i="6"/>
  <c r="G2374" i="6"/>
  <c r="G2218" i="6"/>
  <c r="G2147" i="6"/>
  <c r="H2098" i="6"/>
  <c r="H2418" i="6"/>
  <c r="H2226" i="6"/>
  <c r="H2154" i="6"/>
  <c r="G2103" i="6"/>
  <c r="G2062" i="6"/>
  <c r="H2025" i="6"/>
  <c r="G1989" i="6"/>
  <c r="H1952" i="6"/>
  <c r="G1916" i="6"/>
  <c r="H2360" i="6"/>
  <c r="H2215" i="6"/>
  <c r="G2146" i="6"/>
  <c r="G2097" i="6"/>
  <c r="G2057" i="6"/>
  <c r="H2020" i="6"/>
  <c r="G1984" i="6"/>
  <c r="G1947" i="6"/>
  <c r="H1910" i="6"/>
  <c r="H1878" i="6"/>
  <c r="H1846" i="6"/>
  <c r="H2283" i="6"/>
  <c r="H2187" i="6"/>
  <c r="G2126" i="6"/>
  <c r="H2080" i="6"/>
  <c r="H2042" i="6"/>
  <c r="G2006" i="6"/>
  <c r="H1969" i="6"/>
  <c r="G1933" i="6"/>
  <c r="G1898" i="6"/>
  <c r="G1866" i="6"/>
  <c r="G1834" i="6"/>
  <c r="H2261" i="6"/>
  <c r="H2176" i="6"/>
  <c r="H2118" i="6"/>
  <c r="H2074" i="6"/>
  <c r="H2037" i="6"/>
  <c r="G2001" i="6"/>
  <c r="H1964" i="6"/>
  <c r="G1928" i="6"/>
  <c r="H1893" i="6"/>
  <c r="H2488" i="6"/>
  <c r="H2238" i="6"/>
  <c r="H2165" i="6"/>
  <c r="H2110" i="6"/>
  <c r="H2068" i="6"/>
  <c r="G2032" i="6"/>
  <c r="G1995" i="6"/>
  <c r="G2380" i="6"/>
  <c r="H2457" i="6"/>
  <c r="H2499" i="6"/>
  <c r="H2301" i="6"/>
  <c r="H2155" i="6"/>
  <c r="H2027" i="6"/>
  <c r="H2486" i="6"/>
  <c r="G2291" i="6"/>
  <c r="G2422" i="6"/>
  <c r="H2321" i="6"/>
  <c r="H2244" i="6"/>
  <c r="H2407" i="6"/>
  <c r="G2310" i="6"/>
  <c r="G2235" i="6"/>
  <c r="G2162" i="6"/>
  <c r="H2426" i="6"/>
  <c r="G2350" i="6"/>
  <c r="H2289" i="6"/>
  <c r="H2243" i="6"/>
  <c r="H2193" i="6"/>
  <c r="H2145" i="6"/>
  <c r="H2105" i="6"/>
  <c r="G2356" i="6"/>
  <c r="H2433" i="6"/>
  <c r="G2462" i="6"/>
  <c r="H2273" i="6"/>
  <c r="H2131" i="6"/>
  <c r="H2003" i="6"/>
  <c r="H2447" i="6"/>
  <c r="H2263" i="6"/>
  <c r="H2408" i="6"/>
  <c r="H2310" i="6"/>
  <c r="G2348" i="6"/>
  <c r="H2425" i="6"/>
  <c r="H2448" i="6"/>
  <c r="G2264" i="6"/>
  <c r="H2123" i="6"/>
  <c r="H1995" i="6"/>
  <c r="G2435" i="6"/>
  <c r="H2254" i="6"/>
  <c r="G2383" i="6"/>
  <c r="H2290" i="6"/>
  <c r="H2471" i="6"/>
  <c r="G2370" i="6"/>
  <c r="H2280" i="6"/>
  <c r="H2207" i="6"/>
  <c r="H2483" i="6"/>
  <c r="G2407" i="6"/>
  <c r="H2330" i="6"/>
  <c r="G2280" i="6"/>
  <c r="G2230" i="6"/>
  <c r="H2179" i="6"/>
  <c r="H2137" i="6"/>
  <c r="G2324" i="6"/>
  <c r="H2401" i="6"/>
  <c r="H2410" i="6"/>
  <c r="H2236" i="6"/>
  <c r="H2099" i="6"/>
  <c r="H1971" i="6"/>
  <c r="H2396" i="6"/>
  <c r="G2486" i="6"/>
  <c r="H2376" i="6"/>
  <c r="G2316" i="6"/>
  <c r="H2393" i="6"/>
  <c r="G2398" i="6"/>
  <c r="H2227" i="6"/>
  <c r="H2091" i="6"/>
  <c r="H1963" i="6"/>
  <c r="H2383" i="6"/>
  <c r="H2472" i="6"/>
  <c r="H2370" i="6"/>
  <c r="H2281" i="6"/>
  <c r="G2459" i="6"/>
  <c r="H2356" i="6"/>
  <c r="H2271" i="6"/>
  <c r="H2198" i="6"/>
  <c r="G2471" i="6"/>
  <c r="G2382" i="6"/>
  <c r="H2319" i="6"/>
  <c r="H2266" i="6"/>
  <c r="G2216" i="6"/>
  <c r="H2170" i="6"/>
  <c r="H2125" i="6"/>
  <c r="H2081" i="6"/>
  <c r="G2458" i="6"/>
  <c r="G2387" i="6"/>
  <c r="G2482" i="6"/>
  <c r="G2418" i="6"/>
  <c r="G2347" i="6"/>
  <c r="H2287" i="6"/>
  <c r="G2242" i="6"/>
  <c r="H2191" i="6"/>
  <c r="G2144" i="6"/>
  <c r="G2431" i="6"/>
  <c r="H2201" i="6"/>
  <c r="H2116" i="6"/>
  <c r="G2068" i="6"/>
  <c r="G2252" i="6"/>
  <c r="G2172" i="6"/>
  <c r="G2115" i="6"/>
  <c r="G2072" i="6"/>
  <c r="G2270" i="6"/>
  <c r="H2180" i="6"/>
  <c r="G2121" i="6"/>
  <c r="H2076" i="6"/>
  <c r="G2039" i="6"/>
  <c r="H2002" i="6"/>
  <c r="G1966" i="6"/>
  <c r="H1929" i="6"/>
  <c r="G1895" i="6"/>
  <c r="H2247" i="6"/>
  <c r="G2170" i="6"/>
  <c r="G2114" i="6"/>
  <c r="H2070" i="6"/>
  <c r="G2034" i="6"/>
  <c r="H1997" i="6"/>
  <c r="G1961" i="6"/>
  <c r="H1924" i="6"/>
  <c r="H1890" i="6"/>
  <c r="H1858" i="6"/>
  <c r="H2354" i="6"/>
  <c r="G2215" i="6"/>
  <c r="G2145" i="6"/>
  <c r="H2096" i="6"/>
  <c r="H2056" i="6"/>
  <c r="G2020" i="6"/>
  <c r="G1983" i="6"/>
  <c r="H1946" i="6"/>
  <c r="G1910" i="6"/>
  <c r="G1878" i="6"/>
  <c r="G1846" i="6"/>
  <c r="G2319" i="6"/>
  <c r="G2204" i="6"/>
  <c r="G2138" i="6"/>
  <c r="H2090" i="6"/>
  <c r="G2051" i="6"/>
  <c r="H2014" i="6"/>
  <c r="G1978" i="6"/>
  <c r="H1941" i="6"/>
  <c r="H1905" i="6"/>
  <c r="H1873" i="6"/>
  <c r="H2293" i="6"/>
  <c r="H2192" i="6"/>
  <c r="G2130" i="6"/>
  <c r="G2084" i="6"/>
  <c r="H2045" i="6"/>
  <c r="G2009" i="6"/>
  <c r="H2497" i="6"/>
  <c r="H2369" i="6"/>
  <c r="G2359" i="6"/>
  <c r="G2200" i="6"/>
  <c r="H2067" i="6"/>
  <c r="H1939" i="6"/>
  <c r="G2346" i="6"/>
  <c r="H2459" i="6"/>
  <c r="G2358" i="6"/>
  <c r="G2272" i="6"/>
  <c r="H2446" i="6"/>
  <c r="H2343" i="6"/>
  <c r="H2262" i="6"/>
  <c r="H2189" i="6"/>
  <c r="H2458" i="6"/>
  <c r="G2375" i="6"/>
  <c r="H2309" i="6"/>
  <c r="H2257" i="6"/>
  <c r="H2211" i="6"/>
  <c r="H2161" i="6"/>
  <c r="H2117" i="6"/>
  <c r="H2077" i="6"/>
  <c r="H2444" i="6"/>
  <c r="H2374" i="6"/>
  <c r="G2475" i="6"/>
  <c r="H2404" i="6"/>
  <c r="H2334" i="6"/>
  <c r="G2283" i="6"/>
  <c r="H2232" i="6"/>
  <c r="H2182" i="6"/>
  <c r="G2140" i="6"/>
  <c r="G2335" i="6"/>
  <c r="G2183" i="6"/>
  <c r="G2110" i="6"/>
  <c r="H2475" i="6"/>
  <c r="G2236" i="6"/>
  <c r="G2163" i="6"/>
  <c r="G2109" i="6"/>
  <c r="G2067" i="6"/>
  <c r="H2251" i="6"/>
  <c r="H2171" i="6"/>
  <c r="H2114" i="6"/>
  <c r="G2071" i="6"/>
  <c r="H2034" i="6"/>
  <c r="G1998" i="6"/>
  <c r="H1961" i="6"/>
  <c r="G1925" i="6"/>
  <c r="G2463" i="6"/>
  <c r="G2234" i="6"/>
  <c r="G2161" i="6"/>
  <c r="G2108" i="6"/>
  <c r="G2066" i="6"/>
  <c r="H2029" i="6"/>
  <c r="G1993" i="6"/>
  <c r="H1956" i="6"/>
  <c r="G1920" i="6"/>
  <c r="H1886" i="6"/>
  <c r="H1854" i="6"/>
  <c r="H2323" i="6"/>
  <c r="G2206" i="6"/>
  <c r="H2138" i="6"/>
  <c r="G2091" i="6"/>
  <c r="G2052" i="6"/>
  <c r="G2015" i="6"/>
  <c r="H1978" i="6"/>
  <c r="G1942" i="6"/>
  <c r="G1906" i="6"/>
  <c r="G1874" i="6"/>
  <c r="G1842" i="6"/>
  <c r="G2298" i="6"/>
  <c r="G2195" i="6"/>
  <c r="G2131" i="6"/>
  <c r="I2131" i="6" s="1"/>
  <c r="H2489" i="6"/>
  <c r="H2361" i="6"/>
  <c r="H2346" i="6"/>
  <c r="G2191" i="6"/>
  <c r="H2059" i="6"/>
  <c r="H1931" i="6"/>
  <c r="H2332" i="6"/>
  <c r="H2434" i="6"/>
  <c r="H2331" i="6"/>
  <c r="G2254" i="6"/>
  <c r="H2420" i="6"/>
  <c r="H2320" i="6"/>
  <c r="G2244" i="6"/>
  <c r="G2171" i="6"/>
  <c r="G2439" i="6"/>
  <c r="H2368" i="6"/>
  <c r="H2303" i="6"/>
  <c r="H2252" i="6"/>
  <c r="G2207" i="6"/>
  <c r="H2157" i="6"/>
  <c r="H2113" i="6"/>
  <c r="H2073" i="6"/>
  <c r="H2438" i="6"/>
  <c r="H2367" i="6"/>
  <c r="H2468" i="6"/>
  <c r="H2398" i="6"/>
  <c r="H2328" i="6"/>
  <c r="H2278" i="6"/>
  <c r="G2228" i="6"/>
  <c r="G2178" i="6"/>
  <c r="G2136" i="6"/>
  <c r="H2313" i="6"/>
  <c r="G2174" i="6"/>
  <c r="H2104" i="6"/>
  <c r="H2424" i="6"/>
  <c r="G2227" i="6"/>
  <c r="G2155" i="6"/>
  <c r="G2104" i="6"/>
  <c r="G2470" i="6"/>
  <c r="H2235" i="6"/>
  <c r="H2162" i="6"/>
  <c r="H2108" i="6"/>
  <c r="H2066" i="6"/>
  <c r="G2030" i="6"/>
  <c r="H1993" i="6"/>
  <c r="G1957" i="6"/>
  <c r="H1920" i="6"/>
  <c r="H2411" i="6"/>
  <c r="H2224" i="6"/>
  <c r="G2153" i="6"/>
  <c r="H2102" i="6"/>
  <c r="H2061" i="6"/>
  <c r="G2025" i="6"/>
  <c r="H1988" i="6"/>
  <c r="G1952" i="6"/>
  <c r="G1915" i="6"/>
  <c r="H1882" i="6"/>
  <c r="H1850" i="6"/>
  <c r="H2302" i="6"/>
  <c r="H2196" i="6"/>
  <c r="H2132" i="6"/>
  <c r="G2086" i="6"/>
  <c r="G2047" i="6"/>
  <c r="H2010" i="6"/>
  <c r="G1974" i="6"/>
  <c r="H1937" i="6"/>
  <c r="G1902" i="6"/>
  <c r="G1870" i="6"/>
  <c r="G1838" i="6"/>
  <c r="H2279" i="6"/>
  <c r="G2186" i="6"/>
  <c r="G2125" i="6"/>
  <c r="G2286" i="6"/>
  <c r="G2203" i="6"/>
  <c r="G2271" i="6"/>
  <c r="H2093" i="6"/>
  <c r="H2406" i="6"/>
  <c r="H2430" i="6"/>
  <c r="G2302" i="6"/>
  <c r="H2205" i="6"/>
  <c r="G2112" i="6"/>
  <c r="G2135" i="6"/>
  <c r="H2288" i="6"/>
  <c r="H2128" i="6"/>
  <c r="H2307" i="6"/>
  <c r="G2134" i="6"/>
  <c r="H2048" i="6"/>
  <c r="G1975" i="6"/>
  <c r="I1975" i="6" s="1"/>
  <c r="G1903" i="6"/>
  <c r="G2188" i="6"/>
  <c r="G2081" i="6"/>
  <c r="H2006" i="6"/>
  <c r="H1933" i="6"/>
  <c r="H1866" i="6"/>
  <c r="H2233" i="6"/>
  <c r="G2107" i="6"/>
  <c r="G2029" i="6"/>
  <c r="G1956" i="6"/>
  <c r="G1886" i="6"/>
  <c r="G2399" i="6"/>
  <c r="G2151" i="6"/>
  <c r="H2069" i="6"/>
  <c r="G2024" i="6"/>
  <c r="H1973" i="6"/>
  <c r="G1923" i="6"/>
  <c r="H1881" i="6"/>
  <c r="G2275" i="6"/>
  <c r="G2157" i="6"/>
  <c r="H2094" i="6"/>
  <c r="G2041" i="6"/>
  <c r="H1990" i="6"/>
  <c r="G1954" i="6"/>
  <c r="H1917" i="6"/>
  <c r="H1884" i="6"/>
  <c r="G2143" i="6"/>
  <c r="H1989" i="6"/>
  <c r="G1893" i="6"/>
  <c r="H1840" i="6"/>
  <c r="G1807" i="6"/>
  <c r="G1775" i="6"/>
  <c r="G1743" i="6"/>
  <c r="G1711" i="6"/>
  <c r="G1679" i="6"/>
  <c r="G1647" i="6"/>
  <c r="G1615" i="6"/>
  <c r="G1583" i="6"/>
  <c r="G1551" i="6"/>
  <c r="G1519" i="6"/>
  <c r="G1487" i="6"/>
  <c r="G2137" i="6"/>
  <c r="H1986" i="6"/>
  <c r="G1892" i="6"/>
  <c r="G1840" i="6"/>
  <c r="H1806" i="6"/>
  <c r="H1774" i="6"/>
  <c r="G2035" i="6"/>
  <c r="H1936" i="6"/>
  <c r="H1860" i="6"/>
  <c r="G1822" i="6"/>
  <c r="G1790" i="6"/>
  <c r="H2124" i="6"/>
  <c r="G1985" i="6"/>
  <c r="G1891" i="6"/>
  <c r="G1839" i="6"/>
  <c r="H1805" i="6"/>
  <c r="H1773" i="6"/>
  <c r="H1741" i="6"/>
  <c r="H1709" i="6"/>
  <c r="H1677" i="6"/>
  <c r="H1645" i="6"/>
  <c r="H1613" i="6"/>
  <c r="H1581" i="6"/>
  <c r="H1549" i="6"/>
  <c r="H2044" i="6"/>
  <c r="H1945" i="6"/>
  <c r="G1865" i="6"/>
  <c r="G1825" i="6"/>
  <c r="G1793" i="6"/>
  <c r="G2498" i="6"/>
  <c r="G2466" i="6"/>
  <c r="G2478" i="6"/>
  <c r="H2220" i="6"/>
  <c r="G2490" i="6"/>
  <c r="G2355" i="6"/>
  <c r="G2379" i="6"/>
  <c r="H2264" i="6"/>
  <c r="H2168" i="6"/>
  <c r="G2256" i="6"/>
  <c r="H2088" i="6"/>
  <c r="H2208" i="6"/>
  <c r="G2093" i="6"/>
  <c r="G2395" i="6"/>
  <c r="G2363" i="6"/>
  <c r="H2387" i="6"/>
  <c r="G2175" i="6"/>
  <c r="H2470" i="6"/>
  <c r="H2500" i="6"/>
  <c r="H2366" i="6"/>
  <c r="G2251" i="6"/>
  <c r="G2156" i="6"/>
  <c r="H2228" i="6"/>
  <c r="G2078" i="6"/>
  <c r="H2190" i="6"/>
  <c r="H2082" i="6"/>
  <c r="G2299" i="6"/>
  <c r="H2336" i="6"/>
  <c r="H2141" i="6"/>
  <c r="H2463" i="6"/>
  <c r="H2487" i="6"/>
  <c r="G2354" i="6"/>
  <c r="H2246" i="6"/>
  <c r="G2148" i="6"/>
  <c r="H2210" i="6"/>
  <c r="H2072" i="6"/>
  <c r="H2181" i="6"/>
  <c r="G2077" i="6"/>
  <c r="G2190" i="6"/>
  <c r="G2082" i="6"/>
  <c r="G2007" i="6"/>
  <c r="G1934" i="6"/>
  <c r="G2266" i="6"/>
  <c r="H2120" i="6"/>
  <c r="I2120" i="6" s="1"/>
  <c r="H2038" i="6"/>
  <c r="H1965" i="6"/>
  <c r="H1894" i="6"/>
  <c r="G2406" i="6"/>
  <c r="H2152" i="6"/>
  <c r="G2061" i="6"/>
  <c r="G1988" i="6"/>
  <c r="H1914" i="6"/>
  <c r="G1850" i="6"/>
  <c r="H2213" i="6"/>
  <c r="G2096" i="6"/>
  <c r="G2042" i="6"/>
  <c r="G1992" i="6"/>
  <c r="G1946" i="6"/>
  <c r="H1897" i="6"/>
  <c r="H2386" i="6"/>
  <c r="G2202" i="6"/>
  <c r="G2117" i="6"/>
  <c r="G2059" i="6"/>
  <c r="H2013" i="6"/>
  <c r="G1968" i="6"/>
  <c r="G1931" i="6"/>
  <c r="H1896" i="6"/>
  <c r="H1864" i="6"/>
  <c r="G2026" i="6"/>
  <c r="G1927" i="6"/>
  <c r="H1856" i="6"/>
  <c r="G1819" i="6"/>
  <c r="G1787" i="6"/>
  <c r="G1755" i="6"/>
  <c r="G1723" i="6"/>
  <c r="G1691" i="6"/>
  <c r="G1659" i="6"/>
  <c r="G1627" i="6"/>
  <c r="G1595" i="6"/>
  <c r="G1563" i="6"/>
  <c r="G1531" i="6"/>
  <c r="G1499" i="6"/>
  <c r="G1467" i="6"/>
  <c r="G2023" i="6"/>
  <c r="G1926" i="6"/>
  <c r="G1856" i="6"/>
  <c r="H1818" i="6"/>
  <c r="H1786" i="6"/>
  <c r="H2084" i="6"/>
  <c r="G1973" i="6"/>
  <c r="H1883" i="6"/>
  <c r="H1834" i="6"/>
  <c r="G1802" i="6"/>
  <c r="G1770" i="6"/>
  <c r="H2021" i="6"/>
  <c r="H1922" i="6"/>
  <c r="G1855" i="6"/>
  <c r="H1817" i="6"/>
  <c r="H1785" i="6"/>
  <c r="H1753" i="6"/>
  <c r="H1721" i="6"/>
  <c r="H1689" i="6"/>
  <c r="H1657" i="6"/>
  <c r="H1625" i="6"/>
  <c r="H1593" i="6"/>
  <c r="G2276" i="6"/>
  <c r="H2325" i="6"/>
  <c r="H2129" i="6"/>
  <c r="G2419" i="6"/>
  <c r="G2450" i="6"/>
  <c r="G2318" i="6"/>
  <c r="H2214" i="6"/>
  <c r="G2124" i="6"/>
  <c r="H2156" i="6"/>
  <c r="G2330" i="6"/>
  <c r="G2141" i="6"/>
  <c r="G2367" i="6"/>
  <c r="H2146" i="6"/>
  <c r="H2057" i="6"/>
  <c r="H1984" i="6"/>
  <c r="G1911" i="6"/>
  <c r="H2206" i="6"/>
  <c r="G2092" i="6"/>
  <c r="G2016" i="6"/>
  <c r="H1942" i="6"/>
  <c r="H1874" i="6"/>
  <c r="H2265" i="6"/>
  <c r="G2119" i="6"/>
  <c r="G2038" i="6"/>
  <c r="G1965" i="6"/>
  <c r="G1894" i="6"/>
  <c r="G2502" i="6"/>
  <c r="H2167" i="6"/>
  <c r="G2085" i="6"/>
  <c r="G2033" i="6"/>
  <c r="G1987" i="6"/>
  <c r="G1937" i="6"/>
  <c r="H1889" i="6"/>
  <c r="H2335" i="6"/>
  <c r="H2183" i="6"/>
  <c r="G2105" i="6"/>
  <c r="H2054" i="6"/>
  <c r="H2004" i="6"/>
  <c r="G1963" i="6"/>
  <c r="H1926" i="6"/>
  <c r="H1892" i="6"/>
  <c r="G2342" i="6"/>
  <c r="G2013" i="6"/>
  <c r="H1916" i="6"/>
  <c r="H1851" i="6"/>
  <c r="G1815" i="6"/>
  <c r="G1783" i="6"/>
  <c r="G1751" i="6"/>
  <c r="G1719" i="6"/>
  <c r="G1687" i="6"/>
  <c r="G1655" i="6"/>
  <c r="G1623" i="6"/>
  <c r="G1591" i="6"/>
  <c r="G1559" i="6"/>
  <c r="G1527" i="6"/>
  <c r="G1495" i="6"/>
  <c r="H2318" i="6"/>
  <c r="H2012" i="6"/>
  <c r="H1913" i="6"/>
  <c r="G1851" i="6"/>
  <c r="H1814" i="6"/>
  <c r="H1782" i="6"/>
  <c r="H2058" i="6"/>
  <c r="G1962" i="6"/>
  <c r="H1875" i="6"/>
  <c r="G1830" i="6"/>
  <c r="G1798" i="6"/>
  <c r="G2279" i="6"/>
  <c r="H2008" i="6"/>
  <c r="G1912" i="6"/>
  <c r="G1849" i="6"/>
  <c r="G2226" i="6"/>
  <c r="H2284" i="6"/>
  <c r="H2097" i="6"/>
  <c r="H2412" i="6"/>
  <c r="H2436" i="6"/>
  <c r="G2307" i="6"/>
  <c r="G2210" i="6"/>
  <c r="G2116" i="6"/>
  <c r="G2142" i="6"/>
  <c r="H2308" i="6"/>
  <c r="H2134" i="6"/>
  <c r="H2329" i="6"/>
  <c r="H2140" i="6"/>
  <c r="G2053" i="6"/>
  <c r="G1980" i="6"/>
  <c r="G1907" i="6"/>
  <c r="H2197" i="6"/>
  <c r="H2086" i="6"/>
  <c r="G2011" i="6"/>
  <c r="G1938" i="6"/>
  <c r="H1870" i="6"/>
  <c r="G2247" i="6"/>
  <c r="G2113" i="6"/>
  <c r="H2033" i="6"/>
  <c r="H1960" i="6"/>
  <c r="G1890" i="6"/>
  <c r="H2450" i="6"/>
  <c r="G2159" i="6"/>
  <c r="G2080" i="6"/>
  <c r="H2028" i="6"/>
  <c r="H1982" i="6"/>
  <c r="H1932" i="6"/>
  <c r="H1885" i="6"/>
  <c r="G2314" i="6"/>
  <c r="H2174" i="6"/>
  <c r="G2100" i="6"/>
  <c r="G2050" i="6"/>
  <c r="G2000" i="6"/>
  <c r="H1958" i="6"/>
  <c r="G1922" i="6"/>
  <c r="H1888" i="6"/>
  <c r="H2212" i="6"/>
  <c r="H2000" i="6"/>
  <c r="G1904" i="6"/>
  <c r="H1845" i="6"/>
  <c r="G1811" i="6"/>
  <c r="G1779" i="6"/>
  <c r="G1747" i="6"/>
  <c r="G1715" i="6"/>
  <c r="G1683" i="6"/>
  <c r="G1651" i="6"/>
  <c r="G1619" i="6"/>
  <c r="G1587" i="6"/>
  <c r="G1555" i="6"/>
  <c r="G1523" i="6"/>
  <c r="G1491" i="6"/>
  <c r="H2203" i="6"/>
  <c r="G1999" i="6"/>
  <c r="H1903" i="6"/>
  <c r="G1845" i="6"/>
  <c r="H1810" i="6"/>
  <c r="H1778" i="6"/>
  <c r="G2046" i="6"/>
  <c r="G1949" i="6"/>
  <c r="H1867" i="6"/>
  <c r="G1826" i="6"/>
  <c r="G1794" i="6"/>
  <c r="H2185" i="6"/>
  <c r="G1996" i="6"/>
  <c r="G1900" i="6"/>
  <c r="G1844" i="6"/>
  <c r="H1809" i="6"/>
  <c r="H1777" i="6"/>
  <c r="H1745" i="6"/>
  <c r="H1713" i="6"/>
  <c r="H1681" i="6"/>
  <c r="H1649" i="6"/>
  <c r="H1617" i="6"/>
  <c r="H1585" i="6"/>
  <c r="H1553" i="6"/>
  <c r="G2055" i="6"/>
  <c r="G1958" i="6"/>
  <c r="G1873" i="6"/>
  <c r="G1829" i="6"/>
  <c r="G1797" i="6"/>
  <c r="G2154" i="6"/>
  <c r="H2423" i="6"/>
  <c r="H2122" i="6"/>
  <c r="G2208" i="6"/>
  <c r="H2016" i="6"/>
  <c r="G2303" i="6"/>
  <c r="G2048" i="6"/>
  <c r="H1902" i="6"/>
  <c r="H2169" i="6"/>
  <c r="G1997" i="6"/>
  <c r="G1858" i="6"/>
  <c r="H2106" i="6"/>
  <c r="H2005" i="6"/>
  <c r="H1909" i="6"/>
  <c r="G2220" i="6"/>
  <c r="G2073" i="6"/>
  <c r="G1977" i="6"/>
  <c r="H1904" i="6"/>
  <c r="H2049" i="6"/>
  <c r="G1869" i="6"/>
  <c r="G1795" i="6"/>
  <c r="G1731" i="6"/>
  <c r="G1667" i="6"/>
  <c r="G1603" i="6"/>
  <c r="G1539" i="6"/>
  <c r="G1475" i="6"/>
  <c r="G1950" i="6"/>
  <c r="H1826" i="6"/>
  <c r="H2194" i="6"/>
  <c r="G1901" i="6"/>
  <c r="G1810" i="6"/>
  <c r="G2045" i="6"/>
  <c r="G1867" i="6"/>
  <c r="H1797" i="6"/>
  <c r="H1749" i="6"/>
  <c r="H1697" i="6"/>
  <c r="H1641" i="6"/>
  <c r="H1597" i="6"/>
  <c r="H1545" i="6"/>
  <c r="G2008" i="6"/>
  <c r="G1889" i="6"/>
  <c r="G1821" i="6"/>
  <c r="G1781" i="6"/>
  <c r="G1749" i="6"/>
  <c r="G1717" i="6"/>
  <c r="G1685" i="6"/>
  <c r="G1653" i="6"/>
  <c r="G1621" i="6"/>
  <c r="G1589" i="6"/>
  <c r="G1557" i="6"/>
  <c r="G2069" i="6"/>
  <c r="H1968" i="6"/>
  <c r="G1880" i="6"/>
  <c r="H1832" i="6"/>
  <c r="H1800" i="6"/>
  <c r="H1768" i="6"/>
  <c r="H1736" i="6"/>
  <c r="H1704" i="6"/>
  <c r="H1672" i="6"/>
  <c r="G2040" i="6"/>
  <c r="G1941" i="6"/>
  <c r="G1863" i="6"/>
  <c r="H1823" i="6"/>
  <c r="H1791" i="6"/>
  <c r="H1759" i="6"/>
  <c r="H1727" i="6"/>
  <c r="H1695" i="6"/>
  <c r="H1663" i="6"/>
  <c r="H1631" i="6"/>
  <c r="H1980" i="6"/>
  <c r="H1726" i="6"/>
  <c r="G1648" i="6"/>
  <c r="G1588" i="6"/>
  <c r="G1538" i="6"/>
  <c r="H1501" i="6"/>
  <c r="G1465" i="6"/>
  <c r="G1433" i="6"/>
  <c r="G1401" i="6"/>
  <c r="G1369" i="6"/>
  <c r="G1337" i="6"/>
  <c r="G1305" i="6"/>
  <c r="G1273" i="6"/>
  <c r="G1241" i="6"/>
  <c r="G1209" i="6"/>
  <c r="G1758" i="6"/>
  <c r="G1672" i="6"/>
  <c r="H1606" i="6"/>
  <c r="H1555" i="6"/>
  <c r="G1828" i="6"/>
  <c r="H1702" i="6"/>
  <c r="G1630" i="6"/>
  <c r="G1574" i="6"/>
  <c r="H2040" i="6"/>
  <c r="G1734" i="6"/>
  <c r="H1652" i="6"/>
  <c r="G1592" i="6"/>
  <c r="G1541" i="6"/>
  <c r="H1504" i="6"/>
  <c r="G1468" i="6"/>
  <c r="H1435" i="6"/>
  <c r="H1403" i="6"/>
  <c r="H1371" i="6"/>
  <c r="H1339" i="6"/>
  <c r="H1857" i="6"/>
  <c r="H1710" i="6"/>
  <c r="G1636" i="6"/>
  <c r="H1578" i="6"/>
  <c r="H1531" i="6"/>
  <c r="H1494" i="6"/>
  <c r="G1459" i="6"/>
  <c r="G1427" i="6"/>
  <c r="G1395" i="6"/>
  <c r="H2419" i="6"/>
  <c r="H2372" i="6"/>
  <c r="G2083" i="6"/>
  <c r="G2199" i="6"/>
  <c r="G2012" i="6"/>
  <c r="G2284" i="6"/>
  <c r="G2043" i="6"/>
  <c r="H1898" i="6"/>
  <c r="H2160" i="6"/>
  <c r="H1992" i="6"/>
  <c r="G1854" i="6"/>
  <c r="G2101" i="6"/>
  <c r="H1996" i="6"/>
  <c r="H1901" i="6"/>
  <c r="G2211" i="6"/>
  <c r="G2064" i="6"/>
  <c r="H1972" i="6"/>
  <c r="H1900" i="6"/>
  <c r="G2037" i="6"/>
  <c r="H1861" i="6"/>
  <c r="G1791" i="6"/>
  <c r="G1727" i="6"/>
  <c r="H2234" i="6"/>
  <c r="G2292" i="6"/>
  <c r="H2270" i="6"/>
  <c r="G2127" i="6"/>
  <c r="H1970" i="6"/>
  <c r="G2179" i="6"/>
  <c r="G2002" i="6"/>
  <c r="I2002" i="6" s="1"/>
  <c r="H1862" i="6"/>
  <c r="G2102" i="6"/>
  <c r="G1951" i="6"/>
  <c r="H2347" i="6"/>
  <c r="G2065" i="6"/>
  <c r="G1969" i="6"/>
  <c r="H1877" i="6"/>
  <c r="G2149" i="6"/>
  <c r="H2036" i="6"/>
  <c r="H1949" i="6"/>
  <c r="H1880" i="6"/>
  <c r="H1976" i="6"/>
  <c r="H1835" i="6"/>
  <c r="G1771" i="6"/>
  <c r="G1707" i="6"/>
  <c r="G2184" i="6"/>
  <c r="H2255" i="6"/>
  <c r="H2199" i="6"/>
  <c r="G2098" i="6"/>
  <c r="G1948" i="6"/>
  <c r="G2139" i="6"/>
  <c r="G1979" i="6"/>
  <c r="H1842" i="6"/>
  <c r="G2075" i="6"/>
  <c r="I2075" i="6" s="1"/>
  <c r="H1928" i="6"/>
  <c r="G2243" i="6"/>
  <c r="H2060" i="6"/>
  <c r="G1960" i="6"/>
  <c r="H1869" i="6"/>
  <c r="H2142" i="6"/>
  <c r="G2027" i="6"/>
  <c r="G1945" i="6"/>
  <c r="H1876" i="6"/>
  <c r="G1964" i="6"/>
  <c r="G1831" i="6"/>
  <c r="G1767" i="6"/>
  <c r="G1703" i="6"/>
  <c r="H2085" i="6"/>
  <c r="G2196" i="6"/>
  <c r="G2122" i="6"/>
  <c r="H2092" i="6"/>
  <c r="G1943" i="6"/>
  <c r="G2133" i="6"/>
  <c r="H1974" i="6"/>
  <c r="H1838" i="6"/>
  <c r="G2070" i="6"/>
  <c r="G1924" i="6"/>
  <c r="H2231" i="6"/>
  <c r="G2056" i="6"/>
  <c r="G1955" i="6"/>
  <c r="H1865" i="6"/>
  <c r="H2136" i="6"/>
  <c r="H2022" i="6"/>
  <c r="H1940" i="6"/>
  <c r="H1872" i="6"/>
  <c r="G1953" i="6"/>
  <c r="G1827" i="6"/>
  <c r="G1763" i="6"/>
  <c r="G1699" i="6"/>
  <c r="H2476" i="6"/>
  <c r="G2160" i="6"/>
  <c r="G2088" i="6"/>
  <c r="G2087" i="6"/>
  <c r="H1938" i="6"/>
  <c r="H2126" i="6"/>
  <c r="G1970" i="6"/>
  <c r="H2456" i="6"/>
  <c r="H2065" i="6"/>
  <c r="G1919" i="6"/>
  <c r="H2222" i="6"/>
  <c r="H2046" i="6"/>
  <c r="H1950" i="6"/>
  <c r="G2438" i="6"/>
  <c r="G2123" i="6"/>
  <c r="I2123" i="6" s="1"/>
  <c r="G2018" i="6"/>
  <c r="G1936" i="6"/>
  <c r="H1868" i="6"/>
  <c r="G1940" i="6"/>
  <c r="G1823" i="6"/>
  <c r="G1759" i="6"/>
  <c r="G1695" i="6"/>
  <c r="G1631" i="6"/>
  <c r="G1567" i="6"/>
  <c r="G1503" i="6"/>
  <c r="G2036" i="6"/>
  <c r="G1861" i="6"/>
  <c r="H1790" i="6"/>
  <c r="H1985" i="6"/>
  <c r="H1839" i="6"/>
  <c r="G1774" i="6"/>
  <c r="G1935" i="6"/>
  <c r="H1821" i="6"/>
  <c r="H1765" i="6"/>
  <c r="H1717" i="6"/>
  <c r="H1665" i="6"/>
  <c r="H1609" i="6"/>
  <c r="H1565" i="6"/>
  <c r="G2074" i="6"/>
  <c r="H1921" i="6"/>
  <c r="H1843" i="6"/>
  <c r="G1801" i="6"/>
  <c r="G1761" i="6"/>
  <c r="G1729" i="6"/>
  <c r="G1697" i="6"/>
  <c r="G1665" i="6"/>
  <c r="G1633" i="6"/>
  <c r="G1601" i="6"/>
  <c r="G1569" i="6"/>
  <c r="H2242" i="6"/>
  <c r="G2005" i="6"/>
  <c r="G1908" i="6"/>
  <c r="G1848" i="6"/>
  <c r="H1812" i="6"/>
  <c r="H1780" i="6"/>
  <c r="H1748" i="6"/>
  <c r="H1716" i="6"/>
  <c r="H1684" i="6"/>
  <c r="H2100" i="6"/>
  <c r="H1977" i="6"/>
  <c r="G1887" i="6"/>
  <c r="G1836" i="6"/>
  <c r="H1803" i="6"/>
  <c r="H1771" i="6"/>
  <c r="H1739" i="6"/>
  <c r="H1707" i="6"/>
  <c r="H1675" i="6"/>
  <c r="H1643" i="6"/>
  <c r="H1611" i="6"/>
  <c r="H1758" i="6"/>
  <c r="G1674" i="6"/>
  <c r="G1608" i="6"/>
  <c r="G1556" i="6"/>
  <c r="H1515" i="6"/>
  <c r="H1478" i="6"/>
  <c r="G1445" i="6"/>
  <c r="G1413" i="6"/>
  <c r="G1381" i="6"/>
  <c r="G1349" i="6"/>
  <c r="G1317" i="6"/>
  <c r="G1285" i="6"/>
  <c r="G1253" i="6"/>
  <c r="G1221" i="6"/>
  <c r="G1832" i="6"/>
  <c r="G1704" i="6"/>
  <c r="H1630" i="6"/>
  <c r="H1574" i="6"/>
  <c r="H2053" i="6"/>
  <c r="H1734" i="6"/>
  <c r="G1654" i="6"/>
  <c r="H1592" i="6"/>
  <c r="G1542" i="6"/>
  <c r="G1766" i="6"/>
  <c r="G1680" i="6"/>
  <c r="H1612" i="6"/>
  <c r="G1560" i="6"/>
  <c r="G1518" i="6"/>
  <c r="H1481" i="6"/>
  <c r="H1447" i="6"/>
  <c r="H1415" i="6"/>
  <c r="H1383" i="6"/>
  <c r="H1351" i="6"/>
  <c r="H1319" i="6"/>
  <c r="H1742" i="6"/>
  <c r="G1660" i="6"/>
  <c r="G1598" i="6"/>
  <c r="H1546" i="6"/>
  <c r="H1508" i="6"/>
  <c r="G1472" i="6"/>
  <c r="G1439" i="6"/>
  <c r="G1407" i="6"/>
  <c r="G2394" i="6"/>
  <c r="H2482" i="6"/>
  <c r="G2288" i="6"/>
  <c r="G2044" i="6"/>
  <c r="G1899" i="6"/>
  <c r="G2076" i="6"/>
  <c r="G1929" i="6"/>
  <c r="G2224" i="6"/>
  <c r="H2024" i="6"/>
  <c r="G1882" i="6"/>
  <c r="H2144" i="6"/>
  <c r="G2019" i="6"/>
  <c r="H1918" i="6"/>
  <c r="H2256" i="6"/>
  <c r="G2089" i="6"/>
  <c r="G1986" i="6"/>
  <c r="G1913" i="6"/>
  <c r="G2095" i="6"/>
  <c r="G1885" i="6"/>
  <c r="G1803" i="6"/>
  <c r="G1739" i="6"/>
  <c r="G1675" i="6"/>
  <c r="G1611" i="6"/>
  <c r="G1547" i="6"/>
  <c r="G1483" i="6"/>
  <c r="G1976" i="6"/>
  <c r="G1835" i="6"/>
  <c r="H1770" i="6"/>
  <c r="H1925" i="6"/>
  <c r="G1818" i="6"/>
  <c r="G2079" i="6"/>
  <c r="G1883" i="6"/>
  <c r="H1813" i="6"/>
  <c r="H1761" i="6"/>
  <c r="H1705" i="6"/>
  <c r="H1661" i="6"/>
  <c r="H1605" i="6"/>
  <c r="H1561" i="6"/>
  <c r="G2031" i="6"/>
  <c r="G1909" i="6"/>
  <c r="H1837" i="6"/>
  <c r="G1789" i="6"/>
  <c r="G1757" i="6"/>
  <c r="G1725" i="6"/>
  <c r="G1693" i="6"/>
  <c r="G1661" i="6"/>
  <c r="G1629" i="6"/>
  <c r="G1597" i="6"/>
  <c r="G1565" i="6"/>
  <c r="G2167" i="6"/>
  <c r="G1994" i="6"/>
  <c r="G1897" i="6"/>
  <c r="G1843" i="6"/>
  <c r="H1808" i="6"/>
  <c r="H1776" i="6"/>
  <c r="H1744" i="6"/>
  <c r="H1712" i="6"/>
  <c r="H1680" i="6"/>
  <c r="G2063" i="6"/>
  <c r="H1966" i="6"/>
  <c r="G1879" i="6"/>
  <c r="H1831" i="6"/>
  <c r="H1799" i="6"/>
  <c r="H1767" i="6"/>
  <c r="H1735" i="6"/>
  <c r="H1703" i="6"/>
  <c r="H1671" i="6"/>
  <c r="H1639" i="6"/>
  <c r="H1607" i="6"/>
  <c r="G1748" i="6"/>
  <c r="G1664" i="6"/>
  <c r="H1600" i="6"/>
  <c r="G1550" i="6"/>
  <c r="H1510" i="6"/>
  <c r="G1474" i="6"/>
  <c r="G1441" i="6"/>
  <c r="G1409" i="6"/>
  <c r="G1377" i="6"/>
  <c r="G1345" i="6"/>
  <c r="G1313" i="6"/>
  <c r="G1281" i="6"/>
  <c r="G1249" i="6"/>
  <c r="G1217" i="6"/>
  <c r="G1800" i="6"/>
  <c r="G1694" i="6"/>
  <c r="H2342" i="6"/>
  <c r="G2238" i="6"/>
  <c r="H2217" i="6"/>
  <c r="G2021" i="6"/>
  <c r="H2324" i="6"/>
  <c r="H2052" i="6"/>
  <c r="H1906" i="6"/>
  <c r="H2178" i="6"/>
  <c r="H2001" i="6"/>
  <c r="G1862" i="6"/>
  <c r="I1862" i="6" s="1"/>
  <c r="H2112" i="6"/>
  <c r="G2010" i="6"/>
  <c r="G1914" i="6"/>
  <c r="H2229" i="6"/>
  <c r="H2078" i="6"/>
  <c r="H1981" i="6"/>
  <c r="H1908" i="6"/>
  <c r="H2062" i="6"/>
  <c r="I2062" i="6" s="1"/>
  <c r="G1877" i="6"/>
  <c r="G1799" i="6"/>
  <c r="G1735" i="6"/>
  <c r="G1671" i="6"/>
  <c r="G1607" i="6"/>
  <c r="G1543" i="6"/>
  <c r="G1479" i="6"/>
  <c r="H1962" i="6"/>
  <c r="H1830" i="6"/>
  <c r="H2297" i="6"/>
  <c r="H1912" i="6"/>
  <c r="G1814" i="6"/>
  <c r="G2058" i="6"/>
  <c r="G1875" i="6"/>
  <c r="H1801" i="6"/>
  <c r="H1757" i="6"/>
  <c r="H1701" i="6"/>
  <c r="H1653" i="6"/>
  <c r="H1601" i="6"/>
  <c r="H1557" i="6"/>
  <c r="H2018" i="6"/>
  <c r="H1899" i="6"/>
  <c r="G1833" i="6"/>
  <c r="G1785" i="6"/>
  <c r="G1753" i="6"/>
  <c r="G1721" i="6"/>
  <c r="G1689" i="6"/>
  <c r="G1657" i="6"/>
  <c r="G1625" i="6"/>
  <c r="G1593" i="6"/>
  <c r="G1561" i="6"/>
  <c r="G2111" i="6"/>
  <c r="G1981" i="6"/>
  <c r="G1888" i="6"/>
  <c r="G1837" i="6"/>
  <c r="H1804" i="6"/>
  <c r="H1772" i="6"/>
  <c r="H1740" i="6"/>
  <c r="H1708" i="6"/>
  <c r="H1676" i="6"/>
  <c r="H2050" i="6"/>
  <c r="H1953" i="6"/>
  <c r="G1871" i="6"/>
  <c r="H1827" i="6"/>
  <c r="H1795" i="6"/>
  <c r="H1763" i="6"/>
  <c r="H1731" i="6"/>
  <c r="H1699" i="6"/>
  <c r="H1667" i="6"/>
  <c r="H1635" i="6"/>
  <c r="G2106" i="6"/>
  <c r="G1738" i="6"/>
  <c r="G1656" i="6"/>
  <c r="H1594" i="6"/>
  <c r="H1543" i="6"/>
  <c r="G1506" i="6"/>
  <c r="H1469" i="6"/>
  <c r="G1437" i="6"/>
  <c r="G1405" i="6"/>
  <c r="G1373" i="6"/>
  <c r="G1341" i="6"/>
  <c r="G1309" i="6"/>
  <c r="G1277" i="6"/>
  <c r="G1245" i="6"/>
  <c r="G1213" i="6"/>
  <c r="G1768" i="6"/>
  <c r="H1682" i="6"/>
  <c r="H1614" i="6"/>
  <c r="G1663" i="6"/>
  <c r="G1535" i="6"/>
  <c r="G1939" i="6"/>
  <c r="H2130" i="6"/>
  <c r="G1806" i="6"/>
  <c r="G1860" i="6"/>
  <c r="H1737" i="6"/>
  <c r="H1637" i="6"/>
  <c r="H1541" i="6"/>
  <c r="G1881" i="6"/>
  <c r="G1777" i="6"/>
  <c r="G1713" i="6"/>
  <c r="I1713" i="6" s="1"/>
  <c r="G1649" i="6"/>
  <c r="G1585" i="6"/>
  <c r="G2054" i="6"/>
  <c r="G1872" i="6"/>
  <c r="H1796" i="6"/>
  <c r="H1732" i="6"/>
  <c r="H1668" i="6"/>
  <c r="G1930" i="6"/>
  <c r="H1819" i="6"/>
  <c r="H1755" i="6"/>
  <c r="H1691" i="6"/>
  <c r="H1627" i="6"/>
  <c r="G1716" i="6"/>
  <c r="G1582" i="6"/>
  <c r="G1497" i="6"/>
  <c r="G1429" i="6"/>
  <c r="G1365" i="6"/>
  <c r="G1301" i="6"/>
  <c r="G1237" i="6"/>
  <c r="H1746" i="6"/>
  <c r="H1622" i="6"/>
  <c r="H1542" i="6"/>
  <c r="G1746" i="6"/>
  <c r="G1638" i="6"/>
  <c r="H1560" i="6"/>
  <c r="G1792" i="6"/>
  <c r="H1660" i="6"/>
  <c r="H1579" i="6"/>
  <c r="H1522" i="6"/>
  <c r="H1472" i="6"/>
  <c r="H1427" i="6"/>
  <c r="H1387" i="6"/>
  <c r="H1343" i="6"/>
  <c r="G1788" i="6"/>
  <c r="G1668" i="6"/>
  <c r="H1584" i="6"/>
  <c r="G1522" i="6"/>
  <c r="I1522" i="6" s="1"/>
  <c r="H1476" i="6"/>
  <c r="G1431" i="6"/>
  <c r="G1387" i="6"/>
  <c r="G1355" i="6"/>
  <c r="G1323" i="6"/>
  <c r="H1762" i="6"/>
  <c r="G1678" i="6"/>
  <c r="H1610" i="6"/>
  <c r="H1558" i="6"/>
  <c r="G1517" i="6"/>
  <c r="H1480" i="6"/>
  <c r="H1446" i="6"/>
  <c r="H1414" i="6"/>
  <c r="H1382" i="6"/>
  <c r="H1350" i="6"/>
  <c r="G2004" i="6"/>
  <c r="G1730" i="6"/>
  <c r="G1650" i="6"/>
  <c r="G1590" i="6"/>
  <c r="G1514" i="6"/>
  <c r="G1444" i="6"/>
  <c r="G1380" i="6"/>
  <c r="H1317" i="6"/>
  <c r="H1280" i="6"/>
  <c r="G1643" i="6"/>
  <c r="G1515" i="6"/>
  <c r="G1884" i="6"/>
  <c r="G2022" i="6"/>
  <c r="G1786" i="6"/>
  <c r="H1833" i="6"/>
  <c r="H1733" i="6"/>
  <c r="H1633" i="6"/>
  <c r="H2260" i="6"/>
  <c r="H1859" i="6"/>
  <c r="G1773" i="6"/>
  <c r="G1709" i="6"/>
  <c r="G1645" i="6"/>
  <c r="G1581" i="6"/>
  <c r="H2041" i="6"/>
  <c r="G1864" i="6"/>
  <c r="H1792" i="6"/>
  <c r="H1728" i="6"/>
  <c r="H2392" i="6"/>
  <c r="G1917" i="6"/>
  <c r="H1815" i="6"/>
  <c r="H1751" i="6"/>
  <c r="H1687" i="6"/>
  <c r="H1623" i="6"/>
  <c r="G1706" i="6"/>
  <c r="H1575" i="6"/>
  <c r="H1492" i="6"/>
  <c r="G1425" i="6"/>
  <c r="G1361" i="6"/>
  <c r="G1297" i="6"/>
  <c r="G1233" i="6"/>
  <c r="G1736" i="6"/>
  <c r="G1600" i="6"/>
  <c r="H1537" i="6"/>
  <c r="G1724" i="6"/>
  <c r="G1622" i="6"/>
  <c r="H1554" i="6"/>
  <c r="H1754" i="6"/>
  <c r="H1644" i="6"/>
  <c r="H1572" i="6"/>
  <c r="H1513" i="6"/>
  <c r="H1463" i="6"/>
  <c r="H1423" i="6"/>
  <c r="H1379" i="6"/>
  <c r="H1335" i="6"/>
  <c r="G1764" i="6"/>
  <c r="G1652" i="6"/>
  <c r="G1572" i="6"/>
  <c r="H1517" i="6"/>
  <c r="H1467" i="6"/>
  <c r="G1423" i="6"/>
  <c r="G1383" i="6"/>
  <c r="G1351" i="6"/>
  <c r="G1319" i="6"/>
  <c r="G1752" i="6"/>
  <c r="H1666" i="6"/>
  <c r="H1603" i="6"/>
  <c r="G1552" i="6"/>
  <c r="H1512" i="6"/>
  <c r="G1476" i="6"/>
  <c r="H1442" i="6"/>
  <c r="H1410" i="6"/>
  <c r="H1378" i="6"/>
  <c r="H1346" i="6"/>
  <c r="H1907" i="6"/>
  <c r="H1718" i="6"/>
  <c r="G1642" i="6"/>
  <c r="H1841" i="6"/>
  <c r="G1505" i="6"/>
  <c r="G1436" i="6"/>
  <c r="G1372" i="6"/>
  <c r="H1312" i="6"/>
  <c r="G1276" i="6"/>
  <c r="H1551" i="6"/>
  <c r="G1466" i="6"/>
  <c r="G1402" i="6"/>
  <c r="G1338" i="6"/>
  <c r="G1294" i="6"/>
  <c r="H1257" i="6"/>
  <c r="H1220" i="6"/>
  <c r="H1186" i="6"/>
  <c r="H1154" i="6"/>
  <c r="H1122" i="6"/>
  <c r="H1090" i="6"/>
  <c r="H1511" i="6"/>
  <c r="G1639" i="6"/>
  <c r="G1511" i="6"/>
  <c r="G1876" i="6"/>
  <c r="H2009" i="6"/>
  <c r="G1782" i="6"/>
  <c r="H1829" i="6"/>
  <c r="H1729" i="6"/>
  <c r="H1629" i="6"/>
  <c r="G1635" i="6"/>
  <c r="G1507" i="6"/>
  <c r="G1868" i="6"/>
  <c r="H1998" i="6"/>
  <c r="G1778" i="6"/>
  <c r="G1599" i="6"/>
  <c r="G1471" i="6"/>
  <c r="H1822" i="6"/>
  <c r="H1891" i="6"/>
  <c r="H2032" i="6"/>
  <c r="H1793" i="6"/>
  <c r="H1693" i="6"/>
  <c r="H1589" i="6"/>
  <c r="G1579" i="6"/>
  <c r="G2090" i="6"/>
  <c r="H1802" i="6"/>
  <c r="H1855" i="6"/>
  <c r="G1972" i="6"/>
  <c r="H1789" i="6"/>
  <c r="H1685" i="6"/>
  <c r="H1577" i="6"/>
  <c r="G1982" i="6"/>
  <c r="G1813" i="6"/>
  <c r="G1741" i="6"/>
  <c r="G1677" i="6"/>
  <c r="G1613" i="6"/>
  <c r="G1549" i="6"/>
  <c r="H1944" i="6"/>
  <c r="H1824" i="6"/>
  <c r="H1760" i="6"/>
  <c r="H1696" i="6"/>
  <c r="G2014" i="6"/>
  <c r="G1852" i="6"/>
  <c r="H1783" i="6"/>
  <c r="H1719" i="6"/>
  <c r="H1655" i="6"/>
  <c r="H1836" i="6"/>
  <c r="G1632" i="6"/>
  <c r="G1529" i="6"/>
  <c r="G1457" i="6"/>
  <c r="G1393" i="6"/>
  <c r="G1329" i="6"/>
  <c r="G1265" i="6"/>
  <c r="H2064" i="6"/>
  <c r="H1654" i="6"/>
  <c r="G1568" i="6"/>
  <c r="G1796" i="6"/>
  <c r="H1670" i="6"/>
  <c r="H1586" i="6"/>
  <c r="G1944" i="6"/>
  <c r="G1702" i="6"/>
  <c r="H1604" i="6"/>
  <c r="H1536" i="6"/>
  <c r="H1490" i="6"/>
  <c r="H1443" i="6"/>
  <c r="H1399" i="6"/>
  <c r="H1359" i="6"/>
  <c r="G2028" i="6"/>
  <c r="G1700" i="6"/>
  <c r="G1612" i="6"/>
  <c r="H1540" i="6"/>
  <c r="G1490" i="6"/>
  <c r="G1447" i="6"/>
  <c r="G1403" i="6"/>
  <c r="G1367" i="6"/>
  <c r="G1335" i="6"/>
  <c r="H1852" i="6"/>
  <c r="G1710" i="6"/>
  <c r="H1634" i="6"/>
  <c r="G1578" i="6"/>
  <c r="H1530" i="6"/>
  <c r="G1494" i="6"/>
  <c r="H1458" i="6"/>
  <c r="H1426" i="6"/>
  <c r="H1394" i="6"/>
  <c r="H1362" i="6"/>
  <c r="H1330" i="6"/>
  <c r="G1762" i="6"/>
  <c r="G1676" i="6"/>
  <c r="G1610" i="6"/>
  <c r="H1556" i="6"/>
  <c r="G1571" i="6"/>
  <c r="G2049" i="6"/>
  <c r="H1794" i="6"/>
  <c r="H1844" i="6"/>
  <c r="H1948" i="6"/>
  <c r="H1769" i="6"/>
  <c r="H1669" i="6"/>
  <c r="H1569" i="6"/>
  <c r="H1934" i="6"/>
  <c r="G1805" i="6"/>
  <c r="G1733" i="6"/>
  <c r="G1669" i="6"/>
  <c r="G1605" i="6"/>
  <c r="G2495" i="6"/>
  <c r="G1921" i="6"/>
  <c r="H1816" i="6"/>
  <c r="H1752" i="6"/>
  <c r="H1688" i="6"/>
  <c r="G1990" i="6"/>
  <c r="G1841" i="6"/>
  <c r="H1775" i="6"/>
  <c r="H1711" i="6"/>
  <c r="H1647" i="6"/>
  <c r="G1772" i="6"/>
  <c r="G1616" i="6"/>
  <c r="G1520" i="6"/>
  <c r="G1449" i="6"/>
  <c r="G1385" i="6"/>
  <c r="G1321" i="6"/>
  <c r="G1257" i="6"/>
  <c r="H1879" i="6"/>
  <c r="H1638" i="6"/>
  <c r="H1548" i="6"/>
  <c r="G1756" i="6"/>
  <c r="G1646" i="6"/>
  <c r="H1567" i="6"/>
  <c r="G1824" i="6"/>
  <c r="G1670" i="6"/>
  <c r="G1586" i="6"/>
  <c r="H1527" i="6"/>
  <c r="G1477" i="6"/>
  <c r="H1431" i="6"/>
  <c r="H1391" i="6"/>
  <c r="H1347" i="6"/>
  <c r="G1820" i="6"/>
  <c r="H1678" i="6"/>
  <c r="H1591" i="6"/>
  <c r="H1526" i="6"/>
  <c r="G1481" i="6"/>
  <c r="G1435" i="6"/>
  <c r="G1391" i="6"/>
  <c r="I1391" i="6" s="1"/>
  <c r="G1359" i="6"/>
  <c r="G1327" i="6"/>
  <c r="G1784" i="6"/>
  <c r="G1688" i="6"/>
  <c r="H1618" i="6"/>
  <c r="H1564" i="6"/>
  <c r="H1521" i="6"/>
  <c r="G1485" i="6"/>
  <c r="H1450" i="6"/>
  <c r="H1418" i="6"/>
  <c r="H1386" i="6"/>
  <c r="H1354" i="6"/>
  <c r="G2231" i="6"/>
  <c r="G1740" i="6"/>
  <c r="G1658" i="6"/>
  <c r="G1596" i="6"/>
  <c r="H1523" i="6"/>
  <c r="G1452" i="6"/>
  <c r="G1388" i="6"/>
  <c r="G1324" i="6"/>
  <c r="H1285" i="6"/>
  <c r="G1575" i="6"/>
  <c r="H1673" i="6"/>
  <c r="H1848" i="6"/>
  <c r="G1701" i="6"/>
  <c r="G1573" i="6"/>
  <c r="G1853" i="6"/>
  <c r="H1720" i="6"/>
  <c r="H1895" i="6"/>
  <c r="H1743" i="6"/>
  <c r="H1615" i="6"/>
  <c r="H1562" i="6"/>
  <c r="G1417" i="6"/>
  <c r="G1289" i="6"/>
  <c r="H1714" i="6"/>
  <c r="H1954" i="6"/>
  <c r="G1606" i="6"/>
  <c r="H1722" i="6"/>
  <c r="G1554" i="6"/>
  <c r="H1455" i="6"/>
  <c r="H1367" i="6"/>
  <c r="G1732" i="6"/>
  <c r="H1559" i="6"/>
  <c r="G1455" i="6"/>
  <c r="G1375" i="6"/>
  <c r="G2017" i="6"/>
  <c r="H1650" i="6"/>
  <c r="G1540" i="6"/>
  <c r="H1466" i="6"/>
  <c r="H1402" i="6"/>
  <c r="H1338" i="6"/>
  <c r="G1698" i="6"/>
  <c r="H1632" i="6"/>
  <c r="G1428" i="6"/>
  <c r="G1340" i="6"/>
  <c r="G1267" i="6"/>
  <c r="G1512" i="6"/>
  <c r="G1434" i="6"/>
  <c r="G1362" i="6"/>
  <c r="G1303" i="6"/>
  <c r="G1262" i="6"/>
  <c r="G1216" i="6"/>
  <c r="H1178" i="6"/>
  <c r="H1142" i="6"/>
  <c r="H1106" i="6"/>
  <c r="H1550" i="6"/>
  <c r="H1457" i="6"/>
  <c r="H1393" i="6"/>
  <c r="H1329" i="6"/>
  <c r="H1288" i="6"/>
  <c r="G1252" i="6"/>
  <c r="H1215" i="6"/>
  <c r="G1182" i="6"/>
  <c r="G1150" i="6"/>
  <c r="H1528" i="6"/>
  <c r="H1456" i="6"/>
  <c r="H1392" i="6"/>
  <c r="H1328" i="6"/>
  <c r="G1288" i="6"/>
  <c r="H1251" i="6"/>
  <c r="G1215" i="6"/>
  <c r="H1181" i="6"/>
  <c r="H1149" i="6"/>
  <c r="H1117" i="6"/>
  <c r="H1085" i="6"/>
  <c r="H1053" i="6"/>
  <c r="H1021" i="6"/>
  <c r="H989" i="6"/>
  <c r="G1544" i="6"/>
  <c r="G1464" i="6"/>
  <c r="G1400" i="6"/>
  <c r="G1336" i="6"/>
  <c r="G1292" i="6"/>
  <c r="H1255" i="6"/>
  <c r="G1219" i="6"/>
  <c r="G1185" i="6"/>
  <c r="G1153" i="6"/>
  <c r="G1121" i="6"/>
  <c r="G1089" i="6"/>
  <c r="G1057" i="6"/>
  <c r="G1025" i="6"/>
  <c r="G993" i="6"/>
  <c r="G961" i="6"/>
  <c r="H1525" i="6"/>
  <c r="G1454" i="6"/>
  <c r="G1390" i="6"/>
  <c r="G1326" i="6"/>
  <c r="G1287" i="6"/>
  <c r="H1250" i="6"/>
  <c r="G1214" i="6"/>
  <c r="H1180" i="6"/>
  <c r="H1148" i="6"/>
  <c r="H1116" i="6"/>
  <c r="H1084" i="6"/>
  <c r="H1052" i="6"/>
  <c r="H1020" i="6"/>
  <c r="H988" i="6"/>
  <c r="H956" i="6"/>
  <c r="G1516" i="6"/>
  <c r="H1445" i="6"/>
  <c r="H1381" i="6"/>
  <c r="H1318" i="6"/>
  <c r="G1300" i="6"/>
  <c r="H1191" i="6"/>
  <c r="G1115" i="6"/>
  <c r="H1058" i="6"/>
  <c r="G1007" i="6"/>
  <c r="G959" i="6"/>
  <c r="G926" i="6"/>
  <c r="G894" i="6"/>
  <c r="G862" i="6"/>
  <c r="G830" i="6"/>
  <c r="G798" i="6"/>
  <c r="G766" i="6"/>
  <c r="G734" i="6"/>
  <c r="G702" i="6"/>
  <c r="G1558" i="6"/>
  <c r="G1236" i="6"/>
  <c r="H1147" i="6"/>
  <c r="G1083" i="6"/>
  <c r="H1031" i="6"/>
  <c r="G980" i="6"/>
  <c r="H941" i="6"/>
  <c r="H909" i="6"/>
  <c r="H877" i="6"/>
  <c r="H845" i="6"/>
  <c r="H813" i="6"/>
  <c r="H781" i="6"/>
  <c r="H749" i="6"/>
  <c r="H717" i="6"/>
  <c r="H685" i="6"/>
  <c r="H653" i="6"/>
  <c r="H621" i="6"/>
  <c r="H589" i="6"/>
  <c r="H1295" i="6"/>
  <c r="G1188" i="6"/>
  <c r="G1112" i="6"/>
  <c r="G1056" i="6"/>
  <c r="G1006" i="6"/>
  <c r="G958" i="6"/>
  <c r="G925" i="6"/>
  <c r="G893" i="6"/>
  <c r="G861" i="6"/>
  <c r="G829" i="6"/>
  <c r="G797" i="6"/>
  <c r="H1245" i="6"/>
  <c r="G2060" i="6"/>
  <c r="H1621" i="6"/>
  <c r="G1817" i="6"/>
  <c r="G1681" i="6"/>
  <c r="G1553" i="6"/>
  <c r="H1828" i="6"/>
  <c r="H1700" i="6"/>
  <c r="G1857" i="6"/>
  <c r="H1723" i="6"/>
  <c r="H1887" i="6"/>
  <c r="H1533" i="6"/>
  <c r="G1397" i="6"/>
  <c r="G1269" i="6"/>
  <c r="H1662" i="6"/>
  <c r="H1871" i="6"/>
  <c r="H1599" i="6"/>
  <c r="G1712" i="6"/>
  <c r="H1547" i="6"/>
  <c r="H1451" i="6"/>
  <c r="H1363" i="6"/>
  <c r="G1722" i="6"/>
  <c r="H1552" i="6"/>
  <c r="G1451" i="6"/>
  <c r="G1371" i="6"/>
  <c r="G1918" i="6"/>
  <c r="H1642" i="6"/>
  <c r="H1535" i="6"/>
  <c r="H1462" i="6"/>
  <c r="H1398" i="6"/>
  <c r="H1334" i="6"/>
  <c r="H1686" i="6"/>
  <c r="H1582" i="6"/>
  <c r="G1420" i="6"/>
  <c r="G1332" i="6"/>
  <c r="H1262" i="6"/>
  <c r="H1502" i="6"/>
  <c r="G1426" i="6"/>
  <c r="G1354" i="6"/>
  <c r="H1298" i="6"/>
  <c r="H1252" i="6"/>
  <c r="H1211" i="6"/>
  <c r="H1174" i="6"/>
  <c r="H1138" i="6"/>
  <c r="H1102" i="6"/>
  <c r="H1529" i="6"/>
  <c r="H1449" i="6"/>
  <c r="H1385" i="6"/>
  <c r="G1322" i="6"/>
  <c r="G1284" i="6"/>
  <c r="H1247" i="6"/>
  <c r="G1211" i="6"/>
  <c r="G1178" i="6"/>
  <c r="G1146" i="6"/>
  <c r="H1519" i="6"/>
  <c r="H1448" i="6"/>
  <c r="H1384" i="6"/>
  <c r="H1321" i="6"/>
  <c r="H1283" i="6"/>
  <c r="G1247" i="6"/>
  <c r="H1210" i="6"/>
  <c r="H1177" i="6"/>
  <c r="H1145" i="6"/>
  <c r="H1113" i="6"/>
  <c r="H1081" i="6"/>
  <c r="H1049" i="6"/>
  <c r="H1017" i="6"/>
  <c r="H985" i="6"/>
  <c r="G1528" i="6"/>
  <c r="G1456" i="6"/>
  <c r="G1392" i="6"/>
  <c r="G1328" i="6"/>
  <c r="H1287" i="6"/>
  <c r="G1251" i="6"/>
  <c r="H1214" i="6"/>
  <c r="G1181" i="6"/>
  <c r="G1149" i="6"/>
  <c r="G1117" i="6"/>
  <c r="G1085" i="6"/>
  <c r="G1053" i="6"/>
  <c r="G1021" i="6"/>
  <c r="G989" i="6"/>
  <c r="G957" i="6"/>
  <c r="H1516" i="6"/>
  <c r="G1446" i="6"/>
  <c r="G1382" i="6"/>
  <c r="G1320" i="6"/>
  <c r="H1282" i="6"/>
  <c r="G1246" i="6"/>
  <c r="H1209" i="6"/>
  <c r="H1176" i="6"/>
  <c r="H1144" i="6"/>
  <c r="H1112" i="6"/>
  <c r="H1080" i="6"/>
  <c r="H1048" i="6"/>
  <c r="H1016" i="6"/>
  <c r="H984" i="6"/>
  <c r="G1991" i="6"/>
  <c r="H1506" i="6"/>
  <c r="H1437" i="6"/>
  <c r="H1373" i="6"/>
  <c r="G1314" i="6"/>
  <c r="G1282" i="6"/>
  <c r="G1180" i="6"/>
  <c r="G1107" i="6"/>
  <c r="H1051" i="6"/>
  <c r="G1000" i="6"/>
  <c r="G954" i="6"/>
  <c r="G922" i="6"/>
  <c r="G890" i="6"/>
  <c r="G858" i="6"/>
  <c r="G826" i="6"/>
  <c r="G794" i="6"/>
  <c r="G762" i="6"/>
  <c r="G730" i="6"/>
  <c r="G698" i="6"/>
  <c r="G1469" i="6"/>
  <c r="G1226" i="6"/>
  <c r="G1138" i="6"/>
  <c r="G1076" i="6"/>
  <c r="G1026" i="6"/>
  <c r="H974" i="6"/>
  <c r="H937" i="6"/>
  <c r="H905" i="6"/>
  <c r="H873" i="6"/>
  <c r="H841" i="6"/>
  <c r="H809" i="6"/>
  <c r="H777" i="6"/>
  <c r="H745" i="6"/>
  <c r="H713" i="6"/>
  <c r="H681" i="6"/>
  <c r="H1798" i="6"/>
  <c r="H1573" i="6"/>
  <c r="G1809" i="6"/>
  <c r="G1673" i="6"/>
  <c r="G1545" i="6"/>
  <c r="H1820" i="6"/>
  <c r="H1692" i="6"/>
  <c r="G1847" i="6"/>
  <c r="H1715" i="6"/>
  <c r="G1804" i="6"/>
  <c r="H1524" i="6"/>
  <c r="G1389" i="6"/>
  <c r="G1261" i="6"/>
  <c r="H1646" i="6"/>
  <c r="H1766" i="6"/>
  <c r="G1580" i="6"/>
  <c r="H1690" i="6"/>
  <c r="G1532" i="6"/>
  <c r="H1439" i="6"/>
  <c r="H1355" i="6"/>
  <c r="G1690" i="6"/>
  <c r="G1536" i="6"/>
  <c r="G1443" i="6"/>
  <c r="G1363" i="6"/>
  <c r="G1816" i="6"/>
  <c r="H1626" i="6"/>
  <c r="G1526" i="6"/>
  <c r="H1454" i="6"/>
  <c r="H1390" i="6"/>
  <c r="H1326" i="6"/>
  <c r="G1666" i="6"/>
  <c r="I1666" i="6" s="1"/>
  <c r="G1534" i="6"/>
  <c r="G1412" i="6"/>
  <c r="G1308" i="6"/>
  <c r="G1808" i="6"/>
  <c r="H1493" i="6"/>
  <c r="G1418" i="6"/>
  <c r="G1346" i="6"/>
  <c r="H1289" i="6"/>
  <c r="G1248" i="6"/>
  <c r="G1207" i="6"/>
  <c r="H1170" i="6"/>
  <c r="H1134" i="6"/>
  <c r="H1098" i="6"/>
  <c r="H1520" i="6"/>
  <c r="H1441" i="6"/>
  <c r="H1377" i="6"/>
  <c r="G1316" i="6"/>
  <c r="H1279" i="6"/>
  <c r="G1243" i="6"/>
  <c r="H1206" i="6"/>
  <c r="G1174" i="6"/>
  <c r="G1142" i="6"/>
  <c r="G1510" i="6"/>
  <c r="H1849" i="6"/>
  <c r="G2176" i="6"/>
  <c r="G1769" i="6"/>
  <c r="G1641" i="6"/>
  <c r="H2030" i="6"/>
  <c r="H1788" i="6"/>
  <c r="G2222" i="6"/>
  <c r="H1811" i="6"/>
  <c r="H1683" i="6"/>
  <c r="H1694" i="6"/>
  <c r="I1694" i="6" s="1"/>
  <c r="G1488" i="6"/>
  <c r="G1357" i="6"/>
  <c r="G1229" i="6"/>
  <c r="G1594" i="6"/>
  <c r="G1714" i="6"/>
  <c r="G1548" i="6"/>
  <c r="H1636" i="6"/>
  <c r="G1509" i="6"/>
  <c r="H1419" i="6"/>
  <c r="H1331" i="6"/>
  <c r="G1644" i="6"/>
  <c r="G1513" i="6"/>
  <c r="G1419" i="6"/>
  <c r="G1347" i="6"/>
  <c r="G1742" i="6"/>
  <c r="H1596" i="6"/>
  <c r="G1508" i="6"/>
  <c r="H1438" i="6"/>
  <c r="H1374" i="6"/>
  <c r="H1847" i="6"/>
  <c r="G1634" i="6"/>
  <c r="G1496" i="6"/>
  <c r="G1404" i="6"/>
  <c r="H1303" i="6"/>
  <c r="G1696" i="6"/>
  <c r="H1484" i="6"/>
  <c r="G1410" i="6"/>
  <c r="G1330" i="6"/>
  <c r="H1284" i="6"/>
  <c r="H1243" i="6"/>
  <c r="H1202" i="6"/>
  <c r="H1166" i="6"/>
  <c r="H1130" i="6"/>
  <c r="H1094" i="6"/>
  <c r="G1502" i="6"/>
  <c r="H1433" i="6"/>
  <c r="H1369" i="6"/>
  <c r="H1311" i="6"/>
  <c r="G1275" i="6"/>
  <c r="H1238" i="6"/>
  <c r="G1202" i="6"/>
  <c r="G1170" i="6"/>
  <c r="I1170" i="6" s="1"/>
  <c r="G1760" i="6"/>
  <c r="G1501" i="6"/>
  <c r="H1432" i="6"/>
  <c r="H1368" i="6"/>
  <c r="G1311" i="6"/>
  <c r="H1274" i="6"/>
  <c r="G1238" i="6"/>
  <c r="H1201" i="6"/>
  <c r="H1169" i="6"/>
  <c r="H1137" i="6"/>
  <c r="H1105" i="6"/>
  <c r="H1073" i="6"/>
  <c r="H1041" i="6"/>
  <c r="H1009" i="6"/>
  <c r="H977" i="6"/>
  <c r="H1509" i="6"/>
  <c r="G1440" i="6"/>
  <c r="G1376" i="6"/>
  <c r="G1315" i="6"/>
  <c r="H1278" i="6"/>
  <c r="G1242" i="6"/>
  <c r="H1205" i="6"/>
  <c r="G1173" i="6"/>
  <c r="G1141" i="6"/>
  <c r="G1109" i="6"/>
  <c r="G1077" i="6"/>
  <c r="G1045" i="6"/>
  <c r="G1013" i="6"/>
  <c r="G981" i="6"/>
  <c r="H1738" i="6"/>
  <c r="G1498" i="6"/>
  <c r="G1430" i="6"/>
  <c r="G1366" i="6"/>
  <c r="G1959" i="6"/>
  <c r="G2118" i="6"/>
  <c r="G1765" i="6"/>
  <c r="G1637" i="6"/>
  <c r="H2017" i="6"/>
  <c r="H1784" i="6"/>
  <c r="H2150" i="6"/>
  <c r="H1807" i="6"/>
  <c r="H1679" i="6"/>
  <c r="G1684" i="6"/>
  <c r="H1483" i="6"/>
  <c r="G1353" i="6"/>
  <c r="G1225" i="6"/>
  <c r="H1587" i="6"/>
  <c r="G1692" i="6"/>
  <c r="G1537" i="6"/>
  <c r="H1628" i="6"/>
  <c r="G1500" i="6"/>
  <c r="H1411" i="6"/>
  <c r="H1327" i="6"/>
  <c r="G1628" i="6"/>
  <c r="G1504" i="6"/>
  <c r="G1415" i="6"/>
  <c r="G1343" i="6"/>
  <c r="H1730" i="6"/>
  <c r="H1590" i="6"/>
  <c r="H1503" i="6"/>
  <c r="H1434" i="6"/>
  <c r="H1370" i="6"/>
  <c r="G1812" i="6"/>
  <c r="G1626" i="6"/>
  <c r="H1486" i="6"/>
  <c r="G1396" i="6"/>
  <c r="G1299" i="6"/>
  <c r="H1624" i="6"/>
  <c r="H1475" i="6"/>
  <c r="G1394" i="6"/>
  <c r="H1322" i="6"/>
  <c r="G1280" i="6"/>
  <c r="G1239" i="6"/>
  <c r="H1198" i="6"/>
  <c r="H1162" i="6"/>
  <c r="H1126" i="6"/>
  <c r="G1776" i="6"/>
  <c r="G1493" i="6"/>
  <c r="H1425" i="6"/>
  <c r="H1361" i="6"/>
  <c r="G1307" i="6"/>
  <c r="H1270" i="6"/>
  <c r="G1234" i="6"/>
  <c r="G1198" i="6"/>
  <c r="G1166" i="6"/>
  <c r="H1674" i="6"/>
  <c r="G1492" i="6"/>
  <c r="H1825" i="6"/>
  <c r="H1994" i="6"/>
  <c r="G1745" i="6"/>
  <c r="G1617" i="6"/>
  <c r="H1957" i="6"/>
  <c r="H1764" i="6"/>
  <c r="H2026" i="6"/>
  <c r="H1787" i="6"/>
  <c r="H1659" i="6"/>
  <c r="G1640" i="6"/>
  <c r="G1461" i="6"/>
  <c r="G1333" i="6"/>
  <c r="G1205" i="6"/>
  <c r="H1580" i="6"/>
  <c r="G1682" i="6"/>
  <c r="H1532" i="6"/>
  <c r="H1620" i="6"/>
  <c r="H1495" i="6"/>
  <c r="H1407" i="6"/>
  <c r="H1323" i="6"/>
  <c r="G1620" i="6"/>
  <c r="H1499" i="6"/>
  <c r="G1411" i="6"/>
  <c r="G1339" i="6"/>
  <c r="G1720" i="6"/>
  <c r="G1584" i="6"/>
  <c r="H1498" i="6"/>
  <c r="H1430" i="6"/>
  <c r="H1366" i="6"/>
  <c r="G1780" i="6"/>
  <c r="G1618" i="6"/>
  <c r="H1477" i="6"/>
  <c r="G1364" i="6"/>
  <c r="H1294" i="6"/>
  <c r="H1576" i="6"/>
  <c r="G1458" i="6"/>
  <c r="G1386" i="6"/>
  <c r="H1316" i="6"/>
  <c r="H1275" i="6"/>
  <c r="H1234" i="6"/>
  <c r="H1194" i="6"/>
  <c r="H1158" i="6"/>
  <c r="H1118" i="6"/>
  <c r="G1686" i="6"/>
  <c r="G1484" i="6"/>
  <c r="H1417" i="6"/>
  <c r="H1353" i="6"/>
  <c r="H1302" i="6"/>
  <c r="G1266" i="6"/>
  <c r="H1229" i="6"/>
  <c r="G1194" i="6"/>
  <c r="G1162" i="6"/>
  <c r="H1608" i="6"/>
  <c r="H1482" i="6"/>
  <c r="H1416" i="6"/>
  <c r="H1352" i="6"/>
  <c r="G1302" i="6"/>
  <c r="H1265" i="6"/>
  <c r="H1228" i="6"/>
  <c r="H1193" i="6"/>
  <c r="H1161" i="6"/>
  <c r="H1129" i="6"/>
  <c r="H1097" i="6"/>
  <c r="H1065" i="6"/>
  <c r="H1033" i="6"/>
  <c r="H1001" i="6"/>
  <c r="H1664" i="6"/>
  <c r="H1491" i="6"/>
  <c r="G1424" i="6"/>
  <c r="G1360" i="6"/>
  <c r="G1306" i="6"/>
  <c r="H1269" i="6"/>
  <c r="H1232" i="6"/>
  <c r="G1197" i="6"/>
  <c r="G1165" i="6"/>
  <c r="G1133" i="6"/>
  <c r="G1101" i="6"/>
  <c r="G1069" i="6"/>
  <c r="G1037" i="6"/>
  <c r="G1005" i="6"/>
  <c r="G973" i="6"/>
  <c r="H1595" i="6"/>
  <c r="G1480" i="6"/>
  <c r="G1414" i="6"/>
  <c r="G1350" i="6"/>
  <c r="H1300" i="6"/>
  <c r="G1264" i="6"/>
  <c r="H1227" i="6"/>
  <c r="H1192" i="6"/>
  <c r="H1160" i="6"/>
  <c r="H1128" i="6"/>
  <c r="H1096" i="6"/>
  <c r="H1064" i="6"/>
  <c r="H1032" i="6"/>
  <c r="H1000" i="6"/>
  <c r="H968" i="6"/>
  <c r="H1563" i="6"/>
  <c r="G1470" i="6"/>
  <c r="H1405" i="6"/>
  <c r="H1341" i="6"/>
  <c r="G1478" i="6"/>
  <c r="H1226" i="6"/>
  <c r="G1139" i="6"/>
  <c r="G1078" i="6"/>
  <c r="H1026" i="6"/>
  <c r="G975" i="6"/>
  <c r="G938" i="6"/>
  <c r="G906" i="6"/>
  <c r="G874" i="6"/>
  <c r="G842" i="6"/>
  <c r="G810" i="6"/>
  <c r="G778" i="6"/>
  <c r="G746" i="6"/>
  <c r="G714" i="6"/>
  <c r="G682" i="6"/>
  <c r="H1281" i="6"/>
  <c r="H1179" i="6"/>
  <c r="G1106" i="6"/>
  <c r="G1051" i="6"/>
  <c r="H999" i="6"/>
  <c r="H953" i="6"/>
  <c r="H921" i="6"/>
  <c r="H889" i="6"/>
  <c r="H857" i="6"/>
  <c r="H825" i="6"/>
  <c r="H793" i="6"/>
  <c r="H761" i="6"/>
  <c r="H729" i="6"/>
  <c r="H697" i="6"/>
  <c r="H665" i="6"/>
  <c r="H633" i="6"/>
  <c r="H601" i="6"/>
  <c r="H1781" i="6"/>
  <c r="G1971" i="6"/>
  <c r="G1737" i="6"/>
  <c r="G1609" i="6"/>
  <c r="G1932" i="6"/>
  <c r="H1756" i="6"/>
  <c r="G2003" i="6"/>
  <c r="H1779" i="6"/>
  <c r="H1651" i="6"/>
  <c r="G1624" i="6"/>
  <c r="G1453" i="6"/>
  <c r="G1325" i="6"/>
  <c r="G1967" i="6"/>
  <c r="G1562" i="6"/>
  <c r="G1662" i="6"/>
  <c r="H1863" i="6"/>
  <c r="H1598" i="6"/>
  <c r="G1486" i="6"/>
  <c r="H1395" i="6"/>
  <c r="H1930" i="6"/>
  <c r="G1604" i="6"/>
  <c r="H1485" i="6"/>
  <c r="G1399" i="6"/>
  <c r="G1331" i="6"/>
  <c r="H1698" i="6"/>
  <c r="H1571" i="6"/>
  <c r="H1489" i="6"/>
  <c r="H1422" i="6"/>
  <c r="H1358" i="6"/>
  <c r="H1750" i="6"/>
  <c r="H1602" i="6"/>
  <c r="H1468" i="6"/>
  <c r="H1725" i="6"/>
  <c r="H1853" i="6"/>
  <c r="G1705" i="6"/>
  <c r="G1577" i="6"/>
  <c r="G1859" i="6"/>
  <c r="H1724" i="6"/>
  <c r="G1905" i="6"/>
  <c r="H1747" i="6"/>
  <c r="H1619" i="6"/>
  <c r="H1568" i="6"/>
  <c r="G1421" i="6"/>
  <c r="G1293" i="6"/>
  <c r="G1726" i="6"/>
  <c r="G1533" i="6"/>
  <c r="G1614" i="6"/>
  <c r="G1744" i="6"/>
  <c r="H1566" i="6"/>
  <c r="H1459" i="6"/>
  <c r="H1375" i="6"/>
  <c r="G1754" i="6"/>
  <c r="G1566" i="6"/>
  <c r="G1463" i="6"/>
  <c r="G1379" i="6"/>
  <c r="H2443" i="6"/>
  <c r="H1658" i="6"/>
  <c r="G1546" i="6"/>
  <c r="I1546" i="6" s="1"/>
  <c r="H1471" i="6"/>
  <c r="H1406" i="6"/>
  <c r="H1342" i="6"/>
  <c r="G1708" i="6"/>
  <c r="H1706" i="6"/>
  <c r="G1460" i="6"/>
  <c r="G1348" i="6"/>
  <c r="H1271" i="6"/>
  <c r="G1521" i="6"/>
  <c r="G1442" i="6"/>
  <c r="G1370" i="6"/>
  <c r="H1307" i="6"/>
  <c r="H1266" i="6"/>
  <c r="H1225" i="6"/>
  <c r="H1182" i="6"/>
  <c r="H1146" i="6"/>
  <c r="H1110" i="6"/>
  <c r="G1576" i="6"/>
  <c r="H1465" i="6"/>
  <c r="H1401" i="6"/>
  <c r="H1337" i="6"/>
  <c r="H1293" i="6"/>
  <c r="H1256" i="6"/>
  <c r="G1220" i="6"/>
  <c r="I1220" i="6" s="1"/>
  <c r="G1186" i="6"/>
  <c r="G1154" i="6"/>
  <c r="H1544" i="6"/>
  <c r="H1464" i="6"/>
  <c r="H1400" i="6"/>
  <c r="H1336" i="6"/>
  <c r="H1292" i="6"/>
  <c r="G1256" i="6"/>
  <c r="H1219" i="6"/>
  <c r="H1185" i="6"/>
  <c r="H1153" i="6"/>
  <c r="H1121" i="6"/>
  <c r="H1089" i="6"/>
  <c r="H1057" i="6"/>
  <c r="H1025" i="6"/>
  <c r="H993" i="6"/>
  <c r="G1570" i="6"/>
  <c r="G1473" i="6"/>
  <c r="G1408" i="6"/>
  <c r="G1344" i="6"/>
  <c r="H1296" i="6"/>
  <c r="G1260" i="6"/>
  <c r="H1223" i="6"/>
  <c r="G1189" i="6"/>
  <c r="G1157" i="6"/>
  <c r="G1125" i="6"/>
  <c r="G1093" i="6"/>
  <c r="G1061" i="6"/>
  <c r="G1029" i="6"/>
  <c r="G997" i="6"/>
  <c r="G965" i="6"/>
  <c r="H1539" i="6"/>
  <c r="G1462" i="6"/>
  <c r="G1398" i="6"/>
  <c r="G1334" i="6"/>
  <c r="H1291" i="6"/>
  <c r="G1255" i="6"/>
  <c r="H1218" i="6"/>
  <c r="H1184" i="6"/>
  <c r="H1152" i="6"/>
  <c r="H1120" i="6"/>
  <c r="H1088" i="6"/>
  <c r="H1056" i="6"/>
  <c r="H1024" i="6"/>
  <c r="H992" i="6"/>
  <c r="H960" i="6"/>
  <c r="G1525" i="6"/>
  <c r="H1453" i="6"/>
  <c r="H1389" i="6"/>
  <c r="H1325" i="6"/>
  <c r="H1348" i="6"/>
  <c r="G1203" i="6"/>
  <c r="G1123" i="6"/>
  <c r="G1064" i="6"/>
  <c r="G1014" i="6"/>
  <c r="G964" i="6"/>
  <c r="G930" i="6"/>
  <c r="G898" i="6"/>
  <c r="G866" i="6"/>
  <c r="G834" i="6"/>
  <c r="G802" i="6"/>
  <c r="G770" i="6"/>
  <c r="G738" i="6"/>
  <c r="G706" i="6"/>
  <c r="G674" i="6"/>
  <c r="H1249" i="6"/>
  <c r="G1159" i="6"/>
  <c r="G1090" i="6"/>
  <c r="I1090" i="6" s="1"/>
  <c r="H1038" i="6"/>
  <c r="G987" i="6"/>
  <c r="H945" i="6"/>
  <c r="H913" i="6"/>
  <c r="H881" i="6"/>
  <c r="H849" i="6"/>
  <c r="H817" i="6"/>
  <c r="H785" i="6"/>
  <c r="G1356" i="6"/>
  <c r="H1190" i="6"/>
  <c r="H1261" i="6"/>
  <c r="H1408" i="6"/>
  <c r="G1270" i="6"/>
  <c r="H1173" i="6"/>
  <c r="H1093" i="6"/>
  <c r="H1005" i="6"/>
  <c r="G1448" i="6"/>
  <c r="H1301" i="6"/>
  <c r="G1201" i="6"/>
  <c r="G1113" i="6"/>
  <c r="G1033" i="6"/>
  <c r="H1656" i="6"/>
  <c r="G1374" i="6"/>
  <c r="H1273" i="6"/>
  <c r="H1200" i="6"/>
  <c r="H1136" i="6"/>
  <c r="H1072" i="6"/>
  <c r="H1008" i="6"/>
  <c r="H1648" i="6"/>
  <c r="H1421" i="6"/>
  <c r="H1304" i="6"/>
  <c r="H1159" i="6"/>
  <c r="G1039" i="6"/>
  <c r="G946" i="6"/>
  <c r="G882" i="6"/>
  <c r="G818" i="6"/>
  <c r="G754" i="6"/>
  <c r="G690" i="6"/>
  <c r="G1200" i="6"/>
  <c r="H1063" i="6"/>
  <c r="H963" i="6"/>
  <c r="H897" i="6"/>
  <c r="H833" i="6"/>
  <c r="H769" i="6"/>
  <c r="H721" i="6"/>
  <c r="H669" i="6"/>
  <c r="H625" i="6"/>
  <c r="H581" i="6"/>
  <c r="H1248" i="6"/>
  <c r="G1147" i="6"/>
  <c r="H1075" i="6"/>
  <c r="H1018" i="6"/>
  <c r="G963" i="6"/>
  <c r="G921" i="6"/>
  <c r="G885" i="6"/>
  <c r="G849" i="6"/>
  <c r="G813" i="6"/>
  <c r="G1295" i="6"/>
  <c r="G1176" i="6"/>
  <c r="H1103" i="6"/>
  <c r="G1050" i="6"/>
  <c r="H998" i="6"/>
  <c r="H952" i="6"/>
  <c r="H920" i="6"/>
  <c r="H888" i="6"/>
  <c r="H856" i="6"/>
  <c r="H824" i="6"/>
  <c r="G1258" i="6"/>
  <c r="G1204" i="6"/>
  <c r="H1066" i="6"/>
  <c r="G966" i="6"/>
  <c r="G899" i="6"/>
  <c r="G835" i="6"/>
  <c r="G783" i="6"/>
  <c r="G740" i="6"/>
  <c r="G697" i="6"/>
  <c r="G657" i="6"/>
  <c r="H620" i="6"/>
  <c r="G584" i="6"/>
  <c r="G551" i="6"/>
  <c r="G519" i="6"/>
  <c r="G487" i="6"/>
  <c r="G455" i="6"/>
  <c r="G423" i="6"/>
  <c r="G391" i="6"/>
  <c r="G359" i="6"/>
  <c r="G327" i="6"/>
  <c r="H1230" i="6"/>
  <c r="H1078" i="6"/>
  <c r="H975" i="6"/>
  <c r="H906" i="6"/>
  <c r="H842" i="6"/>
  <c r="H787" i="6"/>
  <c r="G1227" i="6"/>
  <c r="H1074" i="6"/>
  <c r="G972" i="6"/>
  <c r="G904" i="6"/>
  <c r="G840" i="6"/>
  <c r="G787" i="6"/>
  <c r="G744" i="6"/>
  <c r="G701" i="6"/>
  <c r="H660" i="6"/>
  <c r="G624" i="6"/>
  <c r="H587" i="6"/>
  <c r="G554" i="6"/>
  <c r="G522" i="6"/>
  <c r="G490" i="6"/>
  <c r="G458" i="6"/>
  <c r="G426" i="6"/>
  <c r="G394" i="6"/>
  <c r="G362" i="6"/>
  <c r="G330" i="6"/>
  <c r="G298" i="6"/>
  <c r="G266" i="6"/>
  <c r="G1304" i="6"/>
  <c r="G1102" i="6"/>
  <c r="G996" i="6"/>
  <c r="H919" i="6"/>
  <c r="H855" i="6"/>
  <c r="H796" i="6"/>
  <c r="H754" i="6"/>
  <c r="H711" i="6"/>
  <c r="G669" i="6"/>
  <c r="H632" i="6"/>
  <c r="G596" i="6"/>
  <c r="H1253" i="6"/>
  <c r="I1253" i="6" s="1"/>
  <c r="G1086" i="6"/>
  <c r="G983" i="6"/>
  <c r="G911" i="6"/>
  <c r="G847" i="6"/>
  <c r="G791" i="6"/>
  <c r="H1007" i="6"/>
  <c r="G820" i="6"/>
  <c r="G731" i="6"/>
  <c r="H663" i="6"/>
  <c r="H604" i="6"/>
  <c r="H553" i="6"/>
  <c r="H511" i="6"/>
  <c r="H468" i="6"/>
  <c r="H425" i="6"/>
  <c r="H383" i="6"/>
  <c r="H340" i="6"/>
  <c r="H299" i="6"/>
  <c r="G263" i="6"/>
  <c r="G228" i="6"/>
  <c r="G196" i="6"/>
  <c r="G164" i="6"/>
  <c r="G132" i="6"/>
  <c r="G100" i="6"/>
  <c r="G68" i="6"/>
  <c r="G36" i="6"/>
  <c r="M2502" i="1"/>
  <c r="H1071" i="6"/>
  <c r="G860" i="6"/>
  <c r="G747" i="6"/>
  <c r="H678" i="6"/>
  <c r="H618" i="6"/>
  <c r="G564" i="6"/>
  <c r="G521" i="6"/>
  <c r="H478" i="6"/>
  <c r="G436" i="6"/>
  <c r="G393" i="6"/>
  <c r="H350" i="6"/>
  <c r="G308" i="6"/>
  <c r="H271" i="6"/>
  <c r="H235" i="6"/>
  <c r="H203" i="6"/>
  <c r="H171" i="6"/>
  <c r="G1110" i="6"/>
  <c r="H878" i="6"/>
  <c r="G753" i="6"/>
  <c r="H686" i="6"/>
  <c r="G626" i="6"/>
  <c r="H568" i="6"/>
  <c r="H525" i="6"/>
  <c r="H483" i="6"/>
  <c r="H440" i="6"/>
  <c r="H397" i="6"/>
  <c r="G1290" i="6"/>
  <c r="H1150" i="6"/>
  <c r="H1224" i="6"/>
  <c r="H1376" i="6"/>
  <c r="H1260" i="6"/>
  <c r="H1165" i="6"/>
  <c r="H1077" i="6"/>
  <c r="H997" i="6"/>
  <c r="G1432" i="6"/>
  <c r="G1283" i="6"/>
  <c r="G1193" i="6"/>
  <c r="G1105" i="6"/>
  <c r="G1017" i="6"/>
  <c r="G1564" i="6"/>
  <c r="G1358" i="6"/>
  <c r="H1268" i="6"/>
  <c r="H1196" i="6"/>
  <c r="H1132" i="6"/>
  <c r="H1068" i="6"/>
  <c r="H1004" i="6"/>
  <c r="H1588" i="6"/>
  <c r="H1413" i="6"/>
  <c r="H1583" i="6"/>
  <c r="G1148" i="6"/>
  <c r="G1032" i="6"/>
  <c r="G942" i="6"/>
  <c r="G878" i="6"/>
  <c r="G814" i="6"/>
  <c r="G750" i="6"/>
  <c r="G686" i="6"/>
  <c r="G1191" i="6"/>
  <c r="G1058" i="6"/>
  <c r="H958" i="6"/>
  <c r="H893" i="6"/>
  <c r="H829" i="6"/>
  <c r="H765" i="6"/>
  <c r="H709" i="6"/>
  <c r="H661" i="6"/>
  <c r="H617" i="6"/>
  <c r="H577" i="6"/>
  <c r="H1235" i="6"/>
  <c r="G1136" i="6"/>
  <c r="G1070" i="6"/>
  <c r="H1011" i="6"/>
  <c r="G953" i="6"/>
  <c r="G917" i="6"/>
  <c r="G881" i="6"/>
  <c r="G845" i="6"/>
  <c r="G809" i="6"/>
  <c r="H1276" i="6"/>
  <c r="G1167" i="6"/>
  <c r="H1095" i="6"/>
  <c r="G1043" i="6"/>
  <c r="H991" i="6"/>
  <c r="H948" i="6"/>
  <c r="H916" i="6"/>
  <c r="H884" i="6"/>
  <c r="H852" i="6"/>
  <c r="H820" i="6"/>
  <c r="H1244" i="6"/>
  <c r="H1183" i="6"/>
  <c r="G1054" i="6"/>
  <c r="G955" i="6"/>
  <c r="G891" i="6"/>
  <c r="G827" i="6"/>
  <c r="G777" i="6"/>
  <c r="G735" i="6"/>
  <c r="G692" i="6"/>
  <c r="H652" i="6"/>
  <c r="G616" i="6"/>
  <c r="H579" i="6"/>
  <c r="G547" i="6"/>
  <c r="G515" i="6"/>
  <c r="G483" i="6"/>
  <c r="G451" i="6"/>
  <c r="G419" i="6"/>
  <c r="G387" i="6"/>
  <c r="G355" i="6"/>
  <c r="G323" i="6"/>
  <c r="G1530" i="6"/>
  <c r="H1114" i="6"/>
  <c r="G1190" i="6"/>
  <c r="H1360" i="6"/>
  <c r="H1242" i="6"/>
  <c r="H1157" i="6"/>
  <c r="H1069" i="6"/>
  <c r="H981" i="6"/>
  <c r="G1416" i="6"/>
  <c r="G1274" i="6"/>
  <c r="G1177" i="6"/>
  <c r="G1097" i="6"/>
  <c r="I1097" i="6" s="1"/>
  <c r="G1009" i="6"/>
  <c r="H1507" i="6"/>
  <c r="G1342" i="6"/>
  <c r="H1259" i="6"/>
  <c r="H1188" i="6"/>
  <c r="H1124" i="6"/>
  <c r="H1060" i="6"/>
  <c r="H996" i="6"/>
  <c r="H1538" i="6"/>
  <c r="H1397" i="6"/>
  <c r="H1412" i="6"/>
  <c r="G1131" i="6"/>
  <c r="H1019" i="6"/>
  <c r="G934" i="6"/>
  <c r="G870" i="6"/>
  <c r="G806" i="6"/>
  <c r="G742" i="6"/>
  <c r="G678" i="6"/>
  <c r="G1168" i="6"/>
  <c r="G1044" i="6"/>
  <c r="H949" i="6"/>
  <c r="H885" i="6"/>
  <c r="H821" i="6"/>
  <c r="H757" i="6"/>
  <c r="H705" i="6"/>
  <c r="H657" i="6"/>
  <c r="H613" i="6"/>
  <c r="H1534" i="6"/>
  <c r="H1222" i="6"/>
  <c r="G1128" i="6"/>
  <c r="G1063" i="6"/>
  <c r="G999" i="6"/>
  <c r="G949" i="6"/>
  <c r="G913" i="6"/>
  <c r="G877" i="6"/>
  <c r="G841" i="6"/>
  <c r="G805" i="6"/>
  <c r="H1258" i="6"/>
  <c r="H1155" i="6"/>
  <c r="H1087" i="6"/>
  <c r="G1036" i="6"/>
  <c r="G986" i="6"/>
  <c r="H944" i="6"/>
  <c r="H912" i="6"/>
  <c r="H880" i="6"/>
  <c r="H848" i="6"/>
  <c r="H1514" i="6"/>
  <c r="H1231" i="6"/>
  <c r="G1163" i="6"/>
  <c r="G1040" i="6"/>
  <c r="G947" i="6"/>
  <c r="G883" i="6"/>
  <c r="G819" i="6"/>
  <c r="G772" i="6"/>
  <c r="G1450" i="6"/>
  <c r="H1616" i="6"/>
  <c r="G1158" i="6"/>
  <c r="H1344" i="6"/>
  <c r="H1233" i="6"/>
  <c r="H1141" i="6"/>
  <c r="H1061" i="6"/>
  <c r="G1750" i="6"/>
  <c r="G1384" i="6"/>
  <c r="H1264" i="6"/>
  <c r="G1169" i="6"/>
  <c r="G1081" i="6"/>
  <c r="G1001" i="6"/>
  <c r="G1489" i="6"/>
  <c r="H1314" i="6"/>
  <c r="H1241" i="6"/>
  <c r="H1172" i="6"/>
  <c r="H1108" i="6"/>
  <c r="H1044" i="6"/>
  <c r="H980" i="6"/>
  <c r="H1497" i="6"/>
  <c r="H1365" i="6"/>
  <c r="H1263" i="6"/>
  <c r="G1099" i="6"/>
  <c r="H994" i="6"/>
  <c r="G918" i="6"/>
  <c r="G854" i="6"/>
  <c r="G790" i="6"/>
  <c r="G726" i="6"/>
  <c r="H1404" i="6"/>
  <c r="G1130" i="6"/>
  <c r="G1019" i="6"/>
  <c r="H933" i="6"/>
  <c r="H869" i="6"/>
  <c r="H805" i="6"/>
  <c r="H753" i="6"/>
  <c r="H701" i="6"/>
  <c r="H649" i="6"/>
  <c r="H609" i="6"/>
  <c r="H1460" i="6"/>
  <c r="G1212" i="6"/>
  <c r="G1120" i="6"/>
  <c r="H1050" i="6"/>
  <c r="G992" i="6"/>
  <c r="G945" i="6"/>
  <c r="G909" i="6"/>
  <c r="G873" i="6"/>
  <c r="G837" i="6"/>
  <c r="G801" i="6"/>
  <c r="G1235" i="6"/>
  <c r="G1144" i="6"/>
  <c r="G1082" i="6"/>
  <c r="H1030" i="6"/>
  <c r="G979" i="6"/>
  <c r="H940" i="6"/>
  <c r="H908" i="6"/>
  <c r="H876" i="6"/>
  <c r="H844" i="6"/>
  <c r="H1444" i="6"/>
  <c r="H1221" i="6"/>
  <c r="G1140" i="6"/>
  <c r="H1027" i="6"/>
  <c r="G939" i="6"/>
  <c r="G875" i="6"/>
  <c r="G812" i="6"/>
  <c r="G767" i="6"/>
  <c r="G724" i="6"/>
  <c r="G681" i="6"/>
  <c r="H643" i="6"/>
  <c r="G607" i="6"/>
  <c r="G571" i="6"/>
  <c r="G539" i="6"/>
  <c r="G507" i="6"/>
  <c r="G475" i="6"/>
  <c r="G443" i="6"/>
  <c r="G411" i="6"/>
  <c r="G379" i="6"/>
  <c r="G347" i="6"/>
  <c r="G315" i="6"/>
  <c r="G1378" i="6"/>
  <c r="H1474" i="6"/>
  <c r="H1570" i="6"/>
  <c r="H1315" i="6"/>
  <c r="G1224" i="6"/>
  <c r="H1133" i="6"/>
  <c r="H1045" i="6"/>
  <c r="G1602" i="6"/>
  <c r="G1368" i="6"/>
  <c r="H1246" i="6"/>
  <c r="G1161" i="6"/>
  <c r="G1073" i="6"/>
  <c r="G985" i="6"/>
  <c r="H1470" i="6"/>
  <c r="G1310" i="6"/>
  <c r="H1236" i="6"/>
  <c r="H1168" i="6"/>
  <c r="H1104" i="6"/>
  <c r="H1040" i="6"/>
  <c r="H976" i="6"/>
  <c r="H1488" i="6"/>
  <c r="H1357" i="6"/>
  <c r="G1250" i="6"/>
  <c r="G1091" i="6"/>
  <c r="H987" i="6"/>
  <c r="G914" i="6"/>
  <c r="G850" i="6"/>
  <c r="G786" i="6"/>
  <c r="G722" i="6"/>
  <c r="H1340" i="6"/>
  <c r="G1122" i="6"/>
  <c r="G1012" i="6"/>
  <c r="H929" i="6"/>
  <c r="H865" i="6"/>
  <c r="H801" i="6"/>
  <c r="H741" i="6"/>
  <c r="H693" i="6"/>
  <c r="H645" i="6"/>
  <c r="H605" i="6"/>
  <c r="H1396" i="6"/>
  <c r="H1199" i="6"/>
  <c r="G1104" i="6"/>
  <c r="H1043" i="6"/>
  <c r="H986" i="6"/>
  <c r="G941" i="6"/>
  <c r="G905" i="6"/>
  <c r="G869" i="6"/>
  <c r="G833" i="6"/>
  <c r="G1524" i="6"/>
  <c r="G1222" i="6"/>
  <c r="H1135" i="6"/>
  <c r="G1075" i="6"/>
  <c r="H1023" i="6"/>
  <c r="H973" i="6"/>
  <c r="H936" i="6"/>
  <c r="H904" i="6"/>
  <c r="H872" i="6"/>
  <c r="H840" i="6"/>
  <c r="H1380" i="6"/>
  <c r="H1505" i="6"/>
  <c r="G1124" i="6"/>
  <c r="G1015" i="6"/>
  <c r="G931" i="6"/>
  <c r="G867" i="6"/>
  <c r="H806" i="6"/>
  <c r="G761" i="6"/>
  <c r="G1312" i="6"/>
  <c r="H1409" i="6"/>
  <c r="H1473" i="6"/>
  <c r="H1306" i="6"/>
  <c r="G1206" i="6"/>
  <c r="H1125" i="6"/>
  <c r="H1037" i="6"/>
  <c r="H1518" i="6"/>
  <c r="G1352" i="6"/>
  <c r="H1237" i="6"/>
  <c r="G1145" i="6"/>
  <c r="G1065" i="6"/>
  <c r="G977" i="6"/>
  <c r="G1438" i="6"/>
  <c r="H1305" i="6"/>
  <c r="G1232" i="6"/>
  <c r="H1164" i="6"/>
  <c r="H1100" i="6"/>
  <c r="H1036" i="6"/>
  <c r="H972" i="6"/>
  <c r="H1479" i="6"/>
  <c r="H1349" i="6"/>
  <c r="H1239" i="6"/>
  <c r="H1083" i="6"/>
  <c r="I1083" i="6" s="1"/>
  <c r="G982" i="6"/>
  <c r="G910" i="6"/>
  <c r="G846" i="6"/>
  <c r="G782" i="6"/>
  <c r="G718" i="6"/>
  <c r="H1299" i="6"/>
  <c r="G1114" i="6"/>
  <c r="H1006" i="6"/>
  <c r="H925" i="6"/>
  <c r="H861" i="6"/>
  <c r="H797" i="6"/>
  <c r="H737" i="6"/>
  <c r="H689" i="6"/>
  <c r="H641" i="6"/>
  <c r="H597" i="6"/>
  <c r="H1332" i="6"/>
  <c r="G1179" i="6"/>
  <c r="G1096" i="6"/>
  <c r="G1038" i="6"/>
  <c r="H979" i="6"/>
  <c r="G937" i="6"/>
  <c r="G901" i="6"/>
  <c r="G865" i="6"/>
  <c r="G825" i="6"/>
  <c r="H1452" i="6"/>
  <c r="H1208" i="6"/>
  <c r="H1127" i="6"/>
  <c r="G1068" i="6"/>
  <c r="G1018" i="6"/>
  <c r="H967" i="6"/>
  <c r="H932" i="6"/>
  <c r="H900" i="6"/>
  <c r="H868" i="6"/>
  <c r="H836" i="6"/>
  <c r="G1318" i="6"/>
  <c r="H1356" i="6"/>
  <c r="G1108" i="6"/>
  <c r="H1002" i="6"/>
  <c r="G923" i="6"/>
  <c r="G859" i="6"/>
  <c r="H799" i="6"/>
  <c r="G756" i="6"/>
  <c r="G713" i="6"/>
  <c r="G671" i="6"/>
  <c r="H634" i="6"/>
  <c r="G598" i="6"/>
  <c r="G563" i="6"/>
  <c r="G531" i="6"/>
  <c r="G499" i="6"/>
  <c r="G467" i="6"/>
  <c r="G435" i="6"/>
  <c r="G403" i="6"/>
  <c r="G371" i="6"/>
  <c r="G339" i="6"/>
  <c r="H1496" i="6"/>
  <c r="H1123" i="6"/>
  <c r="H1014" i="6"/>
  <c r="H930" i="6"/>
  <c r="H866" i="6"/>
  <c r="H804" i="6"/>
  <c r="H1487" i="6"/>
  <c r="G1119" i="6"/>
  <c r="H1010" i="6"/>
  <c r="G928" i="6"/>
  <c r="G864" i="6"/>
  <c r="G804" i="6"/>
  <c r="G760" i="6"/>
  <c r="G717" i="6"/>
  <c r="G675" i="6"/>
  <c r="G638" i="6"/>
  <c r="G601" i="6"/>
  <c r="G566" i="6"/>
  <c r="G534" i="6"/>
  <c r="G502" i="6"/>
  <c r="G470" i="6"/>
  <c r="G438" i="6"/>
  <c r="G406" i="6"/>
  <c r="G374" i="6"/>
  <c r="G342" i="6"/>
  <c r="G310" i="6"/>
  <c r="G278" i="6"/>
  <c r="G246" i="6"/>
  <c r="G1152" i="6"/>
  <c r="G1035" i="6"/>
  <c r="H943" i="6"/>
  <c r="H879" i="6"/>
  <c r="G816" i="6"/>
  <c r="H770" i="6"/>
  <c r="H727" i="6"/>
  <c r="H684" i="6"/>
  <c r="H646" i="6"/>
  <c r="G610" i="6"/>
  <c r="H573" i="6"/>
  <c r="G1132" i="6"/>
  <c r="G1022" i="6"/>
  <c r="G935" i="6"/>
  <c r="G871" i="6"/>
  <c r="H808" i="6"/>
  <c r="H1115" i="6"/>
  <c r="G884" i="6"/>
  <c r="H756" i="6"/>
  <c r="G688" i="6"/>
  <c r="G627" i="6"/>
  <c r="H569" i="6"/>
  <c r="H527" i="6"/>
  <c r="H484" i="6"/>
  <c r="H441" i="6"/>
  <c r="H399" i="6"/>
  <c r="H356" i="6"/>
  <c r="H313" i="6"/>
  <c r="H276" i="6"/>
  <c r="G240" i="6"/>
  <c r="G208" i="6"/>
  <c r="G176" i="6"/>
  <c r="G144" i="6"/>
  <c r="G112" i="6"/>
  <c r="G80" i="6"/>
  <c r="G48" i="6"/>
  <c r="G16" i="6"/>
  <c r="H1216" i="6"/>
  <c r="G924" i="6"/>
  <c r="H774" i="6"/>
  <c r="G704" i="6"/>
  <c r="H640" i="6"/>
  <c r="G582" i="6"/>
  <c r="G537" i="6"/>
  <c r="H494" i="6"/>
  <c r="G452" i="6"/>
  <c r="G409" i="6"/>
  <c r="H366" i="6"/>
  <c r="G324" i="6"/>
  <c r="G285" i="6"/>
  <c r="H248" i="6"/>
  <c r="H215" i="6"/>
  <c r="H183" i="6"/>
  <c r="H1364" i="6"/>
  <c r="H942" i="6"/>
  <c r="G784" i="6"/>
  <c r="G711" i="6"/>
  <c r="H647" i="6"/>
  <c r="G589" i="6"/>
  <c r="H541" i="6"/>
  <c r="H499" i="6"/>
  <c r="H456" i="6"/>
  <c r="H413" i="6"/>
  <c r="H371" i="6"/>
  <c r="G1271" i="6"/>
  <c r="H1345" i="6"/>
  <c r="H1440" i="6"/>
  <c r="H1297" i="6"/>
  <c r="H1197" i="6"/>
  <c r="H1109" i="6"/>
  <c r="H1029" i="6"/>
  <c r="H1500" i="6"/>
  <c r="H1320" i="6"/>
  <c r="G1228" i="6"/>
  <c r="G1137" i="6"/>
  <c r="G1049" i="6"/>
  <c r="G969" i="6"/>
  <c r="G1422" i="6"/>
  <c r="G1296" i="6"/>
  <c r="G1223" i="6"/>
  <c r="H1156" i="6"/>
  <c r="H1092" i="6"/>
  <c r="H1028" i="6"/>
  <c r="H964" i="6"/>
  <c r="H1461" i="6"/>
  <c r="H1333" i="6"/>
  <c r="H1213" i="6"/>
  <c r="G1071" i="6"/>
  <c r="G970" i="6"/>
  <c r="G902" i="6"/>
  <c r="G838" i="6"/>
  <c r="G774" i="6"/>
  <c r="G710" i="6"/>
  <c r="G1263" i="6"/>
  <c r="G1098" i="6"/>
  <c r="I1098" i="6" s="1"/>
  <c r="G994" i="6"/>
  <c r="H917" i="6"/>
  <c r="H853" i="6"/>
  <c r="H789" i="6"/>
  <c r="H733" i="6"/>
  <c r="H677" i="6"/>
  <c r="H637" i="6"/>
  <c r="H593" i="6"/>
  <c r="H1277" i="6"/>
  <c r="H1167" i="6"/>
  <c r="G1088" i="6"/>
  <c r="G1031" i="6"/>
  <c r="G974" i="6"/>
  <c r="G933" i="6"/>
  <c r="G897" i="6"/>
  <c r="G857" i="6"/>
  <c r="G821" i="6"/>
  <c r="H1388" i="6"/>
  <c r="G1199" i="6"/>
  <c r="H1119" i="6"/>
  <c r="H1062" i="6"/>
  <c r="G1011" i="6"/>
  <c r="H962" i="6"/>
  <c r="H928" i="6"/>
  <c r="H896" i="6"/>
  <c r="H864" i="6"/>
  <c r="H832" i="6"/>
  <c r="G1291" i="6"/>
  <c r="G1268" i="6"/>
  <c r="G1092" i="6"/>
  <c r="G990" i="6"/>
  <c r="G915" i="6"/>
  <c r="G851" i="6"/>
  <c r="G793" i="6"/>
  <c r="G751" i="6"/>
  <c r="G708" i="6"/>
  <c r="H666" i="6"/>
  <c r="G630" i="6"/>
  <c r="G593" i="6"/>
  <c r="G559" i="6"/>
  <c r="G527" i="6"/>
  <c r="G495" i="6"/>
  <c r="G463" i="6"/>
  <c r="G431" i="6"/>
  <c r="G399" i="6"/>
  <c r="G367" i="6"/>
  <c r="G335" i="6"/>
  <c r="H1313" i="6"/>
  <c r="H1107" i="6"/>
  <c r="G1002" i="6"/>
  <c r="H922" i="6"/>
  <c r="H858" i="6"/>
  <c r="G799" i="6"/>
  <c r="H1308" i="6"/>
  <c r="G1103" i="6"/>
  <c r="G998" i="6"/>
  <c r="G920" i="6"/>
  <c r="G856" i="6"/>
  <c r="H798" i="6"/>
  <c r="G755" i="6"/>
  <c r="G712" i="6"/>
  <c r="G670" i="6"/>
  <c r="G633" i="6"/>
  <c r="H596" i="6"/>
  <c r="G562" i="6"/>
  <c r="G530" i="6"/>
  <c r="G498" i="6"/>
  <c r="G466" i="6"/>
  <c r="G434" i="6"/>
  <c r="G402" i="6"/>
  <c r="G370" i="6"/>
  <c r="G338" i="6"/>
  <c r="G306" i="6"/>
  <c r="G274" i="6"/>
  <c r="G242" i="6"/>
  <c r="G1134" i="6"/>
  <c r="H1022" i="6"/>
  <c r="H935" i="6"/>
  <c r="H871" i="6"/>
  <c r="H810" i="6"/>
  <c r="H764" i="6"/>
  <c r="H722" i="6"/>
  <c r="H679" i="6"/>
  <c r="G642" i="6"/>
  <c r="G605" i="6"/>
  <c r="H1428" i="6"/>
  <c r="G1116" i="6"/>
  <c r="G1008" i="6"/>
  <c r="G927" i="6"/>
  <c r="G863" i="6"/>
  <c r="G803" i="6"/>
  <c r="H1079" i="6"/>
  <c r="H862" i="6"/>
  <c r="H747" i="6"/>
  <c r="G679" i="6"/>
  <c r="G620" i="6"/>
  <c r="H564" i="6"/>
  <c r="H521" i="6"/>
  <c r="H479" i="6"/>
  <c r="G1230" i="6"/>
  <c r="G1298" i="6"/>
  <c r="H1424" i="6"/>
  <c r="G1279" i="6"/>
  <c r="H1189" i="6"/>
  <c r="H1101" i="6"/>
  <c r="H1013" i="6"/>
  <c r="G1482" i="6"/>
  <c r="H1310" i="6"/>
  <c r="G1210" i="6"/>
  <c r="G1129" i="6"/>
  <c r="G1041" i="6"/>
  <c r="H2158" i="6"/>
  <c r="G1406" i="6"/>
  <c r="G1278" i="6"/>
  <c r="H1204" i="6"/>
  <c r="H1140" i="6"/>
  <c r="H1076" i="6"/>
  <c r="H1012" i="6"/>
  <c r="G1728" i="6"/>
  <c r="H1429" i="6"/>
  <c r="H1309" i="6"/>
  <c r="G1171" i="6"/>
  <c r="G1046" i="6"/>
  <c r="G950" i="6"/>
  <c r="G886" i="6"/>
  <c r="G822" i="6"/>
  <c r="G758" i="6"/>
  <c r="G694" i="6"/>
  <c r="H1212" i="6"/>
  <c r="H1070" i="6"/>
  <c r="H969" i="6"/>
  <c r="H901" i="6"/>
  <c r="H837" i="6"/>
  <c r="H773" i="6"/>
  <c r="H725" i="6"/>
  <c r="H673" i="6"/>
  <c r="H629" i="6"/>
  <c r="H585" i="6"/>
  <c r="G1259" i="6"/>
  <c r="G1156" i="6"/>
  <c r="H1082" i="6"/>
  <c r="G1024" i="6"/>
  <c r="G968" i="6"/>
  <c r="G929" i="6"/>
  <c r="G889" i="6"/>
  <c r="G853" i="6"/>
  <c r="G817" i="6"/>
  <c r="H1324" i="6"/>
  <c r="H1187" i="6"/>
  <c r="H1111" i="6"/>
  <c r="H1055" i="6"/>
  <c r="G1004" i="6"/>
  <c r="H957" i="6"/>
  <c r="H924" i="6"/>
  <c r="H892" i="6"/>
  <c r="H860" i="6"/>
  <c r="H828" i="6"/>
  <c r="H1272" i="6"/>
  <c r="G1231" i="6"/>
  <c r="G1079" i="6"/>
  <c r="G976" i="6"/>
  <c r="I976" i="6" s="1"/>
  <c r="G907" i="6"/>
  <c r="G843" i="6"/>
  <c r="G788" i="6"/>
  <c r="G745" i="6"/>
  <c r="G703" i="6"/>
  <c r="G662" i="6"/>
  <c r="G625" i="6"/>
  <c r="H588" i="6"/>
  <c r="G555" i="6"/>
  <c r="G523" i="6"/>
  <c r="G491" i="6"/>
  <c r="G459" i="6"/>
  <c r="G427" i="6"/>
  <c r="G395" i="6"/>
  <c r="G363" i="6"/>
  <c r="G331" i="6"/>
  <c r="H1267" i="6"/>
  <c r="H1091" i="6"/>
  <c r="G988" i="6"/>
  <c r="H914" i="6"/>
  <c r="H850" i="6"/>
  <c r="H792" i="6"/>
  <c r="H1254" i="6"/>
  <c r="G1087" i="6"/>
  <c r="G984" i="6"/>
  <c r="G912" i="6"/>
  <c r="G848" i="6"/>
  <c r="G792" i="6"/>
  <c r="G749" i="6"/>
  <c r="G707" i="6"/>
  <c r="G665" i="6"/>
  <c r="H628" i="6"/>
  <c r="G592" i="6"/>
  <c r="G558" i="6"/>
  <c r="G526" i="6"/>
  <c r="G494" i="6"/>
  <c r="G462" i="6"/>
  <c r="G430" i="6"/>
  <c r="G398" i="6"/>
  <c r="G366" i="6"/>
  <c r="I366" i="6" s="1"/>
  <c r="G334" i="6"/>
  <c r="G302" i="6"/>
  <c r="G270" i="6"/>
  <c r="H1436" i="6"/>
  <c r="G1118" i="6"/>
  <c r="G1010" i="6"/>
  <c r="H927" i="6"/>
  <c r="H863" i="6"/>
  <c r="H803" i="6"/>
  <c r="H759" i="6"/>
  <c r="H716" i="6"/>
  <c r="H674" i="6"/>
  <c r="G637" i="6"/>
  <c r="H600" i="6"/>
  <c r="H1290" i="6"/>
  <c r="G1100" i="6"/>
  <c r="H995" i="6"/>
  <c r="G919" i="6"/>
  <c r="G855" i="6"/>
  <c r="G796" i="6"/>
  <c r="H1042" i="6"/>
  <c r="H843" i="6"/>
  <c r="H739" i="6"/>
  <c r="H671" i="6"/>
  <c r="H612" i="6"/>
  <c r="H559" i="6"/>
  <c r="H516" i="6"/>
  <c r="H473" i="6"/>
  <c r="G729" i="6"/>
  <c r="G575" i="6"/>
  <c r="G447" i="6"/>
  <c r="G319" i="6"/>
  <c r="H1039" i="6"/>
  <c r="H882" i="6"/>
  <c r="H771" i="6"/>
  <c r="H1035" i="6"/>
  <c r="G880" i="6"/>
  <c r="G771" i="6"/>
  <c r="G685" i="6"/>
  <c r="H610" i="6"/>
  <c r="G542" i="6"/>
  <c r="G478" i="6"/>
  <c r="G414" i="6"/>
  <c r="G350" i="6"/>
  <c r="G286" i="6"/>
  <c r="H1195" i="6"/>
  <c r="H961" i="6"/>
  <c r="H831" i="6"/>
  <c r="H738" i="6"/>
  <c r="H655" i="6"/>
  <c r="H582" i="6"/>
  <c r="G1047" i="6"/>
  <c r="G887" i="6"/>
  <c r="G1240" i="6"/>
  <c r="G775" i="6"/>
  <c r="G641" i="6"/>
  <c r="H537" i="6"/>
  <c r="H452" i="6"/>
  <c r="H393" i="6"/>
  <c r="H335" i="6"/>
  <c r="H285" i="6"/>
  <c r="G236" i="6"/>
  <c r="G192" i="6"/>
  <c r="G152" i="6"/>
  <c r="G108" i="6"/>
  <c r="G64" i="6"/>
  <c r="G24" i="6"/>
  <c r="H1163" i="6"/>
  <c r="H838" i="6"/>
  <c r="H720" i="6"/>
  <c r="G634" i="6"/>
  <c r="H558" i="6"/>
  <c r="G505" i="6"/>
  <c r="H446" i="6"/>
  <c r="G388" i="6"/>
  <c r="H334" i="6"/>
  <c r="H280" i="6"/>
  <c r="H231" i="6"/>
  <c r="H191" i="6"/>
  <c r="G1208" i="6"/>
  <c r="I1208" i="6" s="1"/>
  <c r="H859" i="6"/>
  <c r="H728" i="6"/>
  <c r="G640" i="6"/>
  <c r="H563" i="6"/>
  <c r="H509" i="6"/>
  <c r="H451" i="6"/>
  <c r="H392" i="6"/>
  <c r="H344" i="6"/>
  <c r="G303" i="6"/>
  <c r="H266" i="6"/>
  <c r="G231" i="6"/>
  <c r="G199" i="6"/>
  <c r="G167" i="6"/>
  <c r="G135" i="6"/>
  <c r="G103" i="6"/>
  <c r="G71" i="6"/>
  <c r="G39" i="6"/>
  <c r="G7" i="6"/>
  <c r="O2487" i="1"/>
  <c r="H1286" i="6"/>
  <c r="G940" i="6"/>
  <c r="H783" i="6"/>
  <c r="H710" i="6"/>
  <c r="G646" i="6"/>
  <c r="G588" i="6"/>
  <c r="G541" i="6"/>
  <c r="H498" i="6"/>
  <c r="G456" i="6"/>
  <c r="G413" i="6"/>
  <c r="H370" i="6"/>
  <c r="G328" i="6"/>
  <c r="H288" i="6"/>
  <c r="G252" i="6"/>
  <c r="G1143" i="6"/>
  <c r="H894" i="6"/>
  <c r="H760" i="6"/>
  <c r="H692" i="6"/>
  <c r="G631" i="6"/>
  <c r="H572" i="6"/>
  <c r="H529" i="6"/>
  <c r="H487" i="6"/>
  <c r="H444" i="6"/>
  <c r="H401" i="6"/>
  <c r="H359" i="6"/>
  <c r="H316" i="6"/>
  <c r="G279" i="6"/>
  <c r="H242" i="6"/>
  <c r="G210" i="6"/>
  <c r="G178" i="6"/>
  <c r="G146" i="6"/>
  <c r="G114" i="6"/>
  <c r="G1055" i="6"/>
  <c r="H851" i="6"/>
  <c r="H742" i="6"/>
  <c r="H740" i="6"/>
  <c r="H570" i="6"/>
  <c r="H454" i="6"/>
  <c r="H341" i="6"/>
  <c r="H240" i="6"/>
  <c r="G173" i="6"/>
  <c r="H117" i="6"/>
  <c r="G73" i="6"/>
  <c r="G30" i="6"/>
  <c r="M2494" i="1"/>
  <c r="L2476" i="1"/>
  <c r="N2459" i="1"/>
  <c r="G1016" i="6"/>
  <c r="G644" i="6"/>
  <c r="G512" i="6"/>
  <c r="G396" i="6"/>
  <c r="G287" i="6"/>
  <c r="H204" i="6"/>
  <c r="H142" i="6"/>
  <c r="H93" i="6"/>
  <c r="H50" i="6"/>
  <c r="H8" i="6"/>
  <c r="O2484" i="1"/>
  <c r="M2467" i="1"/>
  <c r="M2451" i="1"/>
  <c r="G705" i="6"/>
  <c r="I705" i="6" s="1"/>
  <c r="H550" i="6"/>
  <c r="H437" i="6"/>
  <c r="G325" i="6"/>
  <c r="G1127" i="6"/>
  <c r="H658" i="6"/>
  <c r="H522" i="6"/>
  <c r="H406" i="6"/>
  <c r="G296" i="6"/>
  <c r="H209" i="6"/>
  <c r="H147" i="6"/>
  <c r="H97" i="6"/>
  <c r="H54" i="6"/>
  <c r="H12" i="6"/>
  <c r="N2486" i="1"/>
  <c r="O2468" i="1"/>
  <c r="O2452" i="1"/>
  <c r="O2436" i="1"/>
  <c r="O2420" i="1"/>
  <c r="O2404" i="1"/>
  <c r="O2388" i="1"/>
  <c r="O2372" i="1"/>
  <c r="O2356" i="1"/>
  <c r="O2340" i="1"/>
  <c r="G807" i="6"/>
  <c r="G599" i="6"/>
  <c r="G476" i="6"/>
  <c r="H363" i="6"/>
  <c r="G259" i="6"/>
  <c r="G185" i="6"/>
  <c r="H127" i="6"/>
  <c r="G81" i="6"/>
  <c r="G38" i="6"/>
  <c r="L2498" i="1"/>
  <c r="M2479" i="1"/>
  <c r="N2462" i="1"/>
  <c r="N2446" i="1"/>
  <c r="N2430" i="1"/>
  <c r="N2414" i="1"/>
  <c r="N2398" i="1"/>
  <c r="G719" i="6"/>
  <c r="G567" i="6"/>
  <c r="G439" i="6"/>
  <c r="G311" i="6"/>
  <c r="G1027" i="6"/>
  <c r="H874" i="6"/>
  <c r="H766" i="6"/>
  <c r="G1023" i="6"/>
  <c r="G872" i="6"/>
  <c r="G765" i="6"/>
  <c r="G680" i="6"/>
  <c r="G606" i="6"/>
  <c r="G538" i="6"/>
  <c r="G474" i="6"/>
  <c r="G410" i="6"/>
  <c r="G346" i="6"/>
  <c r="G282" i="6"/>
  <c r="G1175" i="6"/>
  <c r="H951" i="6"/>
  <c r="H823" i="6"/>
  <c r="H732" i="6"/>
  <c r="G651" i="6"/>
  <c r="G578" i="6"/>
  <c r="H1034" i="6"/>
  <c r="G879" i="6"/>
  <c r="G1164" i="6"/>
  <c r="G764" i="6"/>
  <c r="G635" i="6"/>
  <c r="H532" i="6"/>
  <c r="H447" i="6"/>
  <c r="H388" i="6"/>
  <c r="H329" i="6"/>
  <c r="G281" i="6"/>
  <c r="G232" i="6"/>
  <c r="G188" i="6"/>
  <c r="G148" i="6"/>
  <c r="G104" i="6"/>
  <c r="G60" i="6"/>
  <c r="G20" i="6"/>
  <c r="G1111" i="6"/>
  <c r="H819" i="6"/>
  <c r="H712" i="6"/>
  <c r="H626" i="6"/>
  <c r="G553" i="6"/>
  <c r="G500" i="6"/>
  <c r="G441" i="6"/>
  <c r="H382" i="6"/>
  <c r="G329" i="6"/>
  <c r="G276" i="6"/>
  <c r="H227" i="6"/>
  <c r="H187" i="6"/>
  <c r="G1151" i="6"/>
  <c r="G836" i="6"/>
  <c r="G720" i="6"/>
  <c r="G632" i="6"/>
  <c r="I632" i="6" s="1"/>
  <c r="H557" i="6"/>
  <c r="H504" i="6"/>
  <c r="H445" i="6"/>
  <c r="H387" i="6"/>
  <c r="H339" i="6"/>
  <c r="H298" i="6"/>
  <c r="H261" i="6"/>
  <c r="G227" i="6"/>
  <c r="G195" i="6"/>
  <c r="G163" i="6"/>
  <c r="G131" i="6"/>
  <c r="G99" i="6"/>
  <c r="G67" i="6"/>
  <c r="G35" i="6"/>
  <c r="O2501" i="1"/>
  <c r="O2485" i="1"/>
  <c r="H1207" i="6"/>
  <c r="H918" i="6"/>
  <c r="H772" i="6"/>
  <c r="H702" i="6"/>
  <c r="H639" i="6"/>
  <c r="H580" i="6"/>
  <c r="G536" i="6"/>
  <c r="G493" i="6"/>
  <c r="H450" i="6"/>
  <c r="G408" i="6"/>
  <c r="G365" i="6"/>
  <c r="H322" i="6"/>
  <c r="G687" i="6"/>
  <c r="G543" i="6"/>
  <c r="G415" i="6"/>
  <c r="H1203" i="6"/>
  <c r="H965" i="6"/>
  <c r="H834" i="6"/>
  <c r="G1196" i="6"/>
  <c r="G962" i="6"/>
  <c r="G832" i="6"/>
  <c r="G739" i="6"/>
  <c r="G656" i="6"/>
  <c r="G583" i="6"/>
  <c r="G518" i="6"/>
  <c r="G454" i="6"/>
  <c r="G390" i="6"/>
  <c r="G326" i="6"/>
  <c r="G262" i="6"/>
  <c r="H1086" i="6"/>
  <c r="H911" i="6"/>
  <c r="H791" i="6"/>
  <c r="H706" i="6"/>
  <c r="G628" i="6"/>
  <c r="H1217" i="6"/>
  <c r="G971" i="6"/>
  <c r="G839" i="6"/>
  <c r="G978" i="6"/>
  <c r="G721" i="6"/>
  <c r="H598" i="6"/>
  <c r="H505" i="6"/>
  <c r="H436" i="6"/>
  <c r="H377" i="6"/>
  <c r="H324" i="6"/>
  <c r="G272" i="6"/>
  <c r="G224" i="6"/>
  <c r="G184" i="6"/>
  <c r="G140" i="6"/>
  <c r="G96" i="6"/>
  <c r="G56" i="6"/>
  <c r="G12" i="6"/>
  <c r="G1042" i="6"/>
  <c r="H800" i="6"/>
  <c r="G695" i="6"/>
  <c r="G612" i="6"/>
  <c r="G548" i="6"/>
  <c r="G489" i="6"/>
  <c r="H430" i="6"/>
  <c r="G377" i="6"/>
  <c r="I377" i="6" s="1"/>
  <c r="H318" i="6"/>
  <c r="G267" i="6"/>
  <c r="H223" i="6"/>
  <c r="H179" i="6"/>
  <c r="H1067" i="6"/>
  <c r="G815" i="6"/>
  <c r="H703" i="6"/>
  <c r="G618" i="6"/>
  <c r="H552" i="6"/>
  <c r="H493" i="6"/>
  <c r="H435" i="6"/>
  <c r="H381" i="6"/>
  <c r="H333" i="6"/>
  <c r="H293" i="6"/>
  <c r="G257" i="6"/>
  <c r="G223" i="6"/>
  <c r="G191" i="6"/>
  <c r="G159" i="6"/>
  <c r="G127" i="6"/>
  <c r="G95" i="6"/>
  <c r="G63" i="6"/>
  <c r="G31" i="6"/>
  <c r="O2499" i="1"/>
  <c r="O2483" i="1"/>
  <c r="H1143" i="6"/>
  <c r="G676" i="6"/>
  <c r="G535" i="6"/>
  <c r="G407" i="6"/>
  <c r="G1183" i="6"/>
  <c r="H954" i="6"/>
  <c r="H826" i="6"/>
  <c r="H1175" i="6"/>
  <c r="G952" i="6"/>
  <c r="G824" i="6"/>
  <c r="G733" i="6"/>
  <c r="H651" i="6"/>
  <c r="H578" i="6"/>
  <c r="G514" i="6"/>
  <c r="G450" i="6"/>
  <c r="G386" i="6"/>
  <c r="G322" i="6"/>
  <c r="I322" i="6" s="1"/>
  <c r="G258" i="6"/>
  <c r="G1074" i="6"/>
  <c r="H903" i="6"/>
  <c r="H786" i="6"/>
  <c r="H700" i="6"/>
  <c r="H623" i="6"/>
  <c r="G1195" i="6"/>
  <c r="G960" i="6"/>
  <c r="G831" i="6"/>
  <c r="G948" i="6"/>
  <c r="H714" i="6"/>
  <c r="H590" i="6"/>
  <c r="H500" i="6"/>
  <c r="H431" i="6"/>
  <c r="H372" i="6"/>
  <c r="H319" i="6"/>
  <c r="H267" i="6"/>
  <c r="G220" i="6"/>
  <c r="G180" i="6"/>
  <c r="G136" i="6"/>
  <c r="G92" i="6"/>
  <c r="G52" i="6"/>
  <c r="G8" i="6"/>
  <c r="H1003" i="6"/>
  <c r="H784" i="6"/>
  <c r="H687" i="6"/>
  <c r="G604" i="6"/>
  <c r="H542" i="6"/>
  <c r="G484" i="6"/>
  <c r="G425" i="6"/>
  <c r="G372" i="6"/>
  <c r="G313" i="6"/>
  <c r="H262" i="6"/>
  <c r="H219" i="6"/>
  <c r="H175" i="6"/>
  <c r="G1034" i="6"/>
  <c r="G800" i="6"/>
  <c r="H694" i="6"/>
  <c r="G611" i="6"/>
  <c r="H547" i="6"/>
  <c r="H488" i="6"/>
  <c r="H429" i="6"/>
  <c r="H376" i="6"/>
  <c r="H328" i="6"/>
  <c r="G289" i="6"/>
  <c r="H252" i="6"/>
  <c r="G219" i="6"/>
  <c r="G187" i="6"/>
  <c r="G155" i="6"/>
  <c r="G123" i="6"/>
  <c r="G91" i="6"/>
  <c r="G59" i="6"/>
  <c r="G27" i="6"/>
  <c r="O2497" i="1"/>
  <c r="O2481" i="1"/>
  <c r="H1099" i="6"/>
  <c r="G876" i="6"/>
  <c r="H752" i="6"/>
  <c r="G684" i="6"/>
  <c r="H624" i="6"/>
  <c r="G568" i="6"/>
  <c r="G525" i="6"/>
  <c r="H482" i="6"/>
  <c r="G440" i="6"/>
  <c r="G397" i="6"/>
  <c r="H354" i="6"/>
  <c r="G312" i="6"/>
  <c r="G648" i="6"/>
  <c r="G511" i="6"/>
  <c r="G383" i="6"/>
  <c r="G1160" i="6"/>
  <c r="H946" i="6"/>
  <c r="H818" i="6"/>
  <c r="G1155" i="6"/>
  <c r="G944" i="6"/>
  <c r="H816" i="6"/>
  <c r="G728" i="6"/>
  <c r="G647" i="6"/>
  <c r="G574" i="6"/>
  <c r="G510" i="6"/>
  <c r="G446" i="6"/>
  <c r="G382" i="6"/>
  <c r="G318" i="6"/>
  <c r="G254" i="6"/>
  <c r="G1060" i="6"/>
  <c r="H895" i="6"/>
  <c r="H780" i="6"/>
  <c r="H695" i="6"/>
  <c r="G619" i="6"/>
  <c r="G1172" i="6"/>
  <c r="G951" i="6"/>
  <c r="G823" i="6"/>
  <c r="H926" i="6"/>
  <c r="H704" i="6"/>
  <c r="H583" i="6"/>
  <c r="H495" i="6"/>
  <c r="H420" i="6"/>
  <c r="H367" i="6"/>
  <c r="H308" i="6"/>
  <c r="H258" i="6"/>
  <c r="G216" i="6"/>
  <c r="G172" i="6"/>
  <c r="G128" i="6"/>
  <c r="G88" i="6"/>
  <c r="G44" i="6"/>
  <c r="M2500" i="1"/>
  <c r="H970" i="6"/>
  <c r="H763" i="6"/>
  <c r="H670" i="6"/>
  <c r="G597" i="6"/>
  <c r="G532" i="6"/>
  <c r="G473" i="6"/>
  <c r="G420" i="6"/>
  <c r="G361" i="6"/>
  <c r="H303" i="6"/>
  <c r="H257" i="6"/>
  <c r="H211" i="6"/>
  <c r="H167" i="6"/>
  <c r="G1003" i="6"/>
  <c r="G773" i="6"/>
  <c r="G677" i="6"/>
  <c r="H603" i="6"/>
  <c r="H536" i="6"/>
  <c r="H477" i="6"/>
  <c r="H424" i="6"/>
  <c r="H365" i="6"/>
  <c r="H323" i="6"/>
  <c r="H284" i="6"/>
  <c r="G248" i="6"/>
  <c r="G215" i="6"/>
  <c r="G183" i="6"/>
  <c r="G151" i="6"/>
  <c r="G119" i="6"/>
  <c r="G87" i="6"/>
  <c r="G55" i="6"/>
  <c r="G23" i="6"/>
  <c r="O2495" i="1"/>
  <c r="O2479" i="1"/>
  <c r="G1067" i="6"/>
  <c r="G639" i="6"/>
  <c r="G503" i="6"/>
  <c r="G375" i="6"/>
  <c r="H1139" i="6"/>
  <c r="H938" i="6"/>
  <c r="H811" i="6"/>
  <c r="G1135" i="6"/>
  <c r="G936" i="6"/>
  <c r="G811" i="6"/>
  <c r="G723" i="6"/>
  <c r="H642" i="6"/>
  <c r="G570" i="6"/>
  <c r="G506" i="6"/>
  <c r="G442" i="6"/>
  <c r="G378" i="6"/>
  <c r="G314" i="6"/>
  <c r="G250" i="6"/>
  <c r="H1047" i="6"/>
  <c r="H887" i="6"/>
  <c r="H775" i="6"/>
  <c r="H690" i="6"/>
  <c r="H614" i="6"/>
  <c r="H1151" i="6"/>
  <c r="G943" i="6"/>
  <c r="H815" i="6"/>
  <c r="H907" i="6"/>
  <c r="H696" i="6"/>
  <c r="G576" i="6"/>
  <c r="H489" i="6"/>
  <c r="H415" i="6"/>
  <c r="H361" i="6"/>
  <c r="G304" i="6"/>
  <c r="H253" i="6"/>
  <c r="G212" i="6"/>
  <c r="G168" i="6"/>
  <c r="G124" i="6"/>
  <c r="G84" i="6"/>
  <c r="G40" i="6"/>
  <c r="M2498" i="1"/>
  <c r="H947" i="6"/>
  <c r="H755" i="6"/>
  <c r="G663" i="6"/>
  <c r="G590" i="6"/>
  <c r="H526" i="6"/>
  <c r="G468" i="6"/>
  <c r="H414" i="6"/>
  <c r="G356" i="6"/>
  <c r="G299" i="6"/>
  <c r="G253" i="6"/>
  <c r="H207" i="6"/>
  <c r="H163" i="6"/>
  <c r="G967" i="6"/>
  <c r="G763" i="6"/>
  <c r="H668" i="6"/>
  <c r="H595" i="6"/>
  <c r="H531" i="6"/>
  <c r="H472" i="6"/>
  <c r="H419" i="6"/>
  <c r="H360" i="6"/>
  <c r="H317" i="6"/>
  <c r="G280" i="6"/>
  <c r="H243" i="6"/>
  <c r="G211" i="6"/>
  <c r="G179" i="6"/>
  <c r="G147" i="6"/>
  <c r="G115" i="6"/>
  <c r="G83" i="6"/>
  <c r="G51" i="6"/>
  <c r="G19" i="6"/>
  <c r="O2493" i="1"/>
  <c r="O2477" i="1"/>
  <c r="G1030" i="6"/>
  <c r="H835" i="6"/>
  <c r="G736" i="6"/>
  <c r="G668" i="6"/>
  <c r="G609" i="6"/>
  <c r="G557" i="6"/>
  <c r="H514" i="6"/>
  <c r="G472" i="6"/>
  <c r="G429" i="6"/>
  <c r="H386" i="6"/>
  <c r="G344" i="6"/>
  <c r="H302" i="6"/>
  <c r="H265" i="6"/>
  <c r="H230" i="6"/>
  <c r="H959" i="6"/>
  <c r="G795" i="6"/>
  <c r="H718" i="6"/>
  <c r="G653" i="6"/>
  <c r="H594" i="6"/>
  <c r="H545" i="6"/>
  <c r="H503" i="6"/>
  <c r="H460" i="6"/>
  <c r="H417" i="6"/>
  <c r="H375" i="6"/>
  <c r="H332" i="6"/>
  <c r="H292" i="6"/>
  <c r="G256" i="6"/>
  <c r="G222" i="6"/>
  <c r="G190" i="6"/>
  <c r="G158" i="6"/>
  <c r="G126" i="6"/>
  <c r="G1187" i="6"/>
  <c r="H915" i="6"/>
  <c r="H768" i="6"/>
  <c r="H931" i="6"/>
  <c r="H627" i="6"/>
  <c r="G497" i="6"/>
  <c r="H384" i="6"/>
  <c r="G277" i="6"/>
  <c r="G197" i="6"/>
  <c r="G137" i="6"/>
  <c r="G89" i="6"/>
  <c r="G46" i="6"/>
  <c r="L2502" i="1"/>
  <c r="O2482" i="1"/>
  <c r="N2465" i="1"/>
  <c r="N2449" i="1"/>
  <c r="H707" i="6"/>
  <c r="H554" i="6"/>
  <c r="H438" i="6"/>
  <c r="H325" i="6"/>
  <c r="H228" i="6"/>
  <c r="H164" i="6"/>
  <c r="H110" i="6"/>
  <c r="H66" i="6"/>
  <c r="H24" i="6"/>
  <c r="N2491" i="1"/>
  <c r="M2473" i="1"/>
  <c r="M2457" i="1"/>
  <c r="H822" i="6"/>
  <c r="G600" i="6"/>
  <c r="H480" i="6"/>
  <c r="G368" i="6"/>
  <c r="G260" i="6"/>
  <c r="H724" i="6"/>
  <c r="G565" i="6"/>
  <c r="G449" i="6"/>
  <c r="H336" i="6"/>
  <c r="H236" i="6"/>
  <c r="H169" i="6"/>
  <c r="H115" i="6"/>
  <c r="H70" i="6"/>
  <c r="H28" i="6"/>
  <c r="M2493" i="1"/>
  <c r="L2475" i="1"/>
  <c r="H611" i="6"/>
  <c r="G479" i="6"/>
  <c r="G351" i="6"/>
  <c r="G1066" i="6"/>
  <c r="H898" i="6"/>
  <c r="H782" i="6"/>
  <c r="G1062" i="6"/>
  <c r="G896" i="6"/>
  <c r="G781" i="6"/>
  <c r="I781" i="6" s="1"/>
  <c r="G696" i="6"/>
  <c r="H619" i="6"/>
  <c r="G550" i="6"/>
  <c r="G486" i="6"/>
  <c r="G422" i="6"/>
  <c r="G358" i="6"/>
  <c r="G294" i="6"/>
  <c r="G1254" i="6"/>
  <c r="H983" i="6"/>
  <c r="H847" i="6"/>
  <c r="H748" i="6"/>
  <c r="H664" i="6"/>
  <c r="H591" i="6"/>
  <c r="G1072" i="6"/>
  <c r="G903" i="6"/>
  <c r="G785" i="6"/>
  <c r="H802" i="6"/>
  <c r="H656" i="6"/>
  <c r="H548" i="6"/>
  <c r="H463" i="6"/>
  <c r="H409" i="6"/>
  <c r="H351" i="6"/>
  <c r="G295" i="6"/>
  <c r="G249" i="6"/>
  <c r="G204" i="6"/>
  <c r="G160" i="6"/>
  <c r="G120" i="6"/>
  <c r="G76" i="6"/>
  <c r="G32" i="6"/>
  <c r="M2496" i="1"/>
  <c r="H902" i="6"/>
  <c r="G737" i="6"/>
  <c r="G655" i="6"/>
  <c r="H575" i="6"/>
  <c r="G516" i="6"/>
  <c r="H462" i="6"/>
  <c r="G404" i="6"/>
  <c r="G345" i="6"/>
  <c r="H294" i="6"/>
  <c r="G244" i="6"/>
  <c r="H199" i="6"/>
  <c r="H159" i="6"/>
  <c r="H923" i="6"/>
  <c r="H746" i="6"/>
  <c r="H662" i="6"/>
  <c r="G581" i="6"/>
  <c r="H520" i="6"/>
  <c r="H467" i="6"/>
  <c r="H408" i="6"/>
  <c r="H355" i="6"/>
  <c r="H312" i="6"/>
  <c r="H275" i="6"/>
  <c r="G239" i="6"/>
  <c r="G207" i="6"/>
  <c r="G175" i="6"/>
  <c r="G143" i="6"/>
  <c r="G111" i="6"/>
  <c r="G79" i="6"/>
  <c r="G47" i="6"/>
  <c r="G15" i="6"/>
  <c r="O2491" i="1"/>
  <c r="O2475" i="1"/>
  <c r="G995" i="6"/>
  <c r="H814" i="6"/>
  <c r="G727" i="6"/>
  <c r="G661" i="6"/>
  <c r="G603" i="6"/>
  <c r="G552" i="6"/>
  <c r="G509" i="6"/>
  <c r="H466" i="6"/>
  <c r="G424" i="6"/>
  <c r="G381" i="6"/>
  <c r="H338" i="6"/>
  <c r="H297" i="6"/>
  <c r="G261" i="6"/>
  <c r="G1286" i="6"/>
  <c r="H939" i="6"/>
  <c r="G780" i="6"/>
  <c r="G709" i="6"/>
  <c r="G645" i="6"/>
  <c r="H586" i="6"/>
  <c r="H540" i="6"/>
  <c r="H497" i="6"/>
  <c r="H455" i="6"/>
  <c r="H412" i="6"/>
  <c r="H369" i="6"/>
  <c r="H327" i="6"/>
  <c r="G288" i="6"/>
  <c r="H251" i="6"/>
  <c r="G218" i="6"/>
  <c r="G186" i="6"/>
  <c r="G154" i="6"/>
  <c r="G122" i="6"/>
  <c r="H1131" i="6"/>
  <c r="G892" i="6"/>
  <c r="G759" i="6"/>
  <c r="G844" i="6"/>
  <c r="H607" i="6"/>
  <c r="G485" i="6"/>
  <c r="G369" i="6"/>
  <c r="G264" i="6"/>
  <c r="G189" i="6"/>
  <c r="H130" i="6"/>
  <c r="H83" i="6"/>
  <c r="G41" i="6"/>
  <c r="M2499" i="1"/>
  <c r="N2480" i="1"/>
  <c r="N2463" i="1"/>
  <c r="N2447" i="1"/>
  <c r="G683" i="6"/>
  <c r="H539" i="6"/>
  <c r="H426" i="6"/>
  <c r="H310" i="6"/>
  <c r="H220" i="6"/>
  <c r="H156" i="6"/>
  <c r="H104" i="6"/>
  <c r="H61" i="6"/>
  <c r="H18" i="6"/>
  <c r="M2489" i="1"/>
  <c r="M2471" i="1"/>
  <c r="M2455" i="1"/>
  <c r="H767" i="6"/>
  <c r="H584" i="6"/>
  <c r="G465" i="6"/>
  <c r="H352" i="6"/>
  <c r="H249" i="6"/>
  <c r="H699" i="6"/>
  <c r="H549" i="6"/>
  <c r="G437" i="6"/>
  <c r="G321" i="6"/>
  <c r="H225" i="6"/>
  <c r="H161" i="6"/>
  <c r="G109" i="6"/>
  <c r="H65" i="6"/>
  <c r="H22" i="6"/>
  <c r="L2491" i="1"/>
  <c r="O2472" i="1"/>
  <c r="O2456" i="1"/>
  <c r="O2440" i="1"/>
  <c r="O2424" i="1"/>
  <c r="O2408" i="1"/>
  <c r="O2392" i="1"/>
  <c r="O2376" i="1"/>
  <c r="O2360" i="1"/>
  <c r="O2344" i="1"/>
  <c r="H978" i="6"/>
  <c r="G636" i="6"/>
  <c r="H506" i="6"/>
  <c r="H390" i="6"/>
  <c r="H282" i="6"/>
  <c r="G201" i="6"/>
  <c r="H140" i="6"/>
  <c r="H91" i="6"/>
  <c r="G49" i="6"/>
  <c r="G6" i="6"/>
  <c r="L2484" i="1"/>
  <c r="N2466" i="1"/>
  <c r="N2450" i="1"/>
  <c r="N2434" i="1"/>
  <c r="N2418" i="1"/>
  <c r="N2402" i="1"/>
  <c r="H602" i="6"/>
  <c r="G471" i="6"/>
  <c r="G343" i="6"/>
  <c r="G1052" i="6"/>
  <c r="H890" i="6"/>
  <c r="H776" i="6"/>
  <c r="G1048" i="6"/>
  <c r="G888" i="6"/>
  <c r="G776" i="6"/>
  <c r="G691" i="6"/>
  <c r="G615" i="6"/>
  <c r="G546" i="6"/>
  <c r="G482" i="6"/>
  <c r="G418" i="6"/>
  <c r="G354" i="6"/>
  <c r="G290" i="6"/>
  <c r="G1218" i="6"/>
  <c r="H971" i="6"/>
  <c r="H839" i="6"/>
  <c r="H743" i="6"/>
  <c r="G660" i="6"/>
  <c r="G587" i="6"/>
  <c r="H1059" i="6"/>
  <c r="G895" i="6"/>
  <c r="H1420" i="6"/>
  <c r="H788" i="6"/>
  <c r="G649" i="6"/>
  <c r="H543" i="6"/>
  <c r="H457" i="6"/>
  <c r="H404" i="6"/>
  <c r="H345" i="6"/>
  <c r="H290" i="6"/>
  <c r="H244" i="6"/>
  <c r="G200" i="6"/>
  <c r="G156" i="6"/>
  <c r="G116" i="6"/>
  <c r="G72" i="6"/>
  <c r="G28" i="6"/>
  <c r="H1372" i="6"/>
  <c r="H883" i="6"/>
  <c r="H730" i="6"/>
  <c r="H648" i="6"/>
  <c r="G569" i="6"/>
  <c r="H510" i="6"/>
  <c r="G457" i="6"/>
  <c r="H398" i="6"/>
  <c r="G340" i="6"/>
  <c r="H289" i="6"/>
  <c r="H239" i="6"/>
  <c r="H195" i="6"/>
  <c r="H155" i="6"/>
  <c r="G900" i="6"/>
  <c r="H736" i="6"/>
  <c r="H654" i="6"/>
  <c r="H574" i="6"/>
  <c r="H515" i="6"/>
  <c r="H461" i="6"/>
  <c r="H403" i="6"/>
  <c r="H349" i="6"/>
  <c r="H307" i="6"/>
  <c r="G271" i="6"/>
  <c r="G235" i="6"/>
  <c r="G203" i="6"/>
  <c r="G171" i="6"/>
  <c r="G139" i="6"/>
  <c r="G107" i="6"/>
  <c r="G75" i="6"/>
  <c r="G43" i="6"/>
  <c r="G11" i="6"/>
  <c r="O2489" i="1"/>
  <c r="O2473" i="1"/>
  <c r="H966" i="6"/>
  <c r="H795" i="6"/>
  <c r="H719" i="6"/>
  <c r="G654" i="6"/>
  <c r="G595" i="6"/>
  <c r="H546" i="6"/>
  <c r="G504" i="6"/>
  <c r="G461" i="6"/>
  <c r="H418" i="6"/>
  <c r="G376" i="6"/>
  <c r="G333" i="6"/>
  <c r="G293" i="6"/>
  <c r="H256" i="6"/>
  <c r="G1192" i="6"/>
  <c r="G916" i="6"/>
  <c r="G769" i="6"/>
  <c r="G700" i="6"/>
  <c r="H638" i="6"/>
  <c r="G580" i="6"/>
  <c r="H535" i="6"/>
  <c r="H492" i="6"/>
  <c r="H449" i="6"/>
  <c r="H407" i="6"/>
  <c r="H364" i="6"/>
  <c r="H321" i="6"/>
  <c r="H283" i="6"/>
  <c r="G247" i="6"/>
  <c r="G214" i="6"/>
  <c r="G182" i="6"/>
  <c r="G150" i="6"/>
  <c r="G118" i="6"/>
  <c r="G1094" i="6"/>
  <c r="H870" i="6"/>
  <c r="H751" i="6"/>
  <c r="H778" i="6"/>
  <c r="G586" i="6"/>
  <c r="H469" i="6"/>
  <c r="G357" i="6"/>
  <c r="G251" i="6"/>
  <c r="G181" i="6"/>
  <c r="H124" i="6"/>
  <c r="G78" i="6"/>
  <c r="H35" i="6"/>
  <c r="O2496" i="1"/>
  <c r="M2478" i="1"/>
  <c r="N2461" i="1"/>
  <c r="G1184" i="6"/>
  <c r="G664" i="6"/>
  <c r="G524" i="6"/>
  <c r="H411" i="6"/>
  <c r="G300" i="6"/>
  <c r="H212" i="6"/>
  <c r="G149" i="6"/>
  <c r="H98" i="6"/>
  <c r="H56" i="6"/>
  <c r="H13" i="6"/>
  <c r="L2487" i="1"/>
  <c r="M2469" i="1"/>
  <c r="M2453" i="1"/>
  <c r="H731" i="6"/>
  <c r="H565" i="6"/>
  <c r="G453" i="6"/>
  <c r="G337" i="6"/>
  <c r="G237" i="6"/>
  <c r="H680" i="6"/>
  <c r="H534" i="6"/>
  <c r="H421" i="6"/>
  <c r="G309" i="6"/>
  <c r="H217" i="6"/>
  <c r="H153" i="6"/>
  <c r="H102" i="6"/>
  <c r="H60" i="6"/>
  <c r="H17" i="6"/>
  <c r="O2488" i="1"/>
  <c r="O2470" i="1"/>
  <c r="H899" i="6"/>
  <c r="G573" i="6"/>
  <c r="H402" i="6"/>
  <c r="G275" i="6"/>
  <c r="G1028" i="6"/>
  <c r="I1028" i="6" s="1"/>
  <c r="H735" i="6"/>
  <c r="H608" i="6"/>
  <c r="H513" i="6"/>
  <c r="H428" i="6"/>
  <c r="H343" i="6"/>
  <c r="G265" i="6"/>
  <c r="G198" i="6"/>
  <c r="G134" i="6"/>
  <c r="G956" i="6"/>
  <c r="H1240" i="6"/>
  <c r="G528" i="6"/>
  <c r="H300" i="6"/>
  <c r="H149" i="6"/>
  <c r="G57" i="6"/>
  <c r="M2487" i="1"/>
  <c r="N2453" i="1"/>
  <c r="G585" i="6"/>
  <c r="I585" i="6" s="1"/>
  <c r="G353" i="6"/>
  <c r="H180" i="6"/>
  <c r="H77" i="6"/>
  <c r="N2496" i="1"/>
  <c r="M2461" i="1"/>
  <c r="G643" i="6"/>
  <c r="H395" i="6"/>
  <c r="H807" i="6"/>
  <c r="G480" i="6"/>
  <c r="H259" i="6"/>
  <c r="H128" i="6"/>
  <c r="H38" i="6"/>
  <c r="N2479" i="1"/>
  <c r="O2450" i="1"/>
  <c r="O2430" i="1"/>
  <c r="O2410" i="1"/>
  <c r="O2386" i="1"/>
  <c r="O2366" i="1"/>
  <c r="O2346" i="1"/>
  <c r="G757" i="6"/>
  <c r="G549" i="6"/>
  <c r="H405" i="6"/>
  <c r="H245" i="6"/>
  <c r="G161" i="6"/>
  <c r="G97" i="6"/>
  <c r="G33" i="6"/>
  <c r="O2490" i="1"/>
  <c r="N2468" i="1"/>
  <c r="N2444" i="1"/>
  <c r="N2424" i="1"/>
  <c r="N2404" i="1"/>
  <c r="N2384" i="1"/>
  <c r="N2368" i="1"/>
  <c r="N2352" i="1"/>
  <c r="N2336" i="1"/>
  <c r="N2320" i="1"/>
  <c r="H955" i="6"/>
  <c r="H635" i="6"/>
  <c r="H502" i="6"/>
  <c r="H389" i="6"/>
  <c r="H281" i="6"/>
  <c r="H200" i="6"/>
  <c r="H139" i="6"/>
  <c r="H90" i="6"/>
  <c r="H48" i="6"/>
  <c r="N2483" i="1"/>
  <c r="M2466" i="1"/>
  <c r="M2450" i="1"/>
  <c r="M2434" i="1"/>
  <c r="M2418" i="1"/>
  <c r="M2402" i="1"/>
  <c r="M2386" i="1"/>
  <c r="M2370" i="1"/>
  <c r="M2354" i="1"/>
  <c r="M2338" i="1"/>
  <c r="M2322" i="1"/>
  <c r="H1054" i="6"/>
  <c r="G291" i="6"/>
  <c r="H100" i="6"/>
  <c r="N2493" i="1"/>
  <c r="L2448" i="1"/>
  <c r="L2422" i="1"/>
  <c r="L2397" i="1"/>
  <c r="M2371" i="1"/>
  <c r="N2345" i="1"/>
  <c r="O2321" i="1"/>
  <c r="N2302" i="1"/>
  <c r="N2286" i="1"/>
  <c r="N2270" i="1"/>
  <c r="N2254" i="1"/>
  <c r="N2238" i="1"/>
  <c r="N2222" i="1"/>
  <c r="N2206" i="1"/>
  <c r="N2190" i="1"/>
  <c r="N2174" i="1"/>
  <c r="N2158" i="1"/>
  <c r="N2142" i="1"/>
  <c r="N2126" i="1"/>
  <c r="G444" i="6"/>
  <c r="H148" i="6"/>
  <c r="G26" i="6"/>
  <c r="O2463" i="1"/>
  <c r="N2431" i="1"/>
  <c r="O2405" i="1"/>
  <c r="L2380" i="1"/>
  <c r="L2355" i="1"/>
  <c r="N2329" i="1"/>
  <c r="N2308" i="1"/>
  <c r="M2292" i="1"/>
  <c r="M2276" i="1"/>
  <c r="M2260" i="1"/>
  <c r="G715" i="6"/>
  <c r="H229" i="6"/>
  <c r="G82" i="6"/>
  <c r="N2485" i="1"/>
  <c r="O2443" i="1"/>
  <c r="L2418" i="1"/>
  <c r="L2393" i="1"/>
  <c r="M2367" i="1"/>
  <c r="N2341" i="1"/>
  <c r="O2318" i="1"/>
  <c r="L2300" i="1"/>
  <c r="L2284" i="1"/>
  <c r="L2268" i="1"/>
  <c r="L2252" i="1"/>
  <c r="H486" i="6"/>
  <c r="H162" i="6"/>
  <c r="G37" i="6"/>
  <c r="O2467" i="1"/>
  <c r="O2433" i="1"/>
  <c r="L2408" i="1"/>
  <c r="L2383" i="1"/>
  <c r="M2357" i="1"/>
  <c r="N2331" i="1"/>
  <c r="L2310" i="1"/>
  <c r="G689" i="6"/>
  <c r="H222" i="6"/>
  <c r="H78" i="6"/>
  <c r="N2484" i="1"/>
  <c r="M2443" i="1"/>
  <c r="N2417" i="1"/>
  <c r="O2391" i="1"/>
  <c r="L2366" i="1"/>
  <c r="L2341" i="1"/>
  <c r="O2317" i="1"/>
  <c r="N2299" i="1"/>
  <c r="N2283" i="1"/>
  <c r="N2267" i="1"/>
  <c r="N2251" i="1"/>
  <c r="N2235" i="1"/>
  <c r="N2219" i="1"/>
  <c r="N2203" i="1"/>
  <c r="N2187" i="1"/>
  <c r="N2171" i="1"/>
  <c r="N2155" i="1"/>
  <c r="N2139" i="1"/>
  <c r="N2123" i="1"/>
  <c r="H358" i="6"/>
  <c r="H122" i="6"/>
  <c r="O2502" i="1"/>
  <c r="O2455" i="1"/>
  <c r="L2427" i="1"/>
  <c r="M2401" i="1"/>
  <c r="N2375" i="1"/>
  <c r="O2349" i="1"/>
  <c r="N2325" i="1"/>
  <c r="M2305" i="1"/>
  <c r="M2289" i="1"/>
  <c r="M2273" i="1"/>
  <c r="G779" i="6"/>
  <c r="H254" i="6"/>
  <c r="H89" i="6"/>
  <c r="L2489" i="1"/>
  <c r="L2416" i="1"/>
  <c r="L2317" i="1"/>
  <c r="O2265" i="1"/>
  <c r="L2237" i="1"/>
  <c r="O2215" i="1"/>
  <c r="M2194" i="1"/>
  <c r="H854" i="6"/>
  <c r="H562" i="6"/>
  <c r="G392" i="6"/>
  <c r="H270" i="6"/>
  <c r="G991" i="6"/>
  <c r="H726" i="6"/>
  <c r="G602" i="6"/>
  <c r="H508" i="6"/>
  <c r="H423" i="6"/>
  <c r="H337" i="6"/>
  <c r="H260" i="6"/>
  <c r="G194" i="6"/>
  <c r="G130" i="6"/>
  <c r="H934" i="6"/>
  <c r="H1046" i="6"/>
  <c r="H512" i="6"/>
  <c r="H287" i="6"/>
  <c r="H143" i="6"/>
  <c r="H51" i="6"/>
  <c r="L2485" i="1"/>
  <c r="N2451" i="1"/>
  <c r="H566" i="6"/>
  <c r="G341" i="6"/>
  <c r="H172" i="6"/>
  <c r="H72" i="6"/>
  <c r="L2494" i="1"/>
  <c r="M2459" i="1"/>
  <c r="G622" i="6"/>
  <c r="G380" i="6"/>
  <c r="H758" i="6"/>
  <c r="H464" i="6"/>
  <c r="H246" i="6"/>
  <c r="H121" i="6"/>
  <c r="H33" i="6"/>
  <c r="M2477" i="1"/>
  <c r="O2448" i="1"/>
  <c r="O2428" i="1"/>
  <c r="O2406" i="1"/>
  <c r="O2384" i="1"/>
  <c r="O2364" i="1"/>
  <c r="O2342" i="1"/>
  <c r="H723" i="6"/>
  <c r="H533" i="6"/>
  <c r="H378" i="6"/>
  <c r="H233" i="6"/>
  <c r="G153" i="6"/>
  <c r="G86" i="6"/>
  <c r="H27" i="6"/>
  <c r="N2488" i="1"/>
  <c r="N2464" i="1"/>
  <c r="N2442" i="1"/>
  <c r="N2422" i="1"/>
  <c r="N2400" i="1"/>
  <c r="N2382" i="1"/>
  <c r="N2366" i="1"/>
  <c r="N2350" i="1"/>
  <c r="N2334" i="1"/>
  <c r="N2318" i="1"/>
  <c r="G868" i="6"/>
  <c r="G614" i="6"/>
  <c r="H490" i="6"/>
  <c r="H374" i="6"/>
  <c r="H268" i="6"/>
  <c r="H192" i="6"/>
  <c r="G133" i="6"/>
  <c r="H85" i="6"/>
  <c r="H42" i="6"/>
  <c r="N2500" i="1"/>
  <c r="M2481" i="1"/>
  <c r="M2464" i="1"/>
  <c r="M2448" i="1"/>
  <c r="M2432" i="1"/>
  <c r="M2416" i="1"/>
  <c r="M2400" i="1"/>
  <c r="M2384" i="1"/>
  <c r="M2368" i="1"/>
  <c r="M2352" i="1"/>
  <c r="M2336" i="1"/>
  <c r="M2320" i="1"/>
  <c r="G741" i="6"/>
  <c r="G241" i="6"/>
  <c r="G85" i="6"/>
  <c r="I85" i="6" s="1"/>
  <c r="N2487" i="1"/>
  <c r="L2445" i="1"/>
  <c r="M2419" i="1"/>
  <c r="N2393" i="1"/>
  <c r="O2367" i="1"/>
  <c r="L2342" i="1"/>
  <c r="M2319" i="1"/>
  <c r="N2300" i="1"/>
  <c r="N2284" i="1"/>
  <c r="N2268" i="1"/>
  <c r="N2252" i="1"/>
  <c r="N2236" i="1"/>
  <c r="N2220" i="1"/>
  <c r="N2204" i="1"/>
  <c r="H762" i="6"/>
  <c r="H530" i="6"/>
  <c r="G360" i="6"/>
  <c r="H247" i="6"/>
  <c r="H875" i="6"/>
  <c r="H683" i="6"/>
  <c r="H567" i="6"/>
  <c r="H481" i="6"/>
  <c r="H396" i="6"/>
  <c r="H311" i="6"/>
  <c r="G238" i="6"/>
  <c r="G174" i="6"/>
  <c r="G110" i="6"/>
  <c r="G828" i="6"/>
  <c r="H708" i="6"/>
  <c r="H442" i="6"/>
  <c r="G229" i="6"/>
  <c r="H111" i="6"/>
  <c r="G25" i="6"/>
  <c r="N2473" i="1"/>
  <c r="H910" i="6"/>
  <c r="H496" i="6"/>
  <c r="H273" i="6"/>
  <c r="H136" i="6"/>
  <c r="H45" i="6"/>
  <c r="N2482" i="1"/>
  <c r="M2449" i="1"/>
  <c r="H538" i="6"/>
  <c r="H309" i="6"/>
  <c r="H636" i="6"/>
  <c r="H394" i="6"/>
  <c r="H201" i="6"/>
  <c r="H92" i="6"/>
  <c r="H6" i="6"/>
  <c r="O2466" i="1"/>
  <c r="O2446" i="1"/>
  <c r="O2426" i="1"/>
  <c r="O2402" i="1"/>
  <c r="O2382" i="1"/>
  <c r="O2362" i="1"/>
  <c r="O2338" i="1"/>
  <c r="G699" i="6"/>
  <c r="H518" i="6"/>
  <c r="G348" i="6"/>
  <c r="G225" i="6"/>
  <c r="H146" i="6"/>
  <c r="H75" i="6"/>
  <c r="G22" i="6"/>
  <c r="M2486" i="1"/>
  <c r="N2460" i="1"/>
  <c r="N2440" i="1"/>
  <c r="N2420" i="1"/>
  <c r="N2396" i="1"/>
  <c r="N2380" i="1"/>
  <c r="N2364" i="1"/>
  <c r="N2348" i="1"/>
  <c r="N2332" i="1"/>
  <c r="N2316" i="1"/>
  <c r="H790" i="6"/>
  <c r="G594" i="6"/>
  <c r="H475" i="6"/>
  <c r="H362" i="6"/>
  <c r="H255" i="6"/>
  <c r="H184" i="6"/>
  <c r="H126" i="6"/>
  <c r="H80" i="6"/>
  <c r="H37" i="6"/>
  <c r="N2497" i="1"/>
  <c r="L2479" i="1"/>
  <c r="M2462" i="1"/>
  <c r="M2446" i="1"/>
  <c r="M2430" i="1"/>
  <c r="M2414" i="1"/>
  <c r="M2398" i="1"/>
  <c r="M2382" i="1"/>
  <c r="M2366" i="1"/>
  <c r="M2350" i="1"/>
  <c r="M2334" i="1"/>
  <c r="M2318" i="1"/>
  <c r="G650" i="6"/>
  <c r="H213" i="6"/>
  <c r="H71" i="6"/>
  <c r="L2481" i="1"/>
  <c r="N2441" i="1"/>
  <c r="O2415" i="1"/>
  <c r="H744" i="6"/>
  <c r="G520" i="6"/>
  <c r="G349" i="6"/>
  <c r="G243" i="6"/>
  <c r="G852" i="6"/>
  <c r="H675" i="6"/>
  <c r="H561" i="6"/>
  <c r="H476" i="6"/>
  <c r="H391" i="6"/>
  <c r="H306" i="6"/>
  <c r="G234" i="6"/>
  <c r="G170" i="6"/>
  <c r="G106" i="6"/>
  <c r="G808" i="6"/>
  <c r="H688" i="6"/>
  <c r="H427" i="6"/>
  <c r="G221" i="6"/>
  <c r="G105" i="6"/>
  <c r="H19" i="6"/>
  <c r="N2471" i="1"/>
  <c r="H827" i="6"/>
  <c r="G481" i="6"/>
  <c r="H263" i="6"/>
  <c r="H129" i="6"/>
  <c r="H40" i="6"/>
  <c r="M2480" i="1"/>
  <c r="H1171" i="6"/>
  <c r="H523" i="6"/>
  <c r="H296" i="6"/>
  <c r="G621" i="6"/>
  <c r="H379" i="6"/>
  <c r="H193" i="6"/>
  <c r="H86" i="6"/>
  <c r="L2501" i="1"/>
  <c r="O2464" i="1"/>
  <c r="O2444" i="1"/>
  <c r="O2422" i="1"/>
  <c r="O2400" i="1"/>
  <c r="O2380" i="1"/>
  <c r="O2358" i="1"/>
  <c r="O2336" i="1"/>
  <c r="G673" i="6"/>
  <c r="H491" i="6"/>
  <c r="G336" i="6"/>
  <c r="G217" i="6"/>
  <c r="H133" i="6"/>
  <c r="G70" i="6"/>
  <c r="G17" i="6"/>
  <c r="N2481" i="1"/>
  <c r="N2458" i="1"/>
  <c r="N2438" i="1"/>
  <c r="N2416" i="1"/>
  <c r="N2394" i="1"/>
  <c r="N2378" i="1"/>
  <c r="N2362" i="1"/>
  <c r="N2346" i="1"/>
  <c r="N2330" i="1"/>
  <c r="N2314" i="1"/>
  <c r="H750" i="6"/>
  <c r="H576" i="6"/>
  <c r="G460" i="6"/>
  <c r="H347" i="6"/>
  <c r="G245" i="6"/>
  <c r="H176" i="6"/>
  <c r="H120" i="6"/>
  <c r="H74" i="6"/>
  <c r="H32" i="6"/>
  <c r="L2495" i="1"/>
  <c r="O2476" i="1"/>
  <c r="M2460" i="1"/>
  <c r="M2444" i="1"/>
  <c r="M2428" i="1"/>
  <c r="M2412" i="1"/>
  <c r="M2396" i="1"/>
  <c r="M2380" i="1"/>
  <c r="M2364" i="1"/>
  <c r="M2348" i="1"/>
  <c r="M2332" i="1"/>
  <c r="M2316" i="1"/>
  <c r="H571" i="6"/>
  <c r="H190" i="6"/>
  <c r="H57" i="6"/>
  <c r="M2475" i="1"/>
  <c r="L2438" i="1"/>
  <c r="L2413" i="1"/>
  <c r="M2387" i="1"/>
  <c r="N2361" i="1"/>
  <c r="G693" i="6"/>
  <c r="G488" i="6"/>
  <c r="G317" i="6"/>
  <c r="H238" i="6"/>
  <c r="H830" i="6"/>
  <c r="H667" i="6"/>
  <c r="H556" i="6"/>
  <c r="H471" i="6"/>
  <c r="H385" i="6"/>
  <c r="H301" i="6"/>
  <c r="G230" i="6"/>
  <c r="G166" i="6"/>
  <c r="G1896" i="6"/>
  <c r="H794" i="6"/>
  <c r="G666" i="6"/>
  <c r="G412" i="6"/>
  <c r="G213" i="6"/>
  <c r="H99" i="6"/>
  <c r="G14" i="6"/>
  <c r="N2469" i="1"/>
  <c r="G768" i="6"/>
  <c r="G469" i="6"/>
  <c r="H250" i="6"/>
  <c r="H123" i="6"/>
  <c r="H34" i="6"/>
  <c r="L2478" i="1"/>
  <c r="H1015" i="6"/>
  <c r="G508" i="6"/>
  <c r="H286" i="6"/>
  <c r="H599" i="6"/>
  <c r="G364" i="6"/>
  <c r="H185" i="6"/>
  <c r="H81" i="6"/>
  <c r="N2498" i="1"/>
  <c r="O2462" i="1"/>
  <c r="O2442" i="1"/>
  <c r="O2418" i="1"/>
  <c r="O2398" i="1"/>
  <c r="O2378" i="1"/>
  <c r="O2354" i="1"/>
  <c r="O2334" i="1"/>
  <c r="G658" i="6"/>
  <c r="G464" i="6"/>
  <c r="H320" i="6"/>
  <c r="G209" i="6"/>
  <c r="G121" i="6"/>
  <c r="G65" i="6"/>
  <c r="H11" i="6"/>
  <c r="L2477" i="1"/>
  <c r="N2456" i="1"/>
  <c r="N2436" i="1"/>
  <c r="N2412" i="1"/>
  <c r="N2392" i="1"/>
  <c r="N2376" i="1"/>
  <c r="N2360" i="1"/>
  <c r="N2344" i="1"/>
  <c r="N2328" i="1"/>
  <c r="N2312" i="1"/>
  <c r="G716" i="6"/>
  <c r="H560" i="6"/>
  <c r="G448" i="6"/>
  <c r="G332" i="6"/>
  <c r="G233" i="6"/>
  <c r="H168" i="6"/>
  <c r="H113" i="6"/>
  <c r="H69" i="6"/>
  <c r="H26" i="6"/>
  <c r="O2492" i="1"/>
  <c r="N2474" i="1"/>
  <c r="M2458" i="1"/>
  <c r="M2442" i="1"/>
  <c r="M2426" i="1"/>
  <c r="M2410" i="1"/>
  <c r="M2394" i="1"/>
  <c r="M2378" i="1"/>
  <c r="M2362" i="1"/>
  <c r="M2346" i="1"/>
  <c r="M2330" i="1"/>
  <c r="M2314" i="1"/>
  <c r="G513" i="6"/>
  <c r="H170" i="6"/>
  <c r="G42" i="6"/>
  <c r="O2469" i="1"/>
  <c r="M2435" i="1"/>
  <c r="N2409" i="1"/>
  <c r="H676" i="6"/>
  <c r="G477" i="6"/>
  <c r="G307" i="6"/>
  <c r="H234" i="6"/>
  <c r="H812" i="6"/>
  <c r="H659" i="6"/>
  <c r="H551" i="6"/>
  <c r="H465" i="6"/>
  <c r="H380" i="6"/>
  <c r="G297" i="6"/>
  <c r="G226" i="6"/>
  <c r="G162" i="6"/>
  <c r="G1272" i="6"/>
  <c r="H779" i="6"/>
  <c r="H644" i="6"/>
  <c r="G400" i="6"/>
  <c r="G205" i="6"/>
  <c r="G94" i="6"/>
  <c r="G9" i="6"/>
  <c r="N2467" i="1"/>
  <c r="G732" i="6"/>
  <c r="H453" i="6"/>
  <c r="H237" i="6"/>
  <c r="G117" i="6"/>
  <c r="H29" i="6"/>
  <c r="N2475" i="1"/>
  <c r="G908" i="6"/>
  <c r="G496" i="6"/>
  <c r="G273" i="6"/>
  <c r="G579" i="6"/>
  <c r="G352" i="6"/>
  <c r="H177" i="6"/>
  <c r="H76" i="6"/>
  <c r="N2495" i="1"/>
  <c r="O2460" i="1"/>
  <c r="O2438" i="1"/>
  <c r="O2416" i="1"/>
  <c r="O2396" i="1"/>
  <c r="O2374" i="1"/>
  <c r="O2352" i="1"/>
  <c r="O2332" i="1"/>
  <c r="H615" i="6"/>
  <c r="H448" i="6"/>
  <c r="H305" i="6"/>
  <c r="G193" i="6"/>
  <c r="H114" i="6"/>
  <c r="H59" i="6"/>
  <c r="O2500" i="1"/>
  <c r="O2474" i="1"/>
  <c r="N2454" i="1"/>
  <c r="N2432" i="1"/>
  <c r="N2410" i="1"/>
  <c r="N2390" i="1"/>
  <c r="N2374" i="1"/>
  <c r="N2358" i="1"/>
  <c r="N2342" i="1"/>
  <c r="N2326" i="1"/>
  <c r="N2310" i="1"/>
  <c r="H698" i="6"/>
  <c r="G545" i="6"/>
  <c r="H432" i="6"/>
  <c r="G320" i="6"/>
  <c r="H224" i="6"/>
  <c r="H160" i="6"/>
  <c r="H107" i="6"/>
  <c r="H64" i="6"/>
  <c r="H21" i="6"/>
  <c r="N2490" i="1"/>
  <c r="M2472" i="1"/>
  <c r="M2456" i="1"/>
  <c r="M2440" i="1"/>
  <c r="M2424" i="1"/>
  <c r="M2408" i="1"/>
  <c r="M2392" i="1"/>
  <c r="M2376" i="1"/>
  <c r="M2360" i="1"/>
  <c r="M2344" i="1"/>
  <c r="M2328" i="1"/>
  <c r="M2312" i="1"/>
  <c r="H458" i="6"/>
  <c r="H150" i="6"/>
  <c r="G29" i="6"/>
  <c r="L2464" i="1"/>
  <c r="O2431" i="1"/>
  <c r="L2406" i="1"/>
  <c r="L2381" i="1"/>
  <c r="H631" i="6"/>
  <c r="G445" i="6"/>
  <c r="G284" i="6"/>
  <c r="G1095" i="6"/>
  <c r="G752" i="6"/>
  <c r="G623" i="6"/>
  <c r="H524" i="6"/>
  <c r="H439" i="6"/>
  <c r="H353" i="6"/>
  <c r="H274" i="6"/>
  <c r="G206" i="6"/>
  <c r="G142" i="6"/>
  <c r="G1020" i="6"/>
  <c r="H734" i="6"/>
  <c r="H555" i="6"/>
  <c r="H326" i="6"/>
  <c r="G165" i="6"/>
  <c r="H67" i="6"/>
  <c r="L2492" i="1"/>
  <c r="N2457" i="1"/>
  <c r="H622" i="6"/>
  <c r="G384" i="6"/>
  <c r="H196" i="6"/>
  <c r="H88" i="6"/>
  <c r="N2501" i="1"/>
  <c r="M2465" i="1"/>
  <c r="H682" i="6"/>
  <c r="I682" i="6" s="1"/>
  <c r="H422" i="6"/>
  <c r="H982" i="6"/>
  <c r="H507" i="6"/>
  <c r="G283" i="6"/>
  <c r="G141" i="6"/>
  <c r="H49" i="6"/>
  <c r="M2484" i="1"/>
  <c r="O2458" i="1"/>
  <c r="O2434" i="1"/>
  <c r="O2414" i="1"/>
  <c r="O2394" i="1"/>
  <c r="O2370" i="1"/>
  <c r="O2350" i="1"/>
  <c r="G1126" i="6"/>
  <c r="G577" i="6"/>
  <c r="G433" i="6"/>
  <c r="H295" i="6"/>
  <c r="G177" i="6"/>
  <c r="H108" i="6"/>
  <c r="G54" i="6"/>
  <c r="M2495" i="1"/>
  <c r="N2472" i="1"/>
  <c r="N2452" i="1"/>
  <c r="N2428" i="1"/>
  <c r="N2408" i="1"/>
  <c r="N2388" i="1"/>
  <c r="N2372" i="1"/>
  <c r="N2356" i="1"/>
  <c r="N2340" i="1"/>
  <c r="N2324" i="1"/>
  <c r="G1718" i="6"/>
  <c r="H672" i="6"/>
  <c r="G533" i="6"/>
  <c r="G417" i="6"/>
  <c r="G305" i="6"/>
  <c r="H216" i="6"/>
  <c r="H152" i="6"/>
  <c r="H101" i="6"/>
  <c r="H58" i="6"/>
  <c r="H16" i="6"/>
  <c r="M2488" i="1"/>
  <c r="M2470" i="1"/>
  <c r="M2454" i="1"/>
  <c r="M2438" i="1"/>
  <c r="M2422" i="1"/>
  <c r="M2406" i="1"/>
  <c r="M2390" i="1"/>
  <c r="M2374" i="1"/>
  <c r="M2358" i="1"/>
  <c r="M2342" i="1"/>
  <c r="M2326" i="1"/>
  <c r="M2310" i="1"/>
  <c r="H400" i="6"/>
  <c r="H132" i="6"/>
  <c r="H14" i="6"/>
  <c r="L2459" i="1"/>
  <c r="L2429" i="1"/>
  <c r="M2403" i="1"/>
  <c r="N2377" i="1"/>
  <c r="O2351" i="1"/>
  <c r="M2327" i="1"/>
  <c r="N2306" i="1"/>
  <c r="N2290" i="1"/>
  <c r="N2274" i="1"/>
  <c r="N2258" i="1"/>
  <c r="N2242" i="1"/>
  <c r="N2226" i="1"/>
  <c r="N2210" i="1"/>
  <c r="N2194" i="1"/>
  <c r="N2178" i="1"/>
  <c r="N2162" i="1"/>
  <c r="N2146" i="1"/>
  <c r="N2130" i="1"/>
  <c r="G560" i="6"/>
  <c r="H189" i="6"/>
  <c r="H55" i="6"/>
  <c r="M2474" i="1"/>
  <c r="O2437" i="1"/>
  <c r="L2412" i="1"/>
  <c r="L2387" i="1"/>
  <c r="M2361" i="1"/>
  <c r="N2335" i="1"/>
  <c r="N2313" i="1"/>
  <c r="M2296" i="1"/>
  <c r="M2280" i="1"/>
  <c r="M2264" i="1"/>
  <c r="M2248" i="1"/>
  <c r="H330" i="6"/>
  <c r="H112" i="6"/>
  <c r="O2498" i="1"/>
  <c r="L2452" i="1"/>
  <c r="L2425" i="1"/>
  <c r="M2399" i="1"/>
  <c r="N2373" i="1"/>
  <c r="O2347" i="1"/>
  <c r="O2323" i="1"/>
  <c r="L2304" i="1"/>
  <c r="L2288" i="1"/>
  <c r="L2272" i="1"/>
  <c r="L2256" i="1"/>
  <c r="G613" i="6"/>
  <c r="H205" i="6"/>
  <c r="G66" i="6"/>
  <c r="O2478" i="1"/>
  <c r="L2440" i="1"/>
  <c r="L2415" i="1"/>
  <c r="M2389" i="1"/>
  <c r="N2363" i="1"/>
  <c r="O2337" i="1"/>
  <c r="N2315" i="1"/>
  <c r="O2297" i="1"/>
  <c r="H315" i="6"/>
  <c r="H106" i="6"/>
  <c r="L2497" i="1"/>
  <c r="L2451" i="1"/>
  <c r="O2423" i="1"/>
  <c r="L2398" i="1"/>
  <c r="L2373" i="1"/>
  <c r="M2347" i="1"/>
  <c r="M2323" i="1"/>
  <c r="N2303" i="1"/>
  <c r="N2287" i="1"/>
  <c r="N2271" i="1"/>
  <c r="N2255" i="1"/>
  <c r="N2239" i="1"/>
  <c r="G617" i="6"/>
  <c r="I617" i="6" s="1"/>
  <c r="H434" i="6"/>
  <c r="H279" i="6"/>
  <c r="G1059" i="6"/>
  <c r="G743" i="6"/>
  <c r="H616" i="6"/>
  <c r="H519" i="6"/>
  <c r="H433" i="6"/>
  <c r="H348" i="6"/>
  <c r="H269" i="6"/>
  <c r="G202" i="6"/>
  <c r="G138" i="6"/>
  <c r="H990" i="6"/>
  <c r="G725" i="6"/>
  <c r="G540" i="6"/>
  <c r="H314" i="6"/>
  <c r="G157" i="6"/>
  <c r="G62" i="6"/>
  <c r="N2489" i="1"/>
  <c r="N2455" i="1"/>
  <c r="H606" i="6"/>
  <c r="H368" i="6"/>
  <c r="H188" i="6"/>
  <c r="H82" i="6"/>
  <c r="L2499" i="1"/>
  <c r="M2463" i="1"/>
  <c r="G659" i="6"/>
  <c r="H410" i="6"/>
  <c r="H891" i="6"/>
  <c r="G492" i="6"/>
  <c r="H272" i="6"/>
  <c r="H134" i="6"/>
  <c r="H44" i="6"/>
  <c r="L2482" i="1"/>
  <c r="O2454" i="1"/>
  <c r="O2432" i="1"/>
  <c r="O2412" i="1"/>
  <c r="O2390" i="1"/>
  <c r="O2368" i="1"/>
  <c r="O2348" i="1"/>
  <c r="H886" i="6"/>
  <c r="G561" i="6"/>
  <c r="G421" i="6"/>
  <c r="G269" i="6"/>
  <c r="G169" i="6"/>
  <c r="G102" i="6"/>
  <c r="H43" i="6"/>
  <c r="L2493" i="1"/>
  <c r="N2470" i="1"/>
  <c r="N2448" i="1"/>
  <c r="N2426" i="1"/>
  <c r="N2406" i="1"/>
  <c r="N2386" i="1"/>
  <c r="N2370" i="1"/>
  <c r="N2354" i="1"/>
  <c r="N2338" i="1"/>
  <c r="N2322" i="1"/>
  <c r="G1084" i="6"/>
  <c r="G652" i="6"/>
  <c r="H517" i="6"/>
  <c r="G405" i="6"/>
  <c r="G292" i="6"/>
  <c r="H208" i="6"/>
  <c r="H145" i="6"/>
  <c r="H96" i="6"/>
  <c r="H53" i="6"/>
  <c r="H10" i="6"/>
  <c r="L2486" i="1"/>
  <c r="M2468" i="1"/>
  <c r="M2452" i="1"/>
  <c r="M2436" i="1"/>
  <c r="M2420" i="1"/>
  <c r="M2404" i="1"/>
  <c r="M2388" i="1"/>
  <c r="M2372" i="1"/>
  <c r="M2356" i="1"/>
  <c r="M2340" i="1"/>
  <c r="M2324" i="1"/>
  <c r="M2308" i="1"/>
  <c r="H342" i="6"/>
  <c r="H116" i="6"/>
  <c r="L2500" i="1"/>
  <c r="O2453" i="1"/>
  <c r="N2425" i="1"/>
  <c r="O2399" i="1"/>
  <c r="L2374" i="1"/>
  <c r="L2349" i="1"/>
  <c r="O2324" i="1"/>
  <c r="N2304" i="1"/>
  <c r="N2288" i="1"/>
  <c r="N2272" i="1"/>
  <c r="N2256" i="1"/>
  <c r="N2240" i="1"/>
  <c r="N2224" i="1"/>
  <c r="N2208" i="1"/>
  <c r="N2192" i="1"/>
  <c r="N2176" i="1"/>
  <c r="N2160" i="1"/>
  <c r="N2144" i="1"/>
  <c r="N2128" i="1"/>
  <c r="H501" i="6"/>
  <c r="H166" i="6"/>
  <c r="H41" i="6"/>
  <c r="L2469" i="1"/>
  <c r="L2435" i="1"/>
  <c r="M2409" i="1"/>
  <c r="N2383" i="1"/>
  <c r="O2357" i="1"/>
  <c r="L2332" i="1"/>
  <c r="L2311" i="1"/>
  <c r="M2294" i="1"/>
  <c r="M2278" i="1"/>
  <c r="M2262" i="1"/>
  <c r="G932" i="6"/>
  <c r="H277" i="6"/>
  <c r="H95" i="6"/>
  <c r="M2492" i="1"/>
  <c r="M2447" i="1"/>
  <c r="N2421" i="1"/>
  <c r="O2395" i="1"/>
  <c r="L2370" i="1"/>
  <c r="L2345" i="1"/>
  <c r="M2321" i="1"/>
  <c r="L2302" i="1"/>
  <c r="L2286" i="1"/>
  <c r="L2270" i="1"/>
  <c r="L2254" i="1"/>
  <c r="H544" i="6"/>
  <c r="H182" i="6"/>
  <c r="H52" i="6"/>
  <c r="L2473" i="1"/>
  <c r="M2437" i="1"/>
  <c r="N2411" i="1"/>
  <c r="O2385" i="1"/>
  <c r="L2360" i="1"/>
  <c r="L2335" i="1"/>
  <c r="L2313" i="1"/>
  <c r="H846" i="6"/>
  <c r="H264" i="6"/>
  <c r="G93" i="6"/>
  <c r="M2490" i="1"/>
  <c r="L2446" i="1"/>
  <c r="L2421" i="1"/>
  <c r="M2395" i="1"/>
  <c r="N2369" i="1"/>
  <c r="O2343" i="1"/>
  <c r="O2320" i="1"/>
  <c r="N2301" i="1"/>
  <c r="N2285" i="1"/>
  <c r="N2269" i="1"/>
  <c r="N2253" i="1"/>
  <c r="N2237" i="1"/>
  <c r="L2390" i="1"/>
  <c r="O2329" i="1"/>
  <c r="N2292" i="1"/>
  <c r="N2260" i="1"/>
  <c r="N2228" i="1"/>
  <c r="N2196" i="1"/>
  <c r="N2168" i="1"/>
  <c r="N2140" i="1"/>
  <c r="H715" i="6"/>
  <c r="G113" i="6"/>
  <c r="O2480" i="1"/>
  <c r="O2421" i="1"/>
  <c r="M2377" i="1"/>
  <c r="O2341" i="1"/>
  <c r="M2304" i="1"/>
  <c r="M2282" i="1"/>
  <c r="M2254" i="1"/>
  <c r="H206" i="6"/>
  <c r="H25" i="6"/>
  <c r="N2437" i="1"/>
  <c r="L2402" i="1"/>
  <c r="N2357" i="1"/>
  <c r="O2315" i="1"/>
  <c r="L2292" i="1"/>
  <c r="L2264" i="1"/>
  <c r="H691" i="6"/>
  <c r="H109" i="6"/>
  <c r="L2462" i="1"/>
  <c r="M2421" i="1"/>
  <c r="L2376" i="1"/>
  <c r="M2341" i="1"/>
  <c r="O2303" i="1"/>
  <c r="H202" i="6"/>
  <c r="G21" i="6"/>
  <c r="L2437" i="1"/>
  <c r="N2401" i="1"/>
  <c r="L2357" i="1"/>
  <c r="M2315" i="1"/>
  <c r="N2291" i="1"/>
  <c r="N2263" i="1"/>
  <c r="N2241" i="1"/>
  <c r="N2217" i="1"/>
  <c r="N2199" i="1"/>
  <c r="N2181" i="1"/>
  <c r="N2163" i="1"/>
  <c r="N2145" i="1"/>
  <c r="N2127" i="1"/>
  <c r="H416" i="6"/>
  <c r="H105" i="6"/>
  <c r="L2490" i="1"/>
  <c r="L2443" i="1"/>
  <c r="O2413" i="1"/>
  <c r="M2385" i="1"/>
  <c r="L2356" i="1"/>
  <c r="L2328" i="1"/>
  <c r="M2303" i="1"/>
  <c r="M2285" i="1"/>
  <c r="M2267" i="1"/>
  <c r="H470" i="6"/>
  <c r="H137" i="6"/>
  <c r="N2502" i="1"/>
  <c r="M2429" i="1"/>
  <c r="O2306" i="1"/>
  <c r="O2256" i="1"/>
  <c r="L2229" i="1"/>
  <c r="L2205" i="1"/>
  <c r="L2181" i="1"/>
  <c r="O2159" i="1"/>
  <c r="M2138" i="1"/>
  <c r="M2118" i="1"/>
  <c r="M2102" i="1"/>
  <c r="L2455" i="1"/>
  <c r="N2349" i="1"/>
  <c r="L2281" i="1"/>
  <c r="O2244" i="1"/>
  <c r="M2223" i="1"/>
  <c r="L2202" i="1"/>
  <c r="O2180" i="1"/>
  <c r="M2159" i="1"/>
  <c r="L2138" i="1"/>
  <c r="L2118" i="1"/>
  <c r="L2102" i="1"/>
  <c r="L2454" i="1"/>
  <c r="M2349" i="1"/>
  <c r="O2280" i="1"/>
  <c r="M2244" i="1"/>
  <c r="L2223" i="1"/>
  <c r="O2201" i="1"/>
  <c r="M2180" i="1"/>
  <c r="L2159" i="1"/>
  <c r="O2137" i="1"/>
  <c r="O2117" i="1"/>
  <c r="O2101" i="1"/>
  <c r="O2085" i="1"/>
  <c r="O2069" i="1"/>
  <c r="O2053" i="1"/>
  <c r="O2449" i="1"/>
  <c r="L2346" i="1"/>
  <c r="O2279" i="1"/>
  <c r="L2244" i="1"/>
  <c r="O2222" i="1"/>
  <c r="M2201" i="1"/>
  <c r="L2180" i="1"/>
  <c r="H118" i="6"/>
  <c r="L2384" i="1"/>
  <c r="L2295" i="1"/>
  <c r="O2254" i="1"/>
  <c r="M2230" i="1"/>
  <c r="L2209" i="1"/>
  <c r="O2187" i="1"/>
  <c r="M2166" i="1"/>
  <c r="L2145" i="1"/>
  <c r="O2123" i="1"/>
  <c r="M2107" i="1"/>
  <c r="M2091" i="1"/>
  <c r="H291" i="6"/>
  <c r="L2394" i="1"/>
  <c r="L2301" i="1"/>
  <c r="O2257" i="1"/>
  <c r="O2232" i="1"/>
  <c r="M2211" i="1"/>
  <c r="L2190" i="1"/>
  <c r="O2168" i="1"/>
  <c r="M2147" i="1"/>
  <c r="L2126" i="1"/>
  <c r="L2109" i="1"/>
  <c r="L2093" i="1"/>
  <c r="L2077" i="1"/>
  <c r="O2383" i="1"/>
  <c r="O2316" i="1"/>
  <c r="N2282" i="1"/>
  <c r="N2250" i="1"/>
  <c r="N2218" i="1"/>
  <c r="N2188" i="1"/>
  <c r="N2166" i="1"/>
  <c r="N2138" i="1"/>
  <c r="H630" i="6"/>
  <c r="G98" i="6"/>
  <c r="L2458" i="1"/>
  <c r="L2419" i="1"/>
  <c r="O2373" i="1"/>
  <c r="L2339" i="1"/>
  <c r="M2302" i="1"/>
  <c r="M2274" i="1"/>
  <c r="M2252" i="1"/>
  <c r="H186" i="6"/>
  <c r="G10" i="6"/>
  <c r="L2434" i="1"/>
  <c r="N2389" i="1"/>
  <c r="L2354" i="1"/>
  <c r="M2313" i="1"/>
  <c r="L2290" i="1"/>
  <c r="L2262" i="1"/>
  <c r="G432" i="6"/>
  <c r="H94" i="6"/>
  <c r="L2457" i="1"/>
  <c r="O2417" i="1"/>
  <c r="M2373" i="1"/>
  <c r="L2329" i="1"/>
  <c r="O2301" i="1"/>
  <c r="H181" i="6"/>
  <c r="H7" i="6"/>
  <c r="N2433" i="1"/>
  <c r="L2389" i="1"/>
  <c r="N2353" i="1"/>
  <c r="O2312" i="1"/>
  <c r="N2289" i="1"/>
  <c r="N2261" i="1"/>
  <c r="N2233" i="1"/>
  <c r="N2215" i="1"/>
  <c r="N2197" i="1"/>
  <c r="N2179" i="1"/>
  <c r="L2365" i="1"/>
  <c r="O2313" i="1"/>
  <c r="N2280" i="1"/>
  <c r="N2248" i="1"/>
  <c r="N2216" i="1"/>
  <c r="N2186" i="1"/>
  <c r="N2164" i="1"/>
  <c r="N2136" i="1"/>
  <c r="G389" i="6"/>
  <c r="H84" i="6"/>
  <c r="L2453" i="1"/>
  <c r="N2415" i="1"/>
  <c r="L2371" i="1"/>
  <c r="L2327" i="1"/>
  <c r="M2300" i="1"/>
  <c r="M2272" i="1"/>
  <c r="M2250" i="1"/>
  <c r="H165" i="6"/>
  <c r="L2480" i="1"/>
  <c r="M2431" i="1"/>
  <c r="L2386" i="1"/>
  <c r="M2351" i="1"/>
  <c r="O2310" i="1"/>
  <c r="L2282" i="1"/>
  <c r="L2260" i="1"/>
  <c r="H373" i="6"/>
  <c r="H79" i="6"/>
  <c r="L2358" i="1"/>
  <c r="M2311" i="1"/>
  <c r="N2278" i="1"/>
  <c r="N2246" i="1"/>
  <c r="N2214" i="1"/>
  <c r="N2184" i="1"/>
  <c r="N2156" i="1"/>
  <c r="N2134" i="1"/>
  <c r="H331" i="6"/>
  <c r="G69" i="6"/>
  <c r="O2447" i="1"/>
  <c r="L2403" i="1"/>
  <c r="N2367" i="1"/>
  <c r="L2324" i="1"/>
  <c r="M2298" i="1"/>
  <c r="M2270" i="1"/>
  <c r="G629" i="6"/>
  <c r="G145" i="6"/>
  <c r="L2474" i="1"/>
  <c r="O2427" i="1"/>
  <c r="M2383" i="1"/>
  <c r="L2338" i="1"/>
  <c r="L2308" i="1"/>
  <c r="L2280" i="1"/>
  <c r="L2258" i="1"/>
  <c r="G316" i="6"/>
  <c r="H23" i="6"/>
  <c r="L2447" i="1"/>
  <c r="O2401" i="1"/>
  <c r="L2367" i="1"/>
  <c r="N2323" i="1"/>
  <c r="G608" i="6"/>
  <c r="H141" i="6"/>
  <c r="L2472" i="1"/>
  <c r="M2427" i="1"/>
  <c r="L2382" i="1"/>
  <c r="N2337" i="1"/>
  <c r="N2307" i="1"/>
  <c r="N2279" i="1"/>
  <c r="N2257" i="1"/>
  <c r="N2229" i="1"/>
  <c r="N2211" i="1"/>
  <c r="N2193" i="1"/>
  <c r="N2175" i="1"/>
  <c r="M2355" i="1"/>
  <c r="O2308" i="1"/>
  <c r="N2276" i="1"/>
  <c r="N2244" i="1"/>
  <c r="N2212" i="1"/>
  <c r="N2182" i="1"/>
  <c r="N2154" i="1"/>
  <c r="N2132" i="1"/>
  <c r="H278" i="6"/>
  <c r="G13" i="6"/>
  <c r="L2444" i="1"/>
  <c r="N2399" i="1"/>
  <c r="L2364" i="1"/>
  <c r="N2321" i="1"/>
  <c r="M2290" i="1"/>
  <c r="M2268" i="1"/>
  <c r="G556" i="6"/>
  <c r="G129" i="6"/>
  <c r="L2468" i="1"/>
  <c r="M2415" i="1"/>
  <c r="O2379" i="1"/>
  <c r="M2335" i="1"/>
  <c r="L2306" i="1"/>
  <c r="L2278" i="1"/>
  <c r="L2250" i="1"/>
  <c r="G268" i="6"/>
  <c r="H9" i="6"/>
  <c r="N2443" i="1"/>
  <c r="L2399" i="1"/>
  <c r="O2353" i="1"/>
  <c r="L2321" i="1"/>
  <c r="G544" i="6"/>
  <c r="G125" i="6"/>
  <c r="L2467" i="1"/>
  <c r="L2414" i="1"/>
  <c r="M2379" i="1"/>
  <c r="L2334" i="1"/>
  <c r="N2305" i="1"/>
  <c r="N2277" i="1"/>
  <c r="N2249" i="1"/>
  <c r="N2227" i="1"/>
  <c r="N2209" i="1"/>
  <c r="N2191" i="1"/>
  <c r="N2173" i="1"/>
  <c r="N2153" i="1"/>
  <c r="N2135" i="1"/>
  <c r="G672" i="6"/>
  <c r="H198" i="6"/>
  <c r="H47" i="6"/>
  <c r="L2466" i="1"/>
  <c r="O2429" i="1"/>
  <c r="O2397" i="1"/>
  <c r="M2369" i="1"/>
  <c r="L2340" i="1"/>
  <c r="L2315" i="1"/>
  <c r="M2295" i="1"/>
  <c r="M2277" i="1"/>
  <c r="G1244" i="6"/>
  <c r="H218" i="6"/>
  <c r="G61" i="6"/>
  <c r="G58" i="6"/>
  <c r="M2365" i="1"/>
  <c r="O2281" i="1"/>
  <c r="M2242" i="1"/>
  <c r="M2218" i="1"/>
  <c r="O2191" i="1"/>
  <c r="M2170" i="1"/>
  <c r="L2149" i="1"/>
  <c r="O2127" i="1"/>
  <c r="M2110" i="1"/>
  <c r="G517" i="6"/>
  <c r="L2401" i="1"/>
  <c r="L2305" i="1"/>
  <c r="O2259" i="1"/>
  <c r="L2234" i="1"/>
  <c r="O2212" i="1"/>
  <c r="M2191" i="1"/>
  <c r="L2170" i="1"/>
  <c r="O2148" i="1"/>
  <c r="M2127" i="1"/>
  <c r="L2110" i="1"/>
  <c r="H459" i="6"/>
  <c r="L2400" i="1"/>
  <c r="O2304" i="1"/>
  <c r="M2259" i="1"/>
  <c r="M2339" i="1"/>
  <c r="N2298" i="1"/>
  <c r="N2266" i="1"/>
  <c r="N2234" i="1"/>
  <c r="N2202" i="1"/>
  <c r="N2180" i="1"/>
  <c r="N2152" i="1"/>
  <c r="N2124" i="1"/>
  <c r="H232" i="6"/>
  <c r="N2499" i="1"/>
  <c r="M2441" i="1"/>
  <c r="L2396" i="1"/>
  <c r="N2351" i="1"/>
  <c r="L2319" i="1"/>
  <c r="M2288" i="1"/>
  <c r="M2266" i="1"/>
  <c r="G501" i="6"/>
  <c r="H68" i="6"/>
  <c r="L2463" i="1"/>
  <c r="O2411" i="1"/>
  <c r="L2377" i="1"/>
  <c r="O2331" i="1"/>
  <c r="L2298" i="1"/>
  <c r="L2276" i="1"/>
  <c r="L2248" i="1"/>
  <c r="H226" i="6"/>
  <c r="M2497" i="1"/>
  <c r="L2431" i="1"/>
  <c r="N2395" i="1"/>
  <c r="L2351" i="1"/>
  <c r="L2318" i="1"/>
  <c r="H485" i="6"/>
  <c r="H63" i="6"/>
  <c r="O2461" i="1"/>
  <c r="M2411" i="1"/>
  <c r="O2375" i="1"/>
  <c r="M2331" i="1"/>
  <c r="N2297" i="1"/>
  <c r="N2275" i="1"/>
  <c r="N2247" i="1"/>
  <c r="N2225" i="1"/>
  <c r="N2207" i="1"/>
  <c r="N2189" i="1"/>
  <c r="N2169" i="1"/>
  <c r="N2151" i="1"/>
  <c r="N2133" i="1"/>
  <c r="H592" i="6"/>
  <c r="H178" i="6"/>
  <c r="G34" i="6"/>
  <c r="L2461" i="1"/>
  <c r="N2423" i="1"/>
  <c r="L2395" i="1"/>
  <c r="O2365" i="1"/>
  <c r="M2337" i="1"/>
  <c r="L2312" i="1"/>
  <c r="M2293" i="1"/>
  <c r="M2275" i="1"/>
  <c r="G667" i="6"/>
  <c r="H197" i="6"/>
  <c r="H46" i="6"/>
  <c r="M2482" i="1"/>
  <c r="L2352" i="1"/>
  <c r="O2276" i="1"/>
  <c r="O2239" i="1"/>
  <c r="L2213" i="1"/>
  <c r="L2189" i="1"/>
  <c r="O2167" i="1"/>
  <c r="M2146" i="1"/>
  <c r="L2125" i="1"/>
  <c r="M2108" i="1"/>
  <c r="H173" i="6"/>
  <c r="O2387" i="1"/>
  <c r="L2297" i="1"/>
  <c r="O2255" i="1"/>
  <c r="M2231" i="1"/>
  <c r="L2210" i="1"/>
  <c r="O2188" i="1"/>
  <c r="M2167" i="1"/>
  <c r="L2146" i="1"/>
  <c r="O2124" i="1"/>
  <c r="L2108" i="1"/>
  <c r="H151" i="6"/>
  <c r="N2387" i="1"/>
  <c r="O2296" i="1"/>
  <c r="M2255" i="1"/>
  <c r="L2231" i="1"/>
  <c r="O2209" i="1"/>
  <c r="M2188" i="1"/>
  <c r="L2167" i="1"/>
  <c r="O2145" i="1"/>
  <c r="M2124" i="1"/>
  <c r="O2107" i="1"/>
  <c r="O2091" i="1"/>
  <c r="O2075" i="1"/>
  <c r="O2059" i="1"/>
  <c r="H135" i="6"/>
  <c r="L2385" i="1"/>
  <c r="O2295" i="1"/>
  <c r="L2255" i="1"/>
  <c r="O2230" i="1"/>
  <c r="M2209" i="1"/>
  <c r="L2188" i="1"/>
  <c r="O2166" i="1"/>
  <c r="L2423" i="1"/>
  <c r="L2322" i="1"/>
  <c r="O2268" i="1"/>
  <c r="M2238" i="1"/>
  <c r="L2217" i="1"/>
  <c r="O2195" i="1"/>
  <c r="M2174" i="1"/>
  <c r="L2153" i="1"/>
  <c r="O2131" i="1"/>
  <c r="M2113" i="1"/>
  <c r="M2097" i="1"/>
  <c r="M2081" i="1"/>
  <c r="L2433" i="1"/>
  <c r="O2330" i="1"/>
  <c r="L2273" i="1"/>
  <c r="O2240" i="1"/>
  <c r="M2219" i="1"/>
  <c r="L2198" i="1"/>
  <c r="O2176" i="1"/>
  <c r="M2155" i="1"/>
  <c r="L2134" i="1"/>
  <c r="L2115" i="1"/>
  <c r="L2099" i="1"/>
  <c r="L2083" i="1"/>
  <c r="O2335" i="1"/>
  <c r="N2200" i="1"/>
  <c r="H210" i="6"/>
  <c r="L2348" i="1"/>
  <c r="H443" i="6"/>
  <c r="O2363" i="1"/>
  <c r="L2246" i="1"/>
  <c r="L2424" i="1"/>
  <c r="O2307" i="1"/>
  <c r="N2478" i="1"/>
  <c r="O2359" i="1"/>
  <c r="N2273" i="1"/>
  <c r="N2213" i="1"/>
  <c r="N2165" i="1"/>
  <c r="N2137" i="1"/>
  <c r="H304" i="6"/>
  <c r="H20" i="6"/>
  <c r="L2436" i="1"/>
  <c r="L2388" i="1"/>
  <c r="N2343" i="1"/>
  <c r="M2301" i="1"/>
  <c r="M2271" i="1"/>
  <c r="H357" i="6"/>
  <c r="G18" i="6"/>
  <c r="I18" i="6" s="1"/>
  <c r="O2377" i="1"/>
  <c r="O2252" i="1"/>
  <c r="M2210" i="1"/>
  <c r="O2175" i="1"/>
  <c r="L2141" i="1"/>
  <c r="M2112" i="1"/>
  <c r="M2439" i="1"/>
  <c r="O2291" i="1"/>
  <c r="M2239" i="1"/>
  <c r="O2204" i="1"/>
  <c r="O2172" i="1"/>
  <c r="M2135" i="1"/>
  <c r="L2106" i="1"/>
  <c r="O2425" i="1"/>
  <c r="O2285" i="1"/>
  <c r="M2236" i="1"/>
  <c r="L2207" i="1"/>
  <c r="O2177" i="1"/>
  <c r="L2151" i="1"/>
  <c r="O2121" i="1"/>
  <c r="O2099" i="1"/>
  <c r="O2079" i="1"/>
  <c r="O2057" i="1"/>
  <c r="O2435" i="1"/>
  <c r="O2311" i="1"/>
  <c r="L2251" i="1"/>
  <c r="L2220" i="1"/>
  <c r="M2193" i="1"/>
  <c r="L2164" i="1"/>
  <c r="N2371" i="1"/>
  <c r="L2279" i="1"/>
  <c r="O2235" i="1"/>
  <c r="M2206" i="1"/>
  <c r="O2179" i="1"/>
  <c r="M2150" i="1"/>
  <c r="M2121" i="1"/>
  <c r="M2101" i="1"/>
  <c r="M2079" i="1"/>
  <c r="N2381" i="1"/>
  <c r="O2283" i="1"/>
  <c r="L2238" i="1"/>
  <c r="O2208" i="1"/>
  <c r="L2182" i="1"/>
  <c r="O2152" i="1"/>
  <c r="M2123" i="1"/>
  <c r="L2103" i="1"/>
  <c r="L2081" i="1"/>
  <c r="L2063" i="1"/>
  <c r="L2047" i="1"/>
  <c r="L2442" i="1"/>
  <c r="O2339" i="1"/>
  <c r="L2277" i="1"/>
  <c r="O2242" i="1"/>
  <c r="M2221" i="1"/>
  <c r="L2200" i="1"/>
  <c r="O2178" i="1"/>
  <c r="M2157" i="1"/>
  <c r="L2136" i="1"/>
  <c r="N2116" i="1"/>
  <c r="N2100" i="1"/>
  <c r="N2084" i="1"/>
  <c r="N2068" i="1"/>
  <c r="N2052" i="1"/>
  <c r="N2036" i="1"/>
  <c r="N2020" i="1"/>
  <c r="N2004" i="1"/>
  <c r="N1988" i="1"/>
  <c r="N1972" i="1"/>
  <c r="N1956" i="1"/>
  <c r="N1940" i="1"/>
  <c r="M2249" i="1"/>
  <c r="O2120" i="1"/>
  <c r="M2076" i="1"/>
  <c r="O2050" i="1"/>
  <c r="O2030" i="1"/>
  <c r="M2012" i="1"/>
  <c r="L1994" i="1"/>
  <c r="O1975" i="1"/>
  <c r="N1957" i="1"/>
  <c r="M1939" i="1"/>
  <c r="M1922" i="1"/>
  <c r="M1906" i="1"/>
  <c r="M1890" i="1"/>
  <c r="M1874" i="1"/>
  <c r="M1858" i="1"/>
  <c r="M1842" i="1"/>
  <c r="M1826" i="1"/>
  <c r="M1810" i="1"/>
  <c r="M1794" i="1"/>
  <c r="M1778" i="1"/>
  <c r="M1762" i="1"/>
  <c r="M1746" i="1"/>
  <c r="N2355" i="1"/>
  <c r="L2140" i="1"/>
  <c r="N2083" i="1"/>
  <c r="O2056" i="1"/>
  <c r="L2035" i="1"/>
  <c r="O2016" i="1"/>
  <c r="M1998" i="1"/>
  <c r="L1980" i="1"/>
  <c r="O1961" i="1"/>
  <c r="N1943" i="1"/>
  <c r="L1926" i="1"/>
  <c r="L1910" i="1"/>
  <c r="L1894" i="1"/>
  <c r="L1878" i="1"/>
  <c r="L1862" i="1"/>
  <c r="L1846" i="1"/>
  <c r="L1830" i="1"/>
  <c r="M2200" i="1"/>
  <c r="O2102" i="1"/>
  <c r="M2069" i="1"/>
  <c r="L2044" i="1"/>
  <c r="N2025" i="1"/>
  <c r="M2007" i="1"/>
  <c r="L1989" i="1"/>
  <c r="O1970" i="1"/>
  <c r="M1952" i="1"/>
  <c r="L1934" i="1"/>
  <c r="O1917" i="1"/>
  <c r="O1901" i="1"/>
  <c r="O1885" i="1"/>
  <c r="O2158" i="1"/>
  <c r="M2090" i="1"/>
  <c r="M2062" i="1"/>
  <c r="L2039" i="1"/>
  <c r="O2020" i="1"/>
  <c r="M2002" i="1"/>
  <c r="L1984" i="1"/>
  <c r="O1965" i="1"/>
  <c r="N1947" i="1"/>
  <c r="N1929" i="1"/>
  <c r="N1913" i="1"/>
  <c r="N1897" i="1"/>
  <c r="N1881" i="1"/>
  <c r="N1865" i="1"/>
  <c r="N1849" i="1"/>
  <c r="N1833" i="1"/>
  <c r="N1817" i="1"/>
  <c r="N1801" i="1"/>
  <c r="N1785" i="1"/>
  <c r="N1769" i="1"/>
  <c r="N1753" i="1"/>
  <c r="L2195" i="1"/>
  <c r="O2100" i="1"/>
  <c r="M2068" i="1"/>
  <c r="N2043" i="1"/>
  <c r="L2333" i="1"/>
  <c r="N2198" i="1"/>
  <c r="H131" i="6"/>
  <c r="M2345" i="1"/>
  <c r="G385" i="6"/>
  <c r="L2361" i="1"/>
  <c r="H867" i="6"/>
  <c r="M2405" i="1"/>
  <c r="O2305" i="1"/>
  <c r="L2456" i="1"/>
  <c r="L2350" i="1"/>
  <c r="N2265" i="1"/>
  <c r="N2205" i="1"/>
  <c r="N2161" i="1"/>
  <c r="N2131" i="1"/>
  <c r="G255" i="6"/>
  <c r="L2496" i="1"/>
  <c r="M2433" i="1"/>
  <c r="O2381" i="1"/>
  <c r="O2333" i="1"/>
  <c r="M2299" i="1"/>
  <c r="M2269" i="1"/>
  <c r="G301" i="6"/>
  <c r="O2494" i="1"/>
  <c r="N2339" i="1"/>
  <c r="O2248" i="1"/>
  <c r="O2207" i="1"/>
  <c r="L2173" i="1"/>
  <c r="O2135" i="1"/>
  <c r="M2106" i="1"/>
  <c r="L2426" i="1"/>
  <c r="O2286" i="1"/>
  <c r="O2236" i="1"/>
  <c r="M2199" i="1"/>
  <c r="O2164" i="1"/>
  <c r="O2132" i="1"/>
  <c r="L2104" i="1"/>
  <c r="M2413" i="1"/>
  <c r="L2275" i="1"/>
  <c r="O2233" i="1"/>
  <c r="M2204" i="1"/>
  <c r="L2175" i="1"/>
  <c r="M2148" i="1"/>
  <c r="O2119" i="1"/>
  <c r="O2097" i="1"/>
  <c r="O2077" i="1"/>
  <c r="O2055" i="1"/>
  <c r="M2423" i="1"/>
  <c r="L2303" i="1"/>
  <c r="L2247" i="1"/>
  <c r="N2296" i="1"/>
  <c r="N2172" i="1"/>
  <c r="N2492" i="1"/>
  <c r="L2316" i="1"/>
  <c r="G53" i="6"/>
  <c r="M2329" i="1"/>
  <c r="H144" i="6"/>
  <c r="L2392" i="1"/>
  <c r="O2299" i="1"/>
  <c r="O2439" i="1"/>
  <c r="O2328" i="1"/>
  <c r="N2259" i="1"/>
  <c r="N2201" i="1"/>
  <c r="N2159" i="1"/>
  <c r="N2129" i="1"/>
  <c r="H221" i="6"/>
  <c r="M2483" i="1"/>
  <c r="L2420" i="1"/>
  <c r="L2379" i="1"/>
  <c r="L2331" i="1"/>
  <c r="M2297" i="1"/>
  <c r="M2265" i="1"/>
  <c r="H174" i="6"/>
  <c r="G572" i="6"/>
  <c r="N2327" i="1"/>
  <c r="L2245" i="1"/>
  <c r="M2202" i="1"/>
  <c r="L2165" i="1"/>
  <c r="L2133" i="1"/>
  <c r="M2104" i="1"/>
  <c r="N2413" i="1"/>
  <c r="O2275" i="1"/>
  <c r="O2228" i="1"/>
  <c r="O2196" i="1"/>
  <c r="L2162" i="1"/>
  <c r="L2130" i="1"/>
  <c r="L2100" i="1"/>
  <c r="L2375" i="1"/>
  <c r="O2269" i="1"/>
  <c r="M2228" i="1"/>
  <c r="L2199" i="1"/>
  <c r="M2172" i="1"/>
  <c r="L2143" i="1"/>
  <c r="N2294" i="1"/>
  <c r="N2170" i="1"/>
  <c r="O2486" i="1"/>
  <c r="M2306" i="1"/>
  <c r="H39" i="6"/>
  <c r="O2326" i="1"/>
  <c r="H125" i="6"/>
  <c r="N2379" i="1"/>
  <c r="G428" i="6"/>
  <c r="L2430" i="1"/>
  <c r="O2325" i="1"/>
  <c r="N2245" i="1"/>
  <c r="N2195" i="1"/>
  <c r="N2157" i="1"/>
  <c r="N2125" i="1"/>
  <c r="H157" i="6"/>
  <c r="N2477" i="1"/>
  <c r="M2417" i="1"/>
  <c r="L2372" i="1"/>
  <c r="L2323" i="1"/>
  <c r="M2291" i="1"/>
  <c r="M2263" i="1"/>
  <c r="H154" i="6"/>
  <c r="H194" i="6"/>
  <c r="O2298" i="1"/>
  <c r="M2234" i="1"/>
  <c r="O2199" i="1"/>
  <c r="M2162" i="1"/>
  <c r="M2130" i="1"/>
  <c r="M2100" i="1"/>
  <c r="M2375" i="1"/>
  <c r="O2270" i="1"/>
  <c r="L2226" i="1"/>
  <c r="L2194" i="1"/>
  <c r="O2156" i="1"/>
  <c r="L2122" i="1"/>
  <c r="L2098" i="1"/>
  <c r="O2361" i="1"/>
  <c r="O2264" i="1"/>
  <c r="O2225" i="1"/>
  <c r="M2196" i="1"/>
  <c r="O2169" i="1"/>
  <c r="M2140" i="1"/>
  <c r="O2113" i="1"/>
  <c r="O2093" i="1"/>
  <c r="O2071" i="1"/>
  <c r="O2049" i="1"/>
  <c r="N2397" i="1"/>
  <c r="L2285" i="1"/>
  <c r="O2238" i="1"/>
  <c r="N2264" i="1"/>
  <c r="N2150" i="1"/>
  <c r="L2428" i="1"/>
  <c r="M2286" i="1"/>
  <c r="O2457" i="1"/>
  <c r="L2296" i="1"/>
  <c r="M2491" i="1"/>
  <c r="O2369" i="1"/>
  <c r="G373" i="6"/>
  <c r="O2407" i="1"/>
  <c r="O2309" i="1"/>
  <c r="N2243" i="1"/>
  <c r="N2185" i="1"/>
  <c r="N2149" i="1"/>
  <c r="H1640" i="6"/>
  <c r="H138" i="6"/>
  <c r="O2471" i="1"/>
  <c r="L2411" i="1"/>
  <c r="L2363" i="1"/>
  <c r="L2320" i="1"/>
  <c r="M2287" i="1"/>
  <c r="M2261" i="1"/>
  <c r="H119" i="6"/>
  <c r="O2459" i="1"/>
  <c r="O2292" i="1"/>
  <c r="O2231" i="1"/>
  <c r="L2197" i="1"/>
  <c r="L2157" i="1"/>
  <c r="M2122" i="1"/>
  <c r="M2098" i="1"/>
  <c r="L2362" i="1"/>
  <c r="L2265" i="1"/>
  <c r="O2220" i="1"/>
  <c r="L2186" i="1"/>
  <c r="L2154" i="1"/>
  <c r="L2120" i="1"/>
  <c r="L2096" i="1"/>
  <c r="L2336" i="1"/>
  <c r="M2251" i="1"/>
  <c r="M2220" i="1"/>
  <c r="O2193" i="1"/>
  <c r="M2164" i="1"/>
  <c r="L2135" i="1"/>
  <c r="O2111" i="1"/>
  <c r="O2089" i="1"/>
  <c r="O2067" i="1"/>
  <c r="O2047" i="1"/>
  <c r="O2371" i="1"/>
  <c r="O2274" i="1"/>
  <c r="L2236" i="1"/>
  <c r="O2206" i="1"/>
  <c r="M2177" i="1"/>
  <c r="L2449" i="1"/>
  <c r="N2311" i="1"/>
  <c r="O2250" i="1"/>
  <c r="M2222" i="1"/>
  <c r="L2193" i="1"/>
  <c r="O2163" i="1"/>
  <c r="L2137" i="1"/>
  <c r="M2111" i="1"/>
  <c r="M2089" i="1"/>
  <c r="O2465" i="1"/>
  <c r="O2319" i="1"/>
  <c r="O2253" i="1"/>
  <c r="O2224" i="1"/>
  <c r="M2195" i="1"/>
  <c r="L2166" i="1"/>
  <c r="M2139" i="1"/>
  <c r="L2113" i="1"/>
  <c r="L2091" i="1"/>
  <c r="L2071" i="1"/>
  <c r="L2055" i="1"/>
  <c r="H214" i="6"/>
  <c r="M2391" i="1"/>
  <c r="L2299" i="1"/>
  <c r="L2257" i="1"/>
  <c r="L2232" i="1"/>
  <c r="O2210" i="1"/>
  <c r="M2189" i="1"/>
  <c r="L2168" i="1"/>
  <c r="O2146" i="1"/>
  <c r="M2125" i="1"/>
  <c r="N2108" i="1"/>
  <c r="N2092" i="1"/>
  <c r="N2076" i="1"/>
  <c r="N2060" i="1"/>
  <c r="N2044" i="1"/>
  <c r="N2028" i="1"/>
  <c r="N2012" i="1"/>
  <c r="N1996" i="1"/>
  <c r="N1980" i="1"/>
  <c r="N1964" i="1"/>
  <c r="N1948" i="1"/>
  <c r="N1932" i="1"/>
  <c r="L2163" i="1"/>
  <c r="L2092" i="1"/>
  <c r="N2063" i="1"/>
  <c r="O2039" i="1"/>
  <c r="N2021" i="1"/>
  <c r="M2003" i="1"/>
  <c r="L1985" i="1"/>
  <c r="O1966" i="1"/>
  <c r="M1948" i="1"/>
  <c r="M1930" i="1"/>
  <c r="M1914" i="1"/>
  <c r="M1898" i="1"/>
  <c r="M1882" i="1"/>
  <c r="M1866" i="1"/>
  <c r="M1850" i="1"/>
  <c r="M1834" i="1"/>
  <c r="M1818" i="1"/>
  <c r="M1802" i="1"/>
  <c r="M1786" i="1"/>
  <c r="M1770" i="1"/>
  <c r="M1754" i="1"/>
  <c r="M1738" i="1"/>
  <c r="L2203" i="1"/>
  <c r="N2103" i="1"/>
  <c r="N2262" i="1"/>
  <c r="N2148" i="1"/>
  <c r="M2425" i="1"/>
  <c r="M2284" i="1"/>
  <c r="L2441" i="1"/>
  <c r="L2294" i="1"/>
  <c r="M2485" i="1"/>
  <c r="N2347" i="1"/>
  <c r="H158" i="6"/>
  <c r="L2405" i="1"/>
  <c r="N2295" i="1"/>
  <c r="N2231" i="1"/>
  <c r="N2183" i="1"/>
  <c r="N2147" i="1"/>
  <c r="G789" i="6"/>
  <c r="G90" i="6"/>
  <c r="L2450" i="1"/>
  <c r="N2407" i="1"/>
  <c r="N2359" i="1"/>
  <c r="N2317" i="1"/>
  <c r="M2283" i="1"/>
  <c r="G591" i="6"/>
  <c r="H103" i="6"/>
  <c r="O2441" i="1"/>
  <c r="L2287" i="1"/>
  <c r="M2226" i="1"/>
  <c r="M2186" i="1"/>
  <c r="M2154" i="1"/>
  <c r="M2120" i="1"/>
  <c r="M2096" i="1"/>
  <c r="L2337" i="1"/>
  <c r="O2251" i="1"/>
  <c r="L2218" i="1"/>
  <c r="M2183" i="1"/>
  <c r="M2151" i="1"/>
  <c r="L2116" i="1"/>
  <c r="H30" i="6"/>
  <c r="L2325" i="1"/>
  <c r="M2247" i="1"/>
  <c r="O2217" i="1"/>
  <c r="L2191" i="1"/>
  <c r="O2161" i="1"/>
  <c r="M2132" i="1"/>
  <c r="O2109" i="1"/>
  <c r="O2087" i="1"/>
  <c r="O2065" i="1"/>
  <c r="G401" i="6"/>
  <c r="M2359" i="1"/>
  <c r="L2269" i="1"/>
  <c r="M2233" i="1"/>
  <c r="L2204" i="1"/>
  <c r="O2174" i="1"/>
  <c r="N2435" i="1"/>
  <c r="O2302" i="1"/>
  <c r="O2246" i="1"/>
  <c r="O2219" i="1"/>
  <c r="M2190" i="1"/>
  <c r="L2161" i="1"/>
  <c r="M2134" i="1"/>
  <c r="M2109" i="1"/>
  <c r="M2087" i="1"/>
  <c r="N2445" i="1"/>
  <c r="M2309" i="1"/>
  <c r="O2249" i="1"/>
  <c r="L2222" i="1"/>
  <c r="O2192" i="1"/>
  <c r="M2163" i="1"/>
  <c r="O2136" i="1"/>
  <c r="L2111" i="1"/>
  <c r="L2089" i="1"/>
  <c r="L2069" i="1"/>
  <c r="L2053" i="1"/>
  <c r="H73" i="6"/>
  <c r="L2378" i="1"/>
  <c r="L2293" i="1"/>
  <c r="L2253" i="1"/>
  <c r="M2229" i="1"/>
  <c r="L2208" i="1"/>
  <c r="O2186" i="1"/>
  <c r="M2165" i="1"/>
  <c r="L2144" i="1"/>
  <c r="O2122" i="1"/>
  <c r="N2106" i="1"/>
  <c r="N2090" i="1"/>
  <c r="N2074" i="1"/>
  <c r="N2058" i="1"/>
  <c r="N2042" i="1"/>
  <c r="N2026" i="1"/>
  <c r="N2010" i="1"/>
  <c r="N1994" i="1"/>
  <c r="N1978" i="1"/>
  <c r="N1962" i="1"/>
  <c r="N1946" i="1"/>
  <c r="L2488" i="1"/>
  <c r="M2152" i="1"/>
  <c r="L2088" i="1"/>
  <c r="M2060" i="1"/>
  <c r="N2037" i="1"/>
  <c r="M2019" i="1"/>
  <c r="L2001" i="1"/>
  <c r="O1982" i="1"/>
  <c r="M1964" i="1"/>
  <c r="L1946" i="1"/>
  <c r="M1928" i="1"/>
  <c r="M1912" i="1"/>
  <c r="M1896" i="1"/>
  <c r="M1880" i="1"/>
  <c r="M1864" i="1"/>
  <c r="M1848" i="1"/>
  <c r="M1832" i="1"/>
  <c r="M1816" i="1"/>
  <c r="M1800" i="1"/>
  <c r="M1784" i="1"/>
  <c r="M1768" i="1"/>
  <c r="M1752" i="1"/>
  <c r="M1736" i="1"/>
  <c r="O2181" i="1"/>
  <c r="N2095" i="1"/>
  <c r="M2066" i="1"/>
  <c r="O2041" i="1"/>
  <c r="N2023" i="1"/>
  <c r="M2005" i="1"/>
  <c r="L1987" i="1"/>
  <c r="O1968" i="1"/>
  <c r="M1950" i="1"/>
  <c r="L1932" i="1"/>
  <c r="L1916" i="1"/>
  <c r="L1900" i="1"/>
  <c r="L1884" i="1"/>
  <c r="L1868" i="1"/>
  <c r="L1852" i="1"/>
  <c r="L1836" i="1"/>
  <c r="O2277" i="1"/>
  <c r="M2128" i="1"/>
  <c r="O2078" i="1"/>
  <c r="M2053" i="1"/>
  <c r="M2032" i="1"/>
  <c r="L2014" i="1"/>
  <c r="O1995" i="1"/>
  <c r="N1977" i="1"/>
  <c r="M1959" i="1"/>
  <c r="L1941" i="1"/>
  <c r="O1923" i="1"/>
  <c r="O1907" i="1"/>
  <c r="O1891" i="1"/>
  <c r="L2219" i="1"/>
  <c r="N2109" i="1"/>
  <c r="L2072" i="1"/>
  <c r="M2046" i="1"/>
  <c r="N2027" i="1"/>
  <c r="M2009" i="1"/>
  <c r="L1991" i="1"/>
  <c r="O1972" i="1"/>
  <c r="M1954" i="1"/>
  <c r="L1936" i="1"/>
  <c r="N1919" i="1"/>
  <c r="N1903" i="1"/>
  <c r="N1887" i="1"/>
  <c r="N1871" i="1"/>
  <c r="N1855" i="1"/>
  <c r="N1839" i="1"/>
  <c r="N1823" i="1"/>
  <c r="N1807" i="1"/>
  <c r="N1791" i="1"/>
  <c r="N1775" i="1"/>
  <c r="N1759" i="1"/>
  <c r="L2267" i="1"/>
  <c r="O2125" i="1"/>
  <c r="L2078" i="1"/>
  <c r="M2052" i="1"/>
  <c r="N2232" i="1"/>
  <c r="N2122" i="1"/>
  <c r="M2393" i="1"/>
  <c r="M2258" i="1"/>
  <c r="L2409" i="1"/>
  <c r="L2274" i="1"/>
  <c r="O2451" i="1"/>
  <c r="L2344" i="1"/>
  <c r="G50" i="6"/>
  <c r="N2385" i="1"/>
  <c r="N2293" i="1"/>
  <c r="N2223" i="1"/>
  <c r="N2177" i="1"/>
  <c r="N2143" i="1"/>
  <c r="G529" i="6"/>
  <c r="G77" i="6"/>
  <c r="O2445" i="1"/>
  <c r="L2404" i="1"/>
  <c r="M2353" i="1"/>
  <c r="N2309" i="1"/>
  <c r="M2281" i="1"/>
  <c r="H528" i="6"/>
  <c r="G74" i="6"/>
  <c r="I74" i="6" s="1"/>
  <c r="N2403" i="1"/>
  <c r="L2271" i="1"/>
  <c r="O2223" i="1"/>
  <c r="O2183" i="1"/>
  <c r="O2151" i="1"/>
  <c r="M2116" i="1"/>
  <c r="G45" i="6"/>
  <c r="M2325" i="1"/>
  <c r="O2247" i="1"/>
  <c r="M2215" i="1"/>
  <c r="L2178" i="1"/>
  <c r="M2143" i="1"/>
  <c r="L2114" i="1"/>
  <c r="M2476" i="1"/>
  <c r="L2314" i="1"/>
  <c r="O2241" i="1"/>
  <c r="L2215" i="1"/>
  <c r="O2185" i="1"/>
  <c r="M2156" i="1"/>
  <c r="O2129" i="1"/>
  <c r="O2105" i="1"/>
  <c r="O2083" i="1"/>
  <c r="O2063" i="1"/>
  <c r="H15" i="6"/>
  <c r="N2333" i="1"/>
  <c r="O2263" i="1"/>
  <c r="L2228" i="1"/>
  <c r="O2198" i="1"/>
  <c r="L2172" i="1"/>
  <c r="O2409" i="1"/>
  <c r="O2289" i="1"/>
  <c r="O2243" i="1"/>
  <c r="M2214" i="1"/>
  <c r="L2185" i="1"/>
  <c r="M2158" i="1"/>
  <c r="L2129" i="1"/>
  <c r="M2105" i="1"/>
  <c r="M2085" i="1"/>
  <c r="O2419" i="1"/>
  <c r="O2294" i="1"/>
  <c r="M2246" i="1"/>
  <c r="O2216" i="1"/>
  <c r="M2187" i="1"/>
  <c r="O2160" i="1"/>
  <c r="M2131" i="1"/>
  <c r="L2107" i="1"/>
  <c r="L2087" i="1"/>
  <c r="L2067" i="1"/>
  <c r="L2051" i="1"/>
  <c r="L2483" i="1"/>
  <c r="N2365" i="1"/>
  <c r="O2287" i="1"/>
  <c r="L2249" i="1"/>
  <c r="O2226" i="1"/>
  <c r="M2205" i="1"/>
  <c r="L2184" i="1"/>
  <c r="O2162" i="1"/>
  <c r="M2141" i="1"/>
  <c r="N2120" i="1"/>
  <c r="N2104" i="1"/>
  <c r="N2088" i="1"/>
  <c r="N2230" i="1"/>
  <c r="H950" i="6"/>
  <c r="O2389" i="1"/>
  <c r="M2256" i="1"/>
  <c r="N2405" i="1"/>
  <c r="L2266" i="1"/>
  <c r="N2427" i="1"/>
  <c r="L2326" i="1"/>
  <c r="H36" i="6"/>
  <c r="M2363" i="1"/>
  <c r="N2281" i="1"/>
  <c r="N2221" i="1"/>
  <c r="N2167" i="1"/>
  <c r="N2141" i="1"/>
  <c r="H474" i="6"/>
  <c r="H62" i="6"/>
  <c r="N2439" i="1"/>
  <c r="N2391" i="1"/>
  <c r="L2347" i="1"/>
  <c r="M2307" i="1"/>
  <c r="M2279" i="1"/>
  <c r="G416" i="6"/>
  <c r="H31" i="6"/>
  <c r="L2391" i="1"/>
  <c r="O2260" i="1"/>
  <c r="L2221" i="1"/>
  <c r="M2178" i="1"/>
  <c r="O2143" i="1"/>
  <c r="L2112" i="1"/>
  <c r="O2115" i="1"/>
  <c r="L2410" i="1"/>
  <c r="L2212" i="1"/>
  <c r="L2470" i="1"/>
  <c r="O2258" i="1"/>
  <c r="M2198" i="1"/>
  <c r="O2139" i="1"/>
  <c r="M2093" i="1"/>
  <c r="M2343" i="1"/>
  <c r="M2227" i="1"/>
  <c r="M2171" i="1"/>
  <c r="L2117" i="1"/>
  <c r="L2073" i="1"/>
  <c r="H650" i="6"/>
  <c r="L2307" i="1"/>
  <c r="O2234" i="1"/>
  <c r="L2192" i="1"/>
  <c r="M2149" i="1"/>
  <c r="N2110" i="1"/>
  <c r="N2078" i="1"/>
  <c r="N2050" i="1"/>
  <c r="N2024" i="1"/>
  <c r="N2000" i="1"/>
  <c r="N1974" i="1"/>
  <c r="N1950" i="1"/>
  <c r="L2227" i="1"/>
  <c r="L2084" i="1"/>
  <c r="O2044" i="1"/>
  <c r="O2014" i="1"/>
  <c r="M1987" i="1"/>
  <c r="M1955" i="1"/>
  <c r="M1926" i="1"/>
  <c r="M1902" i="1"/>
  <c r="M1876" i="1"/>
  <c r="M1852" i="1"/>
  <c r="M1824" i="1"/>
  <c r="M1798" i="1"/>
  <c r="M1774" i="1"/>
  <c r="M1748" i="1"/>
  <c r="M2224" i="1"/>
  <c r="N2079" i="1"/>
  <c r="M2047" i="1"/>
  <c r="M2021" i="1"/>
  <c r="L1996" i="1"/>
  <c r="M1973" i="1"/>
  <c r="L1948" i="1"/>
  <c r="L1924" i="1"/>
  <c r="L1904" i="1"/>
  <c r="L1882" i="1"/>
  <c r="L1860" i="1"/>
  <c r="L1840" i="1"/>
  <c r="L2243" i="1"/>
  <c r="O2094" i="1"/>
  <c r="N2059" i="1"/>
  <c r="L2030" i="1"/>
  <c r="L2005" i="1"/>
  <c r="L1982" i="1"/>
  <c r="L1957" i="1"/>
  <c r="O1931" i="1"/>
  <c r="O1911" i="1"/>
  <c r="O1889" i="1"/>
  <c r="L2148" i="1"/>
  <c r="M2078" i="1"/>
  <c r="O2043" i="1"/>
  <c r="M2018" i="1"/>
  <c r="N1995" i="1"/>
  <c r="M1970" i="1"/>
  <c r="M1945" i="1"/>
  <c r="N1923" i="1"/>
  <c r="N1901" i="1"/>
  <c r="N1879" i="1"/>
  <c r="N1859" i="1"/>
  <c r="N1837" i="1"/>
  <c r="N1815" i="1"/>
  <c r="N1795" i="1"/>
  <c r="N1773" i="1"/>
  <c r="N1751" i="1"/>
  <c r="L2147" i="1"/>
  <c r="O2074" i="1"/>
  <c r="L2041" i="1"/>
  <c r="O2022" i="1"/>
  <c r="M2004" i="1"/>
  <c r="L1986" i="1"/>
  <c r="O1967" i="1"/>
  <c r="N1949" i="1"/>
  <c r="M1931" i="1"/>
  <c r="M1915" i="1"/>
  <c r="M1899" i="1"/>
  <c r="M1883" i="1"/>
  <c r="M1867" i="1"/>
  <c r="M1851" i="1"/>
  <c r="M1835" i="1"/>
  <c r="M1819" i="1"/>
  <c r="M1803" i="1"/>
  <c r="M1787" i="1"/>
  <c r="M1771" i="1"/>
  <c r="M1755" i="1"/>
  <c r="L2235" i="1"/>
  <c r="N2115" i="1"/>
  <c r="M2074" i="1"/>
  <c r="O2048" i="1"/>
  <c r="M2029" i="1"/>
  <c r="L2011" i="1"/>
  <c r="O1992" i="1"/>
  <c r="H241" i="6"/>
  <c r="L2155" i="1"/>
  <c r="O2088" i="1"/>
  <c r="M2061" i="1"/>
  <c r="L2040" i="1"/>
  <c r="N1969" i="1"/>
  <c r="N1922" i="1"/>
  <c r="O1880" i="1"/>
  <c r="O1848" i="1"/>
  <c r="N1818" i="1"/>
  <c r="O1792" i="1"/>
  <c r="L1767" i="1"/>
  <c r="N1743" i="1"/>
  <c r="M1726" i="1"/>
  <c r="M1710" i="1"/>
  <c r="M1694" i="1"/>
  <c r="M1678" i="1"/>
  <c r="M1662" i="1"/>
  <c r="M1646" i="1"/>
  <c r="M1630" i="1"/>
  <c r="M1614" i="1"/>
  <c r="M1598" i="1"/>
  <c r="M1582" i="1"/>
  <c r="M1566" i="1"/>
  <c r="M1550" i="1"/>
  <c r="M1534" i="1"/>
  <c r="M1518" i="1"/>
  <c r="M1502" i="1"/>
  <c r="M1486" i="1"/>
  <c r="M1470" i="1"/>
  <c r="O2019" i="1"/>
  <c r="L1956" i="1"/>
  <c r="O1910" i="1"/>
  <c r="N1872" i="1"/>
  <c r="N1840" i="1"/>
  <c r="O1811" i="1"/>
  <c r="L1786" i="1"/>
  <c r="N1760" i="1"/>
  <c r="O1738" i="1"/>
  <c r="L1722" i="1"/>
  <c r="L1706" i="1"/>
  <c r="L1690" i="1"/>
  <c r="L1674" i="1"/>
  <c r="L1658" i="1"/>
  <c r="L1642" i="1"/>
  <c r="L1626" i="1"/>
  <c r="L1610" i="1"/>
  <c r="L1594" i="1"/>
  <c r="L1578" i="1"/>
  <c r="L1562" i="1"/>
  <c r="L1546" i="1"/>
  <c r="O2037" i="1"/>
  <c r="N1967" i="1"/>
  <c r="O1920" i="1"/>
  <c r="O1879" i="1"/>
  <c r="O1847" i="1"/>
  <c r="O1817" i="1"/>
  <c r="L1792" i="1"/>
  <c r="N1766" i="1"/>
  <c r="L1743" i="1"/>
  <c r="O1725" i="1"/>
  <c r="O1709" i="1"/>
  <c r="O1693" i="1"/>
  <c r="O1677" i="1"/>
  <c r="O1661" i="1"/>
  <c r="O1645" i="1"/>
  <c r="O1629" i="1"/>
  <c r="O1613" i="1"/>
  <c r="O1597" i="1"/>
  <c r="O1581" i="1"/>
  <c r="O1565" i="1"/>
  <c r="O1549" i="1"/>
  <c r="O1533" i="1"/>
  <c r="O1517" i="1"/>
  <c r="O1501" i="1"/>
  <c r="M2067" i="1"/>
  <c r="L1981" i="1"/>
  <c r="O1930" i="1"/>
  <c r="N1888" i="1"/>
  <c r="L1855" i="1"/>
  <c r="O1823" i="1"/>
  <c r="L1798" i="1"/>
  <c r="N1772" i="1"/>
  <c r="M1747" i="1"/>
  <c r="N1729" i="1"/>
  <c r="N1713" i="1"/>
  <c r="N1697" i="1"/>
  <c r="N1681" i="1"/>
  <c r="N1665" i="1"/>
  <c r="N1649" i="1"/>
  <c r="N1633" i="1"/>
  <c r="N1617" i="1"/>
  <c r="N1601" i="1"/>
  <c r="N1585" i="1"/>
  <c r="N1569" i="1"/>
  <c r="N1553" i="1"/>
  <c r="M2114" i="1"/>
  <c r="L2439" i="1"/>
  <c r="O2103" i="1"/>
  <c r="O2322" i="1"/>
  <c r="L2196" i="1"/>
  <c r="M2397" i="1"/>
  <c r="L2241" i="1"/>
  <c r="M2182" i="1"/>
  <c r="M2126" i="1"/>
  <c r="M2083" i="1"/>
  <c r="L2289" i="1"/>
  <c r="L2214" i="1"/>
  <c r="L2158" i="1"/>
  <c r="L2105" i="1"/>
  <c r="L2065" i="1"/>
  <c r="L2460" i="1"/>
  <c r="O2282" i="1"/>
  <c r="L2224" i="1"/>
  <c r="M2181" i="1"/>
  <c r="O2138" i="1"/>
  <c r="N2102" i="1"/>
  <c r="N2072" i="1"/>
  <c r="N2048" i="1"/>
  <c r="N2022" i="1"/>
  <c r="N1998" i="1"/>
  <c r="N1970" i="1"/>
  <c r="N1944" i="1"/>
  <c r="O2205" i="1"/>
  <c r="L2080" i="1"/>
  <c r="L2042" i="1"/>
  <c r="L2010" i="1"/>
  <c r="M1980" i="1"/>
  <c r="L1953" i="1"/>
  <c r="M1924" i="1"/>
  <c r="M1900" i="1"/>
  <c r="M1872" i="1"/>
  <c r="M1846" i="1"/>
  <c r="M1822" i="1"/>
  <c r="M1796" i="1"/>
  <c r="M1772" i="1"/>
  <c r="M1744" i="1"/>
  <c r="M2161" i="1"/>
  <c r="L2076" i="1"/>
  <c r="M2044" i="1"/>
  <c r="L2019" i="1"/>
  <c r="O1993" i="1"/>
  <c r="L1971" i="1"/>
  <c r="O1945" i="1"/>
  <c r="L1922" i="1"/>
  <c r="L1902" i="1"/>
  <c r="L1880" i="1"/>
  <c r="L1858" i="1"/>
  <c r="L1838" i="1"/>
  <c r="O2221" i="1"/>
  <c r="O2090" i="1"/>
  <c r="M2056" i="1"/>
  <c r="O2027" i="1"/>
  <c r="O2002" i="1"/>
  <c r="O1979" i="1"/>
  <c r="O1954" i="1"/>
  <c r="O1929" i="1"/>
  <c r="O1909" i="1"/>
  <c r="O1887" i="1"/>
  <c r="M2137" i="1"/>
  <c r="M2075" i="1"/>
  <c r="M2041" i="1"/>
  <c r="L2016" i="1"/>
  <c r="M1993" i="1"/>
  <c r="L1968" i="1"/>
  <c r="L1943" i="1"/>
  <c r="N1921" i="1"/>
  <c r="N1899" i="1"/>
  <c r="N1877" i="1"/>
  <c r="N1857" i="1"/>
  <c r="N1835" i="1"/>
  <c r="N1813" i="1"/>
  <c r="N1793" i="1"/>
  <c r="N1771" i="1"/>
  <c r="N1749" i="1"/>
  <c r="M2136" i="1"/>
  <c r="N2071" i="1"/>
  <c r="O2038" i="1"/>
  <c r="M2020" i="1"/>
  <c r="L2002" i="1"/>
  <c r="O1983" i="1"/>
  <c r="N1965" i="1"/>
  <c r="M1947" i="1"/>
  <c r="M1929" i="1"/>
  <c r="M1913" i="1"/>
  <c r="M1897" i="1"/>
  <c r="M1881" i="1"/>
  <c r="M1865" i="1"/>
  <c r="M1849" i="1"/>
  <c r="M1833" i="1"/>
  <c r="M1817" i="1"/>
  <c r="M1801" i="1"/>
  <c r="M1785" i="1"/>
  <c r="M1769" i="1"/>
  <c r="M1753" i="1"/>
  <c r="O2213" i="1"/>
  <c r="N2107" i="1"/>
  <c r="M2071" i="1"/>
  <c r="O2045" i="1"/>
  <c r="L2027" i="1"/>
  <c r="O2008" i="1"/>
  <c r="M1990" i="1"/>
  <c r="O2393" i="1"/>
  <c r="M2144" i="1"/>
  <c r="O2084" i="1"/>
  <c r="L2058" i="1"/>
  <c r="L2031" i="1"/>
  <c r="L1963" i="1"/>
  <c r="O1916" i="1"/>
  <c r="O1876" i="1"/>
  <c r="N2476" i="1"/>
  <c r="L2291" i="1"/>
  <c r="O2095" i="1"/>
  <c r="O2290" i="1"/>
  <c r="O2190" i="1"/>
  <c r="L2359" i="1"/>
  <c r="L2233" i="1"/>
  <c r="L2177" i="1"/>
  <c r="M2119" i="1"/>
  <c r="G1080" i="6"/>
  <c r="O2278" i="1"/>
  <c r="L2206" i="1"/>
  <c r="L2150" i="1"/>
  <c r="L2101" i="1"/>
  <c r="L2061" i="1"/>
  <c r="N2429" i="1"/>
  <c r="O2271" i="1"/>
  <c r="O2218" i="1"/>
  <c r="L2176" i="1"/>
  <c r="M2133" i="1"/>
  <c r="N2098" i="1"/>
  <c r="N2070" i="1"/>
  <c r="N2046" i="1"/>
  <c r="N2018" i="1"/>
  <c r="N1992" i="1"/>
  <c r="N1968" i="1"/>
  <c r="N1942" i="1"/>
  <c r="M2184" i="1"/>
  <c r="M2073" i="1"/>
  <c r="M2035" i="1"/>
  <c r="O2007" i="1"/>
  <c r="L1978" i="1"/>
  <c r="O1950" i="1"/>
  <c r="M1920" i="1"/>
  <c r="M1894" i="1"/>
  <c r="M1870" i="1"/>
  <c r="M1844" i="1"/>
  <c r="M1820" i="1"/>
  <c r="M1792" i="1"/>
  <c r="M1766" i="1"/>
  <c r="M1742" i="1"/>
  <c r="O2150" i="1"/>
  <c r="O2072" i="1"/>
  <c r="N2039" i="1"/>
  <c r="M2014" i="1"/>
  <c r="N1991" i="1"/>
  <c r="M1966" i="1"/>
  <c r="M1941" i="1"/>
  <c r="L1920" i="1"/>
  <c r="L1898" i="1"/>
  <c r="L1876" i="1"/>
  <c r="L1856" i="1"/>
  <c r="L1834" i="1"/>
  <c r="L2179" i="1"/>
  <c r="O2086" i="1"/>
  <c r="L2050" i="1"/>
  <c r="M2023" i="1"/>
  <c r="M2000" i="1"/>
  <c r="M1975" i="1"/>
  <c r="L1950" i="1"/>
  <c r="O1927" i="1"/>
  <c r="O1905" i="1"/>
  <c r="L2432" i="1"/>
  <c r="O2126" i="1"/>
  <c r="O2068" i="1"/>
  <c r="O2036" i="1"/>
  <c r="O2013" i="1"/>
  <c r="O1988" i="1"/>
  <c r="N1963" i="1"/>
  <c r="O1940" i="1"/>
  <c r="N1917" i="1"/>
  <c r="N1895" i="1"/>
  <c r="N1875" i="1"/>
  <c r="N1853" i="1"/>
  <c r="N1831" i="1"/>
  <c r="N1811" i="1"/>
  <c r="N1789" i="1"/>
  <c r="N1767" i="1"/>
  <c r="N2419" i="1"/>
  <c r="O2116" i="1"/>
  <c r="M2065" i="1"/>
  <c r="M2036" i="1"/>
  <c r="L2018" i="1"/>
  <c r="O1999" i="1"/>
  <c r="N1981" i="1"/>
  <c r="M1963" i="1"/>
  <c r="L1945" i="1"/>
  <c r="M1927" i="1"/>
  <c r="M1911" i="1"/>
  <c r="M1895" i="1"/>
  <c r="M1879" i="1"/>
  <c r="M1863" i="1"/>
  <c r="M1847" i="1"/>
  <c r="M1831" i="1"/>
  <c r="M1815" i="1"/>
  <c r="M1799" i="1"/>
  <c r="M1783" i="1"/>
  <c r="M1767" i="1"/>
  <c r="M1751" i="1"/>
  <c r="M2192" i="1"/>
  <c r="N2099" i="1"/>
  <c r="L2068" i="1"/>
  <c r="M2043" i="1"/>
  <c r="O2024" i="1"/>
  <c r="O2314" i="1"/>
  <c r="L2239" i="1"/>
  <c r="O2081" i="1"/>
  <c r="L2259" i="1"/>
  <c r="M2185" i="1"/>
  <c r="O2345" i="1"/>
  <c r="O2227" i="1"/>
  <c r="O2171" i="1"/>
  <c r="M2117" i="1"/>
  <c r="G101" i="6"/>
  <c r="O2267" i="1"/>
  <c r="M2203" i="1"/>
  <c r="O2144" i="1"/>
  <c r="L2097" i="1"/>
  <c r="L2059" i="1"/>
  <c r="L2417" i="1"/>
  <c r="O2266" i="1"/>
  <c r="L2216" i="1"/>
  <c r="M2173" i="1"/>
  <c r="O2130" i="1"/>
  <c r="N2096" i="1"/>
  <c r="N2066" i="1"/>
  <c r="N2040" i="1"/>
  <c r="N2016" i="1"/>
  <c r="N1990" i="1"/>
  <c r="N1966" i="1"/>
  <c r="N1938" i="1"/>
  <c r="O2141" i="1"/>
  <c r="L2070" i="1"/>
  <c r="L2033" i="1"/>
  <c r="N2005" i="1"/>
  <c r="N1973" i="1"/>
  <c r="O1943" i="1"/>
  <c r="M1918" i="1"/>
  <c r="M1892" i="1"/>
  <c r="M1868" i="1"/>
  <c r="M1840" i="1"/>
  <c r="M1814" i="1"/>
  <c r="M1790" i="1"/>
  <c r="M1764" i="1"/>
  <c r="M1740" i="1"/>
  <c r="M2129" i="1"/>
  <c r="N2069" i="1"/>
  <c r="M2037" i="1"/>
  <c r="L2012" i="1"/>
  <c r="M1989" i="1"/>
  <c r="L1964" i="1"/>
  <c r="L1939" i="1"/>
  <c r="L1918" i="1"/>
  <c r="L1896" i="1"/>
  <c r="L1874" i="1"/>
  <c r="L1854" i="1"/>
  <c r="L1832" i="1"/>
  <c r="M2160" i="1"/>
  <c r="O2082" i="1"/>
  <c r="O2046" i="1"/>
  <c r="L2021" i="1"/>
  <c r="L1998" i="1"/>
  <c r="L1973" i="1"/>
  <c r="O1947" i="1"/>
  <c r="O1925" i="1"/>
  <c r="O1903" i="1"/>
  <c r="L2330" i="1"/>
  <c r="N2117" i="1"/>
  <c r="N2065" i="1"/>
  <c r="M2034" i="1"/>
  <c r="N2011" i="1"/>
  <c r="M1986" i="1"/>
  <c r="M1961" i="1"/>
  <c r="M1938" i="1"/>
  <c r="N1915" i="1"/>
  <c r="N1893" i="1"/>
  <c r="N1873" i="1"/>
  <c r="N1851" i="1"/>
  <c r="N1829" i="1"/>
  <c r="N1809" i="1"/>
  <c r="N1787" i="1"/>
  <c r="N1765" i="1"/>
  <c r="N2319" i="1"/>
  <c r="O2108" i="1"/>
  <c r="L2062" i="1"/>
  <c r="L2034" i="1"/>
  <c r="O2015" i="1"/>
  <c r="N1997" i="1"/>
  <c r="M1979" i="1"/>
  <c r="L1961" i="1"/>
  <c r="O1942" i="1"/>
  <c r="M1925" i="1"/>
  <c r="M1909" i="1"/>
  <c r="M1893" i="1"/>
  <c r="M1877" i="1"/>
  <c r="M1861" i="1"/>
  <c r="M1845" i="1"/>
  <c r="M1829" i="1"/>
  <c r="M1813" i="1"/>
  <c r="M1797" i="1"/>
  <c r="M1781" i="1"/>
  <c r="M1765" i="1"/>
  <c r="M1749" i="1"/>
  <c r="L2171" i="1"/>
  <c r="N2093" i="1"/>
  <c r="O2064" i="1"/>
  <c r="O2040" i="1"/>
  <c r="M2022" i="1"/>
  <c r="L2004" i="1"/>
  <c r="O1985" i="1"/>
  <c r="M2257" i="1"/>
  <c r="L2123" i="1"/>
  <c r="M2077" i="1"/>
  <c r="N2051" i="1"/>
  <c r="O2012" i="1"/>
  <c r="M1951" i="1"/>
  <c r="N1906" i="1"/>
  <c r="O1868" i="1"/>
  <c r="L2242" i="1"/>
  <c r="M2212" i="1"/>
  <c r="O2073" i="1"/>
  <c r="M2241" i="1"/>
  <c r="O2182" i="1"/>
  <c r="M2333" i="1"/>
  <c r="L2225" i="1"/>
  <c r="L2169" i="1"/>
  <c r="M2115" i="1"/>
  <c r="N2494" i="1"/>
  <c r="O2262" i="1"/>
  <c r="O2200" i="1"/>
  <c r="L2142" i="1"/>
  <c r="L2095" i="1"/>
  <c r="L2057" i="1"/>
  <c r="O2403" i="1"/>
  <c r="L2261" i="1"/>
  <c r="M2213" i="1"/>
  <c r="O2170" i="1"/>
  <c r="L2128" i="1"/>
  <c r="N2094" i="1"/>
  <c r="N2064" i="1"/>
  <c r="N2038" i="1"/>
  <c r="N2014" i="1"/>
  <c r="N1986" i="1"/>
  <c r="N1960" i="1"/>
  <c r="N1936" i="1"/>
  <c r="L2131" i="1"/>
  <c r="O2066" i="1"/>
  <c r="M2028" i="1"/>
  <c r="O1998" i="1"/>
  <c r="M1971" i="1"/>
  <c r="N1941" i="1"/>
  <c r="M1916" i="1"/>
  <c r="M1888" i="1"/>
  <c r="M1862" i="1"/>
  <c r="M1838" i="1"/>
  <c r="M1812" i="1"/>
  <c r="M1788" i="1"/>
  <c r="M1760" i="1"/>
  <c r="M1734" i="1"/>
  <c r="N2119" i="1"/>
  <c r="M2063" i="1"/>
  <c r="O2032" i="1"/>
  <c r="O2009" i="1"/>
  <c r="O1984" i="1"/>
  <c r="N1959" i="1"/>
  <c r="O1936" i="1"/>
  <c r="L1914" i="1"/>
  <c r="L1892" i="1"/>
  <c r="L1872" i="1"/>
  <c r="L1850" i="1"/>
  <c r="L1828" i="1"/>
  <c r="O2149" i="1"/>
  <c r="N2075" i="1"/>
  <c r="N2041" i="1"/>
  <c r="O2018" i="1"/>
  <c r="N1993" i="1"/>
  <c r="M1968" i="1"/>
  <c r="N1945" i="1"/>
  <c r="O1921" i="1"/>
  <c r="O1899" i="1"/>
  <c r="O2272" i="1"/>
  <c r="N2101" i="1"/>
  <c r="M2059" i="1"/>
  <c r="L2032" i="1"/>
  <c r="L2007" i="1"/>
  <c r="O1981" i="1"/>
  <c r="L1959" i="1"/>
  <c r="O1933" i="1"/>
  <c r="N1911" i="1"/>
  <c r="N1891" i="1"/>
  <c r="N1869" i="1"/>
  <c r="N1847" i="1"/>
  <c r="N1827" i="1"/>
  <c r="N1805" i="1"/>
  <c r="N1783" i="1"/>
  <c r="N1763" i="1"/>
  <c r="O2237" i="1"/>
  <c r="L2094" i="1"/>
  <c r="O2058" i="1"/>
  <c r="O2031" i="1"/>
  <c r="N2013" i="1"/>
  <c r="M1995" i="1"/>
  <c r="L1977" i="1"/>
  <c r="O1958" i="1"/>
  <c r="M1940" i="1"/>
  <c r="M1923" i="1"/>
  <c r="M1907" i="1"/>
  <c r="M1891" i="1"/>
  <c r="M1875" i="1"/>
  <c r="M1859" i="1"/>
  <c r="M1843" i="1"/>
  <c r="M1827" i="1"/>
  <c r="M1811" i="1"/>
  <c r="M1795" i="1"/>
  <c r="M1779" i="1"/>
  <c r="M1763" i="1"/>
  <c r="G748" i="6"/>
  <c r="I748" i="6" s="1"/>
  <c r="L2156" i="1"/>
  <c r="N2089" i="1"/>
  <c r="N2061" i="1"/>
  <c r="M2207" i="1"/>
  <c r="L2183" i="1"/>
  <c r="O2061" i="1"/>
  <c r="M2225" i="1"/>
  <c r="M2169" i="1"/>
  <c r="O2284" i="1"/>
  <c r="O2211" i="1"/>
  <c r="O2155" i="1"/>
  <c r="M2103" i="1"/>
  <c r="M2407" i="1"/>
  <c r="M2243" i="1"/>
  <c r="O2184" i="1"/>
  <c r="O2128" i="1"/>
  <c r="L2085" i="1"/>
  <c r="L2049" i="1"/>
  <c r="L2353" i="1"/>
  <c r="M2245" i="1"/>
  <c r="O2202" i="1"/>
  <c r="L2160" i="1"/>
  <c r="N2118" i="1"/>
  <c r="N2086" i="1"/>
  <c r="N2062" i="1"/>
  <c r="N2034" i="1"/>
  <c r="N2008" i="1"/>
  <c r="N1984" i="1"/>
  <c r="N1958" i="1"/>
  <c r="N1934" i="1"/>
  <c r="O2112" i="1"/>
  <c r="M2057" i="1"/>
  <c r="L2026" i="1"/>
  <c r="M1996" i="1"/>
  <c r="L1969" i="1"/>
  <c r="L1937" i="1"/>
  <c r="M1910" i="1"/>
  <c r="M1886" i="1"/>
  <c r="M1860" i="1"/>
  <c r="M1836" i="1"/>
  <c r="M1808" i="1"/>
  <c r="M1782" i="1"/>
  <c r="M1758" i="1"/>
  <c r="L2465" i="1"/>
  <c r="N2111" i="1"/>
  <c r="L2060" i="1"/>
  <c r="M2030" i="1"/>
  <c r="N2007" i="1"/>
  <c r="M1982" i="1"/>
  <c r="M1957" i="1"/>
  <c r="M1934" i="1"/>
  <c r="L1912" i="1"/>
  <c r="L1890" i="1"/>
  <c r="L1870" i="1"/>
  <c r="L1848" i="1"/>
  <c r="L1826" i="1"/>
  <c r="L2139" i="1"/>
  <c r="M2072" i="1"/>
  <c r="M2039" i="1"/>
  <c r="M2016" i="1"/>
  <c r="M1991" i="1"/>
  <c r="L1966" i="1"/>
  <c r="M1943" i="1"/>
  <c r="O1919" i="1"/>
  <c r="O1897" i="1"/>
  <c r="M2240" i="1"/>
  <c r="M2094" i="1"/>
  <c r="L2056" i="1"/>
  <c r="O2029" i="1"/>
  <c r="O2004" i="1"/>
  <c r="N1979" i="1"/>
  <c r="O1956" i="1"/>
  <c r="N1931" i="1"/>
  <c r="N1909" i="1"/>
  <c r="N1889" i="1"/>
  <c r="N1867" i="1"/>
  <c r="N1845" i="1"/>
  <c r="N1825" i="1"/>
  <c r="N1803" i="1"/>
  <c r="N1781" i="1"/>
  <c r="N1761" i="1"/>
  <c r="M2216" i="1"/>
  <c r="L2090" i="1"/>
  <c r="N2055" i="1"/>
  <c r="N2029" i="1"/>
  <c r="M2011" i="1"/>
  <c r="L1993" i="1"/>
  <c r="O1974" i="1"/>
  <c r="M1956" i="1"/>
  <c r="L1938" i="1"/>
  <c r="M1921" i="1"/>
  <c r="M1905" i="1"/>
  <c r="M1889" i="1"/>
  <c r="M1873" i="1"/>
  <c r="M1857" i="1"/>
  <c r="M1841" i="1"/>
  <c r="M1825" i="1"/>
  <c r="M1809" i="1"/>
  <c r="M1793" i="1"/>
  <c r="M1777" i="1"/>
  <c r="M1761" i="1"/>
  <c r="L2407" i="1"/>
  <c r="M2145" i="1"/>
  <c r="N2085" i="1"/>
  <c r="M2058" i="1"/>
  <c r="L2036" i="1"/>
  <c r="O2017" i="1"/>
  <c r="N1999" i="1"/>
  <c r="M1981" i="1"/>
  <c r="L2211" i="1"/>
  <c r="O2106" i="1"/>
  <c r="O2070" i="1"/>
  <c r="N2121" i="1"/>
  <c r="M1994" i="1"/>
  <c r="N1939" i="1"/>
  <c r="L1895" i="1"/>
  <c r="O1860" i="1"/>
  <c r="O1828" i="1"/>
  <c r="N1802" i="1"/>
  <c r="O1776" i="1"/>
  <c r="L1751" i="1"/>
  <c r="M1732" i="1"/>
  <c r="M1716" i="1"/>
  <c r="M1700" i="1"/>
  <c r="M1684" i="1"/>
  <c r="M1668" i="1"/>
  <c r="M1652" i="1"/>
  <c r="M1636" i="1"/>
  <c r="M1620" i="1"/>
  <c r="M1604" i="1"/>
  <c r="M1588" i="1"/>
  <c r="M1572" i="1"/>
  <c r="M1556" i="1"/>
  <c r="M1540" i="1"/>
  <c r="M1524" i="1"/>
  <c r="M1508" i="1"/>
  <c r="M1492" i="1"/>
  <c r="M1476" i="1"/>
  <c r="M2048" i="1"/>
  <c r="M1974" i="1"/>
  <c r="O1926" i="1"/>
  <c r="N1884" i="1"/>
  <c r="N1852" i="1"/>
  <c r="L1821" i="1"/>
  <c r="O1795" i="1"/>
  <c r="L1770" i="1"/>
  <c r="N1745" i="1"/>
  <c r="L1728" i="1"/>
  <c r="L1712" i="1"/>
  <c r="L1696" i="1"/>
  <c r="L1680" i="1"/>
  <c r="L1664" i="1"/>
  <c r="L1648" i="1"/>
  <c r="L1632" i="1"/>
  <c r="L1616" i="1"/>
  <c r="L1600" i="1"/>
  <c r="L1584" i="1"/>
  <c r="L1568" i="1"/>
  <c r="L1552" i="1"/>
  <c r="N2105" i="1"/>
  <c r="L1992" i="1"/>
  <c r="N1937" i="1"/>
  <c r="N1894" i="1"/>
  <c r="O1859" i="1"/>
  <c r="O1827" i="1"/>
  <c r="O1801" i="1"/>
  <c r="L1776" i="1"/>
  <c r="N1750" i="1"/>
  <c r="O1731" i="1"/>
  <c r="O1715" i="1"/>
  <c r="O1699" i="1"/>
  <c r="O1683" i="1"/>
  <c r="O1667" i="1"/>
  <c r="O1651" i="1"/>
  <c r="O1635" i="1"/>
  <c r="O1619" i="1"/>
  <c r="O1603" i="1"/>
  <c r="O1587" i="1"/>
  <c r="O1571" i="1"/>
  <c r="O1555" i="1"/>
  <c r="O1539" i="1"/>
  <c r="O1523" i="1"/>
  <c r="O1507" i="1"/>
  <c r="O1491" i="1"/>
  <c r="M2008" i="1"/>
  <c r="L1949" i="1"/>
  <c r="N1904" i="1"/>
  <c r="L1867" i="1"/>
  <c r="L1835" i="1"/>
  <c r="O1807" i="1"/>
  <c r="L1782" i="1"/>
  <c r="N1756" i="1"/>
  <c r="O1735" i="1"/>
  <c r="N1719" i="1"/>
  <c r="N1703" i="1"/>
  <c r="N1687" i="1"/>
  <c r="N1671" i="1"/>
  <c r="N1655" i="1"/>
  <c r="N1639" i="1"/>
  <c r="N1623" i="1"/>
  <c r="N1607" i="1"/>
  <c r="N1591" i="1"/>
  <c r="N1575" i="1"/>
  <c r="N1559" i="1"/>
  <c r="N1543" i="1"/>
  <c r="M2175" i="1"/>
  <c r="O2153" i="1"/>
  <c r="O2051" i="1"/>
  <c r="M2217" i="1"/>
  <c r="H346" i="6"/>
  <c r="O2273" i="1"/>
  <c r="O2203" i="1"/>
  <c r="O2147" i="1"/>
  <c r="M2099" i="1"/>
  <c r="L2369" i="1"/>
  <c r="M2235" i="1"/>
  <c r="M2179" i="1"/>
  <c r="L2121" i="1"/>
  <c r="L2079" i="1"/>
  <c r="L2045" i="1"/>
  <c r="O2327" i="1"/>
  <c r="L2240" i="1"/>
  <c r="M2197" i="1"/>
  <c r="O2154" i="1"/>
  <c r="N2114" i="1"/>
  <c r="N2082" i="1"/>
  <c r="N2056" i="1"/>
  <c r="N2032" i="1"/>
  <c r="N2006" i="1"/>
  <c r="N1982" i="1"/>
  <c r="N1954" i="1"/>
  <c r="L2368" i="1"/>
  <c r="O2104" i="1"/>
  <c r="L2054" i="1"/>
  <c r="O2023" i="1"/>
  <c r="O1991" i="1"/>
  <c r="L1962" i="1"/>
  <c r="O1934" i="1"/>
  <c r="M1908" i="1"/>
  <c r="M1884" i="1"/>
  <c r="M1856" i="1"/>
  <c r="M1830" i="1"/>
  <c r="M1806" i="1"/>
  <c r="M1780" i="1"/>
  <c r="M1756" i="1"/>
  <c r="L2283" i="1"/>
  <c r="N2091" i="1"/>
  <c r="N2053" i="1"/>
  <c r="L2028" i="1"/>
  <c r="L2003" i="1"/>
  <c r="O1977" i="1"/>
  <c r="L1955" i="1"/>
  <c r="L1930" i="1"/>
  <c r="L1908" i="1"/>
  <c r="L1888" i="1"/>
  <c r="L1866" i="1"/>
  <c r="L1844" i="1"/>
  <c r="M2445" i="1"/>
  <c r="O2118" i="1"/>
  <c r="L2066" i="1"/>
  <c r="L2037" i="1"/>
  <c r="O2011" i="1"/>
  <c r="O1986" i="1"/>
  <c r="O1963" i="1"/>
  <c r="O1938" i="1"/>
  <c r="O1915" i="1"/>
  <c r="O1895" i="1"/>
  <c r="O2197" i="1"/>
  <c r="M2086" i="1"/>
  <c r="O2052" i="1"/>
  <c r="M2025" i="1"/>
  <c r="L2000" i="1"/>
  <c r="M1977" i="1"/>
  <c r="L1952" i="1"/>
  <c r="N1927" i="1"/>
  <c r="N1907" i="1"/>
  <c r="N1885" i="1"/>
  <c r="N1863" i="1"/>
  <c r="N1843" i="1"/>
  <c r="N1821" i="1"/>
  <c r="N1799" i="1"/>
  <c r="N1779" i="1"/>
  <c r="N1757" i="1"/>
  <c r="O2173" i="1"/>
  <c r="L2086" i="1"/>
  <c r="M2049" i="1"/>
  <c r="M2027" i="1"/>
  <c r="L2009" i="1"/>
  <c r="O1990" i="1"/>
  <c r="M1972" i="1"/>
  <c r="L1954" i="1"/>
  <c r="O1935" i="1"/>
  <c r="M1919" i="1"/>
  <c r="M1903" i="1"/>
  <c r="M1887" i="1"/>
  <c r="M1871" i="1"/>
  <c r="M1855" i="1"/>
  <c r="M1839" i="1"/>
  <c r="M1823" i="1"/>
  <c r="M1807" i="1"/>
  <c r="M1791" i="1"/>
  <c r="M1775" i="1"/>
  <c r="M1759" i="1"/>
  <c r="L2309" i="1"/>
  <c r="O2134" i="1"/>
  <c r="N2081" i="1"/>
  <c r="M2055" i="1"/>
  <c r="O2033" i="1"/>
  <c r="N2015" i="1"/>
  <c r="M1997" i="1"/>
  <c r="L1979" i="1"/>
  <c r="O2189" i="1"/>
  <c r="O2098" i="1"/>
  <c r="N2067" i="1"/>
  <c r="O2076" i="1"/>
  <c r="M1985" i="1"/>
  <c r="L1933" i="1"/>
  <c r="N1890" i="1"/>
  <c r="O1856" i="1"/>
  <c r="O1824" i="1"/>
  <c r="L1799" i="1"/>
  <c r="O1773" i="1"/>
  <c r="L1748" i="1"/>
  <c r="M1730" i="1"/>
  <c r="M1714" i="1"/>
  <c r="M1698" i="1"/>
  <c r="M1682" i="1"/>
  <c r="M1666" i="1"/>
  <c r="M1650" i="1"/>
  <c r="M1634" i="1"/>
  <c r="M1618" i="1"/>
  <c r="M1602" i="1"/>
  <c r="M1586" i="1"/>
  <c r="M1570" i="1"/>
  <c r="M1554" i="1"/>
  <c r="M1538" i="1"/>
  <c r="M1522" i="1"/>
  <c r="M1506" i="1"/>
  <c r="M1490" i="1"/>
  <c r="M1474" i="1"/>
  <c r="L2038" i="1"/>
  <c r="M1969" i="1"/>
  <c r="L1921" i="1"/>
  <c r="N1880" i="1"/>
  <c r="N1848" i="1"/>
  <c r="L1818" i="1"/>
  <c r="N1792" i="1"/>
  <c r="O1766" i="1"/>
  <c r="M1743" i="1"/>
  <c r="L1726" i="1"/>
  <c r="L1710" i="1"/>
  <c r="L1694" i="1"/>
  <c r="L1678" i="1"/>
  <c r="L1662" i="1"/>
  <c r="L1646" i="1"/>
  <c r="L1630" i="1"/>
  <c r="L1614" i="1"/>
  <c r="L1598" i="1"/>
  <c r="L1582" i="1"/>
  <c r="L1566" i="1"/>
  <c r="L1550" i="1"/>
  <c r="M2070" i="1"/>
  <c r="L1983" i="1"/>
  <c r="L1931" i="1"/>
  <c r="O1888" i="1"/>
  <c r="O1855" i="1"/>
  <c r="L1824" i="1"/>
  <c r="N1798" i="1"/>
  <c r="O1772" i="1"/>
  <c r="N1747" i="1"/>
  <c r="O1729" i="1"/>
  <c r="O1713" i="1"/>
  <c r="O1697" i="1"/>
  <c r="O1681" i="1"/>
  <c r="O1665" i="1"/>
  <c r="O1649" i="1"/>
  <c r="O2140" i="1"/>
  <c r="L2127" i="1"/>
  <c r="L2471" i="1"/>
  <c r="O2214" i="1"/>
  <c r="M2501" i="1"/>
  <c r="L2263" i="1"/>
  <c r="L2201" i="1"/>
  <c r="M2142" i="1"/>
  <c r="M2095" i="1"/>
  <c r="O2355" i="1"/>
  <c r="L2230" i="1"/>
  <c r="L2174" i="1"/>
  <c r="L2119" i="1"/>
  <c r="L2075" i="1"/>
  <c r="L2043" i="1"/>
  <c r="M2317" i="1"/>
  <c r="M2237" i="1"/>
  <c r="O2194" i="1"/>
  <c r="L2152" i="1"/>
  <c r="N2112" i="1"/>
  <c r="N2080" i="1"/>
  <c r="N2054" i="1"/>
  <c r="N2030" i="1"/>
  <c r="N2002" i="1"/>
  <c r="N1976" i="1"/>
  <c r="N1952" i="1"/>
  <c r="O2288" i="1"/>
  <c r="O2096" i="1"/>
  <c r="N2047" i="1"/>
  <c r="L2017" i="1"/>
  <c r="N1989" i="1"/>
  <c r="O1959" i="1"/>
  <c r="M1932" i="1"/>
  <c r="M1904" i="1"/>
  <c r="M1878" i="1"/>
  <c r="M1854" i="1"/>
  <c r="M1828" i="1"/>
  <c r="M1804" i="1"/>
  <c r="M1776" i="1"/>
  <c r="M1750" i="1"/>
  <c r="O2245" i="1"/>
  <c r="N2087" i="1"/>
  <c r="M2050" i="1"/>
  <c r="O2025" i="1"/>
  <c r="O2000" i="1"/>
  <c r="N1975" i="1"/>
  <c r="O1952" i="1"/>
  <c r="L1928" i="1"/>
  <c r="L1906" i="1"/>
  <c r="L1886" i="1"/>
  <c r="L1864" i="1"/>
  <c r="L1842" i="1"/>
  <c r="L2343" i="1"/>
  <c r="O2110" i="1"/>
  <c r="O2062" i="1"/>
  <c r="O2034" i="1"/>
  <c r="N2009" i="1"/>
  <c r="M1984" i="1"/>
  <c r="N1961" i="1"/>
  <c r="M1936" i="1"/>
  <c r="O1913" i="1"/>
  <c r="O1893" i="1"/>
  <c r="M2176" i="1"/>
  <c r="M2082" i="1"/>
  <c r="N2049" i="1"/>
  <c r="L2023" i="1"/>
  <c r="O1997" i="1"/>
  <c r="L1975" i="1"/>
  <c r="O1949" i="1"/>
  <c r="N1925" i="1"/>
  <c r="N1905" i="1"/>
  <c r="N1883" i="1"/>
  <c r="N1861" i="1"/>
  <c r="N1841" i="1"/>
  <c r="N1819" i="1"/>
  <c r="N1797" i="1"/>
  <c r="N1777" i="1"/>
  <c r="N1755" i="1"/>
  <c r="O2157" i="1"/>
  <c r="L2082" i="1"/>
  <c r="L2046" i="1"/>
  <c r="L2025" i="1"/>
  <c r="O2006" i="1"/>
  <c r="M1988" i="1"/>
  <c r="L1970" i="1"/>
  <c r="O1951" i="1"/>
  <c r="N1933" i="1"/>
  <c r="M1917" i="1"/>
  <c r="M1901" i="1"/>
  <c r="M1885" i="1"/>
  <c r="M1869" i="1"/>
  <c r="M1853" i="1"/>
  <c r="M1837" i="1"/>
  <c r="M1821" i="1"/>
  <c r="M1805" i="1"/>
  <c r="M1789" i="1"/>
  <c r="M1773" i="1"/>
  <c r="M1757" i="1"/>
  <c r="O2261" i="1"/>
  <c r="L2124" i="1"/>
  <c r="N2077" i="1"/>
  <c r="L2052" i="1"/>
  <c r="N2031" i="1"/>
  <c r="M2013" i="1"/>
  <c r="L1995" i="1"/>
  <c r="O1976" i="1"/>
  <c r="M2168" i="1"/>
  <c r="O2092" i="1"/>
  <c r="M2064" i="1"/>
  <c r="M2051" i="1"/>
  <c r="L1976" i="1"/>
  <c r="L1927" i="1"/>
  <c r="O1884" i="1"/>
  <c r="O1852" i="1"/>
  <c r="O1821" i="1"/>
  <c r="L1796" i="1"/>
  <c r="N1770" i="1"/>
  <c r="O1745" i="1"/>
  <c r="M1728" i="1"/>
  <c r="M1712" i="1"/>
  <c r="M1696" i="1"/>
  <c r="M1680" i="1"/>
  <c r="M1664" i="1"/>
  <c r="M1648" i="1"/>
  <c r="M1632" i="1"/>
  <c r="M1616" i="1"/>
  <c r="M1600" i="1"/>
  <c r="M1584" i="1"/>
  <c r="M1568" i="1"/>
  <c r="M1552" i="1"/>
  <c r="M1536" i="1"/>
  <c r="M1520" i="1"/>
  <c r="M1504" i="1"/>
  <c r="M1488" i="1"/>
  <c r="M1472" i="1"/>
  <c r="L2029" i="1"/>
  <c r="O1962" i="1"/>
  <c r="N1916" i="1"/>
  <c r="N1876" i="1"/>
  <c r="N1844" i="1"/>
  <c r="O1814" i="1"/>
  <c r="L1789" i="1"/>
  <c r="O1763" i="1"/>
  <c r="L1741" i="1"/>
  <c r="L1724" i="1"/>
  <c r="L1708" i="1"/>
  <c r="L1692" i="1"/>
  <c r="L1676" i="1"/>
  <c r="L1660" i="1"/>
  <c r="L1644" i="1"/>
  <c r="L1628" i="1"/>
  <c r="L1612" i="1"/>
  <c r="L1596" i="1"/>
  <c r="L1580" i="1"/>
  <c r="L1564" i="1"/>
  <c r="L1548" i="1"/>
  <c r="L2048" i="1"/>
  <c r="L1974" i="1"/>
  <c r="N1926" i="1"/>
  <c r="O1883" i="1"/>
  <c r="O1851" i="1"/>
  <c r="O1820" i="1"/>
  <c r="L1795" i="1"/>
  <c r="O1769" i="1"/>
  <c r="M1745" i="1"/>
  <c r="O1727" i="1"/>
  <c r="O1711" i="1"/>
  <c r="O1695" i="1"/>
  <c r="O1679" i="1"/>
  <c r="O1663" i="1"/>
  <c r="M2038" i="1"/>
  <c r="O2133" i="1"/>
  <c r="O1957" i="1"/>
  <c r="O1836" i="1"/>
  <c r="L1783" i="1"/>
  <c r="O1736" i="1"/>
  <c r="M1704" i="1"/>
  <c r="M1672" i="1"/>
  <c r="M1640" i="1"/>
  <c r="M1608" i="1"/>
  <c r="M1576" i="1"/>
  <c r="M1544" i="1"/>
  <c r="M1512" i="1"/>
  <c r="M1480" i="1"/>
  <c r="M1992" i="1"/>
  <c r="O1894" i="1"/>
  <c r="N1828" i="1"/>
  <c r="N1776" i="1"/>
  <c r="L1732" i="1"/>
  <c r="L1700" i="1"/>
  <c r="L1668" i="1"/>
  <c r="L1636" i="1"/>
  <c r="L1604" i="1"/>
  <c r="L1572" i="1"/>
  <c r="L1540" i="1"/>
  <c r="M1949" i="1"/>
  <c r="O1867" i="1"/>
  <c r="L1808" i="1"/>
  <c r="O1756" i="1"/>
  <c r="O1719" i="1"/>
  <c r="O1687" i="1"/>
  <c r="O1655" i="1"/>
  <c r="O1631" i="1"/>
  <c r="O1609" i="1"/>
  <c r="O1589" i="1"/>
  <c r="O1567" i="1"/>
  <c r="O1545" i="1"/>
  <c r="O1525" i="1"/>
  <c r="O1503" i="1"/>
  <c r="O2035" i="1"/>
  <c r="N1955" i="1"/>
  <c r="L1893" i="1"/>
  <c r="L1847" i="1"/>
  <c r="O1810" i="1"/>
  <c r="O1775" i="1"/>
  <c r="O1742" i="1"/>
  <c r="N1721" i="1"/>
  <c r="N1699" i="1"/>
  <c r="N1677" i="1"/>
  <c r="N1657" i="1"/>
  <c r="N1635" i="1"/>
  <c r="N1613" i="1"/>
  <c r="N1593" i="1"/>
  <c r="N1571" i="1"/>
  <c r="N1549" i="1"/>
  <c r="N1531" i="1"/>
  <c r="N1515" i="1"/>
  <c r="N1499" i="1"/>
  <c r="N1483" i="1"/>
  <c r="N1467" i="1"/>
  <c r="M2092" i="1"/>
  <c r="O1989" i="1"/>
  <c r="N1935" i="1"/>
  <c r="O1892" i="1"/>
  <c r="O1858" i="1"/>
  <c r="O1826" i="1"/>
  <c r="O1800" i="1"/>
  <c r="L1775" i="1"/>
  <c r="O1749" i="1"/>
  <c r="M1731" i="1"/>
  <c r="M1715" i="1"/>
  <c r="M1699" i="1"/>
  <c r="M1683" i="1"/>
  <c r="M1667" i="1"/>
  <c r="M1651" i="1"/>
  <c r="M1635" i="1"/>
  <c r="M1619" i="1"/>
  <c r="M1603" i="1"/>
  <c r="M1587" i="1"/>
  <c r="M1571" i="1"/>
  <c r="M1555" i="1"/>
  <c r="M1539" i="1"/>
  <c r="M1523" i="1"/>
  <c r="M1507" i="1"/>
  <c r="M1491" i="1"/>
  <c r="M1475" i="1"/>
  <c r="M1459" i="1"/>
  <c r="M1443" i="1"/>
  <c r="M1427" i="1"/>
  <c r="O2060" i="1"/>
  <c r="O1978" i="1"/>
  <c r="L1929" i="1"/>
  <c r="O1886" i="1"/>
  <c r="N1854" i="1"/>
  <c r="O1822" i="1"/>
  <c r="L1797" i="1"/>
  <c r="O1771" i="1"/>
  <c r="O1746" i="1"/>
  <c r="L1729" i="1"/>
  <c r="L1713" i="1"/>
  <c r="L1697" i="1"/>
  <c r="L1681" i="1"/>
  <c r="L1665" i="1"/>
  <c r="L1649" i="1"/>
  <c r="L2022" i="1"/>
  <c r="L1958" i="1"/>
  <c r="N1912" i="1"/>
  <c r="L1873" i="1"/>
  <c r="L1841" i="1"/>
  <c r="N1812" i="1"/>
  <c r="O1786" i="1"/>
  <c r="L1761" i="1"/>
  <c r="M1739" i="1"/>
  <c r="N1722" i="1"/>
  <c r="N1706" i="1"/>
  <c r="N1690" i="1"/>
  <c r="N1674" i="1"/>
  <c r="N1658" i="1"/>
  <c r="N1642" i="1"/>
  <c r="N1626" i="1"/>
  <c r="N1610" i="1"/>
  <c r="N1594" i="1"/>
  <c r="N1578" i="1"/>
  <c r="N1562" i="1"/>
  <c r="N1546" i="1"/>
  <c r="N1530" i="1"/>
  <c r="N1514" i="1"/>
  <c r="N1498" i="1"/>
  <c r="N1482" i="1"/>
  <c r="N1466" i="1"/>
  <c r="N1450" i="1"/>
  <c r="N1434" i="1"/>
  <c r="N1418" i="1"/>
  <c r="L1771" i="1"/>
  <c r="L1639" i="1"/>
  <c r="L1575" i="1"/>
  <c r="O1520" i="1"/>
  <c r="L1481" i="1"/>
  <c r="L1453" i="1"/>
  <c r="O1431" i="1"/>
  <c r="M1412" i="1"/>
  <c r="M1396" i="1"/>
  <c r="M1380" i="1"/>
  <c r="M1364" i="1"/>
  <c r="M1348" i="1"/>
  <c r="L1819" i="1"/>
  <c r="O1662" i="1"/>
  <c r="O1590" i="1"/>
  <c r="O1530" i="1"/>
  <c r="O1488" i="1"/>
  <c r="O1458" i="1"/>
  <c r="O1436" i="1"/>
  <c r="L1416" i="1"/>
  <c r="L1400" i="1"/>
  <c r="L1384" i="1"/>
  <c r="L1368" i="1"/>
  <c r="L1352" i="1"/>
  <c r="L1336" i="1"/>
  <c r="L1320" i="1"/>
  <c r="L1304" i="1"/>
  <c r="L1288" i="1"/>
  <c r="L2020" i="1"/>
  <c r="O2114" i="1"/>
  <c r="O1944" i="1"/>
  <c r="O1832" i="1"/>
  <c r="L1780" i="1"/>
  <c r="N1734" i="1"/>
  <c r="M1702" i="1"/>
  <c r="M1670" i="1"/>
  <c r="M1638" i="1"/>
  <c r="M1606" i="1"/>
  <c r="M1574" i="1"/>
  <c r="M1542" i="1"/>
  <c r="M1510" i="1"/>
  <c r="M1478" i="1"/>
  <c r="M1983" i="1"/>
  <c r="L1889" i="1"/>
  <c r="N1824" i="1"/>
  <c r="L1773" i="1"/>
  <c r="L1730" i="1"/>
  <c r="L1698" i="1"/>
  <c r="L1666" i="1"/>
  <c r="L1634" i="1"/>
  <c r="L1602" i="1"/>
  <c r="L1570" i="1"/>
  <c r="M2208" i="1"/>
  <c r="L1944" i="1"/>
  <c r="O1863" i="1"/>
  <c r="O1804" i="1"/>
  <c r="O1753" i="1"/>
  <c r="O1717" i="1"/>
  <c r="O1685" i="1"/>
  <c r="O1653" i="1"/>
  <c r="O1627" i="1"/>
  <c r="O1607" i="1"/>
  <c r="O1585" i="1"/>
  <c r="O1563" i="1"/>
  <c r="O1543" i="1"/>
  <c r="O1521" i="1"/>
  <c r="O1499" i="1"/>
  <c r="O2026" i="1"/>
  <c r="M1942" i="1"/>
  <c r="L1883" i="1"/>
  <c r="L1843" i="1"/>
  <c r="N1804" i="1"/>
  <c r="L1769" i="1"/>
  <c r="N1740" i="1"/>
  <c r="N1717" i="1"/>
  <c r="N1695" i="1"/>
  <c r="N1675" i="1"/>
  <c r="N1653" i="1"/>
  <c r="N1631" i="1"/>
  <c r="N1611" i="1"/>
  <c r="N1589" i="1"/>
  <c r="N1567" i="1"/>
  <c r="N1547" i="1"/>
  <c r="N1529" i="1"/>
  <c r="N1513" i="1"/>
  <c r="N1497" i="1"/>
  <c r="N1481" i="1"/>
  <c r="N1465" i="1"/>
  <c r="L2064" i="1"/>
  <c r="O1980" i="1"/>
  <c r="N1930" i="1"/>
  <c r="L1887" i="1"/>
  <c r="O1854" i="1"/>
  <c r="L1823" i="1"/>
  <c r="O1797" i="1"/>
  <c r="L1772" i="1"/>
  <c r="L1747" i="1"/>
  <c r="M1729" i="1"/>
  <c r="M1713" i="1"/>
  <c r="M1697" i="1"/>
  <c r="M1681" i="1"/>
  <c r="M1665" i="1"/>
  <c r="M1649" i="1"/>
  <c r="M1633" i="1"/>
  <c r="M1617" i="1"/>
  <c r="M1601" i="1"/>
  <c r="M1585" i="1"/>
  <c r="M1569" i="1"/>
  <c r="M1553" i="1"/>
  <c r="M1537" i="1"/>
  <c r="M1521" i="1"/>
  <c r="M1505" i="1"/>
  <c r="M1489" i="1"/>
  <c r="M1473" i="1"/>
  <c r="M1457" i="1"/>
  <c r="M1441" i="1"/>
  <c r="M1425" i="1"/>
  <c r="O2042" i="1"/>
  <c r="O1971" i="1"/>
  <c r="N1924" i="1"/>
  <c r="N1882" i="1"/>
  <c r="N1850" i="1"/>
  <c r="O1819" i="1"/>
  <c r="L1794" i="1"/>
  <c r="N1768" i="1"/>
  <c r="N1744" i="1"/>
  <c r="L1727" i="1"/>
  <c r="L1711" i="1"/>
  <c r="L1695" i="1"/>
  <c r="L1679" i="1"/>
  <c r="L1663" i="1"/>
  <c r="L1647" i="1"/>
  <c r="L2013" i="1"/>
  <c r="N1951" i="1"/>
  <c r="O1906" i="1"/>
  <c r="L1869" i="1"/>
  <c r="L1837" i="1"/>
  <c r="L1809" i="1"/>
  <c r="O1783" i="1"/>
  <c r="L1758" i="1"/>
  <c r="L1737" i="1"/>
  <c r="N1720" i="1"/>
  <c r="N1704" i="1"/>
  <c r="N1688" i="1"/>
  <c r="N1672" i="1"/>
  <c r="N1656" i="1"/>
  <c r="N1640" i="1"/>
  <c r="N1624" i="1"/>
  <c r="N1608" i="1"/>
  <c r="N1592" i="1"/>
  <c r="N1576" i="1"/>
  <c r="N1560" i="1"/>
  <c r="N1544" i="1"/>
  <c r="N1528" i="1"/>
  <c r="N1512" i="1"/>
  <c r="N1496" i="1"/>
  <c r="N1480" i="1"/>
  <c r="N1464" i="1"/>
  <c r="N1448" i="1"/>
  <c r="N1432" i="1"/>
  <c r="N2057" i="1"/>
  <c r="N1746" i="1"/>
  <c r="L1631" i="1"/>
  <c r="L1567" i="1"/>
  <c r="L1515" i="1"/>
  <c r="L1477" i="1"/>
  <c r="M1450" i="1"/>
  <c r="M2006" i="1"/>
  <c r="O2080" i="1"/>
  <c r="L1911" i="1"/>
  <c r="L1815" i="1"/>
  <c r="L1764" i="1"/>
  <c r="M1724" i="1"/>
  <c r="M1692" i="1"/>
  <c r="M1660" i="1"/>
  <c r="M1628" i="1"/>
  <c r="M1596" i="1"/>
  <c r="M1564" i="1"/>
  <c r="M1532" i="1"/>
  <c r="M1500" i="1"/>
  <c r="M1468" i="1"/>
  <c r="L1951" i="1"/>
  <c r="N1868" i="1"/>
  <c r="N1808" i="1"/>
  <c r="L1757" i="1"/>
  <c r="L1720" i="1"/>
  <c r="L1688" i="1"/>
  <c r="L1656" i="1"/>
  <c r="L1624" i="1"/>
  <c r="L1592" i="1"/>
  <c r="L1560" i="1"/>
  <c r="O2028" i="1"/>
  <c r="L1915" i="1"/>
  <c r="O1843" i="1"/>
  <c r="O1788" i="1"/>
  <c r="O1740" i="1"/>
  <c r="O1707" i="1"/>
  <c r="O1675" i="1"/>
  <c r="O1647" i="1"/>
  <c r="O1625" i="1"/>
  <c r="O1605" i="1"/>
  <c r="O1583" i="1"/>
  <c r="O1561" i="1"/>
  <c r="O1541" i="1"/>
  <c r="O1519" i="1"/>
  <c r="O1497" i="1"/>
  <c r="N2017" i="1"/>
  <c r="M1937" i="1"/>
  <c r="L1879" i="1"/>
  <c r="L1839" i="1"/>
  <c r="L1801" i="1"/>
  <c r="L1766" i="1"/>
  <c r="L1738" i="1"/>
  <c r="N1715" i="1"/>
  <c r="N1693" i="1"/>
  <c r="N1673" i="1"/>
  <c r="N1651" i="1"/>
  <c r="N1629" i="1"/>
  <c r="N1609" i="1"/>
  <c r="N1587" i="1"/>
  <c r="N1565" i="1"/>
  <c r="N1545" i="1"/>
  <c r="N1527" i="1"/>
  <c r="N1511" i="1"/>
  <c r="N1495" i="1"/>
  <c r="N1479" i="1"/>
  <c r="N1463" i="1"/>
  <c r="M2045" i="1"/>
  <c r="L1972" i="1"/>
  <c r="O1924" i="1"/>
  <c r="O1882" i="1"/>
  <c r="O1850" i="1"/>
  <c r="L1820" i="1"/>
  <c r="N1794" i="1"/>
  <c r="O1768" i="1"/>
  <c r="O1744" i="1"/>
  <c r="M1727" i="1"/>
  <c r="M1711" i="1"/>
  <c r="M1695" i="1"/>
  <c r="M1679" i="1"/>
  <c r="M1663" i="1"/>
  <c r="M1647" i="1"/>
  <c r="M1631" i="1"/>
  <c r="M1615" i="1"/>
  <c r="M1599" i="1"/>
  <c r="M1583" i="1"/>
  <c r="M1567" i="1"/>
  <c r="M1551" i="1"/>
  <c r="M1535" i="1"/>
  <c r="M1519" i="1"/>
  <c r="M1503" i="1"/>
  <c r="M1487" i="1"/>
  <c r="M1471" i="1"/>
  <c r="M1455" i="1"/>
  <c r="M1439" i="1"/>
  <c r="M1423" i="1"/>
  <c r="N2033" i="1"/>
  <c r="M1965" i="1"/>
  <c r="O1918" i="1"/>
  <c r="N1878" i="1"/>
  <c r="N1846" i="1"/>
  <c r="N1816" i="1"/>
  <c r="O1790" i="1"/>
  <c r="L1765" i="1"/>
  <c r="L1742" i="1"/>
  <c r="L1725" i="1"/>
  <c r="L1709" i="1"/>
  <c r="L1693" i="1"/>
  <c r="L1677" i="1"/>
  <c r="L1661" i="1"/>
  <c r="O2001" i="1"/>
  <c r="L2074" i="1"/>
  <c r="O1900" i="1"/>
  <c r="L1812" i="1"/>
  <c r="O1760" i="1"/>
  <c r="M1722" i="1"/>
  <c r="M1690" i="1"/>
  <c r="M1658" i="1"/>
  <c r="M1626" i="1"/>
  <c r="M1594" i="1"/>
  <c r="M1562" i="1"/>
  <c r="M1530" i="1"/>
  <c r="M1498" i="1"/>
  <c r="O2229" i="1"/>
  <c r="M1944" i="1"/>
  <c r="N1864" i="1"/>
  <c r="L1805" i="1"/>
  <c r="L1754" i="1"/>
  <c r="L1718" i="1"/>
  <c r="L1686" i="1"/>
  <c r="L1654" i="1"/>
  <c r="L1622" i="1"/>
  <c r="L1590" i="1"/>
  <c r="L1558" i="1"/>
  <c r="N2019" i="1"/>
  <c r="N1910" i="1"/>
  <c r="O1839" i="1"/>
  <c r="O1785" i="1"/>
  <c r="N1738" i="1"/>
  <c r="O1705" i="1"/>
  <c r="O1673" i="1"/>
  <c r="O1643" i="1"/>
  <c r="O1623" i="1"/>
  <c r="O1601" i="1"/>
  <c r="O1579" i="1"/>
  <c r="O1559" i="1"/>
  <c r="O1537" i="1"/>
  <c r="O1515" i="1"/>
  <c r="O1495" i="1"/>
  <c r="M1999" i="1"/>
  <c r="L1925" i="1"/>
  <c r="L1875" i="1"/>
  <c r="L1831" i="1"/>
  <c r="O1794" i="1"/>
  <c r="O1762" i="1"/>
  <c r="N1733" i="1"/>
  <c r="N1711" i="1"/>
  <c r="N1691" i="1"/>
  <c r="N1669" i="1"/>
  <c r="N1647" i="1"/>
  <c r="N1627" i="1"/>
  <c r="N1605" i="1"/>
  <c r="N1583" i="1"/>
  <c r="N1563" i="1"/>
  <c r="N1541" i="1"/>
  <c r="N1525" i="1"/>
  <c r="N1509" i="1"/>
  <c r="N1493" i="1"/>
  <c r="N1477" i="1"/>
  <c r="N1461" i="1"/>
  <c r="N2035" i="1"/>
  <c r="L1967" i="1"/>
  <c r="L1919" i="1"/>
  <c r="O1878" i="1"/>
  <c r="O1846" i="1"/>
  <c r="O1816" i="1"/>
  <c r="L1791" i="1"/>
  <c r="O1765" i="1"/>
  <c r="N1742" i="1"/>
  <c r="M1725" i="1"/>
  <c r="M1709" i="1"/>
  <c r="M1693" i="1"/>
  <c r="M1677" i="1"/>
  <c r="M1661" i="1"/>
  <c r="M1645" i="1"/>
  <c r="M1629" i="1"/>
  <c r="M1613" i="1"/>
  <c r="M1597" i="1"/>
  <c r="M1581" i="1"/>
  <c r="M1565" i="1"/>
  <c r="M1549" i="1"/>
  <c r="M1533" i="1"/>
  <c r="M1517" i="1"/>
  <c r="M1501" i="1"/>
  <c r="M1485" i="1"/>
  <c r="M1469" i="1"/>
  <c r="M1453" i="1"/>
  <c r="M1437" i="1"/>
  <c r="M1421" i="1"/>
  <c r="M2024" i="1"/>
  <c r="L1960" i="1"/>
  <c r="L1913" i="1"/>
  <c r="N1874" i="1"/>
  <c r="N1842" i="1"/>
  <c r="L1813" i="1"/>
  <c r="O1787" i="1"/>
  <c r="L1762" i="1"/>
  <c r="O1739" i="1"/>
  <c r="L1723" i="1"/>
  <c r="L1707" i="1"/>
  <c r="L1691" i="1"/>
  <c r="L1675" i="1"/>
  <c r="L1659" i="1"/>
  <c r="L2132" i="1"/>
  <c r="O1994" i="1"/>
  <c r="O1939" i="1"/>
  <c r="N1896" i="1"/>
  <c r="L1861" i="1"/>
  <c r="L1829" i="1"/>
  <c r="O1802" i="1"/>
  <c r="L1777" i="1"/>
  <c r="O1751" i="1"/>
  <c r="N1732" i="1"/>
  <c r="N1716" i="1"/>
  <c r="N1700" i="1"/>
  <c r="N1684" i="1"/>
  <c r="N1668" i="1"/>
  <c r="N1652" i="1"/>
  <c r="N1636" i="1"/>
  <c r="N1620" i="1"/>
  <c r="N1604" i="1"/>
  <c r="N1588" i="1"/>
  <c r="N1572" i="1"/>
  <c r="N1556" i="1"/>
  <c r="N1540" i="1"/>
  <c r="N1524" i="1"/>
  <c r="N1508" i="1"/>
  <c r="N1492" i="1"/>
  <c r="N1476" i="1"/>
  <c r="N1460" i="1"/>
  <c r="N1444" i="1"/>
  <c r="N1428" i="1"/>
  <c r="O1928" i="1"/>
  <c r="O1712" i="1"/>
  <c r="L1615" i="1"/>
  <c r="L1551" i="1"/>
  <c r="O1504" i="1"/>
  <c r="L1469" i="1"/>
  <c r="L1445" i="1"/>
  <c r="L1988" i="1"/>
  <c r="O2054" i="1"/>
  <c r="O1872" i="1"/>
  <c r="O1808" i="1"/>
  <c r="O1757" i="1"/>
  <c r="M1720" i="1"/>
  <c r="M1688" i="1"/>
  <c r="M1656" i="1"/>
  <c r="M1624" i="1"/>
  <c r="M1592" i="1"/>
  <c r="M1560" i="1"/>
  <c r="M1528" i="1"/>
  <c r="M1496" i="1"/>
  <c r="N2113" i="1"/>
  <c r="O1937" i="1"/>
  <c r="N1860" i="1"/>
  <c r="L1802" i="1"/>
  <c r="O1750" i="1"/>
  <c r="L1716" i="1"/>
  <c r="L1684" i="1"/>
  <c r="L1652" i="1"/>
  <c r="L1620" i="1"/>
  <c r="L1588" i="1"/>
  <c r="L1556" i="1"/>
  <c r="M2010" i="1"/>
  <c r="O1904" i="1"/>
  <c r="O1835" i="1"/>
  <c r="N1782" i="1"/>
  <c r="L1736" i="1"/>
  <c r="O1703" i="1"/>
  <c r="O1671" i="1"/>
  <c r="O1641" i="1"/>
  <c r="O1621" i="1"/>
  <c r="O1599" i="1"/>
  <c r="O1577" i="1"/>
  <c r="O1557" i="1"/>
  <c r="O1535" i="1"/>
  <c r="O1513" i="1"/>
  <c r="O1493" i="1"/>
  <c r="L1990" i="1"/>
  <c r="N1920" i="1"/>
  <c r="L1871" i="1"/>
  <c r="L1827" i="1"/>
  <c r="O1791" i="1"/>
  <c r="O1759" i="1"/>
  <c r="N1731" i="1"/>
  <c r="N1709" i="1"/>
  <c r="N1689" i="1"/>
  <c r="N1667" i="1"/>
  <c r="N1645" i="1"/>
  <c r="N1625" i="1"/>
  <c r="N1603" i="1"/>
  <c r="N1581" i="1"/>
  <c r="N1561" i="1"/>
  <c r="N1539" i="1"/>
  <c r="N1523" i="1"/>
  <c r="N1507" i="1"/>
  <c r="N1491" i="1"/>
  <c r="N1475" i="1"/>
  <c r="N1459" i="1"/>
  <c r="M2026" i="1"/>
  <c r="M1960" i="1"/>
  <c r="N1914" i="1"/>
  <c r="O1874" i="1"/>
  <c r="O1842" i="1"/>
  <c r="O1813" i="1"/>
  <c r="L1788" i="1"/>
  <c r="N1762" i="1"/>
  <c r="L1740" i="1"/>
  <c r="M1723" i="1"/>
  <c r="M1707" i="1"/>
  <c r="M1691" i="1"/>
  <c r="M1675" i="1"/>
  <c r="M1659" i="1"/>
  <c r="M1643" i="1"/>
  <c r="M1627" i="1"/>
  <c r="M1611" i="1"/>
  <c r="M1595" i="1"/>
  <c r="M1579" i="1"/>
  <c r="M1563" i="1"/>
  <c r="M1547" i="1"/>
  <c r="M1531" i="1"/>
  <c r="M1515" i="1"/>
  <c r="M1499" i="1"/>
  <c r="M1483" i="1"/>
  <c r="M1467" i="1"/>
  <c r="M1451" i="1"/>
  <c r="M1435" i="1"/>
  <c r="M1419" i="1"/>
  <c r="M2015" i="1"/>
  <c r="N1953" i="1"/>
  <c r="N1908" i="1"/>
  <c r="N1870" i="1"/>
  <c r="N1838" i="1"/>
  <c r="L1810" i="1"/>
  <c r="N1784" i="1"/>
  <c r="O1758" i="1"/>
  <c r="N1737" i="1"/>
  <c r="L1721" i="1"/>
  <c r="L1705" i="1"/>
  <c r="L1689" i="1"/>
  <c r="L1673" i="1"/>
  <c r="L1657" i="1"/>
  <c r="M2080" i="1"/>
  <c r="N1985" i="1"/>
  <c r="M1933" i="1"/>
  <c r="O1890" i="1"/>
  <c r="L1857" i="1"/>
  <c r="L1825" i="1"/>
  <c r="O1799" i="1"/>
  <c r="L1774" i="1"/>
  <c r="N1748" i="1"/>
  <c r="N1730" i="1"/>
  <c r="N1714" i="1"/>
  <c r="N1698" i="1"/>
  <c r="N1682" i="1"/>
  <c r="N1666" i="1"/>
  <c r="N1650" i="1"/>
  <c r="N1634" i="1"/>
  <c r="N1618" i="1"/>
  <c r="N1602" i="1"/>
  <c r="N1586" i="1"/>
  <c r="N1570" i="1"/>
  <c r="N1554" i="1"/>
  <c r="N1538" i="1"/>
  <c r="N1522" i="1"/>
  <c r="N1506" i="1"/>
  <c r="N1490" i="1"/>
  <c r="N1474" i="1"/>
  <c r="N1458" i="1"/>
  <c r="N1442" i="1"/>
  <c r="N1426" i="1"/>
  <c r="N1886" i="1"/>
  <c r="O1696" i="1"/>
  <c r="L1607" i="1"/>
  <c r="L1543" i="1"/>
  <c r="L1499" i="1"/>
  <c r="O1465" i="1"/>
  <c r="M1442" i="1"/>
  <c r="L1421" i="1"/>
  <c r="M1404" i="1"/>
  <c r="M1388" i="1"/>
  <c r="M1372" i="1"/>
  <c r="M1356" i="1"/>
  <c r="N1971" i="1"/>
  <c r="O1726" i="1"/>
  <c r="O1622" i="1"/>
  <c r="O1558" i="1"/>
  <c r="L1509" i="1"/>
  <c r="O1472" i="1"/>
  <c r="N1447" i="1"/>
  <c r="L1426" i="1"/>
  <c r="L1408" i="1"/>
  <c r="L1392" i="1"/>
  <c r="L1376" i="1"/>
  <c r="L1360" i="1"/>
  <c r="L1344" i="1"/>
  <c r="L1328" i="1"/>
  <c r="L1312" i="1"/>
  <c r="L1296" i="1"/>
  <c r="L1280" i="1"/>
  <c r="L1264" i="1"/>
  <c r="L1816" i="1"/>
  <c r="O1660" i="1"/>
  <c r="L1589" i="1"/>
  <c r="L1530" i="1"/>
  <c r="L1488" i="1"/>
  <c r="M1458" i="1"/>
  <c r="M1436" i="1"/>
  <c r="O1415" i="1"/>
  <c r="N1983" i="1"/>
  <c r="M2253" i="1"/>
  <c r="O1864" i="1"/>
  <c r="O1805" i="1"/>
  <c r="N1754" i="1"/>
  <c r="M1718" i="1"/>
  <c r="M1686" i="1"/>
  <c r="M1654" i="1"/>
  <c r="M1622" i="1"/>
  <c r="M1590" i="1"/>
  <c r="M1558" i="1"/>
  <c r="M1526" i="1"/>
  <c r="M1494" i="1"/>
  <c r="N2073" i="1"/>
  <c r="O1932" i="1"/>
  <c r="N1856" i="1"/>
  <c r="O1798" i="1"/>
  <c r="O1747" i="1"/>
  <c r="L1714" i="1"/>
  <c r="L1682" i="1"/>
  <c r="L1650" i="1"/>
  <c r="L1618" i="1"/>
  <c r="L1586" i="1"/>
  <c r="L1554" i="1"/>
  <c r="M2001" i="1"/>
  <c r="L1899" i="1"/>
  <c r="O1831" i="1"/>
  <c r="L1779" i="1"/>
  <c r="O1733" i="1"/>
  <c r="O1701" i="1"/>
  <c r="O1669" i="1"/>
  <c r="O1639" i="1"/>
  <c r="O1617" i="1"/>
  <c r="O1595" i="1"/>
  <c r="O1575" i="1"/>
  <c r="O1553" i="1"/>
  <c r="O1531" i="1"/>
  <c r="O1511" i="1"/>
  <c r="L2187" i="1"/>
  <c r="O1973" i="1"/>
  <c r="O1914" i="1"/>
  <c r="L1863" i="1"/>
  <c r="N1820" i="1"/>
  <c r="N1788" i="1"/>
  <c r="L1753" i="1"/>
  <c r="N1727" i="1"/>
  <c r="N1707" i="1"/>
  <c r="N1685" i="1"/>
  <c r="N1663" i="1"/>
  <c r="N1643" i="1"/>
  <c r="N1621" i="1"/>
  <c r="N1599" i="1"/>
  <c r="N1579" i="1"/>
  <c r="N1557" i="1"/>
  <c r="N1537" i="1"/>
  <c r="N1521" i="1"/>
  <c r="N1505" i="1"/>
  <c r="N1489" i="1"/>
  <c r="N1473" i="1"/>
  <c r="N1457" i="1"/>
  <c r="M2017" i="1"/>
  <c r="O1953" i="1"/>
  <c r="O1908" i="1"/>
  <c r="O1870" i="1"/>
  <c r="O1838" i="1"/>
  <c r="N1810" i="1"/>
  <c r="O1784" i="1"/>
  <c r="L1759" i="1"/>
  <c r="O1737" i="1"/>
  <c r="M1721" i="1"/>
  <c r="M1705" i="1"/>
  <c r="M1689" i="1"/>
  <c r="M1673" i="1"/>
  <c r="M1657" i="1"/>
  <c r="M1641" i="1"/>
  <c r="M1625" i="1"/>
  <c r="M1609" i="1"/>
  <c r="M1593" i="1"/>
  <c r="M1577" i="1"/>
  <c r="M1561" i="1"/>
  <c r="M1545" i="1"/>
  <c r="M1529" i="1"/>
  <c r="M1513" i="1"/>
  <c r="M1497" i="1"/>
  <c r="M1481" i="1"/>
  <c r="M1465" i="1"/>
  <c r="M1449" i="1"/>
  <c r="M1433" i="1"/>
  <c r="H87" i="6"/>
  <c r="L2006" i="1"/>
  <c r="L1947" i="1"/>
  <c r="O1902" i="1"/>
  <c r="N1866" i="1"/>
  <c r="N1834" i="1"/>
  <c r="O1806" i="1"/>
  <c r="L1781" i="1"/>
  <c r="O1755" i="1"/>
  <c r="M1735" i="1"/>
  <c r="L1719" i="1"/>
  <c r="L1703" i="1"/>
  <c r="L1687" i="1"/>
  <c r="O2300" i="1"/>
  <c r="O2021" i="1"/>
  <c r="O1844" i="1"/>
  <c r="O1789" i="1"/>
  <c r="M1741" i="1"/>
  <c r="M1708" i="1"/>
  <c r="M1676" i="1"/>
  <c r="M1644" i="1"/>
  <c r="M1612" i="1"/>
  <c r="M1580" i="1"/>
  <c r="M1548" i="1"/>
  <c r="M1516" i="1"/>
  <c r="M1484" i="1"/>
  <c r="O2010" i="1"/>
  <c r="L1905" i="1"/>
  <c r="N1836" i="1"/>
  <c r="O1782" i="1"/>
  <c r="N1736" i="1"/>
  <c r="L1704" i="1"/>
  <c r="L1672" i="1"/>
  <c r="L1640" i="1"/>
  <c r="L1608" i="1"/>
  <c r="L1576" i="1"/>
  <c r="L1544" i="1"/>
  <c r="M1962" i="1"/>
  <c r="O1875" i="1"/>
  <c r="N1814" i="1"/>
  <c r="L1763" i="1"/>
  <c r="O1723" i="1"/>
  <c r="O1691" i="1"/>
  <c r="O1659" i="1"/>
  <c r="O1637" i="1"/>
  <c r="O1615" i="1"/>
  <c r="O1593" i="1"/>
  <c r="O1573" i="1"/>
  <c r="O1551" i="1"/>
  <c r="O1529" i="1"/>
  <c r="O1509" i="1"/>
  <c r="N2097" i="1"/>
  <c r="M1967" i="1"/>
  <c r="L1909" i="1"/>
  <c r="L1859" i="1"/>
  <c r="L1817" i="1"/>
  <c r="L1785" i="1"/>
  <c r="L1750" i="1"/>
  <c r="N1725" i="1"/>
  <c r="N1705" i="1"/>
  <c r="N1683" i="1"/>
  <c r="N1661" i="1"/>
  <c r="N1641" i="1"/>
  <c r="N1619" i="1"/>
  <c r="N1597" i="1"/>
  <c r="N1577" i="1"/>
  <c r="N1555" i="1"/>
  <c r="N1535" i="1"/>
  <c r="N1519" i="1"/>
  <c r="N1503" i="1"/>
  <c r="N1487" i="1"/>
  <c r="N1471" i="1"/>
  <c r="N1455" i="1"/>
  <c r="L2008" i="1"/>
  <c r="O1948" i="1"/>
  <c r="L1903" i="1"/>
  <c r="O1866" i="1"/>
  <c r="O1834" i="1"/>
  <c r="L1807" i="1"/>
  <c r="O1781" i="1"/>
  <c r="L1756" i="1"/>
  <c r="N1735" i="1"/>
  <c r="M1719" i="1"/>
  <c r="M1703" i="1"/>
  <c r="M1687" i="1"/>
  <c r="M1671" i="1"/>
  <c r="M1655" i="1"/>
  <c r="M1639" i="1"/>
  <c r="M1623" i="1"/>
  <c r="M1607" i="1"/>
  <c r="M1591" i="1"/>
  <c r="M1575" i="1"/>
  <c r="M1559" i="1"/>
  <c r="M1543" i="1"/>
  <c r="M1527" i="1"/>
  <c r="M1511" i="1"/>
  <c r="M1495" i="1"/>
  <c r="M1479" i="1"/>
  <c r="M1463" i="1"/>
  <c r="M1447" i="1"/>
  <c r="M1431" i="1"/>
  <c r="M2153" i="1"/>
  <c r="L1997" i="1"/>
  <c r="O1941" i="1"/>
  <c r="L1897" i="1"/>
  <c r="N1862" i="1"/>
  <c r="N1830" i="1"/>
  <c r="O1803" i="1"/>
  <c r="L1778" i="1"/>
  <c r="N1752" i="1"/>
  <c r="L1733" i="1"/>
  <c r="L1717" i="1"/>
  <c r="L1701" i="1"/>
  <c r="L1685" i="1"/>
  <c r="L1669" i="1"/>
  <c r="L1653" i="1"/>
  <c r="M2040" i="1"/>
  <c r="O1969" i="1"/>
  <c r="O1922" i="1"/>
  <c r="L1881" i="1"/>
  <c r="L1849" i="1"/>
  <c r="O1818" i="1"/>
  <c r="L1793" i="1"/>
  <c r="O1767" i="1"/>
  <c r="O1743" i="1"/>
  <c r="N1726" i="1"/>
  <c r="N1710" i="1"/>
  <c r="N1694" i="1"/>
  <c r="N1678" i="1"/>
  <c r="N1662" i="1"/>
  <c r="N1646" i="1"/>
  <c r="N1630" i="1"/>
  <c r="N1614" i="1"/>
  <c r="N1598" i="1"/>
  <c r="N1582" i="1"/>
  <c r="N1566" i="1"/>
  <c r="N1550" i="1"/>
  <c r="N1534" i="1"/>
  <c r="N1518" i="1"/>
  <c r="N1502" i="1"/>
  <c r="N1486" i="1"/>
  <c r="N1470" i="1"/>
  <c r="N1454" i="1"/>
  <c r="N1438" i="1"/>
  <c r="N1422" i="1"/>
  <c r="N1822" i="1"/>
  <c r="O1664" i="1"/>
  <c r="L1591" i="1"/>
  <c r="L1531" i="1"/>
  <c r="L1489" i="1"/>
  <c r="L1459" i="1"/>
  <c r="L1437" i="1"/>
  <c r="M1416" i="1"/>
  <c r="M1400" i="1"/>
  <c r="M1384" i="1"/>
  <c r="M1368" i="1"/>
  <c r="M1352" i="1"/>
  <c r="O1881" i="1"/>
  <c r="O1694" i="1"/>
  <c r="O1606" i="1"/>
  <c r="O1542" i="1"/>
  <c r="O1498" i="1"/>
  <c r="L1465" i="1"/>
  <c r="L1442" i="1"/>
  <c r="O1420" i="1"/>
  <c r="L1404" i="1"/>
  <c r="L1388" i="1"/>
  <c r="L1372" i="1"/>
  <c r="L1356" i="1"/>
  <c r="L1340" i="1"/>
  <c r="L1324" i="1"/>
  <c r="L1308" i="1"/>
  <c r="L1292" i="1"/>
  <c r="M2232" i="1"/>
  <c r="N2003" i="1"/>
  <c r="O1840" i="1"/>
  <c r="N1786" i="1"/>
  <c r="L1739" i="1"/>
  <c r="M1706" i="1"/>
  <c r="M1674" i="1"/>
  <c r="M1642" i="1"/>
  <c r="M1610" i="1"/>
  <c r="M1578" i="1"/>
  <c r="M1546" i="1"/>
  <c r="M1514" i="1"/>
  <c r="M1482" i="1"/>
  <c r="N2001" i="1"/>
  <c r="N1900" i="1"/>
  <c r="N1832" i="1"/>
  <c r="O1779" i="1"/>
  <c r="L1734" i="1"/>
  <c r="L1702" i="1"/>
  <c r="L1670" i="1"/>
  <c r="L1638" i="1"/>
  <c r="L1606" i="1"/>
  <c r="L1574" i="1"/>
  <c r="L1542" i="1"/>
  <c r="O1955" i="1"/>
  <c r="O1871" i="1"/>
  <c r="L1811" i="1"/>
  <c r="L1760" i="1"/>
  <c r="O1721" i="1"/>
  <c r="O1689" i="1"/>
  <c r="O1657" i="1"/>
  <c r="O1633" i="1"/>
  <c r="O1611" i="1"/>
  <c r="O1591" i="1"/>
  <c r="O1569" i="1"/>
  <c r="O1547" i="1"/>
  <c r="O1527" i="1"/>
  <c r="O1505" i="1"/>
  <c r="N2045" i="1"/>
  <c r="O1960" i="1"/>
  <c r="O1898" i="1"/>
  <c r="L1851" i="1"/>
  <c r="L1814" i="1"/>
  <c r="O1778" i="1"/>
  <c r="L1745" i="1"/>
  <c r="N1723" i="1"/>
  <c r="N1701" i="1"/>
  <c r="N1679" i="1"/>
  <c r="N1659" i="1"/>
  <c r="N1637" i="1"/>
  <c r="N1615" i="1"/>
  <c r="N1595" i="1"/>
  <c r="N1573" i="1"/>
  <c r="N1551" i="1"/>
  <c r="N1533" i="1"/>
  <c r="N1517" i="1"/>
  <c r="N1501" i="1"/>
  <c r="N1485" i="1"/>
  <c r="N1469" i="1"/>
  <c r="O2165" i="1"/>
  <c r="L1999" i="1"/>
  <c r="L1942" i="1"/>
  <c r="N1898" i="1"/>
  <c r="O1862" i="1"/>
  <c r="O1830" i="1"/>
  <c r="L1804" i="1"/>
  <c r="N1778" i="1"/>
  <c r="O1752" i="1"/>
  <c r="M1733" i="1"/>
  <c r="M1717" i="1"/>
  <c r="M1701" i="1"/>
  <c r="M1685" i="1"/>
  <c r="M1669" i="1"/>
  <c r="M1653" i="1"/>
  <c r="M1637" i="1"/>
  <c r="M1621" i="1"/>
  <c r="M1605" i="1"/>
  <c r="M1589" i="1"/>
  <c r="M1573" i="1"/>
  <c r="M1557" i="1"/>
  <c r="M1541" i="1"/>
  <c r="M1525" i="1"/>
  <c r="M1509" i="1"/>
  <c r="M1493" i="1"/>
  <c r="M1477" i="1"/>
  <c r="M1461" i="1"/>
  <c r="M1445" i="1"/>
  <c r="M1429" i="1"/>
  <c r="M2088" i="1"/>
  <c r="O1987" i="1"/>
  <c r="M1935" i="1"/>
  <c r="N1892" i="1"/>
  <c r="N1858" i="1"/>
  <c r="N1826" i="1"/>
  <c r="N1800" i="1"/>
  <c r="O1774" i="1"/>
  <c r="L1749" i="1"/>
  <c r="L1731" i="1"/>
  <c r="L1715" i="1"/>
  <c r="L1699" i="1"/>
  <c r="L1683" i="1"/>
  <c r="L1667" i="1"/>
  <c r="L1651" i="1"/>
  <c r="M2031" i="1"/>
  <c r="O1964" i="1"/>
  <c r="L1917" i="1"/>
  <c r="L1877" i="1"/>
  <c r="L1845" i="1"/>
  <c r="O1815" i="1"/>
  <c r="L1790" i="1"/>
  <c r="N1764" i="1"/>
  <c r="N1741" i="1"/>
  <c r="N1724" i="1"/>
  <c r="N1708" i="1"/>
  <c r="N1692" i="1"/>
  <c r="N1676" i="1"/>
  <c r="N1660" i="1"/>
  <c r="N1644" i="1"/>
  <c r="N1628" i="1"/>
  <c r="N1612" i="1"/>
  <c r="N1596" i="1"/>
  <c r="N1580" i="1"/>
  <c r="N1564" i="1"/>
  <c r="N1548" i="1"/>
  <c r="N1532" i="1"/>
  <c r="N1516" i="1"/>
  <c r="N1500" i="1"/>
  <c r="N1484" i="1"/>
  <c r="N1468" i="1"/>
  <c r="N1452" i="1"/>
  <c r="N1436" i="1"/>
  <c r="N1420" i="1"/>
  <c r="O1796" i="1"/>
  <c r="O1648" i="1"/>
  <c r="L1583" i="1"/>
  <c r="L1526" i="1"/>
  <c r="L1485" i="1"/>
  <c r="L1456" i="1"/>
  <c r="M1434" i="1"/>
  <c r="M1414" i="1"/>
  <c r="M1398" i="1"/>
  <c r="M1382" i="1"/>
  <c r="M1366" i="1"/>
  <c r="M1350" i="1"/>
  <c r="O1849" i="1"/>
  <c r="O1678" i="1"/>
  <c r="O1598" i="1"/>
  <c r="L1536" i="1"/>
  <c r="L1493" i="1"/>
  <c r="L1462" i="1"/>
  <c r="N1439" i="1"/>
  <c r="L1418" i="1"/>
  <c r="L1402" i="1"/>
  <c r="L1386" i="1"/>
  <c r="L1370" i="1"/>
  <c r="L1354" i="1"/>
  <c r="L1338" i="1"/>
  <c r="L1322" i="1"/>
  <c r="L1306" i="1"/>
  <c r="L1290" i="1"/>
  <c r="L1274" i="1"/>
  <c r="M2033" i="1"/>
  <c r="O1741" i="1"/>
  <c r="L1629" i="1"/>
  <c r="L1565" i="1"/>
  <c r="L1514" i="1"/>
  <c r="L1476" i="1"/>
  <c r="O1449" i="1"/>
  <c r="M1428" i="1"/>
  <c r="O1409" i="1"/>
  <c r="L1671" i="1"/>
  <c r="L1901" i="1"/>
  <c r="N1780" i="1"/>
  <c r="N1702" i="1"/>
  <c r="N1638" i="1"/>
  <c r="N1574" i="1"/>
  <c r="N1510" i="1"/>
  <c r="N1446" i="1"/>
  <c r="L1623" i="1"/>
  <c r="O1447" i="1"/>
  <c r="M1406" i="1"/>
  <c r="M1374" i="1"/>
  <c r="M2042" i="1"/>
  <c r="O1630" i="1"/>
  <c r="O1514" i="1"/>
  <c r="L1450" i="1"/>
  <c r="L1410" i="1"/>
  <c r="L1378" i="1"/>
  <c r="L1346" i="1"/>
  <c r="L1314" i="1"/>
  <c r="L1282" i="1"/>
  <c r="L1260" i="1"/>
  <c r="O1708" i="1"/>
  <c r="L1597" i="1"/>
  <c r="L1519" i="1"/>
  <c r="L1468" i="1"/>
  <c r="L1439" i="1"/>
  <c r="O1411" i="1"/>
  <c r="O1393" i="1"/>
  <c r="O1377" i="1"/>
  <c r="O1361" i="1"/>
  <c r="O1345" i="1"/>
  <c r="L1787" i="1"/>
  <c r="O1644" i="1"/>
  <c r="O1580" i="1"/>
  <c r="L1524" i="1"/>
  <c r="O1483" i="1"/>
  <c r="O1454" i="1"/>
  <c r="N1433" i="1"/>
  <c r="N1413" i="1"/>
  <c r="N1397" i="1"/>
  <c r="N1381" i="1"/>
  <c r="N1365" i="1"/>
  <c r="N1349" i="1"/>
  <c r="N1333" i="1"/>
  <c r="N1317" i="1"/>
  <c r="N1301" i="1"/>
  <c r="N1285" i="1"/>
  <c r="N1269" i="1"/>
  <c r="N1253" i="1"/>
  <c r="N1237" i="1"/>
  <c r="N1221" i="1"/>
  <c r="L2015" i="1"/>
  <c r="M1737" i="1"/>
  <c r="L1627" i="1"/>
  <c r="L1563" i="1"/>
  <c r="O1512" i="1"/>
  <c r="L1475" i="1"/>
  <c r="L1449" i="1"/>
  <c r="O1427" i="1"/>
  <c r="M1409" i="1"/>
  <c r="M1393" i="1"/>
  <c r="M1377" i="1"/>
  <c r="M1361" i="1"/>
  <c r="M1345" i="1"/>
  <c r="M1329" i="1"/>
  <c r="M1313" i="1"/>
  <c r="M1297" i="1"/>
  <c r="M1281" i="1"/>
  <c r="M1265" i="1"/>
  <c r="M1249" i="1"/>
  <c r="M1233" i="1"/>
  <c r="M1217" i="1"/>
  <c r="O1946" i="1"/>
  <c r="O1718" i="1"/>
  <c r="O1618" i="1"/>
  <c r="O1554" i="1"/>
  <c r="O1506" i="1"/>
  <c r="O1470" i="1"/>
  <c r="L1446" i="1"/>
  <c r="O1424" i="1"/>
  <c r="L1407" i="1"/>
  <c r="L1391" i="1"/>
  <c r="L1375" i="1"/>
  <c r="L1359" i="1"/>
  <c r="L1343" i="1"/>
  <c r="L1327" i="1"/>
  <c r="L1311" i="1"/>
  <c r="L1295" i="1"/>
  <c r="L1279" i="1"/>
  <c r="L1263" i="1"/>
  <c r="L1247" i="1"/>
  <c r="L1231" i="1"/>
  <c r="L1215" i="1"/>
  <c r="L1199" i="1"/>
  <c r="O1861" i="1"/>
  <c r="O1684" i="1"/>
  <c r="L1601" i="1"/>
  <c r="L1538" i="1"/>
  <c r="L1495" i="1"/>
  <c r="L1463" i="1"/>
  <c r="M1440" i="1"/>
  <c r="L1419" i="1"/>
  <c r="O1402" i="1"/>
  <c r="O1386" i="1"/>
  <c r="O1370" i="1"/>
  <c r="N1421" i="1"/>
  <c r="O1336" i="1"/>
  <c r="O1304" i="1"/>
  <c r="O1272" i="1"/>
  <c r="N1244" i="1"/>
  <c r="O1218" i="1"/>
  <c r="M1197" i="1"/>
  <c r="N1180" i="1"/>
  <c r="N1164" i="1"/>
  <c r="N1148" i="1"/>
  <c r="N1132" i="1"/>
  <c r="N1116" i="1"/>
  <c r="N1100" i="1"/>
  <c r="N1084" i="1"/>
  <c r="N1068" i="1"/>
  <c r="N1052" i="1"/>
  <c r="N1036" i="1"/>
  <c r="N1020" i="1"/>
  <c r="N1004" i="1"/>
  <c r="N988" i="1"/>
  <c r="N972" i="1"/>
  <c r="N956" i="1"/>
  <c r="N940" i="1"/>
  <c r="N924" i="1"/>
  <c r="N908" i="1"/>
  <c r="N892" i="1"/>
  <c r="N876" i="1"/>
  <c r="N860" i="1"/>
  <c r="O1682" i="1"/>
  <c r="N1386" i="1"/>
  <c r="N1328" i="1"/>
  <c r="N1296" i="1"/>
  <c r="N1264" i="1"/>
  <c r="L1238" i="1"/>
  <c r="M1212" i="1"/>
  <c r="M1192" i="1"/>
  <c r="M1176" i="1"/>
  <c r="M1160" i="1"/>
  <c r="M1144" i="1"/>
  <c r="M1128" i="1"/>
  <c r="M1112" i="1"/>
  <c r="M1096" i="1"/>
  <c r="M1080" i="1"/>
  <c r="M1064" i="1"/>
  <c r="M1048" i="1"/>
  <c r="M1032" i="1"/>
  <c r="M1016" i="1"/>
  <c r="M1000" i="1"/>
  <c r="M984" i="1"/>
  <c r="M968" i="1"/>
  <c r="M952" i="1"/>
  <c r="M936" i="1"/>
  <c r="M920" i="1"/>
  <c r="M904" i="1"/>
  <c r="M888" i="1"/>
  <c r="M872" i="1"/>
  <c r="M856" i="1"/>
  <c r="M840" i="1"/>
  <c r="M824" i="1"/>
  <c r="M808" i="1"/>
  <c r="M792" i="1"/>
  <c r="M776" i="1"/>
  <c r="M760" i="1"/>
  <c r="O1489" i="1"/>
  <c r="O1352" i="1"/>
  <c r="M1316" i="1"/>
  <c r="M1284" i="1"/>
  <c r="O1253" i="1"/>
  <c r="L1228" i="1"/>
  <c r="N1203" i="1"/>
  <c r="L1186" i="1"/>
  <c r="L1170" i="1"/>
  <c r="L1154" i="1"/>
  <c r="L1138" i="1"/>
  <c r="L1122" i="1"/>
  <c r="L1106" i="1"/>
  <c r="L1090" i="1"/>
  <c r="L1074" i="1"/>
  <c r="L1058" i="1"/>
  <c r="L1042" i="1"/>
  <c r="L1026" i="1"/>
  <c r="L1010" i="1"/>
  <c r="L994" i="1"/>
  <c r="L978" i="1"/>
  <c r="L962" i="1"/>
  <c r="L946" i="1"/>
  <c r="L930" i="1"/>
  <c r="L914" i="1"/>
  <c r="L898" i="1"/>
  <c r="L882" i="1"/>
  <c r="L866" i="1"/>
  <c r="L850" i="1"/>
  <c r="N1414" i="1"/>
  <c r="O1335" i="1"/>
  <c r="O1303" i="1"/>
  <c r="O1271" i="1"/>
  <c r="O1243" i="1"/>
  <c r="L1218" i="1"/>
  <c r="M1196" i="1"/>
  <c r="O1179" i="1"/>
  <c r="O1163" i="1"/>
  <c r="O1147" i="1"/>
  <c r="O1131" i="1"/>
  <c r="O1115" i="1"/>
  <c r="O1099" i="1"/>
  <c r="O1083" i="1"/>
  <c r="O1067" i="1"/>
  <c r="O1051" i="1"/>
  <c r="O1035" i="1"/>
  <c r="O1019" i="1"/>
  <c r="O1003" i="1"/>
  <c r="O987" i="1"/>
  <c r="O971" i="1"/>
  <c r="O955" i="1"/>
  <c r="O939" i="1"/>
  <c r="O923" i="1"/>
  <c r="O907" i="1"/>
  <c r="O891" i="1"/>
  <c r="O875" i="1"/>
  <c r="O859" i="1"/>
  <c r="O843" i="1"/>
  <c r="O827" i="1"/>
  <c r="O811" i="1"/>
  <c r="O795" i="1"/>
  <c r="O779" i="1"/>
  <c r="O763" i="1"/>
  <c r="O747" i="1"/>
  <c r="O731" i="1"/>
  <c r="O715" i="1"/>
  <c r="O699" i="1"/>
  <c r="O683" i="1"/>
  <c r="O667" i="1"/>
  <c r="O651" i="1"/>
  <c r="O635" i="1"/>
  <c r="O1576" i="1"/>
  <c r="O1366" i="1"/>
  <c r="O1322" i="1"/>
  <c r="O1290" i="1"/>
  <c r="O1258" i="1"/>
  <c r="O1233" i="1"/>
  <c r="L1208" i="1"/>
  <c r="N1189" i="1"/>
  <c r="N1173" i="1"/>
  <c r="N1157" i="1"/>
  <c r="N1141" i="1"/>
  <c r="N1125" i="1"/>
  <c r="N1109" i="1"/>
  <c r="N1093" i="1"/>
  <c r="N1077" i="1"/>
  <c r="N1061" i="1"/>
  <c r="N1045" i="1"/>
  <c r="L1655" i="1"/>
  <c r="L1885" i="1"/>
  <c r="O1770" i="1"/>
  <c r="N1696" i="1"/>
  <c r="N1632" i="1"/>
  <c r="N1568" i="1"/>
  <c r="N1504" i="1"/>
  <c r="N1440" i="1"/>
  <c r="L1599" i="1"/>
  <c r="O1439" i="1"/>
  <c r="M1402" i="1"/>
  <c r="M1370" i="1"/>
  <c r="L1923" i="1"/>
  <c r="O1614" i="1"/>
  <c r="L1504" i="1"/>
  <c r="O1444" i="1"/>
  <c r="L1406" i="1"/>
  <c r="L1374" i="1"/>
  <c r="L1342" i="1"/>
  <c r="L1310" i="1"/>
  <c r="L1278" i="1"/>
  <c r="L1965" i="1"/>
  <c r="O1692" i="1"/>
  <c r="L1581" i="1"/>
  <c r="O1508" i="1"/>
  <c r="O1464" i="1"/>
  <c r="O1433" i="1"/>
  <c r="O1407" i="1"/>
  <c r="O1391" i="1"/>
  <c r="O1375" i="1"/>
  <c r="O1359" i="1"/>
  <c r="O1343" i="1"/>
  <c r="O1761" i="1"/>
  <c r="O1636" i="1"/>
  <c r="O1572" i="1"/>
  <c r="O1518" i="1"/>
  <c r="O1479" i="1"/>
  <c r="L1452" i="1"/>
  <c r="O1430" i="1"/>
  <c r="N1411" i="1"/>
  <c r="N1395" i="1"/>
  <c r="N1379" i="1"/>
  <c r="N1363" i="1"/>
  <c r="N1347" i="1"/>
  <c r="N1331" i="1"/>
  <c r="N1315" i="1"/>
  <c r="N1299" i="1"/>
  <c r="N1283" i="1"/>
  <c r="N1267" i="1"/>
  <c r="N1251" i="1"/>
  <c r="N1235" i="1"/>
  <c r="N1219" i="1"/>
  <c r="M1953" i="1"/>
  <c r="O1720" i="1"/>
  <c r="L1619" i="1"/>
  <c r="L1555" i="1"/>
  <c r="L1507" i="1"/>
  <c r="L1471" i="1"/>
  <c r="M1446" i="1"/>
  <c r="L1425" i="1"/>
  <c r="M1407" i="1"/>
  <c r="M1391" i="1"/>
  <c r="M1375" i="1"/>
  <c r="M1359" i="1"/>
  <c r="M1343" i="1"/>
  <c r="M1327" i="1"/>
  <c r="M1311" i="1"/>
  <c r="M1295" i="1"/>
  <c r="M1279" i="1"/>
  <c r="M1263" i="1"/>
  <c r="M1247" i="1"/>
  <c r="M1231" i="1"/>
  <c r="M1215" i="1"/>
  <c r="N1902" i="1"/>
  <c r="O1702" i="1"/>
  <c r="O1610" i="1"/>
  <c r="O1546" i="1"/>
  <c r="L1501" i="1"/>
  <c r="O1466" i="1"/>
  <c r="N1443" i="1"/>
  <c r="L1422" i="1"/>
  <c r="L1405" i="1"/>
  <c r="L1389" i="1"/>
  <c r="L1373" i="1"/>
  <c r="L1357" i="1"/>
  <c r="L1341" i="1"/>
  <c r="L1325" i="1"/>
  <c r="L1309" i="1"/>
  <c r="L1293" i="1"/>
  <c r="L1277" i="1"/>
  <c r="L1261" i="1"/>
  <c r="L1245" i="1"/>
  <c r="L1229" i="1"/>
  <c r="L1213" i="1"/>
  <c r="L1197" i="1"/>
  <c r="O1829" i="1"/>
  <c r="O1668" i="1"/>
  <c r="L1593" i="1"/>
  <c r="O1532" i="1"/>
  <c r="L1490" i="1"/>
  <c r="L1460" i="1"/>
  <c r="O1437" i="1"/>
  <c r="O1416" i="1"/>
  <c r="O1400" i="1"/>
  <c r="O1384" i="1"/>
  <c r="L1891" i="1"/>
  <c r="N1404" i="1"/>
  <c r="O1332" i="1"/>
  <c r="O1300" i="1"/>
  <c r="O1268" i="1"/>
  <c r="O1241" i="1"/>
  <c r="L1216" i="1"/>
  <c r="O1194" i="1"/>
  <c r="N1178" i="1"/>
  <c r="N1162" i="1"/>
  <c r="N1146" i="1"/>
  <c r="N1130" i="1"/>
  <c r="N1114" i="1"/>
  <c r="N1098" i="1"/>
  <c r="N1082" i="1"/>
  <c r="N1066" i="1"/>
  <c r="N1050" i="1"/>
  <c r="N1034" i="1"/>
  <c r="N1018" i="1"/>
  <c r="N1002" i="1"/>
  <c r="N986" i="1"/>
  <c r="N970" i="1"/>
  <c r="N954" i="1"/>
  <c r="N938" i="1"/>
  <c r="N922" i="1"/>
  <c r="N906" i="1"/>
  <c r="N890" i="1"/>
  <c r="N874" i="1"/>
  <c r="N858" i="1"/>
  <c r="O1600" i="1"/>
  <c r="N1370" i="1"/>
  <c r="N1324" i="1"/>
  <c r="N1292" i="1"/>
  <c r="N1260" i="1"/>
  <c r="N1234" i="1"/>
  <c r="O1208" i="1"/>
  <c r="M1190" i="1"/>
  <c r="M1174" i="1"/>
  <c r="M1158" i="1"/>
  <c r="M1142" i="1"/>
  <c r="M1126" i="1"/>
  <c r="M1110" i="1"/>
  <c r="M1094" i="1"/>
  <c r="M1078" i="1"/>
  <c r="M1062" i="1"/>
  <c r="M1046" i="1"/>
  <c r="M1030" i="1"/>
  <c r="M1014" i="1"/>
  <c r="M998" i="1"/>
  <c r="M982" i="1"/>
  <c r="M966" i="1"/>
  <c r="M950" i="1"/>
  <c r="M934" i="1"/>
  <c r="M918" i="1"/>
  <c r="M902" i="1"/>
  <c r="M886" i="1"/>
  <c r="M870" i="1"/>
  <c r="M854" i="1"/>
  <c r="M838" i="1"/>
  <c r="M822" i="1"/>
  <c r="M806" i="1"/>
  <c r="M790" i="1"/>
  <c r="M774" i="1"/>
  <c r="M758" i="1"/>
  <c r="O1459" i="1"/>
  <c r="O2293" i="1"/>
  <c r="L1865" i="1"/>
  <c r="O1754" i="1"/>
  <c r="N1686" i="1"/>
  <c r="N1622" i="1"/>
  <c r="N1558" i="1"/>
  <c r="N1494" i="1"/>
  <c r="N1430" i="1"/>
  <c r="L1559" i="1"/>
  <c r="L1429" i="1"/>
  <c r="M1394" i="1"/>
  <c r="M1362" i="1"/>
  <c r="O1793" i="1"/>
  <c r="O1582" i="1"/>
  <c r="O1484" i="1"/>
  <c r="L1434" i="1"/>
  <c r="L1398" i="1"/>
  <c r="L1366" i="1"/>
  <c r="L1334" i="1"/>
  <c r="L1302" i="1"/>
  <c r="L1276" i="1"/>
  <c r="N1918" i="1"/>
  <c r="O1676" i="1"/>
  <c r="L1573" i="1"/>
  <c r="L1503" i="1"/>
  <c r="O1461" i="1"/>
  <c r="L1431" i="1"/>
  <c r="O1405" i="1"/>
  <c r="O1389" i="1"/>
  <c r="O1373" i="1"/>
  <c r="O1357" i="1"/>
  <c r="L2024" i="1"/>
  <c r="N1739" i="1"/>
  <c r="O1628" i="1"/>
  <c r="O1564" i="1"/>
  <c r="L1513" i="1"/>
  <c r="O1475" i="1"/>
  <c r="N1449" i="1"/>
  <c r="L1428" i="1"/>
  <c r="N1409" i="1"/>
  <c r="N1393" i="1"/>
  <c r="N1377" i="1"/>
  <c r="N1361" i="1"/>
  <c r="N1345" i="1"/>
  <c r="N1329" i="1"/>
  <c r="N1313" i="1"/>
  <c r="N1297" i="1"/>
  <c r="N1281" i="1"/>
  <c r="N1265" i="1"/>
  <c r="N1249" i="1"/>
  <c r="N1233" i="1"/>
  <c r="N1217" i="1"/>
  <c r="L1907" i="1"/>
  <c r="O1704" i="1"/>
  <c r="L1611" i="1"/>
  <c r="L1547" i="1"/>
  <c r="L1502" i="1"/>
  <c r="L1467" i="1"/>
  <c r="O1443" i="1"/>
  <c r="M1422" i="1"/>
  <c r="M1405" i="1"/>
  <c r="M1389" i="1"/>
  <c r="M1373" i="1"/>
  <c r="M1357" i="1"/>
  <c r="M1341" i="1"/>
  <c r="M1325" i="1"/>
  <c r="M1309" i="1"/>
  <c r="M1293" i="1"/>
  <c r="M1277" i="1"/>
  <c r="M1261" i="1"/>
  <c r="M1245" i="1"/>
  <c r="M1229" i="1"/>
  <c r="M1213" i="1"/>
  <c r="O1865" i="1"/>
  <c r="O1686" i="1"/>
  <c r="O1602" i="1"/>
  <c r="O1538" i="1"/>
  <c r="L1496" i="1"/>
  <c r="O1463" i="1"/>
  <c r="O1440" i="1"/>
  <c r="N1419" i="1"/>
  <c r="L1403" i="1"/>
  <c r="L1387" i="1"/>
  <c r="L1371" i="1"/>
  <c r="L1355" i="1"/>
  <c r="L1339" i="1"/>
  <c r="L1323" i="1"/>
  <c r="L1307" i="1"/>
  <c r="L1291" i="1"/>
  <c r="L1275" i="1"/>
  <c r="L1259" i="1"/>
  <c r="L1243" i="1"/>
  <c r="L1227" i="1"/>
  <c r="L1211" i="1"/>
  <c r="L1195" i="1"/>
  <c r="L1803" i="1"/>
  <c r="O1652" i="1"/>
  <c r="L1585" i="1"/>
  <c r="L1527" i="1"/>
  <c r="L1486" i="1"/>
  <c r="O1456" i="1"/>
  <c r="L1435" i="1"/>
  <c r="O1414" i="1"/>
  <c r="O1398" i="1"/>
  <c r="O1382" i="1"/>
  <c r="O1698" i="1"/>
  <c r="N1388" i="1"/>
  <c r="O1328" i="1"/>
  <c r="O1296" i="1"/>
  <c r="O1264" i="1"/>
  <c r="M1238" i="1"/>
  <c r="N1212" i="1"/>
  <c r="N1192" i="1"/>
  <c r="N1176" i="1"/>
  <c r="N1160" i="1"/>
  <c r="N1144" i="1"/>
  <c r="N1128" i="1"/>
  <c r="N1112" i="1"/>
  <c r="N1096" i="1"/>
  <c r="N1080" i="1"/>
  <c r="N1064" i="1"/>
  <c r="N1048" i="1"/>
  <c r="N1032" i="1"/>
  <c r="N1016" i="1"/>
  <c r="N1000" i="1"/>
  <c r="N984" i="1"/>
  <c r="N968" i="1"/>
  <c r="N952" i="1"/>
  <c r="N936" i="1"/>
  <c r="N920" i="1"/>
  <c r="N904" i="1"/>
  <c r="N888" i="1"/>
  <c r="N872" i="1"/>
  <c r="N856" i="1"/>
  <c r="L1537" i="1"/>
  <c r="N1362" i="1"/>
  <c r="N1320" i="1"/>
  <c r="N1288" i="1"/>
  <c r="O1256" i="1"/>
  <c r="O1231" i="1"/>
  <c r="L1206" i="1"/>
  <c r="M1188" i="1"/>
  <c r="M1172" i="1"/>
  <c r="M1156" i="1"/>
  <c r="M1140" i="1"/>
  <c r="M1124" i="1"/>
  <c r="M1108" i="1"/>
  <c r="M1092" i="1"/>
  <c r="M1076" i="1"/>
  <c r="M1060" i="1"/>
  <c r="M1044" i="1"/>
  <c r="M1028" i="1"/>
  <c r="M1012" i="1"/>
  <c r="M996" i="1"/>
  <c r="M980" i="1"/>
  <c r="M964" i="1"/>
  <c r="M948" i="1"/>
  <c r="M932" i="1"/>
  <c r="M916" i="1"/>
  <c r="M900" i="1"/>
  <c r="M884" i="1"/>
  <c r="M868" i="1"/>
  <c r="M852" i="1"/>
  <c r="M836" i="1"/>
  <c r="M2054" i="1"/>
  <c r="L1853" i="1"/>
  <c r="L1746" i="1"/>
  <c r="N1680" i="1"/>
  <c r="N1616" i="1"/>
  <c r="N1552" i="1"/>
  <c r="N1488" i="1"/>
  <c r="N1424" i="1"/>
  <c r="O1536" i="1"/>
  <c r="M1426" i="1"/>
  <c r="M1392" i="1"/>
  <c r="M1360" i="1"/>
  <c r="L1768" i="1"/>
  <c r="O1574" i="1"/>
  <c r="O1480" i="1"/>
  <c r="N1431" i="1"/>
  <c r="L1396" i="1"/>
  <c r="L1364" i="1"/>
  <c r="L1332" i="1"/>
  <c r="L1300" i="1"/>
  <c r="L1272" i="1"/>
  <c r="O1877" i="1"/>
  <c r="L1645" i="1"/>
  <c r="L1557" i="1"/>
  <c r="L1498" i="1"/>
  <c r="L1455" i="1"/>
  <c r="O1425" i="1"/>
  <c r="O1403" i="1"/>
  <c r="O1387" i="1"/>
  <c r="O1371" i="1"/>
  <c r="O1355" i="1"/>
  <c r="M1958" i="1"/>
  <c r="O1722" i="1"/>
  <c r="O1620" i="1"/>
  <c r="O1556" i="1"/>
  <c r="L1508" i="1"/>
  <c r="O1471" i="1"/>
  <c r="O1446" i="1"/>
  <c r="N1425" i="1"/>
  <c r="N1407" i="1"/>
  <c r="N1391" i="1"/>
  <c r="N1375" i="1"/>
  <c r="N1359" i="1"/>
  <c r="N1343" i="1"/>
  <c r="N1327" i="1"/>
  <c r="N1311" i="1"/>
  <c r="N1295" i="1"/>
  <c r="N1279" i="1"/>
  <c r="N1263" i="1"/>
  <c r="N1247" i="1"/>
  <c r="N1231" i="1"/>
  <c r="N1215" i="1"/>
  <c r="O1869" i="1"/>
  <c r="O1688" i="1"/>
  <c r="L1603" i="1"/>
  <c r="L1539" i="1"/>
  <c r="O1496" i="1"/>
  <c r="L1464" i="1"/>
  <c r="L1441" i="1"/>
  <c r="O1419" i="1"/>
  <c r="M1403" i="1"/>
  <c r="M1387" i="1"/>
  <c r="M1371" i="1"/>
  <c r="M1355" i="1"/>
  <c r="M1339" i="1"/>
  <c r="M1323" i="1"/>
  <c r="M1307" i="1"/>
  <c r="M1291" i="1"/>
  <c r="M1275" i="1"/>
  <c r="M1259" i="1"/>
  <c r="M1243" i="1"/>
  <c r="M1227" i="1"/>
  <c r="M1211" i="1"/>
  <c r="O1833" i="1"/>
  <c r="O1670" i="1"/>
  <c r="O1594" i="1"/>
  <c r="L1533" i="1"/>
  <c r="O1490" i="1"/>
  <c r="M1460" i="1"/>
  <c r="L1438" i="1"/>
  <c r="L1417" i="1"/>
  <c r="L1401" i="1"/>
  <c r="L1385" i="1"/>
  <c r="L1369" i="1"/>
  <c r="L1353" i="1"/>
  <c r="L1337" i="1"/>
  <c r="L1321" i="1"/>
  <c r="L1305" i="1"/>
  <c r="L1289" i="1"/>
  <c r="L1273" i="1"/>
  <c r="L1257" i="1"/>
  <c r="L1241" i="1"/>
  <c r="L1225" i="1"/>
  <c r="L1209" i="1"/>
  <c r="L1193" i="1"/>
  <c r="O1777" i="1"/>
  <c r="L1641" i="1"/>
  <c r="L1577" i="1"/>
  <c r="L1522" i="1"/>
  <c r="L1482" i="1"/>
  <c r="O1453" i="1"/>
  <c r="M1432" i="1"/>
  <c r="O1412" i="1"/>
  <c r="O1396" i="1"/>
  <c r="O1380" i="1"/>
  <c r="O1608" i="1"/>
  <c r="N1372" i="1"/>
  <c r="O1324" i="1"/>
  <c r="O1292" i="1"/>
  <c r="O1260" i="1"/>
  <c r="O1234" i="1"/>
  <c r="O1209" i="1"/>
  <c r="N1190" i="1"/>
  <c r="N1174" i="1"/>
  <c r="N1158" i="1"/>
  <c r="N1142" i="1"/>
  <c r="N1126" i="1"/>
  <c r="N1110" i="1"/>
  <c r="N1094" i="1"/>
  <c r="N1078" i="1"/>
  <c r="N1062" i="1"/>
  <c r="N1046" i="1"/>
  <c r="N1030" i="1"/>
  <c r="N1014" i="1"/>
  <c r="N998" i="1"/>
  <c r="N982" i="1"/>
  <c r="N966" i="1"/>
  <c r="N950" i="1"/>
  <c r="N934" i="1"/>
  <c r="N918" i="1"/>
  <c r="N902" i="1"/>
  <c r="N886" i="1"/>
  <c r="N870" i="1"/>
  <c r="N854" i="1"/>
  <c r="O1494" i="1"/>
  <c r="N1354" i="1"/>
  <c r="N1316" i="1"/>
  <c r="N1284" i="1"/>
  <c r="L1254" i="1"/>
  <c r="M1228" i="1"/>
  <c r="O1203" i="1"/>
  <c r="M1186" i="1"/>
  <c r="M1170" i="1"/>
  <c r="M1154" i="1"/>
  <c r="M1138" i="1"/>
  <c r="M1122" i="1"/>
  <c r="M1106" i="1"/>
  <c r="M1090" i="1"/>
  <c r="M1074" i="1"/>
  <c r="M1058" i="1"/>
  <c r="M1042" i="1"/>
  <c r="M1026" i="1"/>
  <c r="M1010" i="1"/>
  <c r="M994" i="1"/>
  <c r="M978" i="1"/>
  <c r="M962" i="1"/>
  <c r="M946" i="1"/>
  <c r="M930" i="1"/>
  <c r="M914" i="1"/>
  <c r="M898" i="1"/>
  <c r="M882" i="1"/>
  <c r="M866" i="1"/>
  <c r="M850" i="1"/>
  <c r="M834" i="1"/>
  <c r="M818" i="1"/>
  <c r="M802" i="1"/>
  <c r="M786" i="1"/>
  <c r="M770" i="1"/>
  <c r="M754" i="1"/>
  <c r="N1416" i="1"/>
  <c r="O2003" i="1"/>
  <c r="L1833" i="1"/>
  <c r="O1734" i="1"/>
  <c r="N1670" i="1"/>
  <c r="N1606" i="1"/>
  <c r="N1542" i="1"/>
  <c r="N1478" i="1"/>
  <c r="M1978" i="1"/>
  <c r="L1510" i="1"/>
  <c r="O1423" i="1"/>
  <c r="M1390" i="1"/>
  <c r="M1358" i="1"/>
  <c r="L1744" i="1"/>
  <c r="O1566" i="1"/>
  <c r="O1476" i="1"/>
  <c r="O1428" i="1"/>
  <c r="L1394" i="1"/>
  <c r="L1362" i="1"/>
  <c r="L1330" i="1"/>
  <c r="L1298" i="1"/>
  <c r="L1270" i="1"/>
  <c r="O1845" i="1"/>
  <c r="L1637" i="1"/>
  <c r="L1549" i="1"/>
  <c r="O1492" i="1"/>
  <c r="M1452" i="1"/>
  <c r="L1423" i="1"/>
  <c r="O1401" i="1"/>
  <c r="O1385" i="1"/>
  <c r="O1369" i="1"/>
  <c r="O1353" i="1"/>
  <c r="O1912" i="1"/>
  <c r="O1706" i="1"/>
  <c r="O1612" i="1"/>
  <c r="O1548" i="1"/>
  <c r="O1502" i="1"/>
  <c r="O1467" i="1"/>
  <c r="L1444" i="1"/>
  <c r="O1422" i="1"/>
  <c r="N1405" i="1"/>
  <c r="N1389" i="1"/>
  <c r="N1373" i="1"/>
  <c r="N1357" i="1"/>
  <c r="N1341" i="1"/>
  <c r="N1325" i="1"/>
  <c r="N1309" i="1"/>
  <c r="N1293" i="1"/>
  <c r="N1277" i="1"/>
  <c r="N1261" i="1"/>
  <c r="N1245" i="1"/>
  <c r="N1229" i="1"/>
  <c r="N1213" i="1"/>
  <c r="O1837" i="1"/>
  <c r="O1672" i="1"/>
  <c r="L1595" i="1"/>
  <c r="L1534" i="1"/>
  <c r="L1491" i="1"/>
  <c r="O1460" i="1"/>
  <c r="M1438" i="1"/>
  <c r="M1417" i="1"/>
  <c r="M1401" i="1"/>
  <c r="M1385" i="1"/>
  <c r="M1369" i="1"/>
  <c r="M1353" i="1"/>
  <c r="M1337" i="1"/>
  <c r="M1321" i="1"/>
  <c r="M1305" i="1"/>
  <c r="M1289" i="1"/>
  <c r="M1273" i="1"/>
  <c r="M1257" i="1"/>
  <c r="M1241" i="1"/>
  <c r="M1225" i="1"/>
  <c r="M1209" i="1"/>
  <c r="N1806" i="1"/>
  <c r="O1654" i="1"/>
  <c r="O1586" i="1"/>
  <c r="L1528" i="1"/>
  <c r="O1486" i="1"/>
  <c r="L1457" i="1"/>
  <c r="N1435" i="1"/>
  <c r="L1415" i="1"/>
  <c r="L1399" i="1"/>
  <c r="L1383" i="1"/>
  <c r="L1367" i="1"/>
  <c r="L1351" i="1"/>
  <c r="L1335" i="1"/>
  <c r="L1319" i="1"/>
  <c r="L1303" i="1"/>
  <c r="L1287" i="1"/>
  <c r="L1271" i="1"/>
  <c r="L1255" i="1"/>
  <c r="L1239" i="1"/>
  <c r="L1223" i="1"/>
  <c r="L1207" i="1"/>
  <c r="O2142" i="1"/>
  <c r="L1752" i="1"/>
  <c r="L1633" i="1"/>
  <c r="L1569" i="1"/>
  <c r="O1516" i="1"/>
  <c r="L1478" i="1"/>
  <c r="L1451" i="1"/>
  <c r="O1429" i="1"/>
  <c r="O1410" i="1"/>
  <c r="O1394" i="1"/>
  <c r="O1378" i="1"/>
  <c r="O1544" i="1"/>
  <c r="O1362" i="1"/>
  <c r="O1320" i="1"/>
  <c r="O1288" i="1"/>
  <c r="O1257" i="1"/>
  <c r="L1232" i="1"/>
  <c r="M1206" i="1"/>
  <c r="N1188" i="1"/>
  <c r="N1172" i="1"/>
  <c r="N1156" i="1"/>
  <c r="N1140" i="1"/>
  <c r="N1124" i="1"/>
  <c r="N1108" i="1"/>
  <c r="N1092" i="1"/>
  <c r="N1076" i="1"/>
  <c r="N1060" i="1"/>
  <c r="N1044" i="1"/>
  <c r="N1028" i="1"/>
  <c r="N1012" i="1"/>
  <c r="N996" i="1"/>
  <c r="N980" i="1"/>
  <c r="N964" i="1"/>
  <c r="N948" i="1"/>
  <c r="N932" i="1"/>
  <c r="N916" i="1"/>
  <c r="N900" i="1"/>
  <c r="N884" i="1"/>
  <c r="N868" i="1"/>
  <c r="N852" i="1"/>
  <c r="O1462" i="1"/>
  <c r="N1346" i="1"/>
  <c r="N1312" i="1"/>
  <c r="N1280" i="1"/>
  <c r="N1250" i="1"/>
  <c r="O1224" i="1"/>
  <c r="N1201" i="1"/>
  <c r="M1184" i="1"/>
  <c r="M1168" i="1"/>
  <c r="M1152" i="1"/>
  <c r="M1136" i="1"/>
  <c r="M1120" i="1"/>
  <c r="M1104" i="1"/>
  <c r="M1088" i="1"/>
  <c r="M1072" i="1"/>
  <c r="M1056" i="1"/>
  <c r="M1040" i="1"/>
  <c r="M1024" i="1"/>
  <c r="M1008" i="1"/>
  <c r="M992" i="1"/>
  <c r="M976" i="1"/>
  <c r="M960" i="1"/>
  <c r="M944" i="1"/>
  <c r="M928" i="1"/>
  <c r="M912" i="1"/>
  <c r="M896" i="1"/>
  <c r="M880" i="1"/>
  <c r="M864" i="1"/>
  <c r="M848" i="1"/>
  <c r="M832" i="1"/>
  <c r="M1976" i="1"/>
  <c r="L1822" i="1"/>
  <c r="N1728" i="1"/>
  <c r="N1664" i="1"/>
  <c r="N1600" i="1"/>
  <c r="N1536" i="1"/>
  <c r="N1472" i="1"/>
  <c r="O1853" i="1"/>
  <c r="L1494" i="1"/>
  <c r="M1418" i="1"/>
  <c r="M1386" i="1"/>
  <c r="M1354" i="1"/>
  <c r="O1710" i="1"/>
  <c r="O1550" i="1"/>
  <c r="O1468" i="1"/>
  <c r="N1423" i="1"/>
  <c r="L1390" i="1"/>
  <c r="L1358" i="1"/>
  <c r="L1326" i="1"/>
  <c r="L1294" i="1"/>
  <c r="L1268" i="1"/>
  <c r="N1790" i="1"/>
  <c r="L1621" i="1"/>
  <c r="L1541" i="1"/>
  <c r="L1484" i="1"/>
  <c r="L1447" i="1"/>
  <c r="M1420" i="1"/>
  <c r="O1399" i="1"/>
  <c r="O1383" i="1"/>
  <c r="O1367" i="1"/>
  <c r="O1351" i="1"/>
  <c r="O1873" i="1"/>
  <c r="O1690" i="1"/>
  <c r="O1604" i="1"/>
  <c r="O1540" i="1"/>
  <c r="L1497" i="1"/>
  <c r="M1464" i="1"/>
  <c r="N1441" i="1"/>
  <c r="L1420" i="1"/>
  <c r="N1403" i="1"/>
  <c r="N1387" i="1"/>
  <c r="N1371" i="1"/>
  <c r="N1355" i="1"/>
  <c r="N1339" i="1"/>
  <c r="N1323" i="1"/>
  <c r="N1307" i="1"/>
  <c r="N1291" i="1"/>
  <c r="N1275" i="1"/>
  <c r="N1259" i="1"/>
  <c r="N1243" i="1"/>
  <c r="N1227" i="1"/>
  <c r="N1211" i="1"/>
  <c r="O1809" i="1"/>
  <c r="O1656" i="1"/>
  <c r="L1587" i="1"/>
  <c r="O1528" i="1"/>
  <c r="L1487" i="1"/>
  <c r="O1457" i="1"/>
  <c r="O1435" i="1"/>
  <c r="M1415" i="1"/>
  <c r="M1399" i="1"/>
  <c r="M1383" i="1"/>
  <c r="M1367" i="1"/>
  <c r="M1351" i="1"/>
  <c r="M1335" i="1"/>
  <c r="M1319" i="1"/>
  <c r="M1303" i="1"/>
  <c r="M1287" i="1"/>
  <c r="M1271" i="1"/>
  <c r="M1255" i="1"/>
  <c r="M1239" i="1"/>
  <c r="M1223" i="1"/>
  <c r="M1207" i="1"/>
  <c r="O1780" i="1"/>
  <c r="O1642" i="1"/>
  <c r="O1578" i="1"/>
  <c r="O1522" i="1"/>
  <c r="O1482" i="1"/>
  <c r="L1454" i="1"/>
  <c r="O1432" i="1"/>
  <c r="L1413" i="1"/>
  <c r="L1397" i="1"/>
  <c r="L1381" i="1"/>
  <c r="L1365" i="1"/>
  <c r="L1349" i="1"/>
  <c r="L1333" i="1"/>
  <c r="L1317" i="1"/>
  <c r="L1301" i="1"/>
  <c r="L1285" i="1"/>
  <c r="L1269" i="1"/>
  <c r="L1253" i="1"/>
  <c r="L1237" i="1"/>
  <c r="L1221" i="1"/>
  <c r="L1205" i="1"/>
  <c r="O1996" i="1"/>
  <c r="O1732" i="1"/>
  <c r="L1625" i="1"/>
  <c r="L1561" i="1"/>
  <c r="L1511" i="1"/>
  <c r="L1474" i="1"/>
  <c r="M1448" i="1"/>
  <c r="L1427" i="1"/>
  <c r="O1408" i="1"/>
  <c r="O1392" i="1"/>
  <c r="O1376" i="1"/>
  <c r="L1500" i="1"/>
  <c r="O1354" i="1"/>
  <c r="O1316" i="1"/>
  <c r="O1284" i="1"/>
  <c r="M1254" i="1"/>
  <c r="N1228" i="1"/>
  <c r="L1204" i="1"/>
  <c r="N1186" i="1"/>
  <c r="N1170" i="1"/>
  <c r="N1154" i="1"/>
  <c r="N1138" i="1"/>
  <c r="N1122" i="1"/>
  <c r="N1106" i="1"/>
  <c r="N1090" i="1"/>
  <c r="N1074" i="1"/>
  <c r="N1058" i="1"/>
  <c r="N1042" i="1"/>
  <c r="N1026" i="1"/>
  <c r="N1010" i="1"/>
  <c r="N994" i="1"/>
  <c r="N978" i="1"/>
  <c r="N962" i="1"/>
  <c r="N946" i="1"/>
  <c r="N930" i="1"/>
  <c r="N914" i="1"/>
  <c r="N898" i="1"/>
  <c r="N882" i="1"/>
  <c r="N866" i="1"/>
  <c r="N850" i="1"/>
  <c r="L1440" i="1"/>
  <c r="N1340" i="1"/>
  <c r="N1308" i="1"/>
  <c r="N1276" i="1"/>
  <c r="O1247" i="1"/>
  <c r="L1222" i="1"/>
  <c r="M1199" i="1"/>
  <c r="M1182" i="1"/>
  <c r="M1166" i="1"/>
  <c r="M1150" i="1"/>
  <c r="M1134" i="1"/>
  <c r="M1118" i="1"/>
  <c r="M1102" i="1"/>
  <c r="M1086" i="1"/>
  <c r="M1070" i="1"/>
  <c r="M1054" i="1"/>
  <c r="M1038" i="1"/>
  <c r="M1022" i="1"/>
  <c r="M1006" i="1"/>
  <c r="M990" i="1"/>
  <c r="M974" i="1"/>
  <c r="M958" i="1"/>
  <c r="M942" i="1"/>
  <c r="M926" i="1"/>
  <c r="M910" i="1"/>
  <c r="M894" i="1"/>
  <c r="M878" i="1"/>
  <c r="M862" i="1"/>
  <c r="M846" i="1"/>
  <c r="M830" i="1"/>
  <c r="M814" i="1"/>
  <c r="M798" i="1"/>
  <c r="M782" i="1"/>
  <c r="M766" i="1"/>
  <c r="O1666" i="1"/>
  <c r="N1384" i="1"/>
  <c r="M1328" i="1"/>
  <c r="M1296" i="1"/>
  <c r="M1264" i="1"/>
  <c r="O1237" i="1"/>
  <c r="L1212" i="1"/>
  <c r="L1192" i="1"/>
  <c r="L1176" i="1"/>
  <c r="L1160" i="1"/>
  <c r="L1144" i="1"/>
  <c r="L1128" i="1"/>
  <c r="L1112" i="1"/>
  <c r="L1096" i="1"/>
  <c r="L1080" i="1"/>
  <c r="L1064" i="1"/>
  <c r="L1048" i="1"/>
  <c r="L1032" i="1"/>
  <c r="L1016" i="1"/>
  <c r="L1000" i="1"/>
  <c r="L984" i="1"/>
  <c r="L968" i="1"/>
  <c r="L952" i="1"/>
  <c r="L936" i="1"/>
  <c r="L920" i="1"/>
  <c r="L904" i="1"/>
  <c r="L888" i="1"/>
  <c r="L872" i="1"/>
  <c r="L856" i="1"/>
  <c r="O1485" i="1"/>
  <c r="N1352" i="1"/>
  <c r="O1315" i="1"/>
  <c r="O1283" i="1"/>
  <c r="O1252" i="1"/>
  <c r="O1227" i="1"/>
  <c r="M1203" i="1"/>
  <c r="O1185" i="1"/>
  <c r="O1169" i="1"/>
  <c r="O1153" i="1"/>
  <c r="O1137" i="1"/>
  <c r="O1121" i="1"/>
  <c r="O1105" i="1"/>
  <c r="O1089" i="1"/>
  <c r="O1073" i="1"/>
  <c r="O1057" i="1"/>
  <c r="O1041" i="1"/>
  <c r="O1025" i="1"/>
  <c r="O1009" i="1"/>
  <c r="O993" i="1"/>
  <c r="O977" i="1"/>
  <c r="O961" i="1"/>
  <c r="O945" i="1"/>
  <c r="O929" i="1"/>
  <c r="O913" i="1"/>
  <c r="O897" i="1"/>
  <c r="O881" i="1"/>
  <c r="O865" i="1"/>
  <c r="O849" i="1"/>
  <c r="O833" i="1"/>
  <c r="O817" i="1"/>
  <c r="O801" i="1"/>
  <c r="O785" i="1"/>
  <c r="O769" i="1"/>
  <c r="O753" i="1"/>
  <c r="O737" i="1"/>
  <c r="O721" i="1"/>
  <c r="O705" i="1"/>
  <c r="O689" i="1"/>
  <c r="O673" i="1"/>
  <c r="O657" i="1"/>
  <c r="O641" i="1"/>
  <c r="O625" i="1"/>
  <c r="N1412" i="1"/>
  <c r="O1334" i="1"/>
  <c r="O1302" i="1"/>
  <c r="O1270" i="1"/>
  <c r="O1242" i="1"/>
  <c r="O1217" i="1"/>
  <c r="L1196" i="1"/>
  <c r="N1179" i="1"/>
  <c r="N1163" i="1"/>
  <c r="N1147" i="1"/>
  <c r="N1131" i="1"/>
  <c r="N1115" i="1"/>
  <c r="N1099" i="1"/>
  <c r="N1083" i="1"/>
  <c r="N1067" i="1"/>
  <c r="N1051" i="1"/>
  <c r="M1946" i="1"/>
  <c r="L1806" i="1"/>
  <c r="N1718" i="1"/>
  <c r="N1654" i="1"/>
  <c r="N1590" i="1"/>
  <c r="N1526" i="1"/>
  <c r="N1462" i="1"/>
  <c r="O1728" i="1"/>
  <c r="L1473" i="1"/>
  <c r="M1410" i="1"/>
  <c r="M1378" i="1"/>
  <c r="M1346" i="1"/>
  <c r="O1646" i="1"/>
  <c r="L1525" i="1"/>
  <c r="O1455" i="1"/>
  <c r="L1414" i="1"/>
  <c r="L1382" i="1"/>
  <c r="L1350" i="1"/>
  <c r="L1318" i="1"/>
  <c r="L1286" i="1"/>
  <c r="L1266" i="1"/>
  <c r="O1764" i="1"/>
  <c r="L1613" i="1"/>
  <c r="L1535" i="1"/>
  <c r="L1480" i="1"/>
  <c r="M1444" i="1"/>
  <c r="O1417" i="1"/>
  <c r="O1397" i="1"/>
  <c r="O1381" i="1"/>
  <c r="O1365" i="1"/>
  <c r="O1349" i="1"/>
  <c r="O1841" i="1"/>
  <c r="O1674" i="1"/>
  <c r="O1596" i="1"/>
  <c r="O1534" i="1"/>
  <c r="L1492" i="1"/>
  <c r="L1461" i="1"/>
  <c r="O1438" i="1"/>
  <c r="N1417" i="1"/>
  <c r="N1401" i="1"/>
  <c r="N1385" i="1"/>
  <c r="N1369" i="1"/>
  <c r="N1353" i="1"/>
  <c r="N1337" i="1"/>
  <c r="N1321" i="1"/>
  <c r="N1305" i="1"/>
  <c r="N1289" i="1"/>
  <c r="N1273" i="1"/>
  <c r="N1257" i="1"/>
  <c r="N1241" i="1"/>
  <c r="N1225" i="1"/>
  <c r="N1209" i="1"/>
  <c r="L1784" i="1"/>
  <c r="L1643" i="1"/>
  <c r="L1579" i="1"/>
  <c r="L1523" i="1"/>
  <c r="L1483" i="1"/>
  <c r="M1454" i="1"/>
  <c r="L1433" i="1"/>
  <c r="M1413" i="1"/>
  <c r="M1397" i="1"/>
  <c r="M1381" i="1"/>
  <c r="M1365" i="1"/>
  <c r="M1349" i="1"/>
  <c r="M1333" i="1"/>
  <c r="M1317" i="1"/>
  <c r="M1301" i="1"/>
  <c r="M1285" i="1"/>
  <c r="M1269" i="1"/>
  <c r="M1253" i="1"/>
  <c r="M1237" i="1"/>
  <c r="M1221" i="1"/>
  <c r="M2381" i="1"/>
  <c r="L1755" i="1"/>
  <c r="O1634" i="1"/>
  <c r="O1570" i="1"/>
  <c r="L1517" i="1"/>
  <c r="O1478" i="1"/>
  <c r="N1451" i="1"/>
  <c r="L1430" i="1"/>
  <c r="L1411" i="1"/>
  <c r="L1395" i="1"/>
  <c r="L1379" i="1"/>
  <c r="L1363" i="1"/>
  <c r="L1347" i="1"/>
  <c r="L1331" i="1"/>
  <c r="L1315" i="1"/>
  <c r="L1299" i="1"/>
  <c r="L1283" i="1"/>
  <c r="L1267" i="1"/>
  <c r="L1251" i="1"/>
  <c r="L1235" i="1"/>
  <c r="L1219" i="1"/>
  <c r="L1203" i="1"/>
  <c r="L1940" i="1"/>
  <c r="O1716" i="1"/>
  <c r="L1617" i="1"/>
  <c r="L1553" i="1"/>
  <c r="L1506" i="1"/>
  <c r="L1470" i="1"/>
  <c r="O1445" i="1"/>
  <c r="M1424" i="1"/>
  <c r="O1406" i="1"/>
  <c r="O1390" i="1"/>
  <c r="O1374" i="1"/>
  <c r="L1466" i="1"/>
  <c r="O1346" i="1"/>
  <c r="O1312" i="1"/>
  <c r="O1280" i="1"/>
  <c r="O1250" i="1"/>
  <c r="O1225" i="1"/>
  <c r="O1201" i="1"/>
  <c r="N1184" i="1"/>
  <c r="N1168" i="1"/>
  <c r="N1152" i="1"/>
  <c r="N1136" i="1"/>
  <c r="N1120" i="1"/>
  <c r="N1104" i="1"/>
  <c r="N1088" i="1"/>
  <c r="N1072" i="1"/>
  <c r="N1056" i="1"/>
  <c r="N1040" i="1"/>
  <c r="N1024" i="1"/>
  <c r="N1008" i="1"/>
  <c r="N992" i="1"/>
  <c r="N976" i="1"/>
  <c r="N960" i="1"/>
  <c r="N944" i="1"/>
  <c r="N928" i="1"/>
  <c r="N912" i="1"/>
  <c r="N896" i="1"/>
  <c r="N880" i="1"/>
  <c r="N864" i="1"/>
  <c r="N848" i="1"/>
  <c r="O1418" i="1"/>
  <c r="N1336" i="1"/>
  <c r="N1304" i="1"/>
  <c r="N1272" i="1"/>
  <c r="M1244" i="1"/>
  <c r="N1218" i="1"/>
  <c r="O1196" i="1"/>
  <c r="M1180" i="1"/>
  <c r="M1164" i="1"/>
  <c r="M1148" i="1"/>
  <c r="M1132" i="1"/>
  <c r="M1116" i="1"/>
  <c r="M1100" i="1"/>
  <c r="M1084" i="1"/>
  <c r="M1068" i="1"/>
  <c r="M1052" i="1"/>
  <c r="M1036" i="1"/>
  <c r="M1020" i="1"/>
  <c r="M1004" i="1"/>
  <c r="M988" i="1"/>
  <c r="M972" i="1"/>
  <c r="M956" i="1"/>
  <c r="M940" i="1"/>
  <c r="M924" i="1"/>
  <c r="M908" i="1"/>
  <c r="M892" i="1"/>
  <c r="M876" i="1"/>
  <c r="M860" i="1"/>
  <c r="M844" i="1"/>
  <c r="M828" i="1"/>
  <c r="M812" i="1"/>
  <c r="M796" i="1"/>
  <c r="M780" i="1"/>
  <c r="M764" i="1"/>
  <c r="O1592" i="1"/>
  <c r="O1368" i="1"/>
  <c r="M1324" i="1"/>
  <c r="M1292" i="1"/>
  <c r="M1260" i="1"/>
  <c r="M1234" i="1"/>
  <c r="N1208" i="1"/>
  <c r="L1190" i="1"/>
  <c r="L1174" i="1"/>
  <c r="L1158" i="1"/>
  <c r="L1142" i="1"/>
  <c r="L1126" i="1"/>
  <c r="L1110" i="1"/>
  <c r="L1094" i="1"/>
  <c r="L1078" i="1"/>
  <c r="L1062" i="1"/>
  <c r="L1046" i="1"/>
  <c r="L1030" i="1"/>
  <c r="L1014" i="1"/>
  <c r="L998" i="1"/>
  <c r="L982" i="1"/>
  <c r="L966" i="1"/>
  <c r="L950" i="1"/>
  <c r="L934" i="1"/>
  <c r="L918" i="1"/>
  <c r="L902" i="1"/>
  <c r="L886" i="1"/>
  <c r="L870" i="1"/>
  <c r="L854" i="1"/>
  <c r="M1456" i="1"/>
  <c r="N1344" i="1"/>
  <c r="O1311" i="1"/>
  <c r="O1279" i="1"/>
  <c r="L1250" i="1"/>
  <c r="M1224" i="1"/>
  <c r="O1200" i="1"/>
  <c r="O1183" i="1"/>
  <c r="O1167" i="1"/>
  <c r="O1151" i="1"/>
  <c r="O1135" i="1"/>
  <c r="O1119" i="1"/>
  <c r="O1103" i="1"/>
  <c r="O1087" i="1"/>
  <c r="O1071" i="1"/>
  <c r="O1055" i="1"/>
  <c r="O1039" i="1"/>
  <c r="O1023" i="1"/>
  <c r="O1007" i="1"/>
  <c r="O991" i="1"/>
  <c r="O975" i="1"/>
  <c r="O959" i="1"/>
  <c r="O943" i="1"/>
  <c r="O927" i="1"/>
  <c r="O911" i="1"/>
  <c r="O895" i="1"/>
  <c r="O879" i="1"/>
  <c r="O863" i="1"/>
  <c r="O847" i="1"/>
  <c r="O831" i="1"/>
  <c r="O815" i="1"/>
  <c r="O799" i="1"/>
  <c r="N1928" i="1"/>
  <c r="N1796" i="1"/>
  <c r="N1712" i="1"/>
  <c r="N1648" i="1"/>
  <c r="N1584" i="1"/>
  <c r="N1520" i="1"/>
  <c r="N1456" i="1"/>
  <c r="O1680" i="1"/>
  <c r="M1462" i="1"/>
  <c r="M1408" i="1"/>
  <c r="M1376" i="1"/>
  <c r="M1344" i="1"/>
  <c r="O1638" i="1"/>
  <c r="L1520" i="1"/>
  <c r="O1452" i="1"/>
  <c r="L1412" i="1"/>
  <c r="L1380" i="1"/>
  <c r="L1348" i="1"/>
  <c r="L1316" i="1"/>
  <c r="L1284" i="1"/>
  <c r="L1262" i="1"/>
  <c r="O1724" i="1"/>
  <c r="L1605" i="1"/>
  <c r="O1524" i="1"/>
  <c r="L1472" i="1"/>
  <c r="O1441" i="1"/>
  <c r="O1413" i="1"/>
  <c r="O1395" i="1"/>
  <c r="O1379" i="1"/>
  <c r="O1363" i="1"/>
  <c r="O1347" i="1"/>
  <c r="O1812" i="1"/>
  <c r="O1658" i="1"/>
  <c r="O1588" i="1"/>
  <c r="L1529" i="1"/>
  <c r="O1487" i="1"/>
  <c r="L1458" i="1"/>
  <c r="L1436" i="1"/>
  <c r="N1415" i="1"/>
  <c r="N1399" i="1"/>
  <c r="N1383" i="1"/>
  <c r="N1367" i="1"/>
  <c r="N1351" i="1"/>
  <c r="N1335" i="1"/>
  <c r="N1319" i="1"/>
  <c r="N1303" i="1"/>
  <c r="N1287" i="1"/>
  <c r="N1271" i="1"/>
  <c r="N1255" i="1"/>
  <c r="N1239" i="1"/>
  <c r="N1223" i="1"/>
  <c r="N1207" i="1"/>
  <c r="N1758" i="1"/>
  <c r="L1635" i="1"/>
  <c r="L1571" i="1"/>
  <c r="L1518" i="1"/>
  <c r="L1479" i="1"/>
  <c r="O1451" i="1"/>
  <c r="M1430" i="1"/>
  <c r="M1411" i="1"/>
  <c r="M1395" i="1"/>
  <c r="M1379" i="1"/>
  <c r="M1363" i="1"/>
  <c r="M1347" i="1"/>
  <c r="M1331" i="1"/>
  <c r="M1315" i="1"/>
  <c r="M1299" i="1"/>
  <c r="M1283" i="1"/>
  <c r="M1267" i="1"/>
  <c r="M1251" i="1"/>
  <c r="M1235" i="1"/>
  <c r="M1219" i="1"/>
  <c r="O2005" i="1"/>
  <c r="L1735" i="1"/>
  <c r="O1626" i="1"/>
  <c r="O1562" i="1"/>
  <c r="L1512" i="1"/>
  <c r="O1474" i="1"/>
  <c r="O1448" i="1"/>
  <c r="N1427" i="1"/>
  <c r="L1409" i="1"/>
  <c r="L1393" i="1"/>
  <c r="L1377" i="1"/>
  <c r="L1361" i="1"/>
  <c r="L1345" i="1"/>
  <c r="L1329" i="1"/>
  <c r="L1313" i="1"/>
  <c r="L1297" i="1"/>
  <c r="L1281" i="1"/>
  <c r="L1265" i="1"/>
  <c r="L1249" i="1"/>
  <c r="L1233" i="1"/>
  <c r="L1217" i="1"/>
  <c r="L1201" i="1"/>
  <c r="O1896" i="1"/>
  <c r="O1700" i="1"/>
  <c r="L1609" i="1"/>
  <c r="L1545" i="1"/>
  <c r="O1500" i="1"/>
  <c r="M1466" i="1"/>
  <c r="L1443" i="1"/>
  <c r="O1421" i="1"/>
  <c r="O1404" i="1"/>
  <c r="O1388" i="1"/>
  <c r="O1372" i="1"/>
  <c r="O1442" i="1"/>
  <c r="O1340" i="1"/>
  <c r="O1308" i="1"/>
  <c r="O1276" i="1"/>
  <c r="L1248" i="1"/>
  <c r="M1222" i="1"/>
  <c r="N1199" i="1"/>
  <c r="N1182" i="1"/>
  <c r="N1166" i="1"/>
  <c r="N1150" i="1"/>
  <c r="N1134" i="1"/>
  <c r="N1118" i="1"/>
  <c r="N1102" i="1"/>
  <c r="N1086" i="1"/>
  <c r="N1070" i="1"/>
  <c r="N1054" i="1"/>
  <c r="N1038" i="1"/>
  <c r="N1022" i="1"/>
  <c r="N1006" i="1"/>
  <c r="N990" i="1"/>
  <c r="N974" i="1"/>
  <c r="N958" i="1"/>
  <c r="N942" i="1"/>
  <c r="N926" i="1"/>
  <c r="N910" i="1"/>
  <c r="N894" i="1"/>
  <c r="N878" i="1"/>
  <c r="N862" i="1"/>
  <c r="O1857" i="1"/>
  <c r="N1402" i="1"/>
  <c r="N1332" i="1"/>
  <c r="N1300" i="1"/>
  <c r="N1268" i="1"/>
  <c r="O1240" i="1"/>
  <c r="O1215" i="1"/>
  <c r="N1194" i="1"/>
  <c r="M1178" i="1"/>
  <c r="M1162" i="1"/>
  <c r="M1146" i="1"/>
  <c r="M1130" i="1"/>
  <c r="M1114" i="1"/>
  <c r="M1098" i="1"/>
  <c r="M1082" i="1"/>
  <c r="M1066" i="1"/>
  <c r="M1050" i="1"/>
  <c r="M1034" i="1"/>
  <c r="M1018" i="1"/>
  <c r="M1002" i="1"/>
  <c r="M986" i="1"/>
  <c r="M970" i="1"/>
  <c r="M954" i="1"/>
  <c r="M938" i="1"/>
  <c r="M922" i="1"/>
  <c r="M906" i="1"/>
  <c r="M890" i="1"/>
  <c r="M874" i="1"/>
  <c r="M858" i="1"/>
  <c r="M842" i="1"/>
  <c r="M826" i="1"/>
  <c r="M810" i="1"/>
  <c r="M794" i="1"/>
  <c r="M778" i="1"/>
  <c r="M762" i="1"/>
  <c r="L1532" i="1"/>
  <c r="O1360" i="1"/>
  <c r="M1320" i="1"/>
  <c r="M1288" i="1"/>
  <c r="N1256" i="1"/>
  <c r="O1230" i="1"/>
  <c r="O1205" i="1"/>
  <c r="L1188" i="1"/>
  <c r="L1172" i="1"/>
  <c r="L1156" i="1"/>
  <c r="L1140" i="1"/>
  <c r="L1124" i="1"/>
  <c r="L1108" i="1"/>
  <c r="L1092" i="1"/>
  <c r="L1076" i="1"/>
  <c r="L1060" i="1"/>
  <c r="L1044" i="1"/>
  <c r="L1028" i="1"/>
  <c r="L1012" i="1"/>
  <c r="L996" i="1"/>
  <c r="L980" i="1"/>
  <c r="L964" i="1"/>
  <c r="L948" i="1"/>
  <c r="L932" i="1"/>
  <c r="L916" i="1"/>
  <c r="L900" i="1"/>
  <c r="L884" i="1"/>
  <c r="L868" i="1"/>
  <c r="L852" i="1"/>
  <c r="O1434" i="1"/>
  <c r="O1339" i="1"/>
  <c r="O1307" i="1"/>
  <c r="O1275" i="1"/>
  <c r="N1246" i="1"/>
  <c r="O1220" i="1"/>
  <c r="N1198" i="1"/>
  <c r="O1181" i="1"/>
  <c r="O1165" i="1"/>
  <c r="O1149" i="1"/>
  <c r="O1133" i="1"/>
  <c r="O1117" i="1"/>
  <c r="O1101" i="1"/>
  <c r="O1085" i="1"/>
  <c r="O1069" i="1"/>
  <c r="O1053" i="1"/>
  <c r="O1037" i="1"/>
  <c r="O1021" i="1"/>
  <c r="O1005" i="1"/>
  <c r="O989" i="1"/>
  <c r="O973" i="1"/>
  <c r="O957" i="1"/>
  <c r="O941" i="1"/>
  <c r="O925" i="1"/>
  <c r="O909" i="1"/>
  <c r="O893" i="1"/>
  <c r="O877" i="1"/>
  <c r="O861" i="1"/>
  <c r="O845" i="1"/>
  <c r="O829" i="1"/>
  <c r="O813" i="1"/>
  <c r="O797" i="1"/>
  <c r="O781" i="1"/>
  <c r="M820" i="1"/>
  <c r="M756" i="1"/>
  <c r="M1312" i="1"/>
  <c r="M1250" i="1"/>
  <c r="M1201" i="1"/>
  <c r="L1168" i="1"/>
  <c r="L1136" i="1"/>
  <c r="L1104" i="1"/>
  <c r="L1072" i="1"/>
  <c r="L1040" i="1"/>
  <c r="L1008" i="1"/>
  <c r="L976" i="1"/>
  <c r="L944" i="1"/>
  <c r="L912" i="1"/>
  <c r="L880" i="1"/>
  <c r="L1800" i="1"/>
  <c r="O1331" i="1"/>
  <c r="O1267" i="1"/>
  <c r="N1214" i="1"/>
  <c r="O1177" i="1"/>
  <c r="O1145" i="1"/>
  <c r="O1113" i="1"/>
  <c r="O1081" i="1"/>
  <c r="O1049" i="1"/>
  <c r="O1017" i="1"/>
  <c r="O985" i="1"/>
  <c r="O953" i="1"/>
  <c r="O921" i="1"/>
  <c r="O889" i="1"/>
  <c r="O857" i="1"/>
  <c r="O825" i="1"/>
  <c r="O793" i="1"/>
  <c r="O771" i="1"/>
  <c r="O749" i="1"/>
  <c r="O727" i="1"/>
  <c r="O707" i="1"/>
  <c r="O685" i="1"/>
  <c r="O663" i="1"/>
  <c r="O643" i="1"/>
  <c r="O1640" i="1"/>
  <c r="O1350" i="1"/>
  <c r="O1306" i="1"/>
  <c r="O1262" i="1"/>
  <c r="O1226" i="1"/>
  <c r="M1198" i="1"/>
  <c r="N1175" i="1"/>
  <c r="N1153" i="1"/>
  <c r="N1133" i="1"/>
  <c r="N1111" i="1"/>
  <c r="N1089" i="1"/>
  <c r="N1069" i="1"/>
  <c r="N1047" i="1"/>
  <c r="N1029" i="1"/>
  <c r="N1013" i="1"/>
  <c r="N997" i="1"/>
  <c r="N981" i="1"/>
  <c r="N965" i="1"/>
  <c r="N949" i="1"/>
  <c r="N933" i="1"/>
  <c r="N917" i="1"/>
  <c r="N901" i="1"/>
  <c r="N885" i="1"/>
  <c r="N869" i="1"/>
  <c r="N853" i="1"/>
  <c r="N837" i="1"/>
  <c r="N821" i="1"/>
  <c r="N805" i="1"/>
  <c r="N789" i="1"/>
  <c r="N773" i="1"/>
  <c r="N757" i="1"/>
  <c r="N741" i="1"/>
  <c r="N725" i="1"/>
  <c r="N709" i="1"/>
  <c r="N693" i="1"/>
  <c r="N677" i="1"/>
  <c r="N1429" i="1"/>
  <c r="N1338" i="1"/>
  <c r="N1306" i="1"/>
  <c r="N1274" i="1"/>
  <c r="L1246" i="1"/>
  <c r="M1220" i="1"/>
  <c r="L1198" i="1"/>
  <c r="M1181" i="1"/>
  <c r="M1165" i="1"/>
  <c r="M1149" i="1"/>
  <c r="M1133" i="1"/>
  <c r="M1117" i="1"/>
  <c r="M1101" i="1"/>
  <c r="M1085" i="1"/>
  <c r="M1069" i="1"/>
  <c r="M1053" i="1"/>
  <c r="M1037" i="1"/>
  <c r="M1021" i="1"/>
  <c r="M1005" i="1"/>
  <c r="M989" i="1"/>
  <c r="M973" i="1"/>
  <c r="M957" i="1"/>
  <c r="M941" i="1"/>
  <c r="M925" i="1"/>
  <c r="M909" i="1"/>
  <c r="M893" i="1"/>
  <c r="M877" i="1"/>
  <c r="M861" i="1"/>
  <c r="M845" i="1"/>
  <c r="M829" i="1"/>
  <c r="M813" i="1"/>
  <c r="M797" i="1"/>
  <c r="M781" i="1"/>
  <c r="M765" i="1"/>
  <c r="M749" i="1"/>
  <c r="M733" i="1"/>
  <c r="M717" i="1"/>
  <c r="M701" i="1"/>
  <c r="M685" i="1"/>
  <c r="M669" i="1"/>
  <c r="M653" i="1"/>
  <c r="M637" i="1"/>
  <c r="N1390" i="1"/>
  <c r="N1238" i="1"/>
  <c r="O1160" i="1"/>
  <c r="O1096" i="1"/>
  <c r="O1032" i="1"/>
  <c r="O968" i="1"/>
  <c r="O904" i="1"/>
  <c r="N844" i="1"/>
  <c r="N812" i="1"/>
  <c r="N780" i="1"/>
  <c r="L749" i="1"/>
  <c r="L724" i="1"/>
  <c r="M698" i="1"/>
  <c r="L673" i="1"/>
  <c r="L652" i="1"/>
  <c r="N630" i="1"/>
  <c r="M613" i="1"/>
  <c r="M597" i="1"/>
  <c r="M581" i="1"/>
  <c r="M565" i="1"/>
  <c r="M549" i="1"/>
  <c r="M533" i="1"/>
  <c r="M517" i="1"/>
  <c r="M501" i="1"/>
  <c r="M485" i="1"/>
  <c r="M469" i="1"/>
  <c r="M453" i="1"/>
  <c r="M437" i="1"/>
  <c r="M421" i="1"/>
  <c r="M405" i="1"/>
  <c r="M389" i="1"/>
  <c r="M373" i="1"/>
  <c r="M357" i="1"/>
  <c r="M341" i="1"/>
  <c r="M325" i="1"/>
  <c r="M309" i="1"/>
  <c r="M293" i="1"/>
  <c r="M277" i="1"/>
  <c r="M261" i="1"/>
  <c r="M245" i="1"/>
  <c r="M1278" i="1"/>
  <c r="L1183" i="1"/>
  <c r="L1119" i="1"/>
  <c r="L1055" i="1"/>
  <c r="L991" i="1"/>
  <c r="L927" i="1"/>
  <c r="L863" i="1"/>
  <c r="L824" i="1"/>
  <c r="L792" i="1"/>
  <c r="L760" i="1"/>
  <c r="O732" i="1"/>
  <c r="L707" i="1"/>
  <c r="L682" i="1"/>
  <c r="N659" i="1"/>
  <c r="M638" i="1"/>
  <c r="L619" i="1"/>
  <c r="L603" i="1"/>
  <c r="L587" i="1"/>
  <c r="L571" i="1"/>
  <c r="L555" i="1"/>
  <c r="L539" i="1"/>
  <c r="L523" i="1"/>
  <c r="L507" i="1"/>
  <c r="L491" i="1"/>
  <c r="L475" i="1"/>
  <c r="L459" i="1"/>
  <c r="L443" i="1"/>
  <c r="L427" i="1"/>
  <c r="L411" i="1"/>
  <c r="O1341" i="1"/>
  <c r="N1222" i="1"/>
  <c r="O1150" i="1"/>
  <c r="O1086" i="1"/>
  <c r="O1022" i="1"/>
  <c r="O958" i="1"/>
  <c r="O894" i="1"/>
  <c r="L839" i="1"/>
  <c r="L807" i="1"/>
  <c r="L775" i="1"/>
  <c r="L745" i="1"/>
  <c r="L720" i="1"/>
  <c r="M694" i="1"/>
  <c r="L670" i="1"/>
  <c r="N648" i="1"/>
  <c r="L627" i="1"/>
  <c r="O610" i="1"/>
  <c r="O594" i="1"/>
  <c r="O578" i="1"/>
  <c r="O562" i="1"/>
  <c r="O546" i="1"/>
  <c r="O530" i="1"/>
  <c r="O514" i="1"/>
  <c r="O498" i="1"/>
  <c r="O482" i="1"/>
  <c r="O466" i="1"/>
  <c r="O450" i="1"/>
  <c r="O434" i="1"/>
  <c r="O418" i="1"/>
  <c r="O402" i="1"/>
  <c r="O386" i="1"/>
  <c r="M1274" i="1"/>
  <c r="L1181" i="1"/>
  <c r="L1117" i="1"/>
  <c r="L1053" i="1"/>
  <c r="L989" i="1"/>
  <c r="L925" i="1"/>
  <c r="L861" i="1"/>
  <c r="O822" i="1"/>
  <c r="O790" i="1"/>
  <c r="O758" i="1"/>
  <c r="M732" i="1"/>
  <c r="N706" i="1"/>
  <c r="O680" i="1"/>
  <c r="O658" i="1"/>
  <c r="N637" i="1"/>
  <c r="N618" i="1"/>
  <c r="N602" i="1"/>
  <c r="N586" i="1"/>
  <c r="N570" i="1"/>
  <c r="N554" i="1"/>
  <c r="N538" i="1"/>
  <c r="N522" i="1"/>
  <c r="N506" i="1"/>
  <c r="N490" i="1"/>
  <c r="N474" i="1"/>
  <c r="N458" i="1"/>
  <c r="N442" i="1"/>
  <c r="N426" i="1"/>
  <c r="N410" i="1"/>
  <c r="N394" i="1"/>
  <c r="N378" i="1"/>
  <c r="N362" i="1"/>
  <c r="N346" i="1"/>
  <c r="N330" i="1"/>
  <c r="N314" i="1"/>
  <c r="O1289" i="1"/>
  <c r="O1188" i="1"/>
  <c r="O1124" i="1"/>
  <c r="O1060" i="1"/>
  <c r="O996" i="1"/>
  <c r="O932" i="1"/>
  <c r="O868" i="1"/>
  <c r="N826" i="1"/>
  <c r="N794" i="1"/>
  <c r="N762" i="1"/>
  <c r="O734" i="1"/>
  <c r="M816" i="1"/>
  <c r="O1825" i="1"/>
  <c r="M1308" i="1"/>
  <c r="O1246" i="1"/>
  <c r="O1198" i="1"/>
  <c r="L1166" i="1"/>
  <c r="L1134" i="1"/>
  <c r="L1102" i="1"/>
  <c r="L1070" i="1"/>
  <c r="L1038" i="1"/>
  <c r="L1006" i="1"/>
  <c r="L974" i="1"/>
  <c r="L942" i="1"/>
  <c r="L910" i="1"/>
  <c r="L878" i="1"/>
  <c r="O1650" i="1"/>
  <c r="O1327" i="1"/>
  <c r="O1263" i="1"/>
  <c r="O1211" i="1"/>
  <c r="O1175" i="1"/>
  <c r="O1143" i="1"/>
  <c r="O1111" i="1"/>
  <c r="O1079" i="1"/>
  <c r="O1047" i="1"/>
  <c r="O1015" i="1"/>
  <c r="O983" i="1"/>
  <c r="O951" i="1"/>
  <c r="O919" i="1"/>
  <c r="O887" i="1"/>
  <c r="O855" i="1"/>
  <c r="O823" i="1"/>
  <c r="O791" i="1"/>
  <c r="O767" i="1"/>
  <c r="O745" i="1"/>
  <c r="O725" i="1"/>
  <c r="O703" i="1"/>
  <c r="O681" i="1"/>
  <c r="O661" i="1"/>
  <c r="O639" i="1"/>
  <c r="L1521" i="1"/>
  <c r="O1342" i="1"/>
  <c r="O1298" i="1"/>
  <c r="L1256" i="1"/>
  <c r="L1224" i="1"/>
  <c r="O1193" i="1"/>
  <c r="N1171" i="1"/>
  <c r="N1151" i="1"/>
  <c r="N1129" i="1"/>
  <c r="N1107" i="1"/>
  <c r="N1087" i="1"/>
  <c r="N1065" i="1"/>
  <c r="N1043" i="1"/>
  <c r="N1027" i="1"/>
  <c r="N1011" i="1"/>
  <c r="N995" i="1"/>
  <c r="N979" i="1"/>
  <c r="N963" i="1"/>
  <c r="N947" i="1"/>
  <c r="N931" i="1"/>
  <c r="N915" i="1"/>
  <c r="N899" i="1"/>
  <c r="N883" i="1"/>
  <c r="N867" i="1"/>
  <c r="N851" i="1"/>
  <c r="N835" i="1"/>
  <c r="N819" i="1"/>
  <c r="N803" i="1"/>
  <c r="N787" i="1"/>
  <c r="N771" i="1"/>
  <c r="N755" i="1"/>
  <c r="N739" i="1"/>
  <c r="N723" i="1"/>
  <c r="N707" i="1"/>
  <c r="N691" i="1"/>
  <c r="M2084" i="1"/>
  <c r="N1410" i="1"/>
  <c r="N1334" i="1"/>
  <c r="N1302" i="1"/>
  <c r="N1270" i="1"/>
  <c r="N1242" i="1"/>
  <c r="O1216" i="1"/>
  <c r="O1195" i="1"/>
  <c r="M1179" i="1"/>
  <c r="M1163" i="1"/>
  <c r="M1147" i="1"/>
  <c r="M1131" i="1"/>
  <c r="M1115" i="1"/>
  <c r="M1099" i="1"/>
  <c r="M1083" i="1"/>
  <c r="M1067" i="1"/>
  <c r="M1051" i="1"/>
  <c r="M1035" i="1"/>
  <c r="M1019" i="1"/>
  <c r="M1003" i="1"/>
  <c r="M987" i="1"/>
  <c r="M971" i="1"/>
  <c r="M955" i="1"/>
  <c r="M939" i="1"/>
  <c r="M923" i="1"/>
  <c r="M907" i="1"/>
  <c r="M891" i="1"/>
  <c r="M875" i="1"/>
  <c r="M859" i="1"/>
  <c r="M843" i="1"/>
  <c r="M827" i="1"/>
  <c r="M811" i="1"/>
  <c r="M795" i="1"/>
  <c r="M779" i="1"/>
  <c r="M763" i="1"/>
  <c r="M747" i="1"/>
  <c r="M731" i="1"/>
  <c r="M715" i="1"/>
  <c r="M699" i="1"/>
  <c r="M683" i="1"/>
  <c r="M667" i="1"/>
  <c r="M651" i="1"/>
  <c r="M635" i="1"/>
  <c r="N1348" i="1"/>
  <c r="L1226" i="1"/>
  <c r="O1152" i="1"/>
  <c r="O1088" i="1"/>
  <c r="O1024" i="1"/>
  <c r="O960" i="1"/>
  <c r="O896" i="1"/>
  <c r="N840" i="1"/>
  <c r="N808" i="1"/>
  <c r="N776" i="1"/>
  <c r="M746" i="1"/>
  <c r="N720" i="1"/>
  <c r="O694" i="1"/>
  <c r="N670" i="1"/>
  <c r="L649" i="1"/>
  <c r="L628" i="1"/>
  <c r="M611" i="1"/>
  <c r="M595" i="1"/>
  <c r="M579" i="1"/>
  <c r="M563" i="1"/>
  <c r="M547" i="1"/>
  <c r="M531" i="1"/>
  <c r="M515" i="1"/>
  <c r="M499" i="1"/>
  <c r="M483" i="1"/>
  <c r="M467" i="1"/>
  <c r="M451" i="1"/>
  <c r="M435" i="1"/>
  <c r="M419" i="1"/>
  <c r="M403" i="1"/>
  <c r="M387" i="1"/>
  <c r="M371" i="1"/>
  <c r="M355" i="1"/>
  <c r="M339" i="1"/>
  <c r="M323" i="1"/>
  <c r="M307" i="1"/>
  <c r="M291" i="1"/>
  <c r="M275" i="1"/>
  <c r="M259" i="1"/>
  <c r="O1624" i="1"/>
  <c r="M1262" i="1"/>
  <c r="L1175" i="1"/>
  <c r="L1111" i="1"/>
  <c r="L1047" i="1"/>
  <c r="L983" i="1"/>
  <c r="L919" i="1"/>
  <c r="L855" i="1"/>
  <c r="L820" i="1"/>
  <c r="L788" i="1"/>
  <c r="L756" i="1"/>
  <c r="L730" i="1"/>
  <c r="M704" i="1"/>
  <c r="N678" i="1"/>
  <c r="O656" i="1"/>
  <c r="M804" i="1"/>
  <c r="N1437" i="1"/>
  <c r="M1304" i="1"/>
  <c r="L1244" i="1"/>
  <c r="N1196" i="1"/>
  <c r="L1164" i="1"/>
  <c r="L1132" i="1"/>
  <c r="L1100" i="1"/>
  <c r="L1068" i="1"/>
  <c r="L1036" i="1"/>
  <c r="L1004" i="1"/>
  <c r="L972" i="1"/>
  <c r="L940" i="1"/>
  <c r="L908" i="1"/>
  <c r="L876" i="1"/>
  <c r="O1584" i="1"/>
  <c r="O1323" i="1"/>
  <c r="O1259" i="1"/>
  <c r="M1208" i="1"/>
  <c r="O1173" i="1"/>
  <c r="O1141" i="1"/>
  <c r="O1109" i="1"/>
  <c r="O1077" i="1"/>
  <c r="O1045" i="1"/>
  <c r="O1013" i="1"/>
  <c r="O981" i="1"/>
  <c r="O949" i="1"/>
  <c r="O917" i="1"/>
  <c r="O885" i="1"/>
  <c r="O853" i="1"/>
  <c r="O821" i="1"/>
  <c r="O789" i="1"/>
  <c r="O765" i="1"/>
  <c r="O743" i="1"/>
  <c r="O723" i="1"/>
  <c r="O701" i="1"/>
  <c r="O679" i="1"/>
  <c r="O659" i="1"/>
  <c r="O637" i="1"/>
  <c r="O1481" i="1"/>
  <c r="O1338" i="1"/>
  <c r="O1294" i="1"/>
  <c r="N1252" i="1"/>
  <c r="N1220" i="1"/>
  <c r="N1191" i="1"/>
  <c r="N1169" i="1"/>
  <c r="N1149" i="1"/>
  <c r="N1127" i="1"/>
  <c r="N1105" i="1"/>
  <c r="N1085" i="1"/>
  <c r="N1063" i="1"/>
  <c r="N1041" i="1"/>
  <c r="N1025" i="1"/>
  <c r="N1009" i="1"/>
  <c r="N993" i="1"/>
  <c r="N977" i="1"/>
  <c r="N961" i="1"/>
  <c r="N945" i="1"/>
  <c r="N929" i="1"/>
  <c r="N913" i="1"/>
  <c r="N897" i="1"/>
  <c r="N881" i="1"/>
  <c r="N865" i="1"/>
  <c r="N849" i="1"/>
  <c r="N833" i="1"/>
  <c r="N817" i="1"/>
  <c r="N801" i="1"/>
  <c r="N785" i="1"/>
  <c r="N769" i="1"/>
  <c r="N753" i="1"/>
  <c r="N737" i="1"/>
  <c r="N721" i="1"/>
  <c r="N705" i="1"/>
  <c r="N689" i="1"/>
  <c r="O1748" i="1"/>
  <c r="N1394" i="1"/>
  <c r="N1330" i="1"/>
  <c r="N1298" i="1"/>
  <c r="N1266" i="1"/>
  <c r="O1239" i="1"/>
  <c r="L1214" i="1"/>
  <c r="N1193" i="1"/>
  <c r="M1177" i="1"/>
  <c r="M1161" i="1"/>
  <c r="M1145" i="1"/>
  <c r="M1129" i="1"/>
  <c r="M1113" i="1"/>
  <c r="M1097" i="1"/>
  <c r="M1081" i="1"/>
  <c r="M1065" i="1"/>
  <c r="M1049" i="1"/>
  <c r="M1033" i="1"/>
  <c r="M1017" i="1"/>
  <c r="M1001" i="1"/>
  <c r="M985" i="1"/>
  <c r="M969" i="1"/>
  <c r="M953" i="1"/>
  <c r="M937" i="1"/>
  <c r="M921" i="1"/>
  <c r="M905" i="1"/>
  <c r="M889" i="1"/>
  <c r="M873" i="1"/>
  <c r="M857" i="1"/>
  <c r="M841" i="1"/>
  <c r="M825" i="1"/>
  <c r="M809" i="1"/>
  <c r="M793" i="1"/>
  <c r="M777" i="1"/>
  <c r="M761" i="1"/>
  <c r="M745" i="1"/>
  <c r="M729" i="1"/>
  <c r="M713" i="1"/>
  <c r="M697" i="1"/>
  <c r="M681" i="1"/>
  <c r="M665" i="1"/>
  <c r="M649" i="1"/>
  <c r="M633" i="1"/>
  <c r="O1329" i="1"/>
  <c r="O1212" i="1"/>
  <c r="O1144" i="1"/>
  <c r="O1080" i="1"/>
  <c r="O1016" i="1"/>
  <c r="O952" i="1"/>
  <c r="O888" i="1"/>
  <c r="N836" i="1"/>
  <c r="N804" i="1"/>
  <c r="N772" i="1"/>
  <c r="O742" i="1"/>
  <c r="L717" i="1"/>
  <c r="L692" i="1"/>
  <c r="L668" i="1"/>
  <c r="N646" i="1"/>
  <c r="M625" i="1"/>
  <c r="M609" i="1"/>
  <c r="M593" i="1"/>
  <c r="M577" i="1"/>
  <c r="M561" i="1"/>
  <c r="M545" i="1"/>
  <c r="M529" i="1"/>
  <c r="M513" i="1"/>
  <c r="M497" i="1"/>
  <c r="M481" i="1"/>
  <c r="M465" i="1"/>
  <c r="M449" i="1"/>
  <c r="M433" i="1"/>
  <c r="M417" i="1"/>
  <c r="M401" i="1"/>
  <c r="M385" i="1"/>
  <c r="M369" i="1"/>
  <c r="M353" i="1"/>
  <c r="M337" i="1"/>
  <c r="M321" i="1"/>
  <c r="M305" i="1"/>
  <c r="M289" i="1"/>
  <c r="M273" i="1"/>
  <c r="M257" i="1"/>
  <c r="L1448" i="1"/>
  <c r="N1248" i="1"/>
  <c r="L1167" i="1"/>
  <c r="M800" i="1"/>
  <c r="N1400" i="1"/>
  <c r="M1300" i="1"/>
  <c r="N1240" i="1"/>
  <c r="M1194" i="1"/>
  <c r="L1162" i="1"/>
  <c r="L1130" i="1"/>
  <c r="L1098" i="1"/>
  <c r="L1066" i="1"/>
  <c r="L1034" i="1"/>
  <c r="L1002" i="1"/>
  <c r="L970" i="1"/>
  <c r="L938" i="1"/>
  <c r="L906" i="1"/>
  <c r="L874" i="1"/>
  <c r="O1526" i="1"/>
  <c r="O1319" i="1"/>
  <c r="M1256" i="1"/>
  <c r="N1205" i="1"/>
  <c r="O1171" i="1"/>
  <c r="O1139" i="1"/>
  <c r="O1107" i="1"/>
  <c r="O1075" i="1"/>
  <c r="O1043" i="1"/>
  <c r="O1011" i="1"/>
  <c r="O979" i="1"/>
  <c r="O947" i="1"/>
  <c r="O915" i="1"/>
  <c r="O883" i="1"/>
  <c r="O851" i="1"/>
  <c r="O819" i="1"/>
  <c r="O787" i="1"/>
  <c r="O761" i="1"/>
  <c r="O741" i="1"/>
  <c r="O719" i="1"/>
  <c r="O697" i="1"/>
  <c r="O677" i="1"/>
  <c r="O655" i="1"/>
  <c r="O633" i="1"/>
  <c r="N1453" i="1"/>
  <c r="O1330" i="1"/>
  <c r="O1286" i="1"/>
  <c r="O1249" i="1"/>
  <c r="M1214" i="1"/>
  <c r="N1187" i="1"/>
  <c r="N1167" i="1"/>
  <c r="N1145" i="1"/>
  <c r="N1123" i="1"/>
  <c r="N1103" i="1"/>
  <c r="N1081" i="1"/>
  <c r="N1059" i="1"/>
  <c r="N1039" i="1"/>
  <c r="N1023" i="1"/>
  <c r="N1007" i="1"/>
  <c r="N991" i="1"/>
  <c r="N975" i="1"/>
  <c r="N959" i="1"/>
  <c r="N943" i="1"/>
  <c r="N927" i="1"/>
  <c r="N911" i="1"/>
  <c r="N895" i="1"/>
  <c r="N879" i="1"/>
  <c r="N863" i="1"/>
  <c r="N847" i="1"/>
  <c r="N831" i="1"/>
  <c r="N815" i="1"/>
  <c r="N799" i="1"/>
  <c r="N783" i="1"/>
  <c r="N767" i="1"/>
  <c r="N751" i="1"/>
  <c r="N735" i="1"/>
  <c r="N719" i="1"/>
  <c r="N703" i="1"/>
  <c r="N687" i="1"/>
  <c r="O1632" i="1"/>
  <c r="N1378" i="1"/>
  <c r="N1326" i="1"/>
  <c r="N1294" i="1"/>
  <c r="N1262" i="1"/>
  <c r="M1236" i="1"/>
  <c r="N1210" i="1"/>
  <c r="M1191" i="1"/>
  <c r="M1175" i="1"/>
  <c r="M1159" i="1"/>
  <c r="M1143" i="1"/>
  <c r="M1127" i="1"/>
  <c r="M1111" i="1"/>
  <c r="M1095" i="1"/>
  <c r="M1079" i="1"/>
  <c r="M1063" i="1"/>
  <c r="M1047" i="1"/>
  <c r="M1031" i="1"/>
  <c r="M1015" i="1"/>
  <c r="M999" i="1"/>
  <c r="M983" i="1"/>
  <c r="M967" i="1"/>
  <c r="M951" i="1"/>
  <c r="M935" i="1"/>
  <c r="M919" i="1"/>
  <c r="M903" i="1"/>
  <c r="M887" i="1"/>
  <c r="M871" i="1"/>
  <c r="M855" i="1"/>
  <c r="M839" i="1"/>
  <c r="M823" i="1"/>
  <c r="M807" i="1"/>
  <c r="M791" i="1"/>
  <c r="M775" i="1"/>
  <c r="M759" i="1"/>
  <c r="M743" i="1"/>
  <c r="M727" i="1"/>
  <c r="M711" i="1"/>
  <c r="M695" i="1"/>
  <c r="M679" i="1"/>
  <c r="M663" i="1"/>
  <c r="M647" i="1"/>
  <c r="M631" i="1"/>
  <c r="O1313" i="1"/>
  <c r="L1202" i="1"/>
  <c r="O1136" i="1"/>
  <c r="O1072" i="1"/>
  <c r="O1008" i="1"/>
  <c r="O944" i="1"/>
  <c r="O880" i="1"/>
  <c r="N832" i="1"/>
  <c r="N800" i="1"/>
  <c r="N768" i="1"/>
  <c r="L740" i="1"/>
  <c r="M714" i="1"/>
  <c r="N688" i="1"/>
  <c r="L665" i="1"/>
  <c r="L644" i="1"/>
  <c r="M623" i="1"/>
  <c r="M607" i="1"/>
  <c r="M591" i="1"/>
  <c r="M575" i="1"/>
  <c r="M559" i="1"/>
  <c r="M543" i="1"/>
  <c r="M527" i="1"/>
  <c r="M511" i="1"/>
  <c r="M495" i="1"/>
  <c r="M479" i="1"/>
  <c r="M463" i="1"/>
  <c r="M447" i="1"/>
  <c r="M431" i="1"/>
  <c r="M415" i="1"/>
  <c r="M399" i="1"/>
  <c r="M383" i="1"/>
  <c r="M367" i="1"/>
  <c r="M351" i="1"/>
  <c r="M335" i="1"/>
  <c r="M319" i="1"/>
  <c r="M303" i="1"/>
  <c r="M287" i="1"/>
  <c r="M271" i="1"/>
  <c r="M255" i="1"/>
  <c r="N1376" i="1"/>
  <c r="L1236" i="1"/>
  <c r="L1159" i="1"/>
  <c r="L1095" i="1"/>
  <c r="L1031" i="1"/>
  <c r="L967" i="1"/>
  <c r="L903" i="1"/>
  <c r="L844" i="1"/>
  <c r="L812" i="1"/>
  <c r="L780" i="1"/>
  <c r="O748" i="1"/>
  <c r="L723" i="1"/>
  <c r="L698" i="1"/>
  <c r="O672" i="1"/>
  <c r="M788" i="1"/>
  <c r="O1344" i="1"/>
  <c r="M1280" i="1"/>
  <c r="N1224" i="1"/>
  <c r="L1184" i="1"/>
  <c r="L1152" i="1"/>
  <c r="L1120" i="1"/>
  <c r="L1088" i="1"/>
  <c r="L1056" i="1"/>
  <c r="L1024" i="1"/>
  <c r="L992" i="1"/>
  <c r="L960" i="1"/>
  <c r="L928" i="1"/>
  <c r="L896" i="1"/>
  <c r="L864" i="1"/>
  <c r="N1398" i="1"/>
  <c r="O1299" i="1"/>
  <c r="M1240" i="1"/>
  <c r="L1194" i="1"/>
  <c r="O1161" i="1"/>
  <c r="O1129" i="1"/>
  <c r="O1097" i="1"/>
  <c r="O1065" i="1"/>
  <c r="O1033" i="1"/>
  <c r="O1001" i="1"/>
  <c r="O969" i="1"/>
  <c r="O937" i="1"/>
  <c r="O905" i="1"/>
  <c r="O873" i="1"/>
  <c r="O841" i="1"/>
  <c r="O809" i="1"/>
  <c r="O783" i="1"/>
  <c r="O759" i="1"/>
  <c r="O739" i="1"/>
  <c r="O717" i="1"/>
  <c r="O695" i="1"/>
  <c r="O675" i="1"/>
  <c r="O653" i="1"/>
  <c r="O631" i="1"/>
  <c r="L1432" i="1"/>
  <c r="O1326" i="1"/>
  <c r="O1282" i="1"/>
  <c r="M1246" i="1"/>
  <c r="O1210" i="1"/>
  <c r="N1185" i="1"/>
  <c r="N1165" i="1"/>
  <c r="N1143" i="1"/>
  <c r="N1121" i="1"/>
  <c r="N1101" i="1"/>
  <c r="N1079" i="1"/>
  <c r="N1057" i="1"/>
  <c r="N1037" i="1"/>
  <c r="N1021" i="1"/>
  <c r="N1005" i="1"/>
  <c r="N989" i="1"/>
  <c r="N973" i="1"/>
  <c r="N957" i="1"/>
  <c r="N941" i="1"/>
  <c r="N925" i="1"/>
  <c r="N909" i="1"/>
  <c r="N893" i="1"/>
  <c r="N877" i="1"/>
  <c r="N861" i="1"/>
  <c r="N845" i="1"/>
  <c r="N829" i="1"/>
  <c r="N813" i="1"/>
  <c r="N797" i="1"/>
  <c r="N781" i="1"/>
  <c r="N765" i="1"/>
  <c r="N749" i="1"/>
  <c r="N733" i="1"/>
  <c r="N717" i="1"/>
  <c r="N701" i="1"/>
  <c r="N685" i="1"/>
  <c r="O1568" i="1"/>
  <c r="N1366" i="1"/>
  <c r="N1322" i="1"/>
  <c r="N1290" i="1"/>
  <c r="N1258" i="1"/>
  <c r="O1232" i="1"/>
  <c r="O1207" i="1"/>
  <c r="M1189" i="1"/>
  <c r="M1173" i="1"/>
  <c r="M1157" i="1"/>
  <c r="M1141" i="1"/>
  <c r="M1125" i="1"/>
  <c r="M1109" i="1"/>
  <c r="M1093" i="1"/>
  <c r="M1077" i="1"/>
  <c r="M1061" i="1"/>
  <c r="M1045" i="1"/>
  <c r="M1029" i="1"/>
  <c r="M1013" i="1"/>
  <c r="M997" i="1"/>
  <c r="M981" i="1"/>
  <c r="M965" i="1"/>
  <c r="M949" i="1"/>
  <c r="M933" i="1"/>
  <c r="M917" i="1"/>
  <c r="M901" i="1"/>
  <c r="M885" i="1"/>
  <c r="M869" i="1"/>
  <c r="M853" i="1"/>
  <c r="M837" i="1"/>
  <c r="M821" i="1"/>
  <c r="M805" i="1"/>
  <c r="M789" i="1"/>
  <c r="M773" i="1"/>
  <c r="M757" i="1"/>
  <c r="M741" i="1"/>
  <c r="M725" i="1"/>
  <c r="M709" i="1"/>
  <c r="M693" i="1"/>
  <c r="M677" i="1"/>
  <c r="M661" i="1"/>
  <c r="M645" i="1"/>
  <c r="M629" i="1"/>
  <c r="O1297" i="1"/>
  <c r="O1192" i="1"/>
  <c r="O1128" i="1"/>
  <c r="O1064" i="1"/>
  <c r="O1000" i="1"/>
  <c r="O936" i="1"/>
  <c r="O872" i="1"/>
  <c r="N828" i="1"/>
  <c r="N796" i="1"/>
  <c r="N764" i="1"/>
  <c r="N736" i="1"/>
  <c r="O710" i="1"/>
  <c r="L685" i="1"/>
  <c r="N662" i="1"/>
  <c r="L641" i="1"/>
  <c r="M621" i="1"/>
  <c r="M605" i="1"/>
  <c r="M589" i="1"/>
  <c r="M573" i="1"/>
  <c r="M557" i="1"/>
  <c r="M541" i="1"/>
  <c r="M525" i="1"/>
  <c r="M509" i="1"/>
  <c r="M493" i="1"/>
  <c r="M477" i="1"/>
  <c r="M461" i="1"/>
  <c r="M445" i="1"/>
  <c r="M429" i="1"/>
  <c r="M413" i="1"/>
  <c r="M397" i="1"/>
  <c r="M381" i="1"/>
  <c r="M365" i="1"/>
  <c r="M349" i="1"/>
  <c r="M333" i="1"/>
  <c r="M317" i="1"/>
  <c r="M301" i="1"/>
  <c r="M285" i="1"/>
  <c r="M269" i="1"/>
  <c r="M253" i="1"/>
  <c r="M1342" i="1"/>
  <c r="O1222" i="1"/>
  <c r="L1151" i="1"/>
  <c r="M784" i="1"/>
  <c r="M1340" i="1"/>
  <c r="M1276" i="1"/>
  <c r="O1221" i="1"/>
  <c r="L1182" i="1"/>
  <c r="L1150" i="1"/>
  <c r="L1118" i="1"/>
  <c r="L1086" i="1"/>
  <c r="L1054" i="1"/>
  <c r="L1022" i="1"/>
  <c r="L990" i="1"/>
  <c r="L958" i="1"/>
  <c r="L926" i="1"/>
  <c r="L894" i="1"/>
  <c r="L862" i="1"/>
  <c r="N1382" i="1"/>
  <c r="O1295" i="1"/>
  <c r="O1236" i="1"/>
  <c r="O1191" i="1"/>
  <c r="O1159" i="1"/>
  <c r="O1127" i="1"/>
  <c r="O1095" i="1"/>
  <c r="O1063" i="1"/>
  <c r="O1031" i="1"/>
  <c r="O999" i="1"/>
  <c r="O967" i="1"/>
  <c r="O935" i="1"/>
  <c r="O903" i="1"/>
  <c r="O871" i="1"/>
  <c r="O839" i="1"/>
  <c r="O807" i="1"/>
  <c r="O777" i="1"/>
  <c r="O757" i="1"/>
  <c r="O735" i="1"/>
  <c r="O713" i="1"/>
  <c r="O693" i="1"/>
  <c r="O671" i="1"/>
  <c r="O649" i="1"/>
  <c r="O629" i="1"/>
  <c r="N1396" i="1"/>
  <c r="O1318" i="1"/>
  <c r="O1278" i="1"/>
  <c r="L1240" i="1"/>
  <c r="M1205" i="1"/>
  <c r="N1183" i="1"/>
  <c r="N1161" i="1"/>
  <c r="N1139" i="1"/>
  <c r="N1119" i="1"/>
  <c r="N1097" i="1"/>
  <c r="N1075" i="1"/>
  <c r="N1055" i="1"/>
  <c r="N1035" i="1"/>
  <c r="N1019" i="1"/>
  <c r="N1003" i="1"/>
  <c r="N987" i="1"/>
  <c r="N971" i="1"/>
  <c r="N955" i="1"/>
  <c r="N939" i="1"/>
  <c r="N923" i="1"/>
  <c r="N907" i="1"/>
  <c r="N891" i="1"/>
  <c r="N875" i="1"/>
  <c r="N859" i="1"/>
  <c r="N843" i="1"/>
  <c r="N827" i="1"/>
  <c r="N811" i="1"/>
  <c r="N795" i="1"/>
  <c r="N779" i="1"/>
  <c r="N763" i="1"/>
  <c r="N747" i="1"/>
  <c r="N731" i="1"/>
  <c r="N715" i="1"/>
  <c r="N699" i="1"/>
  <c r="N683" i="1"/>
  <c r="L1516" i="1"/>
  <c r="N1358" i="1"/>
  <c r="N1318" i="1"/>
  <c r="N1286" i="1"/>
  <c r="O1255" i="1"/>
  <c r="L1230" i="1"/>
  <c r="O1204" i="1"/>
  <c r="M1187" i="1"/>
  <c r="M1171" i="1"/>
  <c r="M1155" i="1"/>
  <c r="M1139" i="1"/>
  <c r="M1123" i="1"/>
  <c r="M1107" i="1"/>
  <c r="M1091" i="1"/>
  <c r="M1075" i="1"/>
  <c r="M1059" i="1"/>
  <c r="M1043" i="1"/>
  <c r="M1027" i="1"/>
  <c r="M1011" i="1"/>
  <c r="M995" i="1"/>
  <c r="M979" i="1"/>
  <c r="M963" i="1"/>
  <c r="M947" i="1"/>
  <c r="M931" i="1"/>
  <c r="M915" i="1"/>
  <c r="M899" i="1"/>
  <c r="M883" i="1"/>
  <c r="M867" i="1"/>
  <c r="M851" i="1"/>
  <c r="M835" i="1"/>
  <c r="M819" i="1"/>
  <c r="M803" i="1"/>
  <c r="M787" i="1"/>
  <c r="M771" i="1"/>
  <c r="M755" i="1"/>
  <c r="M739" i="1"/>
  <c r="M723" i="1"/>
  <c r="M707" i="1"/>
  <c r="M691" i="1"/>
  <c r="M675" i="1"/>
  <c r="M659" i="1"/>
  <c r="M643" i="1"/>
  <c r="M627" i="1"/>
  <c r="O1281" i="1"/>
  <c r="O1184" i="1"/>
  <c r="O1120" i="1"/>
  <c r="O1056" i="1"/>
  <c r="O992" i="1"/>
  <c r="O928" i="1"/>
  <c r="O864" i="1"/>
  <c r="N824" i="1"/>
  <c r="N792" i="1"/>
  <c r="N760" i="1"/>
  <c r="L733" i="1"/>
  <c r="L708" i="1"/>
  <c r="M682" i="1"/>
  <c r="L660" i="1"/>
  <c r="N638" i="1"/>
  <c r="M619" i="1"/>
  <c r="M603" i="1"/>
  <c r="M587" i="1"/>
  <c r="M571" i="1"/>
  <c r="M555" i="1"/>
  <c r="M539" i="1"/>
  <c r="M523" i="1"/>
  <c r="M507" i="1"/>
  <c r="M491" i="1"/>
  <c r="M475" i="1"/>
  <c r="M459" i="1"/>
  <c r="M443" i="1"/>
  <c r="M427" i="1"/>
  <c r="M411" i="1"/>
  <c r="M395" i="1"/>
  <c r="M379" i="1"/>
  <c r="M363" i="1"/>
  <c r="M347" i="1"/>
  <c r="M331" i="1"/>
  <c r="M315" i="1"/>
  <c r="M299" i="1"/>
  <c r="M283" i="1"/>
  <c r="M267" i="1"/>
  <c r="M251" i="1"/>
  <c r="M1326" i="1"/>
  <c r="M1210" i="1"/>
  <c r="L1143" i="1"/>
  <c r="L1079" i="1"/>
  <c r="L1015" i="1"/>
  <c r="L951" i="1"/>
  <c r="L887" i="1"/>
  <c r="L836" i="1"/>
  <c r="L804" i="1"/>
  <c r="L772" i="1"/>
  <c r="N742" i="1"/>
  <c r="O716" i="1"/>
  <c r="L691" i="1"/>
  <c r="N667" i="1"/>
  <c r="M646" i="1"/>
  <c r="L625" i="1"/>
  <c r="L609" i="1"/>
  <c r="L593" i="1"/>
  <c r="L577" i="1"/>
  <c r="L561" i="1"/>
  <c r="L545" i="1"/>
  <c r="L529" i="1"/>
  <c r="L513" i="1"/>
  <c r="L497" i="1"/>
  <c r="L481" i="1"/>
  <c r="L465" i="1"/>
  <c r="L449" i="1"/>
  <c r="L433" i="1"/>
  <c r="L417" i="1"/>
  <c r="O1616" i="1"/>
  <c r="O1261" i="1"/>
  <c r="O1174" i="1"/>
  <c r="O1110" i="1"/>
  <c r="O1046" i="1"/>
  <c r="O982" i="1"/>
  <c r="O918" i="1"/>
  <c r="O854" i="1"/>
  <c r="L819" i="1"/>
  <c r="L787" i="1"/>
  <c r="L755" i="1"/>
  <c r="L729" i="1"/>
  <c r="L704" i="1"/>
  <c r="M678" i="1"/>
  <c r="N656" i="1"/>
  <c r="L635" i="1"/>
  <c r="O616" i="1"/>
  <c r="O600" i="1"/>
  <c r="O584" i="1"/>
  <c r="O568" i="1"/>
  <c r="O552" i="1"/>
  <c r="O536" i="1"/>
  <c r="O520" i="1"/>
  <c r="O504" i="1"/>
  <c r="O488" i="1"/>
  <c r="O472" i="1"/>
  <c r="O456" i="1"/>
  <c r="O440" i="1"/>
  <c r="O424" i="1"/>
  <c r="O408" i="1"/>
  <c r="O392" i="1"/>
  <c r="M1322" i="1"/>
  <c r="O1206" i="1"/>
  <c r="L1141" i="1"/>
  <c r="L1077" i="1"/>
  <c r="L1013" i="1"/>
  <c r="L949" i="1"/>
  <c r="L885" i="1"/>
  <c r="O834" i="1"/>
  <c r="O802" i="1"/>
  <c r="O770" i="1"/>
  <c r="L742" i="1"/>
  <c r="M716" i="1"/>
  <c r="N690" i="1"/>
  <c r="O666" i="1"/>
  <c r="N645" i="1"/>
  <c r="N624" i="1"/>
  <c r="N608" i="1"/>
  <c r="N592" i="1"/>
  <c r="N576" i="1"/>
  <c r="N560" i="1"/>
  <c r="N544" i="1"/>
  <c r="N528" i="1"/>
  <c r="N512" i="1"/>
  <c r="N496" i="1"/>
  <c r="N480" i="1"/>
  <c r="N464" i="1"/>
  <c r="N448" i="1"/>
  <c r="N432" i="1"/>
  <c r="N416" i="1"/>
  <c r="N400" i="1"/>
  <c r="M772" i="1"/>
  <c r="M1336" i="1"/>
  <c r="M1272" i="1"/>
  <c r="M1218" i="1"/>
  <c r="L1180" i="1"/>
  <c r="L1148" i="1"/>
  <c r="L1116" i="1"/>
  <c r="L1084" i="1"/>
  <c r="L1052" i="1"/>
  <c r="L1020" i="1"/>
  <c r="L988" i="1"/>
  <c r="L956" i="1"/>
  <c r="L924" i="1"/>
  <c r="L892" i="1"/>
  <c r="L860" i="1"/>
  <c r="N1368" i="1"/>
  <c r="O1291" i="1"/>
  <c r="L1234" i="1"/>
  <c r="O1189" i="1"/>
  <c r="O1157" i="1"/>
  <c r="O1125" i="1"/>
  <c r="O1093" i="1"/>
  <c r="O1061" i="1"/>
  <c r="O1029" i="1"/>
  <c r="O997" i="1"/>
  <c r="O965" i="1"/>
  <c r="O933" i="1"/>
  <c r="O901" i="1"/>
  <c r="O869" i="1"/>
  <c r="O837" i="1"/>
  <c r="O805" i="1"/>
  <c r="O775" i="1"/>
  <c r="O755" i="1"/>
  <c r="O733" i="1"/>
  <c r="O711" i="1"/>
  <c r="O691" i="1"/>
  <c r="O669" i="1"/>
  <c r="O647" i="1"/>
  <c r="O627" i="1"/>
  <c r="N1380" i="1"/>
  <c r="O1314" i="1"/>
  <c r="O1274" i="1"/>
  <c r="N1236" i="1"/>
  <c r="O1202" i="1"/>
  <c r="N1181" i="1"/>
  <c r="N1159" i="1"/>
  <c r="N1137" i="1"/>
  <c r="N1117" i="1"/>
  <c r="N1095" i="1"/>
  <c r="N1073" i="1"/>
  <c r="N1053" i="1"/>
  <c r="N1033" i="1"/>
  <c r="N1017" i="1"/>
  <c r="N1001" i="1"/>
  <c r="N985" i="1"/>
  <c r="N969" i="1"/>
  <c r="N953" i="1"/>
  <c r="N937" i="1"/>
  <c r="N921" i="1"/>
  <c r="N905" i="1"/>
  <c r="N889" i="1"/>
  <c r="N873" i="1"/>
  <c r="N857" i="1"/>
  <c r="N841" i="1"/>
  <c r="N825" i="1"/>
  <c r="N809" i="1"/>
  <c r="N793" i="1"/>
  <c r="N777" i="1"/>
  <c r="N761" i="1"/>
  <c r="N745" i="1"/>
  <c r="N729" i="1"/>
  <c r="N713" i="1"/>
  <c r="N697" i="1"/>
  <c r="N681" i="1"/>
  <c r="O1477" i="1"/>
  <c r="N1350" i="1"/>
  <c r="N1314" i="1"/>
  <c r="N1282" i="1"/>
  <c r="M1252" i="1"/>
  <c r="N1226" i="1"/>
  <c r="N1202" i="1"/>
  <c r="M1185" i="1"/>
  <c r="M1169" i="1"/>
  <c r="M1153" i="1"/>
  <c r="M1137" i="1"/>
  <c r="M1121" i="1"/>
  <c r="M1105" i="1"/>
  <c r="M1089" i="1"/>
  <c r="M1073" i="1"/>
  <c r="M1057" i="1"/>
  <c r="M1041" i="1"/>
  <c r="M1025" i="1"/>
  <c r="M1009" i="1"/>
  <c r="M993" i="1"/>
  <c r="M977" i="1"/>
  <c r="M961" i="1"/>
  <c r="M945" i="1"/>
  <c r="M929" i="1"/>
  <c r="M913" i="1"/>
  <c r="M897" i="1"/>
  <c r="M881" i="1"/>
  <c r="M865" i="1"/>
  <c r="M849" i="1"/>
  <c r="M833" i="1"/>
  <c r="M817" i="1"/>
  <c r="M801" i="1"/>
  <c r="M785" i="1"/>
  <c r="M769" i="1"/>
  <c r="M753" i="1"/>
  <c r="M737" i="1"/>
  <c r="M721" i="1"/>
  <c r="M705" i="1"/>
  <c r="M689" i="1"/>
  <c r="M673" i="1"/>
  <c r="M657" i="1"/>
  <c r="M641" i="1"/>
  <c r="O1714" i="1"/>
  <c r="O1265" i="1"/>
  <c r="O1176" i="1"/>
  <c r="O1112" i="1"/>
  <c r="O1048" i="1"/>
  <c r="O984" i="1"/>
  <c r="O920" i="1"/>
  <c r="O856" i="1"/>
  <c r="N820" i="1"/>
  <c r="N788" i="1"/>
  <c r="N756" i="1"/>
  <c r="M730" i="1"/>
  <c r="N704" i="1"/>
  <c r="O678" i="1"/>
  <c r="L657" i="1"/>
  <c r="L636" i="1"/>
  <c r="M617" i="1"/>
  <c r="M601" i="1"/>
  <c r="M585" i="1"/>
  <c r="M569" i="1"/>
  <c r="M553" i="1"/>
  <c r="M537" i="1"/>
  <c r="M521" i="1"/>
  <c r="M505" i="1"/>
  <c r="M489" i="1"/>
  <c r="M473" i="1"/>
  <c r="M457" i="1"/>
  <c r="M441" i="1"/>
  <c r="M425" i="1"/>
  <c r="M409" i="1"/>
  <c r="M393" i="1"/>
  <c r="M377" i="1"/>
  <c r="M361" i="1"/>
  <c r="M345" i="1"/>
  <c r="M329" i="1"/>
  <c r="M313" i="1"/>
  <c r="M297" i="1"/>
  <c r="M281" i="1"/>
  <c r="M265" i="1"/>
  <c r="M249" i="1"/>
  <c r="M1310" i="1"/>
  <c r="L1200" i="1"/>
  <c r="L1135" i="1"/>
  <c r="L1071" i="1"/>
  <c r="L1007" i="1"/>
  <c r="L943" i="1"/>
  <c r="L879" i="1"/>
  <c r="L832" i="1"/>
  <c r="L800" i="1"/>
  <c r="L768" i="1"/>
  <c r="L739" i="1"/>
  <c r="L714" i="1"/>
  <c r="M688" i="1"/>
  <c r="O664" i="1"/>
  <c r="N643" i="1"/>
  <c r="L623" i="1"/>
  <c r="L607" i="1"/>
  <c r="L591" i="1"/>
  <c r="L575" i="1"/>
  <c r="L559" i="1"/>
  <c r="L543" i="1"/>
  <c r="L527" i="1"/>
  <c r="L511" i="1"/>
  <c r="L495" i="1"/>
  <c r="L479" i="1"/>
  <c r="L463" i="1"/>
  <c r="L447" i="1"/>
  <c r="L431" i="1"/>
  <c r="L415" i="1"/>
  <c r="N1445" i="1"/>
  <c r="M1248" i="1"/>
  <c r="O1166" i="1"/>
  <c r="O1102" i="1"/>
  <c r="O1038" i="1"/>
  <c r="O974" i="1"/>
  <c r="O910" i="1"/>
  <c r="L847" i="1"/>
  <c r="L815" i="1"/>
  <c r="L783" i="1"/>
  <c r="L752" i="1"/>
  <c r="M726" i="1"/>
  <c r="N700" i="1"/>
  <c r="L675" i="1"/>
  <c r="L654" i="1"/>
  <c r="N632" i="1"/>
  <c r="O614" i="1"/>
  <c r="O598" i="1"/>
  <c r="O582" i="1"/>
  <c r="O566" i="1"/>
  <c r="O550" i="1"/>
  <c r="O534" i="1"/>
  <c r="O518" i="1"/>
  <c r="O502" i="1"/>
  <c r="O486" i="1"/>
  <c r="O470" i="1"/>
  <c r="O454" i="1"/>
  <c r="O438" i="1"/>
  <c r="O422" i="1"/>
  <c r="O406" i="1"/>
  <c r="O390" i="1"/>
  <c r="M1306" i="1"/>
  <c r="O1197" i="1"/>
  <c r="L1133" i="1"/>
  <c r="L1069" i="1"/>
  <c r="L1005" i="1"/>
  <c r="L941" i="1"/>
  <c r="L877" i="1"/>
  <c r="O830" i="1"/>
  <c r="O798" i="1"/>
  <c r="O766" i="1"/>
  <c r="N738" i="1"/>
  <c r="O712" i="1"/>
  <c r="L687" i="1"/>
  <c r="M664" i="1"/>
  <c r="O642" i="1"/>
  <c r="N622" i="1"/>
  <c r="N606" i="1"/>
  <c r="N590" i="1"/>
  <c r="N574" i="1"/>
  <c r="N558" i="1"/>
  <c r="N542" i="1"/>
  <c r="N526" i="1"/>
  <c r="N510" i="1"/>
  <c r="N494" i="1"/>
  <c r="N478" i="1"/>
  <c r="N462" i="1"/>
  <c r="N446" i="1"/>
  <c r="N430" i="1"/>
  <c r="N414" i="1"/>
  <c r="N398" i="1"/>
  <c r="M768" i="1"/>
  <c r="M1332" i="1"/>
  <c r="M1268" i="1"/>
  <c r="O1214" i="1"/>
  <c r="L1178" i="1"/>
  <c r="L1146" i="1"/>
  <c r="L1114" i="1"/>
  <c r="L1082" i="1"/>
  <c r="L1050" i="1"/>
  <c r="L1018" i="1"/>
  <c r="L986" i="1"/>
  <c r="L954" i="1"/>
  <c r="L922" i="1"/>
  <c r="L890" i="1"/>
  <c r="L858" i="1"/>
  <c r="N1360" i="1"/>
  <c r="O1287" i="1"/>
  <c r="N1230" i="1"/>
  <c r="O1187" i="1"/>
  <c r="O1155" i="1"/>
  <c r="O1123" i="1"/>
  <c r="O1091" i="1"/>
  <c r="O1059" i="1"/>
  <c r="O1027" i="1"/>
  <c r="O995" i="1"/>
  <c r="O963" i="1"/>
  <c r="O931" i="1"/>
  <c r="O899" i="1"/>
  <c r="O867" i="1"/>
  <c r="O835" i="1"/>
  <c r="O803" i="1"/>
  <c r="O773" i="1"/>
  <c r="O751" i="1"/>
  <c r="O729" i="1"/>
  <c r="O709" i="1"/>
  <c r="O687" i="1"/>
  <c r="O665" i="1"/>
  <c r="O645" i="1"/>
  <c r="N1774" i="1"/>
  <c r="O1358" i="1"/>
  <c r="O1310" i="1"/>
  <c r="O1266" i="1"/>
  <c r="M1230" i="1"/>
  <c r="N1200" i="1"/>
  <c r="N1177" i="1"/>
  <c r="N1155" i="1"/>
  <c r="N1135" i="1"/>
  <c r="N1113" i="1"/>
  <c r="N1091" i="1"/>
  <c r="N1071" i="1"/>
  <c r="N1049" i="1"/>
  <c r="N1031" i="1"/>
  <c r="N1015" i="1"/>
  <c r="N999" i="1"/>
  <c r="N983" i="1"/>
  <c r="N967" i="1"/>
  <c r="N951" i="1"/>
  <c r="N935" i="1"/>
  <c r="N919" i="1"/>
  <c r="N903" i="1"/>
  <c r="N887" i="1"/>
  <c r="N871" i="1"/>
  <c r="N855" i="1"/>
  <c r="N839" i="1"/>
  <c r="N823" i="1"/>
  <c r="N807" i="1"/>
  <c r="N791" i="1"/>
  <c r="N775" i="1"/>
  <c r="N759" i="1"/>
  <c r="N743" i="1"/>
  <c r="N727" i="1"/>
  <c r="N711" i="1"/>
  <c r="N695" i="1"/>
  <c r="N679" i="1"/>
  <c r="O1450" i="1"/>
  <c r="N1342" i="1"/>
  <c r="N1310" i="1"/>
  <c r="N1278" i="1"/>
  <c r="O1248" i="1"/>
  <c r="O1223" i="1"/>
  <c r="M1200" i="1"/>
  <c r="M1183" i="1"/>
  <c r="M1167" i="1"/>
  <c r="M1151" i="1"/>
  <c r="M1135" i="1"/>
  <c r="M1119" i="1"/>
  <c r="M1103" i="1"/>
  <c r="M1087" i="1"/>
  <c r="M1071" i="1"/>
  <c r="M1055" i="1"/>
  <c r="M1039" i="1"/>
  <c r="M1023" i="1"/>
  <c r="M1007" i="1"/>
  <c r="M991" i="1"/>
  <c r="M975" i="1"/>
  <c r="M959" i="1"/>
  <c r="M943" i="1"/>
  <c r="M927" i="1"/>
  <c r="M911" i="1"/>
  <c r="M895" i="1"/>
  <c r="M879" i="1"/>
  <c r="M863" i="1"/>
  <c r="M847" i="1"/>
  <c r="M831" i="1"/>
  <c r="M815" i="1"/>
  <c r="M799" i="1"/>
  <c r="M783" i="1"/>
  <c r="M767" i="1"/>
  <c r="M751" i="1"/>
  <c r="M735" i="1"/>
  <c r="M719" i="1"/>
  <c r="M703" i="1"/>
  <c r="M687" i="1"/>
  <c r="M671" i="1"/>
  <c r="M655" i="1"/>
  <c r="M639" i="1"/>
  <c r="O1469" i="1"/>
  <c r="O1251" i="1"/>
  <c r="O1168" i="1"/>
  <c r="O1104" i="1"/>
  <c r="O1040" i="1"/>
  <c r="O976" i="1"/>
  <c r="O912" i="1"/>
  <c r="O848" i="1"/>
  <c r="N816" i="1"/>
  <c r="N784" i="1"/>
  <c r="N752" i="1"/>
  <c r="O726" i="1"/>
  <c r="L701" i="1"/>
  <c r="L676" i="1"/>
  <c r="N654" i="1"/>
  <c r="L633" i="1"/>
  <c r="M615" i="1"/>
  <c r="M599" i="1"/>
  <c r="M583" i="1"/>
  <c r="M567" i="1"/>
  <c r="M551" i="1"/>
  <c r="M535" i="1"/>
  <c r="M519" i="1"/>
  <c r="M503" i="1"/>
  <c r="M487" i="1"/>
  <c r="M471" i="1"/>
  <c r="M455" i="1"/>
  <c r="M439" i="1"/>
  <c r="M423" i="1"/>
  <c r="M407" i="1"/>
  <c r="M391" i="1"/>
  <c r="M375" i="1"/>
  <c r="M359" i="1"/>
  <c r="M343" i="1"/>
  <c r="M327" i="1"/>
  <c r="M311" i="1"/>
  <c r="M295" i="1"/>
  <c r="M279" i="1"/>
  <c r="M263" i="1"/>
  <c r="M247" i="1"/>
  <c r="M1294" i="1"/>
  <c r="L1191" i="1"/>
  <c r="L1127" i="1"/>
  <c r="L1063" i="1"/>
  <c r="L999" i="1"/>
  <c r="L935" i="1"/>
  <c r="L871" i="1"/>
  <c r="L828" i="1"/>
  <c r="L796" i="1"/>
  <c r="L764" i="1"/>
  <c r="M736" i="1"/>
  <c r="N710" i="1"/>
  <c r="O684" i="1"/>
  <c r="M662" i="1"/>
  <c r="O640" i="1"/>
  <c r="L621" i="1"/>
  <c r="L605" i="1"/>
  <c r="L589" i="1"/>
  <c r="L573" i="1"/>
  <c r="L557" i="1"/>
  <c r="L541" i="1"/>
  <c r="L525" i="1"/>
  <c r="L509" i="1"/>
  <c r="L493" i="1"/>
  <c r="L477" i="1"/>
  <c r="L461" i="1"/>
  <c r="L445" i="1"/>
  <c r="L429" i="1"/>
  <c r="L413" i="1"/>
  <c r="N1374" i="1"/>
  <c r="O1235" i="1"/>
  <c r="O1158" i="1"/>
  <c r="O1094" i="1"/>
  <c r="O1030" i="1"/>
  <c r="O966" i="1"/>
  <c r="O902" i="1"/>
  <c r="L843" i="1"/>
  <c r="L811" i="1"/>
  <c r="L779" i="1"/>
  <c r="N748" i="1"/>
  <c r="O722" i="1"/>
  <c r="L697" i="1"/>
  <c r="N672" i="1"/>
  <c r="L651" i="1"/>
  <c r="L630" i="1"/>
  <c r="O612" i="1"/>
  <c r="O596" i="1"/>
  <c r="O580" i="1"/>
  <c r="O564" i="1"/>
  <c r="O548" i="1"/>
  <c r="O532" i="1"/>
  <c r="O516" i="1"/>
  <c r="O500" i="1"/>
  <c r="O484" i="1"/>
  <c r="O468" i="1"/>
  <c r="O452" i="1"/>
  <c r="O436" i="1"/>
  <c r="O420" i="1"/>
  <c r="O404" i="1"/>
  <c r="O388" i="1"/>
  <c r="M1290" i="1"/>
  <c r="L1189" i="1"/>
  <c r="L1125" i="1"/>
  <c r="L1061" i="1"/>
  <c r="L997" i="1"/>
  <c r="L933" i="1"/>
  <c r="L869" i="1"/>
  <c r="O826" i="1"/>
  <c r="O794" i="1"/>
  <c r="O762" i="1"/>
  <c r="L735" i="1"/>
  <c r="L710" i="1"/>
  <c r="M684" i="1"/>
  <c r="N661" i="1"/>
  <c r="M640" i="1"/>
  <c r="N620" i="1"/>
  <c r="N604" i="1"/>
  <c r="N588" i="1"/>
  <c r="N572" i="1"/>
  <c r="N556" i="1"/>
  <c r="N540" i="1"/>
  <c r="N524" i="1"/>
  <c r="N508" i="1"/>
  <c r="N492" i="1"/>
  <c r="N476" i="1"/>
  <c r="N460" i="1"/>
  <c r="N444" i="1"/>
  <c r="N428" i="1"/>
  <c r="N412" i="1"/>
  <c r="N396" i="1"/>
  <c r="N380" i="1"/>
  <c r="N364" i="1"/>
  <c r="N348" i="1"/>
  <c r="N332" i="1"/>
  <c r="N316" i="1"/>
  <c r="O1305" i="1"/>
  <c r="N1197" i="1"/>
  <c r="O1132" i="1"/>
  <c r="O1068" i="1"/>
  <c r="O1004" i="1"/>
  <c r="O940" i="1"/>
  <c r="O876" i="1"/>
  <c r="N830" i="1"/>
  <c r="N798" i="1"/>
  <c r="N766" i="1"/>
  <c r="M738" i="1"/>
  <c r="L1103" i="1"/>
  <c r="L848" i="1"/>
  <c r="N726" i="1"/>
  <c r="O648" i="1"/>
  <c r="L611" i="1"/>
  <c r="L579" i="1"/>
  <c r="L547" i="1"/>
  <c r="L515" i="1"/>
  <c r="L483" i="1"/>
  <c r="L451" i="1"/>
  <c r="L419" i="1"/>
  <c r="O1277" i="1"/>
  <c r="O1118" i="1"/>
  <c r="O990" i="1"/>
  <c r="O862" i="1"/>
  <c r="L791" i="1"/>
  <c r="N732" i="1"/>
  <c r="L681" i="1"/>
  <c r="L638" i="1"/>
  <c r="O602" i="1"/>
  <c r="O570" i="1"/>
  <c r="O538" i="1"/>
  <c r="O506" i="1"/>
  <c r="O474" i="1"/>
  <c r="O442" i="1"/>
  <c r="O410" i="1"/>
  <c r="M1338" i="1"/>
  <c r="L1149" i="1"/>
  <c r="L1021" i="1"/>
  <c r="L893" i="1"/>
  <c r="O806" i="1"/>
  <c r="O744" i="1"/>
  <c r="L694" i="1"/>
  <c r="M648" i="1"/>
  <c r="N610" i="1"/>
  <c r="N578" i="1"/>
  <c r="N546" i="1"/>
  <c r="N514" i="1"/>
  <c r="N482" i="1"/>
  <c r="N450" i="1"/>
  <c r="N418" i="1"/>
  <c r="N386" i="1"/>
  <c r="N366" i="1"/>
  <c r="N342" i="1"/>
  <c r="N322" i="1"/>
  <c r="O1321" i="1"/>
  <c r="O1172" i="1"/>
  <c r="O1092" i="1"/>
  <c r="O1012" i="1"/>
  <c r="O916" i="1"/>
  <c r="N842" i="1"/>
  <c r="N802" i="1"/>
  <c r="N754" i="1"/>
  <c r="M722" i="1"/>
  <c r="N696" i="1"/>
  <c r="L672" i="1"/>
  <c r="N650" i="1"/>
  <c r="L629" i="1"/>
  <c r="M612" i="1"/>
  <c r="M596" i="1"/>
  <c r="M580" i="1"/>
  <c r="M564" i="1"/>
  <c r="M548" i="1"/>
  <c r="M532" i="1"/>
  <c r="M516" i="1"/>
  <c r="M500" i="1"/>
  <c r="M484" i="1"/>
  <c r="M468" i="1"/>
  <c r="M452" i="1"/>
  <c r="M436" i="1"/>
  <c r="M420" i="1"/>
  <c r="M404" i="1"/>
  <c r="M388" i="1"/>
  <c r="M372" i="1"/>
  <c r="M356" i="1"/>
  <c r="M340" i="1"/>
  <c r="M324" i="1"/>
  <c r="M308" i="1"/>
  <c r="M292" i="1"/>
  <c r="M276" i="1"/>
  <c r="M260" i="1"/>
  <c r="M244" i="1"/>
  <c r="M1286" i="1"/>
  <c r="L1187" i="1"/>
  <c r="L1123" i="1"/>
  <c r="L1059" i="1"/>
  <c r="L995" i="1"/>
  <c r="L931" i="1"/>
  <c r="L867" i="1"/>
  <c r="L826" i="1"/>
  <c r="L794" i="1"/>
  <c r="L762" i="1"/>
  <c r="N734" i="1"/>
  <c r="O708" i="1"/>
  <c r="L683" i="1"/>
  <c r="O660" i="1"/>
  <c r="N639" i="1"/>
  <c r="L620" i="1"/>
  <c r="L604" i="1"/>
  <c r="L588" i="1"/>
  <c r="L572" i="1"/>
  <c r="L556" i="1"/>
  <c r="L540" i="1"/>
  <c r="L524" i="1"/>
  <c r="L508" i="1"/>
  <c r="L492" i="1"/>
  <c r="L476" i="1"/>
  <c r="L460" i="1"/>
  <c r="L444" i="1"/>
  <c r="L428" i="1"/>
  <c r="L412" i="1"/>
  <c r="L396" i="1"/>
  <c r="N1406" i="1"/>
  <c r="L1242" i="1"/>
  <c r="O1162" i="1"/>
  <c r="O1098" i="1"/>
  <c r="O1034" i="1"/>
  <c r="O970" i="1"/>
  <c r="O906" i="1"/>
  <c r="L845" i="1"/>
  <c r="L813" i="1"/>
  <c r="L781" i="1"/>
  <c r="M750" i="1"/>
  <c r="N724" i="1"/>
  <c r="O698" i="1"/>
  <c r="L674" i="1"/>
  <c r="N652" i="1"/>
  <c r="L631" i="1"/>
  <c r="O613" i="1"/>
  <c r="O597" i="1"/>
  <c r="O581" i="1"/>
  <c r="O565" i="1"/>
  <c r="O549" i="1"/>
  <c r="O1348" i="1"/>
  <c r="O808" i="1"/>
  <c r="N611" i="1"/>
  <c r="N509" i="1"/>
  <c r="N445" i="1"/>
  <c r="O387" i="1"/>
  <c r="N361" i="1"/>
  <c r="O335" i="1"/>
  <c r="N310" i="1"/>
  <c r="L289" i="1"/>
  <c r="O267" i="1"/>
  <c r="N246" i="1"/>
  <c r="O229" i="1"/>
  <c r="O213" i="1"/>
  <c r="O197" i="1"/>
  <c r="O181" i="1"/>
  <c r="O165" i="1"/>
  <c r="O149" i="1"/>
  <c r="O133" i="1"/>
  <c r="O117" i="1"/>
  <c r="O101" i="1"/>
  <c r="O85" i="1"/>
  <c r="O69" i="1"/>
  <c r="O53" i="1"/>
  <c r="O37" i="1"/>
  <c r="O21" i="1"/>
  <c r="N35" i="1"/>
  <c r="L295" i="1"/>
  <c r="M224" i="1"/>
  <c r="M148" i="1"/>
  <c r="M76" i="1"/>
  <c r="N1392" i="1"/>
  <c r="O485" i="1"/>
  <c r="O342" i="1"/>
  <c r="L244" i="1"/>
  <c r="L174" i="1"/>
  <c r="L104" i="1"/>
  <c r="L22" i="1"/>
  <c r="L889" i="1"/>
  <c r="O646" i="1"/>
  <c r="O523" i="1"/>
  <c r="O459" i="1"/>
  <c r="O397" i="1"/>
  <c r="N367" i="1"/>
  <c r="O341" i="1"/>
  <c r="L316" i="1"/>
  <c r="L294" i="1"/>
  <c r="O272" i="1"/>
  <c r="N251" i="1"/>
  <c r="N233" i="1"/>
  <c r="N217" i="1"/>
  <c r="N201" i="1"/>
  <c r="N185" i="1"/>
  <c r="N169" i="1"/>
  <c r="N153" i="1"/>
  <c r="N137" i="1"/>
  <c r="N121" i="1"/>
  <c r="N105" i="1"/>
  <c r="N89" i="1"/>
  <c r="N73" i="1"/>
  <c r="N57" i="1"/>
  <c r="N41" i="1"/>
  <c r="N19" i="1"/>
  <c r="M234" i="1"/>
  <c r="M140" i="1"/>
  <c r="M52" i="1"/>
  <c r="O501" i="1"/>
  <c r="L292" i="1"/>
  <c r="L190" i="1"/>
  <c r="L98" i="1"/>
  <c r="M1202" i="1"/>
  <c r="O768" i="1"/>
  <c r="N591" i="1"/>
  <c r="N499" i="1"/>
  <c r="N435" i="1"/>
  <c r="L383" i="1"/>
  <c r="N357" i="1"/>
  <c r="O331" i="1"/>
  <c r="L307" i="1"/>
  <c r="O285" i="1"/>
  <c r="N264" i="1"/>
  <c r="M243" i="1"/>
  <c r="M227" i="1"/>
  <c r="M211" i="1"/>
  <c r="M195" i="1"/>
  <c r="M179" i="1"/>
  <c r="M163" i="1"/>
  <c r="M147" i="1"/>
  <c r="M131" i="1"/>
  <c r="M115" i="1"/>
  <c r="M99" i="1"/>
  <c r="M83" i="1"/>
  <c r="M67" i="1"/>
  <c r="M51" i="1"/>
  <c r="M35" i="1"/>
  <c r="M19" i="1"/>
  <c r="O844" i="1"/>
  <c r="L28" i="1"/>
  <c r="L873" i="1"/>
  <c r="N641" i="1"/>
  <c r="O521" i="1"/>
  <c r="O457" i="1"/>
  <c r="L397" i="1"/>
  <c r="O366" i="1"/>
  <c r="L341" i="1"/>
  <c r="N315" i="1"/>
  <c r="N293" i="1"/>
  <c r="L272" i="1"/>
  <c r="O250" i="1"/>
  <c r="L233" i="1"/>
  <c r="L217" i="1"/>
  <c r="L201" i="1"/>
  <c r="L185" i="1"/>
  <c r="L169" i="1"/>
  <c r="L153" i="1"/>
  <c r="L137" i="1"/>
  <c r="L121" i="1"/>
  <c r="L105" i="1"/>
  <c r="L89" i="1"/>
  <c r="L73" i="1"/>
  <c r="L57" i="1"/>
  <c r="L41" i="1"/>
  <c r="L25" i="1"/>
  <c r="L9" i="1"/>
  <c r="M204" i="1"/>
  <c r="M118" i="1"/>
  <c r="M30" i="1"/>
  <c r="O405" i="1"/>
  <c r="O262" i="1"/>
  <c r="L168" i="1"/>
  <c r="L74" i="1"/>
  <c r="L1121" i="1"/>
  <c r="L734" i="1"/>
  <c r="N571" i="1"/>
  <c r="N489" i="1"/>
  <c r="N425" i="1"/>
  <c r="L379" i="1"/>
  <c r="N353" i="1"/>
  <c r="O327" i="1"/>
  <c r="O303" i="1"/>
  <c r="N282" i="1"/>
  <c r="L261" i="1"/>
  <c r="O240" i="1"/>
  <c r="O224" i="1"/>
  <c r="O208" i="1"/>
  <c r="O192" i="1"/>
  <c r="O176" i="1"/>
  <c r="O160" i="1"/>
  <c r="O144" i="1"/>
  <c r="O128" i="1"/>
  <c r="O112" i="1"/>
  <c r="O96" i="1"/>
  <c r="O80" i="1"/>
  <c r="O64" i="1"/>
  <c r="O48" i="1"/>
  <c r="O32" i="1"/>
  <c r="O16" i="1"/>
  <c r="N349" i="1"/>
  <c r="N268" i="1"/>
  <c r="M182" i="1"/>
  <c r="M102" i="1"/>
  <c r="M14" i="1"/>
  <c r="L349" i="1"/>
  <c r="L230" i="1"/>
  <c r="L136" i="1"/>
  <c r="L38" i="1"/>
  <c r="L985" i="1"/>
  <c r="L679" i="1"/>
  <c r="N537" i="1"/>
  <c r="L1087" i="1"/>
  <c r="L840" i="1"/>
  <c r="M720" i="1"/>
  <c r="N635" i="1"/>
  <c r="L601" i="1"/>
  <c r="L569" i="1"/>
  <c r="L537" i="1"/>
  <c r="L505" i="1"/>
  <c r="L473" i="1"/>
  <c r="L441" i="1"/>
  <c r="L409" i="1"/>
  <c r="L1210" i="1"/>
  <c r="O1078" i="1"/>
  <c r="O950" i="1"/>
  <c r="L835" i="1"/>
  <c r="L771" i="1"/>
  <c r="N716" i="1"/>
  <c r="L667" i="1"/>
  <c r="O624" i="1"/>
  <c r="O592" i="1"/>
  <c r="O560" i="1"/>
  <c r="O528" i="1"/>
  <c r="O496" i="1"/>
  <c r="O464" i="1"/>
  <c r="O432" i="1"/>
  <c r="O400" i="1"/>
  <c r="M1258" i="1"/>
  <c r="L1109" i="1"/>
  <c r="L981" i="1"/>
  <c r="L853" i="1"/>
  <c r="O786" i="1"/>
  <c r="O728" i="1"/>
  <c r="L678" i="1"/>
  <c r="O634" i="1"/>
  <c r="N600" i="1"/>
  <c r="N568" i="1"/>
  <c r="N536" i="1"/>
  <c r="N504" i="1"/>
  <c r="N472" i="1"/>
  <c r="N440" i="1"/>
  <c r="N408" i="1"/>
  <c r="N384" i="1"/>
  <c r="N360" i="1"/>
  <c r="N340" i="1"/>
  <c r="N320" i="1"/>
  <c r="O1273" i="1"/>
  <c r="O1164" i="1"/>
  <c r="O1084" i="1"/>
  <c r="O988" i="1"/>
  <c r="O908" i="1"/>
  <c r="N838" i="1"/>
  <c r="N790" i="1"/>
  <c r="O750" i="1"/>
  <c r="O718" i="1"/>
  <c r="L693" i="1"/>
  <c r="L669" i="1"/>
  <c r="L648" i="1"/>
  <c r="N626" i="1"/>
  <c r="M610" i="1"/>
  <c r="M594" i="1"/>
  <c r="M578" i="1"/>
  <c r="M562" i="1"/>
  <c r="M546" i="1"/>
  <c r="M530" i="1"/>
  <c r="M514" i="1"/>
  <c r="M498" i="1"/>
  <c r="M482" i="1"/>
  <c r="M466" i="1"/>
  <c r="M450" i="1"/>
  <c r="M434" i="1"/>
  <c r="M418" i="1"/>
  <c r="M402" i="1"/>
  <c r="M386" i="1"/>
  <c r="M370" i="1"/>
  <c r="M354" i="1"/>
  <c r="M338" i="1"/>
  <c r="M322" i="1"/>
  <c r="M306" i="1"/>
  <c r="M290" i="1"/>
  <c r="M274" i="1"/>
  <c r="M258" i="1"/>
  <c r="N1987" i="1"/>
  <c r="M1270" i="1"/>
  <c r="L1179" i="1"/>
  <c r="L1115" i="1"/>
  <c r="L1051" i="1"/>
  <c r="L987" i="1"/>
  <c r="L923" i="1"/>
  <c r="L859" i="1"/>
  <c r="L822" i="1"/>
  <c r="L790" i="1"/>
  <c r="L758" i="1"/>
  <c r="L731" i="1"/>
  <c r="L706" i="1"/>
  <c r="M680" i="1"/>
  <c r="M658" i="1"/>
  <c r="O636" i="1"/>
  <c r="L618" i="1"/>
  <c r="L602" i="1"/>
  <c r="L586" i="1"/>
  <c r="L570" i="1"/>
  <c r="L554" i="1"/>
  <c r="L538" i="1"/>
  <c r="L522" i="1"/>
  <c r="L506" i="1"/>
  <c r="L490" i="1"/>
  <c r="L474" i="1"/>
  <c r="L458" i="1"/>
  <c r="L442" i="1"/>
  <c r="L426" i="1"/>
  <c r="L410" i="1"/>
  <c r="L394" i="1"/>
  <c r="N1356" i="1"/>
  <c r="O1228" i="1"/>
  <c r="O1154" i="1"/>
  <c r="O1090" i="1"/>
  <c r="O1026" i="1"/>
  <c r="O962" i="1"/>
  <c r="O898" i="1"/>
  <c r="L841" i="1"/>
  <c r="L809" i="1"/>
  <c r="L777" i="1"/>
  <c r="O746" i="1"/>
  <c r="L721" i="1"/>
  <c r="L696" i="1"/>
  <c r="L671" i="1"/>
  <c r="L650" i="1"/>
  <c r="N628" i="1"/>
  <c r="O611" i="1"/>
  <c r="O595" i="1"/>
  <c r="O579" i="1"/>
  <c r="O563" i="1"/>
  <c r="O547" i="1"/>
  <c r="M1226" i="1"/>
  <c r="O776" i="1"/>
  <c r="N595" i="1"/>
  <c r="N501" i="1"/>
  <c r="N437" i="1"/>
  <c r="O383" i="1"/>
  <c r="L358" i="1"/>
  <c r="O332" i="1"/>
  <c r="O307" i="1"/>
  <c r="N286" i="1"/>
  <c r="L265" i="1"/>
  <c r="O243" i="1"/>
  <c r="O227" i="1"/>
  <c r="O211" i="1"/>
  <c r="O195" i="1"/>
  <c r="O179" i="1"/>
  <c r="O163" i="1"/>
  <c r="O147" i="1"/>
  <c r="O131" i="1"/>
  <c r="O115" i="1"/>
  <c r="O99" i="1"/>
  <c r="O83" i="1"/>
  <c r="O67" i="1"/>
  <c r="O51" i="1"/>
  <c r="O35" i="1"/>
  <c r="O19" i="1"/>
  <c r="N25" i="1"/>
  <c r="L287" i="1"/>
  <c r="M214" i="1"/>
  <c r="M142" i="1"/>
  <c r="M68" i="1"/>
  <c r="L969" i="1"/>
  <c r="O477" i="1"/>
  <c r="O326" i="1"/>
  <c r="L234" i="1"/>
  <c r="L166" i="1"/>
  <c r="L94" i="1"/>
  <c r="L10" i="1"/>
  <c r="O836" i="1"/>
  <c r="N625" i="1"/>
  <c r="O515" i="1"/>
  <c r="O451" i="1"/>
  <c r="L393" i="1"/>
  <c r="L364" i="1"/>
  <c r="O338" i="1"/>
  <c r="L313" i="1"/>
  <c r="N291" i="1"/>
  <c r="L270" i="1"/>
  <c r="L1039" i="1"/>
  <c r="L816" i="1"/>
  <c r="O700" i="1"/>
  <c r="O632" i="1"/>
  <c r="L599" i="1"/>
  <c r="L567" i="1"/>
  <c r="L535" i="1"/>
  <c r="L503" i="1"/>
  <c r="L471" i="1"/>
  <c r="L439" i="1"/>
  <c r="L407" i="1"/>
  <c r="O1199" i="1"/>
  <c r="O1070" i="1"/>
  <c r="O942" i="1"/>
  <c r="L831" i="1"/>
  <c r="L767" i="1"/>
  <c r="L713" i="1"/>
  <c r="N664" i="1"/>
  <c r="O622" i="1"/>
  <c r="O590" i="1"/>
  <c r="O558" i="1"/>
  <c r="O526" i="1"/>
  <c r="O494" i="1"/>
  <c r="O462" i="1"/>
  <c r="O430" i="1"/>
  <c r="O398" i="1"/>
  <c r="O1245" i="1"/>
  <c r="L1101" i="1"/>
  <c r="L973" i="1"/>
  <c r="O846" i="1"/>
  <c r="O782" i="1"/>
  <c r="L726" i="1"/>
  <c r="O674" i="1"/>
  <c r="M632" i="1"/>
  <c r="N598" i="1"/>
  <c r="N566" i="1"/>
  <c r="N534" i="1"/>
  <c r="N502" i="1"/>
  <c r="N470" i="1"/>
  <c r="N438" i="1"/>
  <c r="N406" i="1"/>
  <c r="N382" i="1"/>
  <c r="N358" i="1"/>
  <c r="N338" i="1"/>
  <c r="N318" i="1"/>
  <c r="L1258" i="1"/>
  <c r="O1156" i="1"/>
  <c r="O1076" i="1"/>
  <c r="O980" i="1"/>
  <c r="O900" i="1"/>
  <c r="N834" i="1"/>
  <c r="N786" i="1"/>
  <c r="L748" i="1"/>
  <c r="L716" i="1"/>
  <c r="M690" i="1"/>
  <c r="N666" i="1"/>
  <c r="L645" i="1"/>
  <c r="M624" i="1"/>
  <c r="M608" i="1"/>
  <c r="M592" i="1"/>
  <c r="M576" i="1"/>
  <c r="M560" i="1"/>
  <c r="M544" i="1"/>
  <c r="M528" i="1"/>
  <c r="M512" i="1"/>
  <c r="M496" i="1"/>
  <c r="M480" i="1"/>
  <c r="M464" i="1"/>
  <c r="M448" i="1"/>
  <c r="M432" i="1"/>
  <c r="M416" i="1"/>
  <c r="M400" i="1"/>
  <c r="M384" i="1"/>
  <c r="M368" i="1"/>
  <c r="M352" i="1"/>
  <c r="M336" i="1"/>
  <c r="M320" i="1"/>
  <c r="M304" i="1"/>
  <c r="M288" i="1"/>
  <c r="M272" i="1"/>
  <c r="M256" i="1"/>
  <c r="O1510" i="1"/>
  <c r="O1254" i="1"/>
  <c r="L1171" i="1"/>
  <c r="L1107" i="1"/>
  <c r="L1043" i="1"/>
  <c r="L979" i="1"/>
  <c r="L915" i="1"/>
  <c r="L851" i="1"/>
  <c r="L818" i="1"/>
  <c r="L786" i="1"/>
  <c r="L754" i="1"/>
  <c r="M728" i="1"/>
  <c r="N702" i="1"/>
  <c r="O676" i="1"/>
  <c r="N655" i="1"/>
  <c r="M634" i="1"/>
  <c r="L616" i="1"/>
  <c r="L600" i="1"/>
  <c r="L584" i="1"/>
  <c r="L568" i="1"/>
  <c r="L552" i="1"/>
  <c r="L536" i="1"/>
  <c r="L520" i="1"/>
  <c r="L504" i="1"/>
  <c r="L488" i="1"/>
  <c r="L472" i="1"/>
  <c r="L456" i="1"/>
  <c r="L440" i="1"/>
  <c r="L424" i="1"/>
  <c r="L408" i="1"/>
  <c r="L392" i="1"/>
  <c r="O1333" i="1"/>
  <c r="M1216" i="1"/>
  <c r="O1146" i="1"/>
  <c r="O1082" i="1"/>
  <c r="O1018" i="1"/>
  <c r="O954" i="1"/>
  <c r="O890" i="1"/>
  <c r="L837" i="1"/>
  <c r="L805" i="1"/>
  <c r="L773" i="1"/>
  <c r="L744" i="1"/>
  <c r="M718" i="1"/>
  <c r="N692" i="1"/>
  <c r="N668" i="1"/>
  <c r="L647" i="1"/>
  <c r="L626" i="1"/>
  <c r="O609" i="1"/>
  <c r="O593" i="1"/>
  <c r="O577" i="1"/>
  <c r="O561" i="1"/>
  <c r="O545" i="1"/>
  <c r="L1153" i="1"/>
  <c r="N746" i="1"/>
  <c r="N579" i="1"/>
  <c r="N493" i="1"/>
  <c r="N429" i="1"/>
  <c r="O380" i="1"/>
  <c r="L355" i="1"/>
  <c r="N329" i="1"/>
  <c r="L305" i="1"/>
  <c r="O283" i="1"/>
  <c r="N262" i="1"/>
  <c r="O241" i="1"/>
  <c r="O225" i="1"/>
  <c r="O209" i="1"/>
  <c r="O193" i="1"/>
  <c r="O177" i="1"/>
  <c r="O161" i="1"/>
  <c r="O145" i="1"/>
  <c r="O129" i="1"/>
  <c r="O113" i="1"/>
  <c r="O97" i="1"/>
  <c r="O81" i="1"/>
  <c r="O65" i="1"/>
  <c r="O49" i="1"/>
  <c r="O33" i="1"/>
  <c r="O17" i="1"/>
  <c r="N21" i="1"/>
  <c r="L279" i="1"/>
  <c r="M206" i="1"/>
  <c r="M134" i="1"/>
  <c r="M60" i="1"/>
  <c r="L905" i="1"/>
  <c r="O437" i="1"/>
  <c r="O313" i="1"/>
  <c r="L222" i="1"/>
  <c r="L160" i="1"/>
  <c r="L82" i="1"/>
  <c r="L1023" i="1"/>
  <c r="L808" i="1"/>
  <c r="N694" i="1"/>
  <c r="M630" i="1"/>
  <c r="L597" i="1"/>
  <c r="L565" i="1"/>
  <c r="L533" i="1"/>
  <c r="L501" i="1"/>
  <c r="L469" i="1"/>
  <c r="L437" i="1"/>
  <c r="L405" i="1"/>
  <c r="O1190" i="1"/>
  <c r="O1062" i="1"/>
  <c r="O934" i="1"/>
  <c r="L827" i="1"/>
  <c r="L763" i="1"/>
  <c r="M710" i="1"/>
  <c r="L662" i="1"/>
  <c r="O620" i="1"/>
  <c r="O588" i="1"/>
  <c r="O556" i="1"/>
  <c r="O524" i="1"/>
  <c r="O492" i="1"/>
  <c r="O460" i="1"/>
  <c r="O428" i="1"/>
  <c r="O396" i="1"/>
  <c r="N1232" i="1"/>
  <c r="L1093" i="1"/>
  <c r="L965" i="1"/>
  <c r="O842" i="1"/>
  <c r="O778" i="1"/>
  <c r="N722" i="1"/>
  <c r="M672" i="1"/>
  <c r="N629" i="1"/>
  <c r="N596" i="1"/>
  <c r="N564" i="1"/>
  <c r="N532" i="1"/>
  <c r="N500" i="1"/>
  <c r="N468" i="1"/>
  <c r="N436" i="1"/>
  <c r="N404" i="1"/>
  <c r="N376" i="1"/>
  <c r="N356" i="1"/>
  <c r="N336" i="1"/>
  <c r="N312" i="1"/>
  <c r="O1244" i="1"/>
  <c r="O1148" i="1"/>
  <c r="O1052" i="1"/>
  <c r="O972" i="1"/>
  <c r="O892" i="1"/>
  <c r="N822" i="1"/>
  <c r="N782" i="1"/>
  <c r="N744" i="1"/>
  <c r="N712" i="1"/>
  <c r="O686" i="1"/>
  <c r="L664" i="1"/>
  <c r="N642" i="1"/>
  <c r="M622" i="1"/>
  <c r="M606" i="1"/>
  <c r="M590" i="1"/>
  <c r="M574" i="1"/>
  <c r="M558" i="1"/>
  <c r="M542" i="1"/>
  <c r="M526" i="1"/>
  <c r="M510" i="1"/>
  <c r="M494" i="1"/>
  <c r="M478" i="1"/>
  <c r="M462" i="1"/>
  <c r="M446" i="1"/>
  <c r="M430" i="1"/>
  <c r="M414" i="1"/>
  <c r="M398" i="1"/>
  <c r="M382" i="1"/>
  <c r="M366" i="1"/>
  <c r="M350" i="1"/>
  <c r="M334" i="1"/>
  <c r="M318" i="1"/>
  <c r="M302" i="1"/>
  <c r="M286" i="1"/>
  <c r="M270" i="1"/>
  <c r="M254" i="1"/>
  <c r="N1408" i="1"/>
  <c r="M1242" i="1"/>
  <c r="L1163" i="1"/>
  <c r="L1099" i="1"/>
  <c r="L1035" i="1"/>
  <c r="L971" i="1"/>
  <c r="L907" i="1"/>
  <c r="L846" i="1"/>
  <c r="L814" i="1"/>
  <c r="L782" i="1"/>
  <c r="N750" i="1"/>
  <c r="O724" i="1"/>
  <c r="L699" i="1"/>
  <c r="M674" i="1"/>
  <c r="O652" i="1"/>
  <c r="N631" i="1"/>
  <c r="L614" i="1"/>
  <c r="L598" i="1"/>
  <c r="L582" i="1"/>
  <c r="L566" i="1"/>
  <c r="L550" i="1"/>
  <c r="L534" i="1"/>
  <c r="L518" i="1"/>
  <c r="L502" i="1"/>
  <c r="L486" i="1"/>
  <c r="L470" i="1"/>
  <c r="L454" i="1"/>
  <c r="L438" i="1"/>
  <c r="L422" i="1"/>
  <c r="L406" i="1"/>
  <c r="L390" i="1"/>
  <c r="O1317" i="1"/>
  <c r="M1204" i="1"/>
  <c r="O1138" i="1"/>
  <c r="O1074" i="1"/>
  <c r="O1010" i="1"/>
  <c r="O946" i="1"/>
  <c r="O882" i="1"/>
  <c r="L833" i="1"/>
  <c r="L801" i="1"/>
  <c r="L769" i="1"/>
  <c r="N740" i="1"/>
  <c r="O714" i="1"/>
  <c r="L689" i="1"/>
  <c r="L666" i="1"/>
  <c r="N644" i="1"/>
  <c r="O623" i="1"/>
  <c r="O607" i="1"/>
  <c r="O591" i="1"/>
  <c r="O575" i="1"/>
  <c r="O559" i="1"/>
  <c r="O543" i="1"/>
  <c r="L1089" i="1"/>
  <c r="O720" i="1"/>
  <c r="N563" i="1"/>
  <c r="N485" i="1"/>
  <c r="N421" i="1"/>
  <c r="N377" i="1"/>
  <c r="O351" i="1"/>
  <c r="L326" i="1"/>
  <c r="N302" i="1"/>
  <c r="L281" i="1"/>
  <c r="O259" i="1"/>
  <c r="O239" i="1"/>
  <c r="O223" i="1"/>
  <c r="O207" i="1"/>
  <c r="O191" i="1"/>
  <c r="O175" i="1"/>
  <c r="O159" i="1"/>
  <c r="O143" i="1"/>
  <c r="O127" i="1"/>
  <c r="O111" i="1"/>
  <c r="O95" i="1"/>
  <c r="O79" i="1"/>
  <c r="O63" i="1"/>
  <c r="O47" i="1"/>
  <c r="O31" i="1"/>
  <c r="O15" i="1"/>
  <c r="N17" i="1"/>
  <c r="O265" i="1"/>
  <c r="M200" i="1"/>
  <c r="M124" i="1"/>
  <c r="M50" i="1"/>
  <c r="O812" i="1"/>
  <c r="O421" i="1"/>
  <c r="L300" i="1"/>
  <c r="L216" i="1"/>
  <c r="L148" i="1"/>
  <c r="L70" i="1"/>
  <c r="O1213" i="1"/>
  <c r="O772" i="1"/>
  <c r="N593" i="1"/>
  <c r="O499" i="1"/>
  <c r="O435" i="1"/>
  <c r="N383" i="1"/>
  <c r="O357" i="1"/>
  <c r="L332" i="1"/>
  <c r="N307" i="1"/>
  <c r="L286" i="1"/>
  <c r="O264" i="1"/>
  <c r="L975" i="1"/>
  <c r="L784" i="1"/>
  <c r="N675" i="1"/>
  <c r="N627" i="1"/>
  <c r="L595" i="1"/>
  <c r="L563" i="1"/>
  <c r="L531" i="1"/>
  <c r="L499" i="1"/>
  <c r="L467" i="1"/>
  <c r="L435" i="1"/>
  <c r="L403" i="1"/>
  <c r="O1182" i="1"/>
  <c r="O1054" i="1"/>
  <c r="O926" i="1"/>
  <c r="L823" i="1"/>
  <c r="L759" i="1"/>
  <c r="O706" i="1"/>
  <c r="L659" i="1"/>
  <c r="O618" i="1"/>
  <c r="O586" i="1"/>
  <c r="O554" i="1"/>
  <c r="O522" i="1"/>
  <c r="O490" i="1"/>
  <c r="O458" i="1"/>
  <c r="O426" i="1"/>
  <c r="O394" i="1"/>
  <c r="L1220" i="1"/>
  <c r="L1085" i="1"/>
  <c r="L957" i="1"/>
  <c r="O838" i="1"/>
  <c r="O774" i="1"/>
  <c r="L719" i="1"/>
  <c r="N669" i="1"/>
  <c r="O626" i="1"/>
  <c r="N594" i="1"/>
  <c r="N562" i="1"/>
  <c r="N530" i="1"/>
  <c r="N498" i="1"/>
  <c r="N466" i="1"/>
  <c r="N434" i="1"/>
  <c r="N402" i="1"/>
  <c r="N374" i="1"/>
  <c r="N354" i="1"/>
  <c r="N334" i="1"/>
  <c r="O1552" i="1"/>
  <c r="M1232" i="1"/>
  <c r="O1140" i="1"/>
  <c r="O1044" i="1"/>
  <c r="O964" i="1"/>
  <c r="O884" i="1"/>
  <c r="N818" i="1"/>
  <c r="N778" i="1"/>
  <c r="L741" i="1"/>
  <c r="L709" i="1"/>
  <c r="L684" i="1"/>
  <c r="L661" i="1"/>
  <c r="L640" i="1"/>
  <c r="M620" i="1"/>
  <c r="M604" i="1"/>
  <c r="M588" i="1"/>
  <c r="M572" i="1"/>
  <c r="M556" i="1"/>
  <c r="M540" i="1"/>
  <c r="M524" i="1"/>
  <c r="M508" i="1"/>
  <c r="M492" i="1"/>
  <c r="M476" i="1"/>
  <c r="M460" i="1"/>
  <c r="M444" i="1"/>
  <c r="M428" i="1"/>
  <c r="M412" i="1"/>
  <c r="M396" i="1"/>
  <c r="M380" i="1"/>
  <c r="M364" i="1"/>
  <c r="M348" i="1"/>
  <c r="M332" i="1"/>
  <c r="M316" i="1"/>
  <c r="M300" i="1"/>
  <c r="M284" i="1"/>
  <c r="M268" i="1"/>
  <c r="M252" i="1"/>
  <c r="O1356" i="1"/>
  <c r="O1229" i="1"/>
  <c r="L1155" i="1"/>
  <c r="L1091" i="1"/>
  <c r="L1027" i="1"/>
  <c r="L963" i="1"/>
  <c r="L899" i="1"/>
  <c r="L842" i="1"/>
  <c r="L810" i="1"/>
  <c r="L778" i="1"/>
  <c r="L747" i="1"/>
  <c r="L722" i="1"/>
  <c r="M696" i="1"/>
  <c r="N671" i="1"/>
  <c r="M650" i="1"/>
  <c r="O628" i="1"/>
  <c r="L612" i="1"/>
  <c r="L596" i="1"/>
  <c r="L580" i="1"/>
  <c r="L564" i="1"/>
  <c r="L548" i="1"/>
  <c r="L532" i="1"/>
  <c r="L516" i="1"/>
  <c r="L500" i="1"/>
  <c r="L484" i="1"/>
  <c r="L468" i="1"/>
  <c r="L452" i="1"/>
  <c r="L436" i="1"/>
  <c r="L420" i="1"/>
  <c r="L404" i="1"/>
  <c r="L388" i="1"/>
  <c r="O1301" i="1"/>
  <c r="M1195" i="1"/>
  <c r="O1130" i="1"/>
  <c r="O1066" i="1"/>
  <c r="O1002" i="1"/>
  <c r="O938" i="1"/>
  <c r="O874" i="1"/>
  <c r="L829" i="1"/>
  <c r="L797" i="1"/>
  <c r="L765" i="1"/>
  <c r="L737" i="1"/>
  <c r="L712" i="1"/>
  <c r="M686" i="1"/>
  <c r="L663" i="1"/>
  <c r="L642" i="1"/>
  <c r="O621" i="1"/>
  <c r="O605" i="1"/>
  <c r="O589" i="1"/>
  <c r="O573" i="1"/>
  <c r="O557" i="1"/>
  <c r="O541" i="1"/>
  <c r="L1025" i="1"/>
  <c r="L695" i="1"/>
  <c r="N547" i="1"/>
  <c r="N477" i="1"/>
  <c r="N413" i="1"/>
  <c r="L374" i="1"/>
  <c r="O348" i="1"/>
  <c r="L323" i="1"/>
  <c r="O299" i="1"/>
  <c r="N278" i="1"/>
  <c r="L257" i="1"/>
  <c r="O237" i="1"/>
  <c r="O221" i="1"/>
  <c r="O205" i="1"/>
  <c r="O189" i="1"/>
  <c r="O173" i="1"/>
  <c r="O157" i="1"/>
  <c r="O141" i="1"/>
  <c r="O125" i="1"/>
  <c r="O109" i="1"/>
  <c r="O93" i="1"/>
  <c r="O77" i="1"/>
  <c r="O61" i="1"/>
  <c r="O45" i="1"/>
  <c r="O29" i="1"/>
  <c r="O13" i="1"/>
  <c r="N13" i="1"/>
  <c r="N260" i="1"/>
  <c r="M188" i="1"/>
  <c r="M114" i="1"/>
  <c r="M38" i="1"/>
  <c r="N673" i="1"/>
  <c r="L389" i="1"/>
  <c r="O286" i="1"/>
  <c r="L206" i="1"/>
  <c r="L138" i="1"/>
  <c r="L64" i="1"/>
  <c r="L959" i="1"/>
  <c r="L776" i="1"/>
  <c r="M670" i="1"/>
  <c r="L617" i="1"/>
  <c r="L585" i="1"/>
  <c r="L553" i="1"/>
  <c r="L521" i="1"/>
  <c r="L489" i="1"/>
  <c r="L457" i="1"/>
  <c r="L425" i="1"/>
  <c r="O1325" i="1"/>
  <c r="O1142" i="1"/>
  <c r="O1014" i="1"/>
  <c r="O886" i="1"/>
  <c r="L803" i="1"/>
  <c r="M742" i="1"/>
  <c r="O690" i="1"/>
  <c r="L646" i="1"/>
  <c r="O608" i="1"/>
  <c r="O576" i="1"/>
  <c r="O544" i="1"/>
  <c r="O512" i="1"/>
  <c r="O480" i="1"/>
  <c r="O448" i="1"/>
  <c r="O416" i="1"/>
  <c r="O1560" i="1"/>
  <c r="L1173" i="1"/>
  <c r="L1045" i="1"/>
  <c r="L917" i="1"/>
  <c r="O818" i="1"/>
  <c r="O754" i="1"/>
  <c r="L703" i="1"/>
  <c r="M656" i="1"/>
  <c r="N616" i="1"/>
  <c r="N584" i="1"/>
  <c r="N552" i="1"/>
  <c r="N520" i="1"/>
  <c r="N488" i="1"/>
  <c r="N456" i="1"/>
  <c r="N424" i="1"/>
  <c r="N392" i="1"/>
  <c r="N372" i="1"/>
  <c r="N352" i="1"/>
  <c r="N328" i="1"/>
  <c r="L1424" i="1"/>
  <c r="O1219" i="1"/>
  <c r="O1116" i="1"/>
  <c r="O1036" i="1"/>
  <c r="O956" i="1"/>
  <c r="O860" i="1"/>
  <c r="N814" i="1"/>
  <c r="N774" i="1"/>
  <c r="L732" i="1"/>
  <c r="M706" i="1"/>
  <c r="N680" i="1"/>
  <c r="N658" i="1"/>
  <c r="L637" i="1"/>
  <c r="M618" i="1"/>
  <c r="M602" i="1"/>
  <c r="M586" i="1"/>
  <c r="M570" i="1"/>
  <c r="M554" i="1"/>
  <c r="M538" i="1"/>
  <c r="M522" i="1"/>
  <c r="M506" i="1"/>
  <c r="M490" i="1"/>
  <c r="M474" i="1"/>
  <c r="M458" i="1"/>
  <c r="M442" i="1"/>
  <c r="M426" i="1"/>
  <c r="M410" i="1"/>
  <c r="M394" i="1"/>
  <c r="M378" i="1"/>
  <c r="M362" i="1"/>
  <c r="M346" i="1"/>
  <c r="M330" i="1"/>
  <c r="M314" i="1"/>
  <c r="M298" i="1"/>
  <c r="M282" i="1"/>
  <c r="M266" i="1"/>
  <c r="M250" i="1"/>
  <c r="M1334" i="1"/>
  <c r="N1216" i="1"/>
  <c r="L1147" i="1"/>
  <c r="L1083" i="1"/>
  <c r="L1019" i="1"/>
  <c r="L955" i="1"/>
  <c r="L891" i="1"/>
  <c r="L838" i="1"/>
  <c r="L806" i="1"/>
  <c r="L774" i="1"/>
  <c r="M744" i="1"/>
  <c r="N718" i="1"/>
  <c r="O692" i="1"/>
  <c r="O668" i="1"/>
  <c r="N647" i="1"/>
  <c r="M626" i="1"/>
  <c r="L610" i="1"/>
  <c r="L594" i="1"/>
  <c r="L578" i="1"/>
  <c r="L562" i="1"/>
  <c r="L546" i="1"/>
  <c r="L530" i="1"/>
  <c r="L514" i="1"/>
  <c r="L498" i="1"/>
  <c r="L482" i="1"/>
  <c r="L466" i="1"/>
  <c r="L450" i="1"/>
  <c r="L434" i="1"/>
  <c r="L418" i="1"/>
  <c r="L402" i="1"/>
  <c r="L386" i="1"/>
  <c r="O1285" i="1"/>
  <c r="O1186" i="1"/>
  <c r="O1122" i="1"/>
  <c r="O1058" i="1"/>
  <c r="O994" i="1"/>
  <c r="O930" i="1"/>
  <c r="O866" i="1"/>
  <c r="L825" i="1"/>
  <c r="L793" i="1"/>
  <c r="L761" i="1"/>
  <c r="M734" i="1"/>
  <c r="N708" i="1"/>
  <c r="O682" i="1"/>
  <c r="N660" i="1"/>
  <c r="L639" i="1"/>
  <c r="O619" i="1"/>
  <c r="O603" i="1"/>
  <c r="O587" i="1"/>
  <c r="O571" i="1"/>
  <c r="O555" i="1"/>
  <c r="O539" i="1"/>
  <c r="L961" i="1"/>
  <c r="O670" i="1"/>
  <c r="N533" i="1"/>
  <c r="N469" i="1"/>
  <c r="N405" i="1"/>
  <c r="L371" i="1"/>
  <c r="N345" i="1"/>
  <c r="O319" i="1"/>
  <c r="L297" i="1"/>
  <c r="O275" i="1"/>
  <c r="N254" i="1"/>
  <c r="O235" i="1"/>
  <c r="O219" i="1"/>
  <c r="O203" i="1"/>
  <c r="O187" i="1"/>
  <c r="O171" i="1"/>
  <c r="O155" i="1"/>
  <c r="O139" i="1"/>
  <c r="O123" i="1"/>
  <c r="O107" i="1"/>
  <c r="O91" i="1"/>
  <c r="O75" i="1"/>
  <c r="O59" i="1"/>
  <c r="O43" i="1"/>
  <c r="O27" i="1"/>
  <c r="O11" i="1"/>
  <c r="N9" i="1"/>
  <c r="L247" i="1"/>
  <c r="M178" i="1"/>
  <c r="M104" i="1"/>
  <c r="M26" i="1"/>
  <c r="O630" i="1"/>
  <c r="L381" i="1"/>
  <c r="L276" i="1"/>
  <c r="L200" i="1"/>
  <c r="L128" i="1"/>
  <c r="L54" i="1"/>
  <c r="L1081" i="1"/>
  <c r="L718" i="1"/>
  <c r="N561" i="1"/>
  <c r="O483" i="1"/>
  <c r="O419" i="1"/>
  <c r="L377" i="1"/>
  <c r="N351" i="1"/>
  <c r="O325" i="1"/>
  <c r="L302" i="1"/>
  <c r="O280" i="1"/>
  <c r="N259" i="1"/>
  <c r="N239" i="1"/>
  <c r="N223" i="1"/>
  <c r="N207" i="1"/>
  <c r="N191" i="1"/>
  <c r="N175" i="1"/>
  <c r="N159" i="1"/>
  <c r="N143" i="1"/>
  <c r="N127" i="1"/>
  <c r="N111" i="1"/>
  <c r="N95" i="1"/>
  <c r="N79" i="1"/>
  <c r="N63" i="1"/>
  <c r="N47" i="1"/>
  <c r="N29" i="1"/>
  <c r="O305" i="1"/>
  <c r="M174" i="1"/>
  <c r="M86" i="1"/>
  <c r="L1097" i="1"/>
  <c r="L336" i="1"/>
  <c r="L226" i="1"/>
  <c r="L134" i="1"/>
  <c r="L34" i="1"/>
  <c r="L881" i="1"/>
  <c r="M644" i="1"/>
  <c r="N523" i="1"/>
  <c r="N459" i="1"/>
  <c r="N397" i="1"/>
  <c r="L367" i="1"/>
  <c r="N341" i="1"/>
  <c r="O315" i="1"/>
  <c r="O293" i="1"/>
  <c r="N272" i="1"/>
  <c r="L251" i="1"/>
  <c r="M233" i="1"/>
  <c r="M217" i="1"/>
  <c r="M201" i="1"/>
  <c r="M185" i="1"/>
  <c r="M169" i="1"/>
  <c r="M153" i="1"/>
  <c r="M137" i="1"/>
  <c r="M121" i="1"/>
  <c r="M105" i="1"/>
  <c r="M89" i="1"/>
  <c r="M73" i="1"/>
  <c r="M57" i="1"/>
  <c r="M41" i="1"/>
  <c r="M25" i="1"/>
  <c r="M9" i="1"/>
  <c r="L76" i="1"/>
  <c r="L1065" i="1"/>
  <c r="L711" i="1"/>
  <c r="N557" i="1"/>
  <c r="O481" i="1"/>
  <c r="O417" i="1"/>
  <c r="L376" i="1"/>
  <c r="O350" i="1"/>
  <c r="L325" i="1"/>
  <c r="N301" i="1"/>
  <c r="L280" i="1"/>
  <c r="O258" i="1"/>
  <c r="L239" i="1"/>
  <c r="L223" i="1"/>
  <c r="L207" i="1"/>
  <c r="L191" i="1"/>
  <c r="L175" i="1"/>
  <c r="L159" i="1"/>
  <c r="L143" i="1"/>
  <c r="L127" i="1"/>
  <c r="L111" i="1"/>
  <c r="L95" i="1"/>
  <c r="L79" i="1"/>
  <c r="L63" i="1"/>
  <c r="L47" i="1"/>
  <c r="L31" i="1"/>
  <c r="L15" i="1"/>
  <c r="N252" i="1"/>
  <c r="M154" i="1"/>
  <c r="M66" i="1"/>
  <c r="N565" i="1"/>
  <c r="L308" i="1"/>
  <c r="L198" i="1"/>
  <c r="L110" i="1"/>
  <c r="L8" i="1"/>
  <c r="O824" i="1"/>
  <c r="N619" i="1"/>
  <c r="N513" i="1"/>
  <c r="N449" i="1"/>
  <c r="L391" i="1"/>
  <c r="L363" i="1"/>
  <c r="N337" i="1"/>
  <c r="O311" i="1"/>
  <c r="L911" i="1"/>
  <c r="M752" i="1"/>
  <c r="M654" i="1"/>
  <c r="L615" i="1"/>
  <c r="L583" i="1"/>
  <c r="L551" i="1"/>
  <c r="L519" i="1"/>
  <c r="L487" i="1"/>
  <c r="L455" i="1"/>
  <c r="L423" i="1"/>
  <c r="O1309" i="1"/>
  <c r="O1134" i="1"/>
  <c r="O1006" i="1"/>
  <c r="O878" i="1"/>
  <c r="L799" i="1"/>
  <c r="O738" i="1"/>
  <c r="L688" i="1"/>
  <c r="L643" i="1"/>
  <c r="O606" i="1"/>
  <c r="O574" i="1"/>
  <c r="O542" i="1"/>
  <c r="O510" i="1"/>
  <c r="O478" i="1"/>
  <c r="O446" i="1"/>
  <c r="O414" i="1"/>
  <c r="O1426" i="1"/>
  <c r="L1165" i="1"/>
  <c r="L1037" i="1"/>
  <c r="L909" i="1"/>
  <c r="O814" i="1"/>
  <c r="L751" i="1"/>
  <c r="M700" i="1"/>
  <c r="N653" i="1"/>
  <c r="N614" i="1"/>
  <c r="N582" i="1"/>
  <c r="N550" i="1"/>
  <c r="N518" i="1"/>
  <c r="N486" i="1"/>
  <c r="N454" i="1"/>
  <c r="N422" i="1"/>
  <c r="N390" i="1"/>
  <c r="N370" i="1"/>
  <c r="N350" i="1"/>
  <c r="N326" i="1"/>
  <c r="N1364" i="1"/>
  <c r="N1206" i="1"/>
  <c r="O1108" i="1"/>
  <c r="O1028" i="1"/>
  <c r="O948" i="1"/>
  <c r="O852" i="1"/>
  <c r="N810" i="1"/>
  <c r="N770" i="1"/>
  <c r="N728" i="1"/>
  <c r="O702" i="1"/>
  <c r="L677" i="1"/>
  <c r="L656" i="1"/>
  <c r="N634" i="1"/>
  <c r="M616" i="1"/>
  <c r="M600" i="1"/>
  <c r="M584" i="1"/>
  <c r="M568" i="1"/>
  <c r="M552" i="1"/>
  <c r="M536" i="1"/>
  <c r="M520" i="1"/>
  <c r="M504" i="1"/>
  <c r="M488" i="1"/>
  <c r="M472" i="1"/>
  <c r="M456" i="1"/>
  <c r="M440" i="1"/>
  <c r="M424" i="1"/>
  <c r="M408" i="1"/>
  <c r="M392" i="1"/>
  <c r="M376" i="1"/>
  <c r="M360" i="1"/>
  <c r="M344" i="1"/>
  <c r="M328" i="1"/>
  <c r="M312" i="1"/>
  <c r="M296" i="1"/>
  <c r="M280" i="1"/>
  <c r="M264" i="1"/>
  <c r="M248" i="1"/>
  <c r="M1318" i="1"/>
  <c r="N1204" i="1"/>
  <c r="L1139" i="1"/>
  <c r="L1075" i="1"/>
  <c r="L1011" i="1"/>
  <c r="L947" i="1"/>
  <c r="L883" i="1"/>
  <c r="L834" i="1"/>
  <c r="L802" i="1"/>
  <c r="L770" i="1"/>
  <c r="O740" i="1"/>
  <c r="L715" i="1"/>
  <c r="L690" i="1"/>
  <c r="M666" i="1"/>
  <c r="O644" i="1"/>
  <c r="L624" i="1"/>
  <c r="L608" i="1"/>
  <c r="L592" i="1"/>
  <c r="L576" i="1"/>
  <c r="L560" i="1"/>
  <c r="L544" i="1"/>
  <c r="L528" i="1"/>
  <c r="L512" i="1"/>
  <c r="L496" i="1"/>
  <c r="L480" i="1"/>
  <c r="L464" i="1"/>
  <c r="L448" i="1"/>
  <c r="L432" i="1"/>
  <c r="L416" i="1"/>
  <c r="L400" i="1"/>
  <c r="L1935" i="1"/>
  <c r="O1269" i="1"/>
  <c r="O1178" i="1"/>
  <c r="O1114" i="1"/>
  <c r="O1050" i="1"/>
  <c r="O986" i="1"/>
  <c r="O922" i="1"/>
  <c r="O858" i="1"/>
  <c r="L821" i="1"/>
  <c r="L789" i="1"/>
  <c r="L757" i="1"/>
  <c r="O730" i="1"/>
  <c r="L705" i="1"/>
  <c r="L680" i="1"/>
  <c r="L658" i="1"/>
  <c r="N636" i="1"/>
  <c r="O617" i="1"/>
  <c r="O601" i="1"/>
  <c r="O585" i="1"/>
  <c r="O569" i="1"/>
  <c r="O553" i="1"/>
  <c r="O537" i="1"/>
  <c r="L897" i="1"/>
  <c r="N649" i="1"/>
  <c r="N525" i="1"/>
  <c r="N461" i="1"/>
  <c r="L399" i="1"/>
  <c r="O367" i="1"/>
  <c r="L342" i="1"/>
  <c r="O316" i="1"/>
  <c r="N294" i="1"/>
  <c r="L273" i="1"/>
  <c r="O251" i="1"/>
  <c r="O233" i="1"/>
  <c r="O217" i="1"/>
  <c r="O201" i="1"/>
  <c r="O185" i="1"/>
  <c r="O169" i="1"/>
  <c r="O153" i="1"/>
  <c r="O137" i="1"/>
  <c r="O121" i="1"/>
  <c r="O105" i="1"/>
  <c r="O89" i="1"/>
  <c r="O73" i="1"/>
  <c r="O57" i="1"/>
  <c r="O41" i="1"/>
  <c r="O25" i="1"/>
  <c r="O9" i="1"/>
  <c r="L378" i="1"/>
  <c r="M240" i="1"/>
  <c r="M168" i="1"/>
  <c r="M94" i="1"/>
  <c r="M18" i="1"/>
  <c r="N549" i="1"/>
  <c r="L365" i="1"/>
  <c r="O270" i="1"/>
  <c r="L192" i="1"/>
  <c r="L118" i="1"/>
  <c r="L42" i="1"/>
  <c r="L1017" i="1"/>
  <c r="M692" i="1"/>
  <c r="N545" i="1"/>
  <c r="O475" i="1"/>
  <c r="O411" i="1"/>
  <c r="O373" i="1"/>
  <c r="L348" i="1"/>
  <c r="O322" i="1"/>
  <c r="N299" i="1"/>
  <c r="L278" i="1"/>
  <c r="O256" i="1"/>
  <c r="N237" i="1"/>
  <c r="N221" i="1"/>
  <c r="N205" i="1"/>
  <c r="N189" i="1"/>
  <c r="N173" i="1"/>
  <c r="N157" i="1"/>
  <c r="N141" i="1"/>
  <c r="N125" i="1"/>
  <c r="N109" i="1"/>
  <c r="N93" i="1"/>
  <c r="N77" i="1"/>
  <c r="N61" i="1"/>
  <c r="N45" i="1"/>
  <c r="N27" i="1"/>
  <c r="L271" i="1"/>
  <c r="M162" i="1"/>
  <c r="M74" i="1"/>
  <c r="M724" i="1"/>
  <c r="L320" i="1"/>
  <c r="L212" i="1"/>
  <c r="L124" i="1"/>
  <c r="L20" i="1"/>
  <c r="O832" i="1"/>
  <c r="N623" i="1"/>
  <c r="N515" i="1"/>
  <c r="N451" i="1"/>
  <c r="O391" i="1"/>
  <c r="O363" i="1"/>
  <c r="L338" i="1"/>
  <c r="O312" i="1"/>
  <c r="L291" i="1"/>
  <c r="O269" i="1"/>
  <c r="N248" i="1"/>
  <c r="M231" i="1"/>
  <c r="M215" i="1"/>
  <c r="M199" i="1"/>
  <c r="M183" i="1"/>
  <c r="M167" i="1"/>
  <c r="M151" i="1"/>
  <c r="M135" i="1"/>
  <c r="M119" i="1"/>
  <c r="M103" i="1"/>
  <c r="M87" i="1"/>
  <c r="M71" i="1"/>
  <c r="M55" i="1"/>
  <c r="M39" i="1"/>
  <c r="M23" i="1"/>
  <c r="M7" i="1"/>
  <c r="L58" i="1"/>
  <c r="L1001" i="1"/>
  <c r="L686" i="1"/>
  <c r="N541" i="1"/>
  <c r="O473" i="1"/>
  <c r="O409" i="1"/>
  <c r="L373" i="1"/>
  <c r="N347" i="1"/>
  <c r="O321" i="1"/>
  <c r="O298" i="1"/>
  <c r="N277" i="1"/>
  <c r="L256" i="1"/>
  <c r="L237" i="1"/>
  <c r="L221" i="1"/>
  <c r="L205" i="1"/>
  <c r="L189" i="1"/>
  <c r="L173" i="1"/>
  <c r="L157" i="1"/>
  <c r="L141" i="1"/>
  <c r="L125" i="1"/>
  <c r="L109" i="1"/>
  <c r="L93" i="1"/>
  <c r="L77" i="1"/>
  <c r="L61" i="1"/>
  <c r="L45" i="1"/>
  <c r="L29" i="1"/>
  <c r="L13" i="1"/>
  <c r="M236" i="1"/>
  <c r="M138" i="1"/>
  <c r="M54" i="1"/>
  <c r="O509" i="1"/>
  <c r="O294" i="1"/>
  <c r="L188" i="1"/>
  <c r="L96" i="1"/>
  <c r="M1282" i="1"/>
  <c r="O792" i="1"/>
  <c r="N603" i="1"/>
  <c r="N505" i="1"/>
  <c r="N441" i="1"/>
  <c r="N385" i="1"/>
  <c r="O359" i="1"/>
  <c r="L334" i="1"/>
  <c r="L309" i="1"/>
  <c r="O287" i="1"/>
  <c r="N266" i="1"/>
  <c r="L245" i="1"/>
  <c r="O228" i="1"/>
  <c r="O212" i="1"/>
  <c r="O196" i="1"/>
  <c r="O180" i="1"/>
  <c r="O164" i="1"/>
  <c r="O148" i="1"/>
  <c r="O132" i="1"/>
  <c r="O116" i="1"/>
  <c r="O100" i="1"/>
  <c r="O84" i="1"/>
  <c r="O68" i="1"/>
  <c r="O52" i="1"/>
  <c r="O36" i="1"/>
  <c r="O20" i="1"/>
  <c r="N633" i="1"/>
  <c r="O289" i="1"/>
  <c r="M202" i="1"/>
  <c r="M126" i="1"/>
  <c r="M34" i="1"/>
  <c r="N399" i="1"/>
  <c r="L252" i="1"/>
  <c r="L162" i="1"/>
  <c r="L66" i="1"/>
  <c r="L1113" i="1"/>
  <c r="N730" i="1"/>
  <c r="N569" i="1"/>
  <c r="L895" i="1"/>
  <c r="L746" i="1"/>
  <c r="N651" i="1"/>
  <c r="L613" i="1"/>
  <c r="L581" i="1"/>
  <c r="L549" i="1"/>
  <c r="L517" i="1"/>
  <c r="L485" i="1"/>
  <c r="L453" i="1"/>
  <c r="L421" i="1"/>
  <c r="O1293" i="1"/>
  <c r="O1126" i="1"/>
  <c r="O998" i="1"/>
  <c r="O870" i="1"/>
  <c r="L795" i="1"/>
  <c r="L736" i="1"/>
  <c r="N684" i="1"/>
  <c r="N640" i="1"/>
  <c r="O604" i="1"/>
  <c r="O572" i="1"/>
  <c r="O540" i="1"/>
  <c r="O508" i="1"/>
  <c r="O476" i="1"/>
  <c r="O444" i="1"/>
  <c r="O412" i="1"/>
  <c r="O1364" i="1"/>
  <c r="L1157" i="1"/>
  <c r="L1029" i="1"/>
  <c r="L901" i="1"/>
  <c r="O810" i="1"/>
  <c r="M748" i="1"/>
  <c r="O696" i="1"/>
  <c r="O650" i="1"/>
  <c r="N612" i="1"/>
  <c r="N580" i="1"/>
  <c r="N548" i="1"/>
  <c r="N516" i="1"/>
  <c r="N484" i="1"/>
  <c r="N452" i="1"/>
  <c r="N420" i="1"/>
  <c r="N388" i="1"/>
  <c r="N368" i="1"/>
  <c r="N344" i="1"/>
  <c r="N324" i="1"/>
  <c r="O1337" i="1"/>
  <c r="O1180" i="1"/>
  <c r="O1100" i="1"/>
  <c r="O1020" i="1"/>
  <c r="O924" i="1"/>
  <c r="N846" i="1"/>
  <c r="N806" i="1"/>
  <c r="N758" i="1"/>
  <c r="L725" i="1"/>
  <c r="L700" i="1"/>
  <c r="N674" i="1"/>
  <c r="L653" i="1"/>
  <c r="L632" i="1"/>
  <c r="M614" i="1"/>
  <c r="M598" i="1"/>
  <c r="M582" i="1"/>
  <c r="M566" i="1"/>
  <c r="M550" i="1"/>
  <c r="M534" i="1"/>
  <c r="M518" i="1"/>
  <c r="M502" i="1"/>
  <c r="M486" i="1"/>
  <c r="M470" i="1"/>
  <c r="M454" i="1"/>
  <c r="M438" i="1"/>
  <c r="M422" i="1"/>
  <c r="M406" i="1"/>
  <c r="M390" i="1"/>
  <c r="M374" i="1"/>
  <c r="M358" i="1"/>
  <c r="M342" i="1"/>
  <c r="M326" i="1"/>
  <c r="M310" i="1"/>
  <c r="M294" i="1"/>
  <c r="M278" i="1"/>
  <c r="M262" i="1"/>
  <c r="M246" i="1"/>
  <c r="M1302" i="1"/>
  <c r="N1195" i="1"/>
  <c r="L1131" i="1"/>
  <c r="L1067" i="1"/>
  <c r="L1003" i="1"/>
  <c r="L939" i="1"/>
  <c r="L875" i="1"/>
  <c r="L830" i="1"/>
  <c r="L798" i="1"/>
  <c r="L766" i="1"/>
  <c r="L738" i="1"/>
  <c r="M712" i="1"/>
  <c r="N686" i="1"/>
  <c r="N663" i="1"/>
  <c r="M642" i="1"/>
  <c r="L622" i="1"/>
  <c r="L606" i="1"/>
  <c r="L590" i="1"/>
  <c r="L574" i="1"/>
  <c r="L558" i="1"/>
  <c r="L542" i="1"/>
  <c r="L526" i="1"/>
  <c r="L510" i="1"/>
  <c r="L494" i="1"/>
  <c r="L478" i="1"/>
  <c r="L462" i="1"/>
  <c r="L446" i="1"/>
  <c r="L430" i="1"/>
  <c r="L414" i="1"/>
  <c r="L398" i="1"/>
  <c r="L1505" i="1"/>
  <c r="N1254" i="1"/>
  <c r="O1170" i="1"/>
  <c r="O1106" i="1"/>
  <c r="O1042" i="1"/>
  <c r="O978" i="1"/>
  <c r="O914" i="1"/>
  <c r="O850" i="1"/>
  <c r="L817" i="1"/>
  <c r="L785" i="1"/>
  <c r="L753" i="1"/>
  <c r="L728" i="1"/>
  <c r="M702" i="1"/>
  <c r="N676" i="1"/>
  <c r="L655" i="1"/>
  <c r="L634" i="1"/>
  <c r="O615" i="1"/>
  <c r="O599" i="1"/>
  <c r="O583" i="1"/>
  <c r="O567" i="1"/>
  <c r="O551" i="1"/>
  <c r="O535" i="1"/>
  <c r="O840" i="1"/>
  <c r="M628" i="1"/>
  <c r="N517" i="1"/>
  <c r="N453" i="1"/>
  <c r="N393" i="1"/>
  <c r="O364" i="1"/>
  <c r="L339" i="1"/>
  <c r="N313" i="1"/>
  <c r="O291" i="1"/>
  <c r="N270" i="1"/>
  <c r="L249" i="1"/>
  <c r="O231" i="1"/>
  <c r="O215" i="1"/>
  <c r="O199" i="1"/>
  <c r="O183" i="1"/>
  <c r="O167" i="1"/>
  <c r="O151" i="1"/>
  <c r="O135" i="1"/>
  <c r="O119" i="1"/>
  <c r="O103" i="1"/>
  <c r="O87" i="1"/>
  <c r="O71" i="1"/>
  <c r="O55" i="1"/>
  <c r="O39" i="1"/>
  <c r="O23" i="1"/>
  <c r="O7" i="1"/>
  <c r="L314" i="1"/>
  <c r="M230" i="1"/>
  <c r="M158" i="1"/>
  <c r="M84" i="1"/>
  <c r="O525" i="1"/>
  <c r="L352" i="1"/>
  <c r="N257" i="1"/>
  <c r="L184" i="1"/>
  <c r="L112" i="1"/>
  <c r="L32" i="1"/>
  <c r="L953" i="1"/>
  <c r="M668" i="1"/>
  <c r="O531" i="1"/>
  <c r="O467" i="1"/>
  <c r="O403" i="1"/>
  <c r="O370" i="1"/>
  <c r="L345" i="1"/>
  <c r="N319" i="1"/>
  <c r="O296" i="1"/>
  <c r="N275" i="1"/>
  <c r="L254" i="1"/>
  <c r="N235" i="1"/>
  <c r="N219" i="1"/>
  <c r="N203" i="1"/>
  <c r="N187" i="1"/>
  <c r="N171" i="1"/>
  <c r="N155" i="1"/>
  <c r="N139" i="1"/>
  <c r="N123" i="1"/>
  <c r="N107" i="1"/>
  <c r="N91" i="1"/>
  <c r="N75" i="1"/>
  <c r="N59" i="1"/>
  <c r="N43" i="1"/>
  <c r="N23" i="1"/>
  <c r="O249" i="1"/>
  <c r="M152" i="1"/>
  <c r="M64" i="1"/>
  <c r="N581" i="1"/>
  <c r="N305" i="1"/>
  <c r="L202" i="1"/>
  <c r="L108" i="1"/>
  <c r="M1314" i="1"/>
  <c r="O800" i="1"/>
  <c r="N607" i="1"/>
  <c r="N507" i="1"/>
  <c r="N443" i="1"/>
  <c r="L387" i="1"/>
  <c r="O360" i="1"/>
  <c r="L335" i="1"/>
  <c r="O309" i="1"/>
  <c r="N288" i="1"/>
  <c r="L267" i="1"/>
  <c r="O245" i="1"/>
  <c r="M229" i="1"/>
  <c r="M213" i="1"/>
  <c r="M197" i="1"/>
  <c r="M181" i="1"/>
  <c r="M165" i="1"/>
  <c r="M149" i="1"/>
  <c r="M133" i="1"/>
  <c r="M117" i="1"/>
  <c r="M101" i="1"/>
  <c r="M85" i="1"/>
  <c r="M69" i="1"/>
  <c r="M53" i="1"/>
  <c r="M37" i="1"/>
  <c r="M21" i="1"/>
  <c r="M40" i="1"/>
  <c r="L44" i="1"/>
  <c r="L937" i="1"/>
  <c r="O662" i="1"/>
  <c r="O529" i="1"/>
  <c r="O465" i="1"/>
  <c r="O401" i="1"/>
  <c r="O369" i="1"/>
  <c r="L344" i="1"/>
  <c r="O318" i="1"/>
  <c r="L296" i="1"/>
  <c r="O274" i="1"/>
  <c r="N253" i="1"/>
  <c r="L235" i="1"/>
  <c r="L219" i="1"/>
  <c r="L203" i="1"/>
  <c r="L187" i="1"/>
  <c r="L171" i="1"/>
  <c r="L155" i="1"/>
  <c r="L139" i="1"/>
  <c r="L123" i="1"/>
  <c r="L107" i="1"/>
  <c r="L91" i="1"/>
  <c r="L75" i="1"/>
  <c r="L59" i="1"/>
  <c r="L43" i="1"/>
  <c r="L27" i="1"/>
  <c r="L11" i="1"/>
  <c r="M218" i="1"/>
  <c r="M130" i="1"/>
  <c r="M44" i="1"/>
  <c r="O453" i="1"/>
  <c r="N281" i="1"/>
  <c r="L178" i="1"/>
  <c r="L86" i="1"/>
  <c r="L1185" i="1"/>
  <c r="O760" i="1"/>
  <c r="N587" i="1"/>
  <c r="N497" i="1"/>
  <c r="N433" i="1"/>
  <c r="L382" i="1"/>
  <c r="O356" i="1"/>
  <c r="L331" i="1"/>
  <c r="N306" i="1"/>
  <c r="M1330" i="1"/>
  <c r="O443" i="1"/>
  <c r="L310" i="1"/>
  <c r="N243" i="1"/>
  <c r="N211" i="1"/>
  <c r="N179" i="1"/>
  <c r="N147" i="1"/>
  <c r="N115" i="1"/>
  <c r="N83" i="1"/>
  <c r="N51" i="1"/>
  <c r="N7" i="1"/>
  <c r="M106" i="1"/>
  <c r="O377" i="1"/>
  <c r="L156" i="1"/>
  <c r="L1009" i="1"/>
  <c r="N543" i="1"/>
  <c r="N411" i="1"/>
  <c r="O347" i="1"/>
  <c r="L299" i="1"/>
  <c r="N256" i="1"/>
  <c r="M221" i="1"/>
  <c r="M189" i="1"/>
  <c r="M157" i="1"/>
  <c r="M125" i="1"/>
  <c r="M93" i="1"/>
  <c r="M61" i="1"/>
  <c r="M29" i="1"/>
  <c r="L116" i="1"/>
  <c r="O764" i="1"/>
  <c r="O497" i="1"/>
  <c r="O382" i="1"/>
  <c r="N331" i="1"/>
  <c r="N285" i="1"/>
  <c r="L243" i="1"/>
  <c r="L211" i="1"/>
  <c r="L179" i="1"/>
  <c r="L147" i="1"/>
  <c r="L115" i="1"/>
  <c r="L83" i="1"/>
  <c r="L51" i="1"/>
  <c r="L19" i="1"/>
  <c r="M172" i="1"/>
  <c r="L1161" i="1"/>
  <c r="L224" i="1"/>
  <c r="L36" i="1"/>
  <c r="M660" i="1"/>
  <c r="N465" i="1"/>
  <c r="N369" i="1"/>
  <c r="L318" i="1"/>
  <c r="O279" i="1"/>
  <c r="L253" i="1"/>
  <c r="O230" i="1"/>
  <c r="O206" i="1"/>
  <c r="O186" i="1"/>
  <c r="O166" i="1"/>
  <c r="O142" i="1"/>
  <c r="O122" i="1"/>
  <c r="O102" i="1"/>
  <c r="O78" i="1"/>
  <c r="O58" i="1"/>
  <c r="O38" i="1"/>
  <c r="O14" i="1"/>
  <c r="O320" i="1"/>
  <c r="M212" i="1"/>
  <c r="M92" i="1"/>
  <c r="N597" i="1"/>
  <c r="N265" i="1"/>
  <c r="L126" i="1"/>
  <c r="O1730" i="1"/>
  <c r="O756" i="1"/>
  <c r="O527" i="1"/>
  <c r="O463" i="1"/>
  <c r="L401" i="1"/>
  <c r="L369" i="1"/>
  <c r="N343" i="1"/>
  <c r="O317" i="1"/>
  <c r="N295" i="1"/>
  <c r="L274" i="1"/>
  <c r="O252" i="1"/>
  <c r="N234" i="1"/>
  <c r="N218" i="1"/>
  <c r="N202" i="1"/>
  <c r="N186" i="1"/>
  <c r="N170" i="1"/>
  <c r="N154" i="1"/>
  <c r="N138" i="1"/>
  <c r="N122" i="1"/>
  <c r="N106" i="1"/>
  <c r="N90" i="1"/>
  <c r="N74" i="1"/>
  <c r="N58" i="1"/>
  <c r="N42" i="1"/>
  <c r="N26" i="1"/>
  <c r="N10" i="1"/>
  <c r="L977" i="1"/>
  <c r="M676" i="1"/>
  <c r="N527" i="1"/>
  <c r="N463" i="1"/>
  <c r="N389" i="1"/>
  <c r="O355" i="1"/>
  <c r="N317" i="1"/>
  <c r="N244" i="1"/>
  <c r="M180" i="1"/>
  <c r="M108" i="1"/>
  <c r="M36" i="1"/>
  <c r="O533" i="1"/>
  <c r="O345" i="1"/>
  <c r="L242" i="1"/>
  <c r="L164" i="1"/>
  <c r="L90" i="1"/>
  <c r="L12" i="1"/>
  <c r="L39" i="1"/>
  <c r="N274" i="1"/>
  <c r="O202" i="1"/>
  <c r="O138" i="1"/>
  <c r="O74" i="1"/>
  <c r="N300" i="1"/>
  <c r="M70" i="1"/>
  <c r="L102" i="1"/>
  <c r="N657" i="1"/>
  <c r="O362" i="1"/>
  <c r="L290" i="1"/>
  <c r="N214" i="1"/>
  <c r="N166" i="1"/>
  <c r="N118" i="1"/>
  <c r="N86" i="1"/>
  <c r="N22" i="1"/>
  <c r="N615" i="1"/>
  <c r="L346" i="1"/>
  <c r="M160" i="1"/>
  <c r="O469" i="1"/>
  <c r="L68" i="1"/>
  <c r="O114" i="1"/>
  <c r="O281" i="1"/>
  <c r="L1049" i="1"/>
  <c r="O439" i="1"/>
  <c r="O308" i="1"/>
  <c r="O244" i="1"/>
  <c r="N180" i="1"/>
  <c r="N100" i="1"/>
  <c r="N68" i="1"/>
  <c r="O1473" i="1"/>
  <c r="N599" i="1"/>
  <c r="N439" i="1"/>
  <c r="L343" i="1"/>
  <c r="M226" i="1"/>
  <c r="M150" i="1"/>
  <c r="M8" i="1"/>
  <c r="L62" i="1"/>
  <c r="N146" i="1"/>
  <c r="N66" i="1"/>
  <c r="N18" i="1"/>
  <c r="N495" i="1"/>
  <c r="M216" i="1"/>
  <c r="O413" i="1"/>
  <c r="O126" i="1"/>
  <c r="O1238" i="1"/>
  <c r="O479" i="1"/>
  <c r="N279" i="1"/>
  <c r="N158" i="1"/>
  <c r="N94" i="1"/>
  <c r="L727" i="1"/>
  <c r="L263" i="1"/>
  <c r="M652" i="1"/>
  <c r="L1145" i="1"/>
  <c r="O427" i="1"/>
  <c r="O304" i="1"/>
  <c r="N241" i="1"/>
  <c r="N209" i="1"/>
  <c r="N177" i="1"/>
  <c r="N145" i="1"/>
  <c r="N113" i="1"/>
  <c r="N81" i="1"/>
  <c r="N49" i="1"/>
  <c r="L395" i="1"/>
  <c r="M96" i="1"/>
  <c r="O358" i="1"/>
  <c r="L142" i="1"/>
  <c r="L945" i="1"/>
  <c r="N531" i="1"/>
  <c r="N403" i="1"/>
  <c r="O344" i="1"/>
  <c r="N296" i="1"/>
  <c r="O253" i="1"/>
  <c r="M219" i="1"/>
  <c r="M187" i="1"/>
  <c r="M155" i="1"/>
  <c r="M123" i="1"/>
  <c r="M91" i="1"/>
  <c r="M59" i="1"/>
  <c r="M27" i="1"/>
  <c r="L92" i="1"/>
  <c r="O736" i="1"/>
  <c r="O489" i="1"/>
  <c r="N379" i="1"/>
  <c r="L328" i="1"/>
  <c r="O282" i="1"/>
  <c r="L241" i="1"/>
  <c r="L209" i="1"/>
  <c r="L177" i="1"/>
  <c r="L145" i="1"/>
  <c r="L113" i="1"/>
  <c r="L81" i="1"/>
  <c r="L49" i="1"/>
  <c r="L17" i="1"/>
  <c r="M164" i="1"/>
  <c r="N698" i="1"/>
  <c r="L210" i="1"/>
  <c r="L18" i="1"/>
  <c r="O638" i="1"/>
  <c r="N457" i="1"/>
  <c r="L366" i="1"/>
  <c r="L315" i="1"/>
  <c r="L277" i="1"/>
  <c r="N250" i="1"/>
  <c r="O226" i="1"/>
  <c r="O204" i="1"/>
  <c r="O184" i="1"/>
  <c r="O162" i="1"/>
  <c r="O140" i="1"/>
  <c r="O120" i="1"/>
  <c r="O98" i="1"/>
  <c r="O76" i="1"/>
  <c r="O56" i="1"/>
  <c r="O34" i="1"/>
  <c r="O12" i="1"/>
  <c r="N308" i="1"/>
  <c r="M192" i="1"/>
  <c r="M80" i="1"/>
  <c r="O517" i="1"/>
  <c r="L240" i="1"/>
  <c r="L114" i="1"/>
  <c r="M1266" i="1"/>
  <c r="O704" i="1"/>
  <c r="O519" i="1"/>
  <c r="O455" i="1"/>
  <c r="N395" i="1"/>
  <c r="O365" i="1"/>
  <c r="L340" i="1"/>
  <c r="O314" i="1"/>
  <c r="O292" i="1"/>
  <c r="N271" i="1"/>
  <c r="L250" i="1"/>
  <c r="N232" i="1"/>
  <c r="N216" i="1"/>
  <c r="N200" i="1"/>
  <c r="N184" i="1"/>
  <c r="N168" i="1"/>
  <c r="N152" i="1"/>
  <c r="N136" i="1"/>
  <c r="N120" i="1"/>
  <c r="N104" i="1"/>
  <c r="N88" i="1"/>
  <c r="N72" i="1"/>
  <c r="N56" i="1"/>
  <c r="N40" i="1"/>
  <c r="N24" i="1"/>
  <c r="N8" i="1"/>
  <c r="L913" i="1"/>
  <c r="O654" i="1"/>
  <c r="N519" i="1"/>
  <c r="N455" i="1"/>
  <c r="O384" i="1"/>
  <c r="O352" i="1"/>
  <c r="L303" i="1"/>
  <c r="M238" i="1"/>
  <c r="M170" i="1"/>
  <c r="M98" i="1"/>
  <c r="M28" i="1"/>
  <c r="O493" i="1"/>
  <c r="L333" i="1"/>
  <c r="L232" i="1"/>
  <c r="L158" i="1"/>
  <c r="L80" i="1"/>
  <c r="L71" i="1"/>
  <c r="O247" i="1"/>
  <c r="O182" i="1"/>
  <c r="O118" i="1"/>
  <c r="O94" i="1"/>
  <c r="O10" i="1"/>
  <c r="M176" i="1"/>
  <c r="L1177" i="1"/>
  <c r="O447" i="1"/>
  <c r="L337" i="1"/>
  <c r="O268" i="1"/>
  <c r="N230" i="1"/>
  <c r="N150" i="1"/>
  <c r="N102" i="1"/>
  <c r="N54" i="1"/>
  <c r="L849" i="1"/>
  <c r="N511" i="1"/>
  <c r="O297" i="1"/>
  <c r="M88" i="1"/>
  <c r="L317" i="1"/>
  <c r="O156" i="1"/>
  <c r="M58" i="1"/>
  <c r="L88" i="1"/>
  <c r="O503" i="1"/>
  <c r="N287" i="1"/>
  <c r="N212" i="1"/>
  <c r="N164" i="1"/>
  <c r="N84" i="1"/>
  <c r="N36" i="1"/>
  <c r="O816" i="1"/>
  <c r="N503" i="1"/>
  <c r="L375" i="1"/>
  <c r="N292" i="1"/>
  <c r="M82" i="1"/>
  <c r="O429" i="1"/>
  <c r="N162" i="1"/>
  <c r="N114" i="1"/>
  <c r="N34" i="1"/>
  <c r="O784" i="1"/>
  <c r="O371" i="1"/>
  <c r="M72" i="1"/>
  <c r="L130" i="1"/>
  <c r="O106" i="1"/>
  <c r="N297" i="1"/>
  <c r="N585" i="1"/>
  <c r="O300" i="1"/>
  <c r="N174" i="1"/>
  <c r="N78" i="1"/>
  <c r="L1105" i="1"/>
  <c r="M198" i="1"/>
  <c r="L106" i="1"/>
  <c r="O804" i="1"/>
  <c r="N387" i="1"/>
  <c r="O288" i="1"/>
  <c r="N231" i="1"/>
  <c r="N199" i="1"/>
  <c r="N167" i="1"/>
  <c r="N135" i="1"/>
  <c r="N103" i="1"/>
  <c r="N71" i="1"/>
  <c r="N39" i="1"/>
  <c r="M222" i="1"/>
  <c r="M42" i="1"/>
  <c r="N273" i="1"/>
  <c r="L84" i="1"/>
  <c r="M740" i="1"/>
  <c r="N491" i="1"/>
  <c r="O379" i="1"/>
  <c r="O328" i="1"/>
  <c r="L283" i="1"/>
  <c r="M241" i="1"/>
  <c r="M209" i="1"/>
  <c r="M177" i="1"/>
  <c r="M145" i="1"/>
  <c r="M113" i="1"/>
  <c r="M81" i="1"/>
  <c r="M49" i="1"/>
  <c r="M17" i="1"/>
  <c r="L14" i="1"/>
  <c r="N621" i="1"/>
  <c r="O449" i="1"/>
  <c r="N363" i="1"/>
  <c r="L312" i="1"/>
  <c r="N269" i="1"/>
  <c r="L231" i="1"/>
  <c r="L199" i="1"/>
  <c r="L167" i="1"/>
  <c r="L135" i="1"/>
  <c r="L103" i="1"/>
  <c r="L7" i="1"/>
  <c r="M110" i="1"/>
  <c r="O374" i="1"/>
  <c r="L154" i="1"/>
  <c r="L1057" i="1"/>
  <c r="N555" i="1"/>
  <c r="L350" i="1"/>
  <c r="L301" i="1"/>
  <c r="O222" i="1"/>
  <c r="O158" i="1"/>
  <c r="O54" i="1"/>
  <c r="O461" i="1"/>
  <c r="O389" i="1"/>
  <c r="N182" i="1"/>
  <c r="N38" i="1"/>
  <c r="N381" i="1"/>
  <c r="L220" i="1"/>
  <c r="O50" i="1"/>
  <c r="L385" i="1"/>
  <c r="N228" i="1"/>
  <c r="N132" i="1"/>
  <c r="N52" i="1"/>
  <c r="L140" i="1"/>
  <c r="N50" i="1"/>
  <c r="N431" i="1"/>
  <c r="L1033" i="1"/>
  <c r="O62" i="1"/>
  <c r="N375" i="1"/>
  <c r="N190" i="1"/>
  <c r="N62" i="1"/>
  <c r="N415" i="1"/>
  <c r="M56" i="1"/>
  <c r="L743" i="1"/>
  <c r="L380" i="1"/>
  <c r="N283" i="1"/>
  <c r="N229" i="1"/>
  <c r="N197" i="1"/>
  <c r="N165" i="1"/>
  <c r="N133" i="1"/>
  <c r="N101" i="1"/>
  <c r="N69" i="1"/>
  <c r="N37" i="1"/>
  <c r="M210" i="1"/>
  <c r="M32" i="1"/>
  <c r="L260" i="1"/>
  <c r="L72" i="1"/>
  <c r="N714" i="1"/>
  <c r="N483" i="1"/>
  <c r="O376" i="1"/>
  <c r="N325" i="1"/>
  <c r="N280" i="1"/>
  <c r="M239" i="1"/>
  <c r="M207" i="1"/>
  <c r="M175" i="1"/>
  <c r="M143" i="1"/>
  <c r="M111" i="1"/>
  <c r="M79" i="1"/>
  <c r="M47" i="1"/>
  <c r="M15" i="1"/>
  <c r="M1298" i="1"/>
  <c r="N605" i="1"/>
  <c r="O441" i="1"/>
  <c r="L360" i="1"/>
  <c r="N309" i="1"/>
  <c r="O266" i="1"/>
  <c r="L229" i="1"/>
  <c r="L197" i="1"/>
  <c r="L165" i="1"/>
  <c r="L133" i="1"/>
  <c r="L101" i="1"/>
  <c r="L69" i="1"/>
  <c r="L37" i="1"/>
  <c r="O399" i="1"/>
  <c r="M100" i="1"/>
  <c r="N355" i="1"/>
  <c r="L144" i="1"/>
  <c r="L993" i="1"/>
  <c r="N539" i="1"/>
  <c r="N409" i="1"/>
  <c r="L347" i="1"/>
  <c r="N298" i="1"/>
  <c r="O271" i="1"/>
  <c r="O242" i="1"/>
  <c r="O220" i="1"/>
  <c r="O200" i="1"/>
  <c r="O178" i="1"/>
  <c r="O136" i="1"/>
  <c r="O72" i="1"/>
  <c r="O28" i="1"/>
  <c r="O8" i="1"/>
  <c r="L368" i="1"/>
  <c r="N359" i="1"/>
  <c r="N148" i="1"/>
  <c r="L214" i="1"/>
  <c r="O336" i="1"/>
  <c r="N289" i="1"/>
  <c r="O339" i="1"/>
  <c r="L258" i="1"/>
  <c r="N110" i="1"/>
  <c r="N551" i="1"/>
  <c r="L268" i="1"/>
  <c r="N609" i="1"/>
  <c r="L361" i="1"/>
  <c r="N267" i="1"/>
  <c r="N227" i="1"/>
  <c r="N195" i="1"/>
  <c r="N163" i="1"/>
  <c r="N131" i="1"/>
  <c r="N99" i="1"/>
  <c r="N67" i="1"/>
  <c r="N33" i="1"/>
  <c r="M196" i="1"/>
  <c r="M20" i="1"/>
  <c r="N249" i="1"/>
  <c r="L56" i="1"/>
  <c r="O688" i="1"/>
  <c r="N475" i="1"/>
  <c r="N373" i="1"/>
  <c r="L322" i="1"/>
  <c r="O277" i="1"/>
  <c r="M237" i="1"/>
  <c r="M205" i="1"/>
  <c r="M173" i="1"/>
  <c r="M141" i="1"/>
  <c r="M109" i="1"/>
  <c r="M77" i="1"/>
  <c r="M45" i="1"/>
  <c r="M13" i="1"/>
  <c r="M1193" i="1"/>
  <c r="N589" i="1"/>
  <c r="O433" i="1"/>
  <c r="L357" i="1"/>
  <c r="O306" i="1"/>
  <c r="L264" i="1"/>
  <c r="L227" i="1"/>
  <c r="L195" i="1"/>
  <c r="L163" i="1"/>
  <c r="L131" i="1"/>
  <c r="L99" i="1"/>
  <c r="L67" i="1"/>
  <c r="L35" i="1"/>
  <c r="L311" i="1"/>
  <c r="M90" i="1"/>
  <c r="N339" i="1"/>
  <c r="L132" i="1"/>
  <c r="L929" i="1"/>
  <c r="N529" i="1"/>
  <c r="N401" i="1"/>
  <c r="O343" i="1"/>
  <c r="O295" i="1"/>
  <c r="L269" i="1"/>
  <c r="O238" i="1"/>
  <c r="O218" i="1"/>
  <c r="O198" i="1"/>
  <c r="O174" i="1"/>
  <c r="O154" i="1"/>
  <c r="O134" i="1"/>
  <c r="O110" i="1"/>
  <c r="O90" i="1"/>
  <c r="O70" i="1"/>
  <c r="O46" i="1"/>
  <c r="O26" i="1"/>
  <c r="O6" i="1"/>
  <c r="L255" i="1"/>
  <c r="M156" i="1"/>
  <c r="M48" i="1"/>
  <c r="O329" i="1"/>
  <c r="L194" i="1"/>
  <c r="L78" i="1"/>
  <c r="L921" i="1"/>
  <c r="N617" i="1"/>
  <c r="O495" i="1"/>
  <c r="O431" i="1"/>
  <c r="O381" i="1"/>
  <c r="L356" i="1"/>
  <c r="O330" i="1"/>
  <c r="L306" i="1"/>
  <c r="O284" i="1"/>
  <c r="N263" i="1"/>
  <c r="N242" i="1"/>
  <c r="N226" i="1"/>
  <c r="N210" i="1"/>
  <c r="N194" i="1"/>
  <c r="N178" i="1"/>
  <c r="N130" i="1"/>
  <c r="N82" i="1"/>
  <c r="L1252" i="1"/>
  <c r="N284" i="1"/>
  <c r="L50" i="1"/>
  <c r="O22" i="1"/>
  <c r="O415" i="1"/>
  <c r="N206" i="1"/>
  <c r="N46" i="1"/>
  <c r="N479" i="1"/>
  <c r="L182" i="1"/>
  <c r="N577" i="1"/>
  <c r="O354" i="1"/>
  <c r="L262" i="1"/>
  <c r="N225" i="1"/>
  <c r="N193" i="1"/>
  <c r="N161" i="1"/>
  <c r="N129" i="1"/>
  <c r="N97" i="1"/>
  <c r="N65" i="1"/>
  <c r="N31" i="1"/>
  <c r="M186" i="1"/>
  <c r="M12" i="1"/>
  <c r="L238" i="1"/>
  <c r="L46" i="1"/>
  <c r="N665" i="1"/>
  <c r="N467" i="1"/>
  <c r="L370" i="1"/>
  <c r="L319" i="1"/>
  <c r="L275" i="1"/>
  <c r="M235" i="1"/>
  <c r="M203" i="1"/>
  <c r="M171" i="1"/>
  <c r="M139" i="1"/>
  <c r="M107" i="1"/>
  <c r="M75" i="1"/>
  <c r="M43" i="1"/>
  <c r="M11" i="1"/>
  <c r="L1129" i="1"/>
  <c r="N573" i="1"/>
  <c r="O425" i="1"/>
  <c r="O353" i="1"/>
  <c r="L304" i="1"/>
  <c r="N261" i="1"/>
  <c r="L225" i="1"/>
  <c r="L193" i="1"/>
  <c r="L161" i="1"/>
  <c r="L129" i="1"/>
  <c r="L97" i="1"/>
  <c r="L65" i="1"/>
  <c r="L33" i="1"/>
  <c r="O273" i="1"/>
  <c r="M78" i="1"/>
  <c r="N323" i="1"/>
  <c r="L122" i="1"/>
  <c r="L865" i="1"/>
  <c r="N521" i="1"/>
  <c r="O395" i="1"/>
  <c r="O340" i="1"/>
  <c r="L293" i="1"/>
  <c r="O263" i="1"/>
  <c r="O236" i="1"/>
  <c r="O216" i="1"/>
  <c r="O194" i="1"/>
  <c r="O172" i="1"/>
  <c r="O152" i="1"/>
  <c r="O130" i="1"/>
  <c r="O108" i="1"/>
  <c r="O88" i="1"/>
  <c r="O66" i="1"/>
  <c r="O44" i="1"/>
  <c r="O24" i="1"/>
  <c r="O368" i="1"/>
  <c r="M242" i="1"/>
  <c r="M146" i="1"/>
  <c r="M24" i="1"/>
  <c r="O310" i="1"/>
  <c r="L186" i="1"/>
  <c r="L52" i="1"/>
  <c r="L857" i="1"/>
  <c r="N601" i="1"/>
  <c r="O487" i="1"/>
  <c r="O423" i="1"/>
  <c r="O378" i="1"/>
  <c r="L353" i="1"/>
  <c r="N327" i="1"/>
  <c r="N303" i="1"/>
  <c r="L282" i="1"/>
  <c r="O260" i="1"/>
  <c r="N240" i="1"/>
  <c r="N224" i="1"/>
  <c r="N208" i="1"/>
  <c r="N192" i="1"/>
  <c r="N176" i="1"/>
  <c r="N160" i="1"/>
  <c r="N144" i="1"/>
  <c r="N128" i="1"/>
  <c r="N112" i="1"/>
  <c r="N96" i="1"/>
  <c r="N80" i="1"/>
  <c r="N64" i="1"/>
  <c r="N48" i="1"/>
  <c r="N32" i="1"/>
  <c r="N16" i="1"/>
  <c r="L1169" i="1"/>
  <c r="O752" i="1"/>
  <c r="N567" i="1"/>
  <c r="N487" i="1"/>
  <c r="N423" i="1"/>
  <c r="N365" i="1"/>
  <c r="N333" i="1"/>
  <c r="N276" i="1"/>
  <c r="M208" i="1"/>
  <c r="M132" i="1"/>
  <c r="M62" i="1"/>
  <c r="O780" i="1"/>
  <c r="L384" i="1"/>
  <c r="O278" i="1"/>
  <c r="L196" i="1"/>
  <c r="L120" i="1"/>
  <c r="L40" i="1"/>
  <c r="O507" i="1"/>
  <c r="N335" i="1"/>
  <c r="O248" i="1"/>
  <c r="N215" i="1"/>
  <c r="N183" i="1"/>
  <c r="N151" i="1"/>
  <c r="N119" i="1"/>
  <c r="N87" i="1"/>
  <c r="N15" i="1"/>
  <c r="M128" i="1"/>
  <c r="O445" i="1"/>
  <c r="L180" i="1"/>
  <c r="L1137" i="1"/>
  <c r="N575" i="1"/>
  <c r="N427" i="1"/>
  <c r="L354" i="1"/>
  <c r="O261" i="1"/>
  <c r="M225" i="1"/>
  <c r="M193" i="1"/>
  <c r="M129" i="1"/>
  <c r="M97" i="1"/>
  <c r="M33" i="1"/>
  <c r="L228" i="1"/>
  <c r="O513" i="1"/>
  <c r="N391" i="1"/>
  <c r="O290" i="1"/>
  <c r="L248" i="1"/>
  <c r="L183" i="1"/>
  <c r="L151" i="1"/>
  <c r="L87" i="1"/>
  <c r="L55" i="1"/>
  <c r="M194" i="1"/>
  <c r="O246" i="1"/>
  <c r="M708" i="1"/>
  <c r="N481" i="1"/>
  <c r="O324" i="1"/>
  <c r="N290" i="1"/>
  <c r="O234" i="1"/>
  <c r="O190" i="1"/>
  <c r="O170" i="1"/>
  <c r="O86" i="1"/>
  <c r="M232" i="1"/>
  <c r="M136" i="1"/>
  <c r="L176" i="1"/>
  <c r="O820" i="1"/>
  <c r="O349" i="1"/>
  <c r="N238" i="1"/>
  <c r="N126" i="1"/>
  <c r="N30" i="1"/>
  <c r="L327" i="1"/>
  <c r="M122" i="1"/>
  <c r="L30" i="1"/>
  <c r="N55" i="1"/>
  <c r="N304" i="1"/>
  <c r="M161" i="1"/>
  <c r="M65" i="1"/>
  <c r="O828" i="1"/>
  <c r="O337" i="1"/>
  <c r="L215" i="1"/>
  <c r="L119" i="1"/>
  <c r="L23" i="1"/>
  <c r="M22" i="1"/>
  <c r="L60" i="1"/>
  <c r="O375" i="1"/>
  <c r="N258" i="1"/>
  <c r="O214" i="1"/>
  <c r="O150" i="1"/>
  <c r="O491" i="1"/>
  <c r="L329" i="1"/>
  <c r="L246" i="1"/>
  <c r="N213" i="1"/>
  <c r="N181" i="1"/>
  <c r="N149" i="1"/>
  <c r="N117" i="1"/>
  <c r="N85" i="1"/>
  <c r="N53" i="1"/>
  <c r="N11" i="1"/>
  <c r="M120" i="1"/>
  <c r="O393" i="1"/>
  <c r="L170" i="1"/>
  <c r="L1073" i="1"/>
  <c r="N559" i="1"/>
  <c r="N419" i="1"/>
  <c r="L351" i="1"/>
  <c r="O301" i="1"/>
  <c r="L259" i="1"/>
  <c r="M223" i="1"/>
  <c r="M191" i="1"/>
  <c r="M159" i="1"/>
  <c r="M127" i="1"/>
  <c r="M95" i="1"/>
  <c r="M63" i="1"/>
  <c r="M31" i="1"/>
  <c r="L152" i="1"/>
  <c r="O796" i="1"/>
  <c r="O505" i="1"/>
  <c r="O385" i="1"/>
  <c r="O334" i="1"/>
  <c r="L288" i="1"/>
  <c r="N245" i="1"/>
  <c r="L213" i="1"/>
  <c r="L181" i="1"/>
  <c r="L149" i="1"/>
  <c r="L117" i="1"/>
  <c r="L85" i="1"/>
  <c r="L53" i="1"/>
  <c r="L21" i="1"/>
  <c r="M184" i="1"/>
  <c r="M10" i="1"/>
  <c r="L236" i="1"/>
  <c r="L48" i="1"/>
  <c r="N682" i="1"/>
  <c r="N473" i="1"/>
  <c r="O372" i="1"/>
  <c r="N321" i="1"/>
  <c r="L285" i="1"/>
  <c r="O255" i="1"/>
  <c r="O232" i="1"/>
  <c r="O210" i="1"/>
  <c r="O188" i="1"/>
  <c r="O168" i="1"/>
  <c r="O146" i="1"/>
  <c r="O124" i="1"/>
  <c r="O104" i="1"/>
  <c r="O82" i="1"/>
  <c r="O60" i="1"/>
  <c r="O40" i="1"/>
  <c r="O18" i="1"/>
  <c r="L330" i="1"/>
  <c r="M220" i="1"/>
  <c r="M112" i="1"/>
  <c r="L750" i="1"/>
  <c r="L284" i="1"/>
  <c r="L150" i="1"/>
  <c r="L16" i="1"/>
  <c r="O788" i="1"/>
  <c r="N553" i="1"/>
  <c r="O471" i="1"/>
  <c r="O407" i="1"/>
  <c r="L372" i="1"/>
  <c r="O346" i="1"/>
  <c r="L321" i="1"/>
  <c r="L298" i="1"/>
  <c r="O276" i="1"/>
  <c r="N255" i="1"/>
  <c r="N236" i="1"/>
  <c r="N220" i="1"/>
  <c r="N204" i="1"/>
  <c r="N188" i="1"/>
  <c r="N172" i="1"/>
  <c r="N156" i="1"/>
  <c r="N140" i="1"/>
  <c r="N124" i="1"/>
  <c r="N108" i="1"/>
  <c r="N92" i="1"/>
  <c r="N76" i="1"/>
  <c r="N60" i="1"/>
  <c r="N44" i="1"/>
  <c r="N28" i="1"/>
  <c r="N12" i="1"/>
  <c r="L1041" i="1"/>
  <c r="L702" i="1"/>
  <c r="N535" i="1"/>
  <c r="N471" i="1"/>
  <c r="N407" i="1"/>
  <c r="L359" i="1"/>
  <c r="O323" i="1"/>
  <c r="O257" i="1"/>
  <c r="M190" i="1"/>
  <c r="M116" i="1"/>
  <c r="M46" i="1"/>
  <c r="N613" i="1"/>
  <c r="O361" i="1"/>
  <c r="O254" i="1"/>
  <c r="L172" i="1"/>
  <c r="L100" i="1"/>
  <c r="L24" i="1"/>
  <c r="N417" i="1"/>
  <c r="O30" i="1"/>
  <c r="L218" i="1"/>
  <c r="O511" i="1"/>
  <c r="N311" i="1"/>
  <c r="N247" i="1"/>
  <c r="N198" i="1"/>
  <c r="N134" i="1"/>
  <c r="N70" i="1"/>
  <c r="N6" i="1"/>
  <c r="N447" i="1"/>
  <c r="M228" i="1"/>
  <c r="M16" i="1"/>
  <c r="L146" i="1"/>
  <c r="O92" i="1"/>
  <c r="M166" i="1"/>
  <c r="L204" i="1"/>
  <c r="M636" i="1"/>
  <c r="O333" i="1"/>
  <c r="L266" i="1"/>
  <c r="N196" i="1"/>
  <c r="N116" i="1"/>
  <c r="N20" i="1"/>
  <c r="O302" i="1"/>
  <c r="N98" i="1"/>
  <c r="N583" i="1"/>
  <c r="M144" i="1"/>
  <c r="L208" i="1"/>
  <c r="O42" i="1"/>
  <c r="L26" i="1"/>
  <c r="L324" i="1"/>
  <c r="N222" i="1"/>
  <c r="N142" i="1"/>
  <c r="N14" i="1"/>
  <c r="L362" i="1"/>
  <c r="N371" i="1"/>
  <c r="I1689" i="6"/>
  <c r="I1865" i="6"/>
  <c r="I1510" i="6"/>
  <c r="I1586" i="6"/>
  <c r="I1393" i="6"/>
  <c r="I837" i="6"/>
  <c r="I809" i="6"/>
  <c r="I745" i="6"/>
  <c r="I1057" i="6"/>
  <c r="I880" i="6"/>
  <c r="I711" i="6"/>
  <c r="I911" i="6"/>
  <c r="I948" i="6"/>
  <c r="I1012" i="6"/>
  <c r="I429" i="6"/>
  <c r="I35" i="6"/>
  <c r="I906" i="6"/>
  <c r="I367" i="6"/>
  <c r="I2307" i="6"/>
  <c r="I1076" i="6"/>
  <c r="I1285" i="6"/>
  <c r="I997" i="6"/>
  <c r="I553" i="6"/>
  <c r="I891" i="6"/>
  <c r="I675" i="6"/>
  <c r="I651" i="6"/>
  <c r="I462" i="6"/>
  <c r="I615" i="6"/>
  <c r="I490" i="6"/>
  <c r="I29" i="6"/>
  <c r="I343" i="6"/>
  <c r="I183" i="6"/>
  <c r="I2093" i="6"/>
  <c r="I2247" i="6"/>
  <c r="I1329" i="6"/>
  <c r="I1118" i="6"/>
  <c r="I1428" i="6"/>
  <c r="I874" i="6"/>
  <c r="I1336" i="6"/>
  <c r="I689" i="6"/>
  <c r="I122" i="6"/>
  <c r="I2025" i="6"/>
  <c r="I1614" i="6"/>
  <c r="I1822" i="6"/>
  <c r="I2028" i="6"/>
  <c r="I1851" i="6"/>
  <c r="I2365" i="6"/>
  <c r="I2353" i="6"/>
  <c r="I2270" i="6"/>
  <c r="I2265" i="6"/>
  <c r="I1368" i="6"/>
  <c r="I940" i="6"/>
  <c r="I838" i="6"/>
  <c r="I2032" i="6"/>
  <c r="I1058" i="6"/>
  <c r="I649" i="6"/>
  <c r="I749" i="6"/>
  <c r="I37" i="6"/>
  <c r="I1268" i="6"/>
  <c r="I1779" i="6"/>
  <c r="I554" i="6"/>
  <c r="I718" i="6"/>
  <c r="I1328" i="6"/>
  <c r="I1151" i="6"/>
  <c r="I1677" i="6"/>
  <c r="I1107" i="6" l="1"/>
  <c r="I766" i="6"/>
  <c r="I2068" i="6"/>
  <c r="I2248" i="6"/>
  <c r="I2102" i="6"/>
  <c r="I1712" i="6"/>
  <c r="I1623" i="6"/>
  <c r="I424" i="6"/>
  <c r="I1781" i="6"/>
  <c r="I2147" i="6"/>
  <c r="I2389" i="6"/>
  <c r="I900" i="6"/>
  <c r="I886" i="6"/>
  <c r="I316" i="6"/>
  <c r="I32" i="6"/>
  <c r="I872" i="6"/>
  <c r="I1073" i="6"/>
  <c r="I1818" i="6"/>
  <c r="I314" i="6"/>
  <c r="I539" i="6"/>
  <c r="I1290" i="6"/>
  <c r="I1014" i="6"/>
  <c r="I1179" i="6"/>
  <c r="I1738" i="6"/>
  <c r="I1842" i="6"/>
  <c r="I90" i="6"/>
  <c r="I1272" i="6"/>
  <c r="I934" i="6"/>
  <c r="I993" i="6"/>
  <c r="I1615" i="6"/>
  <c r="I2116" i="6"/>
  <c r="I1233" i="6"/>
  <c r="I164" i="6"/>
  <c r="I772" i="6"/>
  <c r="I980" i="6"/>
  <c r="I1056" i="6"/>
  <c r="I1322" i="6"/>
  <c r="I1111" i="6"/>
  <c r="I710" i="6"/>
  <c r="I1214" i="6"/>
  <c r="I1541" i="6"/>
  <c r="I1866" i="6"/>
  <c r="I654" i="6"/>
  <c r="I1618" i="6"/>
  <c r="I194" i="6"/>
  <c r="I828" i="6"/>
  <c r="I522" i="6"/>
  <c r="I783" i="6"/>
  <c r="I840" i="6"/>
  <c r="I777" i="6"/>
  <c r="I43" i="6"/>
  <c r="I193" i="6"/>
  <c r="I109" i="6"/>
  <c r="I380" i="6"/>
  <c r="I1944" i="6"/>
  <c r="I2302" i="6"/>
  <c r="I1554" i="6"/>
  <c r="I1852" i="6"/>
  <c r="I1840" i="6"/>
  <c r="I42" i="6"/>
  <c r="I639" i="6"/>
  <c r="I258" i="6"/>
  <c r="I127" i="6"/>
  <c r="I1055" i="6"/>
  <c r="I865" i="6"/>
  <c r="I724" i="6"/>
  <c r="I333" i="6"/>
  <c r="I231" i="6"/>
  <c r="I933" i="6"/>
  <c r="I1129" i="6"/>
  <c r="I1284" i="6"/>
  <c r="I1772" i="6"/>
  <c r="I1639" i="6"/>
  <c r="I1441" i="6"/>
  <c r="I1725" i="6"/>
  <c r="I2394" i="6"/>
  <c r="I2172" i="6"/>
  <c r="I1945" i="6"/>
  <c r="I2371" i="6"/>
  <c r="I812" i="6"/>
  <c r="I842" i="6"/>
  <c r="I1007" i="6"/>
  <c r="I1491" i="6"/>
  <c r="I1583" i="6"/>
  <c r="I2077" i="6"/>
  <c r="I2166" i="6"/>
  <c r="I132" i="6"/>
  <c r="I136" i="6"/>
  <c r="I1242" i="6"/>
  <c r="I1656" i="6"/>
  <c r="I736" i="6"/>
  <c r="I961" i="6"/>
  <c r="I1008" i="6"/>
  <c r="I942" i="6"/>
  <c r="I1312" i="6"/>
  <c r="I869" i="6"/>
  <c r="I881" i="6"/>
  <c r="I1051" i="6"/>
  <c r="I1646" i="6"/>
  <c r="I1582" i="6"/>
  <c r="I1872" i="6"/>
  <c r="I2038" i="6"/>
  <c r="I2124" i="6"/>
  <c r="I2084" i="6"/>
  <c r="I909" i="6"/>
  <c r="I1513" i="6"/>
  <c r="I1730" i="6"/>
  <c r="I1663" i="6"/>
  <c r="I1855" i="6"/>
  <c r="I2136" i="6"/>
  <c r="I2052" i="6"/>
  <c r="I2045" i="6"/>
  <c r="I2343" i="6"/>
  <c r="I46" i="6"/>
  <c r="I810" i="6"/>
  <c r="I1531" i="6"/>
  <c r="I2099" i="6"/>
  <c r="I656" i="6"/>
  <c r="I773" i="6"/>
  <c r="I96" i="6"/>
  <c r="I668" i="6"/>
  <c r="I371" i="6"/>
  <c r="I805" i="6"/>
  <c r="I1044" i="6"/>
  <c r="I1669" i="6"/>
  <c r="I1996" i="6"/>
  <c r="I1207" i="6"/>
  <c r="I114" i="6"/>
  <c r="I1079" i="6"/>
  <c r="I829" i="6"/>
  <c r="I1303" i="6"/>
  <c r="I159" i="6"/>
  <c r="I938" i="6"/>
  <c r="I66" i="6"/>
  <c r="I802" i="6"/>
  <c r="I526" i="6"/>
  <c r="I1194" i="6"/>
  <c r="I1550" i="6"/>
  <c r="I1699" i="6"/>
  <c r="I560" i="6"/>
  <c r="I641" i="6"/>
  <c r="I1212" i="6"/>
  <c r="I1498" i="6"/>
  <c r="I1359" i="6"/>
  <c r="I86" i="6"/>
  <c r="I275" i="6"/>
  <c r="I207" i="6"/>
  <c r="I801" i="6"/>
  <c r="I878" i="6"/>
  <c r="I220" i="6"/>
  <c r="I946" i="6"/>
  <c r="I226" i="6"/>
  <c r="I561" i="6"/>
  <c r="I465" i="6"/>
  <c r="I161" i="6"/>
  <c r="I1002" i="6"/>
  <c r="I1948" i="6"/>
  <c r="I1762" i="6"/>
  <c r="I157" i="6"/>
  <c r="I165" i="6"/>
  <c r="I201" i="6"/>
  <c r="I549" i="6"/>
  <c r="I383" i="6"/>
  <c r="I918" i="6"/>
  <c r="I1087" i="6"/>
  <c r="I1009" i="6"/>
  <c r="I1508" i="6"/>
  <c r="I1211" i="6"/>
  <c r="I1540" i="6"/>
  <c r="I1517" i="6"/>
  <c r="I1908" i="6"/>
  <c r="I2040" i="6"/>
  <c r="I1519" i="6"/>
  <c r="I2006" i="6"/>
  <c r="I2320" i="6"/>
  <c r="I334" i="6"/>
  <c r="I1156" i="6"/>
  <c r="I433" i="6"/>
  <c r="I198" i="6"/>
  <c r="I235" i="6"/>
  <c r="I699" i="6"/>
  <c r="I216" i="6"/>
  <c r="I392" i="6"/>
  <c r="I398" i="6"/>
  <c r="I475" i="6"/>
  <c r="I757" i="6"/>
  <c r="I100" i="6"/>
  <c r="I596" i="6"/>
  <c r="I996" i="6"/>
  <c r="I426" i="6"/>
  <c r="I1274" i="6"/>
  <c r="I1248" i="6"/>
  <c r="I653" i="6"/>
  <c r="I959" i="6"/>
  <c r="I529" i="6"/>
  <c r="I557" i="6"/>
  <c r="I489" i="6"/>
  <c r="I626" i="6"/>
  <c r="I1204" i="6"/>
  <c r="I1306" i="6"/>
  <c r="I1340" i="6"/>
  <c r="I1069" i="6"/>
  <c r="I686" i="6"/>
  <c r="I1265" i="6"/>
  <c r="I1877" i="6"/>
  <c r="I1845" i="6"/>
  <c r="I2129" i="6"/>
  <c r="I151" i="6"/>
  <c r="I458" i="6"/>
  <c r="I768" i="6"/>
  <c r="I170" i="6"/>
  <c r="I213" i="6"/>
  <c r="I89" i="6"/>
  <c r="I289" i="6"/>
  <c r="I503" i="6"/>
  <c r="I265" i="6"/>
  <c r="I775" i="6"/>
  <c r="I128" i="6"/>
  <c r="I612" i="6"/>
  <c r="I1267" i="6"/>
  <c r="I924" i="6"/>
  <c r="I1271" i="6"/>
  <c r="I941" i="6"/>
  <c r="I681" i="6"/>
  <c r="I1040" i="6"/>
  <c r="I913" i="6"/>
  <c r="I1157" i="6"/>
  <c r="I1370" i="6"/>
  <c r="I1033" i="6"/>
  <c r="I1280" i="6"/>
  <c r="I1484" i="6"/>
  <c r="I1331" i="6"/>
  <c r="I1243" i="6"/>
  <c r="I1605" i="6"/>
  <c r="I1578" i="6"/>
  <c r="I1695" i="6"/>
  <c r="I619" i="6"/>
  <c r="I1092" i="6"/>
  <c r="I1165" i="6"/>
  <c r="I1338" i="6"/>
  <c r="I1670" i="6"/>
  <c r="I973" i="6"/>
  <c r="I1150" i="6"/>
  <c r="I1776" i="6"/>
  <c r="I1665" i="6"/>
  <c r="I1980" i="6"/>
  <c r="I1687" i="6"/>
  <c r="I2460" i="6"/>
  <c r="I282" i="6"/>
  <c r="I570" i="6"/>
  <c r="I71" i="6"/>
  <c r="I831" i="6"/>
  <c r="I863" i="6"/>
  <c r="I784" i="6"/>
  <c r="I467" i="6"/>
  <c r="I910" i="6"/>
  <c r="I814" i="6"/>
  <c r="I1293" i="6"/>
  <c r="I778" i="6"/>
  <c r="I1279" i="6"/>
  <c r="I1836" i="6"/>
  <c r="I1859" i="6"/>
  <c r="I1650" i="6"/>
  <c r="I1833" i="6"/>
  <c r="I1472" i="6"/>
  <c r="I1958" i="6"/>
  <c r="I1755" i="6"/>
  <c r="I1971" i="6"/>
  <c r="I68" i="6"/>
  <c r="I552" i="6"/>
  <c r="I951" i="6"/>
  <c r="I1088" i="6"/>
  <c r="I1065" i="6"/>
  <c r="I905" i="6"/>
  <c r="I1412" i="6"/>
  <c r="I1537" i="6"/>
  <c r="I1476" i="6"/>
  <c r="I1631" i="6"/>
  <c r="P1615" i="1"/>
  <c r="I650" i="6"/>
  <c r="I741" i="6"/>
  <c r="I807" i="6"/>
  <c r="I290" i="6"/>
  <c r="I1175" i="6"/>
  <c r="I252" i="6"/>
  <c r="I555" i="6"/>
  <c r="I1171" i="6"/>
  <c r="I530" i="6"/>
  <c r="I1473" i="6"/>
  <c r="I722" i="6"/>
  <c r="I986" i="6"/>
  <c r="I750" i="6"/>
  <c r="I203" i="6"/>
  <c r="I521" i="6"/>
  <c r="I36" i="6"/>
  <c r="I1086" i="6"/>
  <c r="I855" i="6"/>
  <c r="I362" i="6"/>
  <c r="I584" i="6"/>
  <c r="I1201" i="6"/>
  <c r="I873" i="6"/>
  <c r="I589" i="6"/>
  <c r="I1289" i="6"/>
  <c r="I1573" i="6"/>
  <c r="I1327" i="6"/>
  <c r="I1599" i="6"/>
  <c r="I1466" i="6"/>
  <c r="I1642" i="6"/>
  <c r="I1480" i="6"/>
  <c r="I1839" i="6"/>
  <c r="I1827" i="6"/>
  <c r="I1876" i="6"/>
  <c r="I1459" i="6"/>
  <c r="I1731" i="6"/>
  <c r="I2012" i="6"/>
  <c r="I2029" i="6"/>
  <c r="I1903" i="6"/>
  <c r="I2171" i="6"/>
  <c r="I1905" i="6"/>
  <c r="I1997" i="6"/>
  <c r="I2334" i="6"/>
  <c r="I2200" i="6"/>
  <c r="I2039" i="6"/>
  <c r="I2187" i="6"/>
  <c r="I846" i="6"/>
  <c r="I1084" i="6"/>
  <c r="I241" i="6"/>
  <c r="I283" i="6"/>
  <c r="I218" i="6"/>
  <c r="I540" i="6"/>
  <c r="I79" i="6"/>
  <c r="I495" i="6"/>
  <c r="I326" i="6"/>
  <c r="I188" i="6"/>
  <c r="I439" i="6"/>
  <c r="I476" i="6"/>
  <c r="I341" i="6"/>
  <c r="I64" i="6"/>
  <c r="I892" i="6"/>
  <c r="I817" i="6"/>
  <c r="I1046" i="6"/>
  <c r="I285" i="6"/>
  <c r="I403" i="6"/>
  <c r="I782" i="6"/>
  <c r="I1015" i="6"/>
  <c r="I645" i="6"/>
  <c r="I379" i="6"/>
  <c r="I726" i="6"/>
  <c r="I613" i="6"/>
  <c r="I171" i="6"/>
  <c r="I330" i="6"/>
  <c r="I551" i="6"/>
  <c r="I581" i="6"/>
  <c r="I1203" i="6"/>
  <c r="I1061" i="6"/>
  <c r="I1121" i="6"/>
  <c r="I714" i="6"/>
  <c r="I1239" i="6"/>
  <c r="I1169" i="6"/>
  <c r="I1524" i="6"/>
  <c r="I1080" i="6"/>
  <c r="I1177" i="6"/>
  <c r="I1146" i="6"/>
  <c r="I1295" i="6"/>
  <c r="I1147" i="6"/>
  <c r="I1052" i="6"/>
  <c r="I1089" i="6"/>
  <c r="I1149" i="6"/>
  <c r="I1528" i="6"/>
  <c r="I1386" i="6"/>
  <c r="I1402" i="6"/>
  <c r="I1425" i="6"/>
  <c r="I1514" i="6"/>
  <c r="I1767" i="6"/>
  <c r="I1883" i="6"/>
  <c r="I2074" i="6"/>
  <c r="I2234" i="6"/>
  <c r="I1798" i="6"/>
  <c r="I2044" i="6"/>
  <c r="I1937" i="6"/>
  <c r="I1846" i="6"/>
  <c r="I2094" i="6"/>
  <c r="I2164" i="6"/>
  <c r="I2239" i="6"/>
  <c r="I1001" i="6"/>
  <c r="I23" i="6"/>
  <c r="I1307" i="6"/>
  <c r="I160" i="6"/>
  <c r="P1670" i="1"/>
  <c r="I33" i="6"/>
  <c r="I123" i="6"/>
  <c r="I227" i="6"/>
  <c r="I373" i="6"/>
  <c r="I129" i="6"/>
  <c r="I445" i="6"/>
  <c r="I509" i="6"/>
  <c r="I815" i="6"/>
  <c r="I246" i="6"/>
  <c r="I278" i="6"/>
  <c r="I598" i="6"/>
  <c r="I1193" i="6"/>
  <c r="I646" i="6"/>
  <c r="I531" i="6"/>
  <c r="I563" i="6"/>
  <c r="I1161" i="6"/>
  <c r="I576" i="6"/>
  <c r="I608" i="6"/>
  <c r="I823" i="6"/>
  <c r="I760" i="6"/>
  <c r="I713" i="6"/>
  <c r="I1101" i="6"/>
  <c r="I950" i="6"/>
  <c r="I1189" i="6"/>
  <c r="I965" i="6"/>
  <c r="I854" i="6"/>
  <c r="I1137" i="6"/>
  <c r="I1030" i="6"/>
  <c r="I1062" i="6"/>
  <c r="I1094" i="6"/>
  <c r="I1158" i="6"/>
  <c r="I1571" i="6"/>
  <c r="I1006" i="6"/>
  <c r="I1038" i="6"/>
  <c r="I1452" i="6"/>
  <c r="I1680" i="6"/>
  <c r="I287" i="6"/>
  <c r="I601" i="6"/>
  <c r="I665" i="6"/>
  <c r="I1225" i="6"/>
  <c r="I274" i="6"/>
  <c r="I411" i="6"/>
  <c r="I412" i="6"/>
  <c r="I444" i="6"/>
  <c r="I508" i="6"/>
  <c r="I572" i="6"/>
  <c r="I1257" i="6"/>
  <c r="I788" i="6"/>
  <c r="I820" i="6"/>
  <c r="I709" i="6"/>
  <c r="I1261" i="6"/>
  <c r="I914" i="6"/>
  <c r="I1029" i="6"/>
  <c r="I754" i="6"/>
  <c r="I1122" i="6"/>
  <c r="I1154" i="6"/>
  <c r="I1186" i="6"/>
  <c r="I1218" i="6"/>
  <c r="I1032" i="6"/>
  <c r="I1352" i="6"/>
  <c r="I2072" i="6"/>
  <c r="I1652" i="6"/>
  <c r="I1363" i="6"/>
  <c r="I1427" i="6"/>
  <c r="I1560" i="6"/>
  <c r="I1592" i="6"/>
  <c r="I1624" i="6"/>
  <c r="I1678" i="6"/>
  <c r="I1742" i="6"/>
  <c r="I1885" i="6"/>
  <c r="I365" i="6"/>
  <c r="I969" i="6"/>
  <c r="I818" i="6"/>
  <c r="I1041" i="6"/>
  <c r="I1297" i="6"/>
  <c r="I790" i="6"/>
  <c r="I967" i="6"/>
  <c r="I1395" i="6"/>
  <c r="I1526" i="6"/>
  <c r="I1563" i="6"/>
  <c r="I1707" i="6"/>
  <c r="I1816" i="6"/>
  <c r="I2030" i="6"/>
  <c r="I2071" i="6"/>
  <c r="I2399" i="6"/>
  <c r="I824" i="6"/>
  <c r="I758" i="6"/>
  <c r="I903" i="6"/>
  <c r="I972" i="6"/>
  <c r="I1100" i="6"/>
  <c r="I1196" i="6"/>
  <c r="I1260" i="6"/>
  <c r="I1292" i="6"/>
  <c r="I1448" i="6"/>
  <c r="I1610" i="6"/>
  <c r="I1607" i="6"/>
  <c r="I1870" i="6"/>
  <c r="I1673" i="6"/>
  <c r="I1737" i="6"/>
  <c r="I1801" i="6"/>
  <c r="I1682" i="6"/>
  <c r="I1844" i="6"/>
  <c r="I1775" i="6"/>
  <c r="I1868" i="6"/>
  <c r="I1932" i="6"/>
  <c r="I2076" i="6"/>
  <c r="I1921" i="6"/>
  <c r="I2017" i="6"/>
  <c r="I2148" i="6"/>
  <c r="I2165" i="6"/>
  <c r="I2293" i="6"/>
  <c r="I2186" i="6"/>
  <c r="I348" i="6"/>
  <c r="I284" i="6"/>
  <c r="I381" i="6"/>
  <c r="I131" i="6"/>
  <c r="I55" i="6"/>
  <c r="I98" i="6"/>
  <c r="I141" i="6"/>
  <c r="I186" i="6"/>
  <c r="I243" i="6"/>
  <c r="I301" i="6"/>
  <c r="I764" i="6"/>
  <c r="I659" i="6"/>
  <c r="I744" i="6"/>
  <c r="I851" i="6"/>
  <c r="I1023" i="6"/>
  <c r="I1148" i="6"/>
  <c r="I1296" i="6"/>
  <c r="I1152" i="6"/>
  <c r="I845" i="6"/>
  <c r="I786" i="6"/>
  <c r="I2111" i="6"/>
  <c r="I920" i="6"/>
  <c r="I771" i="6"/>
  <c r="I184" i="6"/>
  <c r="I280" i="6"/>
  <c r="I312" i="6"/>
  <c r="I344" i="6"/>
  <c r="I408" i="6"/>
  <c r="I504" i="6"/>
  <c r="I571" i="6"/>
  <c r="I687" i="6"/>
  <c r="I1304" i="6"/>
  <c r="I1004" i="6"/>
  <c r="I677" i="6"/>
  <c r="I1182" i="6"/>
  <c r="I1907" i="6"/>
  <c r="I987" i="6"/>
  <c r="I630" i="6"/>
  <c r="I671" i="6"/>
  <c r="I756" i="6"/>
  <c r="I867" i="6"/>
  <c r="I746" i="6"/>
  <c r="I1054" i="6"/>
  <c r="I1235" i="6"/>
  <c r="I1299" i="6"/>
  <c r="I1125" i="6"/>
  <c r="I1591" i="6"/>
  <c r="I1518" i="6"/>
  <c r="I1726" i="6"/>
  <c r="I2033" i="6"/>
  <c r="I1891" i="6"/>
  <c r="I10" i="6"/>
  <c r="I53" i="6"/>
  <c r="I95" i="6"/>
  <c r="I138" i="6"/>
  <c r="I239" i="6"/>
  <c r="I297" i="6"/>
  <c r="I12" i="6"/>
  <c r="I44" i="6"/>
  <c r="I76" i="6"/>
  <c r="I108" i="6"/>
  <c r="I140" i="6"/>
  <c r="I214" i="6"/>
  <c r="I257" i="6"/>
  <c r="I299" i="6"/>
  <c r="I345" i="6"/>
  <c r="I397" i="6"/>
  <c r="I525" i="6"/>
  <c r="I595" i="6"/>
  <c r="I537" i="6"/>
  <c r="I342" i="6"/>
  <c r="I438" i="6"/>
  <c r="I502" i="6"/>
  <c r="I568" i="6"/>
  <c r="I628" i="6"/>
  <c r="I712" i="6"/>
  <c r="I755" i="6"/>
  <c r="I808" i="6"/>
  <c r="I864" i="6"/>
  <c r="I931" i="6"/>
  <c r="I960" i="6"/>
  <c r="I232" i="6"/>
  <c r="I296" i="6"/>
  <c r="I328" i="6"/>
  <c r="I360" i="6"/>
  <c r="I456" i="6"/>
  <c r="I488" i="6"/>
  <c r="I1320" i="6"/>
  <c r="I1388" i="6"/>
  <c r="I871" i="6"/>
  <c r="I1124" i="6"/>
  <c r="P58" i="1"/>
  <c r="I39" i="6"/>
  <c r="I279" i="6"/>
  <c r="I337" i="6"/>
  <c r="I473" i="6"/>
  <c r="I359" i="6"/>
  <c r="I657" i="6"/>
  <c r="I662" i="6"/>
  <c r="I721" i="6"/>
  <c r="I945" i="6"/>
  <c r="I849" i="6"/>
  <c r="I643" i="6"/>
  <c r="I728" i="6"/>
  <c r="I916" i="6"/>
  <c r="I1216" i="6"/>
  <c r="I1521" i="6"/>
  <c r="I590" i="6"/>
  <c r="I667" i="6"/>
  <c r="I752" i="6"/>
  <c r="P90" i="1"/>
  <c r="I1311" i="6"/>
  <c r="I1343" i="6"/>
  <c r="I1375" i="6"/>
  <c r="I1407" i="6"/>
  <c r="I1439" i="6"/>
  <c r="I1471" i="6"/>
  <c r="I1503" i="6"/>
  <c r="I1619" i="6"/>
  <c r="I1572" i="6"/>
  <c r="I1604" i="6"/>
  <c r="I1636" i="6"/>
  <c r="I1711" i="6"/>
  <c r="I1754" i="6"/>
  <c r="I1799" i="6"/>
  <c r="I1880" i="6"/>
  <c r="I1553" i="6"/>
  <c r="I1585" i="6"/>
  <c r="I1617" i="6"/>
  <c r="I1649" i="6"/>
  <c r="I1686" i="6"/>
  <c r="I1729" i="6"/>
  <c r="I1771" i="6"/>
  <c r="I1835" i="6"/>
  <c r="I2287" i="6"/>
  <c r="I732" i="6"/>
  <c r="I835" i="6"/>
  <c r="I964" i="6"/>
  <c r="I970" i="6"/>
  <c r="P76" i="1"/>
  <c r="I1192" i="6"/>
  <c r="I1392" i="6"/>
  <c r="I1611" i="6"/>
  <c r="I727" i="6"/>
  <c r="I264" i="6"/>
  <c r="I520" i="6"/>
  <c r="I1226" i="6"/>
  <c r="I1183" i="6"/>
  <c r="P184" i="1"/>
  <c r="I1831" i="6"/>
  <c r="I2139" i="6"/>
  <c r="I2070" i="6"/>
  <c r="I2170" i="6"/>
  <c r="I1953" i="6"/>
  <c r="I1810" i="6"/>
  <c r="I1849" i="6"/>
  <c r="I1901" i="6"/>
  <c r="I1934" i="6"/>
  <c r="I1258" i="6"/>
  <c r="I1354" i="6"/>
  <c r="I1418" i="6"/>
  <c r="I1450" i="6"/>
  <c r="I1482" i="6"/>
  <c r="I1361" i="6"/>
  <c r="I1457" i="6"/>
  <c r="I1489" i="6"/>
  <c r="I17" i="6"/>
  <c r="I907" i="6"/>
  <c r="I887" i="6"/>
  <c r="I861" i="6"/>
  <c r="I1724" i="6"/>
  <c r="I1788" i="6"/>
  <c r="P1597" i="1"/>
  <c r="P1734" i="1"/>
  <c r="I27" i="6"/>
  <c r="I70" i="6"/>
  <c r="I113" i="6"/>
  <c r="I155" i="6"/>
  <c r="I206" i="6"/>
  <c r="I263" i="6"/>
  <c r="I319" i="6"/>
  <c r="I30" i="6"/>
  <c r="I73" i="6"/>
  <c r="I115" i="6"/>
  <c r="I158" i="6"/>
  <c r="I210" i="6"/>
  <c r="I266" i="6"/>
  <c r="I323" i="6"/>
  <c r="I606" i="6"/>
  <c r="I1180" i="6"/>
  <c r="I898" i="6"/>
  <c r="I1036" i="6"/>
  <c r="I1286" i="6"/>
  <c r="I1318" i="6"/>
  <c r="I1302" i="6"/>
  <c r="I1398" i="6"/>
  <c r="I1462" i="6"/>
  <c r="I1539" i="6"/>
  <c r="I1325" i="6"/>
  <c r="I1357" i="6"/>
  <c r="I1389" i="6"/>
  <c r="I1421" i="6"/>
  <c r="I1453" i="6"/>
  <c r="I1485" i="6"/>
  <c r="I1373" i="6"/>
  <c r="I1501" i="6"/>
  <c r="I800" i="6"/>
  <c r="I966" i="6"/>
  <c r="I1003" i="6"/>
  <c r="I850" i="6"/>
  <c r="I1229" i="6"/>
  <c r="I1139" i="6"/>
  <c r="I1190" i="6"/>
  <c r="I1551" i="6"/>
  <c r="I1904" i="6"/>
  <c r="I354" i="6"/>
  <c r="I450" i="6"/>
  <c r="I975" i="6"/>
  <c r="I1758" i="6"/>
  <c r="I1542" i="6"/>
  <c r="I1574" i="6"/>
  <c r="I1922" i="6"/>
  <c r="I1520" i="6"/>
  <c r="I923" i="6"/>
  <c r="I860" i="6"/>
  <c r="I1231" i="6"/>
  <c r="I1185" i="6"/>
  <c r="I1025" i="6"/>
  <c r="I847" i="6"/>
  <c r="I1153" i="6"/>
  <c r="I674" i="6"/>
  <c r="I605" i="6"/>
  <c r="I925" i="6"/>
  <c r="I1110" i="6"/>
  <c r="I1142" i="6"/>
  <c r="I1659" i="6"/>
  <c r="I1259" i="6"/>
  <c r="I1323" i="6"/>
  <c r="I1355" i="6"/>
  <c r="I1387" i="6"/>
  <c r="I1419" i="6"/>
  <c r="I1451" i="6"/>
  <c r="I1483" i="6"/>
  <c r="I1500" i="6"/>
  <c r="I1805" i="6"/>
  <c r="I1584" i="6"/>
  <c r="I1616" i="6"/>
  <c r="I1648" i="6"/>
  <c r="I1685" i="6"/>
  <c r="I1770" i="6"/>
  <c r="I1533" i="6"/>
  <c r="I1597" i="6"/>
  <c r="I1886" i="6"/>
  <c r="I1704" i="6"/>
  <c r="I1131" i="6"/>
  <c r="I1606" i="6"/>
  <c r="I1671" i="6"/>
  <c r="I989" i="6"/>
  <c r="I1117" i="6"/>
  <c r="I2000" i="6"/>
  <c r="I2022" i="6"/>
  <c r="I2420" i="6"/>
  <c r="I493" i="6"/>
  <c r="I664" i="6"/>
  <c r="I707" i="6"/>
  <c r="I634" i="6"/>
  <c r="I816" i="6"/>
  <c r="I248" i="6"/>
  <c r="I376" i="6"/>
  <c r="I472" i="6"/>
  <c r="I536" i="6"/>
  <c r="I688" i="6"/>
  <c r="I731" i="6"/>
  <c r="I776" i="6"/>
  <c r="I832" i="6"/>
  <c r="I955" i="6"/>
  <c r="I1188" i="6"/>
  <c r="I1224" i="6"/>
  <c r="I1308" i="6"/>
  <c r="I1160" i="6"/>
  <c r="I767" i="6"/>
  <c r="I937" i="6"/>
  <c r="I1316" i="6"/>
  <c r="I774" i="6"/>
  <c r="I1035" i="6"/>
  <c r="I1050" i="6"/>
  <c r="I1114" i="6"/>
  <c r="I1178" i="6"/>
  <c r="I1434" i="6"/>
  <c r="I1167" i="6"/>
  <c r="I1423" i="6"/>
  <c r="I1455" i="6"/>
  <c r="I1487" i="6"/>
  <c r="I1504" i="6"/>
  <c r="I1249" i="6"/>
  <c r="I1313" i="6"/>
  <c r="I1345" i="6"/>
  <c r="I1377" i="6"/>
  <c r="I1409" i="6"/>
  <c r="I1505" i="6"/>
  <c r="I1769" i="6"/>
  <c r="I1721" i="6"/>
  <c r="I1763" i="6"/>
  <c r="I1556" i="6"/>
  <c r="I1588" i="6"/>
  <c r="I1620" i="6"/>
  <c r="I1690" i="6"/>
  <c r="I1733" i="6"/>
  <c r="I1569" i="6"/>
  <c r="I1601" i="6"/>
  <c r="I1633" i="6"/>
  <c r="I1750" i="6"/>
  <c r="I1793" i="6"/>
  <c r="I1871" i="6"/>
  <c r="I1719" i="6"/>
  <c r="I1811" i="6"/>
  <c r="I1676" i="6"/>
  <c r="I1708" i="6"/>
  <c r="I1740" i="6"/>
  <c r="I1804" i="6"/>
  <c r="I1841" i="6"/>
  <c r="I2153" i="6"/>
  <c r="I1794" i="6"/>
  <c r="I1940" i="6"/>
  <c r="I1890" i="6"/>
  <c r="I1902" i="6"/>
  <c r="I2213" i="6"/>
  <c r="P1632" i="1"/>
  <c r="P2122" i="1"/>
  <c r="P2050" i="1"/>
  <c r="I121" i="6"/>
  <c r="I331" i="6"/>
  <c r="I117" i="6"/>
  <c r="I28" i="6"/>
  <c r="I60" i="6"/>
  <c r="I124" i="6"/>
  <c r="I156" i="6"/>
  <c r="I559" i="6"/>
  <c r="I678" i="6"/>
  <c r="I577" i="6"/>
  <c r="I737" i="6"/>
  <c r="I833" i="6"/>
  <c r="I929" i="6"/>
  <c r="I962" i="6"/>
  <c r="I1263" i="6"/>
  <c r="I1715" i="6"/>
  <c r="I1217" i="6"/>
  <c r="I1939" i="6"/>
  <c r="I1977" i="6"/>
  <c r="I2175" i="6"/>
  <c r="I1918" i="6"/>
  <c r="I1950" i="6"/>
  <c r="I2157" i="6"/>
  <c r="I2207" i="6"/>
  <c r="I2390" i="6"/>
  <c r="I2409" i="6"/>
  <c r="I390" i="6"/>
  <c r="I454" i="6"/>
  <c r="I511" i="6"/>
  <c r="I419" i="6"/>
  <c r="I1882" i="6"/>
  <c r="I81" i="6"/>
  <c r="I61" i="6"/>
  <c r="I281" i="6"/>
  <c r="I47" i="6"/>
  <c r="I402" i="6"/>
  <c r="I363" i="6"/>
  <c r="I622" i="6"/>
  <c r="I704" i="6"/>
  <c r="I747" i="6"/>
  <c r="I877" i="6"/>
  <c r="I658" i="6"/>
  <c r="I685" i="6"/>
  <c r="I260" i="6"/>
  <c r="I292" i="6"/>
  <c r="I324" i="6"/>
  <c r="I356" i="6"/>
  <c r="I420" i="6"/>
  <c r="I548" i="6"/>
  <c r="I621" i="6"/>
  <c r="I180" i="6"/>
  <c r="I212" i="6"/>
  <c r="I244" i="6"/>
  <c r="I276" i="6"/>
  <c r="I308" i="6"/>
  <c r="I340" i="6"/>
  <c r="I372" i="6"/>
  <c r="I404" i="6"/>
  <c r="I436" i="6"/>
  <c r="I468" i="6"/>
  <c r="I500" i="6"/>
  <c r="I532" i="6"/>
  <c r="I567" i="6"/>
  <c r="I603" i="6"/>
  <c r="I683" i="6"/>
  <c r="I883" i="6"/>
  <c r="I1197" i="6"/>
  <c r="I1005" i="6"/>
  <c r="I1024" i="6"/>
  <c r="I1000" i="6"/>
  <c r="I1048" i="6"/>
  <c r="I1116" i="6"/>
  <c r="I1256" i="6"/>
  <c r="I1376" i="6"/>
  <c r="I866" i="6"/>
  <c r="I1184" i="6"/>
  <c r="I797" i="6"/>
  <c r="I1254" i="6"/>
  <c r="I1350" i="6"/>
  <c r="I1382" i="6"/>
  <c r="I1414" i="6"/>
  <c r="I1446" i="6"/>
  <c r="I1478" i="6"/>
  <c r="I1078" i="6"/>
  <c r="I1206" i="6"/>
  <c r="I1238" i="6"/>
  <c r="I1270" i="6"/>
  <c r="I1334" i="6"/>
  <c r="I1366" i="6"/>
  <c r="I1430" i="6"/>
  <c r="I1494" i="6"/>
  <c r="I1341" i="6"/>
  <c r="I1405" i="6"/>
  <c r="I1437" i="6"/>
  <c r="I1469" i="6"/>
  <c r="I1565" i="6"/>
  <c r="I1629" i="6"/>
  <c r="I1661" i="6"/>
  <c r="I1638" i="6"/>
  <c r="I1714" i="6"/>
  <c r="I1757" i="6"/>
  <c r="I1803" i="6"/>
  <c r="I1672" i="6"/>
  <c r="I1736" i="6"/>
  <c r="I1768" i="6"/>
  <c r="I1800" i="6"/>
  <c r="I1881" i="6"/>
  <c r="I1924" i="6"/>
  <c r="P1898" i="1"/>
  <c r="P1962" i="1"/>
  <c r="I422" i="6"/>
  <c r="I486" i="6"/>
  <c r="I423" i="6"/>
  <c r="I395" i="6"/>
  <c r="I459" i="6"/>
  <c r="I550" i="6"/>
  <c r="I418" i="6"/>
  <c r="I912" i="6"/>
  <c r="I769" i="6"/>
  <c r="I1082" i="6"/>
  <c r="I706" i="6"/>
  <c r="I999" i="6"/>
  <c r="I1132" i="6"/>
  <c r="I733" i="6"/>
  <c r="I1396" i="6"/>
  <c r="I1567" i="6"/>
  <c r="I1468" i="6"/>
  <c r="I1555" i="6"/>
  <c r="I1702" i="6"/>
  <c r="I1745" i="6"/>
  <c r="I1787" i="6"/>
  <c r="I1899" i="6"/>
  <c r="I2004" i="6"/>
  <c r="P188" i="1"/>
  <c r="P309" i="1"/>
  <c r="P15" i="1"/>
  <c r="P257" i="1"/>
  <c r="P296" i="1"/>
  <c r="P369" i="1"/>
  <c r="P424" i="1"/>
  <c r="P47" i="1"/>
  <c r="P308" i="1"/>
  <c r="P327" i="1"/>
  <c r="P345" i="1"/>
  <c r="P363" i="1"/>
  <c r="P436" i="1"/>
  <c r="P34" i="1"/>
  <c r="P929" i="1"/>
  <c r="P945" i="1"/>
  <c r="P961" i="1"/>
  <c r="P977" i="1"/>
  <c r="P993" i="1"/>
  <c r="P1009" i="1"/>
  <c r="P1025" i="1"/>
  <c r="P1041" i="1"/>
  <c r="P1083" i="1"/>
  <c r="P1147" i="1"/>
  <c r="P1211" i="1"/>
  <c r="P1275" i="1"/>
  <c r="I538" i="6"/>
  <c r="I647" i="6"/>
  <c r="I204" i="6"/>
  <c r="I236" i="6"/>
  <c r="I268" i="6"/>
  <c r="I300" i="6"/>
  <c r="I332" i="6"/>
  <c r="I364" i="6"/>
  <c r="I396" i="6"/>
  <c r="I428" i="6"/>
  <c r="I460" i="6"/>
  <c r="I492" i="6"/>
  <c r="I524" i="6"/>
  <c r="I594" i="6"/>
  <c r="I811" i="6"/>
  <c r="I1060" i="6"/>
  <c r="I1034" i="6"/>
  <c r="I1096" i="6"/>
  <c r="I1232" i="6"/>
  <c r="I1324" i="6"/>
  <c r="I1010" i="6"/>
  <c r="I1408" i="6"/>
  <c r="I1042" i="6"/>
  <c r="I1244" i="6"/>
  <c r="I1168" i="6"/>
  <c r="I1236" i="6"/>
  <c r="I1420" i="6"/>
  <c r="I1246" i="6"/>
  <c r="I1278" i="6"/>
  <c r="I1310" i="6"/>
  <c r="I1342" i="6"/>
  <c r="I1374" i="6"/>
  <c r="I1406" i="6"/>
  <c r="I1438" i="6"/>
  <c r="I1470" i="6"/>
  <c r="I1502" i="6"/>
  <c r="I1532" i="6"/>
  <c r="I1317" i="6"/>
  <c r="I1349" i="6"/>
  <c r="I1381" i="6"/>
  <c r="I1413" i="6"/>
  <c r="I1445" i="6"/>
  <c r="I1477" i="6"/>
  <c r="I1509" i="6"/>
  <c r="P203" i="1"/>
  <c r="I994" i="6"/>
  <c r="I1823" i="6"/>
  <c r="P220" i="1"/>
  <c r="P59" i="1"/>
  <c r="P139" i="1"/>
  <c r="P890" i="1"/>
  <c r="P904" i="1"/>
  <c r="P537" i="1"/>
  <c r="P1801" i="1"/>
  <c r="P1865" i="1"/>
  <c r="P1929" i="1"/>
  <c r="P1993" i="1"/>
  <c r="I482" i="6"/>
  <c r="I701" i="6"/>
  <c r="I765" i="6"/>
  <c r="I1981" i="6"/>
  <c r="P1738" i="1"/>
  <c r="P216" i="1"/>
  <c r="P219" i="1"/>
  <c r="P326" i="1"/>
  <c r="I514" i="6"/>
  <c r="I843" i="6"/>
  <c r="I904" i="6"/>
  <c r="I943" i="6"/>
  <c r="I901" i="6"/>
  <c r="I1075" i="6"/>
  <c r="I1221" i="6"/>
  <c r="I1568" i="6"/>
  <c r="I546" i="6"/>
  <c r="I804" i="6"/>
  <c r="I978" i="6"/>
  <c r="I642" i="6"/>
  <c r="I669" i="6"/>
  <c r="I893" i="6"/>
  <c r="I1195" i="6"/>
  <c r="I1227" i="6"/>
  <c r="I1692" i="6"/>
  <c r="I1756" i="6"/>
  <c r="I1821" i="6"/>
  <c r="I2024" i="6"/>
  <c r="I2275" i="6"/>
  <c r="I50" i="6"/>
  <c r="I93" i="6"/>
  <c r="I135" i="6"/>
  <c r="I179" i="6"/>
  <c r="I237" i="6"/>
  <c r="I293" i="6"/>
  <c r="I936" i="6"/>
  <c r="I1016" i="6"/>
  <c r="I1140" i="6"/>
  <c r="I1458" i="6"/>
  <c r="I1643" i="6"/>
  <c r="P334" i="1"/>
  <c r="P1345" i="1"/>
  <c r="I558" i="6"/>
  <c r="I631" i="6"/>
  <c r="I672" i="6"/>
  <c r="I1262" i="6"/>
  <c r="I1294" i="6"/>
  <c r="I1326" i="6"/>
  <c r="I1358" i="6"/>
  <c r="I1390" i="6"/>
  <c r="I1422" i="6"/>
  <c r="I1919" i="6"/>
  <c r="I2109" i="6"/>
  <c r="I2299" i="6"/>
  <c r="I2290" i="6"/>
  <c r="I1245" i="6"/>
  <c r="I1021" i="6"/>
  <c r="I1053" i="6"/>
  <c r="I1181" i="6"/>
  <c r="I1309" i="6"/>
  <c r="I1959" i="6"/>
  <c r="I1828" i="6"/>
  <c r="I1897" i="6"/>
  <c r="I2152" i="6"/>
  <c r="I591" i="6"/>
  <c r="I394" i="6"/>
  <c r="I26" i="6"/>
  <c r="I69" i="6"/>
  <c r="I111" i="6"/>
  <c r="I88" i="6"/>
  <c r="I152" i="6"/>
  <c r="I273" i="6"/>
  <c r="I421" i="6"/>
  <c r="I932" i="6"/>
  <c r="I957" i="6"/>
  <c r="I1085" i="6"/>
  <c r="I1213" i="6"/>
  <c r="I1847" i="6"/>
  <c r="I1861" i="6"/>
  <c r="I1972" i="6"/>
  <c r="I2020" i="6"/>
  <c r="I2205" i="6"/>
  <c r="I2150" i="6"/>
  <c r="I2059" i="6"/>
  <c r="I2427" i="6"/>
  <c r="I2491" i="6"/>
  <c r="I2184" i="6"/>
  <c r="I2282" i="6"/>
  <c r="I230" i="6"/>
  <c r="I485" i="6"/>
  <c r="P28" i="1"/>
  <c r="I120" i="6"/>
  <c r="I930" i="6"/>
  <c r="I154" i="6"/>
  <c r="I315" i="6"/>
  <c r="I318" i="6"/>
  <c r="P1242" i="1"/>
  <c r="I187" i="6"/>
  <c r="P182" i="1"/>
  <c r="P230" i="1"/>
  <c r="P912" i="1"/>
  <c r="P137" i="1"/>
  <c r="P217" i="1"/>
  <c r="P93" i="1"/>
  <c r="P283" i="1"/>
  <c r="P338" i="1"/>
  <c r="P411" i="1"/>
  <c r="P45" i="1"/>
  <c r="P290" i="1"/>
  <c r="P418" i="1"/>
  <c r="P66" i="1"/>
  <c r="P610" i="1"/>
  <c r="P738" i="1"/>
  <c r="P906" i="1"/>
  <c r="P865" i="1"/>
  <c r="P920" i="1"/>
  <c r="P1105" i="1"/>
  <c r="P1169" i="1"/>
  <c r="P1233" i="1"/>
  <c r="P1297" i="1"/>
  <c r="P942" i="1"/>
  <c r="P958" i="1"/>
  <c r="P974" i="1"/>
  <c r="P990" i="1"/>
  <c r="P1006" i="1"/>
  <c r="P1022" i="1"/>
  <c r="P1038" i="1"/>
  <c r="P1079" i="1"/>
  <c r="P1143" i="1"/>
  <c r="P1207" i="1"/>
  <c r="P1271" i="1"/>
  <c r="P1338" i="1"/>
  <c r="P1066" i="1"/>
  <c r="P1382" i="1"/>
  <c r="P1398" i="1"/>
  <c r="P1414" i="1"/>
  <c r="P1430" i="1"/>
  <c r="P1446" i="1"/>
  <c r="P1462" i="1"/>
  <c r="P1478" i="1"/>
  <c r="P1494" i="1"/>
  <c r="P1510" i="1"/>
  <c r="P1526" i="1"/>
  <c r="P1542" i="1"/>
  <c r="P1558" i="1"/>
  <c r="P1574" i="1"/>
  <c r="P1611" i="1"/>
  <c r="P1629" i="1"/>
  <c r="P1647" i="1"/>
  <c r="P1710" i="1"/>
  <c r="P1791" i="1"/>
  <c r="P1855" i="1"/>
  <c r="P1919" i="1"/>
  <c r="P1983" i="1"/>
  <c r="P2047" i="1"/>
  <c r="I386" i="6"/>
  <c r="I59" i="6"/>
  <c r="I102" i="6"/>
  <c r="I145" i="6"/>
  <c r="I191" i="6"/>
  <c r="I249" i="6"/>
  <c r="I306" i="6"/>
  <c r="I62" i="6"/>
  <c r="I105" i="6"/>
  <c r="I147" i="6"/>
  <c r="I195" i="6"/>
  <c r="I253" i="6"/>
  <c r="I309" i="6"/>
  <c r="I573" i="6"/>
  <c r="I1163" i="6"/>
  <c r="I1174" i="6"/>
  <c r="I834" i="6"/>
  <c r="I963" i="6"/>
  <c r="I1277" i="6"/>
  <c r="I1416" i="6"/>
  <c r="I1099" i="6"/>
  <c r="I1067" i="6"/>
  <c r="I1990" i="6"/>
  <c r="I2233" i="6"/>
  <c r="I2086" i="6"/>
  <c r="I2195" i="6"/>
  <c r="I2297" i="6"/>
  <c r="I2218" i="6"/>
  <c r="P54" i="1"/>
  <c r="P214" i="1"/>
  <c r="P357" i="1"/>
  <c r="P25" i="1"/>
  <c r="P169" i="1"/>
  <c r="P342" i="1"/>
  <c r="P276" i="1"/>
  <c r="P141" i="1"/>
  <c r="P265" i="1"/>
  <c r="P356" i="1"/>
  <c r="P393" i="1"/>
  <c r="P13" i="1"/>
  <c r="P191" i="1"/>
  <c r="P189" i="1"/>
  <c r="P98" i="1"/>
  <c r="P487" i="1"/>
  <c r="P868" i="1"/>
  <c r="P483" i="1"/>
  <c r="P289" i="1"/>
  <c r="P70" i="1"/>
  <c r="P200" i="1"/>
  <c r="P451" i="1"/>
  <c r="P12" i="1"/>
  <c r="P11" i="1"/>
  <c r="P91" i="1"/>
  <c r="P100" i="1"/>
  <c r="P498" i="1"/>
  <c r="P626" i="1"/>
  <c r="P754" i="1"/>
  <c r="P467" i="1"/>
  <c r="P1350" i="1"/>
  <c r="I389" i="6"/>
  <c r="I453" i="6"/>
  <c r="I196" i="6"/>
  <c r="I228" i="6"/>
  <c r="I388" i="6"/>
  <c r="I452" i="6"/>
  <c r="I484" i="6"/>
  <c r="I516" i="6"/>
  <c r="P341" i="1"/>
  <c r="P344" i="1"/>
  <c r="P399" i="1"/>
  <c r="P417" i="1"/>
  <c r="I888" i="6"/>
  <c r="I956" i="6"/>
  <c r="P232" i="1"/>
  <c r="P43" i="1"/>
  <c r="P307" i="1"/>
  <c r="P77" i="1"/>
  <c r="P173" i="1"/>
  <c r="P221" i="1"/>
  <c r="P576" i="1"/>
  <c r="P704" i="1"/>
  <c r="P336" i="1"/>
  <c r="P503" i="1"/>
  <c r="P519" i="1"/>
  <c r="P535" i="1"/>
  <c r="P551" i="1"/>
  <c r="P567" i="1"/>
  <c r="P583" i="1"/>
  <c r="P599" i="1"/>
  <c r="P615" i="1"/>
  <c r="P631" i="1"/>
  <c r="P647" i="1"/>
  <c r="P663" i="1"/>
  <c r="P679" i="1"/>
  <c r="P695" i="1"/>
  <c r="P711" i="1"/>
  <c r="P727" i="1"/>
  <c r="P743" i="1"/>
  <c r="P759" i="1"/>
  <c r="P775" i="1"/>
  <c r="P791" i="1"/>
  <c r="P807" i="1"/>
  <c r="P823" i="1"/>
  <c r="P839" i="1"/>
  <c r="P892" i="1"/>
  <c r="P886" i="1"/>
  <c r="P1770" i="1"/>
  <c r="P2026" i="1"/>
  <c r="I82" i="6"/>
  <c r="I125" i="6"/>
  <c r="I167" i="6"/>
  <c r="I222" i="6"/>
  <c r="I992" i="6"/>
  <c r="I1264" i="6"/>
  <c r="I1300" i="6"/>
  <c r="P855" i="1"/>
  <c r="P153" i="1"/>
  <c r="P272" i="1"/>
  <c r="P400" i="1"/>
  <c r="P688" i="1"/>
  <c r="P816" i="1"/>
  <c r="P254" i="1"/>
  <c r="P430" i="1"/>
  <c r="P1334" i="1"/>
  <c r="I715" i="6"/>
  <c r="I1424" i="6"/>
  <c r="I1454" i="6"/>
  <c r="I1486" i="6"/>
  <c r="I1523" i="6"/>
  <c r="I1579" i="6"/>
  <c r="I1335" i="6"/>
  <c r="I1367" i="6"/>
  <c r="I1399" i="6"/>
  <c r="I1431" i="6"/>
  <c r="I1463" i="6"/>
  <c r="I1495" i="6"/>
  <c r="I1587" i="6"/>
  <c r="I1564" i="6"/>
  <c r="I1596" i="6"/>
  <c r="I1628" i="6"/>
  <c r="I1660" i="6"/>
  <c r="I1701" i="6"/>
  <c r="I1743" i="6"/>
  <c r="I1786" i="6"/>
  <c r="I1545" i="6"/>
  <c r="I1577" i="6"/>
  <c r="I1609" i="6"/>
  <c r="I1641" i="6"/>
  <c r="I1675" i="6"/>
  <c r="I1718" i="6"/>
  <c r="I1761" i="6"/>
  <c r="I1809" i="6"/>
  <c r="I2005" i="6"/>
  <c r="I2221" i="6"/>
  <c r="I2367" i="6"/>
  <c r="I1992" i="6"/>
  <c r="I2385" i="6"/>
  <c r="P1050" i="1"/>
  <c r="P1178" i="1"/>
  <c r="P1306" i="1"/>
  <c r="P1689" i="1"/>
  <c r="I13" i="6"/>
  <c r="I19" i="6"/>
  <c r="I205" i="6"/>
  <c r="I261" i="6"/>
  <c r="I592" i="6"/>
  <c r="I24" i="6"/>
  <c r="I56" i="6"/>
  <c r="I1252" i="6"/>
  <c r="I38" i="6"/>
  <c r="I166" i="6"/>
  <c r="I415" i="6"/>
  <c r="I479" i="6"/>
  <c r="I543" i="6"/>
  <c r="I451" i="6"/>
  <c r="I515" i="6"/>
  <c r="I738" i="6"/>
  <c r="I844" i="6"/>
  <c r="P102" i="1"/>
  <c r="P466" i="1"/>
  <c r="P786" i="1"/>
  <c r="P1698" i="1"/>
  <c r="I582" i="6"/>
  <c r="I497" i="6"/>
  <c r="I640" i="6"/>
  <c r="I770" i="6"/>
  <c r="I952" i="6"/>
  <c r="I637" i="6"/>
  <c r="P391" i="1"/>
  <c r="P352" i="1"/>
  <c r="P932" i="1"/>
  <c r="P948" i="1"/>
  <c r="P964" i="1"/>
  <c r="P980" i="1"/>
  <c r="P996" i="1"/>
  <c r="P1012" i="1"/>
  <c r="P1028" i="1"/>
  <c r="P1087" i="1"/>
  <c r="P1130" i="1"/>
  <c r="P1151" i="1"/>
  <c r="P1194" i="1"/>
  <c r="P1215" i="1"/>
  <c r="P1258" i="1"/>
  <c r="P1279" i="1"/>
  <c r="P1101" i="1"/>
  <c r="P1165" i="1"/>
  <c r="P1229" i="1"/>
  <c r="P1293" i="1"/>
  <c r="P1339" i="1"/>
  <c r="P1366" i="1"/>
  <c r="P1666" i="1"/>
  <c r="P1723" i="1"/>
  <c r="P1351" i="1"/>
  <c r="P1367" i="1"/>
  <c r="P1383" i="1"/>
  <c r="P1399" i="1"/>
  <c r="P1415" i="1"/>
  <c r="P1431" i="1"/>
  <c r="P1447" i="1"/>
  <c r="P1463" i="1"/>
  <c r="P1479" i="1"/>
  <c r="P1495" i="1"/>
  <c r="P1511" i="1"/>
  <c r="P1527" i="1"/>
  <c r="P1543" i="1"/>
  <c r="P1559" i="1"/>
  <c r="P1594" i="1"/>
  <c r="P1612" i="1"/>
  <c r="P1630" i="1"/>
  <c r="P1753" i="1"/>
  <c r="P1817" i="1"/>
  <c r="P1881" i="1"/>
  <c r="P1945" i="1"/>
  <c r="P2009" i="1"/>
  <c r="I1696" i="6"/>
  <c r="I1728" i="6"/>
  <c r="I1760" i="6"/>
  <c r="I1792" i="6"/>
  <c r="I1869" i="6"/>
  <c r="I2108" i="6"/>
  <c r="I2058" i="6"/>
  <c r="I221" i="6"/>
  <c r="I277" i="6"/>
  <c r="I335" i="6"/>
  <c r="I146" i="6"/>
  <c r="I250" i="6"/>
  <c r="I307" i="6"/>
  <c r="I41" i="6"/>
  <c r="I83" i="6"/>
  <c r="I169" i="6"/>
  <c r="I223" i="6"/>
  <c r="I518" i="6"/>
  <c r="I587" i="6"/>
  <c r="I983" i="6"/>
  <c r="P473" i="1"/>
  <c r="P850" i="1"/>
  <c r="P968" i="1"/>
  <c r="P1616" i="1"/>
  <c r="I175" i="6"/>
  <c r="I349" i="6"/>
  <c r="P630" i="1"/>
  <c r="P1863" i="1"/>
  <c r="P1832" i="1"/>
  <c r="I385" i="6"/>
  <c r="I447" i="6"/>
  <c r="I579" i="6"/>
  <c r="I483" i="6"/>
  <c r="I547" i="6"/>
  <c r="I437" i="6"/>
  <c r="I501" i="6"/>
  <c r="P653" i="1"/>
  <c r="P669" i="1"/>
  <c r="P1059" i="1"/>
  <c r="P1763" i="1"/>
  <c r="P2019" i="1"/>
  <c r="P1607" i="1"/>
  <c r="P1163" i="1"/>
  <c r="P1337" i="1"/>
  <c r="P1418" i="1"/>
  <c r="P1466" i="1"/>
  <c r="P1579" i="1"/>
  <c r="P1419" i="1"/>
  <c r="P1451" i="1"/>
  <c r="P1547" i="1"/>
  <c r="P1580" i="1"/>
  <c r="P1775" i="1"/>
  <c r="P1839" i="1"/>
  <c r="P1744" i="1"/>
  <c r="I517" i="6"/>
  <c r="I586" i="6"/>
  <c r="I700" i="6"/>
  <c r="I743" i="6"/>
  <c r="I792" i="6"/>
  <c r="P872" i="1"/>
  <c r="P936" i="1"/>
  <c r="P1263" i="1"/>
  <c r="P930" i="1"/>
  <c r="P978" i="1"/>
  <c r="P1010" i="1"/>
  <c r="P1042" i="1"/>
  <c r="P1063" i="1"/>
  <c r="P1127" i="1"/>
  <c r="P1226" i="1"/>
  <c r="P1269" i="1"/>
  <c r="P1092" i="1"/>
  <c r="P1236" i="1"/>
  <c r="P1284" i="1"/>
  <c r="P1413" i="1"/>
  <c r="P1445" i="1"/>
  <c r="P1461" i="1"/>
  <c r="P1557" i="1"/>
  <c r="P1646" i="1"/>
  <c r="P1118" i="1"/>
  <c r="P1310" i="1"/>
  <c r="P1705" i="1"/>
  <c r="P2087" i="1"/>
  <c r="P1906" i="1"/>
  <c r="P1970" i="1"/>
  <c r="P758" i="1"/>
  <c r="P376" i="1"/>
  <c r="P397" i="1"/>
  <c r="P547" i="1"/>
  <c r="P659" i="1"/>
  <c r="P755" i="1"/>
  <c r="P851" i="1"/>
  <c r="P556" i="1"/>
  <c r="P780" i="1"/>
  <c r="P916" i="1"/>
  <c r="P935" i="1"/>
  <c r="P951" i="1"/>
  <c r="P967" i="1"/>
  <c r="P983" i="1"/>
  <c r="P999" i="1"/>
  <c r="P1015" i="1"/>
  <c r="P1031" i="1"/>
  <c r="P1091" i="1"/>
  <c r="P1219" i="1"/>
  <c r="P1283" i="1"/>
  <c r="P1327" i="1"/>
  <c r="P1049" i="1"/>
  <c r="P1070" i="1"/>
  <c r="P1113" i="1"/>
  <c r="P1134" i="1"/>
  <c r="P1177" i="1"/>
  <c r="P1198" i="1"/>
  <c r="P1241" i="1"/>
  <c r="P1262" i="1"/>
  <c r="P1305" i="1"/>
  <c r="P1348" i="1"/>
  <c r="P277" i="1"/>
  <c r="P321" i="1"/>
  <c r="P248" i="1"/>
  <c r="P41" i="1"/>
  <c r="P531" i="1"/>
  <c r="P627" i="1"/>
  <c r="P739" i="1"/>
  <c r="P835" i="1"/>
  <c r="P636" i="1"/>
  <c r="P764" i="1"/>
  <c r="P9" i="1"/>
  <c r="P364" i="1"/>
  <c r="P423" i="1"/>
  <c r="P499" i="1"/>
  <c r="P595" i="1"/>
  <c r="P675" i="1"/>
  <c r="P803" i="1"/>
  <c r="P508" i="1"/>
  <c r="P668" i="1"/>
  <c r="P861" i="1"/>
  <c r="P40" i="1"/>
  <c r="P303" i="1"/>
  <c r="P515" i="1"/>
  <c r="P611" i="1"/>
  <c r="P723" i="1"/>
  <c r="P819" i="1"/>
  <c r="P684" i="1"/>
  <c r="P812" i="1"/>
  <c r="P160" i="1"/>
  <c r="P121" i="1"/>
  <c r="P582" i="1"/>
  <c r="P579" i="1"/>
  <c r="P691" i="1"/>
  <c r="P787" i="1"/>
  <c r="P924" i="1"/>
  <c r="P652" i="1"/>
  <c r="P796" i="1"/>
  <c r="P252" i="1"/>
  <c r="P678" i="1"/>
  <c r="P563" i="1"/>
  <c r="P643" i="1"/>
  <c r="P771" i="1"/>
  <c r="P869" i="1"/>
  <c r="P524" i="1"/>
  <c r="P16" i="1"/>
  <c r="P89" i="1"/>
  <c r="P269" i="1"/>
  <c r="P862" i="1"/>
  <c r="P707" i="1"/>
  <c r="P1217" i="1"/>
  <c r="P981" i="1"/>
  <c r="P1437" i="1"/>
  <c r="P1501" i="1"/>
  <c r="P1533" i="1"/>
  <c r="P1745" i="1"/>
  <c r="P1084" i="1"/>
  <c r="P1404" i="1"/>
  <c r="P1581" i="1"/>
  <c r="P1665" i="1"/>
  <c r="P1693" i="1"/>
  <c r="P1925" i="1"/>
  <c r="P2053" i="1"/>
  <c r="P1695" i="1"/>
  <c r="P1904" i="1"/>
  <c r="P2000" i="1"/>
  <c r="P2080" i="1"/>
  <c r="P2107" i="1"/>
  <c r="I391" i="6"/>
  <c r="I455" i="6"/>
  <c r="I519" i="6"/>
  <c r="I588" i="6"/>
  <c r="I369" i="6"/>
  <c r="I427" i="6"/>
  <c r="I491" i="6"/>
  <c r="I556" i="6"/>
  <c r="I604" i="6"/>
  <c r="I370" i="6"/>
  <c r="P1056" i="1"/>
  <c r="P1120" i="1"/>
  <c r="P1184" i="1"/>
  <c r="P1248" i="1"/>
  <c r="P1312" i="1"/>
  <c r="P1328" i="1"/>
  <c r="I1027" i="6"/>
  <c r="I629" i="6"/>
  <c r="I693" i="6"/>
  <c r="I917" i="6"/>
  <c r="I1102" i="6"/>
  <c r="I1134" i="6"/>
  <c r="I1198" i="6"/>
  <c r="I1251" i="6"/>
  <c r="I1333" i="6"/>
  <c r="I1365" i="6"/>
  <c r="I1397" i="6"/>
  <c r="I1429" i="6"/>
  <c r="I1461" i="6"/>
  <c r="I1493" i="6"/>
  <c r="P159" i="1"/>
  <c r="P237" i="1"/>
  <c r="P910" i="1"/>
  <c r="P1320" i="1"/>
  <c r="P1352" i="1"/>
  <c r="P1353" i="1"/>
  <c r="P1369" i="1"/>
  <c r="P1385" i="1"/>
  <c r="P1401" i="1"/>
  <c r="P1417" i="1"/>
  <c r="P1433" i="1"/>
  <c r="P1449" i="1"/>
  <c r="P1465" i="1"/>
  <c r="P1798" i="1"/>
  <c r="P1862" i="1"/>
  <c r="I696" i="6"/>
  <c r="I739" i="6"/>
  <c r="I787" i="6"/>
  <c r="I1072" i="6"/>
  <c r="I1436" i="6"/>
  <c r="I1512" i="6"/>
  <c r="P1481" i="1"/>
  <c r="P1325" i="1"/>
  <c r="P1617" i="1"/>
  <c r="P1784" i="1"/>
  <c r="P1848" i="1"/>
  <c r="P1912" i="1"/>
  <c r="P1960" i="1"/>
  <c r="P1976" i="1"/>
  <c r="P2040" i="1"/>
  <c r="P2072" i="1"/>
  <c r="P2120" i="1"/>
  <c r="P2184" i="1"/>
  <c r="I133" i="6"/>
  <c r="I233" i="6"/>
  <c r="I339" i="6"/>
  <c r="I8" i="6"/>
  <c r="I40" i="6"/>
  <c r="I72" i="6"/>
  <c r="I104" i="6"/>
  <c r="I168" i="6"/>
  <c r="I209" i="6"/>
  <c r="I251" i="6"/>
  <c r="I294" i="6"/>
  <c r="I338" i="6"/>
  <c r="I434" i="6"/>
  <c r="I466" i="6"/>
  <c r="I498" i="6"/>
  <c r="I564" i="6"/>
  <c r="I679" i="6"/>
  <c r="P284" i="1"/>
  <c r="P394" i="1"/>
  <c r="P794" i="1"/>
  <c r="P229" i="1"/>
  <c r="P351" i="1"/>
  <c r="P443" i="1"/>
  <c r="P101" i="1"/>
  <c r="P261" i="1"/>
  <c r="P243" i="1"/>
  <c r="P740" i="1"/>
  <c r="P527" i="1"/>
  <c r="P575" i="1"/>
  <c r="P655" i="1"/>
  <c r="P735" i="1"/>
  <c r="P897" i="1"/>
  <c r="P568" i="1"/>
  <c r="P712" i="1"/>
  <c r="P875" i="1"/>
  <c r="P1313" i="1"/>
  <c r="P970" i="1"/>
  <c r="P1034" i="1"/>
  <c r="P1244" i="1"/>
  <c r="P1078" i="1"/>
  <c r="P1979" i="1"/>
  <c r="P1653" i="1"/>
  <c r="P1765" i="1"/>
  <c r="P1935" i="1"/>
  <c r="P84" i="1"/>
  <c r="P469" i="1"/>
  <c r="P105" i="1"/>
  <c r="P406" i="1"/>
  <c r="P53" i="1"/>
  <c r="P149" i="1"/>
  <c r="P246" i="1"/>
  <c r="P209" i="1"/>
  <c r="P146" i="1"/>
  <c r="P242" i="1"/>
  <c r="P370" i="1"/>
  <c r="P612" i="1"/>
  <c r="P495" i="1"/>
  <c r="P607" i="1"/>
  <c r="P687" i="1"/>
  <c r="P767" i="1"/>
  <c r="P901" i="1"/>
  <c r="P472" i="1"/>
  <c r="P552" i="1"/>
  <c r="P728" i="1"/>
  <c r="P856" i="1"/>
  <c r="P1100" i="1"/>
  <c r="P1292" i="1"/>
  <c r="P986" i="1"/>
  <c r="P1095" i="1"/>
  <c r="P1287" i="1"/>
  <c r="P1649" i="1"/>
  <c r="P1915" i="1"/>
  <c r="P1999" i="1"/>
  <c r="P442" i="1"/>
  <c r="P266" i="1"/>
  <c r="P201" i="1"/>
  <c r="P333" i="1"/>
  <c r="P69" i="1"/>
  <c r="P165" i="1"/>
  <c r="P429" i="1"/>
  <c r="P18" i="1"/>
  <c r="P210" i="1"/>
  <c r="P559" i="1"/>
  <c r="P639" i="1"/>
  <c r="P703" i="1"/>
  <c r="P815" i="1"/>
  <c r="P883" i="1"/>
  <c r="P879" i="1"/>
  <c r="P584" i="1"/>
  <c r="P744" i="1"/>
  <c r="P840" i="1"/>
  <c r="P270" i="1"/>
  <c r="P1057" i="1"/>
  <c r="P1185" i="1"/>
  <c r="P954" i="1"/>
  <c r="P1052" i="1"/>
  <c r="P1159" i="1"/>
  <c r="P1323" i="1"/>
  <c r="P1206" i="1"/>
  <c r="P1643" i="1"/>
  <c r="P1851" i="1"/>
  <c r="P2065" i="1"/>
  <c r="P1807" i="1"/>
  <c r="P94" i="1"/>
  <c r="P150" i="1"/>
  <c r="P57" i="1"/>
  <c r="P452" i="1"/>
  <c r="P484" i="1"/>
  <c r="P142" i="1"/>
  <c r="P117" i="1"/>
  <c r="P301" i="1"/>
  <c r="P63" i="1"/>
  <c r="P297" i="1"/>
  <c r="P389" i="1"/>
  <c r="P371" i="1"/>
  <c r="P463" i="1"/>
  <c r="P543" i="1"/>
  <c r="P623" i="1"/>
  <c r="P719" i="1"/>
  <c r="P831" i="1"/>
  <c r="P572" i="1"/>
  <c r="P828" i="1"/>
  <c r="P600" i="1"/>
  <c r="P680" i="1"/>
  <c r="P808" i="1"/>
  <c r="P893" i="1"/>
  <c r="P382" i="1"/>
  <c r="P864" i="1"/>
  <c r="P1228" i="1"/>
  <c r="P938" i="1"/>
  <c r="P1018" i="1"/>
  <c r="P1180" i="1"/>
  <c r="P1308" i="1"/>
  <c r="P1370" i="1"/>
  <c r="P1270" i="1"/>
  <c r="P1675" i="1"/>
  <c r="P1726" i="1"/>
  <c r="P1871" i="1"/>
  <c r="P412" i="1"/>
  <c r="P73" i="1"/>
  <c r="P315" i="1"/>
  <c r="P388" i="1"/>
  <c r="P85" i="1"/>
  <c r="P374" i="1"/>
  <c r="P33" i="1"/>
  <c r="P178" i="1"/>
  <c r="P279" i="1"/>
  <c r="P425" i="1"/>
  <c r="P511" i="1"/>
  <c r="P591" i="1"/>
  <c r="P671" i="1"/>
  <c r="P751" i="1"/>
  <c r="P847" i="1"/>
  <c r="P700" i="1"/>
  <c r="P456" i="1"/>
  <c r="P616" i="1"/>
  <c r="P696" i="1"/>
  <c r="P824" i="1"/>
  <c r="P911" i="1"/>
  <c r="P1121" i="1"/>
  <c r="P1249" i="1"/>
  <c r="P1002" i="1"/>
  <c r="P1223" i="1"/>
  <c r="P1142" i="1"/>
  <c r="P1787" i="1"/>
  <c r="P1694" i="1"/>
  <c r="P1829" i="1"/>
  <c r="P2064" i="1"/>
  <c r="I876" i="6"/>
  <c r="I1136" i="6"/>
  <c r="I794" i="6"/>
  <c r="I890" i="6"/>
  <c r="I1120" i="6"/>
  <c r="I1070" i="6"/>
  <c r="P20" i="1"/>
  <c r="P453" i="1"/>
  <c r="P939" i="1"/>
  <c r="P955" i="1"/>
  <c r="P971" i="1"/>
  <c r="P987" i="1"/>
  <c r="P1368" i="1"/>
  <c r="P1497" i="1"/>
  <c r="P1513" i="1"/>
  <c r="P1529" i="1"/>
  <c r="P1545" i="1"/>
  <c r="P1561" i="1"/>
  <c r="P1578" i="1"/>
  <c r="P1596" i="1"/>
  <c r="P1614" i="1"/>
  <c r="I9" i="6"/>
  <c r="I618" i="6"/>
  <c r="I716" i="6"/>
  <c r="I759" i="6"/>
  <c r="I446" i="6"/>
  <c r="I510" i="6"/>
  <c r="I578" i="6"/>
  <c r="I695" i="6"/>
  <c r="I974" i="6"/>
  <c r="I192" i="6"/>
  <c r="I224" i="6"/>
  <c r="I256" i="6"/>
  <c r="I288" i="6"/>
  <c r="I320" i="6"/>
  <c r="I352" i="6"/>
  <c r="I384" i="6"/>
  <c r="I416" i="6"/>
  <c r="I448" i="6"/>
  <c r="I480" i="6"/>
  <c r="I512" i="6"/>
  <c r="I544" i="6"/>
  <c r="I580" i="6"/>
  <c r="I208" i="6"/>
  <c r="I240" i="6"/>
  <c r="I272" i="6"/>
  <c r="I304" i="6"/>
  <c r="I336" i="6"/>
  <c r="I368" i="6"/>
  <c r="I400" i="6"/>
  <c r="I432" i="6"/>
  <c r="I464" i="6"/>
  <c r="I496" i="6"/>
  <c r="I528" i="6"/>
  <c r="I562" i="6"/>
  <c r="I599" i="6"/>
  <c r="I401" i="6"/>
  <c r="I430" i="6"/>
  <c r="I494" i="6"/>
  <c r="I636" i="6"/>
  <c r="P124" i="1"/>
  <c r="P1598" i="1"/>
  <c r="P1259" i="1"/>
  <c r="P1354" i="1"/>
  <c r="I1013" i="6"/>
  <c r="I1684" i="6"/>
  <c r="I1716" i="6"/>
  <c r="I1748" i="6"/>
  <c r="I1780" i="6"/>
  <c r="I1812" i="6"/>
  <c r="I2080" i="6"/>
  <c r="I1802" i="6"/>
  <c r="I1956" i="6"/>
  <c r="I2049" i="6"/>
  <c r="I1989" i="6"/>
  <c r="I1926" i="6"/>
  <c r="I1949" i="6"/>
  <c r="I2089" i="6"/>
  <c r="I1970" i="6"/>
  <c r="I2098" i="6"/>
  <c r="I635" i="6"/>
  <c r="I720" i="6"/>
  <c r="I763" i="6"/>
  <c r="I819" i="6"/>
  <c r="I875" i="6"/>
  <c r="I1360" i="6"/>
  <c r="I1039" i="6"/>
  <c r="I1104" i="6"/>
  <c r="I1344" i="6"/>
  <c r="I1288" i="6"/>
  <c r="I1043" i="6"/>
  <c r="I1108" i="6"/>
  <c r="I1356" i="6"/>
  <c r="I1019" i="6"/>
  <c r="I1143" i="6"/>
  <c r="I1440" i="6"/>
  <c r="I841" i="6"/>
  <c r="I971" i="6"/>
  <c r="I1144" i="6"/>
  <c r="I1444" i="6"/>
  <c r="I857" i="6"/>
  <c r="I1250" i="6"/>
  <c r="I1282" i="6"/>
  <c r="I1314" i="6"/>
  <c r="I1346" i="6"/>
  <c r="I1378" i="6"/>
  <c r="I1410" i="6"/>
  <c r="I1442" i="6"/>
  <c r="I1474" i="6"/>
  <c r="I1506" i="6"/>
  <c r="I1774" i="6"/>
  <c r="I1138" i="6"/>
  <c r="I1266" i="6"/>
  <c r="I1298" i="6"/>
  <c r="I1330" i="6"/>
  <c r="I1362" i="6"/>
  <c r="I1394" i="6"/>
  <c r="I1426" i="6"/>
  <c r="I1490" i="6"/>
  <c r="I1319" i="6"/>
  <c r="I1351" i="6"/>
  <c r="I1383" i="6"/>
  <c r="I1415" i="6"/>
  <c r="I1447" i="6"/>
  <c r="I1479" i="6"/>
  <c r="I1535" i="6"/>
  <c r="I1651" i="6"/>
  <c r="I1321" i="6"/>
  <c r="I1353" i="6"/>
  <c r="I1385" i="6"/>
  <c r="I1417" i="6"/>
  <c r="I1449" i="6"/>
  <c r="I1481" i="6"/>
  <c r="I1515" i="6"/>
  <c r="I1337" i="6"/>
  <c r="I1369" i="6"/>
  <c r="I1401" i="6"/>
  <c r="I1433" i="6"/>
  <c r="I1465" i="6"/>
  <c r="I1497" i="6"/>
  <c r="I1683" i="6"/>
  <c r="I1580" i="6"/>
  <c r="I1612" i="6"/>
  <c r="I1644" i="6"/>
  <c r="I1679" i="6"/>
  <c r="I1722" i="6"/>
  <c r="I1815" i="6"/>
  <c r="I1561" i="6"/>
  <c r="I1593" i="6"/>
  <c r="I1625" i="6"/>
  <c r="I1657" i="6"/>
  <c r="I1697" i="6"/>
  <c r="I1739" i="6"/>
  <c r="I1782" i="6"/>
  <c r="I1700" i="6"/>
  <c r="I1732" i="6"/>
  <c r="I1764" i="6"/>
  <c r="I1796" i="6"/>
  <c r="I1875" i="6"/>
  <c r="I1894" i="6"/>
  <c r="I2113" i="6"/>
  <c r="I1954" i="6"/>
  <c r="I1998" i="6"/>
  <c r="I2091" i="6"/>
  <c r="I2459" i="6"/>
  <c r="I676" i="6"/>
  <c r="I1547" i="6"/>
  <c r="P31" i="1"/>
  <c r="P320" i="1"/>
  <c r="P448" i="1"/>
  <c r="P464" i="1"/>
  <c r="P512" i="1"/>
  <c r="P640" i="1"/>
  <c r="P768" i="1"/>
  <c r="P1003" i="1"/>
  <c r="P1019" i="1"/>
  <c r="P1035" i="1"/>
  <c r="P1075" i="1"/>
  <c r="P1139" i="1"/>
  <c r="P1203" i="1"/>
  <c r="I513" i="6"/>
  <c r="I545" i="6"/>
  <c r="I944" i="6"/>
  <c r="P1322" i="1"/>
  <c r="P1577" i="1"/>
  <c r="I719" i="6"/>
  <c r="P1355" i="1"/>
  <c r="P1371" i="1"/>
  <c r="P1387" i="1"/>
  <c r="P1403" i="1"/>
  <c r="P1435" i="1"/>
  <c r="P1467" i="1"/>
  <c r="P1483" i="1"/>
  <c r="P952" i="1"/>
  <c r="P984" i="1"/>
  <c r="P1000" i="1"/>
  <c r="P1016" i="1"/>
  <c r="P1032" i="1"/>
  <c r="P496" i="1"/>
  <c r="P592" i="1"/>
  <c r="P720" i="1"/>
  <c r="P752" i="1"/>
  <c r="P223" i="1"/>
  <c r="P225" i="1"/>
  <c r="P619" i="1"/>
  <c r="P811" i="1"/>
  <c r="P827" i="1"/>
  <c r="P1005" i="1"/>
  <c r="P1021" i="1"/>
  <c r="P1386" i="1"/>
  <c r="P1402" i="1"/>
  <c r="P1434" i="1"/>
  <c r="P1450" i="1"/>
  <c r="P1498" i="1"/>
  <c r="P1514" i="1"/>
  <c r="P1530" i="1"/>
  <c r="P1546" i="1"/>
  <c r="P1562" i="1"/>
  <c r="P1634" i="1"/>
  <c r="P1652" i="1"/>
  <c r="P1499" i="1"/>
  <c r="P1515" i="1"/>
  <c r="P1531" i="1"/>
  <c r="P1563" i="1"/>
  <c r="P1761" i="1"/>
  <c r="I126" i="6"/>
  <c r="P208" i="1"/>
  <c r="P224" i="1"/>
  <c r="P477" i="1"/>
  <c r="P493" i="1"/>
  <c r="P573" i="1"/>
  <c r="P605" i="1"/>
  <c r="P621" i="1"/>
  <c r="P813" i="1"/>
  <c r="P845" i="1"/>
  <c r="P614" i="1"/>
  <c r="P917" i="1"/>
  <c r="P1102" i="1"/>
  <c r="P1230" i="1"/>
  <c r="P1071" i="1"/>
  <c r="P1199" i="1"/>
  <c r="P1026" i="1"/>
  <c r="P1191" i="1"/>
  <c r="P1162" i="1"/>
  <c r="P1290" i="1"/>
  <c r="P1044" i="1"/>
  <c r="P1156" i="1"/>
  <c r="P1220" i="1"/>
  <c r="P1564" i="1"/>
  <c r="P1600" i="1"/>
  <c r="P1636" i="1"/>
  <c r="P1525" i="1"/>
  <c r="P1827" i="1"/>
  <c r="P1891" i="1"/>
  <c r="P1955" i="1"/>
  <c r="P1799" i="1"/>
  <c r="P1927" i="1"/>
  <c r="P1718" i="1"/>
  <c r="P1861" i="1"/>
  <c r="P1896" i="1"/>
  <c r="P1858" i="1"/>
  <c r="P50" i="1"/>
  <c r="P632" i="1"/>
  <c r="P350" i="1"/>
  <c r="P1155" i="1"/>
  <c r="P903" i="1"/>
  <c r="P1332" i="1"/>
  <c r="P1045" i="1"/>
  <c r="P1109" i="1"/>
  <c r="P1173" i="1"/>
  <c r="P1237" i="1"/>
  <c r="P1301" i="1"/>
  <c r="P1046" i="1"/>
  <c r="P1110" i="1"/>
  <c r="P1174" i="1"/>
  <c r="P1238" i="1"/>
  <c r="P1302" i="1"/>
  <c r="P1592" i="1"/>
  <c r="P1735" i="1"/>
  <c r="P1358" i="1"/>
  <c r="P1374" i="1"/>
  <c r="P1390" i="1"/>
  <c r="P1406" i="1"/>
  <c r="P1422" i="1"/>
  <c r="P1438" i="1"/>
  <c r="P1454" i="1"/>
  <c r="P1470" i="1"/>
  <c r="P1486" i="1"/>
  <c r="P1502" i="1"/>
  <c r="P166" i="1"/>
  <c r="P119" i="1"/>
  <c r="P133" i="1"/>
  <c r="P151" i="1"/>
  <c r="P716" i="1"/>
  <c r="P882" i="1"/>
  <c r="P187" i="1"/>
  <c r="P880" i="1"/>
  <c r="P99" i="1"/>
  <c r="P87" i="1"/>
  <c r="P199" i="1"/>
  <c r="P79" i="1"/>
  <c r="P263" i="1"/>
  <c r="P710" i="1"/>
  <c r="P428" i="1"/>
  <c r="P481" i="1"/>
  <c r="P922" i="1"/>
  <c r="P863" i="1"/>
  <c r="P881" i="1"/>
  <c r="P895" i="1"/>
  <c r="P240" i="1"/>
  <c r="P288" i="1"/>
  <c r="P368" i="1"/>
  <c r="P416" i="1"/>
  <c r="P480" i="1"/>
  <c r="P672" i="1"/>
  <c r="P905" i="1"/>
  <c r="P956" i="1"/>
  <c r="P972" i="1"/>
  <c r="P1004" i="1"/>
  <c r="P1020" i="1"/>
  <c r="P1055" i="1"/>
  <c r="P1076" i="1"/>
  <c r="P1097" i="1"/>
  <c r="P1119" i="1"/>
  <c r="P1140" i="1"/>
  <c r="P83" i="1"/>
  <c r="P316" i="1"/>
  <c r="P398" i="1"/>
  <c r="P152" i="1"/>
  <c r="P396" i="1"/>
  <c r="P390" i="1"/>
  <c r="P7" i="1"/>
  <c r="P23" i="1"/>
  <c r="P358" i="1"/>
  <c r="P195" i="1"/>
  <c r="P228" i="1"/>
  <c r="P373" i="1"/>
  <c r="P197" i="1"/>
  <c r="P407" i="1"/>
  <c r="P479" i="1"/>
  <c r="P844" i="1"/>
  <c r="P302" i="1"/>
  <c r="P192" i="1"/>
  <c r="P380" i="1"/>
  <c r="P299" i="1"/>
  <c r="P427" i="1"/>
  <c r="P135" i="1"/>
  <c r="P231" i="1"/>
  <c r="P196" i="1"/>
  <c r="P354" i="1"/>
  <c r="P112" i="1"/>
  <c r="P148" i="1"/>
  <c r="P319" i="1"/>
  <c r="P447" i="1"/>
  <c r="P113" i="1"/>
  <c r="P162" i="1"/>
  <c r="P476" i="1"/>
  <c r="P504" i="1"/>
  <c r="P760" i="1"/>
  <c r="P286" i="1"/>
  <c r="P48" i="1"/>
  <c r="P790" i="1"/>
  <c r="P317" i="1"/>
  <c r="P445" i="1"/>
  <c r="P51" i="1"/>
  <c r="P167" i="1"/>
  <c r="P806" i="1"/>
  <c r="P67" i="1"/>
  <c r="P212" i="1"/>
  <c r="P588" i="1"/>
  <c r="P164" i="1"/>
  <c r="P132" i="1"/>
  <c r="P372" i="1"/>
  <c r="P147" i="1"/>
  <c r="P103" i="1"/>
  <c r="P215" i="1"/>
  <c r="P470" i="1"/>
  <c r="P180" i="1"/>
  <c r="P281" i="1"/>
  <c r="P409" i="1"/>
  <c r="P282" i="1"/>
  <c r="P213" i="1"/>
  <c r="P179" i="1"/>
  <c r="P96" i="1"/>
  <c r="P177" i="1"/>
  <c r="P1085" i="1"/>
  <c r="P1518" i="1"/>
  <c r="P1534" i="1"/>
  <c r="P1550" i="1"/>
  <c r="P1566" i="1"/>
  <c r="P1584" i="1"/>
  <c r="P1602" i="1"/>
  <c r="P1620" i="1"/>
  <c r="P1657" i="1"/>
  <c r="P1329" i="1"/>
  <c r="P1359" i="1"/>
  <c r="P1375" i="1"/>
  <c r="P1407" i="1"/>
  <c r="P1423" i="1"/>
  <c r="P1439" i="1"/>
  <c r="P1455" i="1"/>
  <c r="P1471" i="1"/>
  <c r="P1487" i="1"/>
  <c r="P1503" i="1"/>
  <c r="P1535" i="1"/>
  <c r="P1551" i="1"/>
  <c r="P1567" i="1"/>
  <c r="P1603" i="1"/>
  <c r="P1621" i="1"/>
  <c r="P1658" i="1"/>
  <c r="P1667" i="1"/>
  <c r="P1729" i="1"/>
  <c r="P1088" i="1"/>
  <c r="P1152" i="1"/>
  <c r="P1216" i="1"/>
  <c r="P1280" i="1"/>
  <c r="P1622" i="1"/>
  <c r="P1677" i="1"/>
  <c r="P1809" i="1"/>
  <c r="P1873" i="1"/>
  <c r="P1937" i="1"/>
  <c r="P2001" i="1"/>
  <c r="P1637" i="1"/>
  <c r="P2106" i="1"/>
  <c r="P1697" i="1"/>
  <c r="P1713" i="1"/>
  <c r="P2098" i="1"/>
  <c r="P1786" i="1"/>
  <c r="P1850" i="1"/>
  <c r="P2091" i="1"/>
  <c r="I174" i="6"/>
  <c r="I347" i="6"/>
  <c r="I409" i="6"/>
  <c r="I406" i="6"/>
  <c r="I470" i="6"/>
  <c r="I534" i="6"/>
  <c r="I399" i="6"/>
  <c r="I463" i="6"/>
  <c r="I527" i="6"/>
  <c r="I375" i="6"/>
  <c r="I435" i="6"/>
  <c r="I499" i="6"/>
  <c r="I607" i="6"/>
  <c r="I694" i="6"/>
  <c r="I753" i="6"/>
  <c r="I172" i="6"/>
  <c r="I1130" i="6"/>
  <c r="I1105" i="6"/>
  <c r="I1348" i="6"/>
  <c r="I1066" i="6"/>
  <c r="I1022" i="6"/>
  <c r="I1164" i="6"/>
  <c r="I1215" i="6"/>
  <c r="I1166" i="6"/>
  <c r="I1059" i="6"/>
  <c r="I1091" i="6"/>
  <c r="I1155" i="6"/>
  <c r="I1785" i="6"/>
  <c r="I1647" i="6"/>
  <c r="I1456" i="6"/>
  <c r="I1488" i="6"/>
  <c r="I1983" i="6"/>
  <c r="I1884" i="6"/>
  <c r="I1814" i="6"/>
  <c r="I1854" i="6"/>
  <c r="I1963" i="6"/>
  <c r="I2156" i="6"/>
  <c r="I2271" i="6"/>
  <c r="I2314" i="6"/>
  <c r="I2346" i="6"/>
  <c r="I2410" i="6"/>
  <c r="P1161" i="1"/>
  <c r="P1183" i="1"/>
  <c r="P1204" i="1"/>
  <c r="P1225" i="1"/>
  <c r="P1247" i="1"/>
  <c r="P1268" i="1"/>
  <c r="P1289" i="1"/>
  <c r="P1311" i="1"/>
  <c r="P1326" i="1"/>
  <c r="P1343" i="1"/>
  <c r="P1336" i="1"/>
  <c r="P1590" i="1"/>
  <c r="P1645" i="1"/>
  <c r="P1651" i="1"/>
  <c r="P1663" i="1"/>
  <c r="P1755" i="1"/>
  <c r="P1819" i="1"/>
  <c r="P1883" i="1"/>
  <c r="P1947" i="1"/>
  <c r="P2011" i="1"/>
  <c r="P1793" i="1"/>
  <c r="P1857" i="1"/>
  <c r="P1921" i="1"/>
  <c r="P2049" i="1"/>
  <c r="P1724" i="1"/>
  <c r="P1741" i="1"/>
  <c r="P1783" i="1"/>
  <c r="P1805" i="1"/>
  <c r="P1847" i="1"/>
  <c r="P1869" i="1"/>
  <c r="P1911" i="1"/>
  <c r="P1933" i="1"/>
  <c r="P1975" i="1"/>
  <c r="P1997" i="1"/>
  <c r="P2039" i="1"/>
  <c r="P2151" i="1"/>
  <c r="P2215" i="1"/>
  <c r="I54" i="6"/>
  <c r="I97" i="6"/>
  <c r="I139" i="6"/>
  <c r="I185" i="6"/>
  <c r="I242" i="6"/>
  <c r="I298" i="6"/>
  <c r="I361" i="6"/>
  <c r="I57" i="6"/>
  <c r="I99" i="6"/>
  <c r="I142" i="6"/>
  <c r="I189" i="6"/>
  <c r="I245" i="6"/>
  <c r="I302" i="6"/>
  <c r="I374" i="6"/>
  <c r="I441" i="6"/>
  <c r="I785" i="6"/>
  <c r="I822" i="6"/>
  <c r="I1162" i="6"/>
  <c r="I977" i="6"/>
  <c r="I625" i="6"/>
  <c r="I979" i="6"/>
  <c r="I1128" i="6"/>
  <c r="I1247" i="6"/>
  <c r="I926" i="6"/>
  <c r="I1400" i="6"/>
  <c r="I1119" i="6"/>
  <c r="I1106" i="6"/>
  <c r="I1530" i="6"/>
  <c r="I1853" i="6"/>
  <c r="I2015" i="6"/>
  <c r="I1848" i="6"/>
  <c r="I1562" i="6"/>
  <c r="I1594" i="6"/>
  <c r="I1626" i="6"/>
  <c r="I1658" i="6"/>
  <c r="I1698" i="6"/>
  <c r="I1783" i="6"/>
  <c r="I2128" i="6"/>
  <c r="I2106" i="6"/>
  <c r="I2001" i="6"/>
  <c r="I2047" i="6"/>
  <c r="I1966" i="6"/>
  <c r="I2374" i="6"/>
  <c r="I2502" i="6"/>
  <c r="P294" i="1"/>
  <c r="P461" i="1"/>
  <c r="P774" i="1"/>
  <c r="P858" i="1"/>
  <c r="P854" i="1"/>
  <c r="P1141" i="1"/>
  <c r="P1108" i="1"/>
  <c r="P1172" i="1"/>
  <c r="P1300" i="1"/>
  <c r="P1991" i="1"/>
  <c r="P2055" i="1"/>
  <c r="I173" i="6"/>
  <c r="I505" i="6"/>
  <c r="I593" i="6"/>
  <c r="I684" i="6"/>
  <c r="I200" i="6"/>
  <c r="I1404" i="6"/>
  <c r="P144" i="1"/>
  <c r="P1089" i="1"/>
  <c r="P1153" i="1"/>
  <c r="P1357" i="1"/>
  <c r="P1389" i="1"/>
  <c r="P1517" i="1"/>
  <c r="P1635" i="1"/>
  <c r="P1913" i="1"/>
  <c r="P1754" i="1"/>
  <c r="P1797" i="1"/>
  <c r="P1882" i="1"/>
  <c r="P1946" i="1"/>
  <c r="P1989" i="1"/>
  <c r="P852" i="1"/>
  <c r="P899" i="1"/>
  <c r="P997" i="1"/>
  <c r="P1067" i="1"/>
  <c r="P1131" i="1"/>
  <c r="P1195" i="1"/>
  <c r="P1618" i="1"/>
  <c r="P1548" i="1"/>
  <c r="P1599" i="1"/>
  <c r="P1709" i="1"/>
  <c r="P1702" i="1"/>
  <c r="P1903" i="1"/>
  <c r="P1967" i="1"/>
  <c r="P1776" i="1"/>
  <c r="P1840" i="1"/>
  <c r="P1968" i="1"/>
  <c r="P2032" i="1"/>
  <c r="P2096" i="1"/>
  <c r="P857" i="1"/>
  <c r="P1750" i="1"/>
  <c r="P1814" i="1"/>
  <c r="P1878" i="1"/>
  <c r="I670" i="6"/>
  <c r="I1127" i="6"/>
  <c r="I1797" i="6"/>
  <c r="P19" i="1"/>
  <c r="P521" i="1"/>
  <c r="P876" i="1"/>
  <c r="P14" i="1"/>
  <c r="P174" i="1"/>
  <c r="P1638" i="1"/>
  <c r="P1324" i="1"/>
  <c r="P1686" i="1"/>
  <c r="P1711" i="1"/>
  <c r="P1727" i="1"/>
  <c r="P2089" i="1"/>
  <c r="P1768" i="1"/>
  <c r="P2024" i="1"/>
  <c r="P2136" i="1"/>
  <c r="P268" i="1"/>
  <c r="P435" i="1"/>
  <c r="P30" i="1"/>
  <c r="P408" i="1"/>
  <c r="P322" i="1"/>
  <c r="P413" i="1"/>
  <c r="P292" i="1"/>
  <c r="P384" i="1"/>
  <c r="P245" i="1"/>
  <c r="P355" i="1"/>
  <c r="P500" i="1"/>
  <c r="P545" i="1"/>
  <c r="P641" i="1"/>
  <c r="P689" i="1"/>
  <c r="P737" i="1"/>
  <c r="P785" i="1"/>
  <c r="P849" i="1"/>
  <c r="P570" i="1"/>
  <c r="P618" i="1"/>
  <c r="P730" i="1"/>
  <c r="P859" i="1"/>
  <c r="P528" i="1"/>
  <c r="P656" i="1"/>
  <c r="P784" i="1"/>
  <c r="P921" i="1"/>
  <c r="P931" i="1"/>
  <c r="P947" i="1"/>
  <c r="P963" i="1"/>
  <c r="P979" i="1"/>
  <c r="P995" i="1"/>
  <c r="P1011" i="1"/>
  <c r="P1027" i="1"/>
  <c r="P1043" i="1"/>
  <c r="P1086" i="1"/>
  <c r="P1107" i="1"/>
  <c r="P1150" i="1"/>
  <c r="P1171" i="1"/>
  <c r="P1214" i="1"/>
  <c r="P1235" i="1"/>
  <c r="P1278" i="1"/>
  <c r="P1299" i="1"/>
  <c r="P1321" i="1"/>
  <c r="P934" i="1"/>
  <c r="P950" i="1"/>
  <c r="P966" i="1"/>
  <c r="P982" i="1"/>
  <c r="P998" i="1"/>
  <c r="P1014" i="1"/>
  <c r="P1030" i="1"/>
  <c r="P1047" i="1"/>
  <c r="P1111" i="1"/>
  <c r="P1154" i="1"/>
  <c r="P1175" i="1"/>
  <c r="P1239" i="1"/>
  <c r="P928" i="1"/>
  <c r="P1061" i="1"/>
  <c r="P1082" i="1"/>
  <c r="P1125" i="1"/>
  <c r="P1146" i="1"/>
  <c r="P1189" i="1"/>
  <c r="P1210" i="1"/>
  <c r="P1253" i="1"/>
  <c r="P1274" i="1"/>
  <c r="P1317" i="1"/>
  <c r="P1333" i="1"/>
  <c r="P1064" i="1"/>
  <c r="P1128" i="1"/>
  <c r="P1192" i="1"/>
  <c r="P1256" i="1"/>
  <c r="P1347" i="1"/>
  <c r="P1363" i="1"/>
  <c r="P1379" i="1"/>
  <c r="P1395" i="1"/>
  <c r="P1411" i="1"/>
  <c r="P1427" i="1"/>
  <c r="P1443" i="1"/>
  <c r="P1459" i="1"/>
  <c r="P1475" i="1"/>
  <c r="P1491" i="1"/>
  <c r="P1507" i="1"/>
  <c r="P1523" i="1"/>
  <c r="P1539" i="1"/>
  <c r="P1555" i="1"/>
  <c r="P1571" i="1"/>
  <c r="P1644" i="1"/>
  <c r="P1662" i="1"/>
  <c r="P1681" i="1"/>
  <c r="P1725" i="1"/>
  <c r="P1633" i="1"/>
  <c r="P1608" i="1"/>
  <c r="P1626" i="1"/>
  <c r="P1682" i="1"/>
  <c r="P1747" i="1"/>
  <c r="P1106" i="1"/>
  <c r="P1170" i="1"/>
  <c r="P1234" i="1"/>
  <c r="P1298" i="1"/>
  <c r="P1346" i="1"/>
  <c r="P1362" i="1"/>
  <c r="P1811" i="1"/>
  <c r="P1854" i="1"/>
  <c r="P1875" i="1"/>
  <c r="P1918" i="1"/>
  <c r="P1939" i="1"/>
  <c r="P2003" i="1"/>
  <c r="P2046" i="1"/>
  <c r="P1655" i="1"/>
  <c r="P1671" i="1"/>
  <c r="P107" i="1"/>
  <c r="P171" i="1"/>
  <c r="P459" i="1"/>
  <c r="P249" i="1"/>
  <c r="P340" i="1"/>
  <c r="P329" i="1"/>
  <c r="P420" i="1"/>
  <c r="P410" i="1"/>
  <c r="P577" i="1"/>
  <c r="P522" i="1"/>
  <c r="P602" i="1"/>
  <c r="P634" i="1"/>
  <c r="P877" i="1"/>
  <c r="P260" i="1"/>
  <c r="P39" i="1"/>
  <c r="P395" i="1"/>
  <c r="P274" i="1"/>
  <c r="P365" i="1"/>
  <c r="P129" i="1"/>
  <c r="P426" i="1"/>
  <c r="P513" i="1"/>
  <c r="P609" i="1"/>
  <c r="P817" i="1"/>
  <c r="P885" i="1"/>
  <c r="P298" i="1"/>
  <c r="P475" i="1"/>
  <c r="P571" i="1"/>
  <c r="P587" i="1"/>
  <c r="P747" i="1"/>
  <c r="P457" i="1"/>
  <c r="P562" i="1"/>
  <c r="P594" i="1"/>
  <c r="P706" i="1"/>
  <c r="P548" i="1"/>
  <c r="P564" i="1"/>
  <c r="P973" i="1"/>
  <c r="P1291" i="1"/>
  <c r="P1342" i="1"/>
  <c r="P1372" i="1"/>
  <c r="P975" i="1"/>
  <c r="P1251" i="1"/>
  <c r="P1315" i="1"/>
  <c r="P1132" i="1"/>
  <c r="P314" i="1"/>
  <c r="P346" i="1"/>
  <c r="P271" i="1"/>
  <c r="P362" i="1"/>
  <c r="P278" i="1"/>
  <c r="P17" i="1"/>
  <c r="P311" i="1"/>
  <c r="P402" i="1"/>
  <c r="P127" i="1"/>
  <c r="P628" i="1"/>
  <c r="P465" i="1"/>
  <c r="P529" i="1"/>
  <c r="P593" i="1"/>
  <c r="P657" i="1"/>
  <c r="P705" i="1"/>
  <c r="P753" i="1"/>
  <c r="P801" i="1"/>
  <c r="P867" i="1"/>
  <c r="P506" i="1"/>
  <c r="P222" i="1"/>
  <c r="P110" i="1"/>
  <c r="P49" i="1"/>
  <c r="P81" i="1"/>
  <c r="P97" i="1"/>
  <c r="P126" i="1"/>
  <c r="P275" i="1"/>
  <c r="P335" i="1"/>
  <c r="P55" i="1"/>
  <c r="P183" i="1"/>
  <c r="P267" i="1"/>
  <c r="P377" i="1"/>
  <c r="P256" i="1"/>
  <c r="P347" i="1"/>
  <c r="P439" i="1"/>
  <c r="P756" i="1"/>
  <c r="P485" i="1"/>
  <c r="P497" i="1"/>
  <c r="P561" i="1"/>
  <c r="P673" i="1"/>
  <c r="P721" i="1"/>
  <c r="P769" i="1"/>
  <c r="P833" i="1"/>
  <c r="P1704" i="1"/>
  <c r="P2112" i="1"/>
  <c r="P1792" i="1"/>
  <c r="P1856" i="1"/>
  <c r="P1920" i="1"/>
  <c r="P1984" i="1"/>
  <c r="P2048" i="1"/>
  <c r="P2153" i="1"/>
  <c r="P2169" i="1"/>
  <c r="I49" i="6"/>
  <c r="I91" i="6"/>
  <c r="I134" i="6"/>
  <c r="I178" i="6"/>
  <c r="I234" i="6"/>
  <c r="I291" i="6"/>
  <c r="I353" i="6"/>
  <c r="I51" i="6"/>
  <c r="I94" i="6"/>
  <c r="I137" i="6"/>
  <c r="I181" i="6"/>
  <c r="I238" i="6"/>
  <c r="I295" i="6"/>
  <c r="I600" i="6"/>
  <c r="I574" i="6"/>
  <c r="I566" i="6"/>
  <c r="I405" i="6"/>
  <c r="I469" i="6"/>
  <c r="I533" i="6"/>
  <c r="I928" i="6"/>
  <c r="I690" i="6"/>
  <c r="I717" i="6"/>
  <c r="I780" i="6"/>
  <c r="I968" i="6"/>
  <c r="I692" i="6"/>
  <c r="I735" i="6"/>
  <c r="I899" i="6"/>
  <c r="I868" i="6"/>
  <c r="I1133" i="6"/>
  <c r="I1037" i="6"/>
  <c r="I1332" i="6"/>
  <c r="I858" i="6"/>
  <c r="I922" i="6"/>
  <c r="I1222" i="6"/>
  <c r="I661" i="6"/>
  <c r="I821" i="6"/>
  <c r="I885" i="6"/>
  <c r="I1559" i="6"/>
  <c r="I1187" i="6"/>
  <c r="I1219" i="6"/>
  <c r="I981" i="6"/>
  <c r="I1045" i="6"/>
  <c r="I1109" i="6"/>
  <c r="I1173" i="6"/>
  <c r="I1237" i="6"/>
  <c r="I1269" i="6"/>
  <c r="I1536" i="6"/>
  <c r="I1655" i="6"/>
  <c r="I1747" i="6"/>
  <c r="I2011" i="6"/>
  <c r="I1544" i="6"/>
  <c r="I1898" i="6"/>
  <c r="I1525" i="6"/>
  <c r="I1558" i="6"/>
  <c r="I1590" i="6"/>
  <c r="I1622" i="6"/>
  <c r="I1654" i="6"/>
  <c r="I1693" i="6"/>
  <c r="I1778" i="6"/>
  <c r="I1534" i="6"/>
  <c r="I1566" i="6"/>
  <c r="I1598" i="6"/>
  <c r="I1630" i="6"/>
  <c r="I1662" i="6"/>
  <c r="I1703" i="6"/>
  <c r="I1746" i="6"/>
  <c r="I1789" i="6"/>
  <c r="I1825" i="6"/>
  <c r="I2107" i="6"/>
  <c r="I1888" i="6"/>
  <c r="I1961" i="6"/>
  <c r="I2046" i="6"/>
  <c r="I2361" i="6"/>
  <c r="I2387" i="6"/>
  <c r="P1692" i="1"/>
  <c r="P1760" i="1"/>
  <c r="P1824" i="1"/>
  <c r="P1888" i="1"/>
  <c r="P1952" i="1"/>
  <c r="P2016" i="1"/>
  <c r="P1752" i="1"/>
  <c r="P1816" i="1"/>
  <c r="P1880" i="1"/>
  <c r="P1944" i="1"/>
  <c r="P2008" i="1"/>
  <c r="P1942" i="1"/>
  <c r="P2006" i="1"/>
  <c r="P2063" i="1"/>
  <c r="P2161" i="1"/>
  <c r="P2177" i="1"/>
  <c r="P2351" i="1"/>
  <c r="P2484" i="1"/>
  <c r="I11" i="6"/>
  <c r="I34" i="6"/>
  <c r="I77" i="6"/>
  <c r="I119" i="6"/>
  <c r="I162" i="6"/>
  <c r="I215" i="6"/>
  <c r="I271" i="6"/>
  <c r="I329" i="6"/>
  <c r="I7" i="6"/>
  <c r="I387" i="6"/>
  <c r="I357" i="6"/>
  <c r="I848" i="6"/>
  <c r="I813" i="6"/>
  <c r="I652" i="6"/>
  <c r="I638" i="6"/>
  <c r="I680" i="6"/>
  <c r="I723" i="6"/>
  <c r="I947" i="6"/>
  <c r="I998" i="6"/>
  <c r="I908" i="6"/>
  <c r="I991" i="6"/>
  <c r="I1047" i="6"/>
  <c r="I1115" i="6"/>
  <c r="I1372" i="6"/>
  <c r="I796" i="6"/>
  <c r="I882" i="6"/>
  <c r="I1018" i="6"/>
  <c r="I1176" i="6"/>
  <c r="I702" i="6"/>
  <c r="I958" i="6"/>
  <c r="I1031" i="6"/>
  <c r="I1126" i="6"/>
  <c r="I1228" i="6"/>
  <c r="I1291" i="6"/>
  <c r="I761" i="6"/>
  <c r="I825" i="6"/>
  <c r="I889" i="6"/>
  <c r="I1026" i="6"/>
  <c r="I1074" i="6"/>
  <c r="I1202" i="6"/>
  <c r="I1595" i="6"/>
  <c r="I1339" i="6"/>
  <c r="I1371" i="6"/>
  <c r="I1403" i="6"/>
  <c r="I1435" i="6"/>
  <c r="I1467" i="6"/>
  <c r="I1499" i="6"/>
  <c r="I1552" i="6"/>
  <c r="I1464" i="6"/>
  <c r="I1496" i="6"/>
  <c r="I1603" i="6"/>
  <c r="I1710" i="6"/>
  <c r="I1600" i="6"/>
  <c r="I1632" i="6"/>
  <c r="I1706" i="6"/>
  <c r="I1791" i="6"/>
  <c r="I1867" i="6"/>
  <c r="I1549" i="6"/>
  <c r="I1581" i="6"/>
  <c r="I1613" i="6"/>
  <c r="I1645" i="6"/>
  <c r="I1681" i="6"/>
  <c r="I1723" i="6"/>
  <c r="I1766" i="6"/>
  <c r="I1916" i="6"/>
  <c r="I1974" i="6"/>
  <c r="I2121" i="6"/>
  <c r="P1260" i="1"/>
  <c r="P1276" i="1"/>
  <c r="P1388" i="1"/>
  <c r="P1420" i="1"/>
  <c r="P1436" i="1"/>
  <c r="P1452" i="1"/>
  <c r="P1468" i="1"/>
  <c r="P1484" i="1"/>
  <c r="P1500" i="1"/>
  <c r="P1532" i="1"/>
  <c r="P1654" i="1"/>
  <c r="P1672" i="1"/>
  <c r="P1593" i="1"/>
  <c r="P1648" i="1"/>
  <c r="P1349" i="1"/>
  <c r="P1365" i="1"/>
  <c r="P1381" i="1"/>
  <c r="P1397" i="1"/>
  <c r="P1429" i="1"/>
  <c r="P1477" i="1"/>
  <c r="P1493" i="1"/>
  <c r="P1509" i="1"/>
  <c r="P1541" i="1"/>
  <c r="P1610" i="1"/>
  <c r="P1628" i="1"/>
  <c r="P1684" i="1"/>
  <c r="P1373" i="1"/>
  <c r="P1405" i="1"/>
  <c r="P1421" i="1"/>
  <c r="P1453" i="1"/>
  <c r="P1469" i="1"/>
  <c r="P1485" i="1"/>
  <c r="P1549" i="1"/>
  <c r="P1565" i="1"/>
  <c r="P1582" i="1"/>
  <c r="P1601" i="1"/>
  <c r="P1619" i="1"/>
  <c r="P1674" i="1"/>
  <c r="P1825" i="1"/>
  <c r="P2017" i="1"/>
  <c r="P1808" i="1"/>
  <c r="P1872" i="1"/>
  <c r="P1936" i="1"/>
  <c r="I75" i="6"/>
  <c r="I118" i="6"/>
  <c r="I270" i="6"/>
  <c r="I327" i="6"/>
  <c r="I103" i="6"/>
  <c r="I78" i="6"/>
  <c r="I163" i="6"/>
  <c r="I217" i="6"/>
  <c r="I431" i="6"/>
  <c r="I487" i="6"/>
  <c r="I523" i="6"/>
  <c r="I1806" i="6"/>
  <c r="I1892" i="6"/>
  <c r="I2318" i="6"/>
  <c r="P489" i="1"/>
  <c r="P530" i="1"/>
  <c r="P468" i="1"/>
  <c r="P1656" i="1"/>
  <c r="P1691" i="1"/>
  <c r="P1707" i="1"/>
  <c r="P1700" i="1"/>
  <c r="P1818" i="1"/>
  <c r="P1834" i="1"/>
  <c r="P2010" i="1"/>
  <c r="P2138" i="1"/>
  <c r="P2083" i="1"/>
  <c r="P2085" i="1"/>
  <c r="P1778" i="1"/>
  <c r="P1794" i="1"/>
  <c r="P1842" i="1"/>
  <c r="P1922" i="1"/>
  <c r="P1986" i="1"/>
  <c r="P2034" i="1"/>
  <c r="P2066" i="1"/>
  <c r="P2082" i="1"/>
  <c r="P2114" i="1"/>
  <c r="I31" i="6"/>
  <c r="I211" i="6"/>
  <c r="I269" i="6"/>
  <c r="I325" i="6"/>
  <c r="I92" i="6"/>
  <c r="I321" i="6"/>
  <c r="I457" i="6"/>
  <c r="I827" i="6"/>
  <c r="I663" i="6"/>
  <c r="I856" i="6"/>
  <c r="I624" i="6"/>
  <c r="I440" i="6"/>
  <c r="P35" i="1"/>
  <c r="P163" i="1"/>
  <c r="P586" i="1"/>
  <c r="P714" i="1"/>
  <c r="P304" i="1"/>
  <c r="P1065" i="1"/>
  <c r="P1193" i="1"/>
  <c r="P944" i="1"/>
  <c r="P976" i="1"/>
  <c r="P1008" i="1"/>
  <c r="P1040" i="1"/>
  <c r="P1081" i="1"/>
  <c r="P1124" i="1"/>
  <c r="P1167" i="1"/>
  <c r="P1209" i="1"/>
  <c r="P1295" i="1"/>
  <c r="P1341" i="1"/>
  <c r="P1335" i="1"/>
  <c r="P1117" i="1"/>
  <c r="P1181" i="1"/>
  <c r="P1245" i="1"/>
  <c r="P1208" i="1"/>
  <c r="P1384" i="1"/>
  <c r="P1400" i="1"/>
  <c r="P1416" i="1"/>
  <c r="P1432" i="1"/>
  <c r="P1448" i="1"/>
  <c r="P1464" i="1"/>
  <c r="P1480" i="1"/>
  <c r="P1496" i="1"/>
  <c r="P1512" i="1"/>
  <c r="P1544" i="1"/>
  <c r="P1560" i="1"/>
  <c r="P1595" i="1"/>
  <c r="P1613" i="1"/>
  <c r="P1631" i="1"/>
  <c r="P1650" i="1"/>
  <c r="P1668" i="1"/>
  <c r="P1688" i="1"/>
  <c r="P1380" i="1"/>
  <c r="P1396" i="1"/>
  <c r="P1412" i="1"/>
  <c r="P1428" i="1"/>
  <c r="P1444" i="1"/>
  <c r="P1460" i="1"/>
  <c r="P1476" i="1"/>
  <c r="P1492" i="1"/>
  <c r="P1508" i="1"/>
  <c r="P1524" i="1"/>
  <c r="P1540" i="1"/>
  <c r="P1556" i="1"/>
  <c r="P1572" i="1"/>
  <c r="P1609" i="1"/>
  <c r="P1627" i="1"/>
  <c r="P1664" i="1"/>
  <c r="P1683" i="1"/>
  <c r="P1659" i="1"/>
  <c r="P1721" i="1"/>
  <c r="P1074" i="1"/>
  <c r="P1138" i="1"/>
  <c r="P1202" i="1"/>
  <c r="P1266" i="1"/>
  <c r="P1575" i="1"/>
  <c r="P1591" i="1"/>
  <c r="P1703" i="1"/>
  <c r="P1719" i="1"/>
  <c r="P1736" i="1"/>
  <c r="P1777" i="1"/>
  <c r="P1841" i="1"/>
  <c r="P1905" i="1"/>
  <c r="P1969" i="1"/>
  <c r="P2110" i="1"/>
  <c r="P1751" i="1"/>
  <c r="P842" i="1"/>
  <c r="P914" i="1"/>
  <c r="P1129" i="1"/>
  <c r="P1257" i="1"/>
  <c r="P1364" i="1"/>
  <c r="P960" i="1"/>
  <c r="P992" i="1"/>
  <c r="P1024" i="1"/>
  <c r="P1060" i="1"/>
  <c r="P1103" i="1"/>
  <c r="P1145" i="1"/>
  <c r="P1188" i="1"/>
  <c r="P1231" i="1"/>
  <c r="P1273" i="1"/>
  <c r="P1316" i="1"/>
  <c r="P1053" i="1"/>
  <c r="P1309" i="1"/>
  <c r="P1080" i="1"/>
  <c r="P1144" i="1"/>
  <c r="P1528" i="1"/>
  <c r="P109" i="1"/>
  <c r="P434" i="1"/>
  <c r="P1893" i="1"/>
  <c r="P1914" i="1"/>
  <c r="P1957" i="1"/>
  <c r="P1978" i="1"/>
  <c r="P2021" i="1"/>
  <c r="P2042" i="1"/>
  <c r="P1802" i="1"/>
  <c r="P1866" i="1"/>
  <c r="P1930" i="1"/>
  <c r="P1994" i="1"/>
  <c r="P2058" i="1"/>
  <c r="P1720" i="1"/>
  <c r="P1737" i="1"/>
  <c r="P1757" i="1"/>
  <c r="P1800" i="1"/>
  <c r="P1821" i="1"/>
  <c r="P1864" i="1"/>
  <c r="P1885" i="1"/>
  <c r="P1928" i="1"/>
  <c r="P1949" i="1"/>
  <c r="P1992" i="1"/>
  <c r="P2013" i="1"/>
  <c r="P2056" i="1"/>
  <c r="P2154" i="1"/>
  <c r="I393" i="6"/>
  <c r="I45" i="6"/>
  <c r="I87" i="6"/>
  <c r="I130" i="6"/>
  <c r="I229" i="6"/>
  <c r="I286" i="6"/>
  <c r="I609" i="6"/>
  <c r="I902" i="6"/>
  <c r="I806" i="6"/>
  <c r="I346" i="6"/>
  <c r="I474" i="6"/>
  <c r="I610" i="6"/>
  <c r="I779" i="6"/>
  <c r="I895" i="6"/>
  <c r="I648" i="6"/>
  <c r="I691" i="6"/>
  <c r="I897" i="6"/>
  <c r="I852" i="6"/>
  <c r="I935" i="6"/>
  <c r="I896" i="6"/>
  <c r="I1199" i="6"/>
  <c r="I1276" i="6"/>
  <c r="I1011" i="6"/>
  <c r="I1064" i="6"/>
  <c r="I1200" i="6"/>
  <c r="I1135" i="6"/>
  <c r="I836" i="6"/>
  <c r="I666" i="6"/>
  <c r="I730" i="6"/>
  <c r="I762" i="6"/>
  <c r="I954" i="6"/>
  <c r="I565" i="6"/>
  <c r="I597" i="6"/>
  <c r="I1230" i="6"/>
  <c r="I1627" i="6"/>
  <c r="I1315" i="6"/>
  <c r="I1347" i="6"/>
  <c r="I1379" i="6"/>
  <c r="I1411" i="6"/>
  <c r="I1443" i="6"/>
  <c r="I1475" i="6"/>
  <c r="I1507" i="6"/>
  <c r="I1527" i="6"/>
  <c r="I1635" i="6"/>
  <c r="I1813" i="6"/>
  <c r="I1790" i="6"/>
  <c r="I1576" i="6"/>
  <c r="I1608" i="6"/>
  <c r="I1640" i="6"/>
  <c r="I1674" i="6"/>
  <c r="I1717" i="6"/>
  <c r="I1759" i="6"/>
  <c r="I1807" i="6"/>
  <c r="I1557" i="6"/>
  <c r="I1589" i="6"/>
  <c r="I1621" i="6"/>
  <c r="I1653" i="6"/>
  <c r="I1691" i="6"/>
  <c r="I1734" i="6"/>
  <c r="I1777" i="6"/>
  <c r="I1837" i="6"/>
  <c r="P1815" i="1"/>
  <c r="P1879" i="1"/>
  <c r="P1943" i="1"/>
  <c r="P2007" i="1"/>
  <c r="P2073" i="1"/>
  <c r="P1716" i="1"/>
  <c r="P1732" i="1"/>
  <c r="P2103" i="1"/>
  <c r="P1696" i="1"/>
  <c r="P1712" i="1"/>
  <c r="P1728" i="1"/>
  <c r="P1746" i="1"/>
  <c r="P1767" i="1"/>
  <c r="P1789" i="1"/>
  <c r="P1810" i="1"/>
  <c r="P1831" i="1"/>
  <c r="P1853" i="1"/>
  <c r="P1874" i="1"/>
  <c r="P1895" i="1"/>
  <c r="P1917" i="1"/>
  <c r="P1938" i="1"/>
  <c r="P1959" i="1"/>
  <c r="P1981" i="1"/>
  <c r="P2002" i="1"/>
  <c r="P2023" i="1"/>
  <c r="P2045" i="1"/>
  <c r="P1762" i="1"/>
  <c r="P1826" i="1"/>
  <c r="P1890" i="1"/>
  <c r="P1954" i="1"/>
  <c r="P2018" i="1"/>
  <c r="P2130" i="1"/>
  <c r="P2162" i="1"/>
  <c r="P2178" i="1"/>
  <c r="I655" i="6"/>
  <c r="I1240" i="6"/>
  <c r="I830" i="6"/>
  <c r="P742" i="1"/>
  <c r="P946" i="1"/>
  <c r="P509" i="1"/>
  <c r="P525" i="1"/>
  <c r="P557" i="1"/>
  <c r="P589" i="1"/>
  <c r="P637" i="1"/>
  <c r="P1583" i="1"/>
  <c r="I799" i="6"/>
  <c r="I884" i="6"/>
  <c r="I798" i="6"/>
  <c r="I894" i="6"/>
  <c r="I697" i="6"/>
  <c r="I729" i="6"/>
  <c r="I1191" i="6"/>
  <c r="I1287" i="6"/>
  <c r="I1017" i="6"/>
  <c r="I1049" i="6"/>
  <c r="I1305" i="6"/>
  <c r="P46" i="1"/>
  <c r="P186" i="1"/>
  <c r="P218" i="1"/>
  <c r="P234" i="1"/>
  <c r="P251" i="1"/>
  <c r="P386" i="1"/>
  <c r="P441" i="1"/>
  <c r="P375" i="1"/>
  <c r="P1182" i="1"/>
  <c r="P962" i="1"/>
  <c r="P1114" i="1"/>
  <c r="P211" i="1"/>
  <c r="P264" i="1"/>
  <c r="P120" i="1"/>
  <c r="P1803" i="1"/>
  <c r="P1867" i="1"/>
  <c r="P1931" i="1"/>
  <c r="P1995" i="1"/>
  <c r="P2059" i="1"/>
  <c r="P1773" i="1"/>
  <c r="P1837" i="1"/>
  <c r="P1901" i="1"/>
  <c r="P1965" i="1"/>
  <c r="P2029" i="1"/>
  <c r="P2105" i="1"/>
  <c r="P1782" i="1"/>
  <c r="P1846" i="1"/>
  <c r="P1910" i="1"/>
  <c r="P1974" i="1"/>
  <c r="P2038" i="1"/>
  <c r="P2134" i="1"/>
  <c r="P2150" i="1"/>
  <c r="P2166" i="1"/>
  <c r="P2146" i="1"/>
  <c r="P2113" i="1"/>
  <c r="P2155" i="1"/>
  <c r="P2171" i="1"/>
  <c r="I22" i="6"/>
  <c r="I65" i="6"/>
  <c r="I107" i="6"/>
  <c r="I150" i="6"/>
  <c r="I199" i="6"/>
  <c r="I255" i="6"/>
  <c r="I313" i="6"/>
  <c r="I425" i="6"/>
  <c r="I25" i="6"/>
  <c r="I67" i="6"/>
  <c r="I110" i="6"/>
  <c r="I153" i="6"/>
  <c r="I202" i="6"/>
  <c r="I259" i="6"/>
  <c r="I317" i="6"/>
  <c r="I358" i="6"/>
  <c r="I623" i="6"/>
  <c r="I627" i="6"/>
  <c r="I481" i="6"/>
  <c r="I742" i="6"/>
  <c r="I982" i="6"/>
  <c r="I673" i="6"/>
  <c r="I870" i="6"/>
  <c r="I708" i="6"/>
  <c r="I751" i="6"/>
  <c r="I803" i="6"/>
  <c r="I859" i="6"/>
  <c r="I1071" i="6"/>
  <c r="I1432" i="6"/>
  <c r="I1210" i="6"/>
  <c r="I927" i="6"/>
  <c r="I862" i="6"/>
  <c r="I1281" i="6"/>
  <c r="I1575" i="6"/>
  <c r="I1234" i="6"/>
  <c r="I1159" i="6"/>
  <c r="I1753" i="6"/>
  <c r="I1516" i="6"/>
  <c r="I1548" i="6"/>
  <c r="I2090" i="6"/>
  <c r="I2064" i="6"/>
  <c r="I2063" i="6"/>
  <c r="I1986" i="6"/>
  <c r="P80" i="1"/>
  <c r="P61" i="1"/>
  <c r="P273" i="1"/>
  <c r="P401" i="1"/>
  <c r="P337" i="1"/>
  <c r="P295" i="1"/>
  <c r="P404" i="1"/>
  <c r="P6" i="1"/>
  <c r="P134" i="1"/>
  <c r="P770" i="1"/>
  <c r="P907" i="1"/>
  <c r="P505" i="1"/>
  <c r="P553" i="1"/>
  <c r="P585" i="1"/>
  <c r="P601" i="1"/>
  <c r="P617" i="1"/>
  <c r="P633" i="1"/>
  <c r="P697" i="1"/>
  <c r="P745" i="1"/>
  <c r="P761" i="1"/>
  <c r="P777" i="1"/>
  <c r="P793" i="1"/>
  <c r="P825" i="1"/>
  <c r="P894" i="1"/>
  <c r="P870" i="1"/>
  <c r="P658" i="1"/>
  <c r="P690" i="1"/>
  <c r="P722" i="1"/>
  <c r="P933" i="1"/>
  <c r="P949" i="1"/>
  <c r="P965" i="1"/>
  <c r="P1281" i="1"/>
  <c r="P1319" i="1"/>
  <c r="P1135" i="1"/>
  <c r="P1356" i="1"/>
  <c r="P989" i="1"/>
  <c r="P1205" i="1"/>
  <c r="P104" i="1"/>
  <c r="P172" i="1"/>
  <c r="P312" i="1"/>
  <c r="P367" i="1"/>
  <c r="P440" i="1"/>
  <c r="P359" i="1"/>
  <c r="P943" i="1"/>
  <c r="P1023" i="1"/>
  <c r="P1039" i="1"/>
  <c r="P1340" i="1"/>
  <c r="I442" i="6"/>
  <c r="I660" i="6"/>
  <c r="I703" i="6"/>
  <c r="I795" i="6"/>
  <c r="I915" i="6"/>
  <c r="I988" i="6"/>
  <c r="I984" i="6"/>
  <c r="I919" i="6"/>
  <c r="I826" i="6"/>
  <c r="I1384" i="6"/>
  <c r="I725" i="6"/>
  <c r="I853" i="6"/>
  <c r="I949" i="6"/>
  <c r="I1112" i="6"/>
  <c r="I1364" i="6"/>
  <c r="I1123" i="6"/>
  <c r="I1301" i="6"/>
  <c r="P88" i="1"/>
  <c r="P140" i="1"/>
  <c r="P419" i="1"/>
  <c r="P923" i="1"/>
  <c r="P106" i="1"/>
  <c r="P44" i="1"/>
  <c r="P118" i="1"/>
  <c r="P247" i="1"/>
  <c r="P239" i="1"/>
  <c r="P330" i="1"/>
  <c r="P379" i="1"/>
  <c r="P455" i="1"/>
  <c r="P546" i="1"/>
  <c r="P717" i="1"/>
  <c r="P781" i="1"/>
  <c r="P797" i="1"/>
  <c r="P280" i="1"/>
  <c r="P1213" i="1"/>
  <c r="I2161" i="6"/>
  <c r="I1878" i="6"/>
  <c r="I1910" i="6"/>
  <c r="P158" i="1"/>
  <c r="P421" i="1"/>
  <c r="P143" i="1"/>
  <c r="P157" i="1"/>
  <c r="P38" i="1"/>
  <c r="I478" i="6"/>
  <c r="I1223" i="6"/>
  <c r="I2112" i="6"/>
  <c r="I2229" i="6"/>
  <c r="P994" i="1"/>
  <c r="P1148" i="1"/>
  <c r="P1212" i="1"/>
  <c r="P1255" i="1"/>
  <c r="I1942" i="6"/>
  <c r="P156" i="1"/>
  <c r="P204" i="1"/>
  <c r="P175" i="1"/>
  <c r="P349" i="1"/>
  <c r="P86" i="1"/>
  <c r="P569" i="1"/>
  <c r="P649" i="1"/>
  <c r="P681" i="1"/>
  <c r="P713" i="1"/>
  <c r="P729" i="1"/>
  <c r="P809" i="1"/>
  <c r="P841" i="1"/>
  <c r="P941" i="1"/>
  <c r="P957" i="1"/>
  <c r="P1037" i="1"/>
  <c r="P1099" i="1"/>
  <c r="P1227" i="1"/>
  <c r="P259" i="1"/>
  <c r="P64" i="1"/>
  <c r="P255" i="1"/>
  <c r="P383" i="1"/>
  <c r="P405" i="1"/>
  <c r="P207" i="1"/>
  <c r="P74" i="1"/>
  <c r="P138" i="1"/>
  <c r="P154" i="1"/>
  <c r="P170" i="1"/>
  <c r="P202" i="1"/>
  <c r="P343" i="1"/>
  <c r="P361" i="1"/>
  <c r="P491" i="1"/>
  <c r="P507" i="1"/>
  <c r="P539" i="1"/>
  <c r="P635" i="1"/>
  <c r="P667" i="1"/>
  <c r="P683" i="1"/>
  <c r="P763" i="1"/>
  <c r="P843" i="1"/>
  <c r="P878" i="1"/>
  <c r="P896" i="1"/>
  <c r="P516" i="1"/>
  <c r="P580" i="1"/>
  <c r="P596" i="1"/>
  <c r="P644" i="1"/>
  <c r="P660" i="1"/>
  <c r="P724" i="1"/>
  <c r="P804" i="1"/>
  <c r="P836" i="1"/>
  <c r="P888" i="1"/>
  <c r="P925" i="1"/>
  <c r="P262" i="1"/>
  <c r="P486" i="1"/>
  <c r="P534" i="1"/>
  <c r="P662" i="1"/>
  <c r="P927" i="1"/>
  <c r="P1077" i="1"/>
  <c r="P1054" i="1"/>
  <c r="P1166" i="1"/>
  <c r="P1246" i="1"/>
  <c r="I2018" i="6"/>
  <c r="P392" i="1"/>
  <c r="P871" i="1"/>
  <c r="P597" i="1"/>
  <c r="P1104" i="1"/>
  <c r="P1168" i="1"/>
  <c r="P1232" i="1"/>
  <c r="P1296" i="1"/>
  <c r="P1585" i="1"/>
  <c r="P1640" i="1"/>
  <c r="P1714" i="1"/>
  <c r="P1730" i="1"/>
  <c r="P1743" i="1"/>
  <c r="P1759" i="1"/>
  <c r="P1823" i="1"/>
  <c r="P1887" i="1"/>
  <c r="P1951" i="1"/>
  <c r="P2015" i="1"/>
  <c r="P2071" i="1"/>
  <c r="P1764" i="1"/>
  <c r="P1780" i="1"/>
  <c r="P1828" i="1"/>
  <c r="P1844" i="1"/>
  <c r="P1892" i="1"/>
  <c r="P1908" i="1"/>
  <c r="P1972" i="1"/>
  <c r="P2068" i="1"/>
  <c r="P2100" i="1"/>
  <c r="P2132" i="1"/>
  <c r="P2148" i="1"/>
  <c r="P2164" i="1"/>
  <c r="P2180" i="1"/>
  <c r="P2196" i="1"/>
  <c r="P2125" i="1"/>
  <c r="P2141" i="1"/>
  <c r="P2133" i="1"/>
  <c r="P2149" i="1"/>
  <c r="P1948" i="1"/>
  <c r="I6" i="6"/>
  <c r="I378" i="6"/>
  <c r="I506" i="6"/>
  <c r="I1205" i="6"/>
  <c r="I1988" i="6"/>
  <c r="I1820" i="6"/>
  <c r="I2105" i="6"/>
  <c r="I1938" i="6"/>
  <c r="I2013" i="6"/>
  <c r="P122" i="1"/>
  <c r="P598" i="1"/>
  <c r="P42" i="1"/>
  <c r="P95" i="1"/>
  <c r="P111" i="1"/>
  <c r="P385" i="1"/>
  <c r="P422" i="1"/>
  <c r="P891" i="1"/>
  <c r="P24" i="1"/>
  <c r="P523" i="1"/>
  <c r="P555" i="1"/>
  <c r="P603" i="1"/>
  <c r="P651" i="1"/>
  <c r="P699" i="1"/>
  <c r="P715" i="1"/>
  <c r="P731" i="1"/>
  <c r="P779" i="1"/>
  <c r="P795" i="1"/>
  <c r="P482" i="1"/>
  <c r="P514" i="1"/>
  <c r="P578" i="1"/>
  <c r="P674" i="1"/>
  <c r="P802" i="1"/>
  <c r="P818" i="1"/>
  <c r="P834" i="1"/>
  <c r="P676" i="1"/>
  <c r="P788" i="1"/>
  <c r="P959" i="1"/>
  <c r="P991" i="1"/>
  <c r="P1007" i="1"/>
  <c r="I116" i="6"/>
  <c r="P92" i="1"/>
  <c r="P293" i="1"/>
  <c r="P136" i="1"/>
  <c r="P26" i="1"/>
  <c r="P236" i="1"/>
  <c r="P694" i="1"/>
  <c r="P193" i="1"/>
  <c r="P310" i="1"/>
  <c r="P438" i="1"/>
  <c r="P244" i="1"/>
  <c r="P145" i="1"/>
  <c r="P62" i="1"/>
  <c r="P78" i="1"/>
  <c r="P190" i="1"/>
  <c r="P206" i="1"/>
  <c r="P471" i="1"/>
  <c r="P403" i="1"/>
  <c r="P915" i="1"/>
  <c r="P874" i="1"/>
  <c r="P532" i="1"/>
  <c r="P692" i="1"/>
  <c r="P708" i="1"/>
  <c r="P772" i="1"/>
  <c r="P820" i="1"/>
  <c r="P1013" i="1"/>
  <c r="P1029" i="1"/>
  <c r="P1482" i="1"/>
  <c r="P1673" i="1"/>
  <c r="I197" i="6"/>
  <c r="P241" i="1"/>
  <c r="P10" i="1"/>
  <c r="P550" i="1"/>
  <c r="P65" i="1"/>
  <c r="P131" i="1"/>
  <c r="P324" i="1"/>
  <c r="P115" i="1"/>
  <c r="P161" i="1"/>
  <c r="P29" i="1"/>
  <c r="P32" i="1"/>
  <c r="P128" i="1"/>
  <c r="P176" i="1"/>
  <c r="P646" i="1"/>
  <c r="P332" i="1"/>
  <c r="P387" i="1"/>
  <c r="P541" i="1"/>
  <c r="P685" i="1"/>
  <c r="P701" i="1"/>
  <c r="P733" i="1"/>
  <c r="P749" i="1"/>
  <c r="P913" i="1"/>
  <c r="P502" i="1"/>
  <c r="P518" i="1"/>
  <c r="P566" i="1"/>
  <c r="P726" i="1"/>
  <c r="P822" i="1"/>
  <c r="P909" i="1"/>
  <c r="P1123" i="1"/>
  <c r="P1187" i="1"/>
  <c r="P1294" i="1"/>
  <c r="P1149" i="1"/>
  <c r="P1277" i="1"/>
  <c r="P72" i="1"/>
  <c r="P838" i="1"/>
  <c r="P205" i="1"/>
  <c r="P898" i="1"/>
  <c r="P642" i="1"/>
  <c r="P116" i="1"/>
  <c r="I176" i="6"/>
  <c r="I995" i="6"/>
  <c r="I953" i="6"/>
  <c r="I1380" i="6"/>
  <c r="I1511" i="6"/>
  <c r="I1081" i="6"/>
  <c r="I1113" i="6"/>
  <c r="I1145" i="6"/>
  <c r="I1209" i="6"/>
  <c r="I1241" i="6"/>
  <c r="I1529" i="6"/>
  <c r="I1538" i="6"/>
  <c r="I1570" i="6"/>
  <c r="I1602" i="6"/>
  <c r="I1634" i="6"/>
  <c r="I1709" i="6"/>
  <c r="I1751" i="6"/>
  <c r="I1795" i="6"/>
  <c r="I1688" i="6"/>
  <c r="I1720" i="6"/>
  <c r="I1784" i="6"/>
  <c r="I1857" i="6"/>
  <c r="I2092" i="6"/>
  <c r="I1860" i="6"/>
  <c r="I2096" i="6"/>
  <c r="I2144" i="6"/>
  <c r="I2050" i="6"/>
  <c r="I2082" i="6"/>
  <c r="I2183" i="6"/>
  <c r="I569" i="6"/>
  <c r="I1819" i="6"/>
  <c r="P348" i="1"/>
  <c r="P1990" i="1"/>
  <c r="P2054" i="1"/>
  <c r="I63" i="6"/>
  <c r="I106" i="6"/>
  <c r="I84" i="6"/>
  <c r="I148" i="6"/>
  <c r="I310" i="6"/>
  <c r="I1255" i="6"/>
  <c r="I1667" i="6"/>
  <c r="I1668" i="6"/>
  <c r="I1843" i="6"/>
  <c r="I1993" i="6"/>
  <c r="I2140" i="6"/>
  <c r="I1824" i="6"/>
  <c r="I1856" i="6"/>
  <c r="I1929" i="6"/>
  <c r="I1976" i="6"/>
  <c r="I2114" i="6"/>
  <c r="I2146" i="6"/>
  <c r="I2055" i="6"/>
  <c r="I2263" i="6"/>
  <c r="I2487" i="6"/>
  <c r="I2278" i="6"/>
  <c r="I2350" i="6"/>
  <c r="I2414" i="6"/>
  <c r="I2478" i="6"/>
  <c r="P1701" i="1"/>
  <c r="I355" i="6"/>
  <c r="I602" i="6"/>
  <c r="I407" i="6"/>
  <c r="I471" i="6"/>
  <c r="I1020" i="6"/>
  <c r="I633" i="6"/>
  <c r="I1095" i="6"/>
  <c r="I734" i="6"/>
  <c r="I839" i="6"/>
  <c r="I1063" i="6"/>
  <c r="I793" i="6"/>
  <c r="I921" i="6"/>
  <c r="I990" i="6"/>
  <c r="I1068" i="6"/>
  <c r="I789" i="6"/>
  <c r="I985" i="6"/>
  <c r="I1273" i="6"/>
  <c r="I1543" i="6"/>
  <c r="I1460" i="6"/>
  <c r="I1492" i="6"/>
  <c r="I1077" i="6"/>
  <c r="I1141" i="6"/>
  <c r="I1705" i="6"/>
  <c r="I1664" i="6"/>
  <c r="I1889" i="6"/>
  <c r="I2009" i="6"/>
  <c r="I1913" i="6"/>
  <c r="I2041" i="6"/>
  <c r="I2036" i="6"/>
  <c r="I1874" i="6"/>
  <c r="I1982" i="6"/>
  <c r="I2014" i="6"/>
  <c r="I2110" i="6"/>
  <c r="I2177" i="6"/>
  <c r="I2327" i="6"/>
  <c r="I2083" i="6"/>
  <c r="I2341" i="6"/>
  <c r="I2259" i="6"/>
  <c r="I2208" i="6"/>
  <c r="I2337" i="6"/>
  <c r="I2369" i="6"/>
  <c r="I2401" i="6"/>
  <c r="I2242" i="6"/>
  <c r="P2078" i="1"/>
  <c r="P258" i="1"/>
  <c r="P313" i="1"/>
  <c r="P227" i="1"/>
  <c r="P1742" i="1"/>
  <c r="P1758" i="1"/>
  <c r="P1806" i="1"/>
  <c r="P1822" i="1"/>
  <c r="P1870" i="1"/>
  <c r="P1886" i="1"/>
  <c r="P1934" i="1"/>
  <c r="P1950" i="1"/>
  <c r="P1998" i="1"/>
  <c r="P2014" i="1"/>
  <c r="P2062" i="1"/>
  <c r="P2094" i="1"/>
  <c r="I449" i="6"/>
  <c r="I350" i="6"/>
  <c r="I614" i="6"/>
  <c r="I616" i="6"/>
  <c r="I740" i="6"/>
  <c r="I1172" i="6"/>
  <c r="P108" i="1"/>
  <c r="P306" i="1"/>
  <c r="P331" i="1"/>
  <c r="P22" i="1"/>
  <c r="P665" i="1"/>
  <c r="I48" i="6"/>
  <c r="I190" i="6"/>
  <c r="I262" i="6"/>
  <c r="I1906" i="6"/>
  <c r="I2191" i="6"/>
  <c r="I143" i="6"/>
  <c r="I16" i="6"/>
  <c r="I219" i="6"/>
  <c r="I1283" i="6"/>
  <c r="I247" i="6"/>
  <c r="I112" i="6"/>
  <c r="I351" i="6"/>
  <c r="P1940" i="1"/>
  <c r="I101" i="6"/>
  <c r="I177" i="6"/>
  <c r="I15" i="6"/>
  <c r="I303" i="6"/>
  <c r="I80" i="6"/>
  <c r="I305" i="6"/>
  <c r="I939" i="6"/>
  <c r="I58" i="6"/>
  <c r="I144" i="6"/>
  <c r="P1160" i="1"/>
  <c r="P1282" i="1"/>
  <c r="P1926" i="1"/>
  <c r="P2079" i="1"/>
  <c r="I14" i="6"/>
  <c r="P1982" i="1"/>
  <c r="I21" i="6"/>
  <c r="I149" i="6"/>
  <c r="I254" i="6"/>
  <c r="I410" i="6"/>
  <c r="I535" i="6"/>
  <c r="I611" i="6"/>
  <c r="I583" i="6"/>
  <c r="I443" i="6"/>
  <c r="I507" i="6"/>
  <c r="I575" i="6"/>
  <c r="I20" i="6"/>
  <c r="I52" i="6"/>
  <c r="I182" i="6"/>
  <c r="I225" i="6"/>
  <c r="I267" i="6"/>
  <c r="I413" i="6"/>
  <c r="I477" i="6"/>
  <c r="I541" i="6"/>
  <c r="I620" i="6"/>
  <c r="I417" i="6"/>
  <c r="I791" i="6"/>
  <c r="I382" i="6"/>
  <c r="I414" i="6"/>
  <c r="I542" i="6"/>
  <c r="I879" i="6"/>
  <c r="I698" i="6"/>
  <c r="P832" i="1"/>
  <c r="P709" i="1"/>
  <c r="P725" i="1"/>
  <c r="P741" i="1"/>
  <c r="P773" i="1"/>
  <c r="P805" i="1"/>
  <c r="P821" i="1"/>
  <c r="P837" i="1"/>
  <c r="P620" i="1"/>
  <c r="P748" i="1"/>
  <c r="P1048" i="1"/>
  <c r="P1112" i="1"/>
  <c r="P1176" i="1"/>
  <c r="P1956" i="1"/>
  <c r="P2020" i="1"/>
  <c r="P2036" i="1"/>
  <c r="P2077" i="1"/>
  <c r="P2201" i="1"/>
  <c r="P1090" i="1"/>
  <c r="P1790" i="1"/>
  <c r="I311" i="6"/>
  <c r="P325" i="1"/>
  <c r="P291" i="1"/>
  <c r="P328" i="1"/>
  <c r="P1224" i="1"/>
  <c r="P2097" i="1"/>
  <c r="P1096" i="1"/>
  <c r="P1218" i="1"/>
  <c r="P873" i="1"/>
  <c r="P1331" i="1"/>
  <c r="P536" i="1"/>
  <c r="P664" i="1"/>
  <c r="P792" i="1"/>
  <c r="P318" i="1"/>
  <c r="P446" i="1"/>
  <c r="P478" i="1"/>
  <c r="P494" i="1"/>
  <c r="P590" i="1"/>
  <c r="P622" i="1"/>
  <c r="P846" i="1"/>
  <c r="P900" i="1"/>
  <c r="P918" i="1"/>
  <c r="P1069" i="1"/>
  <c r="P1133" i="1"/>
  <c r="P1197" i="1"/>
  <c r="P1261" i="1"/>
  <c r="P919" i="1"/>
  <c r="P1073" i="1"/>
  <c r="P1137" i="1"/>
  <c r="P1201" i="1"/>
  <c r="P1058" i="1"/>
  <c r="P1122" i="1"/>
  <c r="P1186" i="1"/>
  <c r="P1250" i="1"/>
  <c r="P1314" i="1"/>
  <c r="P937" i="1"/>
  <c r="P953" i="1"/>
  <c r="P969" i="1"/>
  <c r="P985" i="1"/>
  <c r="P1001" i="1"/>
  <c r="P1017" i="1"/>
  <c r="P1033" i="1"/>
  <c r="P1051" i="1"/>
  <c r="P1115" i="1"/>
  <c r="P1157" i="1"/>
  <c r="P1179" i="1"/>
  <c r="P1243" i="1"/>
  <c r="P1285" i="1"/>
  <c r="P1307" i="1"/>
  <c r="P1094" i="1"/>
  <c r="P1222" i="1"/>
  <c r="P1286" i="1"/>
  <c r="P1378" i="1"/>
  <c r="P1394" i="1"/>
  <c r="P1410" i="1"/>
  <c r="P1426" i="1"/>
  <c r="P1442" i="1"/>
  <c r="P1458" i="1"/>
  <c r="P1474" i="1"/>
  <c r="P1490" i="1"/>
  <c r="P1506" i="1"/>
  <c r="P1522" i="1"/>
  <c r="P1538" i="1"/>
  <c r="P1554" i="1"/>
  <c r="P1570" i="1"/>
  <c r="P1588" i="1"/>
  <c r="P1625" i="1"/>
  <c r="P1661" i="1"/>
  <c r="P1680" i="1"/>
  <c r="P1639" i="1"/>
  <c r="P1708" i="1"/>
  <c r="P1361" i="1"/>
  <c r="P1377" i="1"/>
  <c r="P1393" i="1"/>
  <c r="P1409" i="1"/>
  <c r="P1425" i="1"/>
  <c r="P1441" i="1"/>
  <c r="P1457" i="1"/>
  <c r="P1473" i="1"/>
  <c r="P1489" i="1"/>
  <c r="P1505" i="1"/>
  <c r="P1521" i="1"/>
  <c r="P1537" i="1"/>
  <c r="P1553" i="1"/>
  <c r="P1569" i="1"/>
  <c r="P1586" i="1"/>
  <c r="P1605" i="1"/>
  <c r="P1623" i="1"/>
  <c r="P1641" i="1"/>
  <c r="P1660" i="1"/>
  <c r="P1678" i="1"/>
  <c r="P1676" i="1"/>
  <c r="P1576" i="1"/>
  <c r="P1687" i="1"/>
  <c r="P1587" i="1"/>
  <c r="P1624" i="1"/>
  <c r="P1642" i="1"/>
  <c r="P1679" i="1"/>
  <c r="P1264" i="1"/>
  <c r="P1344" i="1"/>
  <c r="P1360" i="1"/>
  <c r="P1376" i="1"/>
  <c r="P1392" i="1"/>
  <c r="P1408" i="1"/>
  <c r="P1424" i="1"/>
  <c r="P1440" i="1"/>
  <c r="P1456" i="1"/>
  <c r="P1472" i="1"/>
  <c r="P1488" i="1"/>
  <c r="P1504" i="1"/>
  <c r="P1520" i="1"/>
  <c r="P1536" i="1"/>
  <c r="P1552" i="1"/>
  <c r="P1568" i="1"/>
  <c r="P1604" i="1"/>
  <c r="P1766" i="1"/>
  <c r="P1830" i="1"/>
  <c r="P1894" i="1"/>
  <c r="P1958" i="1"/>
  <c r="P2022" i="1"/>
  <c r="P1573" i="1"/>
  <c r="P1589" i="1"/>
  <c r="P1669" i="1"/>
  <c r="P1717" i="1"/>
  <c r="P1733" i="1"/>
  <c r="P1774" i="1"/>
  <c r="P1795" i="1"/>
  <c r="P1838" i="1"/>
  <c r="P1859" i="1"/>
  <c r="P1902" i="1"/>
  <c r="P1923" i="1"/>
  <c r="P1966" i="1"/>
  <c r="P1987" i="1"/>
  <c r="P2030" i="1"/>
  <c r="P2075" i="1"/>
  <c r="P1769" i="1"/>
  <c r="P1833" i="1"/>
  <c r="P1897" i="1"/>
  <c r="P1961" i="1"/>
  <c r="P2025" i="1"/>
  <c r="P2069" i="1"/>
  <c r="P1690" i="1"/>
  <c r="P1706" i="1"/>
  <c r="P1722" i="1"/>
  <c r="P1739" i="1"/>
  <c r="P1781" i="1"/>
  <c r="P1845" i="1"/>
  <c r="P1909" i="1"/>
  <c r="P1973" i="1"/>
  <c r="P2037" i="1"/>
  <c r="P1779" i="1"/>
  <c r="P1843" i="1"/>
  <c r="P1907" i="1"/>
  <c r="P1971" i="1"/>
  <c r="P1699" i="1"/>
  <c r="P1731" i="1"/>
  <c r="P1749" i="1"/>
  <c r="P1771" i="1"/>
  <c r="P1813" i="1"/>
  <c r="P1835" i="1"/>
  <c r="P1877" i="1"/>
  <c r="P1899" i="1"/>
  <c r="P1941" i="1"/>
  <c r="P1963" i="1"/>
  <c r="P2027" i="1"/>
  <c r="P2101" i="1"/>
  <c r="P1796" i="1"/>
  <c r="P1860" i="1"/>
  <c r="P1924" i="1"/>
  <c r="P1988" i="1"/>
  <c r="P2052" i="1"/>
  <c r="P2128" i="1"/>
  <c r="P2061" i="1"/>
  <c r="P2109" i="1"/>
  <c r="P2095" i="1"/>
  <c r="P2127" i="1"/>
  <c r="P2143" i="1"/>
  <c r="P2159" i="1"/>
  <c r="P2175" i="1"/>
  <c r="P1740" i="1"/>
  <c r="P1756" i="1"/>
  <c r="P1772" i="1"/>
  <c r="P1788" i="1"/>
  <c r="P1804" i="1"/>
  <c r="P1820" i="1"/>
  <c r="P1836" i="1"/>
  <c r="P1852" i="1"/>
  <c r="P1868" i="1"/>
  <c r="P1884" i="1"/>
  <c r="P1900" i="1"/>
  <c r="P1916" i="1"/>
  <c r="P1932" i="1"/>
  <c r="P1964" i="1"/>
  <c r="P1980" i="1"/>
  <c r="P1996" i="1"/>
  <c r="P2012" i="1"/>
  <c r="P2028" i="1"/>
  <c r="P2044" i="1"/>
  <c r="P2060" i="1"/>
  <c r="P2076" i="1"/>
  <c r="P2108" i="1"/>
  <c r="P2124" i="1"/>
  <c r="P2140" i="1"/>
  <c r="P2156" i="1"/>
  <c r="P2172" i="1"/>
  <c r="P2188" i="1"/>
  <c r="P2364" i="1"/>
  <c r="P462" i="1"/>
  <c r="P1200" i="1"/>
  <c r="P510" i="1"/>
  <c r="P381" i="1"/>
  <c r="P887" i="1"/>
  <c r="P889" i="1"/>
  <c r="P458" i="1"/>
  <c r="P474" i="1"/>
  <c r="P490" i="1"/>
  <c r="P650" i="1"/>
  <c r="P698" i="1"/>
  <c r="P746" i="1"/>
  <c r="P762" i="1"/>
  <c r="P778" i="1"/>
  <c r="P826" i="1"/>
  <c r="P432" i="1"/>
  <c r="P544" i="1"/>
  <c r="P608" i="1"/>
  <c r="P624" i="1"/>
  <c r="P736" i="1"/>
  <c r="P800" i="1"/>
  <c r="P848" i="1"/>
  <c r="P866" i="1"/>
  <c r="P884" i="1"/>
  <c r="P1267" i="1"/>
  <c r="P1272" i="1"/>
  <c r="P732" i="1"/>
  <c r="P776" i="1"/>
  <c r="P1606" i="1"/>
  <c r="P1876" i="1"/>
  <c r="P130" i="1"/>
  <c r="P648" i="1"/>
  <c r="P1812" i="1"/>
  <c r="P287" i="1"/>
  <c r="P520" i="1"/>
  <c r="P1062" i="1"/>
  <c r="P2004" i="1"/>
  <c r="P1126" i="1"/>
  <c r="P1685" i="1"/>
  <c r="P1748" i="1"/>
  <c r="P21" i="1"/>
  <c r="P125" i="1"/>
  <c r="P233" i="1"/>
  <c r="P353" i="1"/>
  <c r="P492" i="1"/>
  <c r="P444" i="1"/>
  <c r="P185" i="1"/>
  <c r="P71" i="1"/>
  <c r="P285" i="1"/>
  <c r="P431" i="1"/>
  <c r="P526" i="1"/>
  <c r="P181" i="1"/>
  <c r="P52" i="1"/>
  <c r="P68" i="1"/>
  <c r="P300" i="1"/>
  <c r="P517" i="1"/>
  <c r="P533" i="1"/>
  <c r="P549" i="1"/>
  <c r="P581" i="1"/>
  <c r="P613" i="1"/>
  <c r="P693" i="1"/>
  <c r="P757" i="1"/>
  <c r="P789" i="1"/>
  <c r="P853" i="1"/>
  <c r="P926" i="1"/>
  <c r="P542" i="1"/>
  <c r="P558" i="1"/>
  <c r="P574" i="1"/>
  <c r="P606" i="1"/>
  <c r="P766" i="1"/>
  <c r="P782" i="1"/>
  <c r="P414" i="1"/>
  <c r="P1254" i="1"/>
  <c r="P1715" i="1"/>
  <c r="P198" i="1"/>
  <c r="P366" i="1"/>
  <c r="P155" i="1"/>
  <c r="P253" i="1"/>
  <c r="P2084" i="1"/>
  <c r="P168" i="1"/>
  <c r="P433" i="1"/>
  <c r="P194" i="1"/>
  <c r="P488" i="1"/>
  <c r="P1318" i="1"/>
  <c r="P2093" i="1"/>
  <c r="P226" i="1"/>
  <c r="P339" i="1"/>
  <c r="P378" i="1"/>
  <c r="P1136" i="1"/>
  <c r="P56" i="1"/>
  <c r="P114" i="1"/>
  <c r="P75" i="1"/>
  <c r="P235" i="1"/>
  <c r="P604" i="1"/>
  <c r="P2116" i="1"/>
  <c r="P449" i="1"/>
  <c r="P305" i="1"/>
  <c r="P415" i="1"/>
  <c r="P27" i="1"/>
  <c r="P123" i="1"/>
  <c r="P82" i="1"/>
  <c r="P238" i="1"/>
  <c r="P1190" i="1"/>
  <c r="P323" i="1"/>
  <c r="P36" i="1"/>
  <c r="P250" i="1"/>
  <c r="P360" i="1"/>
  <c r="P638" i="1"/>
  <c r="P654" i="1"/>
  <c r="P670" i="1"/>
  <c r="P686" i="1"/>
  <c r="P702" i="1"/>
  <c r="P718" i="1"/>
  <c r="P734" i="1"/>
  <c r="P750" i="1"/>
  <c r="P798" i="1"/>
  <c r="P814" i="1"/>
  <c r="P830" i="1"/>
  <c r="P538" i="1"/>
  <c r="P554" i="1"/>
  <c r="P666" i="1"/>
  <c r="P682" i="1"/>
  <c r="P810" i="1"/>
  <c r="P560" i="1"/>
  <c r="P902" i="1"/>
  <c r="P1072" i="1"/>
  <c r="P1093" i="1"/>
  <c r="P1221" i="1"/>
  <c r="P1330" i="1"/>
  <c r="P1158" i="1"/>
  <c r="P1265" i="1"/>
  <c r="P1240" i="1"/>
  <c r="P1304" i="1"/>
  <c r="I2201" i="6"/>
  <c r="P450" i="1"/>
  <c r="I1275" i="6"/>
  <c r="I1727" i="6"/>
  <c r="I1896" i="6"/>
  <c r="P1036" i="1"/>
  <c r="I1093" i="6"/>
  <c r="P37" i="1"/>
  <c r="P501" i="1"/>
  <c r="P1098" i="1"/>
  <c r="P799" i="1"/>
  <c r="P908" i="1"/>
  <c r="P1252" i="1"/>
  <c r="I644" i="6"/>
  <c r="P629" i="1"/>
  <c r="P1391" i="1"/>
  <c r="P625" i="1"/>
  <c r="P454" i="1"/>
  <c r="P661" i="1"/>
  <c r="P1889" i="1"/>
  <c r="P1985" i="1"/>
  <c r="I461" i="6"/>
  <c r="P60" i="1"/>
  <c r="P460" i="1"/>
  <c r="P677" i="1"/>
  <c r="P940" i="1"/>
  <c r="P1068" i="1"/>
  <c r="P1196" i="1"/>
  <c r="P1977" i="1"/>
  <c r="P1116" i="1"/>
  <c r="P1785" i="1"/>
  <c r="P1953" i="1"/>
  <c r="P540" i="1"/>
  <c r="P437" i="1"/>
  <c r="P645" i="1"/>
  <c r="P988" i="1"/>
  <c r="P1519" i="1"/>
  <c r="P2174" i="1"/>
  <c r="P1288" i="1"/>
  <c r="P8" i="1"/>
  <c r="P829" i="1"/>
  <c r="P860" i="1"/>
  <c r="P1516" i="1"/>
  <c r="P1849" i="1"/>
  <c r="P2005" i="1"/>
  <c r="P565" i="1"/>
  <c r="P765" i="1"/>
  <c r="P783" i="1"/>
  <c r="P1164" i="1"/>
  <c r="P1303" i="1"/>
  <c r="P2043" i="1"/>
  <c r="I1103" i="6"/>
  <c r="I1858" i="6"/>
  <c r="I1909" i="6"/>
  <c r="I2034" i="6"/>
  <c r="I2066" i="6"/>
  <c r="I1965" i="6"/>
  <c r="I1637" i="6"/>
  <c r="I1985" i="6"/>
  <c r="I1964" i="6"/>
  <c r="I2142" i="6"/>
  <c r="I2180" i="6"/>
  <c r="I1941" i="6"/>
  <c r="I2397" i="6"/>
  <c r="I2043" i="6"/>
  <c r="I2023" i="6"/>
  <c r="I2141" i="6"/>
  <c r="I2003" i="6"/>
  <c r="I2061" i="6"/>
  <c r="I2067" i="6"/>
  <c r="I2467" i="6"/>
  <c r="I2178" i="6"/>
  <c r="I2237" i="6"/>
  <c r="I2429" i="6"/>
  <c r="I2019" i="6"/>
  <c r="I1879" i="6"/>
  <c r="I2008" i="6"/>
  <c r="I1864" i="6"/>
  <c r="I1957" i="6"/>
  <c r="I2359" i="6"/>
  <c r="I2095" i="6"/>
  <c r="I2435" i="6"/>
  <c r="I1749" i="6"/>
  <c r="I2196" i="6"/>
  <c r="I2210" i="6"/>
  <c r="I2101" i="6"/>
  <c r="I1930" i="6"/>
  <c r="I1928" i="6"/>
  <c r="I1969" i="6"/>
  <c r="I2202" i="6"/>
  <c r="I2031" i="6"/>
  <c r="I2051" i="6"/>
  <c r="I2021" i="6"/>
  <c r="I1765" i="6"/>
  <c r="I1741" i="6"/>
  <c r="I2382" i="6"/>
  <c r="I2097" i="6"/>
  <c r="I2255" i="6"/>
  <c r="I2256" i="6"/>
  <c r="I2231" i="6"/>
  <c r="I2163" i="6"/>
  <c r="I2303" i="6"/>
  <c r="I2306" i="6"/>
  <c r="I2349" i="6"/>
  <c r="I2475" i="6"/>
  <c r="I2274" i="6"/>
  <c r="I2419" i="6"/>
  <c r="I2432" i="6"/>
  <c r="I2492" i="6"/>
  <c r="I2408" i="6"/>
  <c r="I2081" i="6"/>
  <c r="I2119" i="6"/>
  <c r="I2154" i="6"/>
  <c r="I2181" i="6"/>
  <c r="I1895" i="6"/>
  <c r="I2042" i="6"/>
  <c r="I2436" i="6"/>
  <c r="I2230" i="6"/>
  <c r="I2444" i="6"/>
  <c r="I2448" i="6"/>
  <c r="I2368" i="6"/>
  <c r="I2495" i="6"/>
  <c r="I2333" i="6"/>
  <c r="I2277" i="6"/>
  <c r="I2227" i="6"/>
  <c r="I2027" i="6"/>
  <c r="I2104" i="6"/>
  <c r="I1829" i="6"/>
  <c r="I1933" i="6"/>
  <c r="I2272" i="6"/>
  <c r="I2035" i="6"/>
  <c r="I2069" i="6"/>
  <c r="I2330" i="6"/>
  <c r="I2311" i="6"/>
  <c r="I1832" i="6"/>
  <c r="I2269" i="6"/>
  <c r="I2132" i="6"/>
  <c r="I1917" i="6"/>
  <c r="I2494" i="6"/>
  <c r="I1968" i="6"/>
  <c r="I1834" i="6"/>
  <c r="I2118" i="6"/>
  <c r="I2173" i="6"/>
  <c r="I1962" i="6"/>
  <c r="I2285" i="6"/>
  <c r="I1893" i="6"/>
  <c r="I1744" i="6"/>
  <c r="I1735" i="6"/>
  <c r="I2499" i="6"/>
  <c r="I1951" i="6"/>
  <c r="I2280" i="6"/>
  <c r="I1863" i="6"/>
  <c r="I2443" i="6"/>
  <c r="I1826" i="6"/>
  <c r="I2054" i="6"/>
  <c r="I1978" i="6"/>
  <c r="I1973" i="6"/>
  <c r="I1967" i="6"/>
  <c r="I2347" i="6"/>
  <c r="I1752" i="6"/>
  <c r="I2407" i="6"/>
  <c r="I2328" i="6"/>
  <c r="I2137" i="6"/>
  <c r="I2241" i="6"/>
  <c r="I1979" i="6"/>
  <c r="I2325" i="6"/>
  <c r="I2312" i="6"/>
  <c r="I1927" i="6"/>
  <c r="I2406" i="6"/>
  <c r="I2258" i="6"/>
  <c r="I2220" i="6"/>
  <c r="I2185" i="6"/>
  <c r="I2192" i="6"/>
  <c r="I2211" i="6"/>
  <c r="I2441" i="6"/>
  <c r="I2316" i="6"/>
  <c r="I2057" i="6"/>
  <c r="I2345" i="6"/>
  <c r="I2338" i="6"/>
  <c r="I2174" i="6"/>
  <c r="I2260" i="6"/>
  <c r="I2324" i="6"/>
  <c r="I2322" i="6"/>
  <c r="I2197" i="6"/>
  <c r="I2194" i="6"/>
  <c r="I1817" i="6"/>
  <c r="I2238" i="6"/>
  <c r="I2298" i="6"/>
  <c r="I2224" i="6"/>
  <c r="I2151" i="6"/>
  <c r="I1935" i="6"/>
  <c r="I1773" i="6"/>
  <c r="I2087" i="6"/>
  <c r="I1943" i="6"/>
  <c r="I2189" i="6"/>
  <c r="I2393" i="6"/>
  <c r="I1999" i="6"/>
  <c r="I1920" i="6"/>
  <c r="I2037" i="6"/>
  <c r="I2329" i="6"/>
  <c r="I2243" i="6"/>
  <c r="I1955" i="6"/>
  <c r="I2078" i="6"/>
  <c r="I2127" i="6"/>
  <c r="I2431" i="6"/>
  <c r="I2363" i="6"/>
  <c r="I2016" i="6"/>
  <c r="I2026" i="6"/>
  <c r="I1960" i="6"/>
  <c r="I2321" i="6"/>
  <c r="I2245" i="6"/>
  <c r="I2428" i="6"/>
  <c r="I2159" i="6"/>
  <c r="I2193" i="6"/>
  <c r="I2250" i="6"/>
  <c r="I2264" i="6"/>
  <c r="I2115" i="6"/>
  <c r="I1952" i="6"/>
  <c r="I2309" i="6"/>
  <c r="I1830" i="6"/>
  <c r="I2100" i="6"/>
  <c r="I2288" i="6"/>
  <c r="I2281" i="6"/>
  <c r="I1947" i="6"/>
  <c r="I2155" i="6"/>
  <c r="I2296" i="6"/>
  <c r="I1994" i="6"/>
  <c r="I1838" i="6"/>
  <c r="I2168" i="6"/>
  <c r="I2375" i="6"/>
  <c r="I1873" i="6"/>
  <c r="I1900" i="6"/>
  <c r="I1946" i="6"/>
  <c r="I2188" i="6"/>
  <c r="I2088" i="6"/>
  <c r="I1923" i="6"/>
  <c r="I2413" i="6"/>
  <c r="I1987" i="6"/>
  <c r="I2354" i="6"/>
  <c r="I2133" i="6"/>
  <c r="I2470" i="6"/>
  <c r="I2440" i="6"/>
  <c r="I2216" i="6"/>
  <c r="I2138" i="6"/>
  <c r="I2395" i="6"/>
  <c r="I1914" i="6"/>
  <c r="I2203" i="6"/>
  <c r="I1915" i="6"/>
  <c r="I2122" i="6"/>
  <c r="I1912" i="6"/>
  <c r="I2291" i="6"/>
  <c r="I2160" i="6"/>
  <c r="I1936" i="6"/>
  <c r="I2010" i="6"/>
  <c r="I2135" i="6"/>
  <c r="I2251" i="6"/>
  <c r="I2305" i="6"/>
  <c r="I2117" i="6"/>
  <c r="I2483" i="6"/>
  <c r="I2222" i="6"/>
  <c r="I1911" i="6"/>
  <c r="I1887" i="6"/>
  <c r="I1984" i="6"/>
  <c r="I1925" i="6"/>
  <c r="I2412" i="6"/>
  <c r="I1991" i="6"/>
  <c r="I2249" i="6"/>
  <c r="I1995" i="6"/>
  <c r="I2182" i="6"/>
  <c r="I2339" i="6"/>
  <c r="I2217" i="6"/>
  <c r="I2007" i="6"/>
  <c r="I2056" i="6"/>
  <c r="I2501" i="6"/>
  <c r="I2198" i="6"/>
  <c r="I2073" i="6"/>
  <c r="I1808" i="6"/>
  <c r="I1850" i="6"/>
  <c r="I2366" i="6"/>
  <c r="I2125" i="6"/>
  <c r="I2323" i="6"/>
  <c r="I2381" i="6"/>
  <c r="I2253" i="6"/>
  <c r="I1931" i="6"/>
  <c r="I2145" i="6"/>
  <c r="I2048" i="6"/>
  <c r="I2254" i="6"/>
  <c r="I2473" i="6"/>
  <c r="I2370" i="6"/>
  <c r="I2134" i="6"/>
  <c r="I2313" i="6"/>
  <c r="I2126" i="6"/>
  <c r="I2301" i="6"/>
  <c r="I2378" i="6"/>
  <c r="I2453" i="6"/>
  <c r="I2226" i="6"/>
  <c r="I2060" i="6"/>
  <c r="I2219" i="6"/>
  <c r="I2486" i="6"/>
  <c r="I2423" i="6"/>
  <c r="I2437" i="6"/>
  <c r="I2053" i="6"/>
  <c r="I2433" i="6"/>
  <c r="I2403" i="6"/>
  <c r="I2451" i="6"/>
  <c r="I2485" i="6"/>
  <c r="I2214" i="6"/>
  <c r="I2225" i="6"/>
  <c r="I2344" i="6"/>
  <c r="I2130" i="6"/>
  <c r="I2267" i="6"/>
  <c r="I2149" i="6"/>
  <c r="I2450" i="6"/>
  <c r="I2143" i="6"/>
  <c r="I2215" i="6"/>
  <c r="I2391" i="6"/>
  <c r="I2158" i="6"/>
  <c r="I2379" i="6"/>
  <c r="I2079" i="6"/>
  <c r="I2286" i="6"/>
  <c r="I2085" i="6"/>
  <c r="I2456" i="6"/>
  <c r="I2355" i="6"/>
  <c r="I2376" i="6"/>
  <c r="I2421" i="6"/>
  <c r="I2279" i="6"/>
  <c r="I2357" i="6"/>
  <c r="I2402" i="6"/>
  <c r="I2377" i="6"/>
  <c r="I2447" i="6"/>
  <c r="I2295" i="6"/>
  <c r="I2471" i="6"/>
  <c r="I2167" i="6"/>
  <c r="I2235" i="6"/>
  <c r="I2442" i="6"/>
  <c r="I2481" i="6"/>
  <c r="I2362" i="6"/>
  <c r="I2474" i="6"/>
  <c r="I2500" i="6"/>
  <c r="I2176" i="6"/>
  <c r="I2335" i="6"/>
  <c r="I2415" i="6"/>
  <c r="I2212" i="6"/>
  <c r="I2480" i="6"/>
  <c r="I2400" i="6"/>
  <c r="I2418" i="6"/>
  <c r="I2103" i="6"/>
  <c r="I2331" i="6"/>
  <c r="I2438" i="6"/>
  <c r="I2458" i="6"/>
  <c r="I2223" i="6"/>
  <c r="I2206" i="6"/>
  <c r="I2461" i="6"/>
  <c r="I2199" i="6"/>
  <c r="I2398" i="6"/>
  <c r="I2358" i="6"/>
  <c r="I2497" i="6"/>
  <c r="I2488" i="6"/>
  <c r="I2310" i="6"/>
  <c r="I2404" i="6"/>
  <c r="I2284" i="6"/>
  <c r="I2373" i="6"/>
  <c r="I2411" i="6"/>
  <c r="I2479" i="6"/>
  <c r="I2257" i="6"/>
  <c r="I2209" i="6"/>
  <c r="I2452" i="6"/>
  <c r="I2455" i="6"/>
  <c r="I2065" i="6"/>
  <c r="I2465" i="6"/>
  <c r="I2261" i="6"/>
  <c r="I2276" i="6"/>
  <c r="I2449" i="6"/>
  <c r="I2468" i="6"/>
  <c r="I2266" i="6"/>
  <c r="I2484" i="6"/>
  <c r="I2360" i="6"/>
  <c r="I2356" i="6"/>
  <c r="I2315" i="6"/>
  <c r="I2332" i="6"/>
  <c r="I2386" i="6"/>
  <c r="I2319" i="6"/>
  <c r="I2463" i="6"/>
  <c r="I2498" i="6"/>
  <c r="I2477" i="6"/>
  <c r="I2240" i="6"/>
  <c r="I2493" i="6"/>
  <c r="I2336" i="6"/>
  <c r="I2476" i="6"/>
  <c r="I2384" i="6"/>
  <c r="I2228" i="6"/>
  <c r="I2405" i="6"/>
  <c r="I2445" i="6"/>
  <c r="I2496" i="6"/>
  <c r="I2204" i="6"/>
  <c r="I2190" i="6"/>
  <c r="I2417" i="6"/>
  <c r="I2416" i="6"/>
  <c r="I2422" i="6"/>
  <c r="I2380" i="6"/>
  <c r="I2388" i="6"/>
  <c r="I2232" i="6"/>
  <c r="I2169" i="6"/>
  <c r="I2283" i="6"/>
  <c r="I2236" i="6"/>
  <c r="I2292" i="6"/>
  <c r="I2246" i="6"/>
  <c r="I2457" i="6"/>
  <c r="I2244" i="6"/>
  <c r="I2364" i="6"/>
  <c r="I2262" i="6"/>
  <c r="I2179" i="6"/>
  <c r="I2434" i="6"/>
  <c r="I2489" i="6"/>
  <c r="I2392" i="6"/>
  <c r="I2289" i="6"/>
  <c r="I2268" i="6"/>
  <c r="I2426" i="6"/>
  <c r="I2425" i="6"/>
  <c r="I2424" i="6"/>
  <c r="I2308" i="6"/>
  <c r="I2351" i="6"/>
  <c r="I2252" i="6"/>
  <c r="I2439" i="6"/>
  <c r="I2383" i="6"/>
  <c r="I2430" i="6"/>
  <c r="I2300" i="6"/>
  <c r="I2162" i="6"/>
  <c r="I2490" i="6"/>
  <c r="I2326" i="6"/>
  <c r="I2372" i="6"/>
  <c r="I2352" i="6"/>
  <c r="I2466" i="6"/>
  <c r="I2454" i="6"/>
  <c r="I2472" i="6"/>
  <c r="I2446" i="6"/>
  <c r="I2342" i="6"/>
  <c r="I2482" i="6"/>
  <c r="I2396" i="6"/>
  <c r="I2462" i="6"/>
  <c r="I2464" i="6"/>
  <c r="I2469" i="6"/>
  <c r="I2304" i="6"/>
  <c r="I2273" i="6"/>
  <c r="I2340" i="6"/>
  <c r="I2348" i="6"/>
  <c r="P2102" i="1"/>
  <c r="P2168" i="1"/>
  <c r="P2185" i="1"/>
  <c r="P2203" i="1"/>
  <c r="P2396" i="1"/>
  <c r="P2099" i="1"/>
  <c r="P2070" i="1"/>
  <c r="P2191" i="1"/>
  <c r="P2090" i="1"/>
  <c r="P2117" i="1"/>
  <c r="P2265" i="1"/>
  <c r="P2310" i="1"/>
  <c r="P2290" i="1"/>
  <c r="P2261" i="1"/>
  <c r="P2199" i="1"/>
  <c r="P2144" i="1"/>
  <c r="P2092" i="1"/>
  <c r="P2033" i="1"/>
  <c r="P2250" i="1"/>
  <c r="P2299" i="1"/>
  <c r="P2192" i="1"/>
  <c r="P2121" i="1"/>
  <c r="P2295" i="1"/>
  <c r="P2231" i="1"/>
  <c r="P2165" i="1"/>
  <c r="P2157" i="1"/>
  <c r="P2307" i="1"/>
  <c r="P2275" i="1"/>
  <c r="P2176" i="1"/>
  <c r="P2139" i="1"/>
  <c r="P2186" i="1"/>
  <c r="P2247" i="1"/>
  <c r="P2344" i="1"/>
  <c r="P2031" i="1"/>
  <c r="P2410" i="1"/>
  <c r="P2219" i="1"/>
  <c r="P2343" i="1"/>
  <c r="P2206" i="1"/>
  <c r="P2237" i="1"/>
  <c r="P2193" i="1"/>
  <c r="P2243" i="1"/>
  <c r="P2240" i="1"/>
  <c r="P2398" i="1"/>
  <c r="P2443" i="1"/>
  <c r="P2502" i="1"/>
  <c r="P2483" i="1"/>
  <c r="P2197" i="1"/>
  <c r="P2479" i="1"/>
  <c r="P2218" i="1"/>
  <c r="P2287" i="1"/>
  <c r="P2370" i="1"/>
  <c r="P2220" i="1"/>
  <c r="P2281" i="1"/>
  <c r="P2210" i="1"/>
  <c r="P2263" i="1"/>
  <c r="P2321" i="1"/>
  <c r="P2104" i="1"/>
  <c r="P2200" i="1"/>
  <c r="P2067" i="1"/>
  <c r="P2126" i="1"/>
  <c r="P2129" i="1"/>
  <c r="P2111" i="1"/>
  <c r="P2224" i="1"/>
  <c r="P2312" i="1"/>
  <c r="P2278" i="1"/>
  <c r="P2308" i="1"/>
  <c r="P2276" i="1"/>
  <c r="P2189" i="1"/>
  <c r="P2273" i="1"/>
  <c r="P2142" i="1"/>
  <c r="P2088" i="1"/>
  <c r="P2318" i="1"/>
  <c r="P2228" i="1"/>
  <c r="P2289" i="1"/>
  <c r="P2267" i="1"/>
  <c r="P2252" i="1"/>
  <c r="P2474" i="1"/>
  <c r="P2482" i="1"/>
  <c r="P2323" i="1"/>
  <c r="P2202" i="1"/>
  <c r="P2232" i="1"/>
  <c r="P2230" i="1"/>
  <c r="P2288" i="1"/>
  <c r="P2420" i="1"/>
  <c r="P2269" i="1"/>
  <c r="P2057" i="1"/>
  <c r="P2258" i="1"/>
  <c r="P2284" i="1"/>
  <c r="P2205" i="1"/>
  <c r="P2035" i="1"/>
  <c r="P2158" i="1"/>
  <c r="P2397" i="1"/>
  <c r="P2306" i="1"/>
  <c r="P2319" i="1"/>
  <c r="P2041" i="1"/>
  <c r="P2207" i="1"/>
  <c r="P2225" i="1"/>
  <c r="P2208" i="1"/>
  <c r="P2326" i="1"/>
  <c r="P2426" i="1"/>
  <c r="P2051" i="1"/>
  <c r="P2195" i="1"/>
  <c r="P2421" i="1"/>
  <c r="P2362" i="1"/>
  <c r="P2424" i="1"/>
  <c r="P2469" i="1"/>
  <c r="P2416" i="1"/>
  <c r="P2254" i="1"/>
  <c r="P2465" i="1"/>
  <c r="P2346" i="1"/>
  <c r="P2303" i="1"/>
  <c r="P2456" i="1"/>
  <c r="P2331" i="1"/>
  <c r="P2214" i="1"/>
  <c r="P2436" i="1"/>
  <c r="P2311" i="1"/>
  <c r="P2405" i="1"/>
  <c r="P2279" i="1"/>
  <c r="P2173" i="1"/>
  <c r="P2086" i="1"/>
  <c r="P2204" i="1"/>
  <c r="P2236" i="1"/>
  <c r="P2365" i="1"/>
  <c r="P2147" i="1"/>
  <c r="P2163" i="1"/>
  <c r="P2400" i="1"/>
  <c r="P2454" i="1"/>
  <c r="P2335" i="1"/>
  <c r="P2181" i="1"/>
  <c r="P2422" i="1"/>
  <c r="P2353" i="1"/>
  <c r="P2115" i="1"/>
  <c r="P2227" i="1"/>
  <c r="P2182" i="1"/>
  <c r="P2194" i="1"/>
  <c r="P2145" i="1"/>
  <c r="P2131" i="1"/>
  <c r="P2274" i="1"/>
  <c r="P2324" i="1"/>
  <c r="P2223" i="1"/>
  <c r="P2407" i="1"/>
  <c r="P2238" i="1"/>
  <c r="P2391" i="1"/>
  <c r="P2352" i="1"/>
  <c r="P2338" i="1"/>
  <c r="P2425" i="1"/>
  <c r="P2313" i="1"/>
  <c r="P2152" i="1"/>
  <c r="P2329" i="1"/>
  <c r="P2209" i="1"/>
  <c r="P2285" i="1"/>
  <c r="P2217" i="1"/>
  <c r="P2170" i="1"/>
  <c r="P2183" i="1"/>
  <c r="P2160" i="1"/>
  <c r="P2498" i="1"/>
  <c r="P2256" i="1"/>
  <c r="P2473" i="1"/>
  <c r="P2462" i="1"/>
  <c r="P2413" i="1"/>
  <c r="P2467" i="1"/>
  <c r="P2460" i="1"/>
  <c r="P2302" i="1"/>
  <c r="P2266" i="1"/>
  <c r="P2432" i="1"/>
  <c r="P2408" i="1"/>
  <c r="P2264" i="1"/>
  <c r="P2211" i="1"/>
  <c r="P2333" i="1"/>
  <c r="P2198" i="1"/>
  <c r="P2481" i="1"/>
  <c r="P2359" i="1"/>
  <c r="P2356" i="1"/>
  <c r="P2190" i="1"/>
  <c r="P2081" i="1"/>
  <c r="P2235" i="1"/>
  <c r="P2292" i="1"/>
  <c r="P2241" i="1"/>
  <c r="P2234" i="1"/>
  <c r="P2381" i="1"/>
  <c r="P2393" i="1"/>
  <c r="P2433" i="1"/>
  <c r="P2212" i="1"/>
  <c r="P2245" i="1"/>
  <c r="P2431" i="1"/>
  <c r="P2272" i="1"/>
  <c r="P2354" i="1"/>
  <c r="P2406" i="1"/>
  <c r="P2494" i="1"/>
  <c r="P2332" i="1"/>
  <c r="P2187" i="1"/>
  <c r="P2305" i="1"/>
  <c r="P2239" i="1"/>
  <c r="P2387" i="1"/>
  <c r="P2167" i="1"/>
  <c r="P2497" i="1"/>
  <c r="P2334" i="1"/>
  <c r="P2270" i="1"/>
  <c r="P2468" i="1"/>
  <c r="P2380" i="1"/>
  <c r="P2480" i="1"/>
  <c r="P2242" i="1"/>
  <c r="P2277" i="1"/>
  <c r="P2317" i="1"/>
  <c r="P2222" i="1"/>
  <c r="P2229" i="1"/>
  <c r="P2259" i="1"/>
  <c r="P2119" i="1"/>
  <c r="P2118" i="1"/>
  <c r="P2213" i="1"/>
  <c r="P2135" i="1"/>
  <c r="P2137" i="1"/>
  <c r="P2074" i="1"/>
  <c r="P2123" i="1"/>
  <c r="P2453" i="1"/>
  <c r="P2501" i="1"/>
  <c r="P2415" i="1"/>
  <c r="P2361" i="1"/>
  <c r="P2385" i="1"/>
  <c r="P2293" i="1"/>
  <c r="P2412" i="1"/>
  <c r="P2429" i="1"/>
  <c r="P2291" i="1"/>
  <c r="P2374" i="1"/>
  <c r="P2309" i="1"/>
  <c r="P2233" i="1"/>
  <c r="P2434" i="1"/>
  <c r="P2402" i="1"/>
  <c r="P2179" i="1"/>
  <c r="P2375" i="1"/>
  <c r="P2216" i="1"/>
  <c r="P2451" i="1"/>
  <c r="P2392" i="1"/>
  <c r="P2419" i="1"/>
  <c r="P2378" i="1"/>
  <c r="P2253" i="1"/>
  <c r="P2297" i="1"/>
  <c r="P2449" i="1"/>
  <c r="P2255" i="1"/>
  <c r="P2327" i="1"/>
  <c r="P2490" i="1"/>
  <c r="P2466" i="1"/>
  <c r="P2373" i="1"/>
  <c r="P2282" i="1"/>
  <c r="P2430" i="1"/>
  <c r="P2249" i="1"/>
  <c r="P2488" i="1"/>
  <c r="P2268" i="1"/>
  <c r="P2404" i="1"/>
  <c r="P2336" i="1"/>
  <c r="P2271" i="1"/>
  <c r="P2221" i="1"/>
  <c r="P2399" i="1"/>
  <c r="P2475" i="1"/>
  <c r="P2442" i="1"/>
  <c r="P2342" i="1"/>
  <c r="P2496" i="1"/>
  <c r="P2486" i="1"/>
  <c r="P2427" i="1"/>
  <c r="P2314" i="1"/>
  <c r="P2251" i="1"/>
  <c r="P2260" i="1"/>
  <c r="P2248" i="1"/>
  <c r="P2367" i="1"/>
  <c r="P2246" i="1"/>
  <c r="P2300" i="1"/>
  <c r="P2377" i="1"/>
  <c r="P2301" i="1"/>
  <c r="P2472" i="1"/>
  <c r="P2349" i="1"/>
  <c r="P2337" i="1"/>
  <c r="P2463" i="1"/>
  <c r="P2379" i="1"/>
  <c r="P2339" i="1"/>
  <c r="P2389" i="1"/>
  <c r="P2330" i="1"/>
  <c r="P2298" i="1"/>
  <c r="P2439" i="1"/>
  <c r="P2325" i="1"/>
  <c r="P2372" i="1"/>
  <c r="P2441" i="1"/>
  <c r="P2448" i="1"/>
  <c r="P2417" i="1"/>
  <c r="P2371" i="1"/>
  <c r="P2296" i="1"/>
  <c r="P2485" i="1"/>
  <c r="P2304" i="1"/>
  <c r="P2262" i="1"/>
  <c r="P2366" i="1"/>
  <c r="P2286" i="1"/>
  <c r="P2368" i="1"/>
  <c r="P2294" i="1"/>
  <c r="P2464" i="1"/>
  <c r="P2401" i="1"/>
  <c r="P2492" i="1"/>
  <c r="P2438" i="1"/>
  <c r="P2388" i="1"/>
  <c r="P2340" i="1"/>
  <c r="P2257" i="1"/>
  <c r="P2476" i="1"/>
  <c r="P2376" i="1"/>
  <c r="P2447" i="1"/>
  <c r="P2478" i="1"/>
  <c r="P2403" i="1"/>
  <c r="P2394" i="1"/>
  <c r="P2360" i="1"/>
  <c r="P2358" i="1"/>
  <c r="P2414" i="1"/>
  <c r="P2384" i="1"/>
  <c r="P2437" i="1"/>
  <c r="P2495" i="1"/>
  <c r="P2316" i="1"/>
  <c r="P2445" i="1"/>
  <c r="P2347" i="1"/>
  <c r="P2440" i="1"/>
  <c r="P2418" i="1"/>
  <c r="P2280" i="1"/>
  <c r="P2386" i="1"/>
  <c r="P2428" i="1"/>
  <c r="P2411" i="1"/>
  <c r="P2390" i="1"/>
  <c r="P2357" i="1"/>
  <c r="P2450" i="1"/>
  <c r="P2487" i="1"/>
  <c r="P2226" i="1"/>
  <c r="P2369" i="1"/>
  <c r="P2455" i="1"/>
  <c r="P2446" i="1"/>
  <c r="P2471" i="1"/>
  <c r="P2328" i="1"/>
  <c r="P2350" i="1"/>
  <c r="P2461" i="1"/>
  <c r="P2435" i="1"/>
  <c r="P2244" i="1"/>
  <c r="P2320" i="1"/>
  <c r="P2348" i="1"/>
  <c r="P2355" i="1"/>
  <c r="P2395" i="1"/>
  <c r="P2459" i="1"/>
  <c r="P2283" i="1"/>
  <c r="P2315" i="1"/>
  <c r="P2409" i="1"/>
  <c r="P2457" i="1"/>
  <c r="P2423" i="1"/>
  <c r="P2477" i="1"/>
  <c r="P2383" i="1"/>
  <c r="P2345" i="1"/>
  <c r="P2382" i="1"/>
  <c r="P2493" i="1"/>
  <c r="P2491" i="1"/>
  <c r="P2363" i="1"/>
  <c r="P2499" i="1"/>
  <c r="P2322" i="1"/>
  <c r="P2341" i="1"/>
  <c r="P2458" i="1"/>
  <c r="P2500" i="1"/>
  <c r="P2444" i="1"/>
  <c r="P2452" i="1"/>
  <c r="P2470" i="1"/>
  <c r="P2489" i="1"/>
  <c r="F7"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<sst xmlns="http://schemas.openxmlformats.org/spreadsheetml/2006/main" count="154" uniqueCount="103">
  <si>
    <t>Week 1</t>
  </si>
  <si>
    <t>Week 2</t>
  </si>
  <si>
    <t>Week 3</t>
  </si>
  <si>
    <t>Week 4</t>
  </si>
  <si>
    <t>No</t>
  </si>
  <si>
    <t>Yes</t>
  </si>
  <si>
    <t>Claim period</t>
  </si>
  <si>
    <t>Week number</t>
  </si>
  <si>
    <t>Week dates</t>
  </si>
  <si>
    <t>Arm's length</t>
  </si>
  <si>
    <t>Biweekly dates</t>
  </si>
  <si>
    <t>Period 1</t>
  </si>
  <si>
    <t>Period 2</t>
  </si>
  <si>
    <t>x</t>
  </si>
  <si>
    <t>i) Sélectionnez la période pour laquelle vous calculez la subvention salariale</t>
  </si>
  <si>
    <t>Canada.ca/calculez-montant-subvention</t>
  </si>
  <si>
    <t>(choisir une période de demande)</t>
  </si>
  <si>
    <t>Période 6: 2 août au 29 août 2020</t>
  </si>
  <si>
    <t>Période 5: 5 juillet au 1 août 2020</t>
  </si>
  <si>
    <t>Calcul de la subvention salariale pour les périodes 5 et 6 (5 juillet au 29 août 2020)</t>
  </si>
  <si>
    <t>La SSUC de base calculée dans cette feuille de calcul ne comprend pas toutes les déductions. Compléter toutes les étapes du calculateur du site Canada.ca pour obtenir le montant réel de la SSUC.</t>
  </si>
  <si>
    <t>Calculateur de subvention salariale du site Canada.ca (canada.ca/calculez-montant-subvention).</t>
  </si>
  <si>
    <t>Valeurs à utiliser à l’étape 2c sur le site Canada.ca :</t>
  </si>
  <si>
    <t>i) Une fois que vous aurez rempli les onglets de calcul Hebdomadaire et/ou À la quinzaine, les « Valeurs à utiliser à l’étape 2c » s’afficheront ci-dessous.</t>
  </si>
  <si>
    <t>Utilisez ces montants pour remplir la section 2 du calculateur sur le site Canada.ca et passez aux prochaines étapes ci-dessous pour déterminer votre montant réel de SSUC.</t>
  </si>
  <si>
    <t>ii) Enregistrez ou imprimez une copie de cette feuille de calcul pour vos dossiers.</t>
  </si>
  <si>
    <t>&lt;- Choisir</t>
  </si>
  <si>
    <t>Pour les employés dont l’horaire est variable ou qui n’ont pas travaillé le même nombre d’heures durant chaque semaine de la période de demande, utilisez XXX(Step 2a) dans les et rajustez vos chiffres de paie en conséquence.</t>
  </si>
  <si>
    <t>Si vous utilisez une autre période de paie, par exemple une fois par mois, , utilisez XXX(Step 2a) dans les et rajustez vos chiffres de paie en conséquence.</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</si>
  <si>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</si>
  <si>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Rémunération brute hebdomadaire à l'égard de la période de demande</t>
  </si>
  <si>
    <t>Montant de l’employé (calculé)</t>
  </si>
  <si>
    <t>Montant calculé</t>
  </si>
  <si>
    <t>Total de la période de demande pour l’employé</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</si>
  <si>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</si>
  <si>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ii) Quelle option choisiriez-vous pour calculer le revenu de base de votre entreprise pour la période 5 et toutes les périodes futures?</t>
  </si>
  <si>
    <t>Cette feuille de calcul doit être utilisée avec l’outil d’estimation de la SSUC à l’adresse suivante :</t>
  </si>
  <si>
    <t>Version 1 – 23 juillet 2020</t>
  </si>
  <si>
    <r>
      <rPr>
        <b/>
        <sz val="12"/>
        <color theme="1"/>
        <rFont val="Calibri"/>
        <family val="2"/>
        <scheme val="minor"/>
      </rPr>
      <t>Problèmes techniques :</t>
    </r>
    <r>
      <rPr>
        <sz val="12"/>
        <color theme="1"/>
        <rFont val="Calibri"/>
        <family val="2"/>
        <scheme val="minor"/>
      </rPr>
      <t xml:space="preserve"> Il se peut que vous deviez « activer la modification » sur votre logiciel de feuille de calcul avant de pouvoir sélectionner une période de demande.</t>
    </r>
  </si>
  <si>
    <t>Janvier à février 2020</t>
  </si>
  <si>
    <t>(Sélectionnez votre option de comparaison des revenus)</t>
  </si>
  <si>
    <t>Mois correspondant de 2019</t>
  </si>
  <si>
    <t xml:space="preserve">En règle générale, vous obtiendrez un taux global plus avantageux pour la SSUC si vous choisissez l’option de revenu de base qui est un montant plus élevé.	</t>
  </si>
  <si>
    <r>
      <rPr>
        <b/>
        <sz val="12"/>
        <color theme="1"/>
        <rFont val="Calibri"/>
        <family val="2"/>
        <scheme val="minor"/>
      </rPr>
      <t xml:space="preserve">Important : </t>
    </r>
    <r>
      <rPr>
        <sz val="12"/>
        <color theme="1"/>
        <rFont val="Calibri"/>
        <family val="2"/>
        <scheme val="minor"/>
      </rPr>
      <t>Vous devez utiliser la même méthode pour calculer l’admissibilité de votre entreprise pendant la période 5 et les périodes futures. Toutefois, vous n’avez pas besoin d’utiliser la même méthode que celle que vous avez utilisée pour les périodes 1 à 4.</t>
    </r>
  </si>
  <si>
    <t>iii) Calculez votre taux de SSUC global en fonction des revenus de votre entreprise.</t>
  </si>
  <si>
    <t>Gains du mois</t>
  </si>
  <si>
    <t>Explications sur la façon dont le calcul fonctionne</t>
  </si>
  <si>
    <t>Recettes brutes en dollars canadiens</t>
  </si>
  <si>
    <t>Entrez votre revenu admissible en dollars canadiens pendant toutes les périodes énumérées</t>
  </si>
  <si>
    <t>Taux de la SSUC global</t>
  </si>
  <si>
    <t xml:space="preserve">Effectuez l’étape 2a) ou l’étape 2b) en fonction de celle qui décrit la période de paie que vous utilisez pour les retenues sur la paie : « hebdomadaire (52) » ou « à la quinzaine (toutes les deux semaines) »
</t>
  </si>
  <si>
    <r>
      <t xml:space="preserve">Un employé admissible est un particulier employé au Canada par vous (l'employeur admissible) au cours de la période visée par la demande, sauf s'il y a eu une période d’au moins 14 jours consécutifs au cours de cette période à l’égard de laquelle aucune rémunération admissible ne lui a été payée de votre part.
</t>
    </r>
    <r>
      <rPr>
        <b/>
        <sz val="11"/>
        <rFont val="Calibri"/>
        <family val="2"/>
        <scheme val="minor"/>
      </rPr>
      <t>N’indiquez pas les employés non admissibles dans cette feuille de calcul.</t>
    </r>
  </si>
  <si>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</si>
  <si>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</si>
  <si>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r>
      <rPr>
        <b/>
        <sz val="12"/>
        <color theme="1"/>
        <rFont val="Calibri"/>
        <family val="2"/>
        <scheme val="minor"/>
      </rPr>
      <t xml:space="preserve">Entrez vos revenus admissibles </t>
    </r>
    <r>
      <rPr>
        <sz val="12"/>
        <color theme="1"/>
        <rFont val="Calibri"/>
        <family val="2"/>
        <scheme val="minor"/>
      </rPr>
      <t>pour chacun des mois suivants afin de calculer le taux de base de la SSUC et les taux de supplément. Le taux global de la SSUC est fondé sur une combinaison de ces deux taux.</t>
    </r>
  </si>
  <si>
    <t>Oui - sans lien de dépendance</t>
  </si>
  <si>
    <t>Non - avec lien de dépendance</t>
  </si>
  <si>
    <t>Employé sans lien de dépendance : oui/non</t>
  </si>
  <si>
    <t>Effectuez votre calcul sur Canada.ca en utilisant ces montants</t>
  </si>
  <si>
    <t>Employé en congé payé (facultatif)</t>
  </si>
  <si>
    <t>Employés admissibles (facultatif)</t>
  </si>
  <si>
    <t>Rémunération brute aux 2 semaines à l'égard de la période de demande</t>
  </si>
  <si>
    <r>
      <t>Les colonnes B à G doivent être remplies pour que ce champ soit calculé.
La SSUC de base calculée dans cette feuille de calcul</t>
    </r>
    <r>
      <rPr>
        <b/>
        <sz val="11"/>
        <rFont val="Calibri"/>
        <family val="2"/>
        <scheme val="minor"/>
      </rPr>
      <t xml:space="preserve"> ne comprend pas toutes les déductions</t>
    </r>
    <r>
      <rPr>
        <sz val="11"/>
        <rFont val="Calibri"/>
        <family val="2"/>
        <scheme val="minor"/>
      </rPr>
      <t>. Suivez le reste des étapes du calculateur du site Canada.ca pour obtenir le montant réel de la SSUC.</t>
    </r>
  </si>
  <si>
    <t>5 juillet au 11 juillet</t>
  </si>
  <si>
    <t>2 août au 8 août</t>
  </si>
  <si>
    <t>12 juillet au 18 juillet</t>
  </si>
  <si>
    <t>9 août au 15 août</t>
  </si>
  <si>
    <t>19 juillet au 25 juillet</t>
  </si>
  <si>
    <t>16 août au 22 août</t>
  </si>
  <si>
    <t>26 août au 1 août</t>
  </si>
  <si>
    <t>23 août au 29 août</t>
  </si>
  <si>
    <t>5 juillet au 18 juillet</t>
  </si>
  <si>
    <t>2 août au 15 août</t>
  </si>
  <si>
    <t>19 juillet au 1 août</t>
  </si>
  <si>
    <t>16 août au 29 août</t>
  </si>
  <si>
    <t>(choisir la période à l’étape 1)Taux)</t>
  </si>
  <si>
    <t>Perte de revenus de 3 mois</t>
  </si>
  <si>
    <t>Pourcentage de la perte de revenus au cours des trois mois précédant la période de demande par rapport à la période précédant la crise.</t>
  </si>
  <si>
    <t>Perte de revenus</t>
  </si>
  <si>
    <t>Pourcentage de perte de revenus</t>
  </si>
  <si>
    <t>Pourcentage de perte de revenus pour le supplément</t>
  </si>
  <si>
    <t>Le taux de supplément correspond à votre pourcentage de perte de revenus pour le supplément moins 50 % x 1,25, jusqu’à un maximum de 25 %.</t>
  </si>
  <si>
    <t>Perte de revenus par rapport à la période précédant la crise, en utilisant l’option la plus avantageuse entre le mois de la période de demande ou le mois précédent</t>
  </si>
  <si>
    <t>Votre perte de revenus moyenne de 3 mois par rapport à la période précédant la crise, qui est utilisée pour calculer votre supplément.</t>
  </si>
  <si>
    <t>Pourcentage de perte de revenus par rapport à la période précédant la crise</t>
  </si>
  <si>
    <t>Remarque - Examinez le calcul de la subvention</t>
  </si>
  <si>
    <t>Si vous voulez en apprendre davantage sur la façon dont les subventions salariales sont calculées, veuillez consulter :</t>
  </si>
  <si>
    <t>https://www.canada.ca/fr/agence-revenu/services/subvention/subvention-salariale-urgence/ssuc-apres-faire-demande.html</t>
  </si>
  <si>
    <r>
      <t xml:space="preserve">Répondez « Oui » si l’employé est en congé payé pour toute la semaine de travail.
Répondez « Non » </t>
    </r>
    <r>
      <rPr>
        <b/>
        <sz val="11"/>
        <rFont val="Calibri"/>
        <family val="2"/>
        <scheme val="minor"/>
      </rPr>
      <t>ou laissez le champ vide</t>
    </r>
    <r>
      <rPr>
        <sz val="11"/>
        <rFont val="Calibri"/>
        <family val="2"/>
        <scheme val="minor"/>
      </rPr>
      <t xml:space="preserve"> si l’employé n’est pas en congé payé ou s’il est en congé payé pour seulement quelques jours de la semaine.</t>
    </r>
  </si>
  <si>
    <t>Salaire brut hebdomadaire moyen pendant que
- Du 1 janvier au 15 mars 2020
Ou
- Du 1 juillet au 31 décembre 2019</t>
  </si>
  <si>
    <t>Les employés en congé payé doivent figurer dans l’étape 2a) Hebdomadaire.</t>
  </si>
  <si>
    <t>Les employés en congé payé 
(ne comprend pas les vacances)</t>
  </si>
  <si>
    <t>Montant en $ CAN</t>
  </si>
  <si>
    <t>Salaire brut aux 2 semaines moyen pendant que
- Du 1 janvier au 15 mars 2020
Ou
- Du 1 juillet au 31 décembre 2019</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</si>
  <si>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3) Montants à utiliser après que vous ayez terminé cette étape.</t>
    </r>
  </si>
  <si>
    <t>Total des employés actifs</t>
  </si>
  <si>
    <t>Total des employés en congé payé</t>
  </si>
  <si>
    <t>Calculez votre taux de base</t>
  </si>
  <si>
    <t>Calculez votre supplément</t>
  </si>
  <si>
    <t>Your overall CEWS rate (based on your base and top up rates)</t>
  </si>
  <si>
    <t>iv) Quand utiliser l’étape 2a) Toutes les semaines ou l’étape 2b) À la quinzaine (onglets)</t>
  </si>
  <si>
    <t>Value taken from the base CEWS rate table</t>
  </si>
  <si>
    <t>Totaux : Les valeurs définitives à saisir sur Canada.ca sont affichées à la feuille de l’Étape 3) Montants à utiliser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</si>
</sst>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_-&quot;$&quot;* #,##0_-;\-&quot;$&quot;* #,##0_-;_-&quot;$&quot;* &quot;-&quot;??_-;_-@_-"/>
    <numFmt numFmtId="176" formatCode="0.0000000%"/>
  </numFmts>
  <fonts count="19"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8"/>
      <color theme="10"/>
      <name val="Calibri"/>
      <family val="2"/>
      <scheme val="minor"/>
    </font>
    <font>
      <sz val="10.5"/>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1" fillId="0" borderId="0" applyNumberFormat="0" applyFill="0" applyBorder="0" applyAlignment="0" applyProtection="0"/>
    <xf numFmtId="44" fontId="15" fillId="0" borderId="0" applyFont="0" applyFill="0" applyBorder="0" applyAlignment="0" applyProtection="0"/>
    <xf numFmtId="9" fontId="15" fillId="0" borderId="0" applyFont="0" applyFill="0" applyBorder="0" applyAlignment="0" applyProtection="0"/>
  </cellStyleXfs>
  <cellXfs count="99">
    <xf numFmtId="0" fontId="0" fillId="0" borderId="0" xfId="0"/>
    <xf numFmtId="0" fontId="2" fillId="0" borderId="0" xfId="0" applyFont="1"/>
    <xf numFmtId="16" fontId="0" fillId="0" borderId="0" xfId="0" applyNumberFormat="1"/>
    <xf numFmtId="164" fontId="4" fillId="9" borderId="3" xfId="0" applyNumberFormat="1" applyFont="1" applyFill="1" applyBorder="1" applyProtection="1"/>
    <xf numFmtId="164" fontId="10" fillId="3" borderId="1" xfId="0" applyNumberFormat="1" applyFont="1" applyFill="1" applyBorder="1" applyAlignment="1" applyProtection="1">
      <alignment horizontal="left" vertical="top" wrapText="1"/>
    </xf>
    <xf numFmtId="0" fontId="2" fillId="2" borderId="0" xfId="0" applyFont="1" applyFill="1" applyProtection="1">
      <protection locked="0"/>
    </xf>
    <xf numFmtId="0" fontId="2" fillId="5" borderId="0" xfId="0" applyFont="1" applyFill="1" applyProtection="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wrapText="1"/>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protection locked="0"/>
    </xf>
    <xf numFmtId="0" fontId="2" fillId="3" borderId="0" xfId="0" applyFont="1" applyFill="1" applyBorder="1" applyProtection="1">
      <protection locked="0"/>
    </xf>
    <xf numFmtId="0" fontId="2" fillId="5" borderId="0" xfId="0" applyFont="1" applyFill="1" applyBorder="1" applyProtection="1">
      <protection locked="0"/>
    </xf>
    <xf numFmtId="0" fontId="2" fillId="3" borderId="0" xfId="0" applyFont="1" applyFill="1" applyAlignment="1" applyProtection="1">
      <alignment vertical="top" wrapText="1"/>
      <protection locked="0"/>
    </xf>
    <xf numFmtId="0" fontId="2" fillId="2" borderId="0" xfId="0" applyFont="1" applyFill="1" applyBorder="1" applyAlignment="1" applyProtection="1">
      <alignment vertical="top" wrapText="1"/>
      <protection locked="0"/>
    </xf>
    <xf numFmtId="0" fontId="4" fillId="5" borderId="0" xfId="0" applyFont="1" applyFill="1" applyBorder="1" applyAlignment="1" applyProtection="1">
      <alignment horizontal="left" vertical="top"/>
      <protection locked="0"/>
    </xf>
    <xf numFmtId="0" fontId="4" fillId="0" borderId="0" xfId="0" applyFont="1" applyFill="1" applyProtection="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7" fillId="0" borderId="0" xfId="0" applyFont="1" applyFill="1" applyBorder="1" applyProtection="1">
      <protection locked="0"/>
    </xf>
    <xf numFmtId="0" fontId="9"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6" xfId="0" applyFont="1" applyFill="1" applyBorder="1" applyProtection="1">
      <protection locked="0"/>
    </xf>
    <xf numFmtId="164" fontId="4" fillId="0" borderId="3" xfId="0" applyNumberFormat="1" applyFont="1" applyFill="1" applyBorder="1" applyProtection="1">
      <protection locked="0"/>
    </xf>
    <xf numFmtId="164" fontId="4" fillId="0" borderId="6" xfId="0" applyNumberFormat="1" applyFont="1" applyFill="1" applyBorder="1" applyProtection="1">
      <protection locked="0"/>
    </xf>
    <xf numFmtId="164" fontId="4" fillId="9" borderId="3" xfId="0" applyNumberFormat="1" applyFont="1" applyFill="1" applyBorder="1" applyProtection="1">
      <protection locked="0"/>
    </xf>
    <xf numFmtId="0" fontId="3" fillId="5" borderId="0" xfId="0" applyFont="1" applyFill="1" applyBorder="1" applyAlignment="1" applyProtection="1">
      <alignment horizontal="center" vertical="top" wrapText="1"/>
    </xf>
    <xf numFmtId="0" fontId="5" fillId="5" borderId="0" xfId="0" applyFont="1" applyFill="1" applyBorder="1" applyProtection="1"/>
    <xf numFmtId="164" fontId="5" fillId="8" borderId="5" xfId="0" applyNumberFormat="1" applyFont="1" applyFill="1" applyBorder="1" applyProtection="1"/>
    <xf numFmtId="164" fontId="5" fillId="8" borderId="1" xfId="0" applyNumberFormat="1" applyFont="1" applyFill="1" applyBorder="1" applyAlignment="1" applyProtection="1">
      <alignment wrapText="1"/>
    </xf>
    <xf numFmtId="0" fontId="10" fillId="3" borderId="1" xfId="0" applyFont="1" applyFill="1" applyBorder="1" applyAlignment="1" applyProtection="1">
      <alignment vertical="top" wrapText="1"/>
    </xf>
    <xf numFmtId="0" fontId="10" fillId="3" borderId="1" xfId="0" applyFont="1" applyFill="1" applyBorder="1" applyAlignment="1" applyProtection="1">
      <alignment horizontal="left" vertical="top" wrapText="1"/>
    </xf>
    <xf numFmtId="164" fontId="10" fillId="3" borderId="1" xfId="0" applyNumberFormat="1" applyFont="1" applyFill="1" applyBorder="1" applyAlignment="1" applyProtection="1">
      <alignment vertical="top" wrapText="1"/>
    </xf>
    <xf numFmtId="0" fontId="5" fillId="8" borderId="5" xfId="0"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wrapText="1"/>
      <protection locked="0"/>
    </xf>
    <xf numFmtId="0" fontId="3" fillId="3" borderId="7" xfId="0" applyFont="1" applyFill="1" applyBorder="1" applyAlignment="1" applyProtection="1">
      <alignment horizontal="center" vertical="center" wrapText="1"/>
      <protection locked="0"/>
    </xf>
    <xf numFmtId="0" fontId="13" fillId="5" borderId="0" xfId="1" applyFont="1" applyFill="1" applyAlignment="1" applyProtection="1">
      <alignment horizontal="left"/>
      <protection locked="0"/>
    </xf>
    <xf numFmtId="0" fontId="2" fillId="5" borderId="0" xfId="0" applyFont="1" applyFill="1" applyAlignment="1" applyProtection="1">
      <alignment horizontal="center"/>
      <protection locked="0"/>
    </xf>
    <xf numFmtId="49" fontId="2" fillId="5" borderId="0" xfId="0" applyNumberFormat="1" applyFont="1" applyFill="1" applyAlignment="1" applyProtection="1">
      <alignment horizontal="right"/>
      <protection locked="0"/>
    </xf>
    <xf numFmtId="0" fontId="2" fillId="3" borderId="8" xfId="0" applyNumberFormat="1" applyFont="1" applyFill="1" applyBorder="1" applyAlignment="1" applyProtection="1">
      <alignment horizontal="right"/>
      <protection locked="0"/>
    </xf>
    <xf numFmtId="0" fontId="12" fillId="6" borderId="1" xfId="0" applyFont="1" applyFill="1" applyBorder="1" applyAlignment="1" applyProtection="1">
      <alignment horizontal="center" vertical="center"/>
      <protection locked="0"/>
    </xf>
    <xf numFmtId="0" fontId="12" fillId="5" borderId="0" xfId="0" applyFont="1" applyFill="1" applyBorder="1" applyAlignment="1" applyProtection="1">
      <alignment horizontal="center" vertical="center"/>
      <protection locked="0"/>
    </xf>
    <xf numFmtId="0" fontId="12" fillId="10" borderId="0" xfId="0" applyFont="1" applyFill="1" applyBorder="1" applyAlignment="1" applyProtection="1">
      <alignment horizontal="center" vertical="center"/>
      <protection locked="0"/>
    </xf>
    <xf numFmtId="0" fontId="11" fillId="7" borderId="0" xfId="0" applyFont="1" applyFill="1" applyAlignment="1" applyProtection="1">
      <protection locked="0"/>
    </xf>
    <xf numFmtId="0" fontId="2" fillId="5" borderId="0" xfId="0" applyFont="1" applyFill="1" applyAlignment="1" applyProtection="1">
      <protection locked="0"/>
    </xf>
    <xf numFmtId="0" fontId="2" fillId="9" borderId="8" xfId="0" applyFont="1" applyFill="1" applyBorder="1" applyAlignment="1" applyProtection="1">
      <alignment horizontal="right"/>
      <protection locked="0"/>
    </xf>
    <xf numFmtId="0" fontId="11" fillId="2" borderId="2" xfId="0" applyFont="1" applyFill="1" applyBorder="1" applyAlignment="1" applyProtection="1">
      <alignment vertical="top"/>
      <protection locked="0"/>
    </xf>
    <xf numFmtId="0" fontId="11" fillId="2" borderId="0" xfId="0" applyFont="1" applyFill="1" applyBorder="1" applyAlignment="1" applyProtection="1">
      <alignment vertical="top"/>
      <protection locked="0"/>
    </xf>
    <xf numFmtId="0" fontId="3" fillId="2" borderId="0" xfId="0" applyFont="1" applyFill="1" applyBorder="1" applyAlignment="1" applyProtection="1">
      <alignment vertical="top" wrapText="1"/>
    </xf>
    <xf numFmtId="0" fontId="3" fillId="2" borderId="2" xfId="0" applyFont="1" applyFill="1" applyBorder="1" applyAlignment="1" applyProtection="1">
      <alignment vertical="top"/>
    </xf>
    <xf numFmtId="0" fontId="3" fillId="2" borderId="0" xfId="0" applyFont="1" applyFill="1" applyBorder="1" applyAlignment="1" applyProtection="1">
      <alignment vertical="top"/>
    </xf>
    <xf numFmtId="0" fontId="3" fillId="3" borderId="0" xfId="0" applyFont="1" applyFill="1" applyAlignment="1" applyProtection="1">
      <alignment vertical="top" wrapText="1"/>
      <protection locked="0"/>
    </xf>
    <xf numFmtId="0" fontId="12" fillId="5" borderId="0" xfId="0" applyFont="1" applyFill="1" applyBorder="1" applyAlignment="1" applyProtection="1">
      <alignment vertical="center" wrapText="1"/>
      <protection locked="0"/>
    </xf>
    <xf numFmtId="1" fontId="8" fillId="4" borderId="5" xfId="0" applyNumberFormat="1" applyFont="1" applyFill="1" applyBorder="1" applyAlignment="1" applyProtection="1">
      <alignment horizontal="center" vertical="center"/>
    </xf>
    <xf numFmtId="164" fontId="8" fillId="4" borderId="5" xfId="0" applyNumberFormat="1" applyFont="1" applyFill="1" applyBorder="1" applyAlignment="1" applyProtection="1">
      <alignment horizontal="center" vertical="center"/>
    </xf>
    <xf numFmtId="164" fontId="5" fillId="8" borderId="4" xfId="0" applyNumberFormat="1" applyFont="1" applyFill="1" applyBorder="1" applyAlignment="1" applyProtection="1">
      <alignment horizontal="centerContinuous" wrapText="1"/>
    </xf>
    <xf numFmtId="164" fontId="5" fillId="8" borderId="5" xfId="0" applyNumberFormat="1" applyFont="1" applyFill="1" applyBorder="1" applyAlignment="1" applyProtection="1">
      <alignment horizontal="centerContinuous" wrapText="1"/>
    </xf>
    <xf numFmtId="0" fontId="2" fillId="5" borderId="0" xfId="0" applyFont="1" applyFill="1" applyBorder="1" applyAlignment="1" applyProtection="1">
      <alignment horizontal="left"/>
      <protection locked="0"/>
    </xf>
    <xf numFmtId="0" fontId="16" fillId="5" borderId="0" xfId="0" applyFont="1" applyFill="1" applyProtection="1">
      <protection locked="0"/>
    </xf>
    <xf numFmtId="0" fontId="2" fillId="5" borderId="0" xfId="0" applyFont="1" applyFill="1" applyBorder="1" applyAlignment="1" applyProtection="1">
      <alignment horizontal="right"/>
      <protection locked="0"/>
    </xf>
    <xf numFmtId="9" fontId="2" fillId="5" borderId="0" xfId="3" applyFont="1" applyFill="1" applyBorder="1" applyProtection="1">
      <protection locked="0"/>
    </xf>
    <xf numFmtId="164" fontId="4" fillId="9" borderId="6" xfId="0" applyNumberFormat="1" applyFont="1" applyFill="1" applyBorder="1" applyProtection="1"/>
    <xf numFmtId="164" fontId="4" fillId="9" borderId="6" xfId="0" applyNumberFormat="1" applyFont="1" applyFill="1" applyBorder="1" applyProtection="1">
      <protection locked="0"/>
    </xf>
    <xf numFmtId="164" fontId="5" fillId="8" borderId="1" xfId="0" applyNumberFormat="1" applyFont="1" applyFill="1" applyBorder="1" applyAlignment="1" applyProtection="1">
      <alignment horizontal="centerContinuous"/>
    </xf>
    <xf numFmtId="164" fontId="5" fillId="8" borderId="5" xfId="0" applyNumberFormat="1" applyFont="1" applyFill="1" applyBorder="1" applyAlignment="1" applyProtection="1">
      <alignment horizontal="centerContinuous"/>
    </xf>
    <xf numFmtId="0" fontId="16" fillId="9" borderId="8" xfId="0" applyFont="1" applyFill="1" applyBorder="1" applyAlignment="1" applyProtection="1">
      <alignment horizontal="right"/>
      <protection locked="0"/>
    </xf>
    <xf numFmtId="0" fontId="16" fillId="9" borderId="9" xfId="0" applyFont="1" applyFill="1" applyBorder="1" applyAlignment="1" applyProtection="1">
      <alignment horizontal="right"/>
      <protection locked="0"/>
    </xf>
    <xf numFmtId="0" fontId="16" fillId="9" borderId="1" xfId="0" applyFont="1" applyFill="1" applyBorder="1" applyAlignment="1" applyProtection="1">
      <alignment horizontal="right"/>
      <protection locked="0"/>
    </xf>
    <xf numFmtId="165" fontId="2" fillId="0" borderId="1" xfId="2" applyNumberFormat="1" applyFont="1" applyFill="1" applyBorder="1" applyProtection="1">
      <protection locked="0"/>
    </xf>
    <xf numFmtId="165" fontId="2" fillId="0" borderId="7" xfId="2" applyNumberFormat="1" applyFont="1" applyFill="1" applyBorder="1" applyProtection="1">
      <protection locked="0"/>
    </xf>
    <xf numFmtId="165" fontId="2" fillId="0" borderId="5" xfId="2" applyNumberFormat="1" applyFont="1" applyFill="1" applyBorder="1" applyProtection="1">
      <protection locked="0"/>
    </xf>
    <xf numFmtId="164" fontId="5" fillId="8" borderId="5" xfId="0" applyNumberFormat="1" applyFont="1" applyFill="1" applyBorder="1" applyAlignment="1" applyProtection="1">
      <alignment wrapText="1"/>
    </xf>
    <xf numFmtId="10" fontId="16" fillId="9" borderId="10" xfId="3" applyNumberFormat="1" applyFont="1" applyFill="1" applyBorder="1" applyAlignment="1" applyProtection="1">
      <alignment horizontal="right"/>
      <protection locked="0"/>
    </xf>
    <xf numFmtId="10" fontId="16" fillId="9" borderId="11" xfId="3" applyNumberFormat="1" applyFont="1" applyFill="1" applyBorder="1" applyAlignment="1" applyProtection="1">
      <alignment horizontal="right"/>
      <protection locked="0"/>
    </xf>
    <xf numFmtId="10" fontId="2" fillId="9" borderId="11" xfId="3" applyNumberFormat="1" applyFont="1" applyFill="1" applyBorder="1" applyAlignment="1" applyProtection="1">
      <alignment horizontal="right"/>
      <protection locked="0"/>
    </xf>
    <xf numFmtId="10" fontId="2" fillId="9" borderId="11" xfId="2" applyNumberFormat="1" applyFont="1" applyFill="1" applyBorder="1" applyAlignment="1" applyProtection="1">
      <alignment horizontal="right"/>
      <protection locked="0"/>
    </xf>
    <xf numFmtId="165" fontId="2" fillId="9" borderId="11" xfId="2" applyNumberFormat="1" applyFont="1" applyFill="1" applyBorder="1" applyAlignment="1" applyProtection="1">
      <alignment horizontal="right"/>
      <protection locked="0"/>
    </xf>
    <xf numFmtId="0" fontId="1" fillId="5" borderId="0" xfId="1" applyFill="1" applyProtection="1">
      <protection locked="0"/>
    </xf>
    <xf numFmtId="0" fontId="2" fillId="5" borderId="0" xfId="0" applyFont="1" applyFill="1" applyAlignment="1" applyProtection="1">
      <alignment horizontal="left" vertical="top" wrapText="1"/>
      <protection locked="0"/>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13" fillId="5" borderId="0" xfId="1" applyFont="1" applyFill="1" applyAlignment="1" applyProtection="1">
      <alignment horizontal="left"/>
      <protection locked="0"/>
    </xf>
    <xf numFmtId="2" fontId="8" fillId="4" borderId="5" xfId="0" applyNumberFormat="1" applyFont="1" applyFill="1" applyBorder="1" applyAlignment="1" applyProtection="1">
      <alignment horizontal="center" vertical="center"/>
    </xf>
    <xf numFmtId="0" fontId="17" fillId="5" borderId="0" xfId="1" applyFont="1" applyFill="1" applyAlignment="1" applyProtection="1">
      <alignment horizontal="left"/>
      <protection locked="0"/>
    </xf>
    <xf numFmtId="0" fontId="13" fillId="5" borderId="0" xfId="1" applyFont="1" applyFill="1" applyAlignment="1" applyProtection="1">
      <alignment wrapText="1"/>
      <protection locked="0"/>
    </xf>
    <xf numFmtId="0" fontId="18" fillId="0" borderId="0" xfId="0" applyFont="1"/>
    <xf numFmtId="164" fontId="5" fillId="8" borderId="4" xfId="0" applyNumberFormat="1" applyFont="1" applyFill="1" applyBorder="1" applyAlignment="1" applyProtection="1">
      <alignment horizontal="centerContinuous" vertical="top" wrapText="1"/>
      <protection locked="0"/>
    </xf>
    <xf numFmtId="164" fontId="5" fillId="8" borderId="5" xfId="0" applyNumberFormat="1" applyFont="1" applyFill="1" applyBorder="1" applyAlignment="1" applyProtection="1">
      <alignment horizontal="centerContinuous" vertical="top" wrapText="1"/>
      <protection locked="0"/>
    </xf>
    <xf numFmtId="0" fontId="2" fillId="5" borderId="1" xfId="0" applyFont="1" applyFill="1" applyBorder="1" applyProtection="1">
      <protection locked="0"/>
    </xf>
    <xf numFmtId="165" fontId="2" fillId="9" borderId="12" xfId="2" applyNumberFormat="1" applyFont="1" applyFill="1" applyBorder="1" applyAlignment="1" applyProtection="1">
      <alignment horizontal="right"/>
      <protection locked="0"/>
    </xf>
    <xf numFmtId="9" fontId="2" fillId="5" borderId="0" xfId="3" applyNumberFormat="1" applyFont="1" applyFill="1" applyProtection="1">
      <protection locked="0"/>
    </xf>
    <xf numFmtId="176" fontId="2" fillId="5" borderId="0" xfId="3" applyNumberFormat="1" applyFont="1" applyFill="1" applyBorder="1" applyProtection="1">
      <protection locked="0"/>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fr/agence-revenu/services/subvention/subvention-salariale-urgence/ssuc-apres-faire-demande.html" TargetMode="External"/><Relationship Id="rId1" Type="http://schemas.openxmlformats.org/officeDocument/2006/relationships/hyperlink" Target="https://www.canada.ca/calculez-montant-subven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anada.ca/calculez-montant-subven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62"/>
  <sheetViews>
    <sheetView tabSelected="1" zoomScale="104" zoomScaleNormal="100" workbookViewId="0"/>
  </sheetViews>
  <sheetFormatPr defaultColWidth="9.1328125" defaultRowHeight="15.75" x14ac:dyDescent="0.5"/>
  <cols>
    <col min="1" max="1" width="79" style="6" customWidth="1"/>
    <col min="2" max="2" width="52" style="6" customWidth="1"/>
    <col min="3" max="3" width="44.06640625" style="6" customWidth="1"/>
    <col min="4" max="4" width="40.33203125" style="6" customWidth="1"/>
    <col min="5" max="5" width="3.46484375" style="6" customWidth="1"/>
    <col min="6" max="6" width="4.46484375" style="6" customWidth="1"/>
    <col min="7" max="7" width="3.46484375" style="6" customWidth="1"/>
    <col min="8" max="8" width="41.46484375" style="6" customWidth="1"/>
    <col min="9" max="9" width="3" style="6" customWidth="1"/>
    <col min="10" max="10" width="9.1328125" style="6"/>
    <col min="11" max="11" width="3.6640625" style="6" customWidth="1"/>
    <col min="12" max="12" width="36.53125" style="6" customWidth="1"/>
    <col min="13" max="13" width="4.33203125" style="6" customWidth="1"/>
    <col min="14" max="16384" width="9.1328125" style="6"/>
  </cols>
  <sheetData>
    <row r="1" spans="1:16" s="5" customFormat="1" ht="35.25" customHeight="1" x14ac:dyDescent="0.85">
      <c r="A1" s="50" t="s">
        <v>19</v>
      </c>
      <c r="B1" s="50"/>
      <c r="C1" s="50"/>
      <c r="D1" s="50"/>
      <c r="E1" s="50"/>
      <c r="F1" s="50"/>
      <c r="G1" s="50"/>
      <c r="H1" s="50"/>
      <c r="I1" s="50"/>
      <c r="J1" s="50"/>
      <c r="K1" s="50"/>
      <c r="L1" s="50"/>
      <c r="M1" s="50"/>
      <c r="N1" s="50"/>
      <c r="O1" s="50"/>
      <c r="P1" s="50"/>
    </row>
    <row r="2" spans="1:16" x14ac:dyDescent="0.5">
      <c r="A2" s="51" t="s">
        <v>37</v>
      </c>
      <c r="B2" s="51"/>
      <c r="C2" s="51"/>
      <c r="D2" s="51"/>
      <c r="E2" s="51"/>
      <c r="F2" s="51"/>
      <c r="G2" s="51"/>
      <c r="H2" s="51"/>
      <c r="I2" s="51"/>
      <c r="J2" s="51"/>
      <c r="K2" s="51"/>
      <c r="L2" s="51"/>
      <c r="M2" s="51"/>
      <c r="N2" s="51"/>
      <c r="O2" s="51"/>
      <c r="P2" s="51"/>
    </row>
    <row r="3" spans="1:16" ht="37.5" customHeight="1" x14ac:dyDescent="0.5">
      <c r="A3" s="6" t="s">
        <v>36</v>
      </c>
      <c r="B3" s="7"/>
      <c r="C3" s="7"/>
      <c r="D3" s="7"/>
      <c r="E3" s="7"/>
      <c r="F3" s="7"/>
      <c r="G3" s="7"/>
      <c r="H3" s="7"/>
      <c r="I3" s="7"/>
      <c r="J3" s="7"/>
      <c r="K3" s="7"/>
      <c r="L3" s="7"/>
      <c r="M3" s="7"/>
      <c r="N3" s="7"/>
      <c r="O3" s="7"/>
      <c r="P3" s="7"/>
    </row>
    <row r="4" spans="1:16" ht="23.25" x14ac:dyDescent="0.7">
      <c r="A4" s="90" t="s">
        <v>15</v>
      </c>
      <c r="B4" s="44"/>
      <c r="C4" s="44"/>
      <c r="D4" s="44"/>
      <c r="E4" s="44"/>
      <c r="F4" s="44"/>
      <c r="G4" s="44"/>
      <c r="I4" s="7"/>
      <c r="J4" s="7"/>
      <c r="K4" s="7"/>
      <c r="L4" s="7"/>
      <c r="M4" s="7"/>
      <c r="N4" s="7"/>
      <c r="O4" s="7"/>
      <c r="P4" s="7"/>
    </row>
    <row r="5" spans="1:16" x14ac:dyDescent="0.5">
      <c r="A5" s="43"/>
      <c r="B5" s="43"/>
      <c r="C5" s="43"/>
      <c r="D5" s="43"/>
      <c r="E5" s="43"/>
      <c r="F5" s="43"/>
      <c r="G5" s="43"/>
      <c r="I5" s="7"/>
      <c r="J5" s="7"/>
      <c r="K5" s="7"/>
      <c r="L5" s="7"/>
      <c r="M5" s="7"/>
      <c r="N5" s="7"/>
      <c r="O5" s="7"/>
      <c r="P5" s="7"/>
    </row>
    <row r="6" spans="1:16" s="11" customFormat="1" ht="18" x14ac:dyDescent="0.55000000000000004">
      <c r="A6" s="9" t="s">
        <v>14</v>
      </c>
      <c r="B6" s="10"/>
      <c r="O6" s="12"/>
      <c r="P6" s="12"/>
    </row>
    <row r="8" spans="1:16" x14ac:dyDescent="0.5">
      <c r="A8" s="47" t="s">
        <v>16</v>
      </c>
      <c r="B8" s="64" t="s">
        <v>26</v>
      </c>
      <c r="D8" s="48"/>
      <c r="O8" s="7"/>
      <c r="P8" s="7"/>
    </row>
    <row r="10" spans="1:16" x14ac:dyDescent="0.5">
      <c r="A10" s="6" t="s">
        <v>38</v>
      </c>
      <c r="O10" s="7"/>
      <c r="P10" s="7"/>
    </row>
    <row r="11" spans="1:16" x14ac:dyDescent="0.5">
      <c r="O11" s="7"/>
      <c r="P11" s="7"/>
    </row>
    <row r="12" spans="1:16" s="11" customFormat="1" ht="18" x14ac:dyDescent="0.55000000000000004">
      <c r="A12" s="9" t="s">
        <v>35</v>
      </c>
      <c r="B12" s="10"/>
      <c r="O12" s="12"/>
      <c r="P12" s="12"/>
    </row>
    <row r="13" spans="1:16" x14ac:dyDescent="0.5">
      <c r="O13" s="44"/>
      <c r="P13" s="44"/>
    </row>
    <row r="14" spans="1:16" x14ac:dyDescent="0.5">
      <c r="A14" s="47" t="s">
        <v>40</v>
      </c>
      <c r="B14" s="64" t="s">
        <v>26</v>
      </c>
      <c r="D14" s="49"/>
      <c r="O14" s="40"/>
      <c r="P14" s="40"/>
    </row>
    <row r="16" spans="1:16" x14ac:dyDescent="0.5">
      <c r="A16" s="6" t="s">
        <v>43</v>
      </c>
      <c r="O16" s="40"/>
      <c r="P16" s="40"/>
    </row>
    <row r="17" spans="1:16" x14ac:dyDescent="0.5">
      <c r="A17" s="6" t="s">
        <v>42</v>
      </c>
      <c r="O17" s="40"/>
      <c r="P17" s="40"/>
    </row>
    <row r="18" spans="1:16" x14ac:dyDescent="0.5">
      <c r="O18" s="44"/>
      <c r="P18" s="44"/>
    </row>
    <row r="19" spans="1:16" s="11" customFormat="1" ht="18" x14ac:dyDescent="0.55000000000000004">
      <c r="A19" s="9" t="s">
        <v>44</v>
      </c>
      <c r="B19" s="10"/>
      <c r="O19" s="12"/>
      <c r="P19" s="12"/>
    </row>
    <row r="21" spans="1:16" x14ac:dyDescent="0.5">
      <c r="A21" s="6" t="s">
        <v>54</v>
      </c>
    </row>
    <row r="23" spans="1:16" ht="21" x14ac:dyDescent="0.65">
      <c r="A23" s="65" t="s">
        <v>97</v>
      </c>
    </row>
    <row r="24" spans="1:16" x14ac:dyDescent="0.5">
      <c r="A24" s="95" t="s">
        <v>45</v>
      </c>
      <c r="B24" s="95" t="s">
        <v>47</v>
      </c>
      <c r="C24" s="95" t="s">
        <v>46</v>
      </c>
    </row>
    <row r="25" spans="1:16" x14ac:dyDescent="0.5">
      <c r="A25" s="46" t="str">
        <f>IF(A14="Mois correspondant de 2019",IF(MID(A8,SEARCH(":",A8)+4,SEARCH(" ",A8,SEARCH(":",A8)+4)-SEARCH(":",A8)-4)="Juillet","Juin 2019","Juillet 2019"),IF(A14="Janvier à février 2020","Janvier 2020","(Sélectionnez votre option de comparaison des revenus)"))</f>
        <v>(Sélectionnez votre option de comparaison des revenus)</v>
      </c>
      <c r="B25" s="77"/>
      <c r="C25" s="6" t="s">
        <v>48</v>
      </c>
    </row>
    <row r="26" spans="1:16" x14ac:dyDescent="0.5">
      <c r="A26" s="46" t="str">
        <f>IF(A14="Mois correspondant de 2019",PROPER(MID(A8,SEARCH(":",A8)+4,SEARCH(" ",A8,SEARCH(":",A8)+4)-SEARCH(":",A8)-4))&amp;" 2019",IF(A14="Janvier à février 2020","Février 2020","(Sélectionnez votre option de comparaison des revenus)"))</f>
        <v>(Sélectionnez votre option de comparaison des revenus)</v>
      </c>
      <c r="B26" s="75"/>
    </row>
    <row r="27" spans="1:16" x14ac:dyDescent="0.5">
      <c r="A27" s="46" t="str">
        <f>IF(ISERROR(SEARCH(":",A8)),"(choisir une période de demande)",IF(MID(A8,SEARCH(":",A8)+4,SEARCH(" ",A8,SEARCH(":",A8)+4)-SEARCH(":",A8)-4)="Juillet","Juin 2020","Juillet 2020"))</f>
        <v>(choisir une période de demande)</v>
      </c>
      <c r="B27" s="75"/>
    </row>
    <row r="28" spans="1:16" ht="16.149999999999999" thickBot="1" x14ac:dyDescent="0.55000000000000004">
      <c r="A28" s="46" t="str">
        <f>IF(ISERROR(SEARCH(":",A8)),"(choisir une période de demande)",PROPER(MID(A8,SEARCH(":",A8)+4,SEARCH(" ",A8,SEARCH(":",A8)+4)-SEARCH(":",A8)-4))&amp;" 2020")</f>
        <v>(choisir une période de demande)</v>
      </c>
      <c r="B28" s="76"/>
    </row>
    <row r="29" spans="1:16" ht="16.149999999999999" thickBot="1" x14ac:dyDescent="0.55000000000000004">
      <c r="A29" s="52" t="s">
        <v>78</v>
      </c>
      <c r="B29" s="83" t="str" cm="1">
        <f t="array" ref="B29">IF(SUMPRODUCT(--ISNUMBER(B25:B28))=4,IF(A14="Corresponding month of 2019",IF((B26-B28)/B26&gt;(B25-B27)/B25,B26-B28,B25-B27),IF(AVERAGE(B25:B26)-B27&gt;AVERAGE(B25:B26)-B28,AVERAGE(B25:B26)-B27,AVERAGE(B25:B26)-B28)),"Enter your revenue above")</f>
        <v>Enter your revenue above</v>
      </c>
      <c r="C29" s="6" t="s">
        <v>82</v>
      </c>
    </row>
    <row r="30" spans="1:16" ht="16.149999999999999" thickBot="1" x14ac:dyDescent="0.55000000000000004">
      <c r="A30" s="52" t="s">
        <v>79</v>
      </c>
      <c r="B30" s="82" t="str" cm="1">
        <f t="array" ref="B30">IF(SUMPRODUCT(--ISNUMBER(B25:B28))=4,IF(A14="Corresponding month of 2019",IF((B26-B28)/B26&gt;(B25-B27)/B25,(B26-B28)/B26,(B25-B27)/B25),IF(AVERAGE(B25:B26)-B27&gt;AVERAGE(B25:B26)-B28,(AVERAGE(B25:B26)-B27)/AVERAGE(B25:B26),(AVERAGE(B25:B26)-B28)/AVERAGE(B25:B26))),"Enter your revenue above")</f>
        <v>Enter your revenue above</v>
      </c>
      <c r="C30" s="6" t="s">
        <v>84</v>
      </c>
    </row>
    <row r="31" spans="1:16" ht="21.4" thickBot="1" x14ac:dyDescent="0.7">
      <c r="A31" s="72" t="str">
        <f>"Votre taux de base de la SSUC pour la période de demande "&amp;INDEX(claimPeriodNo,MATCH($A$8,claimPeriods,0))&amp;":"</f>
        <v>Votre taux de base de la SSUC pour la période de demande x:</v>
      </c>
      <c r="B31" s="80" t="str">
        <f>IF(ISERROR(INDEX(claimPeriodScale,MATCH(A8,claimPeriods,0))*B30),"Enter your revenue above",IF(INDEX(claimPeriodScale,MATCH(A8,claimPeriods,0))*B30&gt;INDEX(claimPeriodPercent,MATCH(A8,claimPeriods,0)),INDEX(claimPeriodPercent,MATCH(A8,claimPeriods,0)),MAX(0,INDEX(claimPeriodScale,MATCH(A8,claimPeriods,0))*B30)))</f>
        <v>Enter your revenue above</v>
      </c>
      <c r="C31" s="6" t="str">
        <f>IF(ISERROR(SEARCH(":",A8)),"(choisir une période de demande)","Le taux de base de la SSUC pour la période de demande "&amp;INDEX(claimPeriodNo,MATCH(A8,claimPeriods,0))&amp;" est votre perte de revenus x"&amp;INDEX(claimPeriodScale,MATCH(A8,claimPeriods,0))&amp;" à un maximum de "&amp;INDEX(claimPeriodPercent,MATCH(A8,claimPeriods,0))*100&amp;"%.")</f>
        <v>(choisir une période de demande)</v>
      </c>
    </row>
    <row r="33" spans="1:3" x14ac:dyDescent="0.5">
      <c r="A33" s="6" t="str">
        <f>IF(A14="Janvier à février 2020","Days unexpectedly closed during Jan-Feb 2020 (optional)","Laisser vide - seulement pour la comparaison de revenus avec janvier-février (voire ii)")</f>
        <v>Laisser vide - seulement pour la comparaison de revenus avec janvier-février (voire ii)</v>
      </c>
      <c r="B33" s="95"/>
      <c r="C33" s="6" t="str">
        <f>IF(A14="Janvier à février 2020","This is only if your business started operating during the baseline period, or if you had unexpected closures","")</f>
        <v/>
      </c>
    </row>
    <row r="35" spans="1:3" ht="21" x14ac:dyDescent="0.65">
      <c r="A35" s="65" t="s">
        <v>98</v>
      </c>
      <c r="C35" s="97"/>
    </row>
    <row r="36" spans="1:3" x14ac:dyDescent="0.5">
      <c r="A36" s="95" t="s">
        <v>45</v>
      </c>
      <c r="B36" s="95" t="s">
        <v>47</v>
      </c>
      <c r="C36" s="95" t="s">
        <v>46</v>
      </c>
    </row>
    <row r="37" spans="1:3" x14ac:dyDescent="0.5">
      <c r="A37" s="46" t="str">
        <f>IF(A14="Mois correspondant de 2019",IF(MID(A8,SEARCH(":",A8)+4,SEARCH(" ",A8,SEARCH(":",A8)+4)-SEARCH(":",A8)-4)="Juillet","Avril 2019","Mai 2019"),"Laisser vide - seulement pour la comparaison de revenus du mois correspondant (voire ii)")</f>
        <v>Laisser vide - seulement pour la comparaison de revenus du mois correspondant (voire ii)</v>
      </c>
      <c r="B37" s="77"/>
    </row>
    <row r="38" spans="1:3" x14ac:dyDescent="0.5">
      <c r="A38" s="46" t="str">
        <f>IF(A14="Mois correspondant de 2019",IF(MID(A8,SEARCH(":",A8)+4,SEARCH(" ",A8,SEARCH(":",A8)+4)-SEARCH(":",A8)-4)="Juillet","Mai 2019","Juin 2019"),"Laisser vide - seulement pour la comparaison de revenus du mois correspondant (voire ii)")</f>
        <v>Laisser vide - seulement pour la comparaison de revenus du mois correspondant (voire ii)</v>
      </c>
      <c r="B38" s="75"/>
    </row>
    <row r="39" spans="1:3" x14ac:dyDescent="0.5">
      <c r="A39" s="46" t="str">
        <f>IF(A14="Mois correspondant de 2019",IF(MID(A8,SEARCH(":",A8)+4,SEARCH(" ",A8,SEARCH(":",A8)+4)-SEARCH(":",A8)-4)="Juillet","Juin 2019","Juillet 2019"),"Laisser vide - seulement pour la comparaison de revenus du mois correspondant (voire ii)")</f>
        <v>Laisser vide - seulement pour la comparaison de revenus du mois correspondant (voire ii)</v>
      </c>
      <c r="B39" s="75" t="str">
        <f>IF(A14="Mois correspondant de 2019",B25,"")</f>
        <v/>
      </c>
      <c r="C39" s="6" t="str">
        <f>IF(A14="Mois correspondant de 2019","Value taken from the base CEWS rate table","")</f>
        <v/>
      </c>
    </row>
    <row r="40" spans="1:3" x14ac:dyDescent="0.5">
      <c r="A40" s="46" t="str">
        <f>IF(ISERROR(SEARCH(":",A8)),"(choisir une période de demande)",IF(MID(A8,SEARCH(":",A8)+4,SEARCH(" ",A8,SEARCH(":",A8)+4)-SEARCH(":",A8)-4)="Juillet","Avril 2020","Mai 2020"))</f>
        <v>(choisir une période de demande)</v>
      </c>
      <c r="B40" s="75"/>
      <c r="C40" s="6" t="str">
        <f>IF(A8="Période 5: 5 juillet au 1 août 2020","March is not used. The 3 months for period 5 are April, May and June","")</f>
        <v/>
      </c>
    </row>
    <row r="41" spans="1:3" x14ac:dyDescent="0.5">
      <c r="A41" s="46" t="str">
        <f>IF(ISERROR(SEARCH(":",A8)),"(choisir une période de demande)",IF(MID(A8,SEARCH(":",A8)+4,SEARCH(" ",A8,SEARCH(":",A8)+4)-SEARCH(":",A8)-4)="Juillet","Mai 2020","Juin 2020"))</f>
        <v>(choisir une période de demande)</v>
      </c>
      <c r="B41" s="75"/>
    </row>
    <row r="42" spans="1:3" x14ac:dyDescent="0.5">
      <c r="A42" s="46" t="str">
        <f>IF(ISERROR(SEARCH(":",A8)),"(choisir une période de demande)",IF(MID(A8,SEARCH(":",A8)+4,SEARCH(" ",A8,SEARCH(":",A8)+4)-SEARCH(":",A8)-4)="Juillet","Juin 2020","Juillet 2020"))</f>
        <v>(choisir une période de demande)</v>
      </c>
      <c r="B42" s="75">
        <f>B27</f>
        <v>0</v>
      </c>
      <c r="C42" s="6" t="s">
        <v>101</v>
      </c>
    </row>
    <row r="43" spans="1:3" ht="16.149999999999999" thickBot="1" x14ac:dyDescent="0.55000000000000004">
      <c r="A43" s="52" t="s">
        <v>76</v>
      </c>
      <c r="B43" s="96" t="str" cm="1">
        <f t="array" ref="B43">IF(A14="Mois correspondant de 2019",IF(SUMPRODUCT(--ISNUMBER(B25:B28))+SUMPRODUCT(--ISNUMBER(B37:B42))=10,(AVERAGE(B25,B37:B38)-AVERAGE(B27,B40:B41)),"Enter your revenue above"),IF(SUMPRODUCT(--ISNUMBER(B25:B28))+SUMPRODUCT(--ISNUMBER(B40:B41))=6,(AVERAGE(B25:B26)*(60/(60-B33))-AVERAGE(B27,B40:B41)),"Enter your revenue above"))</f>
        <v>Enter your revenue above</v>
      </c>
      <c r="C43" s="6" t="s">
        <v>83</v>
      </c>
    </row>
    <row r="44" spans="1:3" ht="16.149999999999999" thickBot="1" x14ac:dyDescent="0.55000000000000004">
      <c r="A44" s="52" t="s">
        <v>80</v>
      </c>
      <c r="B44" s="81" t="str" cm="1">
        <f t="array" ref="B44">IF(A14="Mois correspondant de 2019",IF(SUMPRODUCT(--ISNUMBER(B25:B28))+SUMPRODUCT(--ISNUMBER(B37:B42))=10,IF(SUM(B25,B37:B38)=0,0,(AVERAGE(B25,B37:B38)-AVERAGE(B27,B40:B41))/AVERAGE(B25,B37:B38)),"Enter your revenue above"),IF(SUMPRODUCT(--ISNUMBER(B25:B28))+SUMPRODUCT(--ISNUMBER(B40:B41))=6,(AVERAGE(B25:B26)*(60/(60-B33))-AVERAGE(B27,B40:B41))/AVERAGE(B25:B26)*(60/(60-B33)),"Enter your revenue above"))</f>
        <v>Enter your revenue above</v>
      </c>
      <c r="C44" s="6" t="s">
        <v>77</v>
      </c>
    </row>
    <row r="45" spans="1:3" ht="21.4" thickBot="1" x14ac:dyDescent="0.7">
      <c r="A45" s="73" t="str">
        <f>"Votre taux de supplément pour la période de demande "&amp;INDEX(claimPeriodNo,MATCH($A$8,claimPeriods,0))&amp;":"</f>
        <v>Votre taux de supplément pour la période de demande x:</v>
      </c>
      <c r="B45" s="80" t="str">
        <f>IF(ISERROR(1.25*B44),"Enter your revenue above",IF(1.25*(B44-0.5)&gt;0.25,0.25,IF(1.25*(B44-0.5)&lt;0,0,1.25*(B44-0.5))))</f>
        <v>Enter your revenue above</v>
      </c>
      <c r="C45" s="51" t="s">
        <v>81</v>
      </c>
    </row>
    <row r="46" spans="1:3" x14ac:dyDescent="0.5">
      <c r="A46" s="66"/>
      <c r="B46" s="98"/>
    </row>
    <row r="47" spans="1:3" ht="21.4" thickBot="1" x14ac:dyDescent="0.7">
      <c r="A47" s="65" t="s">
        <v>99</v>
      </c>
      <c r="B47" s="67"/>
    </row>
    <row r="48" spans="1:3" ht="21.4" thickBot="1" x14ac:dyDescent="0.7">
      <c r="A48" s="74" t="s">
        <v>49</v>
      </c>
      <c r="B48" s="79" t="str">
        <f>IF(ISERROR(B31+B45)," -   ",IF(AND(ROUND(B31+B45,4)&lt;0.75,revenueReduction&gt;=0.3),0.75,ROUND(B31+B45,4)))</f>
        <v xml:space="preserve"> -   </v>
      </c>
    </row>
    <row r="49" spans="1:16" x14ac:dyDescent="0.5">
      <c r="B49" s="45"/>
    </row>
    <row r="50" spans="1:16" s="11" customFormat="1" ht="21.75" customHeight="1" x14ac:dyDescent="0.5">
      <c r="A50" s="15" t="s">
        <v>100</v>
      </c>
      <c r="B50" s="10"/>
      <c r="P50" s="16"/>
    </row>
    <row r="52" spans="1:16" ht="28.15" customHeight="1" x14ac:dyDescent="0.5">
      <c r="A52" s="85" t="s">
        <v>50</v>
      </c>
      <c r="B52" s="85"/>
      <c r="C52" s="85"/>
      <c r="D52" s="85"/>
      <c r="E52" s="85"/>
      <c r="F52" s="85"/>
      <c r="G52" s="85"/>
      <c r="H52" s="85"/>
      <c r="I52" s="85"/>
      <c r="J52" s="85"/>
      <c r="K52" s="39"/>
      <c r="M52" s="13"/>
      <c r="O52" s="17"/>
    </row>
    <row r="53" spans="1:16" ht="28.9" customHeight="1" x14ac:dyDescent="0.5">
      <c r="A53" s="85" t="s">
        <v>28</v>
      </c>
      <c r="B53" s="85"/>
      <c r="C53" s="85"/>
      <c r="D53" s="85"/>
      <c r="E53" s="85"/>
      <c r="F53" s="85"/>
      <c r="G53" s="85"/>
      <c r="H53" s="39"/>
      <c r="I53" s="39"/>
      <c r="J53" s="39"/>
      <c r="K53" s="39"/>
      <c r="M53" s="13"/>
      <c r="O53" s="17"/>
    </row>
    <row r="54" spans="1:16" ht="44.25" customHeight="1" x14ac:dyDescent="0.5">
      <c r="A54" s="85" t="s">
        <v>27</v>
      </c>
      <c r="B54" s="85"/>
      <c r="C54" s="85"/>
      <c r="D54" s="85"/>
      <c r="E54" s="85"/>
      <c r="F54" s="85"/>
      <c r="G54" s="85"/>
      <c r="H54" s="39"/>
      <c r="I54" s="39"/>
      <c r="J54" s="39"/>
      <c r="K54" s="39"/>
      <c r="M54" s="13"/>
      <c r="O54" s="17"/>
    </row>
    <row r="55" spans="1:16" ht="46.5" customHeight="1" x14ac:dyDescent="0.5">
      <c r="A55" s="85" t="s">
        <v>29</v>
      </c>
      <c r="B55" s="85"/>
      <c r="C55" s="85"/>
      <c r="D55" s="85"/>
      <c r="E55" s="85"/>
      <c r="F55" s="85"/>
      <c r="G55" s="85"/>
      <c r="H55" s="39"/>
      <c r="I55" s="39"/>
      <c r="J55" s="39"/>
      <c r="K55" s="39"/>
      <c r="M55" s="13"/>
      <c r="O55" s="17"/>
    </row>
    <row r="56" spans="1:16" s="11" customFormat="1" ht="21.75" customHeight="1" x14ac:dyDescent="0.5">
      <c r="A56" s="15" t="s">
        <v>85</v>
      </c>
      <c r="B56" s="10"/>
      <c r="P56" s="16"/>
    </row>
    <row r="58" spans="1:16" x14ac:dyDescent="0.5">
      <c r="A58" s="6" t="s">
        <v>86</v>
      </c>
    </row>
    <row r="59" spans="1:16" x14ac:dyDescent="0.5">
      <c r="A59" s="84" t="s">
        <v>87</v>
      </c>
    </row>
    <row r="62" spans="1:16" x14ac:dyDescent="0.5">
      <c r="A62" s="6" t="s">
        <v>102</v>
      </c>
    </row>
  </sheetData>
  <sheetProtection formatCells="0" formatColumns="0" formatRows="0" insertColumns="0" insertRows="0" insertHyperlinks="0" deleteRows="0" sort="0" pivotTables="0"/>
  <mergeCells count="4">
    <mergeCell ref="A55:G55"/>
    <mergeCell ref="A52:J52"/>
    <mergeCell ref="A53:G53"/>
    <mergeCell ref="A54:G54"/>
  </mergeCells>
  <dataValidations count="2">
    <dataValidation type="list" allowBlank="1" showInputMessage="1" showErrorMessage="1" sqref="A8" xr:uid="{00000000-0002-0000-0000-000000000000}">
      <formula1>claimPeriods</formula1>
    </dataValidation>
    <dataValidation type="list" allowBlank="1" showInputMessage="1" showErrorMessage="1" sqref="A14" xr:uid="{66496B34-1E15-4208-BEC7-37AA3CF19CF5}">
      <formula1>baselineRevenue</formula1>
    </dataValidation>
  </dataValidations>
  <hyperlinks>
    <hyperlink ref="A4" r:id="rId1" xr:uid="{57B3C64C-B5FF-4FEF-BC63-5959B0403365}"/>
    <hyperlink ref="A59" r:id="rId2" xr:uid="{66451202-C5C5-4599-94BA-8954ADCA968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Q2502"/>
  <sheetViews>
    <sheetView zoomScale="79" workbookViewId="0">
      <pane ySplit="4" topLeftCell="A5" activePane="bottomLeft" state="frozen"/>
      <selection pane="bottomLeft"/>
    </sheetView>
  </sheetViews>
  <sheetFormatPr defaultColWidth="9.1328125" defaultRowHeight="16.899999999999999" x14ac:dyDescent="0.5"/>
  <cols>
    <col min="1" max="1" width="30.6640625" style="26" customWidth="1"/>
    <col min="2" max="2" width="39.19921875" style="27" customWidth="1"/>
    <col min="3" max="3" width="32.33203125" style="28" customWidth="1"/>
    <col min="4" max="7" width="13.73046875" style="27" customWidth="1"/>
    <col min="8" max="11" width="12.46484375" style="29" customWidth="1"/>
    <col min="12" max="15" width="13.796875" style="69" customWidth="1"/>
    <col min="16" max="16" width="23.86328125" style="30" customWidth="1"/>
    <col min="17" max="16384" width="9.1328125" style="21"/>
  </cols>
  <sheetData>
    <row r="1" spans="1:17" ht="18.75" customHeight="1" x14ac:dyDescent="0.5">
      <c r="A1" s="56" t="s">
        <v>94</v>
      </c>
      <c r="B1" s="55"/>
      <c r="C1" s="55"/>
      <c r="D1" s="55"/>
      <c r="E1" s="55"/>
      <c r="F1" s="55"/>
      <c r="G1" s="55"/>
      <c r="H1" s="55"/>
      <c r="I1" s="55"/>
      <c r="J1" s="55"/>
      <c r="K1" s="55"/>
      <c r="L1" s="55"/>
      <c r="M1" s="55"/>
      <c r="N1" s="55"/>
      <c r="O1" s="55"/>
      <c r="P1" s="55"/>
    </row>
    <row r="2" spans="1:17" s="23" customFormat="1" ht="18.75" customHeight="1" x14ac:dyDescent="0.5">
      <c r="A2" s="31"/>
      <c r="B2" s="31"/>
      <c r="C2" s="31"/>
      <c r="D2" s="31"/>
      <c r="E2" s="31"/>
      <c r="F2" s="31"/>
      <c r="G2" s="31"/>
      <c r="H2" s="31"/>
      <c r="I2" s="31"/>
      <c r="J2" s="31"/>
      <c r="K2" s="31"/>
      <c r="L2" s="31"/>
      <c r="M2" s="31"/>
      <c r="N2" s="31"/>
      <c r="O2" s="31"/>
      <c r="P2" s="31"/>
    </row>
    <row r="3" spans="1:17" s="24" customFormat="1" ht="36" customHeight="1" x14ac:dyDescent="0.55000000000000004">
      <c r="A3" s="32"/>
      <c r="B3" s="32"/>
      <c r="C3" s="32"/>
      <c r="D3" s="63" t="s">
        <v>91</v>
      </c>
      <c r="E3" s="63"/>
      <c r="F3" s="63"/>
      <c r="G3" s="63"/>
      <c r="H3" s="62" t="s">
        <v>30</v>
      </c>
      <c r="I3" s="63"/>
      <c r="J3" s="63"/>
      <c r="K3" s="63"/>
      <c r="L3" s="70" t="s">
        <v>31</v>
      </c>
      <c r="M3" s="70"/>
      <c r="N3" s="70"/>
      <c r="O3" s="70"/>
      <c r="P3" s="33"/>
    </row>
    <row r="4" spans="1:17" s="24" customFormat="1" ht="108" x14ac:dyDescent="0.55000000000000004">
      <c r="A4" s="38" t="s">
        <v>60</v>
      </c>
      <c r="B4" s="34" t="s">
        <v>57</v>
      </c>
      <c r="C4" s="34" t="s">
        <v>89</v>
      </c>
      <c r="D4" s="34" t="str">
        <f>"Congé payé (semaine 1) - "&amp;INDEX('Claim periods'!$C$6:$C$8,MATCH('Étape 1) Taux'!$A$8,'Claim periods'!$B$6:$B$8,0))</f>
        <v>Congé payé (semaine 1) - (choisir la période à l’étape 1)Taux)</v>
      </c>
      <c r="E4" s="34" t="str">
        <f>"Congé payé (semaine 2) - "&amp;INDEX('Claim periods'!$C$9:$C$11,MATCH('Étape 1) Taux'!$A$8,'Claim periods'!$B$9:$B$11,0))</f>
        <v>Congé payé (semaine 2) - (choisir la période à l’étape 1)Taux)</v>
      </c>
      <c r="F4" s="34" t="str">
        <f>"Congé payé (semaine 3) - "&amp;INDEX('Claim periods'!$C$12:$C$14,MATCH('Étape 1) Taux'!$A$8,'Claim periods'!$B$12:$B$14,0))</f>
        <v>Congé payé (semaine 3) - (choisir la période à l’étape 1)Taux)</v>
      </c>
      <c r="G4" s="34" t="str">
        <f>"Congé payé (semaine 4) - "&amp;INDEX('Claim periods'!$C$15:$C$17,MATCH('Étape 1) Taux'!$A$8,'Claim periods'!$B$15:$B$17,0))</f>
        <v>Congé payé (semaine 4) - (choisir la période à l’étape 1)Taux)</v>
      </c>
      <c r="H4" s="34" t="str">
        <f>"Semaine 1 - "&amp;INDEX('Claim periods'!$C$6:$C$8,MATCH('Étape 1) Taux'!$A$8,'Claim periods'!$B$6:$B$8,0))</f>
        <v>Semaine 1 - (choisir la période à l’étape 1)Taux)</v>
      </c>
      <c r="I4" s="34" t="str">
        <f>"Semaine 2 - "&amp;INDEX('Claim periods'!$C$9:$C$11,MATCH('Étape 1) Taux'!$A$8,'Claim periods'!$B$9:$B$11,0))</f>
        <v>Semaine 2 - (choisir la période à l’étape 1)Taux)</v>
      </c>
      <c r="J4" s="34" t="str">
        <f>"Semaine 3 - "&amp;INDEX('Claim periods'!$C$12:$C$14,MATCH('Étape 1) Taux'!$A$8,'Claim periods'!$B$12:$B$14,0))</f>
        <v>Semaine 3 - (choisir la période à l’étape 1)Taux)</v>
      </c>
      <c r="K4" s="34" t="str">
        <f>"Semaine 4 - "&amp;INDEX('Claim periods'!$C$15:$C$17,MATCH('Étape 1) Taux'!$A$8,'Claim periods'!$B$15:$B$17,0))</f>
        <v>Semaine 4 - (choisir la période à l’étape 1)Taux)</v>
      </c>
      <c r="L4" s="34" t="str">
        <f>"Semaine 1 - "&amp;INDEX('Claim periods'!$C$6:$C$8,MATCH('Étape 1) Taux'!$A$8,'Claim periods'!$B$6:$B$8,0))</f>
        <v>Semaine 1 - (choisir la période à l’étape 1)Taux)</v>
      </c>
      <c r="M4" s="34" t="str">
        <f>"Semaine 2 - "&amp;INDEX('Claim periods'!$C$9:$C$11,MATCH('Étape 1) Taux'!$A$8,'Claim periods'!$B$9:$B$11,0))</f>
        <v>Semaine 2 - (choisir la période à l’étape 1)Taux)</v>
      </c>
      <c r="N4" s="34" t="str">
        <f>"Semaine 3 - "&amp;INDEX('Claim periods'!$C$12:$C$14,MATCH('Étape 1) Taux'!$A$8,'Claim periods'!$B$12:$B$14,0))</f>
        <v>Semaine 3 - (choisir la période à l’étape 1)Taux)</v>
      </c>
      <c r="O4" s="34" t="str">
        <f>"Semaine 4 - "&amp;INDEX('Claim periods'!$C$15:$C$17,MATCH('Étape 1) Taux'!$A$8,'Claim periods'!$B$15:$B$17,0))</f>
        <v>Semaine 4 - (choisir la période à l’étape 1)Taux)</v>
      </c>
      <c r="P4" s="34" t="s">
        <v>33</v>
      </c>
    </row>
    <row r="5" spans="1:17" s="25" customFormat="1" ht="204.4" customHeight="1" x14ac:dyDescent="0.45">
      <c r="A5" s="35" t="s">
        <v>51</v>
      </c>
      <c r="B5" s="36" t="s">
        <v>52</v>
      </c>
      <c r="C5" s="37" t="s">
        <v>53</v>
      </c>
      <c r="D5" s="36" t="s">
        <v>88</v>
      </c>
      <c r="E5" s="4"/>
      <c r="F5" s="4"/>
      <c r="G5" s="4"/>
      <c r="H5" s="4" t="s">
        <v>92</v>
      </c>
      <c r="I5" s="4"/>
      <c r="J5" s="4"/>
      <c r="K5" s="4"/>
      <c r="L5" s="4" t="s">
        <v>32</v>
      </c>
      <c r="M5" s="4"/>
      <c r="N5" s="4"/>
      <c r="O5" s="4"/>
      <c r="P5" s="4" t="s">
        <v>34</v>
      </c>
    </row>
    <row r="6" spans="1:17" x14ac:dyDescent="0.5">
      <c r="H6" s="28"/>
      <c r="I6" s="28"/>
      <c r="J6" s="28"/>
      <c r="K6" s="28"/>
      <c r="L6" s="68" t="str">
        <f>IF(ISTEXT(overallRate),"Effectuez l’étape 1",IF(OR(COUNT($C6,H6)&lt;&gt;2,overallRate=0),0,IF(D6="Yes",ROUND(MAX(IF($B6="Oui - sans lien de dépendance",0,MIN((0.75*H6),847)),MIN(H6,(0.75*$C6),847)),2),IF(revenueReduction&gt;0.3,MAX(IF($B6="Non - avec lien de dépendance",MIN(1129,H6,$C6)*overallRate,MIN(1129,H6)*overallRate),ROUND(MAX(IF($B6="Non - avec lien de dépendance",0,MIN((0.75*H6),847)),MIN(H6,(0.75*$C6),847)),2)),IF($B6="Non - avec lien de dépendance",MIN(1129,H6,$C6)*overallRate,MIN(1129,H6)*overallRate)))))</f>
        <v>Effectuez l’étape 1</v>
      </c>
      <c r="M6" s="68" t="str">
        <f>IF(ISTEXT(overallRate),"Effectuez l’étape 1",IF(OR(COUNT($C6,I6)&lt;&gt;2,overallRate=0),0,IF(E6="Yes",ROUND(MAX(IF($B6="Oui - sans lien de dépendance",0,MIN((0.75*I6),847)),MIN(I6,(0.75*$C6),847)),2),IF(revenueReduction&gt;0.3,MAX(IF($B6="Non - avec lien de dépendance",MIN(1129,I6,$C6)*overallRate,MIN(1129,I6)*overallRate),ROUND(MAX(IF($B6="Non - avec lien de dépendance",0,MIN((0.75*I6),847)),MIN(I6,(0.75*$C6),847)),2)),IF($B6="Non - avec lien de dépendance",MIN(1129,I6,$C6)*overallRate,MIN(1129,I6)*overallRate)))))</f>
        <v>Effectuez l’étape 1</v>
      </c>
      <c r="N6" s="68" t="str">
        <f>IF(ISTEXT(overallRate),"Effectuez l’étape 1",IF(OR(COUNT($C6,J6)&lt;&gt;2,overallRate=0),0,IF(F6="Yes",ROUND(MAX(IF($B6="Oui - sans lien de dépendance",0,MIN((0.75*J6),847)),MIN(J6,(0.75*$C6),847)),2),IF(revenueReduction&gt;0.3,MAX(IF($B6="Non - avec lien de dépendance",MIN(1129,J6,$C6)*overallRate,MIN(1129,J6)*overallRate),ROUND(MAX(IF($B6="Non - avec lien de dépendance",0,MIN((0.75*J6),847)),MIN(J6,(0.75*$C6),847)),2)),IF($B6="Non - avec lien de dépendance",MIN(1129,J6,$C6)*overallRate,MIN(1129,J6)*overallRate)))))</f>
        <v>Effectuez l’étape 1</v>
      </c>
      <c r="O6" s="68" t="str">
        <f>IF(ISTEXT(overallRate),"Effectuez l’étape 1",IF(OR(COUNT($C6,K6)&lt;&gt;2,overallRate=0),0,IF(G6="Yes",ROUND(MAX(IF($B6="Oui - sans lien de dépendance",0,MIN((0.75*K6),847)),MIN(K6,(0.75*$C6),847)),2),IF(revenueReduction&gt;0.3,MAX(IF($B6="Non - avec lien de dépendance",MIN(1129,K6,$C6)*overallRate,MIN(1129,K6)*overallRate),ROUND(MAX(IF($B6="Non - avec lien de dépendance",0,MIN((0.75*K6),847)),MIN(K6,(0.75*$C6),847)),2)),IF($B6="Non - avec lien de dépendance",MIN(1129,K6,$C6)*overallRate,MIN(1129,K6)*overallRate)))))</f>
        <v>Effectuez l’étape 1</v>
      </c>
      <c r="P6" s="3">
        <f t="shared" ref="P6:P69" si="0">IF(AND(COUNT(C6:K6)&gt;0,OR(COUNT(C6:K6)&lt;&gt;5,ISBLANK(B6))),"Fill out all amounts",IF(OR(COUNTIF(H6,0)+COUNTIF(I6,0)&gt;1,COUNTIF(I6,0)+COUNTIF(J6,0)&gt;1,COUNTIF(J6,0)+COUNTIF(K6,0)&gt;1),0,SUM(L6:O6)))</f>
        <v>0</v>
      </c>
      <c r="Q6" s="23"/>
    </row>
    <row r="7" spans="1:17" x14ac:dyDescent="0.5">
      <c r="L7" s="68" t="str">
        <f>IF(ISTEXT(overallRate),"Effectuez l’étape 1",IF(OR(COUNT($C7,H7)&lt;&gt;2,overallRate=0),0,IF(D7="Yes",ROUND(MAX(IF($B7="Oui - sans lien de dépendance",0,MIN((0.75*H7),847)),MIN(H7,(0.75*$C7),847)),2),IF(revenueReduction&gt;0.3,MAX(IF($B7="Non - avec lien de dépendance",MIN(1129,H7,$C7)*overallRate,MIN(1129,H7)*overallRate),ROUND(MAX(IF($B7="Non - avec lien de dépendance",0,MIN((0.75*H7),847)),MIN(H7,(0.75*$C7),847)),2)),IF($B7="Non - avec lien de dépendance",MIN(1129,H7,$C7)*overallRate,MIN(1129,H7)*overallRate)))))</f>
        <v>Effectuez l’étape 1</v>
      </c>
      <c r="M7" s="68" t="str">
        <f>IF(ISTEXT(overallRate),"Effectuez l’étape 1",IF(OR(COUNT($C7,I7)&lt;&gt;2,overallRate=0),0,IF(E7="Yes",ROUND(MAX(IF($B7="Oui - sans lien de dépendance",0,MIN((0.75*I7),847)),MIN(I7,(0.75*$C7),847)),2),IF(revenueReduction&gt;0.3,MAX(IF($B7="Non - avec lien de dépendance",MIN(1129,I7,$C7)*overallRate,MIN(1129,I7)*overallRate),ROUND(MAX(IF($B7="Non - avec lien de dépendance",0,MIN((0.75*I7),847)),MIN(I7,(0.75*$C7),847)),2)),IF($B7="Non - avec lien de dépendance",MIN(1129,I7,$C7)*overallRate,MIN(1129,I7)*overallRate)))))</f>
        <v>Effectuez l’étape 1</v>
      </c>
      <c r="N7" s="68" t="str">
        <f>IF(ISTEXT(overallRate),"Effectuez l’étape 1",IF(OR(COUNT($C7,J7)&lt;&gt;2,overallRate=0),0,IF(F7="Yes",ROUND(MAX(IF($B7="Oui - sans lien de dépendance",0,MIN((0.75*J7),847)),MIN(J7,(0.75*$C7),847)),2),IF(revenueReduction&gt;0.3,MAX(IF($B7="Non - avec lien de dépendance",MIN(1129,J7,$C7)*overallRate,MIN(1129,J7)*overallRate),ROUND(MAX(IF($B7="Non - avec lien de dépendance",0,MIN((0.75*J7),847)),MIN(J7,(0.75*$C7),847)),2)),IF($B7="Non - avec lien de dépendance",MIN(1129,J7,$C7)*overallRate,MIN(1129,J7)*overallRate)))))</f>
        <v>Effectuez l’étape 1</v>
      </c>
      <c r="O7" s="68" t="str">
        <f>IF(ISTEXT(overallRate),"Effectuez l’étape 1",IF(OR(COUNT($C7,K7)&lt;&gt;2,overallRate=0),0,IF(G7="Yes",ROUND(MAX(IF($B7="Oui - sans lien de dépendance",0,MIN((0.75*K7),847)),MIN(K7,(0.75*$C7),847)),2),IF(revenueReduction&gt;0.3,MAX(IF($B7="Non - avec lien de dépendance",MIN(1129,K7,$C7)*overallRate,MIN(1129,K7)*overallRate),ROUND(MAX(IF($B7="Non - avec lien de dépendance",0,MIN((0.75*K7),847)),MIN(K7,(0.75*$C7),847)),2)),IF($B7="Non - avec lien de dépendance",MIN(1129,K7,$C7)*overallRate,MIN(1129,K7)*overallRate)))))</f>
        <v>Effectuez l’étape 1</v>
      </c>
      <c r="P7" s="3">
        <f t="shared" si="0"/>
        <v>0</v>
      </c>
    </row>
    <row r="8" spans="1:17" x14ac:dyDescent="0.5">
      <c r="L8" s="68" t="str">
        <f>IF(ISTEXT(overallRate),"Effectuez l’étape 1",IF(OR(COUNT($C8,H8)&lt;&gt;2,overallRate=0),0,IF(D8="Yes",ROUND(MAX(IF($B8="Oui - sans lien de dépendance",0,MIN((0.75*H8),847)),MIN(H8,(0.75*$C8),847)),2),IF(revenueReduction&gt;0.3,MAX(IF($B8="Non - avec lien de dépendance",MIN(1129,H8,$C8)*overallRate,MIN(1129,H8)*overallRate),ROUND(MAX(IF($B8="Non - avec lien de dépendance",0,MIN((0.75*H8),847)),MIN(H8,(0.75*$C8),847)),2)),IF($B8="Non - avec lien de dépendance",MIN(1129,H8,$C8)*overallRate,MIN(1129,H8)*overallRate)))))</f>
        <v>Effectuez l’étape 1</v>
      </c>
      <c r="M8" s="68" t="str">
        <f>IF(ISTEXT(overallRate),"Effectuez l’étape 1",IF(OR(COUNT($C8,I8)&lt;&gt;2,overallRate=0),0,IF(E8="Yes",ROUND(MAX(IF($B8="Oui - sans lien de dépendance",0,MIN((0.75*I8),847)),MIN(I8,(0.75*$C8),847)),2),IF(revenueReduction&gt;0.3,MAX(IF($B8="Non - avec lien de dépendance",MIN(1129,I8,$C8)*overallRate,MIN(1129,I8)*overallRate),ROUND(MAX(IF($B8="Non - avec lien de dépendance",0,MIN((0.75*I8),847)),MIN(I8,(0.75*$C8),847)),2)),IF($B8="Non - avec lien de dépendance",MIN(1129,I8,$C8)*overallRate,MIN(1129,I8)*overallRate)))))</f>
        <v>Effectuez l’étape 1</v>
      </c>
      <c r="N8" s="68" t="str">
        <f>IF(ISTEXT(overallRate),"Effectuez l’étape 1",IF(OR(COUNT($C8,J8)&lt;&gt;2,overallRate=0),0,IF(F8="Yes",ROUND(MAX(IF($B8="Oui - sans lien de dépendance",0,MIN((0.75*J8),847)),MIN(J8,(0.75*$C8),847)),2),IF(revenueReduction&gt;0.3,MAX(IF($B8="Non - avec lien de dépendance",MIN(1129,J8,$C8)*overallRate,MIN(1129,J8)*overallRate),ROUND(MAX(IF($B8="Non - avec lien de dépendance",0,MIN((0.75*J8),847)),MIN(J8,(0.75*$C8),847)),2)),IF($B8="Non - avec lien de dépendance",MIN(1129,J8,$C8)*overallRate,MIN(1129,J8)*overallRate)))))</f>
        <v>Effectuez l’étape 1</v>
      </c>
      <c r="O8" s="68" t="str">
        <f>IF(ISTEXT(overallRate),"Effectuez l’étape 1",IF(OR(COUNT($C8,K8)&lt;&gt;2,overallRate=0),0,IF(G8="Yes",ROUND(MAX(IF($B8="Oui - sans lien de dépendance",0,MIN((0.75*K8),847)),MIN(K8,(0.75*$C8),847)),2),IF(revenueReduction&gt;0.3,MAX(IF($B8="Non - avec lien de dépendance",MIN(1129,K8,$C8)*overallRate,MIN(1129,K8)*overallRate),ROUND(MAX(IF($B8="Non - avec lien de dépendance",0,MIN((0.75*K8),847)),MIN(K8,(0.75*$C8),847)),2)),IF($B8="Non - avec lien de dépendance",MIN(1129,K8,$C8)*overallRate,MIN(1129,K8)*overallRate)))))</f>
        <v>Effectuez l’étape 1</v>
      </c>
      <c r="P8" s="3">
        <f t="shared" si="0"/>
        <v>0</v>
      </c>
    </row>
    <row r="9" spans="1:17" x14ac:dyDescent="0.5">
      <c r="L9" s="68" t="str">
        <f>IF(ISTEXT(overallRate),"Effectuez l’étape 1",IF(OR(COUNT($C9,H9)&lt;&gt;2,overallRate=0),0,IF(D9="Yes",ROUND(MAX(IF($B9="Oui - sans lien de dépendance",0,MIN((0.75*H9),847)),MIN(H9,(0.75*$C9),847)),2),IF(revenueReduction&gt;0.3,MAX(IF($B9="Non - avec lien de dépendance",MIN(1129,H9,$C9)*overallRate,MIN(1129,H9)*overallRate),ROUND(MAX(IF($B9="Non - avec lien de dépendance",0,MIN((0.75*H9),847)),MIN(H9,(0.75*$C9),847)),2)),IF($B9="Non - avec lien de dépendance",MIN(1129,H9,$C9)*overallRate,MIN(1129,H9)*overallRate)))))</f>
        <v>Effectuez l’étape 1</v>
      </c>
      <c r="M9" s="68" t="str">
        <f>IF(ISTEXT(overallRate),"Effectuez l’étape 1",IF(OR(COUNT($C9,I9)&lt;&gt;2,overallRate=0),0,IF(E9="Yes",ROUND(MAX(IF($B9="Oui - sans lien de dépendance",0,MIN((0.75*I9),847)),MIN(I9,(0.75*$C9),847)),2),IF(revenueReduction&gt;0.3,MAX(IF($B9="Non - avec lien de dépendance",MIN(1129,I9,$C9)*overallRate,MIN(1129,I9)*overallRate),ROUND(MAX(IF($B9="Non - avec lien de dépendance",0,MIN((0.75*I9),847)),MIN(I9,(0.75*$C9),847)),2)),IF($B9="Non - avec lien de dépendance",MIN(1129,I9,$C9)*overallRate,MIN(1129,I9)*overallRate)))))</f>
        <v>Effectuez l’étape 1</v>
      </c>
      <c r="N9" s="68" t="str">
        <f>IF(ISTEXT(overallRate),"Effectuez l’étape 1",IF(OR(COUNT($C9,J9)&lt;&gt;2,overallRate=0),0,IF(F9="Yes",ROUND(MAX(IF($B9="Oui - sans lien de dépendance",0,MIN((0.75*J9),847)),MIN(J9,(0.75*$C9),847)),2),IF(revenueReduction&gt;0.3,MAX(IF($B9="Non - avec lien de dépendance",MIN(1129,J9,$C9)*overallRate,MIN(1129,J9)*overallRate),ROUND(MAX(IF($B9="Non - avec lien de dépendance",0,MIN((0.75*J9),847)),MIN(J9,(0.75*$C9),847)),2)),IF($B9="Non - avec lien de dépendance",MIN(1129,J9,$C9)*overallRate,MIN(1129,J9)*overallRate)))))</f>
        <v>Effectuez l’étape 1</v>
      </c>
      <c r="O9" s="68" t="str">
        <f>IF(ISTEXT(overallRate),"Effectuez l’étape 1",IF(OR(COUNT($C9,K9)&lt;&gt;2,overallRate=0),0,IF(G9="Yes",ROUND(MAX(IF($B9="Oui - sans lien de dépendance",0,MIN((0.75*K9),847)),MIN(K9,(0.75*$C9),847)),2),IF(revenueReduction&gt;0.3,MAX(IF($B9="Non - avec lien de dépendance",MIN(1129,K9,$C9)*overallRate,MIN(1129,K9)*overallRate),ROUND(MAX(IF($B9="Non - avec lien de dépendance",0,MIN((0.75*K9),847)),MIN(K9,(0.75*$C9),847)),2)),IF($B9="Non - avec lien de dépendance",MIN(1129,K9,$C9)*overallRate,MIN(1129,K9)*overallRate)))))</f>
        <v>Effectuez l’étape 1</v>
      </c>
      <c r="P9" s="3">
        <f t="shared" si="0"/>
        <v>0</v>
      </c>
    </row>
    <row r="10" spans="1:17" x14ac:dyDescent="0.5">
      <c r="L10" s="68" t="str">
        <f>IF(ISTEXT(overallRate),"Effectuez l’étape 1",IF(OR(COUNT($C10,H10)&lt;&gt;2,overallRate=0),0,IF(D10="Yes",ROUND(MAX(IF($B10="Oui - sans lien de dépendance",0,MIN((0.75*H10),847)),MIN(H10,(0.75*$C10),847)),2),IF(revenueReduction&gt;0.3,MAX(IF($B10="Non - avec lien de dépendance",MIN(1129,H10,$C10)*overallRate,MIN(1129,H10)*overallRate),ROUND(MAX(IF($B10="Non - avec lien de dépendance",0,MIN((0.75*H10),847)),MIN(H10,(0.75*$C10),847)),2)),IF($B10="Non - avec lien de dépendance",MIN(1129,H10,$C10)*overallRate,MIN(1129,H10)*overallRate)))))</f>
        <v>Effectuez l’étape 1</v>
      </c>
      <c r="M10" s="68" t="str">
        <f>IF(ISTEXT(overallRate),"Effectuez l’étape 1",IF(OR(COUNT($C10,I10)&lt;&gt;2,overallRate=0),0,IF(E10="Yes",ROUND(MAX(IF($B10="Oui - sans lien de dépendance",0,MIN((0.75*I10),847)),MIN(I10,(0.75*$C10),847)),2),IF(revenueReduction&gt;0.3,MAX(IF($B10="Non - avec lien de dépendance",MIN(1129,I10,$C10)*overallRate,MIN(1129,I10)*overallRate),ROUND(MAX(IF($B10="Non - avec lien de dépendance",0,MIN((0.75*I10),847)),MIN(I10,(0.75*$C10),847)),2)),IF($B10="Non - avec lien de dépendance",MIN(1129,I10,$C10)*overallRate,MIN(1129,I10)*overallRate)))))</f>
        <v>Effectuez l’étape 1</v>
      </c>
      <c r="N10" s="68" t="str">
        <f>IF(ISTEXT(overallRate),"Effectuez l’étape 1",IF(OR(COUNT($C10,J10)&lt;&gt;2,overallRate=0),0,IF(F10="Yes",ROUND(MAX(IF($B10="Oui - sans lien de dépendance",0,MIN((0.75*J10),847)),MIN(J10,(0.75*$C10),847)),2),IF(revenueReduction&gt;0.3,MAX(IF($B10="Non - avec lien de dépendance",MIN(1129,J10,$C10)*overallRate,MIN(1129,J10)*overallRate),ROUND(MAX(IF($B10="Non - avec lien de dépendance",0,MIN((0.75*J10),847)),MIN(J10,(0.75*$C10),847)),2)),IF($B10="Non - avec lien de dépendance",MIN(1129,J10,$C10)*overallRate,MIN(1129,J10)*overallRate)))))</f>
        <v>Effectuez l’étape 1</v>
      </c>
      <c r="O10" s="68" t="str">
        <f>IF(ISTEXT(overallRate),"Effectuez l’étape 1",IF(OR(COUNT($C10,K10)&lt;&gt;2,overallRate=0),0,IF(G10="Yes",ROUND(MAX(IF($B10="Oui - sans lien de dépendance",0,MIN((0.75*K10),847)),MIN(K10,(0.75*$C10),847)),2),IF(revenueReduction&gt;0.3,MAX(IF($B10="Non - avec lien de dépendance",MIN(1129,K10,$C10)*overallRate,MIN(1129,K10)*overallRate),ROUND(MAX(IF($B10="Non - avec lien de dépendance",0,MIN((0.75*K10),847)),MIN(K10,(0.75*$C10),847)),2)),IF($B10="Non - avec lien de dépendance",MIN(1129,K10,$C10)*overallRate,MIN(1129,K10)*overallRate)))))</f>
        <v>Effectuez l’étape 1</v>
      </c>
      <c r="P10" s="3">
        <f t="shared" si="0"/>
        <v>0</v>
      </c>
    </row>
    <row r="11" spans="1:17" x14ac:dyDescent="0.5">
      <c r="L11" s="68" t="str">
        <f>IF(ISTEXT(overallRate),"Effectuez l’étape 1",IF(OR(COUNT($C11,H11)&lt;&gt;2,overallRate=0),0,IF(D11="Yes",ROUND(MAX(IF($B11="Oui - sans lien de dépendance",0,MIN((0.75*H11),847)),MIN(H11,(0.75*$C11),847)),2),IF(revenueReduction&gt;0.3,MAX(IF($B11="Non - avec lien de dépendance",MIN(1129,H11,$C11)*overallRate,MIN(1129,H11)*overallRate),ROUND(MAX(IF($B11="Non - avec lien de dépendance",0,MIN((0.75*H11),847)),MIN(H11,(0.75*$C11),847)),2)),IF($B11="Non - avec lien de dépendance",MIN(1129,H11,$C11)*overallRate,MIN(1129,H11)*overallRate)))))</f>
        <v>Effectuez l’étape 1</v>
      </c>
      <c r="M11" s="68" t="str">
        <f>IF(ISTEXT(overallRate),"Effectuez l’étape 1",IF(OR(COUNT($C11,I11)&lt;&gt;2,overallRate=0),0,IF(E11="Yes",ROUND(MAX(IF($B11="Oui - sans lien de dépendance",0,MIN((0.75*I11),847)),MIN(I11,(0.75*$C11),847)),2),IF(revenueReduction&gt;0.3,MAX(IF($B11="Non - avec lien de dépendance",MIN(1129,I11,$C11)*overallRate,MIN(1129,I11)*overallRate),ROUND(MAX(IF($B11="Non - avec lien de dépendance",0,MIN((0.75*I11),847)),MIN(I11,(0.75*$C11),847)),2)),IF($B11="Non - avec lien de dépendance",MIN(1129,I11,$C11)*overallRate,MIN(1129,I11)*overallRate)))))</f>
        <v>Effectuez l’étape 1</v>
      </c>
      <c r="N11" s="68" t="str">
        <f>IF(ISTEXT(overallRate),"Effectuez l’étape 1",IF(OR(COUNT($C11,J11)&lt;&gt;2,overallRate=0),0,IF(F11="Yes",ROUND(MAX(IF($B11="Oui - sans lien de dépendance",0,MIN((0.75*J11),847)),MIN(J11,(0.75*$C11),847)),2),IF(revenueReduction&gt;0.3,MAX(IF($B11="Non - avec lien de dépendance",MIN(1129,J11,$C11)*overallRate,MIN(1129,J11)*overallRate),ROUND(MAX(IF($B11="Non - avec lien de dépendance",0,MIN((0.75*J11),847)),MIN(J11,(0.75*$C11),847)),2)),IF($B11="Non - avec lien de dépendance",MIN(1129,J11,$C11)*overallRate,MIN(1129,J11)*overallRate)))))</f>
        <v>Effectuez l’étape 1</v>
      </c>
      <c r="O11" s="68" t="str">
        <f>IF(ISTEXT(overallRate),"Effectuez l’étape 1",IF(OR(COUNT($C11,K11)&lt;&gt;2,overallRate=0),0,IF(G11="Yes",ROUND(MAX(IF($B11="Oui - sans lien de dépendance",0,MIN((0.75*K11),847)),MIN(K11,(0.75*$C11),847)),2),IF(revenueReduction&gt;0.3,MAX(IF($B11="Non - avec lien de dépendance",MIN(1129,K11,$C11)*overallRate,MIN(1129,K11)*overallRate),ROUND(MAX(IF($B11="Non - avec lien de dépendance",0,MIN((0.75*K11),847)),MIN(K11,(0.75*$C11),847)),2)),IF($B11="Non - avec lien de dépendance",MIN(1129,K11,$C11)*overallRate,MIN(1129,K11)*overallRate)))))</f>
        <v>Effectuez l’étape 1</v>
      </c>
      <c r="P11" s="3">
        <f t="shared" si="0"/>
        <v>0</v>
      </c>
    </row>
    <row r="12" spans="1:17" x14ac:dyDescent="0.5">
      <c r="L12" s="68" t="str">
        <f>IF(ISTEXT(overallRate),"Effectuez l’étape 1",IF(OR(COUNT($C12,H12)&lt;&gt;2,overallRate=0),0,IF(D12="Yes",ROUND(MAX(IF($B12="Oui - sans lien de dépendance",0,MIN((0.75*H12),847)),MIN(H12,(0.75*$C12),847)),2),IF(revenueReduction&gt;0.3,MAX(IF($B12="Non - avec lien de dépendance",MIN(1129,H12,$C12)*overallRate,MIN(1129,H12)*overallRate),ROUND(MAX(IF($B12="Non - avec lien de dépendance",0,MIN((0.75*H12),847)),MIN(H12,(0.75*$C12),847)),2)),IF($B12="Non - avec lien de dépendance",MIN(1129,H12,$C12)*overallRate,MIN(1129,H12)*overallRate)))))</f>
        <v>Effectuez l’étape 1</v>
      </c>
      <c r="M12" s="68" t="str">
        <f>IF(ISTEXT(overallRate),"Effectuez l’étape 1",IF(OR(COUNT($C12,I12)&lt;&gt;2,overallRate=0),0,IF(E12="Yes",ROUND(MAX(IF($B12="Oui - sans lien de dépendance",0,MIN((0.75*I12),847)),MIN(I12,(0.75*$C12),847)),2),IF(revenueReduction&gt;0.3,MAX(IF($B12="Non - avec lien de dépendance",MIN(1129,I12,$C12)*overallRate,MIN(1129,I12)*overallRate),ROUND(MAX(IF($B12="Non - avec lien de dépendance",0,MIN((0.75*I12),847)),MIN(I12,(0.75*$C12),847)),2)),IF($B12="Non - avec lien de dépendance",MIN(1129,I12,$C12)*overallRate,MIN(1129,I12)*overallRate)))))</f>
        <v>Effectuez l’étape 1</v>
      </c>
      <c r="N12" s="68" t="str">
        <f>IF(ISTEXT(overallRate),"Effectuez l’étape 1",IF(OR(COUNT($C12,J12)&lt;&gt;2,overallRate=0),0,IF(F12="Yes",ROUND(MAX(IF($B12="Oui - sans lien de dépendance",0,MIN((0.75*J12),847)),MIN(J12,(0.75*$C12),847)),2),IF(revenueReduction&gt;0.3,MAX(IF($B12="Non - avec lien de dépendance",MIN(1129,J12,$C12)*overallRate,MIN(1129,J12)*overallRate),ROUND(MAX(IF($B12="Non - avec lien de dépendance",0,MIN((0.75*J12),847)),MIN(J12,(0.75*$C12),847)),2)),IF($B12="Non - avec lien de dépendance",MIN(1129,J12,$C12)*overallRate,MIN(1129,J12)*overallRate)))))</f>
        <v>Effectuez l’étape 1</v>
      </c>
      <c r="O12" s="68" t="str">
        <f>IF(ISTEXT(overallRate),"Effectuez l’étape 1",IF(OR(COUNT($C12,K12)&lt;&gt;2,overallRate=0),0,IF(G12="Yes",ROUND(MAX(IF($B12="Oui - sans lien de dépendance",0,MIN((0.75*K12),847)),MIN(K12,(0.75*$C12),847)),2),IF(revenueReduction&gt;0.3,MAX(IF($B12="Non - avec lien de dépendance",MIN(1129,K12,$C12)*overallRate,MIN(1129,K12)*overallRate),ROUND(MAX(IF($B12="Non - avec lien de dépendance",0,MIN((0.75*K12),847)),MIN(K12,(0.75*$C12),847)),2)),IF($B12="Non - avec lien de dépendance",MIN(1129,K12,$C12)*overallRate,MIN(1129,K12)*overallRate)))))</f>
        <v>Effectuez l’étape 1</v>
      </c>
      <c r="P12" s="3">
        <f t="shared" si="0"/>
        <v>0</v>
      </c>
    </row>
    <row r="13" spans="1:17" x14ac:dyDescent="0.5">
      <c r="L13" s="68" t="str">
        <f>IF(ISTEXT(overallRate),"Effectuez l’étape 1",IF(OR(COUNT($C13,H13)&lt;&gt;2,overallRate=0),0,IF(D13="Yes",ROUND(MAX(IF($B13="Oui - sans lien de dépendance",0,MIN((0.75*H13),847)),MIN(H13,(0.75*$C13),847)),2),IF(revenueReduction&gt;0.3,MAX(IF($B13="Non - avec lien de dépendance",MIN(1129,H13,$C13)*overallRate,MIN(1129,H13)*overallRate),ROUND(MAX(IF($B13="Non - avec lien de dépendance",0,MIN((0.75*H13),847)),MIN(H13,(0.75*$C13),847)),2)),IF($B13="Non - avec lien de dépendance",MIN(1129,H13,$C13)*overallRate,MIN(1129,H13)*overallRate)))))</f>
        <v>Effectuez l’étape 1</v>
      </c>
      <c r="M13" s="68" t="str">
        <f>IF(ISTEXT(overallRate),"Effectuez l’étape 1",IF(OR(COUNT($C13,I13)&lt;&gt;2,overallRate=0),0,IF(E13="Yes",ROUND(MAX(IF($B13="Oui - sans lien de dépendance",0,MIN((0.75*I13),847)),MIN(I13,(0.75*$C13),847)),2),IF(revenueReduction&gt;0.3,MAX(IF($B13="Non - avec lien de dépendance",MIN(1129,I13,$C13)*overallRate,MIN(1129,I13)*overallRate),ROUND(MAX(IF($B13="Non - avec lien de dépendance",0,MIN((0.75*I13),847)),MIN(I13,(0.75*$C13),847)),2)),IF($B13="Non - avec lien de dépendance",MIN(1129,I13,$C13)*overallRate,MIN(1129,I13)*overallRate)))))</f>
        <v>Effectuez l’étape 1</v>
      </c>
      <c r="N13" s="68" t="str">
        <f>IF(ISTEXT(overallRate),"Effectuez l’étape 1",IF(OR(COUNT($C13,J13)&lt;&gt;2,overallRate=0),0,IF(F13="Yes",ROUND(MAX(IF($B13="Oui - sans lien de dépendance",0,MIN((0.75*J13),847)),MIN(J13,(0.75*$C13),847)),2),IF(revenueReduction&gt;0.3,MAX(IF($B13="Non - avec lien de dépendance",MIN(1129,J13,$C13)*overallRate,MIN(1129,J13)*overallRate),ROUND(MAX(IF($B13="Non - avec lien de dépendance",0,MIN((0.75*J13),847)),MIN(J13,(0.75*$C13),847)),2)),IF($B13="Non - avec lien de dépendance",MIN(1129,J13,$C13)*overallRate,MIN(1129,J13)*overallRate)))))</f>
        <v>Effectuez l’étape 1</v>
      </c>
      <c r="O13" s="68" t="str">
        <f>IF(ISTEXT(overallRate),"Effectuez l’étape 1",IF(OR(COUNT($C13,K13)&lt;&gt;2,overallRate=0),0,IF(G13="Yes",ROUND(MAX(IF($B13="Oui - sans lien de dépendance",0,MIN((0.75*K13),847)),MIN(K13,(0.75*$C13),847)),2),IF(revenueReduction&gt;0.3,MAX(IF($B13="Non - avec lien de dépendance",MIN(1129,K13,$C13)*overallRate,MIN(1129,K13)*overallRate),ROUND(MAX(IF($B13="Non - avec lien de dépendance",0,MIN((0.75*K13),847)),MIN(K13,(0.75*$C13),847)),2)),IF($B13="Non - avec lien de dépendance",MIN(1129,K13,$C13)*overallRate,MIN(1129,K13)*overallRate)))))</f>
        <v>Effectuez l’étape 1</v>
      </c>
      <c r="P13" s="3">
        <f t="shared" si="0"/>
        <v>0</v>
      </c>
    </row>
    <row r="14" spans="1:17" x14ac:dyDescent="0.5">
      <c r="L14" s="68" t="str">
        <f>IF(ISTEXT(overallRate),"Effectuez l’étape 1",IF(OR(COUNT($C14,H14)&lt;&gt;2,overallRate=0),0,IF(D14="Yes",ROUND(MAX(IF($B14="Oui - sans lien de dépendance",0,MIN((0.75*H14),847)),MIN(H14,(0.75*$C14),847)),2),IF(revenueReduction&gt;0.3,MAX(IF($B14="Non - avec lien de dépendance",MIN(1129,H14,$C14)*overallRate,MIN(1129,H14)*overallRate),ROUND(MAX(IF($B14="Non - avec lien de dépendance",0,MIN((0.75*H14),847)),MIN(H14,(0.75*$C14),847)),2)),IF($B14="Non - avec lien de dépendance",MIN(1129,H14,$C14)*overallRate,MIN(1129,H14)*overallRate)))))</f>
        <v>Effectuez l’étape 1</v>
      </c>
      <c r="M14" s="68" t="str">
        <f>IF(ISTEXT(overallRate),"Effectuez l’étape 1",IF(OR(COUNT($C14,I14)&lt;&gt;2,overallRate=0),0,IF(E14="Yes",ROUND(MAX(IF($B14="Oui - sans lien de dépendance",0,MIN((0.75*I14),847)),MIN(I14,(0.75*$C14),847)),2),IF(revenueReduction&gt;0.3,MAX(IF($B14="Non - avec lien de dépendance",MIN(1129,I14,$C14)*overallRate,MIN(1129,I14)*overallRate),ROUND(MAX(IF($B14="Non - avec lien de dépendance",0,MIN((0.75*I14),847)),MIN(I14,(0.75*$C14),847)),2)),IF($B14="Non - avec lien de dépendance",MIN(1129,I14,$C14)*overallRate,MIN(1129,I14)*overallRate)))))</f>
        <v>Effectuez l’étape 1</v>
      </c>
      <c r="N14" s="68" t="str">
        <f>IF(ISTEXT(overallRate),"Effectuez l’étape 1",IF(OR(COUNT($C14,J14)&lt;&gt;2,overallRate=0),0,IF(F14="Yes",ROUND(MAX(IF($B14="Oui - sans lien de dépendance",0,MIN((0.75*J14),847)),MIN(J14,(0.75*$C14),847)),2),IF(revenueReduction&gt;0.3,MAX(IF($B14="Non - avec lien de dépendance",MIN(1129,J14,$C14)*overallRate,MIN(1129,J14)*overallRate),ROUND(MAX(IF($B14="Non - avec lien de dépendance",0,MIN((0.75*J14),847)),MIN(J14,(0.75*$C14),847)),2)),IF($B14="Non - avec lien de dépendance",MIN(1129,J14,$C14)*overallRate,MIN(1129,J14)*overallRate)))))</f>
        <v>Effectuez l’étape 1</v>
      </c>
      <c r="O14" s="68" t="str">
        <f>IF(ISTEXT(overallRate),"Effectuez l’étape 1",IF(OR(COUNT($C14,K14)&lt;&gt;2,overallRate=0),0,IF(G14="Yes",ROUND(MAX(IF($B14="Oui - sans lien de dépendance",0,MIN((0.75*K14),847)),MIN(K14,(0.75*$C14),847)),2),IF(revenueReduction&gt;0.3,MAX(IF($B14="Non - avec lien de dépendance",MIN(1129,K14,$C14)*overallRate,MIN(1129,K14)*overallRate),ROUND(MAX(IF($B14="Non - avec lien de dépendance",0,MIN((0.75*K14),847)),MIN(K14,(0.75*$C14),847)),2)),IF($B14="Non - avec lien de dépendance",MIN(1129,K14,$C14)*overallRate,MIN(1129,K14)*overallRate)))))</f>
        <v>Effectuez l’étape 1</v>
      </c>
      <c r="P14" s="3">
        <f t="shared" si="0"/>
        <v>0</v>
      </c>
    </row>
    <row r="15" spans="1:17" x14ac:dyDescent="0.5">
      <c r="L15" s="68" t="str">
        <f>IF(ISTEXT(overallRate),"Effectuez l’étape 1",IF(OR(COUNT($C15,H15)&lt;&gt;2,overallRate=0),0,IF(D15="Yes",ROUND(MAX(IF($B15="Oui - sans lien de dépendance",0,MIN((0.75*H15),847)),MIN(H15,(0.75*$C15),847)),2),IF(revenueReduction&gt;0.3,MAX(IF($B15="Non - avec lien de dépendance",MIN(1129,H15,$C15)*overallRate,MIN(1129,H15)*overallRate),ROUND(MAX(IF($B15="Non - avec lien de dépendance",0,MIN((0.75*H15),847)),MIN(H15,(0.75*$C15),847)),2)),IF($B15="Non - avec lien de dépendance",MIN(1129,H15,$C15)*overallRate,MIN(1129,H15)*overallRate)))))</f>
        <v>Effectuez l’étape 1</v>
      </c>
      <c r="M15" s="68" t="str">
        <f>IF(ISTEXT(overallRate),"Effectuez l’étape 1",IF(OR(COUNT($C15,I15)&lt;&gt;2,overallRate=0),0,IF(E15="Yes",ROUND(MAX(IF($B15="Oui - sans lien de dépendance",0,MIN((0.75*I15),847)),MIN(I15,(0.75*$C15),847)),2),IF(revenueReduction&gt;0.3,MAX(IF($B15="Non - avec lien de dépendance",MIN(1129,I15,$C15)*overallRate,MIN(1129,I15)*overallRate),ROUND(MAX(IF($B15="Non - avec lien de dépendance",0,MIN((0.75*I15),847)),MIN(I15,(0.75*$C15),847)),2)),IF($B15="Non - avec lien de dépendance",MIN(1129,I15,$C15)*overallRate,MIN(1129,I15)*overallRate)))))</f>
        <v>Effectuez l’étape 1</v>
      </c>
      <c r="N15" s="68" t="str">
        <f>IF(ISTEXT(overallRate),"Effectuez l’étape 1",IF(OR(COUNT($C15,J15)&lt;&gt;2,overallRate=0),0,IF(F15="Yes",ROUND(MAX(IF($B15="Oui - sans lien de dépendance",0,MIN((0.75*J15),847)),MIN(J15,(0.75*$C15),847)),2),IF(revenueReduction&gt;0.3,MAX(IF($B15="Non - avec lien de dépendance",MIN(1129,J15,$C15)*overallRate,MIN(1129,J15)*overallRate),ROUND(MAX(IF($B15="Non - avec lien de dépendance",0,MIN((0.75*J15),847)),MIN(J15,(0.75*$C15),847)),2)),IF($B15="Non - avec lien de dépendance",MIN(1129,J15,$C15)*overallRate,MIN(1129,J15)*overallRate)))))</f>
        <v>Effectuez l’étape 1</v>
      </c>
      <c r="O15" s="68" t="str">
        <f>IF(ISTEXT(overallRate),"Effectuez l’étape 1",IF(OR(COUNT($C15,K15)&lt;&gt;2,overallRate=0),0,IF(G15="Yes",ROUND(MAX(IF($B15="Oui - sans lien de dépendance",0,MIN((0.75*K15),847)),MIN(K15,(0.75*$C15),847)),2),IF(revenueReduction&gt;0.3,MAX(IF($B15="Non - avec lien de dépendance",MIN(1129,K15,$C15)*overallRate,MIN(1129,K15)*overallRate),ROUND(MAX(IF($B15="Non - avec lien de dépendance",0,MIN((0.75*K15),847)),MIN(K15,(0.75*$C15),847)),2)),IF($B15="Non - avec lien de dépendance",MIN(1129,K15,$C15)*overallRate,MIN(1129,K15)*overallRate)))))</f>
        <v>Effectuez l’étape 1</v>
      </c>
      <c r="P15" s="3">
        <f t="shared" si="0"/>
        <v>0</v>
      </c>
    </row>
    <row r="16" spans="1:17" x14ac:dyDescent="0.5">
      <c r="L16" s="68" t="str">
        <f>IF(ISTEXT(overallRate),"Effectuez l’étape 1",IF(OR(COUNT($C16,H16)&lt;&gt;2,overallRate=0),0,IF(D16="Yes",ROUND(MAX(IF($B16="Oui - sans lien de dépendance",0,MIN((0.75*H16),847)),MIN(H16,(0.75*$C16),847)),2),IF(revenueReduction&gt;0.3,MAX(IF($B16="Non - avec lien de dépendance",MIN(1129,H16,$C16)*overallRate,MIN(1129,H16)*overallRate),ROUND(MAX(IF($B16="Non - avec lien de dépendance",0,MIN((0.75*H16),847)),MIN(H16,(0.75*$C16),847)),2)),IF($B16="Non - avec lien de dépendance",MIN(1129,H16,$C16)*overallRate,MIN(1129,H16)*overallRate)))))</f>
        <v>Effectuez l’étape 1</v>
      </c>
      <c r="M16" s="68" t="str">
        <f>IF(ISTEXT(overallRate),"Effectuez l’étape 1",IF(OR(COUNT($C16,I16)&lt;&gt;2,overallRate=0),0,IF(E16="Yes",ROUND(MAX(IF($B16="Oui - sans lien de dépendance",0,MIN((0.75*I16),847)),MIN(I16,(0.75*$C16),847)),2),IF(revenueReduction&gt;0.3,MAX(IF($B16="Non - avec lien de dépendance",MIN(1129,I16,$C16)*overallRate,MIN(1129,I16)*overallRate),ROUND(MAX(IF($B16="Non - avec lien de dépendance",0,MIN((0.75*I16),847)),MIN(I16,(0.75*$C16),847)),2)),IF($B16="Non - avec lien de dépendance",MIN(1129,I16,$C16)*overallRate,MIN(1129,I16)*overallRate)))))</f>
        <v>Effectuez l’étape 1</v>
      </c>
      <c r="N16" s="68" t="str">
        <f>IF(ISTEXT(overallRate),"Effectuez l’étape 1",IF(OR(COUNT($C16,J16)&lt;&gt;2,overallRate=0),0,IF(F16="Yes",ROUND(MAX(IF($B16="Oui - sans lien de dépendance",0,MIN((0.75*J16),847)),MIN(J16,(0.75*$C16),847)),2),IF(revenueReduction&gt;0.3,MAX(IF($B16="Non - avec lien de dépendance",MIN(1129,J16,$C16)*overallRate,MIN(1129,J16)*overallRate),ROUND(MAX(IF($B16="Non - avec lien de dépendance",0,MIN((0.75*J16),847)),MIN(J16,(0.75*$C16),847)),2)),IF($B16="Non - avec lien de dépendance",MIN(1129,J16,$C16)*overallRate,MIN(1129,J16)*overallRate)))))</f>
        <v>Effectuez l’étape 1</v>
      </c>
      <c r="O16" s="68" t="str">
        <f>IF(ISTEXT(overallRate),"Effectuez l’étape 1",IF(OR(COUNT($C16,K16)&lt;&gt;2,overallRate=0),0,IF(G16="Yes",ROUND(MAX(IF($B16="Oui - sans lien de dépendance",0,MIN((0.75*K16),847)),MIN(K16,(0.75*$C16),847)),2),IF(revenueReduction&gt;0.3,MAX(IF($B16="Non - avec lien de dépendance",MIN(1129,K16,$C16)*overallRate,MIN(1129,K16)*overallRate),ROUND(MAX(IF($B16="Non - avec lien de dépendance",0,MIN((0.75*K16),847)),MIN(K16,(0.75*$C16),847)),2)),IF($B16="Non - avec lien de dépendance",MIN(1129,K16,$C16)*overallRate,MIN(1129,K16)*overallRate)))))</f>
        <v>Effectuez l’étape 1</v>
      </c>
      <c r="P16" s="3">
        <f t="shared" si="0"/>
        <v>0</v>
      </c>
    </row>
    <row r="17" spans="12:16" x14ac:dyDescent="0.5">
      <c r="L17" s="68" t="str">
        <f>IF(ISTEXT(overallRate),"Effectuez l’étape 1",IF(OR(COUNT($C17,H17)&lt;&gt;2,overallRate=0),0,IF(D17="Yes",ROUND(MAX(IF($B17="Oui - sans lien de dépendance",0,MIN((0.75*H17),847)),MIN(H17,(0.75*$C17),847)),2),IF(revenueReduction&gt;0.3,MAX(IF($B17="Non - avec lien de dépendance",MIN(1129,H17,$C17)*overallRate,MIN(1129,H17)*overallRate),ROUND(MAX(IF($B17="Non - avec lien de dépendance",0,MIN((0.75*H17),847)),MIN(H17,(0.75*$C17),847)),2)),IF($B17="Non - avec lien de dépendance",MIN(1129,H17,$C17)*overallRate,MIN(1129,H17)*overallRate)))))</f>
        <v>Effectuez l’étape 1</v>
      </c>
      <c r="M17" s="68" t="str">
        <f>IF(ISTEXT(overallRate),"Effectuez l’étape 1",IF(OR(COUNT($C17,I17)&lt;&gt;2,overallRate=0),0,IF(E17="Yes",ROUND(MAX(IF($B17="Oui - sans lien de dépendance",0,MIN((0.75*I17),847)),MIN(I17,(0.75*$C17),847)),2),IF(revenueReduction&gt;0.3,MAX(IF($B17="Non - avec lien de dépendance",MIN(1129,I17,$C17)*overallRate,MIN(1129,I17)*overallRate),ROUND(MAX(IF($B17="Non - avec lien de dépendance",0,MIN((0.75*I17),847)),MIN(I17,(0.75*$C17),847)),2)),IF($B17="Non - avec lien de dépendance",MIN(1129,I17,$C17)*overallRate,MIN(1129,I17)*overallRate)))))</f>
        <v>Effectuez l’étape 1</v>
      </c>
      <c r="N17" s="68" t="str">
        <f>IF(ISTEXT(overallRate),"Effectuez l’étape 1",IF(OR(COUNT($C17,J17)&lt;&gt;2,overallRate=0),0,IF(F17="Yes",ROUND(MAX(IF($B17="Oui - sans lien de dépendance",0,MIN((0.75*J17),847)),MIN(J17,(0.75*$C17),847)),2),IF(revenueReduction&gt;0.3,MAX(IF($B17="Non - avec lien de dépendance",MIN(1129,J17,$C17)*overallRate,MIN(1129,J17)*overallRate),ROUND(MAX(IF($B17="Non - avec lien de dépendance",0,MIN((0.75*J17),847)),MIN(J17,(0.75*$C17),847)),2)),IF($B17="Non - avec lien de dépendance",MIN(1129,J17,$C17)*overallRate,MIN(1129,J17)*overallRate)))))</f>
        <v>Effectuez l’étape 1</v>
      </c>
      <c r="O17" s="68" t="str">
        <f>IF(ISTEXT(overallRate),"Effectuez l’étape 1",IF(OR(COUNT($C17,K17)&lt;&gt;2,overallRate=0),0,IF(G17="Yes",ROUND(MAX(IF($B17="Oui - sans lien de dépendance",0,MIN((0.75*K17),847)),MIN(K17,(0.75*$C17),847)),2),IF(revenueReduction&gt;0.3,MAX(IF($B17="Non - avec lien de dépendance",MIN(1129,K17,$C17)*overallRate,MIN(1129,K17)*overallRate),ROUND(MAX(IF($B17="Non - avec lien de dépendance",0,MIN((0.75*K17),847)),MIN(K17,(0.75*$C17),847)),2)),IF($B17="Non - avec lien de dépendance",MIN(1129,K17,$C17)*overallRate,MIN(1129,K17)*overallRate)))))</f>
        <v>Effectuez l’étape 1</v>
      </c>
      <c r="P17" s="3">
        <f t="shared" si="0"/>
        <v>0</v>
      </c>
    </row>
    <row r="18" spans="12:16" x14ac:dyDescent="0.5">
      <c r="L18" s="68" t="str">
        <f>IF(ISTEXT(overallRate),"Effectuez l’étape 1",IF(OR(COUNT($C18,H18)&lt;&gt;2,overallRate=0),0,IF(D18="Yes",ROUND(MAX(IF($B18="Oui - sans lien de dépendance",0,MIN((0.75*H18),847)),MIN(H18,(0.75*$C18),847)),2),IF(revenueReduction&gt;0.3,MAX(IF($B18="Non - avec lien de dépendance",MIN(1129,H18,$C18)*overallRate,MIN(1129,H18)*overallRate),ROUND(MAX(IF($B18="Non - avec lien de dépendance",0,MIN((0.75*H18),847)),MIN(H18,(0.75*$C18),847)),2)),IF($B18="Non - avec lien de dépendance",MIN(1129,H18,$C18)*overallRate,MIN(1129,H18)*overallRate)))))</f>
        <v>Effectuez l’étape 1</v>
      </c>
      <c r="M18" s="68" t="str">
        <f>IF(ISTEXT(overallRate),"Effectuez l’étape 1",IF(OR(COUNT($C18,I18)&lt;&gt;2,overallRate=0),0,IF(E18="Yes",ROUND(MAX(IF($B18="Oui - sans lien de dépendance",0,MIN((0.75*I18),847)),MIN(I18,(0.75*$C18),847)),2),IF(revenueReduction&gt;0.3,MAX(IF($B18="Non - avec lien de dépendance",MIN(1129,I18,$C18)*overallRate,MIN(1129,I18)*overallRate),ROUND(MAX(IF($B18="Non - avec lien de dépendance",0,MIN((0.75*I18),847)),MIN(I18,(0.75*$C18),847)),2)),IF($B18="Non - avec lien de dépendance",MIN(1129,I18,$C18)*overallRate,MIN(1129,I18)*overallRate)))))</f>
        <v>Effectuez l’étape 1</v>
      </c>
      <c r="N18" s="68" t="str">
        <f>IF(ISTEXT(overallRate),"Effectuez l’étape 1",IF(OR(COUNT($C18,J18)&lt;&gt;2,overallRate=0),0,IF(F18="Yes",ROUND(MAX(IF($B18="Oui - sans lien de dépendance",0,MIN((0.75*J18),847)),MIN(J18,(0.75*$C18),847)),2),IF(revenueReduction&gt;0.3,MAX(IF($B18="Non - avec lien de dépendance",MIN(1129,J18,$C18)*overallRate,MIN(1129,J18)*overallRate),ROUND(MAX(IF($B18="Non - avec lien de dépendance",0,MIN((0.75*J18),847)),MIN(J18,(0.75*$C18),847)),2)),IF($B18="Non - avec lien de dépendance",MIN(1129,J18,$C18)*overallRate,MIN(1129,J18)*overallRate)))))</f>
        <v>Effectuez l’étape 1</v>
      </c>
      <c r="O18" s="68" t="str">
        <f>IF(ISTEXT(overallRate),"Effectuez l’étape 1",IF(OR(COUNT($C18,K18)&lt;&gt;2,overallRate=0),0,IF(G18="Yes",ROUND(MAX(IF($B18="Oui - sans lien de dépendance",0,MIN((0.75*K18),847)),MIN(K18,(0.75*$C18),847)),2),IF(revenueReduction&gt;0.3,MAX(IF($B18="Non - avec lien de dépendance",MIN(1129,K18,$C18)*overallRate,MIN(1129,K18)*overallRate),ROUND(MAX(IF($B18="Non - avec lien de dépendance",0,MIN((0.75*K18),847)),MIN(K18,(0.75*$C18),847)),2)),IF($B18="Non - avec lien de dépendance",MIN(1129,K18,$C18)*overallRate,MIN(1129,K18)*overallRate)))))</f>
        <v>Effectuez l’étape 1</v>
      </c>
      <c r="P18" s="3">
        <f t="shared" si="0"/>
        <v>0</v>
      </c>
    </row>
    <row r="19" spans="12:16" x14ac:dyDescent="0.5">
      <c r="L19" s="68" t="str">
        <f>IF(ISTEXT(overallRate),"Effectuez l’étape 1",IF(OR(COUNT($C19,H19)&lt;&gt;2,overallRate=0),0,IF(D19="Yes",ROUND(MAX(IF($B19="Oui - sans lien de dépendance",0,MIN((0.75*H19),847)),MIN(H19,(0.75*$C19),847)),2),IF(revenueReduction&gt;0.3,MAX(IF($B19="Non - avec lien de dépendance",MIN(1129,H19,$C19)*overallRate,MIN(1129,H19)*overallRate),ROUND(MAX(IF($B19="Non - avec lien de dépendance",0,MIN((0.75*H19),847)),MIN(H19,(0.75*$C19),847)),2)),IF($B19="Non - avec lien de dépendance",MIN(1129,H19,$C19)*overallRate,MIN(1129,H19)*overallRate)))))</f>
        <v>Effectuez l’étape 1</v>
      </c>
      <c r="M19" s="68" t="str">
        <f>IF(ISTEXT(overallRate),"Effectuez l’étape 1",IF(OR(COUNT($C19,I19)&lt;&gt;2,overallRate=0),0,IF(E19="Yes",ROUND(MAX(IF($B19="Oui - sans lien de dépendance",0,MIN((0.75*I19),847)),MIN(I19,(0.75*$C19),847)),2),IF(revenueReduction&gt;0.3,MAX(IF($B19="Non - avec lien de dépendance",MIN(1129,I19,$C19)*overallRate,MIN(1129,I19)*overallRate),ROUND(MAX(IF($B19="Non - avec lien de dépendance",0,MIN((0.75*I19),847)),MIN(I19,(0.75*$C19),847)),2)),IF($B19="Non - avec lien de dépendance",MIN(1129,I19,$C19)*overallRate,MIN(1129,I19)*overallRate)))))</f>
        <v>Effectuez l’étape 1</v>
      </c>
      <c r="N19" s="68" t="str">
        <f>IF(ISTEXT(overallRate),"Effectuez l’étape 1",IF(OR(COUNT($C19,J19)&lt;&gt;2,overallRate=0),0,IF(F19="Yes",ROUND(MAX(IF($B19="Oui - sans lien de dépendance",0,MIN((0.75*J19),847)),MIN(J19,(0.75*$C19),847)),2),IF(revenueReduction&gt;0.3,MAX(IF($B19="Non - avec lien de dépendance",MIN(1129,J19,$C19)*overallRate,MIN(1129,J19)*overallRate),ROUND(MAX(IF($B19="Non - avec lien de dépendance",0,MIN((0.75*J19),847)),MIN(J19,(0.75*$C19),847)),2)),IF($B19="Non - avec lien de dépendance",MIN(1129,J19,$C19)*overallRate,MIN(1129,J19)*overallRate)))))</f>
        <v>Effectuez l’étape 1</v>
      </c>
      <c r="O19" s="68" t="str">
        <f>IF(ISTEXT(overallRate),"Effectuez l’étape 1",IF(OR(COUNT($C19,K19)&lt;&gt;2,overallRate=0),0,IF(G19="Yes",ROUND(MAX(IF($B19="Oui - sans lien de dépendance",0,MIN((0.75*K19),847)),MIN(K19,(0.75*$C19),847)),2),IF(revenueReduction&gt;0.3,MAX(IF($B19="Non - avec lien de dépendance",MIN(1129,K19,$C19)*overallRate,MIN(1129,K19)*overallRate),ROUND(MAX(IF($B19="Non - avec lien de dépendance",0,MIN((0.75*K19),847)),MIN(K19,(0.75*$C19),847)),2)),IF($B19="Non - avec lien de dépendance",MIN(1129,K19,$C19)*overallRate,MIN(1129,K19)*overallRate)))))</f>
        <v>Effectuez l’étape 1</v>
      </c>
      <c r="P19" s="3">
        <f t="shared" si="0"/>
        <v>0</v>
      </c>
    </row>
    <row r="20" spans="12:16" x14ac:dyDescent="0.5">
      <c r="L20" s="68" t="str">
        <f>IF(ISTEXT(overallRate),"Effectuez l’étape 1",IF(OR(COUNT($C20,H20)&lt;&gt;2,overallRate=0),0,IF(D20="Yes",ROUND(MAX(IF($B20="Oui - sans lien de dépendance",0,MIN((0.75*H20),847)),MIN(H20,(0.75*$C20),847)),2),IF(revenueReduction&gt;0.3,MAX(IF($B20="Non - avec lien de dépendance",MIN(1129,H20,$C20)*overallRate,MIN(1129,H20)*overallRate),ROUND(MAX(IF($B20="Non - avec lien de dépendance",0,MIN((0.75*H20),847)),MIN(H20,(0.75*$C20),847)),2)),IF($B20="Non - avec lien de dépendance",MIN(1129,H20,$C20)*overallRate,MIN(1129,H20)*overallRate)))))</f>
        <v>Effectuez l’étape 1</v>
      </c>
      <c r="M20" s="68" t="str">
        <f>IF(ISTEXT(overallRate),"Effectuez l’étape 1",IF(OR(COUNT($C20,I20)&lt;&gt;2,overallRate=0),0,IF(E20="Yes",ROUND(MAX(IF($B20="Oui - sans lien de dépendance",0,MIN((0.75*I20),847)),MIN(I20,(0.75*$C20),847)),2),IF(revenueReduction&gt;0.3,MAX(IF($B20="Non - avec lien de dépendance",MIN(1129,I20,$C20)*overallRate,MIN(1129,I20)*overallRate),ROUND(MAX(IF($B20="Non - avec lien de dépendance",0,MIN((0.75*I20),847)),MIN(I20,(0.75*$C20),847)),2)),IF($B20="Non - avec lien de dépendance",MIN(1129,I20,$C20)*overallRate,MIN(1129,I20)*overallRate)))))</f>
        <v>Effectuez l’étape 1</v>
      </c>
      <c r="N20" s="68" t="str">
        <f>IF(ISTEXT(overallRate),"Effectuez l’étape 1",IF(OR(COUNT($C20,J20)&lt;&gt;2,overallRate=0),0,IF(F20="Yes",ROUND(MAX(IF($B20="Oui - sans lien de dépendance",0,MIN((0.75*J20),847)),MIN(J20,(0.75*$C20),847)),2),IF(revenueReduction&gt;0.3,MAX(IF($B20="Non - avec lien de dépendance",MIN(1129,J20,$C20)*overallRate,MIN(1129,J20)*overallRate),ROUND(MAX(IF($B20="Non - avec lien de dépendance",0,MIN((0.75*J20),847)),MIN(J20,(0.75*$C20),847)),2)),IF($B20="Non - avec lien de dépendance",MIN(1129,J20,$C20)*overallRate,MIN(1129,J20)*overallRate)))))</f>
        <v>Effectuez l’étape 1</v>
      </c>
      <c r="O20" s="68" t="str">
        <f>IF(ISTEXT(overallRate),"Effectuez l’étape 1",IF(OR(COUNT($C20,K20)&lt;&gt;2,overallRate=0),0,IF(G20="Yes",ROUND(MAX(IF($B20="Oui - sans lien de dépendance",0,MIN((0.75*K20),847)),MIN(K20,(0.75*$C20),847)),2),IF(revenueReduction&gt;0.3,MAX(IF($B20="Non - avec lien de dépendance",MIN(1129,K20,$C20)*overallRate,MIN(1129,K20)*overallRate),ROUND(MAX(IF($B20="Non - avec lien de dépendance",0,MIN((0.75*K20),847)),MIN(K20,(0.75*$C20),847)),2)),IF($B20="Non - avec lien de dépendance",MIN(1129,K20,$C20)*overallRate,MIN(1129,K20)*overallRate)))))</f>
        <v>Effectuez l’étape 1</v>
      </c>
      <c r="P20" s="3">
        <f t="shared" si="0"/>
        <v>0</v>
      </c>
    </row>
    <row r="21" spans="12:16" x14ac:dyDescent="0.5">
      <c r="L21" s="68" t="str">
        <f>IF(ISTEXT(overallRate),"Effectuez l’étape 1",IF(OR(COUNT($C21,H21)&lt;&gt;2,overallRate=0),0,IF(D21="Yes",ROUND(MAX(IF($B21="Oui - sans lien de dépendance",0,MIN((0.75*H21),847)),MIN(H21,(0.75*$C21),847)),2),IF(revenueReduction&gt;0.3,MAX(IF($B21="Non - avec lien de dépendance",MIN(1129,H21,$C21)*overallRate,MIN(1129,H21)*overallRate),ROUND(MAX(IF($B21="Non - avec lien de dépendance",0,MIN((0.75*H21),847)),MIN(H21,(0.75*$C21),847)),2)),IF($B21="Non - avec lien de dépendance",MIN(1129,H21,$C21)*overallRate,MIN(1129,H21)*overallRate)))))</f>
        <v>Effectuez l’étape 1</v>
      </c>
      <c r="M21" s="68" t="str">
        <f>IF(ISTEXT(overallRate),"Effectuez l’étape 1",IF(OR(COUNT($C21,I21)&lt;&gt;2,overallRate=0),0,IF(E21="Yes",ROUND(MAX(IF($B21="Oui - sans lien de dépendance",0,MIN((0.75*I21),847)),MIN(I21,(0.75*$C21),847)),2),IF(revenueReduction&gt;0.3,MAX(IF($B21="Non - avec lien de dépendance",MIN(1129,I21,$C21)*overallRate,MIN(1129,I21)*overallRate),ROUND(MAX(IF($B21="Non - avec lien de dépendance",0,MIN((0.75*I21),847)),MIN(I21,(0.75*$C21),847)),2)),IF($B21="Non - avec lien de dépendance",MIN(1129,I21,$C21)*overallRate,MIN(1129,I21)*overallRate)))))</f>
        <v>Effectuez l’étape 1</v>
      </c>
      <c r="N21" s="68" t="str">
        <f>IF(ISTEXT(overallRate),"Effectuez l’étape 1",IF(OR(COUNT($C21,J21)&lt;&gt;2,overallRate=0),0,IF(F21="Yes",ROUND(MAX(IF($B21="Oui - sans lien de dépendance",0,MIN((0.75*J21),847)),MIN(J21,(0.75*$C21),847)),2),IF(revenueReduction&gt;0.3,MAX(IF($B21="Non - avec lien de dépendance",MIN(1129,J21,$C21)*overallRate,MIN(1129,J21)*overallRate),ROUND(MAX(IF($B21="Non - avec lien de dépendance",0,MIN((0.75*J21),847)),MIN(J21,(0.75*$C21),847)),2)),IF($B21="Non - avec lien de dépendance",MIN(1129,J21,$C21)*overallRate,MIN(1129,J21)*overallRate)))))</f>
        <v>Effectuez l’étape 1</v>
      </c>
      <c r="O21" s="68" t="str">
        <f>IF(ISTEXT(overallRate),"Effectuez l’étape 1",IF(OR(COUNT($C21,K21)&lt;&gt;2,overallRate=0),0,IF(G21="Yes",ROUND(MAX(IF($B21="Oui - sans lien de dépendance",0,MIN((0.75*K21),847)),MIN(K21,(0.75*$C21),847)),2),IF(revenueReduction&gt;0.3,MAX(IF($B21="Non - avec lien de dépendance",MIN(1129,K21,$C21)*overallRate,MIN(1129,K21)*overallRate),ROUND(MAX(IF($B21="Non - avec lien de dépendance",0,MIN((0.75*K21),847)),MIN(K21,(0.75*$C21),847)),2)),IF($B21="Non - avec lien de dépendance",MIN(1129,K21,$C21)*overallRate,MIN(1129,K21)*overallRate)))))</f>
        <v>Effectuez l’étape 1</v>
      </c>
      <c r="P21" s="3">
        <f t="shared" si="0"/>
        <v>0</v>
      </c>
    </row>
    <row r="22" spans="12:16" x14ac:dyDescent="0.5">
      <c r="L22" s="68" t="str">
        <f>IF(ISTEXT(overallRate),"Effectuez l’étape 1",IF(OR(COUNT($C22,H22)&lt;&gt;2,overallRate=0),0,IF(D22="Yes",ROUND(MAX(IF($B22="Oui - sans lien de dépendance",0,MIN((0.75*H22),847)),MIN(H22,(0.75*$C22),847)),2),IF(revenueReduction&gt;0.3,MAX(IF($B22="Non - avec lien de dépendance",MIN(1129,H22,$C22)*overallRate,MIN(1129,H22)*overallRate),ROUND(MAX(IF($B22="Non - avec lien de dépendance",0,MIN((0.75*H22),847)),MIN(H22,(0.75*$C22),847)),2)),IF($B22="Non - avec lien de dépendance",MIN(1129,H22,$C22)*overallRate,MIN(1129,H22)*overallRate)))))</f>
        <v>Effectuez l’étape 1</v>
      </c>
      <c r="M22" s="68" t="str">
        <f>IF(ISTEXT(overallRate),"Effectuez l’étape 1",IF(OR(COUNT($C22,I22)&lt;&gt;2,overallRate=0),0,IF(E22="Yes",ROUND(MAX(IF($B22="Oui - sans lien de dépendance",0,MIN((0.75*I22),847)),MIN(I22,(0.75*$C22),847)),2),IF(revenueReduction&gt;0.3,MAX(IF($B22="Non - avec lien de dépendance",MIN(1129,I22,$C22)*overallRate,MIN(1129,I22)*overallRate),ROUND(MAX(IF($B22="Non - avec lien de dépendance",0,MIN((0.75*I22),847)),MIN(I22,(0.75*$C22),847)),2)),IF($B22="Non - avec lien de dépendance",MIN(1129,I22,$C22)*overallRate,MIN(1129,I22)*overallRate)))))</f>
        <v>Effectuez l’étape 1</v>
      </c>
      <c r="N22" s="68" t="str">
        <f>IF(ISTEXT(overallRate),"Effectuez l’étape 1",IF(OR(COUNT($C22,J22)&lt;&gt;2,overallRate=0),0,IF(F22="Yes",ROUND(MAX(IF($B22="Oui - sans lien de dépendance",0,MIN((0.75*J22),847)),MIN(J22,(0.75*$C22),847)),2),IF(revenueReduction&gt;0.3,MAX(IF($B22="Non - avec lien de dépendance",MIN(1129,J22,$C22)*overallRate,MIN(1129,J22)*overallRate),ROUND(MAX(IF($B22="Non - avec lien de dépendance",0,MIN((0.75*J22),847)),MIN(J22,(0.75*$C22),847)),2)),IF($B22="Non - avec lien de dépendance",MIN(1129,J22,$C22)*overallRate,MIN(1129,J22)*overallRate)))))</f>
        <v>Effectuez l’étape 1</v>
      </c>
      <c r="O22" s="68" t="str">
        <f>IF(ISTEXT(overallRate),"Effectuez l’étape 1",IF(OR(COUNT($C22,K22)&lt;&gt;2,overallRate=0),0,IF(G22="Yes",ROUND(MAX(IF($B22="Oui - sans lien de dépendance",0,MIN((0.75*K22),847)),MIN(K22,(0.75*$C22),847)),2),IF(revenueReduction&gt;0.3,MAX(IF($B22="Non - avec lien de dépendance",MIN(1129,K22,$C22)*overallRate,MIN(1129,K22)*overallRate),ROUND(MAX(IF($B22="Non - avec lien de dépendance",0,MIN((0.75*K22),847)),MIN(K22,(0.75*$C22),847)),2)),IF($B22="Non - avec lien de dépendance",MIN(1129,K22,$C22)*overallRate,MIN(1129,K22)*overallRate)))))</f>
        <v>Effectuez l’étape 1</v>
      </c>
      <c r="P22" s="3">
        <f t="shared" si="0"/>
        <v>0</v>
      </c>
    </row>
    <row r="23" spans="12:16" x14ac:dyDescent="0.5">
      <c r="L23" s="68" t="str">
        <f>IF(ISTEXT(overallRate),"Effectuez l’étape 1",IF(OR(COUNT($C23,H23)&lt;&gt;2,overallRate=0),0,IF(D23="Yes",ROUND(MAX(IF($B23="Oui - sans lien de dépendance",0,MIN((0.75*H23),847)),MIN(H23,(0.75*$C23),847)),2),IF(revenueReduction&gt;0.3,MAX(IF($B23="Non - avec lien de dépendance",MIN(1129,H23,$C23)*overallRate,MIN(1129,H23)*overallRate),ROUND(MAX(IF($B23="Non - avec lien de dépendance",0,MIN((0.75*H23),847)),MIN(H23,(0.75*$C23),847)),2)),IF($B23="Non - avec lien de dépendance",MIN(1129,H23,$C23)*overallRate,MIN(1129,H23)*overallRate)))))</f>
        <v>Effectuez l’étape 1</v>
      </c>
      <c r="M23" s="68" t="str">
        <f>IF(ISTEXT(overallRate),"Effectuez l’étape 1",IF(OR(COUNT($C23,I23)&lt;&gt;2,overallRate=0),0,IF(E23="Yes",ROUND(MAX(IF($B23="Oui - sans lien de dépendance",0,MIN((0.75*I23),847)),MIN(I23,(0.75*$C23),847)),2),IF(revenueReduction&gt;0.3,MAX(IF($B23="Non - avec lien de dépendance",MIN(1129,I23,$C23)*overallRate,MIN(1129,I23)*overallRate),ROUND(MAX(IF($B23="Non - avec lien de dépendance",0,MIN((0.75*I23),847)),MIN(I23,(0.75*$C23),847)),2)),IF($B23="Non - avec lien de dépendance",MIN(1129,I23,$C23)*overallRate,MIN(1129,I23)*overallRate)))))</f>
        <v>Effectuez l’étape 1</v>
      </c>
      <c r="N23" s="68" t="str">
        <f>IF(ISTEXT(overallRate),"Effectuez l’étape 1",IF(OR(COUNT($C23,J23)&lt;&gt;2,overallRate=0),0,IF(F23="Yes",ROUND(MAX(IF($B23="Oui - sans lien de dépendance",0,MIN((0.75*J23),847)),MIN(J23,(0.75*$C23),847)),2),IF(revenueReduction&gt;0.3,MAX(IF($B23="Non - avec lien de dépendance",MIN(1129,J23,$C23)*overallRate,MIN(1129,J23)*overallRate),ROUND(MAX(IF($B23="Non - avec lien de dépendance",0,MIN((0.75*J23),847)),MIN(J23,(0.75*$C23),847)),2)),IF($B23="Non - avec lien de dépendance",MIN(1129,J23,$C23)*overallRate,MIN(1129,J23)*overallRate)))))</f>
        <v>Effectuez l’étape 1</v>
      </c>
      <c r="O23" s="68" t="str">
        <f>IF(ISTEXT(overallRate),"Effectuez l’étape 1",IF(OR(COUNT($C23,K23)&lt;&gt;2,overallRate=0),0,IF(G23="Yes",ROUND(MAX(IF($B23="Oui - sans lien de dépendance",0,MIN((0.75*K23),847)),MIN(K23,(0.75*$C23),847)),2),IF(revenueReduction&gt;0.3,MAX(IF($B23="Non - avec lien de dépendance",MIN(1129,K23,$C23)*overallRate,MIN(1129,K23)*overallRate),ROUND(MAX(IF($B23="Non - avec lien de dépendance",0,MIN((0.75*K23),847)),MIN(K23,(0.75*$C23),847)),2)),IF($B23="Non - avec lien de dépendance",MIN(1129,K23,$C23)*overallRate,MIN(1129,K23)*overallRate)))))</f>
        <v>Effectuez l’étape 1</v>
      </c>
      <c r="P23" s="3">
        <f t="shared" si="0"/>
        <v>0</v>
      </c>
    </row>
    <row r="24" spans="12:16" x14ac:dyDescent="0.5">
      <c r="L24" s="68" t="str">
        <f>IF(ISTEXT(overallRate),"Effectuez l’étape 1",IF(OR(COUNT($C24,H24)&lt;&gt;2,overallRate=0),0,IF(D24="Yes",ROUND(MAX(IF($B24="Oui - sans lien de dépendance",0,MIN((0.75*H24),847)),MIN(H24,(0.75*$C24),847)),2),IF(revenueReduction&gt;0.3,MAX(IF($B24="Non - avec lien de dépendance",MIN(1129,H24,$C24)*overallRate,MIN(1129,H24)*overallRate),ROUND(MAX(IF($B24="Non - avec lien de dépendance",0,MIN((0.75*H24),847)),MIN(H24,(0.75*$C24),847)),2)),IF($B24="Non - avec lien de dépendance",MIN(1129,H24,$C24)*overallRate,MIN(1129,H24)*overallRate)))))</f>
        <v>Effectuez l’étape 1</v>
      </c>
      <c r="M24" s="68" t="str">
        <f>IF(ISTEXT(overallRate),"Effectuez l’étape 1",IF(OR(COUNT($C24,I24)&lt;&gt;2,overallRate=0),0,IF(E24="Yes",ROUND(MAX(IF($B24="Oui - sans lien de dépendance",0,MIN((0.75*I24),847)),MIN(I24,(0.75*$C24),847)),2),IF(revenueReduction&gt;0.3,MAX(IF($B24="Non - avec lien de dépendance",MIN(1129,I24,$C24)*overallRate,MIN(1129,I24)*overallRate),ROUND(MAX(IF($B24="Non - avec lien de dépendance",0,MIN((0.75*I24),847)),MIN(I24,(0.75*$C24),847)),2)),IF($B24="Non - avec lien de dépendance",MIN(1129,I24,$C24)*overallRate,MIN(1129,I24)*overallRate)))))</f>
        <v>Effectuez l’étape 1</v>
      </c>
      <c r="N24" s="68" t="str">
        <f>IF(ISTEXT(overallRate),"Effectuez l’étape 1",IF(OR(COUNT($C24,J24)&lt;&gt;2,overallRate=0),0,IF(F24="Yes",ROUND(MAX(IF($B24="Oui - sans lien de dépendance",0,MIN((0.75*J24),847)),MIN(J24,(0.75*$C24),847)),2),IF(revenueReduction&gt;0.3,MAX(IF($B24="Non - avec lien de dépendance",MIN(1129,J24,$C24)*overallRate,MIN(1129,J24)*overallRate),ROUND(MAX(IF($B24="Non - avec lien de dépendance",0,MIN((0.75*J24),847)),MIN(J24,(0.75*$C24),847)),2)),IF($B24="Non - avec lien de dépendance",MIN(1129,J24,$C24)*overallRate,MIN(1129,J24)*overallRate)))))</f>
        <v>Effectuez l’étape 1</v>
      </c>
      <c r="O24" s="68" t="str">
        <f>IF(ISTEXT(overallRate),"Effectuez l’étape 1",IF(OR(COUNT($C24,K24)&lt;&gt;2,overallRate=0),0,IF(G24="Yes",ROUND(MAX(IF($B24="Oui - sans lien de dépendance",0,MIN((0.75*K24),847)),MIN(K24,(0.75*$C24),847)),2),IF(revenueReduction&gt;0.3,MAX(IF($B24="Non - avec lien de dépendance",MIN(1129,K24,$C24)*overallRate,MIN(1129,K24)*overallRate),ROUND(MAX(IF($B24="Non - avec lien de dépendance",0,MIN((0.75*K24),847)),MIN(K24,(0.75*$C24),847)),2)),IF($B24="Non - avec lien de dépendance",MIN(1129,K24,$C24)*overallRate,MIN(1129,K24)*overallRate)))))</f>
        <v>Effectuez l’étape 1</v>
      </c>
      <c r="P24" s="3">
        <f t="shared" si="0"/>
        <v>0</v>
      </c>
    </row>
    <row r="25" spans="12:16" x14ac:dyDescent="0.5">
      <c r="L25" s="68" t="str">
        <f>IF(ISTEXT(overallRate),"Effectuez l’étape 1",IF(OR(COUNT($C25,H25)&lt;&gt;2,overallRate=0),0,IF(D25="Yes",ROUND(MAX(IF($B25="Oui - sans lien de dépendance",0,MIN((0.75*H25),847)),MIN(H25,(0.75*$C25),847)),2),IF(revenueReduction&gt;0.3,MAX(IF($B25="Non - avec lien de dépendance",MIN(1129,H25,$C25)*overallRate,MIN(1129,H25)*overallRate),ROUND(MAX(IF($B25="Non - avec lien de dépendance",0,MIN((0.75*H25),847)),MIN(H25,(0.75*$C25),847)),2)),IF($B25="Non - avec lien de dépendance",MIN(1129,H25,$C25)*overallRate,MIN(1129,H25)*overallRate)))))</f>
        <v>Effectuez l’étape 1</v>
      </c>
      <c r="M25" s="68" t="str">
        <f>IF(ISTEXT(overallRate),"Effectuez l’étape 1",IF(OR(COUNT($C25,I25)&lt;&gt;2,overallRate=0),0,IF(E25="Yes",ROUND(MAX(IF($B25="Oui - sans lien de dépendance",0,MIN((0.75*I25),847)),MIN(I25,(0.75*$C25),847)),2),IF(revenueReduction&gt;0.3,MAX(IF($B25="Non - avec lien de dépendance",MIN(1129,I25,$C25)*overallRate,MIN(1129,I25)*overallRate),ROUND(MAX(IF($B25="Non - avec lien de dépendance",0,MIN((0.75*I25),847)),MIN(I25,(0.75*$C25),847)),2)),IF($B25="Non - avec lien de dépendance",MIN(1129,I25,$C25)*overallRate,MIN(1129,I25)*overallRate)))))</f>
        <v>Effectuez l’étape 1</v>
      </c>
      <c r="N25" s="68" t="str">
        <f>IF(ISTEXT(overallRate),"Effectuez l’étape 1",IF(OR(COUNT($C25,J25)&lt;&gt;2,overallRate=0),0,IF(F25="Yes",ROUND(MAX(IF($B25="Oui - sans lien de dépendance",0,MIN((0.75*J25),847)),MIN(J25,(0.75*$C25),847)),2),IF(revenueReduction&gt;0.3,MAX(IF($B25="Non - avec lien de dépendance",MIN(1129,J25,$C25)*overallRate,MIN(1129,J25)*overallRate),ROUND(MAX(IF($B25="Non - avec lien de dépendance",0,MIN((0.75*J25),847)),MIN(J25,(0.75*$C25),847)),2)),IF($B25="Non - avec lien de dépendance",MIN(1129,J25,$C25)*overallRate,MIN(1129,J25)*overallRate)))))</f>
        <v>Effectuez l’étape 1</v>
      </c>
      <c r="O25" s="68" t="str">
        <f>IF(ISTEXT(overallRate),"Effectuez l’étape 1",IF(OR(COUNT($C25,K25)&lt;&gt;2,overallRate=0),0,IF(G25="Yes",ROUND(MAX(IF($B25="Oui - sans lien de dépendance",0,MIN((0.75*K25),847)),MIN(K25,(0.75*$C25),847)),2),IF(revenueReduction&gt;0.3,MAX(IF($B25="Non - avec lien de dépendance",MIN(1129,K25,$C25)*overallRate,MIN(1129,K25)*overallRate),ROUND(MAX(IF($B25="Non - avec lien de dépendance",0,MIN((0.75*K25),847)),MIN(K25,(0.75*$C25),847)),2)),IF($B25="Non - avec lien de dépendance",MIN(1129,K25,$C25)*overallRate,MIN(1129,K25)*overallRate)))))</f>
        <v>Effectuez l’étape 1</v>
      </c>
      <c r="P25" s="3">
        <f t="shared" si="0"/>
        <v>0</v>
      </c>
    </row>
    <row r="26" spans="12:16" x14ac:dyDescent="0.5">
      <c r="L26" s="68" t="str">
        <f>IF(ISTEXT(overallRate),"Effectuez l’étape 1",IF(OR(COUNT($C26,H26)&lt;&gt;2,overallRate=0),0,IF(D26="Yes",ROUND(MAX(IF($B26="Oui - sans lien de dépendance",0,MIN((0.75*H26),847)),MIN(H26,(0.75*$C26),847)),2),IF(revenueReduction&gt;0.3,MAX(IF($B26="Non - avec lien de dépendance",MIN(1129,H26,$C26)*overallRate,MIN(1129,H26)*overallRate),ROUND(MAX(IF($B26="Non - avec lien de dépendance",0,MIN((0.75*H26),847)),MIN(H26,(0.75*$C26),847)),2)),IF($B26="Non - avec lien de dépendance",MIN(1129,H26,$C26)*overallRate,MIN(1129,H26)*overallRate)))))</f>
        <v>Effectuez l’étape 1</v>
      </c>
      <c r="M26" s="68" t="str">
        <f>IF(ISTEXT(overallRate),"Effectuez l’étape 1",IF(OR(COUNT($C26,I26)&lt;&gt;2,overallRate=0),0,IF(E26="Yes",ROUND(MAX(IF($B26="Oui - sans lien de dépendance",0,MIN((0.75*I26),847)),MIN(I26,(0.75*$C26),847)),2),IF(revenueReduction&gt;0.3,MAX(IF($B26="Non - avec lien de dépendance",MIN(1129,I26,$C26)*overallRate,MIN(1129,I26)*overallRate),ROUND(MAX(IF($B26="Non - avec lien de dépendance",0,MIN((0.75*I26),847)),MIN(I26,(0.75*$C26),847)),2)),IF($B26="Non - avec lien de dépendance",MIN(1129,I26,$C26)*overallRate,MIN(1129,I26)*overallRate)))))</f>
        <v>Effectuez l’étape 1</v>
      </c>
      <c r="N26" s="68" t="str">
        <f>IF(ISTEXT(overallRate),"Effectuez l’étape 1",IF(OR(COUNT($C26,J26)&lt;&gt;2,overallRate=0),0,IF(F26="Yes",ROUND(MAX(IF($B26="Oui - sans lien de dépendance",0,MIN((0.75*J26),847)),MIN(J26,(0.75*$C26),847)),2),IF(revenueReduction&gt;0.3,MAX(IF($B26="Non - avec lien de dépendance",MIN(1129,J26,$C26)*overallRate,MIN(1129,J26)*overallRate),ROUND(MAX(IF($B26="Non - avec lien de dépendance",0,MIN((0.75*J26),847)),MIN(J26,(0.75*$C26),847)),2)),IF($B26="Non - avec lien de dépendance",MIN(1129,J26,$C26)*overallRate,MIN(1129,J26)*overallRate)))))</f>
        <v>Effectuez l’étape 1</v>
      </c>
      <c r="O26" s="68" t="str">
        <f>IF(ISTEXT(overallRate),"Effectuez l’étape 1",IF(OR(COUNT($C26,K26)&lt;&gt;2,overallRate=0),0,IF(G26="Yes",ROUND(MAX(IF($B26="Oui - sans lien de dépendance",0,MIN((0.75*K26),847)),MIN(K26,(0.75*$C26),847)),2),IF(revenueReduction&gt;0.3,MAX(IF($B26="Non - avec lien de dépendance",MIN(1129,K26,$C26)*overallRate,MIN(1129,K26)*overallRate),ROUND(MAX(IF($B26="Non - avec lien de dépendance",0,MIN((0.75*K26),847)),MIN(K26,(0.75*$C26),847)),2)),IF($B26="Non - avec lien de dépendance",MIN(1129,K26,$C26)*overallRate,MIN(1129,K26)*overallRate)))))</f>
        <v>Effectuez l’étape 1</v>
      </c>
      <c r="P26" s="3">
        <f t="shared" si="0"/>
        <v>0</v>
      </c>
    </row>
    <row r="27" spans="12:16" x14ac:dyDescent="0.5">
      <c r="L27" s="68" t="str">
        <f>IF(ISTEXT(overallRate),"Effectuez l’étape 1",IF(OR(COUNT($C27,H27)&lt;&gt;2,overallRate=0),0,IF(D27="Yes",ROUND(MAX(IF($B27="Oui - sans lien de dépendance",0,MIN((0.75*H27),847)),MIN(H27,(0.75*$C27),847)),2),IF(revenueReduction&gt;0.3,MAX(IF($B27="Non - avec lien de dépendance",MIN(1129,H27,$C27)*overallRate,MIN(1129,H27)*overallRate),ROUND(MAX(IF($B27="Non - avec lien de dépendance",0,MIN((0.75*H27),847)),MIN(H27,(0.75*$C27),847)),2)),IF($B27="Non - avec lien de dépendance",MIN(1129,H27,$C27)*overallRate,MIN(1129,H27)*overallRate)))))</f>
        <v>Effectuez l’étape 1</v>
      </c>
      <c r="M27" s="68" t="str">
        <f>IF(ISTEXT(overallRate),"Effectuez l’étape 1",IF(OR(COUNT($C27,I27)&lt;&gt;2,overallRate=0),0,IF(E27="Yes",ROUND(MAX(IF($B27="Oui - sans lien de dépendance",0,MIN((0.75*I27),847)),MIN(I27,(0.75*$C27),847)),2),IF(revenueReduction&gt;0.3,MAX(IF($B27="Non - avec lien de dépendance",MIN(1129,I27,$C27)*overallRate,MIN(1129,I27)*overallRate),ROUND(MAX(IF($B27="Non - avec lien de dépendance",0,MIN((0.75*I27),847)),MIN(I27,(0.75*$C27),847)),2)),IF($B27="Non - avec lien de dépendance",MIN(1129,I27,$C27)*overallRate,MIN(1129,I27)*overallRate)))))</f>
        <v>Effectuez l’étape 1</v>
      </c>
      <c r="N27" s="68" t="str">
        <f>IF(ISTEXT(overallRate),"Effectuez l’étape 1",IF(OR(COUNT($C27,J27)&lt;&gt;2,overallRate=0),0,IF(F27="Yes",ROUND(MAX(IF($B27="Oui - sans lien de dépendance",0,MIN((0.75*J27),847)),MIN(J27,(0.75*$C27),847)),2),IF(revenueReduction&gt;0.3,MAX(IF($B27="Non - avec lien de dépendance",MIN(1129,J27,$C27)*overallRate,MIN(1129,J27)*overallRate),ROUND(MAX(IF($B27="Non - avec lien de dépendance",0,MIN((0.75*J27),847)),MIN(J27,(0.75*$C27),847)),2)),IF($B27="Non - avec lien de dépendance",MIN(1129,J27,$C27)*overallRate,MIN(1129,J27)*overallRate)))))</f>
        <v>Effectuez l’étape 1</v>
      </c>
      <c r="O27" s="68" t="str">
        <f>IF(ISTEXT(overallRate),"Effectuez l’étape 1",IF(OR(COUNT($C27,K27)&lt;&gt;2,overallRate=0),0,IF(G27="Yes",ROUND(MAX(IF($B27="Oui - sans lien de dépendance",0,MIN((0.75*K27),847)),MIN(K27,(0.75*$C27),847)),2),IF(revenueReduction&gt;0.3,MAX(IF($B27="Non - avec lien de dépendance",MIN(1129,K27,$C27)*overallRate,MIN(1129,K27)*overallRate),ROUND(MAX(IF($B27="Non - avec lien de dépendance",0,MIN((0.75*K27),847)),MIN(K27,(0.75*$C27),847)),2)),IF($B27="Non - avec lien de dépendance",MIN(1129,K27,$C27)*overallRate,MIN(1129,K27)*overallRate)))))</f>
        <v>Effectuez l’étape 1</v>
      </c>
      <c r="P27" s="3">
        <f t="shared" si="0"/>
        <v>0</v>
      </c>
    </row>
    <row r="28" spans="12:16" x14ac:dyDescent="0.5">
      <c r="L28" s="68" t="str">
        <f>IF(ISTEXT(overallRate),"Effectuez l’étape 1",IF(OR(COUNT($C28,H28)&lt;&gt;2,overallRate=0),0,IF(D28="Yes",ROUND(MAX(IF($B28="Oui - sans lien de dépendance",0,MIN((0.75*H28),847)),MIN(H28,(0.75*$C28),847)),2),IF(revenueReduction&gt;0.3,MAX(IF($B28="Non - avec lien de dépendance",MIN(1129,H28,$C28)*overallRate,MIN(1129,H28)*overallRate),ROUND(MAX(IF($B28="Non - avec lien de dépendance",0,MIN((0.75*H28),847)),MIN(H28,(0.75*$C28),847)),2)),IF($B28="Non - avec lien de dépendance",MIN(1129,H28,$C28)*overallRate,MIN(1129,H28)*overallRate)))))</f>
        <v>Effectuez l’étape 1</v>
      </c>
      <c r="M28" s="68" t="str">
        <f>IF(ISTEXT(overallRate),"Effectuez l’étape 1",IF(OR(COUNT($C28,I28)&lt;&gt;2,overallRate=0),0,IF(E28="Yes",ROUND(MAX(IF($B28="Oui - sans lien de dépendance",0,MIN((0.75*I28),847)),MIN(I28,(0.75*$C28),847)),2),IF(revenueReduction&gt;0.3,MAX(IF($B28="Non - avec lien de dépendance",MIN(1129,I28,$C28)*overallRate,MIN(1129,I28)*overallRate),ROUND(MAX(IF($B28="Non - avec lien de dépendance",0,MIN((0.75*I28),847)),MIN(I28,(0.75*$C28),847)),2)),IF($B28="Non - avec lien de dépendance",MIN(1129,I28,$C28)*overallRate,MIN(1129,I28)*overallRate)))))</f>
        <v>Effectuez l’étape 1</v>
      </c>
      <c r="N28" s="68" t="str">
        <f>IF(ISTEXT(overallRate),"Effectuez l’étape 1",IF(OR(COUNT($C28,J28)&lt;&gt;2,overallRate=0),0,IF(F28="Yes",ROUND(MAX(IF($B28="Oui - sans lien de dépendance",0,MIN((0.75*J28),847)),MIN(J28,(0.75*$C28),847)),2),IF(revenueReduction&gt;0.3,MAX(IF($B28="Non - avec lien de dépendance",MIN(1129,J28,$C28)*overallRate,MIN(1129,J28)*overallRate),ROUND(MAX(IF($B28="Non - avec lien de dépendance",0,MIN((0.75*J28),847)),MIN(J28,(0.75*$C28),847)),2)),IF($B28="Non - avec lien de dépendance",MIN(1129,J28,$C28)*overallRate,MIN(1129,J28)*overallRate)))))</f>
        <v>Effectuez l’étape 1</v>
      </c>
      <c r="O28" s="68" t="str">
        <f>IF(ISTEXT(overallRate),"Effectuez l’étape 1",IF(OR(COUNT($C28,K28)&lt;&gt;2,overallRate=0),0,IF(G28="Yes",ROUND(MAX(IF($B28="Oui - sans lien de dépendance",0,MIN((0.75*K28),847)),MIN(K28,(0.75*$C28),847)),2),IF(revenueReduction&gt;0.3,MAX(IF($B28="Non - avec lien de dépendance",MIN(1129,K28,$C28)*overallRate,MIN(1129,K28)*overallRate),ROUND(MAX(IF($B28="Non - avec lien de dépendance",0,MIN((0.75*K28),847)),MIN(K28,(0.75*$C28),847)),2)),IF($B28="Non - avec lien de dépendance",MIN(1129,K28,$C28)*overallRate,MIN(1129,K28)*overallRate)))))</f>
        <v>Effectuez l’étape 1</v>
      </c>
      <c r="P28" s="3">
        <f t="shared" si="0"/>
        <v>0</v>
      </c>
    </row>
    <row r="29" spans="12:16" x14ac:dyDescent="0.5">
      <c r="L29" s="68" t="str">
        <f>IF(ISTEXT(overallRate),"Effectuez l’étape 1",IF(OR(COUNT($C29,H29)&lt;&gt;2,overallRate=0),0,IF(D29="Yes",ROUND(MAX(IF($B29="Oui - sans lien de dépendance",0,MIN((0.75*H29),847)),MIN(H29,(0.75*$C29),847)),2),IF(revenueReduction&gt;0.3,MAX(IF($B29="Non - avec lien de dépendance",MIN(1129,H29,$C29)*overallRate,MIN(1129,H29)*overallRate),ROUND(MAX(IF($B29="Non - avec lien de dépendance",0,MIN((0.75*H29),847)),MIN(H29,(0.75*$C29),847)),2)),IF($B29="Non - avec lien de dépendance",MIN(1129,H29,$C29)*overallRate,MIN(1129,H29)*overallRate)))))</f>
        <v>Effectuez l’étape 1</v>
      </c>
      <c r="M29" s="68" t="str">
        <f>IF(ISTEXT(overallRate),"Effectuez l’étape 1",IF(OR(COUNT($C29,I29)&lt;&gt;2,overallRate=0),0,IF(E29="Yes",ROUND(MAX(IF($B29="Oui - sans lien de dépendance",0,MIN((0.75*I29),847)),MIN(I29,(0.75*$C29),847)),2),IF(revenueReduction&gt;0.3,MAX(IF($B29="Non - avec lien de dépendance",MIN(1129,I29,$C29)*overallRate,MIN(1129,I29)*overallRate),ROUND(MAX(IF($B29="Non - avec lien de dépendance",0,MIN((0.75*I29),847)),MIN(I29,(0.75*$C29),847)),2)),IF($B29="Non - avec lien de dépendance",MIN(1129,I29,$C29)*overallRate,MIN(1129,I29)*overallRate)))))</f>
        <v>Effectuez l’étape 1</v>
      </c>
      <c r="N29" s="68" t="str">
        <f>IF(ISTEXT(overallRate),"Effectuez l’étape 1",IF(OR(COUNT($C29,J29)&lt;&gt;2,overallRate=0),0,IF(F29="Yes",ROUND(MAX(IF($B29="Oui - sans lien de dépendance",0,MIN((0.75*J29),847)),MIN(J29,(0.75*$C29),847)),2),IF(revenueReduction&gt;0.3,MAX(IF($B29="Non - avec lien de dépendance",MIN(1129,J29,$C29)*overallRate,MIN(1129,J29)*overallRate),ROUND(MAX(IF($B29="Non - avec lien de dépendance",0,MIN((0.75*J29),847)),MIN(J29,(0.75*$C29),847)),2)),IF($B29="Non - avec lien de dépendance",MIN(1129,J29,$C29)*overallRate,MIN(1129,J29)*overallRate)))))</f>
        <v>Effectuez l’étape 1</v>
      </c>
      <c r="O29" s="68" t="str">
        <f>IF(ISTEXT(overallRate),"Effectuez l’étape 1",IF(OR(COUNT($C29,K29)&lt;&gt;2,overallRate=0),0,IF(G29="Yes",ROUND(MAX(IF($B29="Oui - sans lien de dépendance",0,MIN((0.75*K29),847)),MIN(K29,(0.75*$C29),847)),2),IF(revenueReduction&gt;0.3,MAX(IF($B29="Non - avec lien de dépendance",MIN(1129,K29,$C29)*overallRate,MIN(1129,K29)*overallRate),ROUND(MAX(IF($B29="Non - avec lien de dépendance",0,MIN((0.75*K29),847)),MIN(K29,(0.75*$C29),847)),2)),IF($B29="Non - avec lien de dépendance",MIN(1129,K29,$C29)*overallRate,MIN(1129,K29)*overallRate)))))</f>
        <v>Effectuez l’étape 1</v>
      </c>
      <c r="P29" s="3">
        <f t="shared" si="0"/>
        <v>0</v>
      </c>
    </row>
    <row r="30" spans="12:16" x14ac:dyDescent="0.5">
      <c r="L30" s="68" t="str">
        <f>IF(ISTEXT(overallRate),"Effectuez l’étape 1",IF(OR(COUNT($C30,H30)&lt;&gt;2,overallRate=0),0,IF(D30="Yes",ROUND(MAX(IF($B30="Oui - sans lien de dépendance",0,MIN((0.75*H30),847)),MIN(H30,(0.75*$C30),847)),2),IF(revenueReduction&gt;0.3,MAX(IF($B30="Non - avec lien de dépendance",MIN(1129,H30,$C30)*overallRate,MIN(1129,H30)*overallRate),ROUND(MAX(IF($B30="Non - avec lien de dépendance",0,MIN((0.75*H30),847)),MIN(H30,(0.75*$C30),847)),2)),IF($B30="Non - avec lien de dépendance",MIN(1129,H30,$C30)*overallRate,MIN(1129,H30)*overallRate)))))</f>
        <v>Effectuez l’étape 1</v>
      </c>
      <c r="M30" s="68" t="str">
        <f>IF(ISTEXT(overallRate),"Effectuez l’étape 1",IF(OR(COUNT($C30,I30)&lt;&gt;2,overallRate=0),0,IF(E30="Yes",ROUND(MAX(IF($B30="Oui - sans lien de dépendance",0,MIN((0.75*I30),847)),MIN(I30,(0.75*$C30),847)),2),IF(revenueReduction&gt;0.3,MAX(IF($B30="Non - avec lien de dépendance",MIN(1129,I30,$C30)*overallRate,MIN(1129,I30)*overallRate),ROUND(MAX(IF($B30="Non - avec lien de dépendance",0,MIN((0.75*I30),847)),MIN(I30,(0.75*$C30),847)),2)),IF($B30="Non - avec lien de dépendance",MIN(1129,I30,$C30)*overallRate,MIN(1129,I30)*overallRate)))))</f>
        <v>Effectuez l’étape 1</v>
      </c>
      <c r="N30" s="68" t="str">
        <f>IF(ISTEXT(overallRate),"Effectuez l’étape 1",IF(OR(COUNT($C30,J30)&lt;&gt;2,overallRate=0),0,IF(F30="Yes",ROUND(MAX(IF($B30="Oui - sans lien de dépendance",0,MIN((0.75*J30),847)),MIN(J30,(0.75*$C30),847)),2),IF(revenueReduction&gt;0.3,MAX(IF($B30="Non - avec lien de dépendance",MIN(1129,J30,$C30)*overallRate,MIN(1129,J30)*overallRate),ROUND(MAX(IF($B30="Non - avec lien de dépendance",0,MIN((0.75*J30),847)),MIN(J30,(0.75*$C30),847)),2)),IF($B30="Non - avec lien de dépendance",MIN(1129,J30,$C30)*overallRate,MIN(1129,J30)*overallRate)))))</f>
        <v>Effectuez l’étape 1</v>
      </c>
      <c r="O30" s="68" t="str">
        <f>IF(ISTEXT(overallRate),"Effectuez l’étape 1",IF(OR(COUNT($C30,K30)&lt;&gt;2,overallRate=0),0,IF(G30="Yes",ROUND(MAX(IF($B30="Oui - sans lien de dépendance",0,MIN((0.75*K30),847)),MIN(K30,(0.75*$C30),847)),2),IF(revenueReduction&gt;0.3,MAX(IF($B30="Non - avec lien de dépendance",MIN(1129,K30,$C30)*overallRate,MIN(1129,K30)*overallRate),ROUND(MAX(IF($B30="Non - avec lien de dépendance",0,MIN((0.75*K30),847)),MIN(K30,(0.75*$C30),847)),2)),IF($B30="Non - avec lien de dépendance",MIN(1129,K30,$C30)*overallRate,MIN(1129,K30)*overallRate)))))</f>
        <v>Effectuez l’étape 1</v>
      </c>
      <c r="P30" s="3">
        <f t="shared" si="0"/>
        <v>0</v>
      </c>
    </row>
    <row r="31" spans="12:16" x14ac:dyDescent="0.5">
      <c r="L31" s="68" t="str">
        <f>IF(ISTEXT(overallRate),"Effectuez l’étape 1",IF(OR(COUNT($C31,H31)&lt;&gt;2,overallRate=0),0,IF(D31="Yes",ROUND(MAX(IF($B31="Oui - sans lien de dépendance",0,MIN((0.75*H31),847)),MIN(H31,(0.75*$C31),847)),2),IF(revenueReduction&gt;0.3,MAX(IF($B31="Non - avec lien de dépendance",MIN(1129,H31,$C31)*overallRate,MIN(1129,H31)*overallRate),ROUND(MAX(IF($B31="Non - avec lien de dépendance",0,MIN((0.75*H31),847)),MIN(H31,(0.75*$C31),847)),2)),IF($B31="Non - avec lien de dépendance",MIN(1129,H31,$C31)*overallRate,MIN(1129,H31)*overallRate)))))</f>
        <v>Effectuez l’étape 1</v>
      </c>
      <c r="M31" s="68" t="str">
        <f>IF(ISTEXT(overallRate),"Effectuez l’étape 1",IF(OR(COUNT($C31,I31)&lt;&gt;2,overallRate=0),0,IF(E31="Yes",ROUND(MAX(IF($B31="Oui - sans lien de dépendance",0,MIN((0.75*I31),847)),MIN(I31,(0.75*$C31),847)),2),IF(revenueReduction&gt;0.3,MAX(IF($B31="Non - avec lien de dépendance",MIN(1129,I31,$C31)*overallRate,MIN(1129,I31)*overallRate),ROUND(MAX(IF($B31="Non - avec lien de dépendance",0,MIN((0.75*I31),847)),MIN(I31,(0.75*$C31),847)),2)),IF($B31="Non - avec lien de dépendance",MIN(1129,I31,$C31)*overallRate,MIN(1129,I31)*overallRate)))))</f>
        <v>Effectuez l’étape 1</v>
      </c>
      <c r="N31" s="68" t="str">
        <f>IF(ISTEXT(overallRate),"Effectuez l’étape 1",IF(OR(COUNT($C31,J31)&lt;&gt;2,overallRate=0),0,IF(F31="Yes",ROUND(MAX(IF($B31="Oui - sans lien de dépendance",0,MIN((0.75*J31),847)),MIN(J31,(0.75*$C31),847)),2),IF(revenueReduction&gt;0.3,MAX(IF($B31="Non - avec lien de dépendance",MIN(1129,J31,$C31)*overallRate,MIN(1129,J31)*overallRate),ROUND(MAX(IF($B31="Non - avec lien de dépendance",0,MIN((0.75*J31),847)),MIN(J31,(0.75*$C31),847)),2)),IF($B31="Non - avec lien de dépendance",MIN(1129,J31,$C31)*overallRate,MIN(1129,J31)*overallRate)))))</f>
        <v>Effectuez l’étape 1</v>
      </c>
      <c r="O31" s="68" t="str">
        <f>IF(ISTEXT(overallRate),"Effectuez l’étape 1",IF(OR(COUNT($C31,K31)&lt;&gt;2,overallRate=0),0,IF(G31="Yes",ROUND(MAX(IF($B31="Oui - sans lien de dépendance",0,MIN((0.75*K31),847)),MIN(K31,(0.75*$C31),847)),2),IF(revenueReduction&gt;0.3,MAX(IF($B31="Non - avec lien de dépendance",MIN(1129,K31,$C31)*overallRate,MIN(1129,K31)*overallRate),ROUND(MAX(IF($B31="Non - avec lien de dépendance",0,MIN((0.75*K31),847)),MIN(K31,(0.75*$C31),847)),2)),IF($B31="Non - avec lien de dépendance",MIN(1129,K31,$C31)*overallRate,MIN(1129,K31)*overallRate)))))</f>
        <v>Effectuez l’étape 1</v>
      </c>
      <c r="P31" s="3">
        <f t="shared" si="0"/>
        <v>0</v>
      </c>
    </row>
    <row r="32" spans="12:16" x14ac:dyDescent="0.5">
      <c r="L32" s="68" t="str">
        <f>IF(ISTEXT(overallRate),"Effectuez l’étape 1",IF(OR(COUNT($C32,H32)&lt;&gt;2,overallRate=0),0,IF(D32="Yes",ROUND(MAX(IF($B32="Oui - sans lien de dépendance",0,MIN((0.75*H32),847)),MIN(H32,(0.75*$C32),847)),2),IF(revenueReduction&gt;0.3,MAX(IF($B32="Non - avec lien de dépendance",MIN(1129,H32,$C32)*overallRate,MIN(1129,H32)*overallRate),ROUND(MAX(IF($B32="Non - avec lien de dépendance",0,MIN((0.75*H32),847)),MIN(H32,(0.75*$C32),847)),2)),IF($B32="Non - avec lien de dépendance",MIN(1129,H32,$C32)*overallRate,MIN(1129,H32)*overallRate)))))</f>
        <v>Effectuez l’étape 1</v>
      </c>
      <c r="M32" s="68" t="str">
        <f>IF(ISTEXT(overallRate),"Effectuez l’étape 1",IF(OR(COUNT($C32,I32)&lt;&gt;2,overallRate=0),0,IF(E32="Yes",ROUND(MAX(IF($B32="Oui - sans lien de dépendance",0,MIN((0.75*I32),847)),MIN(I32,(0.75*$C32),847)),2),IF(revenueReduction&gt;0.3,MAX(IF($B32="Non - avec lien de dépendance",MIN(1129,I32,$C32)*overallRate,MIN(1129,I32)*overallRate),ROUND(MAX(IF($B32="Non - avec lien de dépendance",0,MIN((0.75*I32),847)),MIN(I32,(0.75*$C32),847)),2)),IF($B32="Non - avec lien de dépendance",MIN(1129,I32,$C32)*overallRate,MIN(1129,I32)*overallRate)))))</f>
        <v>Effectuez l’étape 1</v>
      </c>
      <c r="N32" s="68" t="str">
        <f>IF(ISTEXT(overallRate),"Effectuez l’étape 1",IF(OR(COUNT($C32,J32)&lt;&gt;2,overallRate=0),0,IF(F32="Yes",ROUND(MAX(IF($B32="Oui - sans lien de dépendance",0,MIN((0.75*J32),847)),MIN(J32,(0.75*$C32),847)),2),IF(revenueReduction&gt;0.3,MAX(IF($B32="Non - avec lien de dépendance",MIN(1129,J32,$C32)*overallRate,MIN(1129,J32)*overallRate),ROUND(MAX(IF($B32="Non - avec lien de dépendance",0,MIN((0.75*J32),847)),MIN(J32,(0.75*$C32),847)),2)),IF($B32="Non - avec lien de dépendance",MIN(1129,J32,$C32)*overallRate,MIN(1129,J32)*overallRate)))))</f>
        <v>Effectuez l’étape 1</v>
      </c>
      <c r="O32" s="68" t="str">
        <f>IF(ISTEXT(overallRate),"Effectuez l’étape 1",IF(OR(COUNT($C32,K32)&lt;&gt;2,overallRate=0),0,IF(G32="Yes",ROUND(MAX(IF($B32="Oui - sans lien de dépendance",0,MIN((0.75*K32),847)),MIN(K32,(0.75*$C32),847)),2),IF(revenueReduction&gt;0.3,MAX(IF($B32="Non - avec lien de dépendance",MIN(1129,K32,$C32)*overallRate,MIN(1129,K32)*overallRate),ROUND(MAX(IF($B32="Non - avec lien de dépendance",0,MIN((0.75*K32),847)),MIN(K32,(0.75*$C32),847)),2)),IF($B32="Non - avec lien de dépendance",MIN(1129,K32,$C32)*overallRate,MIN(1129,K32)*overallRate)))))</f>
        <v>Effectuez l’étape 1</v>
      </c>
      <c r="P32" s="3">
        <f t="shared" si="0"/>
        <v>0</v>
      </c>
    </row>
    <row r="33" spans="12:16" x14ac:dyDescent="0.5">
      <c r="L33" s="68" t="str">
        <f>IF(ISTEXT(overallRate),"Effectuez l’étape 1",IF(OR(COUNT($C33,H33)&lt;&gt;2,overallRate=0),0,IF(D33="Yes",ROUND(MAX(IF($B33="Oui - sans lien de dépendance",0,MIN((0.75*H33),847)),MIN(H33,(0.75*$C33),847)),2),IF(revenueReduction&gt;0.3,MAX(IF($B33="Non - avec lien de dépendance",MIN(1129,H33,$C33)*overallRate,MIN(1129,H33)*overallRate),ROUND(MAX(IF($B33="Non - avec lien de dépendance",0,MIN((0.75*H33),847)),MIN(H33,(0.75*$C33),847)),2)),IF($B33="Non - avec lien de dépendance",MIN(1129,H33,$C33)*overallRate,MIN(1129,H33)*overallRate)))))</f>
        <v>Effectuez l’étape 1</v>
      </c>
      <c r="M33" s="68" t="str">
        <f>IF(ISTEXT(overallRate),"Effectuez l’étape 1",IF(OR(COUNT($C33,I33)&lt;&gt;2,overallRate=0),0,IF(E33="Yes",ROUND(MAX(IF($B33="Oui - sans lien de dépendance",0,MIN((0.75*I33),847)),MIN(I33,(0.75*$C33),847)),2),IF(revenueReduction&gt;0.3,MAX(IF($B33="Non - avec lien de dépendance",MIN(1129,I33,$C33)*overallRate,MIN(1129,I33)*overallRate),ROUND(MAX(IF($B33="Non - avec lien de dépendance",0,MIN((0.75*I33),847)),MIN(I33,(0.75*$C33),847)),2)),IF($B33="Non - avec lien de dépendance",MIN(1129,I33,$C33)*overallRate,MIN(1129,I33)*overallRate)))))</f>
        <v>Effectuez l’étape 1</v>
      </c>
      <c r="N33" s="68" t="str">
        <f>IF(ISTEXT(overallRate),"Effectuez l’étape 1",IF(OR(COUNT($C33,J33)&lt;&gt;2,overallRate=0),0,IF(F33="Yes",ROUND(MAX(IF($B33="Oui - sans lien de dépendance",0,MIN((0.75*J33),847)),MIN(J33,(0.75*$C33),847)),2),IF(revenueReduction&gt;0.3,MAX(IF($B33="Non - avec lien de dépendance",MIN(1129,J33,$C33)*overallRate,MIN(1129,J33)*overallRate),ROUND(MAX(IF($B33="Non - avec lien de dépendance",0,MIN((0.75*J33),847)),MIN(J33,(0.75*$C33),847)),2)),IF($B33="Non - avec lien de dépendance",MIN(1129,J33,$C33)*overallRate,MIN(1129,J33)*overallRate)))))</f>
        <v>Effectuez l’étape 1</v>
      </c>
      <c r="O33" s="68" t="str">
        <f>IF(ISTEXT(overallRate),"Effectuez l’étape 1",IF(OR(COUNT($C33,K33)&lt;&gt;2,overallRate=0),0,IF(G33="Yes",ROUND(MAX(IF($B33="Oui - sans lien de dépendance",0,MIN((0.75*K33),847)),MIN(K33,(0.75*$C33),847)),2),IF(revenueReduction&gt;0.3,MAX(IF($B33="Non - avec lien de dépendance",MIN(1129,K33,$C33)*overallRate,MIN(1129,K33)*overallRate),ROUND(MAX(IF($B33="Non - avec lien de dépendance",0,MIN((0.75*K33),847)),MIN(K33,(0.75*$C33),847)),2)),IF($B33="Non - avec lien de dépendance",MIN(1129,K33,$C33)*overallRate,MIN(1129,K33)*overallRate)))))</f>
        <v>Effectuez l’étape 1</v>
      </c>
      <c r="P33" s="3">
        <f t="shared" si="0"/>
        <v>0</v>
      </c>
    </row>
    <row r="34" spans="12:16" x14ac:dyDescent="0.5">
      <c r="L34" s="68" t="str">
        <f>IF(ISTEXT(overallRate),"Effectuez l’étape 1",IF(OR(COUNT($C34,H34)&lt;&gt;2,overallRate=0),0,IF(D34="Yes",ROUND(MAX(IF($B34="Oui - sans lien de dépendance",0,MIN((0.75*H34),847)),MIN(H34,(0.75*$C34),847)),2),IF(revenueReduction&gt;0.3,MAX(IF($B34="Non - avec lien de dépendance",MIN(1129,H34,$C34)*overallRate,MIN(1129,H34)*overallRate),ROUND(MAX(IF($B34="Non - avec lien de dépendance",0,MIN((0.75*H34),847)),MIN(H34,(0.75*$C34),847)),2)),IF($B34="Non - avec lien de dépendance",MIN(1129,H34,$C34)*overallRate,MIN(1129,H34)*overallRate)))))</f>
        <v>Effectuez l’étape 1</v>
      </c>
      <c r="M34" s="68" t="str">
        <f>IF(ISTEXT(overallRate),"Effectuez l’étape 1",IF(OR(COUNT($C34,I34)&lt;&gt;2,overallRate=0),0,IF(E34="Yes",ROUND(MAX(IF($B34="Oui - sans lien de dépendance",0,MIN((0.75*I34),847)),MIN(I34,(0.75*$C34),847)),2),IF(revenueReduction&gt;0.3,MAX(IF($B34="Non - avec lien de dépendance",MIN(1129,I34,$C34)*overallRate,MIN(1129,I34)*overallRate),ROUND(MAX(IF($B34="Non - avec lien de dépendance",0,MIN((0.75*I34),847)),MIN(I34,(0.75*$C34),847)),2)),IF($B34="Non - avec lien de dépendance",MIN(1129,I34,$C34)*overallRate,MIN(1129,I34)*overallRate)))))</f>
        <v>Effectuez l’étape 1</v>
      </c>
      <c r="N34" s="68" t="str">
        <f>IF(ISTEXT(overallRate),"Effectuez l’étape 1",IF(OR(COUNT($C34,J34)&lt;&gt;2,overallRate=0),0,IF(F34="Yes",ROUND(MAX(IF($B34="Oui - sans lien de dépendance",0,MIN((0.75*J34),847)),MIN(J34,(0.75*$C34),847)),2),IF(revenueReduction&gt;0.3,MAX(IF($B34="Non - avec lien de dépendance",MIN(1129,J34,$C34)*overallRate,MIN(1129,J34)*overallRate),ROUND(MAX(IF($B34="Non - avec lien de dépendance",0,MIN((0.75*J34),847)),MIN(J34,(0.75*$C34),847)),2)),IF($B34="Non - avec lien de dépendance",MIN(1129,J34,$C34)*overallRate,MIN(1129,J34)*overallRate)))))</f>
        <v>Effectuez l’étape 1</v>
      </c>
      <c r="O34" s="68" t="str">
        <f>IF(ISTEXT(overallRate),"Effectuez l’étape 1",IF(OR(COUNT($C34,K34)&lt;&gt;2,overallRate=0),0,IF(G34="Yes",ROUND(MAX(IF($B34="Oui - sans lien de dépendance",0,MIN((0.75*K34),847)),MIN(K34,(0.75*$C34),847)),2),IF(revenueReduction&gt;0.3,MAX(IF($B34="Non - avec lien de dépendance",MIN(1129,K34,$C34)*overallRate,MIN(1129,K34)*overallRate),ROUND(MAX(IF($B34="Non - avec lien de dépendance",0,MIN((0.75*K34),847)),MIN(K34,(0.75*$C34),847)),2)),IF($B34="Non - avec lien de dépendance",MIN(1129,K34,$C34)*overallRate,MIN(1129,K34)*overallRate)))))</f>
        <v>Effectuez l’étape 1</v>
      </c>
      <c r="P34" s="3">
        <f t="shared" si="0"/>
        <v>0</v>
      </c>
    </row>
    <row r="35" spans="12:16" x14ac:dyDescent="0.5">
      <c r="L35" s="68" t="str">
        <f>IF(ISTEXT(overallRate),"Effectuez l’étape 1",IF(OR(COUNT($C35,H35)&lt;&gt;2,overallRate=0),0,IF(D35="Yes",ROUND(MAX(IF($B35="Oui - sans lien de dépendance",0,MIN((0.75*H35),847)),MIN(H35,(0.75*$C35),847)),2),IF(revenueReduction&gt;0.3,MAX(IF($B35="Non - avec lien de dépendance",MIN(1129,H35,$C35)*overallRate,MIN(1129,H35)*overallRate),ROUND(MAX(IF($B35="Non - avec lien de dépendance",0,MIN((0.75*H35),847)),MIN(H35,(0.75*$C35),847)),2)),IF($B35="Non - avec lien de dépendance",MIN(1129,H35,$C35)*overallRate,MIN(1129,H35)*overallRate)))))</f>
        <v>Effectuez l’étape 1</v>
      </c>
      <c r="M35" s="68" t="str">
        <f>IF(ISTEXT(overallRate),"Effectuez l’étape 1",IF(OR(COUNT($C35,I35)&lt;&gt;2,overallRate=0),0,IF(E35="Yes",ROUND(MAX(IF($B35="Oui - sans lien de dépendance",0,MIN((0.75*I35),847)),MIN(I35,(0.75*$C35),847)),2),IF(revenueReduction&gt;0.3,MAX(IF($B35="Non - avec lien de dépendance",MIN(1129,I35,$C35)*overallRate,MIN(1129,I35)*overallRate),ROUND(MAX(IF($B35="Non - avec lien de dépendance",0,MIN((0.75*I35),847)),MIN(I35,(0.75*$C35),847)),2)),IF($B35="Non - avec lien de dépendance",MIN(1129,I35,$C35)*overallRate,MIN(1129,I35)*overallRate)))))</f>
        <v>Effectuez l’étape 1</v>
      </c>
      <c r="N35" s="68" t="str">
        <f>IF(ISTEXT(overallRate),"Effectuez l’étape 1",IF(OR(COUNT($C35,J35)&lt;&gt;2,overallRate=0),0,IF(F35="Yes",ROUND(MAX(IF($B35="Oui - sans lien de dépendance",0,MIN((0.75*J35),847)),MIN(J35,(0.75*$C35),847)),2),IF(revenueReduction&gt;0.3,MAX(IF($B35="Non - avec lien de dépendance",MIN(1129,J35,$C35)*overallRate,MIN(1129,J35)*overallRate),ROUND(MAX(IF($B35="Non - avec lien de dépendance",0,MIN((0.75*J35),847)),MIN(J35,(0.75*$C35),847)),2)),IF($B35="Non - avec lien de dépendance",MIN(1129,J35,$C35)*overallRate,MIN(1129,J35)*overallRate)))))</f>
        <v>Effectuez l’étape 1</v>
      </c>
      <c r="O35" s="68" t="str">
        <f>IF(ISTEXT(overallRate),"Effectuez l’étape 1",IF(OR(COUNT($C35,K35)&lt;&gt;2,overallRate=0),0,IF(G35="Yes",ROUND(MAX(IF($B35="Oui - sans lien de dépendance",0,MIN((0.75*K35),847)),MIN(K35,(0.75*$C35),847)),2),IF(revenueReduction&gt;0.3,MAX(IF($B35="Non - avec lien de dépendance",MIN(1129,K35,$C35)*overallRate,MIN(1129,K35)*overallRate),ROUND(MAX(IF($B35="Non - avec lien de dépendance",0,MIN((0.75*K35),847)),MIN(K35,(0.75*$C35),847)),2)),IF($B35="Non - avec lien de dépendance",MIN(1129,K35,$C35)*overallRate,MIN(1129,K35)*overallRate)))))</f>
        <v>Effectuez l’étape 1</v>
      </c>
      <c r="P35" s="3">
        <f t="shared" si="0"/>
        <v>0</v>
      </c>
    </row>
    <row r="36" spans="12:16" x14ac:dyDescent="0.5">
      <c r="L36" s="68" t="str">
        <f>IF(ISTEXT(overallRate),"Effectuez l’étape 1",IF(OR(COUNT($C36,H36)&lt;&gt;2,overallRate=0),0,IF(D36="Yes",ROUND(MAX(IF($B36="Oui - sans lien de dépendance",0,MIN((0.75*H36),847)),MIN(H36,(0.75*$C36),847)),2),IF(revenueReduction&gt;0.3,MAX(IF($B36="Non - avec lien de dépendance",MIN(1129,H36,$C36)*overallRate,MIN(1129,H36)*overallRate),ROUND(MAX(IF($B36="Non - avec lien de dépendance",0,MIN((0.75*H36),847)),MIN(H36,(0.75*$C36),847)),2)),IF($B36="Non - avec lien de dépendance",MIN(1129,H36,$C36)*overallRate,MIN(1129,H36)*overallRate)))))</f>
        <v>Effectuez l’étape 1</v>
      </c>
      <c r="M36" s="68" t="str">
        <f>IF(ISTEXT(overallRate),"Effectuez l’étape 1",IF(OR(COUNT($C36,I36)&lt;&gt;2,overallRate=0),0,IF(E36="Yes",ROUND(MAX(IF($B36="Oui - sans lien de dépendance",0,MIN((0.75*I36),847)),MIN(I36,(0.75*$C36),847)),2),IF(revenueReduction&gt;0.3,MAX(IF($B36="Non - avec lien de dépendance",MIN(1129,I36,$C36)*overallRate,MIN(1129,I36)*overallRate),ROUND(MAX(IF($B36="Non - avec lien de dépendance",0,MIN((0.75*I36),847)),MIN(I36,(0.75*$C36),847)),2)),IF($B36="Non - avec lien de dépendance",MIN(1129,I36,$C36)*overallRate,MIN(1129,I36)*overallRate)))))</f>
        <v>Effectuez l’étape 1</v>
      </c>
      <c r="N36" s="68" t="str">
        <f>IF(ISTEXT(overallRate),"Effectuez l’étape 1",IF(OR(COUNT($C36,J36)&lt;&gt;2,overallRate=0),0,IF(F36="Yes",ROUND(MAX(IF($B36="Oui - sans lien de dépendance",0,MIN((0.75*J36),847)),MIN(J36,(0.75*$C36),847)),2),IF(revenueReduction&gt;0.3,MAX(IF($B36="Non - avec lien de dépendance",MIN(1129,J36,$C36)*overallRate,MIN(1129,J36)*overallRate),ROUND(MAX(IF($B36="Non - avec lien de dépendance",0,MIN((0.75*J36),847)),MIN(J36,(0.75*$C36),847)),2)),IF($B36="Non - avec lien de dépendance",MIN(1129,J36,$C36)*overallRate,MIN(1129,J36)*overallRate)))))</f>
        <v>Effectuez l’étape 1</v>
      </c>
      <c r="O36" s="68" t="str">
        <f>IF(ISTEXT(overallRate),"Effectuez l’étape 1",IF(OR(COUNT($C36,K36)&lt;&gt;2,overallRate=0),0,IF(G36="Yes",ROUND(MAX(IF($B36="Oui - sans lien de dépendance",0,MIN((0.75*K36),847)),MIN(K36,(0.75*$C36),847)),2),IF(revenueReduction&gt;0.3,MAX(IF($B36="Non - avec lien de dépendance",MIN(1129,K36,$C36)*overallRate,MIN(1129,K36)*overallRate),ROUND(MAX(IF($B36="Non - avec lien de dépendance",0,MIN((0.75*K36),847)),MIN(K36,(0.75*$C36),847)),2)),IF($B36="Non - avec lien de dépendance",MIN(1129,K36,$C36)*overallRate,MIN(1129,K36)*overallRate)))))</f>
        <v>Effectuez l’étape 1</v>
      </c>
      <c r="P36" s="3">
        <f t="shared" si="0"/>
        <v>0</v>
      </c>
    </row>
    <row r="37" spans="12:16" x14ac:dyDescent="0.5">
      <c r="L37" s="68" t="str">
        <f>IF(ISTEXT(overallRate),"Effectuez l’étape 1",IF(OR(COUNT($C37,H37)&lt;&gt;2,overallRate=0),0,IF(D37="Yes",ROUND(MAX(IF($B37="Oui - sans lien de dépendance",0,MIN((0.75*H37),847)),MIN(H37,(0.75*$C37),847)),2),IF(revenueReduction&gt;0.3,MAX(IF($B37="Non - avec lien de dépendance",MIN(1129,H37,$C37)*overallRate,MIN(1129,H37)*overallRate),ROUND(MAX(IF($B37="Non - avec lien de dépendance",0,MIN((0.75*H37),847)),MIN(H37,(0.75*$C37),847)),2)),IF($B37="Non - avec lien de dépendance",MIN(1129,H37,$C37)*overallRate,MIN(1129,H37)*overallRate)))))</f>
        <v>Effectuez l’étape 1</v>
      </c>
      <c r="M37" s="68" t="str">
        <f>IF(ISTEXT(overallRate),"Effectuez l’étape 1",IF(OR(COUNT($C37,I37)&lt;&gt;2,overallRate=0),0,IF(E37="Yes",ROUND(MAX(IF($B37="Oui - sans lien de dépendance",0,MIN((0.75*I37),847)),MIN(I37,(0.75*$C37),847)),2),IF(revenueReduction&gt;0.3,MAX(IF($B37="Non - avec lien de dépendance",MIN(1129,I37,$C37)*overallRate,MIN(1129,I37)*overallRate),ROUND(MAX(IF($B37="Non - avec lien de dépendance",0,MIN((0.75*I37),847)),MIN(I37,(0.75*$C37),847)),2)),IF($B37="Non - avec lien de dépendance",MIN(1129,I37,$C37)*overallRate,MIN(1129,I37)*overallRate)))))</f>
        <v>Effectuez l’étape 1</v>
      </c>
      <c r="N37" s="68" t="str">
        <f>IF(ISTEXT(overallRate),"Effectuez l’étape 1",IF(OR(COUNT($C37,J37)&lt;&gt;2,overallRate=0),0,IF(F37="Yes",ROUND(MAX(IF($B37="Oui - sans lien de dépendance",0,MIN((0.75*J37),847)),MIN(J37,(0.75*$C37),847)),2),IF(revenueReduction&gt;0.3,MAX(IF($B37="Non - avec lien de dépendance",MIN(1129,J37,$C37)*overallRate,MIN(1129,J37)*overallRate),ROUND(MAX(IF($B37="Non - avec lien de dépendance",0,MIN((0.75*J37),847)),MIN(J37,(0.75*$C37),847)),2)),IF($B37="Non - avec lien de dépendance",MIN(1129,J37,$C37)*overallRate,MIN(1129,J37)*overallRate)))))</f>
        <v>Effectuez l’étape 1</v>
      </c>
      <c r="O37" s="68" t="str">
        <f>IF(ISTEXT(overallRate),"Effectuez l’étape 1",IF(OR(COUNT($C37,K37)&lt;&gt;2,overallRate=0),0,IF(G37="Yes",ROUND(MAX(IF($B37="Oui - sans lien de dépendance",0,MIN((0.75*K37),847)),MIN(K37,(0.75*$C37),847)),2),IF(revenueReduction&gt;0.3,MAX(IF($B37="Non - avec lien de dépendance",MIN(1129,K37,$C37)*overallRate,MIN(1129,K37)*overallRate),ROUND(MAX(IF($B37="Non - avec lien de dépendance",0,MIN((0.75*K37),847)),MIN(K37,(0.75*$C37),847)),2)),IF($B37="Non - avec lien de dépendance",MIN(1129,K37,$C37)*overallRate,MIN(1129,K37)*overallRate)))))</f>
        <v>Effectuez l’étape 1</v>
      </c>
      <c r="P37" s="3">
        <f t="shared" si="0"/>
        <v>0</v>
      </c>
    </row>
    <row r="38" spans="12:16" x14ac:dyDescent="0.5">
      <c r="L38" s="68" t="str">
        <f>IF(ISTEXT(overallRate),"Effectuez l’étape 1",IF(OR(COUNT($C38,H38)&lt;&gt;2,overallRate=0),0,IF(D38="Yes",ROUND(MAX(IF($B38="Oui - sans lien de dépendance",0,MIN((0.75*H38),847)),MIN(H38,(0.75*$C38),847)),2),IF(revenueReduction&gt;0.3,MAX(IF($B38="Non - avec lien de dépendance",MIN(1129,H38,$C38)*overallRate,MIN(1129,H38)*overallRate),ROUND(MAX(IF($B38="Non - avec lien de dépendance",0,MIN((0.75*H38),847)),MIN(H38,(0.75*$C38),847)),2)),IF($B38="Non - avec lien de dépendance",MIN(1129,H38,$C38)*overallRate,MIN(1129,H38)*overallRate)))))</f>
        <v>Effectuez l’étape 1</v>
      </c>
      <c r="M38" s="68" t="str">
        <f>IF(ISTEXT(overallRate),"Effectuez l’étape 1",IF(OR(COUNT($C38,I38)&lt;&gt;2,overallRate=0),0,IF(E38="Yes",ROUND(MAX(IF($B38="Oui - sans lien de dépendance",0,MIN((0.75*I38),847)),MIN(I38,(0.75*$C38),847)),2),IF(revenueReduction&gt;0.3,MAX(IF($B38="Non - avec lien de dépendance",MIN(1129,I38,$C38)*overallRate,MIN(1129,I38)*overallRate),ROUND(MAX(IF($B38="Non - avec lien de dépendance",0,MIN((0.75*I38),847)),MIN(I38,(0.75*$C38),847)),2)),IF($B38="Non - avec lien de dépendance",MIN(1129,I38,$C38)*overallRate,MIN(1129,I38)*overallRate)))))</f>
        <v>Effectuez l’étape 1</v>
      </c>
      <c r="N38" s="68" t="str">
        <f>IF(ISTEXT(overallRate),"Effectuez l’étape 1",IF(OR(COUNT($C38,J38)&lt;&gt;2,overallRate=0),0,IF(F38="Yes",ROUND(MAX(IF($B38="Oui - sans lien de dépendance",0,MIN((0.75*J38),847)),MIN(J38,(0.75*$C38),847)),2),IF(revenueReduction&gt;0.3,MAX(IF($B38="Non - avec lien de dépendance",MIN(1129,J38,$C38)*overallRate,MIN(1129,J38)*overallRate),ROUND(MAX(IF($B38="Non - avec lien de dépendance",0,MIN((0.75*J38),847)),MIN(J38,(0.75*$C38),847)),2)),IF($B38="Non - avec lien de dépendance",MIN(1129,J38,$C38)*overallRate,MIN(1129,J38)*overallRate)))))</f>
        <v>Effectuez l’étape 1</v>
      </c>
      <c r="O38" s="68" t="str">
        <f>IF(ISTEXT(overallRate),"Effectuez l’étape 1",IF(OR(COUNT($C38,K38)&lt;&gt;2,overallRate=0),0,IF(G38="Yes",ROUND(MAX(IF($B38="Oui - sans lien de dépendance",0,MIN((0.75*K38),847)),MIN(K38,(0.75*$C38),847)),2),IF(revenueReduction&gt;0.3,MAX(IF($B38="Non - avec lien de dépendance",MIN(1129,K38,$C38)*overallRate,MIN(1129,K38)*overallRate),ROUND(MAX(IF($B38="Non - avec lien de dépendance",0,MIN((0.75*K38),847)),MIN(K38,(0.75*$C38),847)),2)),IF($B38="Non - avec lien de dépendance",MIN(1129,K38,$C38)*overallRate,MIN(1129,K38)*overallRate)))))</f>
        <v>Effectuez l’étape 1</v>
      </c>
      <c r="P38" s="3">
        <f t="shared" si="0"/>
        <v>0</v>
      </c>
    </row>
    <row r="39" spans="12:16" x14ac:dyDescent="0.5">
      <c r="L39" s="68" t="str">
        <f>IF(ISTEXT(overallRate),"Effectuez l’étape 1",IF(OR(COUNT($C39,H39)&lt;&gt;2,overallRate=0),0,IF(D39="Yes",ROUND(MAX(IF($B39="Oui - sans lien de dépendance",0,MIN((0.75*H39),847)),MIN(H39,(0.75*$C39),847)),2),IF(revenueReduction&gt;0.3,MAX(IF($B39="Non - avec lien de dépendance",MIN(1129,H39,$C39)*overallRate,MIN(1129,H39)*overallRate),ROUND(MAX(IF($B39="Non - avec lien de dépendance",0,MIN((0.75*H39),847)),MIN(H39,(0.75*$C39),847)),2)),IF($B39="Non - avec lien de dépendance",MIN(1129,H39,$C39)*overallRate,MIN(1129,H39)*overallRate)))))</f>
        <v>Effectuez l’étape 1</v>
      </c>
      <c r="M39" s="68" t="str">
        <f>IF(ISTEXT(overallRate),"Effectuez l’étape 1",IF(OR(COUNT($C39,I39)&lt;&gt;2,overallRate=0),0,IF(E39="Yes",ROUND(MAX(IF($B39="Oui - sans lien de dépendance",0,MIN((0.75*I39),847)),MIN(I39,(0.75*$C39),847)),2),IF(revenueReduction&gt;0.3,MAX(IF($B39="Non - avec lien de dépendance",MIN(1129,I39,$C39)*overallRate,MIN(1129,I39)*overallRate),ROUND(MAX(IF($B39="Non - avec lien de dépendance",0,MIN((0.75*I39),847)),MIN(I39,(0.75*$C39),847)),2)),IF($B39="Non - avec lien de dépendance",MIN(1129,I39,$C39)*overallRate,MIN(1129,I39)*overallRate)))))</f>
        <v>Effectuez l’étape 1</v>
      </c>
      <c r="N39" s="68" t="str">
        <f>IF(ISTEXT(overallRate),"Effectuez l’étape 1",IF(OR(COUNT($C39,J39)&lt;&gt;2,overallRate=0),0,IF(F39="Yes",ROUND(MAX(IF($B39="Oui - sans lien de dépendance",0,MIN((0.75*J39),847)),MIN(J39,(0.75*$C39),847)),2),IF(revenueReduction&gt;0.3,MAX(IF($B39="Non - avec lien de dépendance",MIN(1129,J39,$C39)*overallRate,MIN(1129,J39)*overallRate),ROUND(MAX(IF($B39="Non - avec lien de dépendance",0,MIN((0.75*J39),847)),MIN(J39,(0.75*$C39),847)),2)),IF($B39="Non - avec lien de dépendance",MIN(1129,J39,$C39)*overallRate,MIN(1129,J39)*overallRate)))))</f>
        <v>Effectuez l’étape 1</v>
      </c>
      <c r="O39" s="68" t="str">
        <f>IF(ISTEXT(overallRate),"Effectuez l’étape 1",IF(OR(COUNT($C39,K39)&lt;&gt;2,overallRate=0),0,IF(G39="Yes",ROUND(MAX(IF($B39="Oui - sans lien de dépendance",0,MIN((0.75*K39),847)),MIN(K39,(0.75*$C39),847)),2),IF(revenueReduction&gt;0.3,MAX(IF($B39="Non - avec lien de dépendance",MIN(1129,K39,$C39)*overallRate,MIN(1129,K39)*overallRate),ROUND(MAX(IF($B39="Non - avec lien de dépendance",0,MIN((0.75*K39),847)),MIN(K39,(0.75*$C39),847)),2)),IF($B39="Non - avec lien de dépendance",MIN(1129,K39,$C39)*overallRate,MIN(1129,K39)*overallRate)))))</f>
        <v>Effectuez l’étape 1</v>
      </c>
      <c r="P39" s="3">
        <f t="shared" si="0"/>
        <v>0</v>
      </c>
    </row>
    <row r="40" spans="12:16" x14ac:dyDescent="0.5">
      <c r="L40" s="68" t="str">
        <f>IF(ISTEXT(overallRate),"Effectuez l’étape 1",IF(OR(COUNT($C40,H40)&lt;&gt;2,overallRate=0),0,IF(D40="Yes",ROUND(MAX(IF($B40="Oui - sans lien de dépendance",0,MIN((0.75*H40),847)),MIN(H40,(0.75*$C40),847)),2),IF(revenueReduction&gt;0.3,MAX(IF($B40="Non - avec lien de dépendance",MIN(1129,H40,$C40)*overallRate,MIN(1129,H40)*overallRate),ROUND(MAX(IF($B40="Non - avec lien de dépendance",0,MIN((0.75*H40),847)),MIN(H40,(0.75*$C40),847)),2)),IF($B40="Non - avec lien de dépendance",MIN(1129,H40,$C40)*overallRate,MIN(1129,H40)*overallRate)))))</f>
        <v>Effectuez l’étape 1</v>
      </c>
      <c r="M40" s="68" t="str">
        <f>IF(ISTEXT(overallRate),"Effectuez l’étape 1",IF(OR(COUNT($C40,I40)&lt;&gt;2,overallRate=0),0,IF(E40="Yes",ROUND(MAX(IF($B40="Oui - sans lien de dépendance",0,MIN((0.75*I40),847)),MIN(I40,(0.75*$C40),847)),2),IF(revenueReduction&gt;0.3,MAX(IF($B40="Non - avec lien de dépendance",MIN(1129,I40,$C40)*overallRate,MIN(1129,I40)*overallRate),ROUND(MAX(IF($B40="Non - avec lien de dépendance",0,MIN((0.75*I40),847)),MIN(I40,(0.75*$C40),847)),2)),IF($B40="Non - avec lien de dépendance",MIN(1129,I40,$C40)*overallRate,MIN(1129,I40)*overallRate)))))</f>
        <v>Effectuez l’étape 1</v>
      </c>
      <c r="N40" s="68" t="str">
        <f>IF(ISTEXT(overallRate),"Effectuez l’étape 1",IF(OR(COUNT($C40,J40)&lt;&gt;2,overallRate=0),0,IF(F40="Yes",ROUND(MAX(IF($B40="Oui - sans lien de dépendance",0,MIN((0.75*J40),847)),MIN(J40,(0.75*$C40),847)),2),IF(revenueReduction&gt;0.3,MAX(IF($B40="Non - avec lien de dépendance",MIN(1129,J40,$C40)*overallRate,MIN(1129,J40)*overallRate),ROUND(MAX(IF($B40="Non - avec lien de dépendance",0,MIN((0.75*J40),847)),MIN(J40,(0.75*$C40),847)),2)),IF($B40="Non - avec lien de dépendance",MIN(1129,J40,$C40)*overallRate,MIN(1129,J40)*overallRate)))))</f>
        <v>Effectuez l’étape 1</v>
      </c>
      <c r="O40" s="68" t="str">
        <f>IF(ISTEXT(overallRate),"Effectuez l’étape 1",IF(OR(COUNT($C40,K40)&lt;&gt;2,overallRate=0),0,IF(G40="Yes",ROUND(MAX(IF($B40="Oui - sans lien de dépendance",0,MIN((0.75*K40),847)),MIN(K40,(0.75*$C40),847)),2),IF(revenueReduction&gt;0.3,MAX(IF($B40="Non - avec lien de dépendance",MIN(1129,K40,$C40)*overallRate,MIN(1129,K40)*overallRate),ROUND(MAX(IF($B40="Non - avec lien de dépendance",0,MIN((0.75*K40),847)),MIN(K40,(0.75*$C40),847)),2)),IF($B40="Non - avec lien de dépendance",MIN(1129,K40,$C40)*overallRate,MIN(1129,K40)*overallRate)))))</f>
        <v>Effectuez l’étape 1</v>
      </c>
      <c r="P40" s="3">
        <f t="shared" si="0"/>
        <v>0</v>
      </c>
    </row>
    <row r="41" spans="12:16" x14ac:dyDescent="0.5">
      <c r="L41" s="68" t="str">
        <f>IF(ISTEXT(overallRate),"Effectuez l’étape 1",IF(OR(COUNT($C41,H41)&lt;&gt;2,overallRate=0),0,IF(D41="Yes",ROUND(MAX(IF($B41="Oui - sans lien de dépendance",0,MIN((0.75*H41),847)),MIN(H41,(0.75*$C41),847)),2),IF(revenueReduction&gt;0.3,MAX(IF($B41="Non - avec lien de dépendance",MIN(1129,H41,$C41)*overallRate,MIN(1129,H41)*overallRate),ROUND(MAX(IF($B41="Non - avec lien de dépendance",0,MIN((0.75*H41),847)),MIN(H41,(0.75*$C41),847)),2)),IF($B41="Non - avec lien de dépendance",MIN(1129,H41,$C41)*overallRate,MIN(1129,H41)*overallRate)))))</f>
        <v>Effectuez l’étape 1</v>
      </c>
      <c r="M41" s="68" t="str">
        <f>IF(ISTEXT(overallRate),"Effectuez l’étape 1",IF(OR(COUNT($C41,I41)&lt;&gt;2,overallRate=0),0,IF(E41="Yes",ROUND(MAX(IF($B41="Oui - sans lien de dépendance",0,MIN((0.75*I41),847)),MIN(I41,(0.75*$C41),847)),2),IF(revenueReduction&gt;0.3,MAX(IF($B41="Non - avec lien de dépendance",MIN(1129,I41,$C41)*overallRate,MIN(1129,I41)*overallRate),ROUND(MAX(IF($B41="Non - avec lien de dépendance",0,MIN((0.75*I41),847)),MIN(I41,(0.75*$C41),847)),2)),IF($B41="Non - avec lien de dépendance",MIN(1129,I41,$C41)*overallRate,MIN(1129,I41)*overallRate)))))</f>
        <v>Effectuez l’étape 1</v>
      </c>
      <c r="N41" s="68" t="str">
        <f>IF(ISTEXT(overallRate),"Effectuez l’étape 1",IF(OR(COUNT($C41,J41)&lt;&gt;2,overallRate=0),0,IF(F41="Yes",ROUND(MAX(IF($B41="Oui - sans lien de dépendance",0,MIN((0.75*J41),847)),MIN(J41,(0.75*$C41),847)),2),IF(revenueReduction&gt;0.3,MAX(IF($B41="Non - avec lien de dépendance",MIN(1129,J41,$C41)*overallRate,MIN(1129,J41)*overallRate),ROUND(MAX(IF($B41="Non - avec lien de dépendance",0,MIN((0.75*J41),847)),MIN(J41,(0.75*$C41),847)),2)),IF($B41="Non - avec lien de dépendance",MIN(1129,J41,$C41)*overallRate,MIN(1129,J41)*overallRate)))))</f>
        <v>Effectuez l’étape 1</v>
      </c>
      <c r="O41" s="68" t="str">
        <f>IF(ISTEXT(overallRate),"Effectuez l’étape 1",IF(OR(COUNT($C41,K41)&lt;&gt;2,overallRate=0),0,IF(G41="Yes",ROUND(MAX(IF($B41="Oui - sans lien de dépendance",0,MIN((0.75*K41),847)),MIN(K41,(0.75*$C41),847)),2),IF(revenueReduction&gt;0.3,MAX(IF($B41="Non - avec lien de dépendance",MIN(1129,K41,$C41)*overallRate,MIN(1129,K41)*overallRate),ROUND(MAX(IF($B41="Non - avec lien de dépendance",0,MIN((0.75*K41),847)),MIN(K41,(0.75*$C41),847)),2)),IF($B41="Non - avec lien de dépendance",MIN(1129,K41,$C41)*overallRate,MIN(1129,K41)*overallRate)))))</f>
        <v>Effectuez l’étape 1</v>
      </c>
      <c r="P41" s="3">
        <f t="shared" si="0"/>
        <v>0</v>
      </c>
    </row>
    <row r="42" spans="12:16" x14ac:dyDescent="0.5">
      <c r="L42" s="68" t="str">
        <f>IF(ISTEXT(overallRate),"Effectuez l’étape 1",IF(OR(COUNT($C42,H42)&lt;&gt;2,overallRate=0),0,IF(D42="Yes",ROUND(MAX(IF($B42="Oui - sans lien de dépendance",0,MIN((0.75*H42),847)),MIN(H42,(0.75*$C42),847)),2),IF(revenueReduction&gt;0.3,MAX(IF($B42="Non - avec lien de dépendance",MIN(1129,H42,$C42)*overallRate,MIN(1129,H42)*overallRate),ROUND(MAX(IF($B42="Non - avec lien de dépendance",0,MIN((0.75*H42),847)),MIN(H42,(0.75*$C42),847)),2)),IF($B42="Non - avec lien de dépendance",MIN(1129,H42,$C42)*overallRate,MIN(1129,H42)*overallRate)))))</f>
        <v>Effectuez l’étape 1</v>
      </c>
      <c r="M42" s="68" t="str">
        <f>IF(ISTEXT(overallRate),"Effectuez l’étape 1",IF(OR(COUNT($C42,I42)&lt;&gt;2,overallRate=0),0,IF(E42="Yes",ROUND(MAX(IF($B42="Oui - sans lien de dépendance",0,MIN((0.75*I42),847)),MIN(I42,(0.75*$C42),847)),2),IF(revenueReduction&gt;0.3,MAX(IF($B42="Non - avec lien de dépendance",MIN(1129,I42,$C42)*overallRate,MIN(1129,I42)*overallRate),ROUND(MAX(IF($B42="Non - avec lien de dépendance",0,MIN((0.75*I42),847)),MIN(I42,(0.75*$C42),847)),2)),IF($B42="Non - avec lien de dépendance",MIN(1129,I42,$C42)*overallRate,MIN(1129,I42)*overallRate)))))</f>
        <v>Effectuez l’étape 1</v>
      </c>
      <c r="N42" s="68" t="str">
        <f>IF(ISTEXT(overallRate),"Effectuez l’étape 1",IF(OR(COUNT($C42,J42)&lt;&gt;2,overallRate=0),0,IF(F42="Yes",ROUND(MAX(IF($B42="Oui - sans lien de dépendance",0,MIN((0.75*J42),847)),MIN(J42,(0.75*$C42),847)),2),IF(revenueReduction&gt;0.3,MAX(IF($B42="Non - avec lien de dépendance",MIN(1129,J42,$C42)*overallRate,MIN(1129,J42)*overallRate),ROUND(MAX(IF($B42="Non - avec lien de dépendance",0,MIN((0.75*J42),847)),MIN(J42,(0.75*$C42),847)),2)),IF($B42="Non - avec lien de dépendance",MIN(1129,J42,$C42)*overallRate,MIN(1129,J42)*overallRate)))))</f>
        <v>Effectuez l’étape 1</v>
      </c>
      <c r="O42" s="68" t="str">
        <f>IF(ISTEXT(overallRate),"Effectuez l’étape 1",IF(OR(COUNT($C42,K42)&lt;&gt;2,overallRate=0),0,IF(G42="Yes",ROUND(MAX(IF($B42="Oui - sans lien de dépendance",0,MIN((0.75*K42),847)),MIN(K42,(0.75*$C42),847)),2),IF(revenueReduction&gt;0.3,MAX(IF($B42="Non - avec lien de dépendance",MIN(1129,K42,$C42)*overallRate,MIN(1129,K42)*overallRate),ROUND(MAX(IF($B42="Non - avec lien de dépendance",0,MIN((0.75*K42),847)),MIN(K42,(0.75*$C42),847)),2)),IF($B42="Non - avec lien de dépendance",MIN(1129,K42,$C42)*overallRate,MIN(1129,K42)*overallRate)))))</f>
        <v>Effectuez l’étape 1</v>
      </c>
      <c r="P42" s="3">
        <f t="shared" si="0"/>
        <v>0</v>
      </c>
    </row>
    <row r="43" spans="12:16" x14ac:dyDescent="0.5">
      <c r="L43" s="68" t="str">
        <f>IF(ISTEXT(overallRate),"Effectuez l’étape 1",IF(OR(COUNT($C43,H43)&lt;&gt;2,overallRate=0),0,IF(D43="Yes",ROUND(MAX(IF($B43="Oui - sans lien de dépendance",0,MIN((0.75*H43),847)),MIN(H43,(0.75*$C43),847)),2),IF(revenueReduction&gt;0.3,MAX(IF($B43="Non - avec lien de dépendance",MIN(1129,H43,$C43)*overallRate,MIN(1129,H43)*overallRate),ROUND(MAX(IF($B43="Non - avec lien de dépendance",0,MIN((0.75*H43),847)),MIN(H43,(0.75*$C43),847)),2)),IF($B43="Non - avec lien de dépendance",MIN(1129,H43,$C43)*overallRate,MIN(1129,H43)*overallRate)))))</f>
        <v>Effectuez l’étape 1</v>
      </c>
      <c r="M43" s="68" t="str">
        <f>IF(ISTEXT(overallRate),"Effectuez l’étape 1",IF(OR(COUNT($C43,I43)&lt;&gt;2,overallRate=0),0,IF(E43="Yes",ROUND(MAX(IF($B43="Oui - sans lien de dépendance",0,MIN((0.75*I43),847)),MIN(I43,(0.75*$C43),847)),2),IF(revenueReduction&gt;0.3,MAX(IF($B43="Non - avec lien de dépendance",MIN(1129,I43,$C43)*overallRate,MIN(1129,I43)*overallRate),ROUND(MAX(IF($B43="Non - avec lien de dépendance",0,MIN((0.75*I43),847)),MIN(I43,(0.75*$C43),847)),2)),IF($B43="Non - avec lien de dépendance",MIN(1129,I43,$C43)*overallRate,MIN(1129,I43)*overallRate)))))</f>
        <v>Effectuez l’étape 1</v>
      </c>
      <c r="N43" s="68" t="str">
        <f>IF(ISTEXT(overallRate),"Effectuez l’étape 1",IF(OR(COUNT($C43,J43)&lt;&gt;2,overallRate=0),0,IF(F43="Yes",ROUND(MAX(IF($B43="Oui - sans lien de dépendance",0,MIN((0.75*J43),847)),MIN(J43,(0.75*$C43),847)),2),IF(revenueReduction&gt;0.3,MAX(IF($B43="Non - avec lien de dépendance",MIN(1129,J43,$C43)*overallRate,MIN(1129,J43)*overallRate),ROUND(MAX(IF($B43="Non - avec lien de dépendance",0,MIN((0.75*J43),847)),MIN(J43,(0.75*$C43),847)),2)),IF($B43="Non - avec lien de dépendance",MIN(1129,J43,$C43)*overallRate,MIN(1129,J43)*overallRate)))))</f>
        <v>Effectuez l’étape 1</v>
      </c>
      <c r="O43" s="68" t="str">
        <f>IF(ISTEXT(overallRate),"Effectuez l’étape 1",IF(OR(COUNT($C43,K43)&lt;&gt;2,overallRate=0),0,IF(G43="Yes",ROUND(MAX(IF($B43="Oui - sans lien de dépendance",0,MIN((0.75*K43),847)),MIN(K43,(0.75*$C43),847)),2),IF(revenueReduction&gt;0.3,MAX(IF($B43="Non - avec lien de dépendance",MIN(1129,K43,$C43)*overallRate,MIN(1129,K43)*overallRate),ROUND(MAX(IF($B43="Non - avec lien de dépendance",0,MIN((0.75*K43),847)),MIN(K43,(0.75*$C43),847)),2)),IF($B43="Non - avec lien de dépendance",MIN(1129,K43,$C43)*overallRate,MIN(1129,K43)*overallRate)))))</f>
        <v>Effectuez l’étape 1</v>
      </c>
      <c r="P43" s="3">
        <f t="shared" si="0"/>
        <v>0</v>
      </c>
    </row>
    <row r="44" spans="12:16" x14ac:dyDescent="0.5">
      <c r="L44" s="68" t="str">
        <f>IF(ISTEXT(overallRate),"Effectuez l’étape 1",IF(OR(COUNT($C44,H44)&lt;&gt;2,overallRate=0),0,IF(D44="Yes",ROUND(MAX(IF($B44="Oui - sans lien de dépendance",0,MIN((0.75*H44),847)),MIN(H44,(0.75*$C44),847)),2),IF(revenueReduction&gt;0.3,MAX(IF($B44="Non - avec lien de dépendance",MIN(1129,H44,$C44)*overallRate,MIN(1129,H44)*overallRate),ROUND(MAX(IF($B44="Non - avec lien de dépendance",0,MIN((0.75*H44),847)),MIN(H44,(0.75*$C44),847)),2)),IF($B44="Non - avec lien de dépendance",MIN(1129,H44,$C44)*overallRate,MIN(1129,H44)*overallRate)))))</f>
        <v>Effectuez l’étape 1</v>
      </c>
      <c r="M44" s="68" t="str">
        <f>IF(ISTEXT(overallRate),"Effectuez l’étape 1",IF(OR(COUNT($C44,I44)&lt;&gt;2,overallRate=0),0,IF(E44="Yes",ROUND(MAX(IF($B44="Oui - sans lien de dépendance",0,MIN((0.75*I44),847)),MIN(I44,(0.75*$C44),847)),2),IF(revenueReduction&gt;0.3,MAX(IF($B44="Non - avec lien de dépendance",MIN(1129,I44,$C44)*overallRate,MIN(1129,I44)*overallRate),ROUND(MAX(IF($B44="Non - avec lien de dépendance",0,MIN((0.75*I44),847)),MIN(I44,(0.75*$C44),847)),2)),IF($B44="Non - avec lien de dépendance",MIN(1129,I44,$C44)*overallRate,MIN(1129,I44)*overallRate)))))</f>
        <v>Effectuez l’étape 1</v>
      </c>
      <c r="N44" s="68" t="str">
        <f>IF(ISTEXT(overallRate),"Effectuez l’étape 1",IF(OR(COUNT($C44,J44)&lt;&gt;2,overallRate=0),0,IF(F44="Yes",ROUND(MAX(IF($B44="Oui - sans lien de dépendance",0,MIN((0.75*J44),847)),MIN(J44,(0.75*$C44),847)),2),IF(revenueReduction&gt;0.3,MAX(IF($B44="Non - avec lien de dépendance",MIN(1129,J44,$C44)*overallRate,MIN(1129,J44)*overallRate),ROUND(MAX(IF($B44="Non - avec lien de dépendance",0,MIN((0.75*J44),847)),MIN(J44,(0.75*$C44),847)),2)),IF($B44="Non - avec lien de dépendance",MIN(1129,J44,$C44)*overallRate,MIN(1129,J44)*overallRate)))))</f>
        <v>Effectuez l’étape 1</v>
      </c>
      <c r="O44" s="68" t="str">
        <f>IF(ISTEXT(overallRate),"Effectuez l’étape 1",IF(OR(COUNT($C44,K44)&lt;&gt;2,overallRate=0),0,IF(G44="Yes",ROUND(MAX(IF($B44="Oui - sans lien de dépendance",0,MIN((0.75*K44),847)),MIN(K44,(0.75*$C44),847)),2),IF(revenueReduction&gt;0.3,MAX(IF($B44="Non - avec lien de dépendance",MIN(1129,K44,$C44)*overallRate,MIN(1129,K44)*overallRate),ROUND(MAX(IF($B44="Non - avec lien de dépendance",0,MIN((0.75*K44),847)),MIN(K44,(0.75*$C44),847)),2)),IF($B44="Non - avec lien de dépendance",MIN(1129,K44,$C44)*overallRate,MIN(1129,K44)*overallRate)))))</f>
        <v>Effectuez l’étape 1</v>
      </c>
      <c r="P44" s="3">
        <f t="shared" si="0"/>
        <v>0</v>
      </c>
    </row>
    <row r="45" spans="12:16" x14ac:dyDescent="0.5">
      <c r="L45" s="68" t="str">
        <f>IF(ISTEXT(overallRate),"Effectuez l’étape 1",IF(OR(COUNT($C45,H45)&lt;&gt;2,overallRate=0),0,IF(D45="Yes",ROUND(MAX(IF($B45="Oui - sans lien de dépendance",0,MIN((0.75*H45),847)),MIN(H45,(0.75*$C45),847)),2),IF(revenueReduction&gt;0.3,MAX(IF($B45="Non - avec lien de dépendance",MIN(1129,H45,$C45)*overallRate,MIN(1129,H45)*overallRate),ROUND(MAX(IF($B45="Non - avec lien de dépendance",0,MIN((0.75*H45),847)),MIN(H45,(0.75*$C45),847)),2)),IF($B45="Non - avec lien de dépendance",MIN(1129,H45,$C45)*overallRate,MIN(1129,H45)*overallRate)))))</f>
        <v>Effectuez l’étape 1</v>
      </c>
      <c r="M45" s="68" t="str">
        <f>IF(ISTEXT(overallRate),"Effectuez l’étape 1",IF(OR(COUNT($C45,I45)&lt;&gt;2,overallRate=0),0,IF(E45="Yes",ROUND(MAX(IF($B45="Oui - sans lien de dépendance",0,MIN((0.75*I45),847)),MIN(I45,(0.75*$C45),847)),2),IF(revenueReduction&gt;0.3,MAX(IF($B45="Non - avec lien de dépendance",MIN(1129,I45,$C45)*overallRate,MIN(1129,I45)*overallRate),ROUND(MAX(IF($B45="Non - avec lien de dépendance",0,MIN((0.75*I45),847)),MIN(I45,(0.75*$C45),847)),2)),IF($B45="Non - avec lien de dépendance",MIN(1129,I45,$C45)*overallRate,MIN(1129,I45)*overallRate)))))</f>
        <v>Effectuez l’étape 1</v>
      </c>
      <c r="N45" s="68" t="str">
        <f>IF(ISTEXT(overallRate),"Effectuez l’étape 1",IF(OR(COUNT($C45,J45)&lt;&gt;2,overallRate=0),0,IF(F45="Yes",ROUND(MAX(IF($B45="Oui - sans lien de dépendance",0,MIN((0.75*J45),847)),MIN(J45,(0.75*$C45),847)),2),IF(revenueReduction&gt;0.3,MAX(IF($B45="Non - avec lien de dépendance",MIN(1129,J45,$C45)*overallRate,MIN(1129,J45)*overallRate),ROUND(MAX(IF($B45="Non - avec lien de dépendance",0,MIN((0.75*J45),847)),MIN(J45,(0.75*$C45),847)),2)),IF($B45="Non - avec lien de dépendance",MIN(1129,J45,$C45)*overallRate,MIN(1129,J45)*overallRate)))))</f>
        <v>Effectuez l’étape 1</v>
      </c>
      <c r="O45" s="68" t="str">
        <f>IF(ISTEXT(overallRate),"Effectuez l’étape 1",IF(OR(COUNT($C45,K45)&lt;&gt;2,overallRate=0),0,IF(G45="Yes",ROUND(MAX(IF($B45="Oui - sans lien de dépendance",0,MIN((0.75*K45),847)),MIN(K45,(0.75*$C45),847)),2),IF(revenueReduction&gt;0.3,MAX(IF($B45="Non - avec lien de dépendance",MIN(1129,K45,$C45)*overallRate,MIN(1129,K45)*overallRate),ROUND(MAX(IF($B45="Non - avec lien de dépendance",0,MIN((0.75*K45),847)),MIN(K45,(0.75*$C45),847)),2)),IF($B45="Non - avec lien de dépendance",MIN(1129,K45,$C45)*overallRate,MIN(1129,K45)*overallRate)))))</f>
        <v>Effectuez l’étape 1</v>
      </c>
      <c r="P45" s="3">
        <f t="shared" si="0"/>
        <v>0</v>
      </c>
    </row>
    <row r="46" spans="12:16" x14ac:dyDescent="0.5">
      <c r="L46" s="68" t="str">
        <f>IF(ISTEXT(overallRate),"Effectuez l’étape 1",IF(OR(COUNT($C46,H46)&lt;&gt;2,overallRate=0),0,IF(D46="Yes",ROUND(MAX(IF($B46="Oui - sans lien de dépendance",0,MIN((0.75*H46),847)),MIN(H46,(0.75*$C46),847)),2),IF(revenueReduction&gt;0.3,MAX(IF($B46="Non - avec lien de dépendance",MIN(1129,H46,$C46)*overallRate,MIN(1129,H46)*overallRate),ROUND(MAX(IF($B46="Non - avec lien de dépendance",0,MIN((0.75*H46),847)),MIN(H46,(0.75*$C46),847)),2)),IF($B46="Non - avec lien de dépendance",MIN(1129,H46,$C46)*overallRate,MIN(1129,H46)*overallRate)))))</f>
        <v>Effectuez l’étape 1</v>
      </c>
      <c r="M46" s="68" t="str">
        <f>IF(ISTEXT(overallRate),"Effectuez l’étape 1",IF(OR(COUNT($C46,I46)&lt;&gt;2,overallRate=0),0,IF(E46="Yes",ROUND(MAX(IF($B46="Oui - sans lien de dépendance",0,MIN((0.75*I46),847)),MIN(I46,(0.75*$C46),847)),2),IF(revenueReduction&gt;0.3,MAX(IF($B46="Non - avec lien de dépendance",MIN(1129,I46,$C46)*overallRate,MIN(1129,I46)*overallRate),ROUND(MAX(IF($B46="Non - avec lien de dépendance",0,MIN((0.75*I46),847)),MIN(I46,(0.75*$C46),847)),2)),IF($B46="Non - avec lien de dépendance",MIN(1129,I46,$C46)*overallRate,MIN(1129,I46)*overallRate)))))</f>
        <v>Effectuez l’étape 1</v>
      </c>
      <c r="N46" s="68" t="str">
        <f>IF(ISTEXT(overallRate),"Effectuez l’étape 1",IF(OR(COUNT($C46,J46)&lt;&gt;2,overallRate=0),0,IF(F46="Yes",ROUND(MAX(IF($B46="Oui - sans lien de dépendance",0,MIN((0.75*J46),847)),MIN(J46,(0.75*$C46),847)),2),IF(revenueReduction&gt;0.3,MAX(IF($B46="Non - avec lien de dépendance",MIN(1129,J46,$C46)*overallRate,MIN(1129,J46)*overallRate),ROUND(MAX(IF($B46="Non - avec lien de dépendance",0,MIN((0.75*J46),847)),MIN(J46,(0.75*$C46),847)),2)),IF($B46="Non - avec lien de dépendance",MIN(1129,J46,$C46)*overallRate,MIN(1129,J46)*overallRate)))))</f>
        <v>Effectuez l’étape 1</v>
      </c>
      <c r="O46" s="68" t="str">
        <f>IF(ISTEXT(overallRate),"Effectuez l’étape 1",IF(OR(COUNT($C46,K46)&lt;&gt;2,overallRate=0),0,IF(G46="Yes",ROUND(MAX(IF($B46="Oui - sans lien de dépendance",0,MIN((0.75*K46),847)),MIN(K46,(0.75*$C46),847)),2),IF(revenueReduction&gt;0.3,MAX(IF($B46="Non - avec lien de dépendance",MIN(1129,K46,$C46)*overallRate,MIN(1129,K46)*overallRate),ROUND(MAX(IF($B46="Non - avec lien de dépendance",0,MIN((0.75*K46),847)),MIN(K46,(0.75*$C46),847)),2)),IF($B46="Non - avec lien de dépendance",MIN(1129,K46,$C46)*overallRate,MIN(1129,K46)*overallRate)))))</f>
        <v>Effectuez l’étape 1</v>
      </c>
      <c r="P46" s="3">
        <f t="shared" si="0"/>
        <v>0</v>
      </c>
    </row>
    <row r="47" spans="12:16" x14ac:dyDescent="0.5">
      <c r="L47" s="68" t="str">
        <f>IF(ISTEXT(overallRate),"Effectuez l’étape 1",IF(OR(COUNT($C47,H47)&lt;&gt;2,overallRate=0),0,IF(D47="Yes",ROUND(MAX(IF($B47="Oui - sans lien de dépendance",0,MIN((0.75*H47),847)),MIN(H47,(0.75*$C47),847)),2),IF(revenueReduction&gt;0.3,MAX(IF($B47="Non - avec lien de dépendance",MIN(1129,H47,$C47)*overallRate,MIN(1129,H47)*overallRate),ROUND(MAX(IF($B47="Non - avec lien de dépendance",0,MIN((0.75*H47),847)),MIN(H47,(0.75*$C47),847)),2)),IF($B47="Non - avec lien de dépendance",MIN(1129,H47,$C47)*overallRate,MIN(1129,H47)*overallRate)))))</f>
        <v>Effectuez l’étape 1</v>
      </c>
      <c r="M47" s="68" t="str">
        <f>IF(ISTEXT(overallRate),"Effectuez l’étape 1",IF(OR(COUNT($C47,I47)&lt;&gt;2,overallRate=0),0,IF(E47="Yes",ROUND(MAX(IF($B47="Oui - sans lien de dépendance",0,MIN((0.75*I47),847)),MIN(I47,(0.75*$C47),847)),2),IF(revenueReduction&gt;0.3,MAX(IF($B47="Non - avec lien de dépendance",MIN(1129,I47,$C47)*overallRate,MIN(1129,I47)*overallRate),ROUND(MAX(IF($B47="Non - avec lien de dépendance",0,MIN((0.75*I47),847)),MIN(I47,(0.75*$C47),847)),2)),IF($B47="Non - avec lien de dépendance",MIN(1129,I47,$C47)*overallRate,MIN(1129,I47)*overallRate)))))</f>
        <v>Effectuez l’étape 1</v>
      </c>
      <c r="N47" s="68" t="str">
        <f>IF(ISTEXT(overallRate),"Effectuez l’étape 1",IF(OR(COUNT($C47,J47)&lt;&gt;2,overallRate=0),0,IF(F47="Yes",ROUND(MAX(IF($B47="Oui - sans lien de dépendance",0,MIN((0.75*J47),847)),MIN(J47,(0.75*$C47),847)),2),IF(revenueReduction&gt;0.3,MAX(IF($B47="Non - avec lien de dépendance",MIN(1129,J47,$C47)*overallRate,MIN(1129,J47)*overallRate),ROUND(MAX(IF($B47="Non - avec lien de dépendance",0,MIN((0.75*J47),847)),MIN(J47,(0.75*$C47),847)),2)),IF($B47="Non - avec lien de dépendance",MIN(1129,J47,$C47)*overallRate,MIN(1129,J47)*overallRate)))))</f>
        <v>Effectuez l’étape 1</v>
      </c>
      <c r="O47" s="68" t="str">
        <f>IF(ISTEXT(overallRate),"Effectuez l’étape 1",IF(OR(COUNT($C47,K47)&lt;&gt;2,overallRate=0),0,IF(G47="Yes",ROUND(MAX(IF($B47="Oui - sans lien de dépendance",0,MIN((0.75*K47),847)),MIN(K47,(0.75*$C47),847)),2),IF(revenueReduction&gt;0.3,MAX(IF($B47="Non - avec lien de dépendance",MIN(1129,K47,$C47)*overallRate,MIN(1129,K47)*overallRate),ROUND(MAX(IF($B47="Non - avec lien de dépendance",0,MIN((0.75*K47),847)),MIN(K47,(0.75*$C47),847)),2)),IF($B47="Non - avec lien de dépendance",MIN(1129,K47,$C47)*overallRate,MIN(1129,K47)*overallRate)))))</f>
        <v>Effectuez l’étape 1</v>
      </c>
      <c r="P47" s="3">
        <f t="shared" si="0"/>
        <v>0</v>
      </c>
    </row>
    <row r="48" spans="12:16" x14ac:dyDescent="0.5">
      <c r="L48" s="68" t="str">
        <f>IF(ISTEXT(overallRate),"Effectuez l’étape 1",IF(OR(COUNT($C48,H48)&lt;&gt;2,overallRate=0),0,IF(D48="Yes",ROUND(MAX(IF($B48="Oui - sans lien de dépendance",0,MIN((0.75*H48),847)),MIN(H48,(0.75*$C48),847)),2),IF(revenueReduction&gt;0.3,MAX(IF($B48="Non - avec lien de dépendance",MIN(1129,H48,$C48)*overallRate,MIN(1129,H48)*overallRate),ROUND(MAX(IF($B48="Non - avec lien de dépendance",0,MIN((0.75*H48),847)),MIN(H48,(0.75*$C48),847)),2)),IF($B48="Non - avec lien de dépendance",MIN(1129,H48,$C48)*overallRate,MIN(1129,H48)*overallRate)))))</f>
        <v>Effectuez l’étape 1</v>
      </c>
      <c r="M48" s="68" t="str">
        <f>IF(ISTEXT(overallRate),"Effectuez l’étape 1",IF(OR(COUNT($C48,I48)&lt;&gt;2,overallRate=0),0,IF(E48="Yes",ROUND(MAX(IF($B48="Oui - sans lien de dépendance",0,MIN((0.75*I48),847)),MIN(I48,(0.75*$C48),847)),2),IF(revenueReduction&gt;0.3,MAX(IF($B48="Non - avec lien de dépendance",MIN(1129,I48,$C48)*overallRate,MIN(1129,I48)*overallRate),ROUND(MAX(IF($B48="Non - avec lien de dépendance",0,MIN((0.75*I48),847)),MIN(I48,(0.75*$C48),847)),2)),IF($B48="Non - avec lien de dépendance",MIN(1129,I48,$C48)*overallRate,MIN(1129,I48)*overallRate)))))</f>
        <v>Effectuez l’étape 1</v>
      </c>
      <c r="N48" s="68" t="str">
        <f>IF(ISTEXT(overallRate),"Effectuez l’étape 1",IF(OR(COUNT($C48,J48)&lt;&gt;2,overallRate=0),0,IF(F48="Yes",ROUND(MAX(IF($B48="Oui - sans lien de dépendance",0,MIN((0.75*J48),847)),MIN(J48,(0.75*$C48),847)),2),IF(revenueReduction&gt;0.3,MAX(IF($B48="Non - avec lien de dépendance",MIN(1129,J48,$C48)*overallRate,MIN(1129,J48)*overallRate),ROUND(MAX(IF($B48="Non - avec lien de dépendance",0,MIN((0.75*J48),847)),MIN(J48,(0.75*$C48),847)),2)),IF($B48="Non - avec lien de dépendance",MIN(1129,J48,$C48)*overallRate,MIN(1129,J48)*overallRate)))))</f>
        <v>Effectuez l’étape 1</v>
      </c>
      <c r="O48" s="68" t="str">
        <f>IF(ISTEXT(overallRate),"Effectuez l’étape 1",IF(OR(COUNT($C48,K48)&lt;&gt;2,overallRate=0),0,IF(G48="Yes",ROUND(MAX(IF($B48="Oui - sans lien de dépendance",0,MIN((0.75*K48),847)),MIN(K48,(0.75*$C48),847)),2),IF(revenueReduction&gt;0.3,MAX(IF($B48="Non - avec lien de dépendance",MIN(1129,K48,$C48)*overallRate,MIN(1129,K48)*overallRate),ROUND(MAX(IF($B48="Non - avec lien de dépendance",0,MIN((0.75*K48),847)),MIN(K48,(0.75*$C48),847)),2)),IF($B48="Non - avec lien de dépendance",MIN(1129,K48,$C48)*overallRate,MIN(1129,K48)*overallRate)))))</f>
        <v>Effectuez l’étape 1</v>
      </c>
      <c r="P48" s="3">
        <f t="shared" si="0"/>
        <v>0</v>
      </c>
    </row>
    <row r="49" spans="12:16" x14ac:dyDescent="0.5">
      <c r="L49" s="68" t="str">
        <f>IF(ISTEXT(overallRate),"Effectuez l’étape 1",IF(OR(COUNT($C49,H49)&lt;&gt;2,overallRate=0),0,IF(D49="Yes",ROUND(MAX(IF($B49="Oui - sans lien de dépendance",0,MIN((0.75*H49),847)),MIN(H49,(0.75*$C49),847)),2),IF(revenueReduction&gt;0.3,MAX(IF($B49="Non - avec lien de dépendance",MIN(1129,H49,$C49)*overallRate,MIN(1129,H49)*overallRate),ROUND(MAX(IF($B49="Non - avec lien de dépendance",0,MIN((0.75*H49),847)),MIN(H49,(0.75*$C49),847)),2)),IF($B49="Non - avec lien de dépendance",MIN(1129,H49,$C49)*overallRate,MIN(1129,H49)*overallRate)))))</f>
        <v>Effectuez l’étape 1</v>
      </c>
      <c r="M49" s="68" t="str">
        <f>IF(ISTEXT(overallRate),"Effectuez l’étape 1",IF(OR(COUNT($C49,I49)&lt;&gt;2,overallRate=0),0,IF(E49="Yes",ROUND(MAX(IF($B49="Oui - sans lien de dépendance",0,MIN((0.75*I49),847)),MIN(I49,(0.75*$C49),847)),2),IF(revenueReduction&gt;0.3,MAX(IF($B49="Non - avec lien de dépendance",MIN(1129,I49,$C49)*overallRate,MIN(1129,I49)*overallRate),ROUND(MAX(IF($B49="Non - avec lien de dépendance",0,MIN((0.75*I49),847)),MIN(I49,(0.75*$C49),847)),2)),IF($B49="Non - avec lien de dépendance",MIN(1129,I49,$C49)*overallRate,MIN(1129,I49)*overallRate)))))</f>
        <v>Effectuez l’étape 1</v>
      </c>
      <c r="N49" s="68" t="str">
        <f>IF(ISTEXT(overallRate),"Effectuez l’étape 1",IF(OR(COUNT($C49,J49)&lt;&gt;2,overallRate=0),0,IF(F49="Yes",ROUND(MAX(IF($B49="Oui - sans lien de dépendance",0,MIN((0.75*J49),847)),MIN(J49,(0.75*$C49),847)),2),IF(revenueReduction&gt;0.3,MAX(IF($B49="Non - avec lien de dépendance",MIN(1129,J49,$C49)*overallRate,MIN(1129,J49)*overallRate),ROUND(MAX(IF($B49="Non - avec lien de dépendance",0,MIN((0.75*J49),847)),MIN(J49,(0.75*$C49),847)),2)),IF($B49="Non - avec lien de dépendance",MIN(1129,J49,$C49)*overallRate,MIN(1129,J49)*overallRate)))))</f>
        <v>Effectuez l’étape 1</v>
      </c>
      <c r="O49" s="68" t="str">
        <f>IF(ISTEXT(overallRate),"Effectuez l’étape 1",IF(OR(COUNT($C49,K49)&lt;&gt;2,overallRate=0),0,IF(G49="Yes",ROUND(MAX(IF($B49="Oui - sans lien de dépendance",0,MIN((0.75*K49),847)),MIN(K49,(0.75*$C49),847)),2),IF(revenueReduction&gt;0.3,MAX(IF($B49="Non - avec lien de dépendance",MIN(1129,K49,$C49)*overallRate,MIN(1129,K49)*overallRate),ROUND(MAX(IF($B49="Non - avec lien de dépendance",0,MIN((0.75*K49),847)),MIN(K49,(0.75*$C49),847)),2)),IF($B49="Non - avec lien de dépendance",MIN(1129,K49,$C49)*overallRate,MIN(1129,K49)*overallRate)))))</f>
        <v>Effectuez l’étape 1</v>
      </c>
      <c r="P49" s="3">
        <f t="shared" si="0"/>
        <v>0</v>
      </c>
    </row>
    <row r="50" spans="12:16" x14ac:dyDescent="0.5">
      <c r="L50" s="68" t="str">
        <f>IF(ISTEXT(overallRate),"Effectuez l’étape 1",IF(OR(COUNT($C50,H50)&lt;&gt;2,overallRate=0),0,IF(D50="Yes",ROUND(MAX(IF($B50="Oui - sans lien de dépendance",0,MIN((0.75*H50),847)),MIN(H50,(0.75*$C50),847)),2),IF(revenueReduction&gt;0.3,MAX(IF($B50="Non - avec lien de dépendance",MIN(1129,H50,$C50)*overallRate,MIN(1129,H50)*overallRate),ROUND(MAX(IF($B50="Non - avec lien de dépendance",0,MIN((0.75*H50),847)),MIN(H50,(0.75*$C50),847)),2)),IF($B50="Non - avec lien de dépendance",MIN(1129,H50,$C50)*overallRate,MIN(1129,H50)*overallRate)))))</f>
        <v>Effectuez l’étape 1</v>
      </c>
      <c r="M50" s="68" t="str">
        <f>IF(ISTEXT(overallRate),"Effectuez l’étape 1",IF(OR(COUNT($C50,I50)&lt;&gt;2,overallRate=0),0,IF(E50="Yes",ROUND(MAX(IF($B50="Oui - sans lien de dépendance",0,MIN((0.75*I50),847)),MIN(I50,(0.75*$C50),847)),2),IF(revenueReduction&gt;0.3,MAX(IF($B50="Non - avec lien de dépendance",MIN(1129,I50,$C50)*overallRate,MIN(1129,I50)*overallRate),ROUND(MAX(IF($B50="Non - avec lien de dépendance",0,MIN((0.75*I50),847)),MIN(I50,(0.75*$C50),847)),2)),IF($B50="Non - avec lien de dépendance",MIN(1129,I50,$C50)*overallRate,MIN(1129,I50)*overallRate)))))</f>
        <v>Effectuez l’étape 1</v>
      </c>
      <c r="N50" s="68" t="str">
        <f>IF(ISTEXT(overallRate),"Effectuez l’étape 1",IF(OR(COUNT($C50,J50)&lt;&gt;2,overallRate=0),0,IF(F50="Yes",ROUND(MAX(IF($B50="Oui - sans lien de dépendance",0,MIN((0.75*J50),847)),MIN(J50,(0.75*$C50),847)),2),IF(revenueReduction&gt;0.3,MAX(IF($B50="Non - avec lien de dépendance",MIN(1129,J50,$C50)*overallRate,MIN(1129,J50)*overallRate),ROUND(MAX(IF($B50="Non - avec lien de dépendance",0,MIN((0.75*J50),847)),MIN(J50,(0.75*$C50),847)),2)),IF($B50="Non - avec lien de dépendance",MIN(1129,J50,$C50)*overallRate,MIN(1129,J50)*overallRate)))))</f>
        <v>Effectuez l’étape 1</v>
      </c>
      <c r="O50" s="68" t="str">
        <f>IF(ISTEXT(overallRate),"Effectuez l’étape 1",IF(OR(COUNT($C50,K50)&lt;&gt;2,overallRate=0),0,IF(G50="Yes",ROUND(MAX(IF($B50="Oui - sans lien de dépendance",0,MIN((0.75*K50),847)),MIN(K50,(0.75*$C50),847)),2),IF(revenueReduction&gt;0.3,MAX(IF($B50="Non - avec lien de dépendance",MIN(1129,K50,$C50)*overallRate,MIN(1129,K50)*overallRate),ROUND(MAX(IF($B50="Non - avec lien de dépendance",0,MIN((0.75*K50),847)),MIN(K50,(0.75*$C50),847)),2)),IF($B50="Non - avec lien de dépendance",MIN(1129,K50,$C50)*overallRate,MIN(1129,K50)*overallRate)))))</f>
        <v>Effectuez l’étape 1</v>
      </c>
      <c r="P50" s="3">
        <f t="shared" si="0"/>
        <v>0</v>
      </c>
    </row>
    <row r="51" spans="12:16" x14ac:dyDescent="0.5">
      <c r="L51" s="68" t="str">
        <f>IF(ISTEXT(overallRate),"Effectuez l’étape 1",IF(OR(COUNT($C51,H51)&lt;&gt;2,overallRate=0),0,IF(D51="Yes",ROUND(MAX(IF($B51="Oui - sans lien de dépendance",0,MIN((0.75*H51),847)),MIN(H51,(0.75*$C51),847)),2),IF(revenueReduction&gt;0.3,MAX(IF($B51="Non - avec lien de dépendance",MIN(1129,H51,$C51)*overallRate,MIN(1129,H51)*overallRate),ROUND(MAX(IF($B51="Non - avec lien de dépendance",0,MIN((0.75*H51),847)),MIN(H51,(0.75*$C51),847)),2)),IF($B51="Non - avec lien de dépendance",MIN(1129,H51,$C51)*overallRate,MIN(1129,H51)*overallRate)))))</f>
        <v>Effectuez l’étape 1</v>
      </c>
      <c r="M51" s="68" t="str">
        <f>IF(ISTEXT(overallRate),"Effectuez l’étape 1",IF(OR(COUNT($C51,I51)&lt;&gt;2,overallRate=0),0,IF(E51="Yes",ROUND(MAX(IF($B51="Oui - sans lien de dépendance",0,MIN((0.75*I51),847)),MIN(I51,(0.75*$C51),847)),2),IF(revenueReduction&gt;0.3,MAX(IF($B51="Non - avec lien de dépendance",MIN(1129,I51,$C51)*overallRate,MIN(1129,I51)*overallRate),ROUND(MAX(IF($B51="Non - avec lien de dépendance",0,MIN((0.75*I51),847)),MIN(I51,(0.75*$C51),847)),2)),IF($B51="Non - avec lien de dépendance",MIN(1129,I51,$C51)*overallRate,MIN(1129,I51)*overallRate)))))</f>
        <v>Effectuez l’étape 1</v>
      </c>
      <c r="N51" s="68" t="str">
        <f>IF(ISTEXT(overallRate),"Effectuez l’étape 1",IF(OR(COUNT($C51,J51)&lt;&gt;2,overallRate=0),0,IF(F51="Yes",ROUND(MAX(IF($B51="Oui - sans lien de dépendance",0,MIN((0.75*J51),847)),MIN(J51,(0.75*$C51),847)),2),IF(revenueReduction&gt;0.3,MAX(IF($B51="Non - avec lien de dépendance",MIN(1129,J51,$C51)*overallRate,MIN(1129,J51)*overallRate),ROUND(MAX(IF($B51="Non - avec lien de dépendance",0,MIN((0.75*J51),847)),MIN(J51,(0.75*$C51),847)),2)),IF($B51="Non - avec lien de dépendance",MIN(1129,J51,$C51)*overallRate,MIN(1129,J51)*overallRate)))))</f>
        <v>Effectuez l’étape 1</v>
      </c>
      <c r="O51" s="68" t="str">
        <f>IF(ISTEXT(overallRate),"Effectuez l’étape 1",IF(OR(COUNT($C51,K51)&lt;&gt;2,overallRate=0),0,IF(G51="Yes",ROUND(MAX(IF($B51="Oui - sans lien de dépendance",0,MIN((0.75*K51),847)),MIN(K51,(0.75*$C51),847)),2),IF(revenueReduction&gt;0.3,MAX(IF($B51="Non - avec lien de dépendance",MIN(1129,K51,$C51)*overallRate,MIN(1129,K51)*overallRate),ROUND(MAX(IF($B51="Non - avec lien de dépendance",0,MIN((0.75*K51),847)),MIN(K51,(0.75*$C51),847)),2)),IF($B51="Non - avec lien de dépendance",MIN(1129,K51,$C51)*overallRate,MIN(1129,K51)*overallRate)))))</f>
        <v>Effectuez l’étape 1</v>
      </c>
      <c r="P51" s="3">
        <f t="shared" si="0"/>
        <v>0</v>
      </c>
    </row>
    <row r="52" spans="12:16" x14ac:dyDescent="0.5">
      <c r="L52" s="68" t="str">
        <f>IF(ISTEXT(overallRate),"Effectuez l’étape 1",IF(OR(COUNT($C52,H52)&lt;&gt;2,overallRate=0),0,IF(D52="Yes",ROUND(MAX(IF($B52="Oui - sans lien de dépendance",0,MIN((0.75*H52),847)),MIN(H52,(0.75*$C52),847)),2),IF(revenueReduction&gt;0.3,MAX(IF($B52="Non - avec lien de dépendance",MIN(1129,H52,$C52)*overallRate,MIN(1129,H52)*overallRate),ROUND(MAX(IF($B52="Non - avec lien de dépendance",0,MIN((0.75*H52),847)),MIN(H52,(0.75*$C52),847)),2)),IF($B52="Non - avec lien de dépendance",MIN(1129,H52,$C52)*overallRate,MIN(1129,H52)*overallRate)))))</f>
        <v>Effectuez l’étape 1</v>
      </c>
      <c r="M52" s="68" t="str">
        <f>IF(ISTEXT(overallRate),"Effectuez l’étape 1",IF(OR(COUNT($C52,I52)&lt;&gt;2,overallRate=0),0,IF(E52="Yes",ROUND(MAX(IF($B52="Oui - sans lien de dépendance",0,MIN((0.75*I52),847)),MIN(I52,(0.75*$C52),847)),2),IF(revenueReduction&gt;0.3,MAX(IF($B52="Non - avec lien de dépendance",MIN(1129,I52,$C52)*overallRate,MIN(1129,I52)*overallRate),ROUND(MAX(IF($B52="Non - avec lien de dépendance",0,MIN((0.75*I52),847)),MIN(I52,(0.75*$C52),847)),2)),IF($B52="Non - avec lien de dépendance",MIN(1129,I52,$C52)*overallRate,MIN(1129,I52)*overallRate)))))</f>
        <v>Effectuez l’étape 1</v>
      </c>
      <c r="N52" s="68" t="str">
        <f>IF(ISTEXT(overallRate),"Effectuez l’étape 1",IF(OR(COUNT($C52,J52)&lt;&gt;2,overallRate=0),0,IF(F52="Yes",ROUND(MAX(IF($B52="Oui - sans lien de dépendance",0,MIN((0.75*J52),847)),MIN(J52,(0.75*$C52),847)),2),IF(revenueReduction&gt;0.3,MAX(IF($B52="Non - avec lien de dépendance",MIN(1129,J52,$C52)*overallRate,MIN(1129,J52)*overallRate),ROUND(MAX(IF($B52="Non - avec lien de dépendance",0,MIN((0.75*J52),847)),MIN(J52,(0.75*$C52),847)),2)),IF($B52="Non - avec lien de dépendance",MIN(1129,J52,$C52)*overallRate,MIN(1129,J52)*overallRate)))))</f>
        <v>Effectuez l’étape 1</v>
      </c>
      <c r="O52" s="68" t="str">
        <f>IF(ISTEXT(overallRate),"Effectuez l’étape 1",IF(OR(COUNT($C52,K52)&lt;&gt;2,overallRate=0),0,IF(G52="Yes",ROUND(MAX(IF($B52="Oui - sans lien de dépendance",0,MIN((0.75*K52),847)),MIN(K52,(0.75*$C52),847)),2),IF(revenueReduction&gt;0.3,MAX(IF($B52="Non - avec lien de dépendance",MIN(1129,K52,$C52)*overallRate,MIN(1129,K52)*overallRate),ROUND(MAX(IF($B52="Non - avec lien de dépendance",0,MIN((0.75*K52),847)),MIN(K52,(0.75*$C52),847)),2)),IF($B52="Non - avec lien de dépendance",MIN(1129,K52,$C52)*overallRate,MIN(1129,K52)*overallRate)))))</f>
        <v>Effectuez l’étape 1</v>
      </c>
      <c r="P52" s="3">
        <f t="shared" si="0"/>
        <v>0</v>
      </c>
    </row>
    <row r="53" spans="12:16" x14ac:dyDescent="0.5">
      <c r="L53" s="68" t="str">
        <f>IF(ISTEXT(overallRate),"Effectuez l’étape 1",IF(OR(COUNT($C53,H53)&lt;&gt;2,overallRate=0),0,IF(D53="Yes",ROUND(MAX(IF($B53="Oui - sans lien de dépendance",0,MIN((0.75*H53),847)),MIN(H53,(0.75*$C53),847)),2),IF(revenueReduction&gt;0.3,MAX(IF($B53="Non - avec lien de dépendance",MIN(1129,H53,$C53)*overallRate,MIN(1129,H53)*overallRate),ROUND(MAX(IF($B53="Non - avec lien de dépendance",0,MIN((0.75*H53),847)),MIN(H53,(0.75*$C53),847)),2)),IF($B53="Non - avec lien de dépendance",MIN(1129,H53,$C53)*overallRate,MIN(1129,H53)*overallRate)))))</f>
        <v>Effectuez l’étape 1</v>
      </c>
      <c r="M53" s="68" t="str">
        <f>IF(ISTEXT(overallRate),"Effectuez l’étape 1",IF(OR(COUNT($C53,I53)&lt;&gt;2,overallRate=0),0,IF(E53="Yes",ROUND(MAX(IF($B53="Oui - sans lien de dépendance",0,MIN((0.75*I53),847)),MIN(I53,(0.75*$C53),847)),2),IF(revenueReduction&gt;0.3,MAX(IF($B53="Non - avec lien de dépendance",MIN(1129,I53,$C53)*overallRate,MIN(1129,I53)*overallRate),ROUND(MAX(IF($B53="Non - avec lien de dépendance",0,MIN((0.75*I53),847)),MIN(I53,(0.75*$C53),847)),2)),IF($B53="Non - avec lien de dépendance",MIN(1129,I53,$C53)*overallRate,MIN(1129,I53)*overallRate)))))</f>
        <v>Effectuez l’étape 1</v>
      </c>
      <c r="N53" s="68" t="str">
        <f>IF(ISTEXT(overallRate),"Effectuez l’étape 1",IF(OR(COUNT($C53,J53)&lt;&gt;2,overallRate=0),0,IF(F53="Yes",ROUND(MAX(IF($B53="Oui - sans lien de dépendance",0,MIN((0.75*J53),847)),MIN(J53,(0.75*$C53),847)),2),IF(revenueReduction&gt;0.3,MAX(IF($B53="Non - avec lien de dépendance",MIN(1129,J53,$C53)*overallRate,MIN(1129,J53)*overallRate),ROUND(MAX(IF($B53="Non - avec lien de dépendance",0,MIN((0.75*J53),847)),MIN(J53,(0.75*$C53),847)),2)),IF($B53="Non - avec lien de dépendance",MIN(1129,J53,$C53)*overallRate,MIN(1129,J53)*overallRate)))))</f>
        <v>Effectuez l’étape 1</v>
      </c>
      <c r="O53" s="68" t="str">
        <f>IF(ISTEXT(overallRate),"Effectuez l’étape 1",IF(OR(COUNT($C53,K53)&lt;&gt;2,overallRate=0),0,IF(G53="Yes",ROUND(MAX(IF($B53="Oui - sans lien de dépendance",0,MIN((0.75*K53),847)),MIN(K53,(0.75*$C53),847)),2),IF(revenueReduction&gt;0.3,MAX(IF($B53="Non - avec lien de dépendance",MIN(1129,K53,$C53)*overallRate,MIN(1129,K53)*overallRate),ROUND(MAX(IF($B53="Non - avec lien de dépendance",0,MIN((0.75*K53),847)),MIN(K53,(0.75*$C53),847)),2)),IF($B53="Non - avec lien de dépendance",MIN(1129,K53,$C53)*overallRate,MIN(1129,K53)*overallRate)))))</f>
        <v>Effectuez l’étape 1</v>
      </c>
      <c r="P53" s="3">
        <f t="shared" si="0"/>
        <v>0</v>
      </c>
    </row>
    <row r="54" spans="12:16" x14ac:dyDescent="0.5">
      <c r="L54" s="68" t="str">
        <f>IF(ISTEXT(overallRate),"Effectuez l’étape 1",IF(OR(COUNT($C54,H54)&lt;&gt;2,overallRate=0),0,IF(D54="Yes",ROUND(MAX(IF($B54="Oui - sans lien de dépendance",0,MIN((0.75*H54),847)),MIN(H54,(0.75*$C54),847)),2),IF(revenueReduction&gt;0.3,MAX(IF($B54="Non - avec lien de dépendance",MIN(1129,H54,$C54)*overallRate,MIN(1129,H54)*overallRate),ROUND(MAX(IF($B54="Non - avec lien de dépendance",0,MIN((0.75*H54),847)),MIN(H54,(0.75*$C54),847)),2)),IF($B54="Non - avec lien de dépendance",MIN(1129,H54,$C54)*overallRate,MIN(1129,H54)*overallRate)))))</f>
        <v>Effectuez l’étape 1</v>
      </c>
      <c r="M54" s="68" t="str">
        <f>IF(ISTEXT(overallRate),"Effectuez l’étape 1",IF(OR(COUNT($C54,I54)&lt;&gt;2,overallRate=0),0,IF(E54="Yes",ROUND(MAX(IF($B54="Oui - sans lien de dépendance",0,MIN((0.75*I54),847)),MIN(I54,(0.75*$C54),847)),2),IF(revenueReduction&gt;0.3,MAX(IF($B54="Non - avec lien de dépendance",MIN(1129,I54,$C54)*overallRate,MIN(1129,I54)*overallRate),ROUND(MAX(IF($B54="Non - avec lien de dépendance",0,MIN((0.75*I54),847)),MIN(I54,(0.75*$C54),847)),2)),IF($B54="Non - avec lien de dépendance",MIN(1129,I54,$C54)*overallRate,MIN(1129,I54)*overallRate)))))</f>
        <v>Effectuez l’étape 1</v>
      </c>
      <c r="N54" s="68" t="str">
        <f>IF(ISTEXT(overallRate),"Effectuez l’étape 1",IF(OR(COUNT($C54,J54)&lt;&gt;2,overallRate=0),0,IF(F54="Yes",ROUND(MAX(IF($B54="Oui - sans lien de dépendance",0,MIN((0.75*J54),847)),MIN(J54,(0.75*$C54),847)),2),IF(revenueReduction&gt;0.3,MAX(IF($B54="Non - avec lien de dépendance",MIN(1129,J54,$C54)*overallRate,MIN(1129,J54)*overallRate),ROUND(MAX(IF($B54="Non - avec lien de dépendance",0,MIN((0.75*J54),847)),MIN(J54,(0.75*$C54),847)),2)),IF($B54="Non - avec lien de dépendance",MIN(1129,J54,$C54)*overallRate,MIN(1129,J54)*overallRate)))))</f>
        <v>Effectuez l’étape 1</v>
      </c>
      <c r="O54" s="68" t="str">
        <f>IF(ISTEXT(overallRate),"Effectuez l’étape 1",IF(OR(COUNT($C54,K54)&lt;&gt;2,overallRate=0),0,IF(G54="Yes",ROUND(MAX(IF($B54="Oui - sans lien de dépendance",0,MIN((0.75*K54),847)),MIN(K54,(0.75*$C54),847)),2),IF(revenueReduction&gt;0.3,MAX(IF($B54="Non - avec lien de dépendance",MIN(1129,K54,$C54)*overallRate,MIN(1129,K54)*overallRate),ROUND(MAX(IF($B54="Non - avec lien de dépendance",0,MIN((0.75*K54),847)),MIN(K54,(0.75*$C54),847)),2)),IF($B54="Non - avec lien de dépendance",MIN(1129,K54,$C54)*overallRate,MIN(1129,K54)*overallRate)))))</f>
        <v>Effectuez l’étape 1</v>
      </c>
      <c r="P54" s="3">
        <f t="shared" si="0"/>
        <v>0</v>
      </c>
    </row>
    <row r="55" spans="12:16" x14ac:dyDescent="0.5">
      <c r="L55" s="68" t="str">
        <f>IF(ISTEXT(overallRate),"Effectuez l’étape 1",IF(OR(COUNT($C55,H55)&lt;&gt;2,overallRate=0),0,IF(D55="Yes",ROUND(MAX(IF($B55="Oui - sans lien de dépendance",0,MIN((0.75*H55),847)),MIN(H55,(0.75*$C55),847)),2),IF(revenueReduction&gt;0.3,MAX(IF($B55="Non - avec lien de dépendance",MIN(1129,H55,$C55)*overallRate,MIN(1129,H55)*overallRate),ROUND(MAX(IF($B55="Non - avec lien de dépendance",0,MIN((0.75*H55),847)),MIN(H55,(0.75*$C55),847)),2)),IF($B55="Non - avec lien de dépendance",MIN(1129,H55,$C55)*overallRate,MIN(1129,H55)*overallRate)))))</f>
        <v>Effectuez l’étape 1</v>
      </c>
      <c r="M55" s="68" t="str">
        <f>IF(ISTEXT(overallRate),"Effectuez l’étape 1",IF(OR(COUNT($C55,I55)&lt;&gt;2,overallRate=0),0,IF(E55="Yes",ROUND(MAX(IF($B55="Oui - sans lien de dépendance",0,MIN((0.75*I55),847)),MIN(I55,(0.75*$C55),847)),2),IF(revenueReduction&gt;0.3,MAX(IF($B55="Non - avec lien de dépendance",MIN(1129,I55,$C55)*overallRate,MIN(1129,I55)*overallRate),ROUND(MAX(IF($B55="Non - avec lien de dépendance",0,MIN((0.75*I55),847)),MIN(I55,(0.75*$C55),847)),2)),IF($B55="Non - avec lien de dépendance",MIN(1129,I55,$C55)*overallRate,MIN(1129,I55)*overallRate)))))</f>
        <v>Effectuez l’étape 1</v>
      </c>
      <c r="N55" s="68" t="str">
        <f>IF(ISTEXT(overallRate),"Effectuez l’étape 1",IF(OR(COUNT($C55,J55)&lt;&gt;2,overallRate=0),0,IF(F55="Yes",ROUND(MAX(IF($B55="Oui - sans lien de dépendance",0,MIN((0.75*J55),847)),MIN(J55,(0.75*$C55),847)),2),IF(revenueReduction&gt;0.3,MAX(IF($B55="Non - avec lien de dépendance",MIN(1129,J55,$C55)*overallRate,MIN(1129,J55)*overallRate),ROUND(MAX(IF($B55="Non - avec lien de dépendance",0,MIN((0.75*J55),847)),MIN(J55,(0.75*$C55),847)),2)),IF($B55="Non - avec lien de dépendance",MIN(1129,J55,$C55)*overallRate,MIN(1129,J55)*overallRate)))))</f>
        <v>Effectuez l’étape 1</v>
      </c>
      <c r="O55" s="68" t="str">
        <f>IF(ISTEXT(overallRate),"Effectuez l’étape 1",IF(OR(COUNT($C55,K55)&lt;&gt;2,overallRate=0),0,IF(G55="Yes",ROUND(MAX(IF($B55="Oui - sans lien de dépendance",0,MIN((0.75*K55),847)),MIN(K55,(0.75*$C55),847)),2),IF(revenueReduction&gt;0.3,MAX(IF($B55="Non - avec lien de dépendance",MIN(1129,K55,$C55)*overallRate,MIN(1129,K55)*overallRate),ROUND(MAX(IF($B55="Non - avec lien de dépendance",0,MIN((0.75*K55),847)),MIN(K55,(0.75*$C55),847)),2)),IF($B55="Non - avec lien de dépendance",MIN(1129,K55,$C55)*overallRate,MIN(1129,K55)*overallRate)))))</f>
        <v>Effectuez l’étape 1</v>
      </c>
      <c r="P55" s="3">
        <f t="shared" si="0"/>
        <v>0</v>
      </c>
    </row>
    <row r="56" spans="12:16" x14ac:dyDescent="0.5">
      <c r="L56" s="68" t="str">
        <f>IF(ISTEXT(overallRate),"Effectuez l’étape 1",IF(OR(COUNT($C56,H56)&lt;&gt;2,overallRate=0),0,IF(D56="Yes",ROUND(MAX(IF($B56="Oui - sans lien de dépendance",0,MIN((0.75*H56),847)),MIN(H56,(0.75*$C56),847)),2),IF(revenueReduction&gt;0.3,MAX(IF($B56="Non - avec lien de dépendance",MIN(1129,H56,$C56)*overallRate,MIN(1129,H56)*overallRate),ROUND(MAX(IF($B56="Non - avec lien de dépendance",0,MIN((0.75*H56),847)),MIN(H56,(0.75*$C56),847)),2)),IF($B56="Non - avec lien de dépendance",MIN(1129,H56,$C56)*overallRate,MIN(1129,H56)*overallRate)))))</f>
        <v>Effectuez l’étape 1</v>
      </c>
      <c r="M56" s="68" t="str">
        <f>IF(ISTEXT(overallRate),"Effectuez l’étape 1",IF(OR(COUNT($C56,I56)&lt;&gt;2,overallRate=0),0,IF(E56="Yes",ROUND(MAX(IF($B56="Oui - sans lien de dépendance",0,MIN((0.75*I56),847)),MIN(I56,(0.75*$C56),847)),2),IF(revenueReduction&gt;0.3,MAX(IF($B56="Non - avec lien de dépendance",MIN(1129,I56,$C56)*overallRate,MIN(1129,I56)*overallRate),ROUND(MAX(IF($B56="Non - avec lien de dépendance",0,MIN((0.75*I56),847)),MIN(I56,(0.75*$C56),847)),2)),IF($B56="Non - avec lien de dépendance",MIN(1129,I56,$C56)*overallRate,MIN(1129,I56)*overallRate)))))</f>
        <v>Effectuez l’étape 1</v>
      </c>
      <c r="N56" s="68" t="str">
        <f>IF(ISTEXT(overallRate),"Effectuez l’étape 1",IF(OR(COUNT($C56,J56)&lt;&gt;2,overallRate=0),0,IF(F56="Yes",ROUND(MAX(IF($B56="Oui - sans lien de dépendance",0,MIN((0.75*J56),847)),MIN(J56,(0.75*$C56),847)),2),IF(revenueReduction&gt;0.3,MAX(IF($B56="Non - avec lien de dépendance",MIN(1129,J56,$C56)*overallRate,MIN(1129,J56)*overallRate),ROUND(MAX(IF($B56="Non - avec lien de dépendance",0,MIN((0.75*J56),847)),MIN(J56,(0.75*$C56),847)),2)),IF($B56="Non - avec lien de dépendance",MIN(1129,J56,$C56)*overallRate,MIN(1129,J56)*overallRate)))))</f>
        <v>Effectuez l’étape 1</v>
      </c>
      <c r="O56" s="68" t="str">
        <f>IF(ISTEXT(overallRate),"Effectuez l’étape 1",IF(OR(COUNT($C56,K56)&lt;&gt;2,overallRate=0),0,IF(G56="Yes",ROUND(MAX(IF($B56="Oui - sans lien de dépendance",0,MIN((0.75*K56),847)),MIN(K56,(0.75*$C56),847)),2),IF(revenueReduction&gt;0.3,MAX(IF($B56="Non - avec lien de dépendance",MIN(1129,K56,$C56)*overallRate,MIN(1129,K56)*overallRate),ROUND(MAX(IF($B56="Non - avec lien de dépendance",0,MIN((0.75*K56),847)),MIN(K56,(0.75*$C56),847)),2)),IF($B56="Non - avec lien de dépendance",MIN(1129,K56,$C56)*overallRate,MIN(1129,K56)*overallRate)))))</f>
        <v>Effectuez l’étape 1</v>
      </c>
      <c r="P56" s="3">
        <f t="shared" si="0"/>
        <v>0</v>
      </c>
    </row>
    <row r="57" spans="12:16" x14ac:dyDescent="0.5">
      <c r="L57" s="68" t="str">
        <f>IF(ISTEXT(overallRate),"Effectuez l’étape 1",IF(OR(COUNT($C57,H57)&lt;&gt;2,overallRate=0),0,IF(D57="Yes",ROUND(MAX(IF($B57="Oui - sans lien de dépendance",0,MIN((0.75*H57),847)),MIN(H57,(0.75*$C57),847)),2),IF(revenueReduction&gt;0.3,MAX(IF($B57="Non - avec lien de dépendance",MIN(1129,H57,$C57)*overallRate,MIN(1129,H57)*overallRate),ROUND(MAX(IF($B57="Non - avec lien de dépendance",0,MIN((0.75*H57),847)),MIN(H57,(0.75*$C57),847)),2)),IF($B57="Non - avec lien de dépendance",MIN(1129,H57,$C57)*overallRate,MIN(1129,H57)*overallRate)))))</f>
        <v>Effectuez l’étape 1</v>
      </c>
      <c r="M57" s="68" t="str">
        <f>IF(ISTEXT(overallRate),"Effectuez l’étape 1",IF(OR(COUNT($C57,I57)&lt;&gt;2,overallRate=0),0,IF(E57="Yes",ROUND(MAX(IF($B57="Oui - sans lien de dépendance",0,MIN((0.75*I57),847)),MIN(I57,(0.75*$C57),847)),2),IF(revenueReduction&gt;0.3,MAX(IF($B57="Non - avec lien de dépendance",MIN(1129,I57,$C57)*overallRate,MIN(1129,I57)*overallRate),ROUND(MAX(IF($B57="Non - avec lien de dépendance",0,MIN((0.75*I57),847)),MIN(I57,(0.75*$C57),847)),2)),IF($B57="Non - avec lien de dépendance",MIN(1129,I57,$C57)*overallRate,MIN(1129,I57)*overallRate)))))</f>
        <v>Effectuez l’étape 1</v>
      </c>
      <c r="N57" s="68" t="str">
        <f>IF(ISTEXT(overallRate),"Effectuez l’étape 1",IF(OR(COUNT($C57,J57)&lt;&gt;2,overallRate=0),0,IF(F57="Yes",ROUND(MAX(IF($B57="Oui - sans lien de dépendance",0,MIN((0.75*J57),847)),MIN(J57,(0.75*$C57),847)),2),IF(revenueReduction&gt;0.3,MAX(IF($B57="Non - avec lien de dépendance",MIN(1129,J57,$C57)*overallRate,MIN(1129,J57)*overallRate),ROUND(MAX(IF($B57="Non - avec lien de dépendance",0,MIN((0.75*J57),847)),MIN(J57,(0.75*$C57),847)),2)),IF($B57="Non - avec lien de dépendance",MIN(1129,J57,$C57)*overallRate,MIN(1129,J57)*overallRate)))))</f>
        <v>Effectuez l’étape 1</v>
      </c>
      <c r="O57" s="68" t="str">
        <f>IF(ISTEXT(overallRate),"Effectuez l’étape 1",IF(OR(COUNT($C57,K57)&lt;&gt;2,overallRate=0),0,IF(G57="Yes",ROUND(MAX(IF($B57="Oui - sans lien de dépendance",0,MIN((0.75*K57),847)),MIN(K57,(0.75*$C57),847)),2),IF(revenueReduction&gt;0.3,MAX(IF($B57="Non - avec lien de dépendance",MIN(1129,K57,$C57)*overallRate,MIN(1129,K57)*overallRate),ROUND(MAX(IF($B57="Non - avec lien de dépendance",0,MIN((0.75*K57),847)),MIN(K57,(0.75*$C57),847)),2)),IF($B57="Non - avec lien de dépendance",MIN(1129,K57,$C57)*overallRate,MIN(1129,K57)*overallRate)))))</f>
        <v>Effectuez l’étape 1</v>
      </c>
      <c r="P57" s="3">
        <f t="shared" si="0"/>
        <v>0</v>
      </c>
    </row>
    <row r="58" spans="12:16" x14ac:dyDescent="0.5">
      <c r="L58" s="68" t="str">
        <f>IF(ISTEXT(overallRate),"Effectuez l’étape 1",IF(OR(COUNT($C58,H58)&lt;&gt;2,overallRate=0),0,IF(D58="Yes",ROUND(MAX(IF($B58="Oui - sans lien de dépendance",0,MIN((0.75*H58),847)),MIN(H58,(0.75*$C58),847)),2),IF(revenueReduction&gt;0.3,MAX(IF($B58="Non - avec lien de dépendance",MIN(1129,H58,$C58)*overallRate,MIN(1129,H58)*overallRate),ROUND(MAX(IF($B58="Non - avec lien de dépendance",0,MIN((0.75*H58),847)),MIN(H58,(0.75*$C58),847)),2)),IF($B58="Non - avec lien de dépendance",MIN(1129,H58,$C58)*overallRate,MIN(1129,H58)*overallRate)))))</f>
        <v>Effectuez l’étape 1</v>
      </c>
      <c r="M58" s="68" t="str">
        <f>IF(ISTEXT(overallRate),"Effectuez l’étape 1",IF(OR(COUNT($C58,I58)&lt;&gt;2,overallRate=0),0,IF(E58="Yes",ROUND(MAX(IF($B58="Oui - sans lien de dépendance",0,MIN((0.75*I58),847)),MIN(I58,(0.75*$C58),847)),2),IF(revenueReduction&gt;0.3,MAX(IF($B58="Non - avec lien de dépendance",MIN(1129,I58,$C58)*overallRate,MIN(1129,I58)*overallRate),ROUND(MAX(IF($B58="Non - avec lien de dépendance",0,MIN((0.75*I58),847)),MIN(I58,(0.75*$C58),847)),2)),IF($B58="Non - avec lien de dépendance",MIN(1129,I58,$C58)*overallRate,MIN(1129,I58)*overallRate)))))</f>
        <v>Effectuez l’étape 1</v>
      </c>
      <c r="N58" s="68" t="str">
        <f>IF(ISTEXT(overallRate),"Effectuez l’étape 1",IF(OR(COUNT($C58,J58)&lt;&gt;2,overallRate=0),0,IF(F58="Yes",ROUND(MAX(IF($B58="Oui - sans lien de dépendance",0,MIN((0.75*J58),847)),MIN(J58,(0.75*$C58),847)),2),IF(revenueReduction&gt;0.3,MAX(IF($B58="Non - avec lien de dépendance",MIN(1129,J58,$C58)*overallRate,MIN(1129,J58)*overallRate),ROUND(MAX(IF($B58="Non - avec lien de dépendance",0,MIN((0.75*J58),847)),MIN(J58,(0.75*$C58),847)),2)),IF($B58="Non - avec lien de dépendance",MIN(1129,J58,$C58)*overallRate,MIN(1129,J58)*overallRate)))))</f>
        <v>Effectuez l’étape 1</v>
      </c>
      <c r="O58" s="68" t="str">
        <f>IF(ISTEXT(overallRate),"Effectuez l’étape 1",IF(OR(COUNT($C58,K58)&lt;&gt;2,overallRate=0),0,IF(G58="Yes",ROUND(MAX(IF($B58="Oui - sans lien de dépendance",0,MIN((0.75*K58),847)),MIN(K58,(0.75*$C58),847)),2),IF(revenueReduction&gt;0.3,MAX(IF($B58="Non - avec lien de dépendance",MIN(1129,K58,$C58)*overallRate,MIN(1129,K58)*overallRate),ROUND(MAX(IF($B58="Non - avec lien de dépendance",0,MIN((0.75*K58),847)),MIN(K58,(0.75*$C58),847)),2)),IF($B58="Non - avec lien de dépendance",MIN(1129,K58,$C58)*overallRate,MIN(1129,K58)*overallRate)))))</f>
        <v>Effectuez l’étape 1</v>
      </c>
      <c r="P58" s="3">
        <f t="shared" si="0"/>
        <v>0</v>
      </c>
    </row>
    <row r="59" spans="12:16" x14ac:dyDescent="0.5">
      <c r="L59" s="68" t="str">
        <f>IF(ISTEXT(overallRate),"Effectuez l’étape 1",IF(OR(COUNT($C59,H59)&lt;&gt;2,overallRate=0),0,IF(D59="Yes",ROUND(MAX(IF($B59="Oui - sans lien de dépendance",0,MIN((0.75*H59),847)),MIN(H59,(0.75*$C59),847)),2),IF(revenueReduction&gt;0.3,MAX(IF($B59="Non - avec lien de dépendance",MIN(1129,H59,$C59)*overallRate,MIN(1129,H59)*overallRate),ROUND(MAX(IF($B59="Non - avec lien de dépendance",0,MIN((0.75*H59),847)),MIN(H59,(0.75*$C59),847)),2)),IF($B59="Non - avec lien de dépendance",MIN(1129,H59,$C59)*overallRate,MIN(1129,H59)*overallRate)))))</f>
        <v>Effectuez l’étape 1</v>
      </c>
      <c r="M59" s="68" t="str">
        <f>IF(ISTEXT(overallRate),"Effectuez l’étape 1",IF(OR(COUNT($C59,I59)&lt;&gt;2,overallRate=0),0,IF(E59="Yes",ROUND(MAX(IF($B59="Oui - sans lien de dépendance",0,MIN((0.75*I59),847)),MIN(I59,(0.75*$C59),847)),2),IF(revenueReduction&gt;0.3,MAX(IF($B59="Non - avec lien de dépendance",MIN(1129,I59,$C59)*overallRate,MIN(1129,I59)*overallRate),ROUND(MAX(IF($B59="Non - avec lien de dépendance",0,MIN((0.75*I59),847)),MIN(I59,(0.75*$C59),847)),2)),IF($B59="Non - avec lien de dépendance",MIN(1129,I59,$C59)*overallRate,MIN(1129,I59)*overallRate)))))</f>
        <v>Effectuez l’étape 1</v>
      </c>
      <c r="N59" s="68" t="str">
        <f>IF(ISTEXT(overallRate),"Effectuez l’étape 1",IF(OR(COUNT($C59,J59)&lt;&gt;2,overallRate=0),0,IF(F59="Yes",ROUND(MAX(IF($B59="Oui - sans lien de dépendance",0,MIN((0.75*J59),847)),MIN(J59,(0.75*$C59),847)),2),IF(revenueReduction&gt;0.3,MAX(IF($B59="Non - avec lien de dépendance",MIN(1129,J59,$C59)*overallRate,MIN(1129,J59)*overallRate),ROUND(MAX(IF($B59="Non - avec lien de dépendance",0,MIN((0.75*J59),847)),MIN(J59,(0.75*$C59),847)),2)),IF($B59="Non - avec lien de dépendance",MIN(1129,J59,$C59)*overallRate,MIN(1129,J59)*overallRate)))))</f>
        <v>Effectuez l’étape 1</v>
      </c>
      <c r="O59" s="68" t="str">
        <f>IF(ISTEXT(overallRate),"Effectuez l’étape 1",IF(OR(COUNT($C59,K59)&lt;&gt;2,overallRate=0),0,IF(G59="Yes",ROUND(MAX(IF($B59="Oui - sans lien de dépendance",0,MIN((0.75*K59),847)),MIN(K59,(0.75*$C59),847)),2),IF(revenueReduction&gt;0.3,MAX(IF($B59="Non - avec lien de dépendance",MIN(1129,K59,$C59)*overallRate,MIN(1129,K59)*overallRate),ROUND(MAX(IF($B59="Non - avec lien de dépendance",0,MIN((0.75*K59),847)),MIN(K59,(0.75*$C59),847)),2)),IF($B59="Non - avec lien de dépendance",MIN(1129,K59,$C59)*overallRate,MIN(1129,K59)*overallRate)))))</f>
        <v>Effectuez l’étape 1</v>
      </c>
      <c r="P59" s="3">
        <f t="shared" si="0"/>
        <v>0</v>
      </c>
    </row>
    <row r="60" spans="12:16" x14ac:dyDescent="0.5">
      <c r="L60" s="68" t="str">
        <f>IF(ISTEXT(overallRate),"Effectuez l’étape 1",IF(OR(COUNT($C60,H60)&lt;&gt;2,overallRate=0),0,IF(D60="Yes",ROUND(MAX(IF($B60="Oui - sans lien de dépendance",0,MIN((0.75*H60),847)),MIN(H60,(0.75*$C60),847)),2),IF(revenueReduction&gt;0.3,MAX(IF($B60="Non - avec lien de dépendance",MIN(1129,H60,$C60)*overallRate,MIN(1129,H60)*overallRate),ROUND(MAX(IF($B60="Non - avec lien de dépendance",0,MIN((0.75*H60),847)),MIN(H60,(0.75*$C60),847)),2)),IF($B60="Non - avec lien de dépendance",MIN(1129,H60,$C60)*overallRate,MIN(1129,H60)*overallRate)))))</f>
        <v>Effectuez l’étape 1</v>
      </c>
      <c r="M60" s="68" t="str">
        <f>IF(ISTEXT(overallRate),"Effectuez l’étape 1",IF(OR(COUNT($C60,I60)&lt;&gt;2,overallRate=0),0,IF(E60="Yes",ROUND(MAX(IF($B60="Oui - sans lien de dépendance",0,MIN((0.75*I60),847)),MIN(I60,(0.75*$C60),847)),2),IF(revenueReduction&gt;0.3,MAX(IF($B60="Non - avec lien de dépendance",MIN(1129,I60,$C60)*overallRate,MIN(1129,I60)*overallRate),ROUND(MAX(IF($B60="Non - avec lien de dépendance",0,MIN((0.75*I60),847)),MIN(I60,(0.75*$C60),847)),2)),IF($B60="Non - avec lien de dépendance",MIN(1129,I60,$C60)*overallRate,MIN(1129,I60)*overallRate)))))</f>
        <v>Effectuez l’étape 1</v>
      </c>
      <c r="N60" s="68" t="str">
        <f>IF(ISTEXT(overallRate),"Effectuez l’étape 1",IF(OR(COUNT($C60,J60)&lt;&gt;2,overallRate=0),0,IF(F60="Yes",ROUND(MAX(IF($B60="Oui - sans lien de dépendance",0,MIN((0.75*J60),847)),MIN(J60,(0.75*$C60),847)),2),IF(revenueReduction&gt;0.3,MAX(IF($B60="Non - avec lien de dépendance",MIN(1129,J60,$C60)*overallRate,MIN(1129,J60)*overallRate),ROUND(MAX(IF($B60="Non - avec lien de dépendance",0,MIN((0.75*J60),847)),MIN(J60,(0.75*$C60),847)),2)),IF($B60="Non - avec lien de dépendance",MIN(1129,J60,$C60)*overallRate,MIN(1129,J60)*overallRate)))))</f>
        <v>Effectuez l’étape 1</v>
      </c>
      <c r="O60" s="68" t="str">
        <f>IF(ISTEXT(overallRate),"Effectuez l’étape 1",IF(OR(COUNT($C60,K60)&lt;&gt;2,overallRate=0),0,IF(G60="Yes",ROUND(MAX(IF($B60="Oui - sans lien de dépendance",0,MIN((0.75*K60),847)),MIN(K60,(0.75*$C60),847)),2),IF(revenueReduction&gt;0.3,MAX(IF($B60="Non - avec lien de dépendance",MIN(1129,K60,$C60)*overallRate,MIN(1129,K60)*overallRate),ROUND(MAX(IF($B60="Non - avec lien de dépendance",0,MIN((0.75*K60),847)),MIN(K60,(0.75*$C60),847)),2)),IF($B60="Non - avec lien de dépendance",MIN(1129,K60,$C60)*overallRate,MIN(1129,K60)*overallRate)))))</f>
        <v>Effectuez l’étape 1</v>
      </c>
      <c r="P60" s="3">
        <f t="shared" si="0"/>
        <v>0</v>
      </c>
    </row>
    <row r="61" spans="12:16" x14ac:dyDescent="0.5">
      <c r="L61" s="68" t="str">
        <f>IF(ISTEXT(overallRate),"Effectuez l’étape 1",IF(OR(COUNT($C61,H61)&lt;&gt;2,overallRate=0),0,IF(D61="Yes",ROUND(MAX(IF($B61="Oui - sans lien de dépendance",0,MIN((0.75*H61),847)),MIN(H61,(0.75*$C61),847)),2),IF(revenueReduction&gt;0.3,MAX(IF($B61="Non - avec lien de dépendance",MIN(1129,H61,$C61)*overallRate,MIN(1129,H61)*overallRate),ROUND(MAX(IF($B61="Non - avec lien de dépendance",0,MIN((0.75*H61),847)),MIN(H61,(0.75*$C61),847)),2)),IF($B61="Non - avec lien de dépendance",MIN(1129,H61,$C61)*overallRate,MIN(1129,H61)*overallRate)))))</f>
        <v>Effectuez l’étape 1</v>
      </c>
      <c r="M61" s="68" t="str">
        <f>IF(ISTEXT(overallRate),"Effectuez l’étape 1",IF(OR(COUNT($C61,I61)&lt;&gt;2,overallRate=0),0,IF(E61="Yes",ROUND(MAX(IF($B61="Oui - sans lien de dépendance",0,MIN((0.75*I61),847)),MIN(I61,(0.75*$C61),847)),2),IF(revenueReduction&gt;0.3,MAX(IF($B61="Non - avec lien de dépendance",MIN(1129,I61,$C61)*overallRate,MIN(1129,I61)*overallRate),ROUND(MAX(IF($B61="Non - avec lien de dépendance",0,MIN((0.75*I61),847)),MIN(I61,(0.75*$C61),847)),2)),IF($B61="Non - avec lien de dépendance",MIN(1129,I61,$C61)*overallRate,MIN(1129,I61)*overallRate)))))</f>
        <v>Effectuez l’étape 1</v>
      </c>
      <c r="N61" s="68" t="str">
        <f>IF(ISTEXT(overallRate),"Effectuez l’étape 1",IF(OR(COUNT($C61,J61)&lt;&gt;2,overallRate=0),0,IF(F61="Yes",ROUND(MAX(IF($B61="Oui - sans lien de dépendance",0,MIN((0.75*J61),847)),MIN(J61,(0.75*$C61),847)),2),IF(revenueReduction&gt;0.3,MAX(IF($B61="Non - avec lien de dépendance",MIN(1129,J61,$C61)*overallRate,MIN(1129,J61)*overallRate),ROUND(MAX(IF($B61="Non - avec lien de dépendance",0,MIN((0.75*J61),847)),MIN(J61,(0.75*$C61),847)),2)),IF($B61="Non - avec lien de dépendance",MIN(1129,J61,$C61)*overallRate,MIN(1129,J61)*overallRate)))))</f>
        <v>Effectuez l’étape 1</v>
      </c>
      <c r="O61" s="68" t="str">
        <f>IF(ISTEXT(overallRate),"Effectuez l’étape 1",IF(OR(COUNT($C61,K61)&lt;&gt;2,overallRate=0),0,IF(G61="Yes",ROUND(MAX(IF($B61="Oui - sans lien de dépendance",0,MIN((0.75*K61),847)),MIN(K61,(0.75*$C61),847)),2),IF(revenueReduction&gt;0.3,MAX(IF($B61="Non - avec lien de dépendance",MIN(1129,K61,$C61)*overallRate,MIN(1129,K61)*overallRate),ROUND(MAX(IF($B61="Non - avec lien de dépendance",0,MIN((0.75*K61),847)),MIN(K61,(0.75*$C61),847)),2)),IF($B61="Non - avec lien de dépendance",MIN(1129,K61,$C61)*overallRate,MIN(1129,K61)*overallRate)))))</f>
        <v>Effectuez l’étape 1</v>
      </c>
      <c r="P61" s="3">
        <f t="shared" si="0"/>
        <v>0</v>
      </c>
    </row>
    <row r="62" spans="12:16" x14ac:dyDescent="0.5">
      <c r="L62" s="68" t="str">
        <f>IF(ISTEXT(overallRate),"Effectuez l’étape 1",IF(OR(COUNT($C62,H62)&lt;&gt;2,overallRate=0),0,IF(D62="Yes",ROUND(MAX(IF($B62="Oui - sans lien de dépendance",0,MIN((0.75*H62),847)),MIN(H62,(0.75*$C62),847)),2),IF(revenueReduction&gt;0.3,MAX(IF($B62="Non - avec lien de dépendance",MIN(1129,H62,$C62)*overallRate,MIN(1129,H62)*overallRate),ROUND(MAX(IF($B62="Non - avec lien de dépendance",0,MIN((0.75*H62),847)),MIN(H62,(0.75*$C62),847)),2)),IF($B62="Non - avec lien de dépendance",MIN(1129,H62,$C62)*overallRate,MIN(1129,H62)*overallRate)))))</f>
        <v>Effectuez l’étape 1</v>
      </c>
      <c r="M62" s="68" t="str">
        <f>IF(ISTEXT(overallRate),"Effectuez l’étape 1",IF(OR(COUNT($C62,I62)&lt;&gt;2,overallRate=0),0,IF(E62="Yes",ROUND(MAX(IF($B62="Oui - sans lien de dépendance",0,MIN((0.75*I62),847)),MIN(I62,(0.75*$C62),847)),2),IF(revenueReduction&gt;0.3,MAX(IF($B62="Non - avec lien de dépendance",MIN(1129,I62,$C62)*overallRate,MIN(1129,I62)*overallRate),ROUND(MAX(IF($B62="Non - avec lien de dépendance",0,MIN((0.75*I62),847)),MIN(I62,(0.75*$C62),847)),2)),IF($B62="Non - avec lien de dépendance",MIN(1129,I62,$C62)*overallRate,MIN(1129,I62)*overallRate)))))</f>
        <v>Effectuez l’étape 1</v>
      </c>
      <c r="N62" s="68" t="str">
        <f>IF(ISTEXT(overallRate),"Effectuez l’étape 1",IF(OR(COUNT($C62,J62)&lt;&gt;2,overallRate=0),0,IF(F62="Yes",ROUND(MAX(IF($B62="Oui - sans lien de dépendance",0,MIN((0.75*J62),847)),MIN(J62,(0.75*$C62),847)),2),IF(revenueReduction&gt;0.3,MAX(IF($B62="Non - avec lien de dépendance",MIN(1129,J62,$C62)*overallRate,MIN(1129,J62)*overallRate),ROUND(MAX(IF($B62="Non - avec lien de dépendance",0,MIN((0.75*J62),847)),MIN(J62,(0.75*$C62),847)),2)),IF($B62="Non - avec lien de dépendance",MIN(1129,J62,$C62)*overallRate,MIN(1129,J62)*overallRate)))))</f>
        <v>Effectuez l’étape 1</v>
      </c>
      <c r="O62" s="68" t="str">
        <f>IF(ISTEXT(overallRate),"Effectuez l’étape 1",IF(OR(COUNT($C62,K62)&lt;&gt;2,overallRate=0),0,IF(G62="Yes",ROUND(MAX(IF($B62="Oui - sans lien de dépendance",0,MIN((0.75*K62),847)),MIN(K62,(0.75*$C62),847)),2),IF(revenueReduction&gt;0.3,MAX(IF($B62="Non - avec lien de dépendance",MIN(1129,K62,$C62)*overallRate,MIN(1129,K62)*overallRate),ROUND(MAX(IF($B62="Non - avec lien de dépendance",0,MIN((0.75*K62),847)),MIN(K62,(0.75*$C62),847)),2)),IF($B62="Non - avec lien de dépendance",MIN(1129,K62,$C62)*overallRate,MIN(1129,K62)*overallRate)))))</f>
        <v>Effectuez l’étape 1</v>
      </c>
      <c r="P62" s="3">
        <f t="shared" si="0"/>
        <v>0</v>
      </c>
    </row>
    <row r="63" spans="12:16" x14ac:dyDescent="0.5">
      <c r="L63" s="68" t="str">
        <f>IF(ISTEXT(overallRate),"Effectuez l’étape 1",IF(OR(COUNT($C63,H63)&lt;&gt;2,overallRate=0),0,IF(D63="Yes",ROUND(MAX(IF($B63="Oui - sans lien de dépendance",0,MIN((0.75*H63),847)),MIN(H63,(0.75*$C63),847)),2),IF(revenueReduction&gt;0.3,MAX(IF($B63="Non - avec lien de dépendance",MIN(1129,H63,$C63)*overallRate,MIN(1129,H63)*overallRate),ROUND(MAX(IF($B63="Non - avec lien de dépendance",0,MIN((0.75*H63),847)),MIN(H63,(0.75*$C63),847)),2)),IF($B63="Non - avec lien de dépendance",MIN(1129,H63,$C63)*overallRate,MIN(1129,H63)*overallRate)))))</f>
        <v>Effectuez l’étape 1</v>
      </c>
      <c r="M63" s="68" t="str">
        <f>IF(ISTEXT(overallRate),"Effectuez l’étape 1",IF(OR(COUNT($C63,I63)&lt;&gt;2,overallRate=0),0,IF(E63="Yes",ROUND(MAX(IF($B63="Oui - sans lien de dépendance",0,MIN((0.75*I63),847)),MIN(I63,(0.75*$C63),847)),2),IF(revenueReduction&gt;0.3,MAX(IF($B63="Non - avec lien de dépendance",MIN(1129,I63,$C63)*overallRate,MIN(1129,I63)*overallRate),ROUND(MAX(IF($B63="Non - avec lien de dépendance",0,MIN((0.75*I63),847)),MIN(I63,(0.75*$C63),847)),2)),IF($B63="Non - avec lien de dépendance",MIN(1129,I63,$C63)*overallRate,MIN(1129,I63)*overallRate)))))</f>
        <v>Effectuez l’étape 1</v>
      </c>
      <c r="N63" s="68" t="str">
        <f>IF(ISTEXT(overallRate),"Effectuez l’étape 1",IF(OR(COUNT($C63,J63)&lt;&gt;2,overallRate=0),0,IF(F63="Yes",ROUND(MAX(IF($B63="Oui - sans lien de dépendance",0,MIN((0.75*J63),847)),MIN(J63,(0.75*$C63),847)),2),IF(revenueReduction&gt;0.3,MAX(IF($B63="Non - avec lien de dépendance",MIN(1129,J63,$C63)*overallRate,MIN(1129,J63)*overallRate),ROUND(MAX(IF($B63="Non - avec lien de dépendance",0,MIN((0.75*J63),847)),MIN(J63,(0.75*$C63),847)),2)),IF($B63="Non - avec lien de dépendance",MIN(1129,J63,$C63)*overallRate,MIN(1129,J63)*overallRate)))))</f>
        <v>Effectuez l’étape 1</v>
      </c>
      <c r="O63" s="68" t="str">
        <f>IF(ISTEXT(overallRate),"Effectuez l’étape 1",IF(OR(COUNT($C63,K63)&lt;&gt;2,overallRate=0),0,IF(G63="Yes",ROUND(MAX(IF($B63="Oui - sans lien de dépendance",0,MIN((0.75*K63),847)),MIN(K63,(0.75*$C63),847)),2),IF(revenueReduction&gt;0.3,MAX(IF($B63="Non - avec lien de dépendance",MIN(1129,K63,$C63)*overallRate,MIN(1129,K63)*overallRate),ROUND(MAX(IF($B63="Non - avec lien de dépendance",0,MIN((0.75*K63),847)),MIN(K63,(0.75*$C63),847)),2)),IF($B63="Non - avec lien de dépendance",MIN(1129,K63,$C63)*overallRate,MIN(1129,K63)*overallRate)))))</f>
        <v>Effectuez l’étape 1</v>
      </c>
      <c r="P63" s="3">
        <f t="shared" si="0"/>
        <v>0</v>
      </c>
    </row>
    <row r="64" spans="12:16" x14ac:dyDescent="0.5">
      <c r="L64" s="68" t="str">
        <f>IF(ISTEXT(overallRate),"Effectuez l’étape 1",IF(OR(COUNT($C64,H64)&lt;&gt;2,overallRate=0),0,IF(D64="Yes",ROUND(MAX(IF($B64="Oui - sans lien de dépendance",0,MIN((0.75*H64),847)),MIN(H64,(0.75*$C64),847)),2),IF(revenueReduction&gt;0.3,MAX(IF($B64="Non - avec lien de dépendance",MIN(1129,H64,$C64)*overallRate,MIN(1129,H64)*overallRate),ROUND(MAX(IF($B64="Non - avec lien de dépendance",0,MIN((0.75*H64),847)),MIN(H64,(0.75*$C64),847)),2)),IF($B64="Non - avec lien de dépendance",MIN(1129,H64,$C64)*overallRate,MIN(1129,H64)*overallRate)))))</f>
        <v>Effectuez l’étape 1</v>
      </c>
      <c r="M64" s="68" t="str">
        <f>IF(ISTEXT(overallRate),"Effectuez l’étape 1",IF(OR(COUNT($C64,I64)&lt;&gt;2,overallRate=0),0,IF(E64="Yes",ROUND(MAX(IF($B64="Oui - sans lien de dépendance",0,MIN((0.75*I64),847)),MIN(I64,(0.75*$C64),847)),2),IF(revenueReduction&gt;0.3,MAX(IF($B64="Non - avec lien de dépendance",MIN(1129,I64,$C64)*overallRate,MIN(1129,I64)*overallRate),ROUND(MAX(IF($B64="Non - avec lien de dépendance",0,MIN((0.75*I64),847)),MIN(I64,(0.75*$C64),847)),2)),IF($B64="Non - avec lien de dépendance",MIN(1129,I64,$C64)*overallRate,MIN(1129,I64)*overallRate)))))</f>
        <v>Effectuez l’étape 1</v>
      </c>
      <c r="N64" s="68" t="str">
        <f>IF(ISTEXT(overallRate),"Effectuez l’étape 1",IF(OR(COUNT($C64,J64)&lt;&gt;2,overallRate=0),0,IF(F64="Yes",ROUND(MAX(IF($B64="Oui - sans lien de dépendance",0,MIN((0.75*J64),847)),MIN(J64,(0.75*$C64),847)),2),IF(revenueReduction&gt;0.3,MAX(IF($B64="Non - avec lien de dépendance",MIN(1129,J64,$C64)*overallRate,MIN(1129,J64)*overallRate),ROUND(MAX(IF($B64="Non - avec lien de dépendance",0,MIN((0.75*J64),847)),MIN(J64,(0.75*$C64),847)),2)),IF($B64="Non - avec lien de dépendance",MIN(1129,J64,$C64)*overallRate,MIN(1129,J64)*overallRate)))))</f>
        <v>Effectuez l’étape 1</v>
      </c>
      <c r="O64" s="68" t="str">
        <f>IF(ISTEXT(overallRate),"Effectuez l’étape 1",IF(OR(COUNT($C64,K64)&lt;&gt;2,overallRate=0),0,IF(G64="Yes",ROUND(MAX(IF($B64="Oui - sans lien de dépendance",0,MIN((0.75*K64),847)),MIN(K64,(0.75*$C64),847)),2),IF(revenueReduction&gt;0.3,MAX(IF($B64="Non - avec lien de dépendance",MIN(1129,K64,$C64)*overallRate,MIN(1129,K64)*overallRate),ROUND(MAX(IF($B64="Non - avec lien de dépendance",0,MIN((0.75*K64),847)),MIN(K64,(0.75*$C64),847)),2)),IF($B64="Non - avec lien de dépendance",MIN(1129,K64,$C64)*overallRate,MIN(1129,K64)*overallRate)))))</f>
        <v>Effectuez l’étape 1</v>
      </c>
      <c r="P64" s="3">
        <f t="shared" si="0"/>
        <v>0</v>
      </c>
    </row>
    <row r="65" spans="12:16" x14ac:dyDescent="0.5">
      <c r="L65" s="68" t="str">
        <f>IF(ISTEXT(overallRate),"Effectuez l’étape 1",IF(OR(COUNT($C65,H65)&lt;&gt;2,overallRate=0),0,IF(D65="Yes",ROUND(MAX(IF($B65="Oui - sans lien de dépendance",0,MIN((0.75*H65),847)),MIN(H65,(0.75*$C65),847)),2),IF(revenueReduction&gt;0.3,MAX(IF($B65="Non - avec lien de dépendance",MIN(1129,H65,$C65)*overallRate,MIN(1129,H65)*overallRate),ROUND(MAX(IF($B65="Non - avec lien de dépendance",0,MIN((0.75*H65),847)),MIN(H65,(0.75*$C65),847)),2)),IF($B65="Non - avec lien de dépendance",MIN(1129,H65,$C65)*overallRate,MIN(1129,H65)*overallRate)))))</f>
        <v>Effectuez l’étape 1</v>
      </c>
      <c r="M65" s="68" t="str">
        <f>IF(ISTEXT(overallRate),"Effectuez l’étape 1",IF(OR(COUNT($C65,I65)&lt;&gt;2,overallRate=0),0,IF(E65="Yes",ROUND(MAX(IF($B65="Oui - sans lien de dépendance",0,MIN((0.75*I65),847)),MIN(I65,(0.75*$C65),847)),2),IF(revenueReduction&gt;0.3,MAX(IF($B65="Non - avec lien de dépendance",MIN(1129,I65,$C65)*overallRate,MIN(1129,I65)*overallRate),ROUND(MAX(IF($B65="Non - avec lien de dépendance",0,MIN((0.75*I65),847)),MIN(I65,(0.75*$C65),847)),2)),IF($B65="Non - avec lien de dépendance",MIN(1129,I65,$C65)*overallRate,MIN(1129,I65)*overallRate)))))</f>
        <v>Effectuez l’étape 1</v>
      </c>
      <c r="N65" s="68" t="str">
        <f>IF(ISTEXT(overallRate),"Effectuez l’étape 1",IF(OR(COUNT($C65,J65)&lt;&gt;2,overallRate=0),0,IF(F65="Yes",ROUND(MAX(IF($B65="Oui - sans lien de dépendance",0,MIN((0.75*J65),847)),MIN(J65,(0.75*$C65),847)),2),IF(revenueReduction&gt;0.3,MAX(IF($B65="Non - avec lien de dépendance",MIN(1129,J65,$C65)*overallRate,MIN(1129,J65)*overallRate),ROUND(MAX(IF($B65="Non - avec lien de dépendance",0,MIN((0.75*J65),847)),MIN(J65,(0.75*$C65),847)),2)),IF($B65="Non - avec lien de dépendance",MIN(1129,J65,$C65)*overallRate,MIN(1129,J65)*overallRate)))))</f>
        <v>Effectuez l’étape 1</v>
      </c>
      <c r="O65" s="68" t="str">
        <f>IF(ISTEXT(overallRate),"Effectuez l’étape 1",IF(OR(COUNT($C65,K65)&lt;&gt;2,overallRate=0),0,IF(G65="Yes",ROUND(MAX(IF($B65="Oui - sans lien de dépendance",0,MIN((0.75*K65),847)),MIN(K65,(0.75*$C65),847)),2),IF(revenueReduction&gt;0.3,MAX(IF($B65="Non - avec lien de dépendance",MIN(1129,K65,$C65)*overallRate,MIN(1129,K65)*overallRate),ROUND(MAX(IF($B65="Non - avec lien de dépendance",0,MIN((0.75*K65),847)),MIN(K65,(0.75*$C65),847)),2)),IF($B65="Non - avec lien de dépendance",MIN(1129,K65,$C65)*overallRate,MIN(1129,K65)*overallRate)))))</f>
        <v>Effectuez l’étape 1</v>
      </c>
      <c r="P65" s="3">
        <f t="shared" si="0"/>
        <v>0</v>
      </c>
    </row>
    <row r="66" spans="12:16" x14ac:dyDescent="0.5">
      <c r="L66" s="68" t="str">
        <f>IF(ISTEXT(overallRate),"Effectuez l’étape 1",IF(OR(COUNT($C66,H66)&lt;&gt;2,overallRate=0),0,IF(D66="Yes",ROUND(MAX(IF($B66="Oui - sans lien de dépendance",0,MIN((0.75*H66),847)),MIN(H66,(0.75*$C66),847)),2),IF(revenueReduction&gt;0.3,MAX(IF($B66="Non - avec lien de dépendance",MIN(1129,H66,$C66)*overallRate,MIN(1129,H66)*overallRate),ROUND(MAX(IF($B66="Non - avec lien de dépendance",0,MIN((0.75*H66),847)),MIN(H66,(0.75*$C66),847)),2)),IF($B66="Non - avec lien de dépendance",MIN(1129,H66,$C66)*overallRate,MIN(1129,H66)*overallRate)))))</f>
        <v>Effectuez l’étape 1</v>
      </c>
      <c r="M66" s="68" t="str">
        <f>IF(ISTEXT(overallRate),"Effectuez l’étape 1",IF(OR(COUNT($C66,I66)&lt;&gt;2,overallRate=0),0,IF(E66="Yes",ROUND(MAX(IF($B66="Oui - sans lien de dépendance",0,MIN((0.75*I66),847)),MIN(I66,(0.75*$C66),847)),2),IF(revenueReduction&gt;0.3,MAX(IF($B66="Non - avec lien de dépendance",MIN(1129,I66,$C66)*overallRate,MIN(1129,I66)*overallRate),ROUND(MAX(IF($B66="Non - avec lien de dépendance",0,MIN((0.75*I66),847)),MIN(I66,(0.75*$C66),847)),2)),IF($B66="Non - avec lien de dépendance",MIN(1129,I66,$C66)*overallRate,MIN(1129,I66)*overallRate)))))</f>
        <v>Effectuez l’étape 1</v>
      </c>
      <c r="N66" s="68" t="str">
        <f>IF(ISTEXT(overallRate),"Effectuez l’étape 1",IF(OR(COUNT($C66,J66)&lt;&gt;2,overallRate=0),0,IF(F66="Yes",ROUND(MAX(IF($B66="Oui - sans lien de dépendance",0,MIN((0.75*J66),847)),MIN(J66,(0.75*$C66),847)),2),IF(revenueReduction&gt;0.3,MAX(IF($B66="Non - avec lien de dépendance",MIN(1129,J66,$C66)*overallRate,MIN(1129,J66)*overallRate),ROUND(MAX(IF($B66="Non - avec lien de dépendance",0,MIN((0.75*J66),847)),MIN(J66,(0.75*$C66),847)),2)),IF($B66="Non - avec lien de dépendance",MIN(1129,J66,$C66)*overallRate,MIN(1129,J66)*overallRate)))))</f>
        <v>Effectuez l’étape 1</v>
      </c>
      <c r="O66" s="68" t="str">
        <f>IF(ISTEXT(overallRate),"Effectuez l’étape 1",IF(OR(COUNT($C66,K66)&lt;&gt;2,overallRate=0),0,IF(G66="Yes",ROUND(MAX(IF($B66="Oui - sans lien de dépendance",0,MIN((0.75*K66),847)),MIN(K66,(0.75*$C66),847)),2),IF(revenueReduction&gt;0.3,MAX(IF($B66="Non - avec lien de dépendance",MIN(1129,K66,$C66)*overallRate,MIN(1129,K66)*overallRate),ROUND(MAX(IF($B66="Non - avec lien de dépendance",0,MIN((0.75*K66),847)),MIN(K66,(0.75*$C66),847)),2)),IF($B66="Non - avec lien de dépendance",MIN(1129,K66,$C66)*overallRate,MIN(1129,K66)*overallRate)))))</f>
        <v>Effectuez l’étape 1</v>
      </c>
      <c r="P66" s="3">
        <f t="shared" si="0"/>
        <v>0</v>
      </c>
    </row>
    <row r="67" spans="12:16" x14ac:dyDescent="0.5">
      <c r="L67" s="68" t="str">
        <f>IF(ISTEXT(overallRate),"Effectuez l’étape 1",IF(OR(COUNT($C67,H67)&lt;&gt;2,overallRate=0),0,IF(D67="Yes",ROUND(MAX(IF($B67="Oui - sans lien de dépendance",0,MIN((0.75*H67),847)),MIN(H67,(0.75*$C67),847)),2),IF(revenueReduction&gt;0.3,MAX(IF($B67="Non - avec lien de dépendance",MIN(1129,H67,$C67)*overallRate,MIN(1129,H67)*overallRate),ROUND(MAX(IF($B67="Non - avec lien de dépendance",0,MIN((0.75*H67),847)),MIN(H67,(0.75*$C67),847)),2)),IF($B67="Non - avec lien de dépendance",MIN(1129,H67,$C67)*overallRate,MIN(1129,H67)*overallRate)))))</f>
        <v>Effectuez l’étape 1</v>
      </c>
      <c r="M67" s="68" t="str">
        <f>IF(ISTEXT(overallRate),"Effectuez l’étape 1",IF(OR(COUNT($C67,I67)&lt;&gt;2,overallRate=0),0,IF(E67="Yes",ROUND(MAX(IF($B67="Oui - sans lien de dépendance",0,MIN((0.75*I67),847)),MIN(I67,(0.75*$C67),847)),2),IF(revenueReduction&gt;0.3,MAX(IF($B67="Non - avec lien de dépendance",MIN(1129,I67,$C67)*overallRate,MIN(1129,I67)*overallRate),ROUND(MAX(IF($B67="Non - avec lien de dépendance",0,MIN((0.75*I67),847)),MIN(I67,(0.75*$C67),847)),2)),IF($B67="Non - avec lien de dépendance",MIN(1129,I67,$C67)*overallRate,MIN(1129,I67)*overallRate)))))</f>
        <v>Effectuez l’étape 1</v>
      </c>
      <c r="N67" s="68" t="str">
        <f>IF(ISTEXT(overallRate),"Effectuez l’étape 1",IF(OR(COUNT($C67,J67)&lt;&gt;2,overallRate=0),0,IF(F67="Yes",ROUND(MAX(IF($B67="Oui - sans lien de dépendance",0,MIN((0.75*J67),847)),MIN(J67,(0.75*$C67),847)),2),IF(revenueReduction&gt;0.3,MAX(IF($B67="Non - avec lien de dépendance",MIN(1129,J67,$C67)*overallRate,MIN(1129,J67)*overallRate),ROUND(MAX(IF($B67="Non - avec lien de dépendance",0,MIN((0.75*J67),847)),MIN(J67,(0.75*$C67),847)),2)),IF($B67="Non - avec lien de dépendance",MIN(1129,J67,$C67)*overallRate,MIN(1129,J67)*overallRate)))))</f>
        <v>Effectuez l’étape 1</v>
      </c>
      <c r="O67" s="68" t="str">
        <f>IF(ISTEXT(overallRate),"Effectuez l’étape 1",IF(OR(COUNT($C67,K67)&lt;&gt;2,overallRate=0),0,IF(G67="Yes",ROUND(MAX(IF($B67="Oui - sans lien de dépendance",0,MIN((0.75*K67),847)),MIN(K67,(0.75*$C67),847)),2),IF(revenueReduction&gt;0.3,MAX(IF($B67="Non - avec lien de dépendance",MIN(1129,K67,$C67)*overallRate,MIN(1129,K67)*overallRate),ROUND(MAX(IF($B67="Non - avec lien de dépendance",0,MIN((0.75*K67),847)),MIN(K67,(0.75*$C67),847)),2)),IF($B67="Non - avec lien de dépendance",MIN(1129,K67,$C67)*overallRate,MIN(1129,K67)*overallRate)))))</f>
        <v>Effectuez l’étape 1</v>
      </c>
      <c r="P67" s="3">
        <f t="shared" si="0"/>
        <v>0</v>
      </c>
    </row>
    <row r="68" spans="12:16" x14ac:dyDescent="0.5">
      <c r="L68" s="68" t="str">
        <f>IF(ISTEXT(overallRate),"Effectuez l’étape 1",IF(OR(COUNT($C68,H68)&lt;&gt;2,overallRate=0),0,IF(D68="Yes",ROUND(MAX(IF($B68="Oui - sans lien de dépendance",0,MIN((0.75*H68),847)),MIN(H68,(0.75*$C68),847)),2),IF(revenueReduction&gt;0.3,MAX(IF($B68="Non - avec lien de dépendance",MIN(1129,H68,$C68)*overallRate,MIN(1129,H68)*overallRate),ROUND(MAX(IF($B68="Non - avec lien de dépendance",0,MIN((0.75*H68),847)),MIN(H68,(0.75*$C68),847)),2)),IF($B68="Non - avec lien de dépendance",MIN(1129,H68,$C68)*overallRate,MIN(1129,H68)*overallRate)))))</f>
        <v>Effectuez l’étape 1</v>
      </c>
      <c r="M68" s="68" t="str">
        <f>IF(ISTEXT(overallRate),"Effectuez l’étape 1",IF(OR(COUNT($C68,I68)&lt;&gt;2,overallRate=0),0,IF(E68="Yes",ROUND(MAX(IF($B68="Oui - sans lien de dépendance",0,MIN((0.75*I68),847)),MIN(I68,(0.75*$C68),847)),2),IF(revenueReduction&gt;0.3,MAX(IF($B68="Non - avec lien de dépendance",MIN(1129,I68,$C68)*overallRate,MIN(1129,I68)*overallRate),ROUND(MAX(IF($B68="Non - avec lien de dépendance",0,MIN((0.75*I68),847)),MIN(I68,(0.75*$C68),847)),2)),IF($B68="Non - avec lien de dépendance",MIN(1129,I68,$C68)*overallRate,MIN(1129,I68)*overallRate)))))</f>
        <v>Effectuez l’étape 1</v>
      </c>
      <c r="N68" s="68" t="str">
        <f>IF(ISTEXT(overallRate),"Effectuez l’étape 1",IF(OR(COUNT($C68,J68)&lt;&gt;2,overallRate=0),0,IF(F68="Yes",ROUND(MAX(IF($B68="Oui - sans lien de dépendance",0,MIN((0.75*J68),847)),MIN(J68,(0.75*$C68),847)),2),IF(revenueReduction&gt;0.3,MAX(IF($B68="Non - avec lien de dépendance",MIN(1129,J68,$C68)*overallRate,MIN(1129,J68)*overallRate),ROUND(MAX(IF($B68="Non - avec lien de dépendance",0,MIN((0.75*J68),847)),MIN(J68,(0.75*$C68),847)),2)),IF($B68="Non - avec lien de dépendance",MIN(1129,J68,$C68)*overallRate,MIN(1129,J68)*overallRate)))))</f>
        <v>Effectuez l’étape 1</v>
      </c>
      <c r="O68" s="68" t="str">
        <f>IF(ISTEXT(overallRate),"Effectuez l’étape 1",IF(OR(COUNT($C68,K68)&lt;&gt;2,overallRate=0),0,IF(G68="Yes",ROUND(MAX(IF($B68="Oui - sans lien de dépendance",0,MIN((0.75*K68),847)),MIN(K68,(0.75*$C68),847)),2),IF(revenueReduction&gt;0.3,MAX(IF($B68="Non - avec lien de dépendance",MIN(1129,K68,$C68)*overallRate,MIN(1129,K68)*overallRate),ROUND(MAX(IF($B68="Non - avec lien de dépendance",0,MIN((0.75*K68),847)),MIN(K68,(0.75*$C68),847)),2)),IF($B68="Non - avec lien de dépendance",MIN(1129,K68,$C68)*overallRate,MIN(1129,K68)*overallRate)))))</f>
        <v>Effectuez l’étape 1</v>
      </c>
      <c r="P68" s="3">
        <f t="shared" si="0"/>
        <v>0</v>
      </c>
    </row>
    <row r="69" spans="12:16" x14ac:dyDescent="0.5">
      <c r="L69" s="68" t="str">
        <f>IF(ISTEXT(overallRate),"Effectuez l’étape 1",IF(OR(COUNT($C69,H69)&lt;&gt;2,overallRate=0),0,IF(D69="Yes",ROUND(MAX(IF($B69="Oui - sans lien de dépendance",0,MIN((0.75*H69),847)),MIN(H69,(0.75*$C69),847)),2),IF(revenueReduction&gt;0.3,MAX(IF($B69="Non - avec lien de dépendance",MIN(1129,H69,$C69)*overallRate,MIN(1129,H69)*overallRate),ROUND(MAX(IF($B69="Non - avec lien de dépendance",0,MIN((0.75*H69),847)),MIN(H69,(0.75*$C69),847)),2)),IF($B69="Non - avec lien de dépendance",MIN(1129,H69,$C69)*overallRate,MIN(1129,H69)*overallRate)))))</f>
        <v>Effectuez l’étape 1</v>
      </c>
      <c r="M69" s="68" t="str">
        <f>IF(ISTEXT(overallRate),"Effectuez l’étape 1",IF(OR(COUNT($C69,I69)&lt;&gt;2,overallRate=0),0,IF(E69="Yes",ROUND(MAX(IF($B69="Oui - sans lien de dépendance",0,MIN((0.75*I69),847)),MIN(I69,(0.75*$C69),847)),2),IF(revenueReduction&gt;0.3,MAX(IF($B69="Non - avec lien de dépendance",MIN(1129,I69,$C69)*overallRate,MIN(1129,I69)*overallRate),ROUND(MAX(IF($B69="Non - avec lien de dépendance",0,MIN((0.75*I69),847)),MIN(I69,(0.75*$C69),847)),2)),IF($B69="Non - avec lien de dépendance",MIN(1129,I69,$C69)*overallRate,MIN(1129,I69)*overallRate)))))</f>
        <v>Effectuez l’étape 1</v>
      </c>
      <c r="N69" s="68" t="str">
        <f>IF(ISTEXT(overallRate),"Effectuez l’étape 1",IF(OR(COUNT($C69,J69)&lt;&gt;2,overallRate=0),0,IF(F69="Yes",ROUND(MAX(IF($B69="Oui - sans lien de dépendance",0,MIN((0.75*J69),847)),MIN(J69,(0.75*$C69),847)),2),IF(revenueReduction&gt;0.3,MAX(IF($B69="Non - avec lien de dépendance",MIN(1129,J69,$C69)*overallRate,MIN(1129,J69)*overallRate),ROUND(MAX(IF($B69="Non - avec lien de dépendance",0,MIN((0.75*J69),847)),MIN(J69,(0.75*$C69),847)),2)),IF($B69="Non - avec lien de dépendance",MIN(1129,J69,$C69)*overallRate,MIN(1129,J69)*overallRate)))))</f>
        <v>Effectuez l’étape 1</v>
      </c>
      <c r="O69" s="68" t="str">
        <f>IF(ISTEXT(overallRate),"Effectuez l’étape 1",IF(OR(COUNT($C69,K69)&lt;&gt;2,overallRate=0),0,IF(G69="Yes",ROUND(MAX(IF($B69="Oui - sans lien de dépendance",0,MIN((0.75*K69),847)),MIN(K69,(0.75*$C69),847)),2),IF(revenueReduction&gt;0.3,MAX(IF($B69="Non - avec lien de dépendance",MIN(1129,K69,$C69)*overallRate,MIN(1129,K69)*overallRate),ROUND(MAX(IF($B69="Non - avec lien de dépendance",0,MIN((0.75*K69),847)),MIN(K69,(0.75*$C69),847)),2)),IF($B69="Non - avec lien de dépendance",MIN(1129,K69,$C69)*overallRate,MIN(1129,K69)*overallRate)))))</f>
        <v>Effectuez l’étape 1</v>
      </c>
      <c r="P69" s="3">
        <f t="shared" si="0"/>
        <v>0</v>
      </c>
    </row>
    <row r="70" spans="12:16" x14ac:dyDescent="0.5">
      <c r="L70" s="68" t="str">
        <f>IF(ISTEXT(overallRate),"Effectuez l’étape 1",IF(OR(COUNT($C70,H70)&lt;&gt;2,overallRate=0),0,IF(D70="Yes",ROUND(MAX(IF($B70="Oui - sans lien de dépendance",0,MIN((0.75*H70),847)),MIN(H70,(0.75*$C70),847)),2),IF(revenueReduction&gt;0.3,MAX(IF($B70="Non - avec lien de dépendance",MIN(1129,H70,$C70)*overallRate,MIN(1129,H70)*overallRate),ROUND(MAX(IF($B70="Non - avec lien de dépendance",0,MIN((0.75*H70),847)),MIN(H70,(0.75*$C70),847)),2)),IF($B70="Non - avec lien de dépendance",MIN(1129,H70,$C70)*overallRate,MIN(1129,H70)*overallRate)))))</f>
        <v>Effectuez l’étape 1</v>
      </c>
      <c r="M70" s="68" t="str">
        <f>IF(ISTEXT(overallRate),"Effectuez l’étape 1",IF(OR(COUNT($C70,I70)&lt;&gt;2,overallRate=0),0,IF(E70="Yes",ROUND(MAX(IF($B70="Oui - sans lien de dépendance",0,MIN((0.75*I70),847)),MIN(I70,(0.75*$C70),847)),2),IF(revenueReduction&gt;0.3,MAX(IF($B70="Non - avec lien de dépendance",MIN(1129,I70,$C70)*overallRate,MIN(1129,I70)*overallRate),ROUND(MAX(IF($B70="Non - avec lien de dépendance",0,MIN((0.75*I70),847)),MIN(I70,(0.75*$C70),847)),2)),IF($B70="Non - avec lien de dépendance",MIN(1129,I70,$C70)*overallRate,MIN(1129,I70)*overallRate)))))</f>
        <v>Effectuez l’étape 1</v>
      </c>
      <c r="N70" s="68" t="str">
        <f>IF(ISTEXT(overallRate),"Effectuez l’étape 1",IF(OR(COUNT($C70,J70)&lt;&gt;2,overallRate=0),0,IF(F70="Yes",ROUND(MAX(IF($B70="Oui - sans lien de dépendance",0,MIN((0.75*J70),847)),MIN(J70,(0.75*$C70),847)),2),IF(revenueReduction&gt;0.3,MAX(IF($B70="Non - avec lien de dépendance",MIN(1129,J70,$C70)*overallRate,MIN(1129,J70)*overallRate),ROUND(MAX(IF($B70="Non - avec lien de dépendance",0,MIN((0.75*J70),847)),MIN(J70,(0.75*$C70),847)),2)),IF($B70="Non - avec lien de dépendance",MIN(1129,J70,$C70)*overallRate,MIN(1129,J70)*overallRate)))))</f>
        <v>Effectuez l’étape 1</v>
      </c>
      <c r="O70" s="68" t="str">
        <f>IF(ISTEXT(overallRate),"Effectuez l’étape 1",IF(OR(COUNT($C70,K70)&lt;&gt;2,overallRate=0),0,IF(G70="Yes",ROUND(MAX(IF($B70="Oui - sans lien de dépendance",0,MIN((0.75*K70),847)),MIN(K70,(0.75*$C70),847)),2),IF(revenueReduction&gt;0.3,MAX(IF($B70="Non - avec lien de dépendance",MIN(1129,K70,$C70)*overallRate,MIN(1129,K70)*overallRate),ROUND(MAX(IF($B70="Non - avec lien de dépendance",0,MIN((0.75*K70),847)),MIN(K70,(0.75*$C70),847)),2)),IF($B70="Non - avec lien de dépendance",MIN(1129,K70,$C70)*overallRate,MIN(1129,K70)*overallRate)))))</f>
        <v>Effectuez l’étape 1</v>
      </c>
      <c r="P70" s="3">
        <f t="shared" ref="P70:P133" si="1">IF(AND(COUNT(C70:K70)&gt;0,OR(COUNT(C70:K70)&lt;&gt;5,ISBLANK(B70))),"Fill out all amounts",IF(OR(COUNTIF(H70,0)+COUNTIF(I70,0)&gt;1,COUNTIF(I70,0)+COUNTIF(J70,0)&gt;1,COUNTIF(J70,0)+COUNTIF(K70,0)&gt;1),0,SUM(L70:O70)))</f>
        <v>0</v>
      </c>
    </row>
    <row r="71" spans="12:16" x14ac:dyDescent="0.5">
      <c r="L71" s="68" t="str">
        <f>IF(ISTEXT(overallRate),"Effectuez l’étape 1",IF(OR(COUNT($C71,H71)&lt;&gt;2,overallRate=0),0,IF(D71="Yes",ROUND(MAX(IF($B71="Oui - sans lien de dépendance",0,MIN((0.75*H71),847)),MIN(H71,(0.75*$C71),847)),2),IF(revenueReduction&gt;0.3,MAX(IF($B71="Non - avec lien de dépendance",MIN(1129,H71,$C71)*overallRate,MIN(1129,H71)*overallRate),ROUND(MAX(IF($B71="Non - avec lien de dépendance",0,MIN((0.75*H71),847)),MIN(H71,(0.75*$C71),847)),2)),IF($B71="Non - avec lien de dépendance",MIN(1129,H71,$C71)*overallRate,MIN(1129,H71)*overallRate)))))</f>
        <v>Effectuez l’étape 1</v>
      </c>
      <c r="M71" s="68" t="str">
        <f>IF(ISTEXT(overallRate),"Effectuez l’étape 1",IF(OR(COUNT($C71,I71)&lt;&gt;2,overallRate=0),0,IF(E71="Yes",ROUND(MAX(IF($B71="Oui - sans lien de dépendance",0,MIN((0.75*I71),847)),MIN(I71,(0.75*$C71),847)),2),IF(revenueReduction&gt;0.3,MAX(IF($B71="Non - avec lien de dépendance",MIN(1129,I71,$C71)*overallRate,MIN(1129,I71)*overallRate),ROUND(MAX(IF($B71="Non - avec lien de dépendance",0,MIN((0.75*I71),847)),MIN(I71,(0.75*$C71),847)),2)),IF($B71="Non - avec lien de dépendance",MIN(1129,I71,$C71)*overallRate,MIN(1129,I71)*overallRate)))))</f>
        <v>Effectuez l’étape 1</v>
      </c>
      <c r="N71" s="68" t="str">
        <f>IF(ISTEXT(overallRate),"Effectuez l’étape 1",IF(OR(COUNT($C71,J71)&lt;&gt;2,overallRate=0),0,IF(F71="Yes",ROUND(MAX(IF($B71="Oui - sans lien de dépendance",0,MIN((0.75*J71),847)),MIN(J71,(0.75*$C71),847)),2),IF(revenueReduction&gt;0.3,MAX(IF($B71="Non - avec lien de dépendance",MIN(1129,J71,$C71)*overallRate,MIN(1129,J71)*overallRate),ROUND(MAX(IF($B71="Non - avec lien de dépendance",0,MIN((0.75*J71),847)),MIN(J71,(0.75*$C71),847)),2)),IF($B71="Non - avec lien de dépendance",MIN(1129,J71,$C71)*overallRate,MIN(1129,J71)*overallRate)))))</f>
        <v>Effectuez l’étape 1</v>
      </c>
      <c r="O71" s="68" t="str">
        <f>IF(ISTEXT(overallRate),"Effectuez l’étape 1",IF(OR(COUNT($C71,K71)&lt;&gt;2,overallRate=0),0,IF(G71="Yes",ROUND(MAX(IF($B71="Oui - sans lien de dépendance",0,MIN((0.75*K71),847)),MIN(K71,(0.75*$C71),847)),2),IF(revenueReduction&gt;0.3,MAX(IF($B71="Non - avec lien de dépendance",MIN(1129,K71,$C71)*overallRate,MIN(1129,K71)*overallRate),ROUND(MAX(IF($B71="Non - avec lien de dépendance",0,MIN((0.75*K71),847)),MIN(K71,(0.75*$C71),847)),2)),IF($B71="Non - avec lien de dépendance",MIN(1129,K71,$C71)*overallRate,MIN(1129,K71)*overallRate)))))</f>
        <v>Effectuez l’étape 1</v>
      </c>
      <c r="P71" s="3">
        <f t="shared" si="1"/>
        <v>0</v>
      </c>
    </row>
    <row r="72" spans="12:16" x14ac:dyDescent="0.5">
      <c r="L72" s="68" t="str">
        <f>IF(ISTEXT(overallRate),"Effectuez l’étape 1",IF(OR(COUNT($C72,H72)&lt;&gt;2,overallRate=0),0,IF(D72="Yes",ROUND(MAX(IF($B72="Oui - sans lien de dépendance",0,MIN((0.75*H72),847)),MIN(H72,(0.75*$C72),847)),2),IF(revenueReduction&gt;0.3,MAX(IF($B72="Non - avec lien de dépendance",MIN(1129,H72,$C72)*overallRate,MIN(1129,H72)*overallRate),ROUND(MAX(IF($B72="Non - avec lien de dépendance",0,MIN((0.75*H72),847)),MIN(H72,(0.75*$C72),847)),2)),IF($B72="Non - avec lien de dépendance",MIN(1129,H72,$C72)*overallRate,MIN(1129,H72)*overallRate)))))</f>
        <v>Effectuez l’étape 1</v>
      </c>
      <c r="M72" s="68" t="str">
        <f>IF(ISTEXT(overallRate),"Effectuez l’étape 1",IF(OR(COUNT($C72,I72)&lt;&gt;2,overallRate=0),0,IF(E72="Yes",ROUND(MAX(IF($B72="Oui - sans lien de dépendance",0,MIN((0.75*I72),847)),MIN(I72,(0.75*$C72),847)),2),IF(revenueReduction&gt;0.3,MAX(IF($B72="Non - avec lien de dépendance",MIN(1129,I72,$C72)*overallRate,MIN(1129,I72)*overallRate),ROUND(MAX(IF($B72="Non - avec lien de dépendance",0,MIN((0.75*I72),847)),MIN(I72,(0.75*$C72),847)),2)),IF($B72="Non - avec lien de dépendance",MIN(1129,I72,$C72)*overallRate,MIN(1129,I72)*overallRate)))))</f>
        <v>Effectuez l’étape 1</v>
      </c>
      <c r="N72" s="68" t="str">
        <f>IF(ISTEXT(overallRate),"Effectuez l’étape 1",IF(OR(COUNT($C72,J72)&lt;&gt;2,overallRate=0),0,IF(F72="Yes",ROUND(MAX(IF($B72="Oui - sans lien de dépendance",0,MIN((0.75*J72),847)),MIN(J72,(0.75*$C72),847)),2),IF(revenueReduction&gt;0.3,MAX(IF($B72="Non - avec lien de dépendance",MIN(1129,J72,$C72)*overallRate,MIN(1129,J72)*overallRate),ROUND(MAX(IF($B72="Non - avec lien de dépendance",0,MIN((0.75*J72),847)),MIN(J72,(0.75*$C72),847)),2)),IF($B72="Non - avec lien de dépendance",MIN(1129,J72,$C72)*overallRate,MIN(1129,J72)*overallRate)))))</f>
        <v>Effectuez l’étape 1</v>
      </c>
      <c r="O72" s="68" t="str">
        <f>IF(ISTEXT(overallRate),"Effectuez l’étape 1",IF(OR(COUNT($C72,K72)&lt;&gt;2,overallRate=0),0,IF(G72="Yes",ROUND(MAX(IF($B72="Oui - sans lien de dépendance",0,MIN((0.75*K72),847)),MIN(K72,(0.75*$C72),847)),2),IF(revenueReduction&gt;0.3,MAX(IF($B72="Non - avec lien de dépendance",MIN(1129,K72,$C72)*overallRate,MIN(1129,K72)*overallRate),ROUND(MAX(IF($B72="Non - avec lien de dépendance",0,MIN((0.75*K72),847)),MIN(K72,(0.75*$C72),847)),2)),IF($B72="Non - avec lien de dépendance",MIN(1129,K72,$C72)*overallRate,MIN(1129,K72)*overallRate)))))</f>
        <v>Effectuez l’étape 1</v>
      </c>
      <c r="P72" s="3">
        <f t="shared" si="1"/>
        <v>0</v>
      </c>
    </row>
    <row r="73" spans="12:16" x14ac:dyDescent="0.5">
      <c r="L73" s="68" t="str">
        <f>IF(ISTEXT(overallRate),"Effectuez l’étape 1",IF(OR(COUNT($C73,H73)&lt;&gt;2,overallRate=0),0,IF(D73="Yes",ROUND(MAX(IF($B73="Oui - sans lien de dépendance",0,MIN((0.75*H73),847)),MIN(H73,(0.75*$C73),847)),2),IF(revenueReduction&gt;0.3,MAX(IF($B73="Non - avec lien de dépendance",MIN(1129,H73,$C73)*overallRate,MIN(1129,H73)*overallRate),ROUND(MAX(IF($B73="Non - avec lien de dépendance",0,MIN((0.75*H73),847)),MIN(H73,(0.75*$C73),847)),2)),IF($B73="Non - avec lien de dépendance",MIN(1129,H73,$C73)*overallRate,MIN(1129,H73)*overallRate)))))</f>
        <v>Effectuez l’étape 1</v>
      </c>
      <c r="M73" s="68" t="str">
        <f>IF(ISTEXT(overallRate),"Effectuez l’étape 1",IF(OR(COUNT($C73,I73)&lt;&gt;2,overallRate=0),0,IF(E73="Yes",ROUND(MAX(IF($B73="Oui - sans lien de dépendance",0,MIN((0.75*I73),847)),MIN(I73,(0.75*$C73),847)),2),IF(revenueReduction&gt;0.3,MAX(IF($B73="Non - avec lien de dépendance",MIN(1129,I73,$C73)*overallRate,MIN(1129,I73)*overallRate),ROUND(MAX(IF($B73="Non - avec lien de dépendance",0,MIN((0.75*I73),847)),MIN(I73,(0.75*$C73),847)),2)),IF($B73="Non - avec lien de dépendance",MIN(1129,I73,$C73)*overallRate,MIN(1129,I73)*overallRate)))))</f>
        <v>Effectuez l’étape 1</v>
      </c>
      <c r="N73" s="68" t="str">
        <f>IF(ISTEXT(overallRate),"Effectuez l’étape 1",IF(OR(COUNT($C73,J73)&lt;&gt;2,overallRate=0),0,IF(F73="Yes",ROUND(MAX(IF($B73="Oui - sans lien de dépendance",0,MIN((0.75*J73),847)),MIN(J73,(0.75*$C73),847)),2),IF(revenueReduction&gt;0.3,MAX(IF($B73="Non - avec lien de dépendance",MIN(1129,J73,$C73)*overallRate,MIN(1129,J73)*overallRate),ROUND(MAX(IF($B73="Non - avec lien de dépendance",0,MIN((0.75*J73),847)),MIN(J73,(0.75*$C73),847)),2)),IF($B73="Non - avec lien de dépendance",MIN(1129,J73,$C73)*overallRate,MIN(1129,J73)*overallRate)))))</f>
        <v>Effectuez l’étape 1</v>
      </c>
      <c r="O73" s="68" t="str">
        <f>IF(ISTEXT(overallRate),"Effectuez l’étape 1",IF(OR(COUNT($C73,K73)&lt;&gt;2,overallRate=0),0,IF(G73="Yes",ROUND(MAX(IF($B73="Oui - sans lien de dépendance",0,MIN((0.75*K73),847)),MIN(K73,(0.75*$C73),847)),2),IF(revenueReduction&gt;0.3,MAX(IF($B73="Non - avec lien de dépendance",MIN(1129,K73,$C73)*overallRate,MIN(1129,K73)*overallRate),ROUND(MAX(IF($B73="Non - avec lien de dépendance",0,MIN((0.75*K73),847)),MIN(K73,(0.75*$C73),847)),2)),IF($B73="Non - avec lien de dépendance",MIN(1129,K73,$C73)*overallRate,MIN(1129,K73)*overallRate)))))</f>
        <v>Effectuez l’étape 1</v>
      </c>
      <c r="P73" s="3">
        <f t="shared" si="1"/>
        <v>0</v>
      </c>
    </row>
    <row r="74" spans="12:16" x14ac:dyDescent="0.5">
      <c r="L74" s="68" t="str">
        <f>IF(ISTEXT(overallRate),"Effectuez l’étape 1",IF(OR(COUNT($C74,H74)&lt;&gt;2,overallRate=0),0,IF(D74="Yes",ROUND(MAX(IF($B74="Oui - sans lien de dépendance",0,MIN((0.75*H74),847)),MIN(H74,(0.75*$C74),847)),2),IF(revenueReduction&gt;0.3,MAX(IF($B74="Non - avec lien de dépendance",MIN(1129,H74,$C74)*overallRate,MIN(1129,H74)*overallRate),ROUND(MAX(IF($B74="Non - avec lien de dépendance",0,MIN((0.75*H74),847)),MIN(H74,(0.75*$C74),847)),2)),IF($B74="Non - avec lien de dépendance",MIN(1129,H74,$C74)*overallRate,MIN(1129,H74)*overallRate)))))</f>
        <v>Effectuez l’étape 1</v>
      </c>
      <c r="M74" s="68" t="str">
        <f>IF(ISTEXT(overallRate),"Effectuez l’étape 1",IF(OR(COUNT($C74,I74)&lt;&gt;2,overallRate=0),0,IF(E74="Yes",ROUND(MAX(IF($B74="Oui - sans lien de dépendance",0,MIN((0.75*I74),847)),MIN(I74,(0.75*$C74),847)),2),IF(revenueReduction&gt;0.3,MAX(IF($B74="Non - avec lien de dépendance",MIN(1129,I74,$C74)*overallRate,MIN(1129,I74)*overallRate),ROUND(MAX(IF($B74="Non - avec lien de dépendance",0,MIN((0.75*I74),847)),MIN(I74,(0.75*$C74),847)),2)),IF($B74="Non - avec lien de dépendance",MIN(1129,I74,$C74)*overallRate,MIN(1129,I74)*overallRate)))))</f>
        <v>Effectuez l’étape 1</v>
      </c>
      <c r="N74" s="68" t="str">
        <f>IF(ISTEXT(overallRate),"Effectuez l’étape 1",IF(OR(COUNT($C74,J74)&lt;&gt;2,overallRate=0),0,IF(F74="Yes",ROUND(MAX(IF($B74="Oui - sans lien de dépendance",0,MIN((0.75*J74),847)),MIN(J74,(0.75*$C74),847)),2),IF(revenueReduction&gt;0.3,MAX(IF($B74="Non - avec lien de dépendance",MIN(1129,J74,$C74)*overallRate,MIN(1129,J74)*overallRate),ROUND(MAX(IF($B74="Non - avec lien de dépendance",0,MIN((0.75*J74),847)),MIN(J74,(0.75*$C74),847)),2)),IF($B74="Non - avec lien de dépendance",MIN(1129,J74,$C74)*overallRate,MIN(1129,J74)*overallRate)))))</f>
        <v>Effectuez l’étape 1</v>
      </c>
      <c r="O74" s="68" t="str">
        <f>IF(ISTEXT(overallRate),"Effectuez l’étape 1",IF(OR(COUNT($C74,K74)&lt;&gt;2,overallRate=0),0,IF(G74="Yes",ROUND(MAX(IF($B74="Oui - sans lien de dépendance",0,MIN((0.75*K74),847)),MIN(K74,(0.75*$C74),847)),2),IF(revenueReduction&gt;0.3,MAX(IF($B74="Non - avec lien de dépendance",MIN(1129,K74,$C74)*overallRate,MIN(1129,K74)*overallRate),ROUND(MAX(IF($B74="Non - avec lien de dépendance",0,MIN((0.75*K74),847)),MIN(K74,(0.75*$C74),847)),2)),IF($B74="Non - avec lien de dépendance",MIN(1129,K74,$C74)*overallRate,MIN(1129,K74)*overallRate)))))</f>
        <v>Effectuez l’étape 1</v>
      </c>
      <c r="P74" s="3">
        <f t="shared" si="1"/>
        <v>0</v>
      </c>
    </row>
    <row r="75" spans="12:16" x14ac:dyDescent="0.5">
      <c r="L75" s="68" t="str">
        <f>IF(ISTEXT(overallRate),"Effectuez l’étape 1",IF(OR(COUNT($C75,H75)&lt;&gt;2,overallRate=0),0,IF(D75="Yes",ROUND(MAX(IF($B75="Oui - sans lien de dépendance",0,MIN((0.75*H75),847)),MIN(H75,(0.75*$C75),847)),2),IF(revenueReduction&gt;0.3,MAX(IF($B75="Non - avec lien de dépendance",MIN(1129,H75,$C75)*overallRate,MIN(1129,H75)*overallRate),ROUND(MAX(IF($B75="Non - avec lien de dépendance",0,MIN((0.75*H75),847)),MIN(H75,(0.75*$C75),847)),2)),IF($B75="Non - avec lien de dépendance",MIN(1129,H75,$C75)*overallRate,MIN(1129,H75)*overallRate)))))</f>
        <v>Effectuez l’étape 1</v>
      </c>
      <c r="M75" s="68" t="str">
        <f>IF(ISTEXT(overallRate),"Effectuez l’étape 1",IF(OR(COUNT($C75,I75)&lt;&gt;2,overallRate=0),0,IF(E75="Yes",ROUND(MAX(IF($B75="Oui - sans lien de dépendance",0,MIN((0.75*I75),847)),MIN(I75,(0.75*$C75),847)),2),IF(revenueReduction&gt;0.3,MAX(IF($B75="Non - avec lien de dépendance",MIN(1129,I75,$C75)*overallRate,MIN(1129,I75)*overallRate),ROUND(MAX(IF($B75="Non - avec lien de dépendance",0,MIN((0.75*I75),847)),MIN(I75,(0.75*$C75),847)),2)),IF($B75="Non - avec lien de dépendance",MIN(1129,I75,$C75)*overallRate,MIN(1129,I75)*overallRate)))))</f>
        <v>Effectuez l’étape 1</v>
      </c>
      <c r="N75" s="68" t="str">
        <f>IF(ISTEXT(overallRate),"Effectuez l’étape 1",IF(OR(COUNT($C75,J75)&lt;&gt;2,overallRate=0),0,IF(F75="Yes",ROUND(MAX(IF($B75="Oui - sans lien de dépendance",0,MIN((0.75*J75),847)),MIN(J75,(0.75*$C75),847)),2),IF(revenueReduction&gt;0.3,MAX(IF($B75="Non - avec lien de dépendance",MIN(1129,J75,$C75)*overallRate,MIN(1129,J75)*overallRate),ROUND(MAX(IF($B75="Non - avec lien de dépendance",0,MIN((0.75*J75),847)),MIN(J75,(0.75*$C75),847)),2)),IF($B75="Non - avec lien de dépendance",MIN(1129,J75,$C75)*overallRate,MIN(1129,J75)*overallRate)))))</f>
        <v>Effectuez l’étape 1</v>
      </c>
      <c r="O75" s="68" t="str">
        <f>IF(ISTEXT(overallRate),"Effectuez l’étape 1",IF(OR(COUNT($C75,K75)&lt;&gt;2,overallRate=0),0,IF(G75="Yes",ROUND(MAX(IF($B75="Oui - sans lien de dépendance",0,MIN((0.75*K75),847)),MIN(K75,(0.75*$C75),847)),2),IF(revenueReduction&gt;0.3,MAX(IF($B75="Non - avec lien de dépendance",MIN(1129,K75,$C75)*overallRate,MIN(1129,K75)*overallRate),ROUND(MAX(IF($B75="Non - avec lien de dépendance",0,MIN((0.75*K75),847)),MIN(K75,(0.75*$C75),847)),2)),IF($B75="Non - avec lien de dépendance",MIN(1129,K75,$C75)*overallRate,MIN(1129,K75)*overallRate)))))</f>
        <v>Effectuez l’étape 1</v>
      </c>
      <c r="P75" s="3">
        <f t="shared" si="1"/>
        <v>0</v>
      </c>
    </row>
    <row r="76" spans="12:16" x14ac:dyDescent="0.5">
      <c r="L76" s="68" t="str">
        <f>IF(ISTEXT(overallRate),"Effectuez l’étape 1",IF(OR(COUNT($C76,H76)&lt;&gt;2,overallRate=0),0,IF(D76="Yes",ROUND(MAX(IF($B76="Oui - sans lien de dépendance",0,MIN((0.75*H76),847)),MIN(H76,(0.75*$C76),847)),2),IF(revenueReduction&gt;0.3,MAX(IF($B76="Non - avec lien de dépendance",MIN(1129,H76,$C76)*overallRate,MIN(1129,H76)*overallRate),ROUND(MAX(IF($B76="Non - avec lien de dépendance",0,MIN((0.75*H76),847)),MIN(H76,(0.75*$C76),847)),2)),IF($B76="Non - avec lien de dépendance",MIN(1129,H76,$C76)*overallRate,MIN(1129,H76)*overallRate)))))</f>
        <v>Effectuez l’étape 1</v>
      </c>
      <c r="M76" s="68" t="str">
        <f>IF(ISTEXT(overallRate),"Effectuez l’étape 1",IF(OR(COUNT($C76,I76)&lt;&gt;2,overallRate=0),0,IF(E76="Yes",ROUND(MAX(IF($B76="Oui - sans lien de dépendance",0,MIN((0.75*I76),847)),MIN(I76,(0.75*$C76),847)),2),IF(revenueReduction&gt;0.3,MAX(IF($B76="Non - avec lien de dépendance",MIN(1129,I76,$C76)*overallRate,MIN(1129,I76)*overallRate),ROUND(MAX(IF($B76="Non - avec lien de dépendance",0,MIN((0.75*I76),847)),MIN(I76,(0.75*$C76),847)),2)),IF($B76="Non - avec lien de dépendance",MIN(1129,I76,$C76)*overallRate,MIN(1129,I76)*overallRate)))))</f>
        <v>Effectuez l’étape 1</v>
      </c>
      <c r="N76" s="68" t="str">
        <f>IF(ISTEXT(overallRate),"Effectuez l’étape 1",IF(OR(COUNT($C76,J76)&lt;&gt;2,overallRate=0),0,IF(F76="Yes",ROUND(MAX(IF($B76="Oui - sans lien de dépendance",0,MIN((0.75*J76),847)),MIN(J76,(0.75*$C76),847)),2),IF(revenueReduction&gt;0.3,MAX(IF($B76="Non - avec lien de dépendance",MIN(1129,J76,$C76)*overallRate,MIN(1129,J76)*overallRate),ROUND(MAX(IF($B76="Non - avec lien de dépendance",0,MIN((0.75*J76),847)),MIN(J76,(0.75*$C76),847)),2)),IF($B76="Non - avec lien de dépendance",MIN(1129,J76,$C76)*overallRate,MIN(1129,J76)*overallRate)))))</f>
        <v>Effectuez l’étape 1</v>
      </c>
      <c r="O76" s="68" t="str">
        <f>IF(ISTEXT(overallRate),"Effectuez l’étape 1",IF(OR(COUNT($C76,K76)&lt;&gt;2,overallRate=0),0,IF(G76="Yes",ROUND(MAX(IF($B76="Oui - sans lien de dépendance",0,MIN((0.75*K76),847)),MIN(K76,(0.75*$C76),847)),2),IF(revenueReduction&gt;0.3,MAX(IF($B76="Non - avec lien de dépendance",MIN(1129,K76,$C76)*overallRate,MIN(1129,K76)*overallRate),ROUND(MAX(IF($B76="Non - avec lien de dépendance",0,MIN((0.75*K76),847)),MIN(K76,(0.75*$C76),847)),2)),IF($B76="Non - avec lien de dépendance",MIN(1129,K76,$C76)*overallRate,MIN(1129,K76)*overallRate)))))</f>
        <v>Effectuez l’étape 1</v>
      </c>
      <c r="P76" s="3">
        <f t="shared" si="1"/>
        <v>0</v>
      </c>
    </row>
    <row r="77" spans="12:16" x14ac:dyDescent="0.5">
      <c r="L77" s="68" t="str">
        <f>IF(ISTEXT(overallRate),"Effectuez l’étape 1",IF(OR(COUNT($C77,H77)&lt;&gt;2,overallRate=0),0,IF(D77="Yes",ROUND(MAX(IF($B77="Oui - sans lien de dépendance",0,MIN((0.75*H77),847)),MIN(H77,(0.75*$C77),847)),2),IF(revenueReduction&gt;0.3,MAX(IF($B77="Non - avec lien de dépendance",MIN(1129,H77,$C77)*overallRate,MIN(1129,H77)*overallRate),ROUND(MAX(IF($B77="Non - avec lien de dépendance",0,MIN((0.75*H77),847)),MIN(H77,(0.75*$C77),847)),2)),IF($B77="Non - avec lien de dépendance",MIN(1129,H77,$C77)*overallRate,MIN(1129,H77)*overallRate)))))</f>
        <v>Effectuez l’étape 1</v>
      </c>
      <c r="M77" s="68" t="str">
        <f>IF(ISTEXT(overallRate),"Effectuez l’étape 1",IF(OR(COUNT($C77,I77)&lt;&gt;2,overallRate=0),0,IF(E77="Yes",ROUND(MAX(IF($B77="Oui - sans lien de dépendance",0,MIN((0.75*I77),847)),MIN(I77,(0.75*$C77),847)),2),IF(revenueReduction&gt;0.3,MAX(IF($B77="Non - avec lien de dépendance",MIN(1129,I77,$C77)*overallRate,MIN(1129,I77)*overallRate),ROUND(MAX(IF($B77="Non - avec lien de dépendance",0,MIN((0.75*I77),847)),MIN(I77,(0.75*$C77),847)),2)),IF($B77="Non - avec lien de dépendance",MIN(1129,I77,$C77)*overallRate,MIN(1129,I77)*overallRate)))))</f>
        <v>Effectuez l’étape 1</v>
      </c>
      <c r="N77" s="68" t="str">
        <f>IF(ISTEXT(overallRate),"Effectuez l’étape 1",IF(OR(COUNT($C77,J77)&lt;&gt;2,overallRate=0),0,IF(F77="Yes",ROUND(MAX(IF($B77="Oui - sans lien de dépendance",0,MIN((0.75*J77),847)),MIN(J77,(0.75*$C77),847)),2),IF(revenueReduction&gt;0.3,MAX(IF($B77="Non - avec lien de dépendance",MIN(1129,J77,$C77)*overallRate,MIN(1129,J77)*overallRate),ROUND(MAX(IF($B77="Non - avec lien de dépendance",0,MIN((0.75*J77),847)),MIN(J77,(0.75*$C77),847)),2)),IF($B77="Non - avec lien de dépendance",MIN(1129,J77,$C77)*overallRate,MIN(1129,J77)*overallRate)))))</f>
        <v>Effectuez l’étape 1</v>
      </c>
      <c r="O77" s="68" t="str">
        <f>IF(ISTEXT(overallRate),"Effectuez l’étape 1",IF(OR(COUNT($C77,K77)&lt;&gt;2,overallRate=0),0,IF(G77="Yes",ROUND(MAX(IF($B77="Oui - sans lien de dépendance",0,MIN((0.75*K77),847)),MIN(K77,(0.75*$C77),847)),2),IF(revenueReduction&gt;0.3,MAX(IF($B77="Non - avec lien de dépendance",MIN(1129,K77,$C77)*overallRate,MIN(1129,K77)*overallRate),ROUND(MAX(IF($B77="Non - avec lien de dépendance",0,MIN((0.75*K77),847)),MIN(K77,(0.75*$C77),847)),2)),IF($B77="Non - avec lien de dépendance",MIN(1129,K77,$C77)*overallRate,MIN(1129,K77)*overallRate)))))</f>
        <v>Effectuez l’étape 1</v>
      </c>
      <c r="P77" s="3">
        <f t="shared" si="1"/>
        <v>0</v>
      </c>
    </row>
    <row r="78" spans="12:16" x14ac:dyDescent="0.5">
      <c r="L78" s="68" t="str">
        <f>IF(ISTEXT(overallRate),"Effectuez l’étape 1",IF(OR(COUNT($C78,H78)&lt;&gt;2,overallRate=0),0,IF(D78="Yes",ROUND(MAX(IF($B78="Oui - sans lien de dépendance",0,MIN((0.75*H78),847)),MIN(H78,(0.75*$C78),847)),2),IF(revenueReduction&gt;0.3,MAX(IF($B78="Non - avec lien de dépendance",MIN(1129,H78,$C78)*overallRate,MIN(1129,H78)*overallRate),ROUND(MAX(IF($B78="Non - avec lien de dépendance",0,MIN((0.75*H78),847)),MIN(H78,(0.75*$C78),847)),2)),IF($B78="Non - avec lien de dépendance",MIN(1129,H78,$C78)*overallRate,MIN(1129,H78)*overallRate)))))</f>
        <v>Effectuez l’étape 1</v>
      </c>
      <c r="M78" s="68" t="str">
        <f>IF(ISTEXT(overallRate),"Effectuez l’étape 1",IF(OR(COUNT($C78,I78)&lt;&gt;2,overallRate=0),0,IF(E78="Yes",ROUND(MAX(IF($B78="Oui - sans lien de dépendance",0,MIN((0.75*I78),847)),MIN(I78,(0.75*$C78),847)),2),IF(revenueReduction&gt;0.3,MAX(IF($B78="Non - avec lien de dépendance",MIN(1129,I78,$C78)*overallRate,MIN(1129,I78)*overallRate),ROUND(MAX(IF($B78="Non - avec lien de dépendance",0,MIN((0.75*I78),847)),MIN(I78,(0.75*$C78),847)),2)),IF($B78="Non - avec lien de dépendance",MIN(1129,I78,$C78)*overallRate,MIN(1129,I78)*overallRate)))))</f>
        <v>Effectuez l’étape 1</v>
      </c>
      <c r="N78" s="68" t="str">
        <f>IF(ISTEXT(overallRate),"Effectuez l’étape 1",IF(OR(COUNT($C78,J78)&lt;&gt;2,overallRate=0),0,IF(F78="Yes",ROUND(MAX(IF($B78="Oui - sans lien de dépendance",0,MIN((0.75*J78),847)),MIN(J78,(0.75*$C78),847)),2),IF(revenueReduction&gt;0.3,MAX(IF($B78="Non - avec lien de dépendance",MIN(1129,J78,$C78)*overallRate,MIN(1129,J78)*overallRate),ROUND(MAX(IF($B78="Non - avec lien de dépendance",0,MIN((0.75*J78),847)),MIN(J78,(0.75*$C78),847)),2)),IF($B78="Non - avec lien de dépendance",MIN(1129,J78,$C78)*overallRate,MIN(1129,J78)*overallRate)))))</f>
        <v>Effectuez l’étape 1</v>
      </c>
      <c r="O78" s="68" t="str">
        <f>IF(ISTEXT(overallRate),"Effectuez l’étape 1",IF(OR(COUNT($C78,K78)&lt;&gt;2,overallRate=0),0,IF(G78="Yes",ROUND(MAX(IF($B78="Oui - sans lien de dépendance",0,MIN((0.75*K78),847)),MIN(K78,(0.75*$C78),847)),2),IF(revenueReduction&gt;0.3,MAX(IF($B78="Non - avec lien de dépendance",MIN(1129,K78,$C78)*overallRate,MIN(1129,K78)*overallRate),ROUND(MAX(IF($B78="Non - avec lien de dépendance",0,MIN((0.75*K78),847)),MIN(K78,(0.75*$C78),847)),2)),IF($B78="Non - avec lien de dépendance",MIN(1129,K78,$C78)*overallRate,MIN(1129,K78)*overallRate)))))</f>
        <v>Effectuez l’étape 1</v>
      </c>
      <c r="P78" s="3">
        <f t="shared" si="1"/>
        <v>0</v>
      </c>
    </row>
    <row r="79" spans="12:16" x14ac:dyDescent="0.5">
      <c r="L79" s="68" t="str">
        <f>IF(ISTEXT(overallRate),"Effectuez l’étape 1",IF(OR(COUNT($C79,H79)&lt;&gt;2,overallRate=0),0,IF(D79="Yes",ROUND(MAX(IF($B79="Oui - sans lien de dépendance",0,MIN((0.75*H79),847)),MIN(H79,(0.75*$C79),847)),2),IF(revenueReduction&gt;0.3,MAX(IF($B79="Non - avec lien de dépendance",MIN(1129,H79,$C79)*overallRate,MIN(1129,H79)*overallRate),ROUND(MAX(IF($B79="Non - avec lien de dépendance",0,MIN((0.75*H79),847)),MIN(H79,(0.75*$C79),847)),2)),IF($B79="Non - avec lien de dépendance",MIN(1129,H79,$C79)*overallRate,MIN(1129,H79)*overallRate)))))</f>
        <v>Effectuez l’étape 1</v>
      </c>
      <c r="M79" s="68" t="str">
        <f>IF(ISTEXT(overallRate),"Effectuez l’étape 1",IF(OR(COUNT($C79,I79)&lt;&gt;2,overallRate=0),0,IF(E79="Yes",ROUND(MAX(IF($B79="Oui - sans lien de dépendance",0,MIN((0.75*I79),847)),MIN(I79,(0.75*$C79),847)),2),IF(revenueReduction&gt;0.3,MAX(IF($B79="Non - avec lien de dépendance",MIN(1129,I79,$C79)*overallRate,MIN(1129,I79)*overallRate),ROUND(MAX(IF($B79="Non - avec lien de dépendance",0,MIN((0.75*I79),847)),MIN(I79,(0.75*$C79),847)),2)),IF($B79="Non - avec lien de dépendance",MIN(1129,I79,$C79)*overallRate,MIN(1129,I79)*overallRate)))))</f>
        <v>Effectuez l’étape 1</v>
      </c>
      <c r="N79" s="68" t="str">
        <f>IF(ISTEXT(overallRate),"Effectuez l’étape 1",IF(OR(COUNT($C79,J79)&lt;&gt;2,overallRate=0),0,IF(F79="Yes",ROUND(MAX(IF($B79="Oui - sans lien de dépendance",0,MIN((0.75*J79),847)),MIN(J79,(0.75*$C79),847)),2),IF(revenueReduction&gt;0.3,MAX(IF($B79="Non - avec lien de dépendance",MIN(1129,J79,$C79)*overallRate,MIN(1129,J79)*overallRate),ROUND(MAX(IF($B79="Non - avec lien de dépendance",0,MIN((0.75*J79),847)),MIN(J79,(0.75*$C79),847)),2)),IF($B79="Non - avec lien de dépendance",MIN(1129,J79,$C79)*overallRate,MIN(1129,J79)*overallRate)))))</f>
        <v>Effectuez l’étape 1</v>
      </c>
      <c r="O79" s="68" t="str">
        <f>IF(ISTEXT(overallRate),"Effectuez l’étape 1",IF(OR(COUNT($C79,K79)&lt;&gt;2,overallRate=0),0,IF(G79="Yes",ROUND(MAX(IF($B79="Oui - sans lien de dépendance",0,MIN((0.75*K79),847)),MIN(K79,(0.75*$C79),847)),2),IF(revenueReduction&gt;0.3,MAX(IF($B79="Non - avec lien de dépendance",MIN(1129,K79,$C79)*overallRate,MIN(1129,K79)*overallRate),ROUND(MAX(IF($B79="Non - avec lien de dépendance",0,MIN((0.75*K79),847)),MIN(K79,(0.75*$C79),847)),2)),IF($B79="Non - avec lien de dépendance",MIN(1129,K79,$C79)*overallRate,MIN(1129,K79)*overallRate)))))</f>
        <v>Effectuez l’étape 1</v>
      </c>
      <c r="P79" s="3">
        <f t="shared" si="1"/>
        <v>0</v>
      </c>
    </row>
    <row r="80" spans="12:16" x14ac:dyDescent="0.5">
      <c r="L80" s="68" t="str">
        <f>IF(ISTEXT(overallRate),"Effectuez l’étape 1",IF(OR(COUNT($C80,H80)&lt;&gt;2,overallRate=0),0,IF(D80="Yes",ROUND(MAX(IF($B80="Oui - sans lien de dépendance",0,MIN((0.75*H80),847)),MIN(H80,(0.75*$C80),847)),2),IF(revenueReduction&gt;0.3,MAX(IF($B80="Non - avec lien de dépendance",MIN(1129,H80,$C80)*overallRate,MIN(1129,H80)*overallRate),ROUND(MAX(IF($B80="Non - avec lien de dépendance",0,MIN((0.75*H80),847)),MIN(H80,(0.75*$C80),847)),2)),IF($B80="Non - avec lien de dépendance",MIN(1129,H80,$C80)*overallRate,MIN(1129,H80)*overallRate)))))</f>
        <v>Effectuez l’étape 1</v>
      </c>
      <c r="M80" s="68" t="str">
        <f>IF(ISTEXT(overallRate),"Effectuez l’étape 1",IF(OR(COUNT($C80,I80)&lt;&gt;2,overallRate=0),0,IF(E80="Yes",ROUND(MAX(IF($B80="Oui - sans lien de dépendance",0,MIN((0.75*I80),847)),MIN(I80,(0.75*$C80),847)),2),IF(revenueReduction&gt;0.3,MAX(IF($B80="Non - avec lien de dépendance",MIN(1129,I80,$C80)*overallRate,MIN(1129,I80)*overallRate),ROUND(MAX(IF($B80="Non - avec lien de dépendance",0,MIN((0.75*I80),847)),MIN(I80,(0.75*$C80),847)),2)),IF($B80="Non - avec lien de dépendance",MIN(1129,I80,$C80)*overallRate,MIN(1129,I80)*overallRate)))))</f>
        <v>Effectuez l’étape 1</v>
      </c>
      <c r="N80" s="68" t="str">
        <f>IF(ISTEXT(overallRate),"Effectuez l’étape 1",IF(OR(COUNT($C80,J80)&lt;&gt;2,overallRate=0),0,IF(F80="Yes",ROUND(MAX(IF($B80="Oui - sans lien de dépendance",0,MIN((0.75*J80),847)),MIN(J80,(0.75*$C80),847)),2),IF(revenueReduction&gt;0.3,MAX(IF($B80="Non - avec lien de dépendance",MIN(1129,J80,$C80)*overallRate,MIN(1129,J80)*overallRate),ROUND(MAX(IF($B80="Non - avec lien de dépendance",0,MIN((0.75*J80),847)),MIN(J80,(0.75*$C80),847)),2)),IF($B80="Non - avec lien de dépendance",MIN(1129,J80,$C80)*overallRate,MIN(1129,J80)*overallRate)))))</f>
        <v>Effectuez l’étape 1</v>
      </c>
      <c r="O80" s="68" t="str">
        <f>IF(ISTEXT(overallRate),"Effectuez l’étape 1",IF(OR(COUNT($C80,K80)&lt;&gt;2,overallRate=0),0,IF(G80="Yes",ROUND(MAX(IF($B80="Oui - sans lien de dépendance",0,MIN((0.75*K80),847)),MIN(K80,(0.75*$C80),847)),2),IF(revenueReduction&gt;0.3,MAX(IF($B80="Non - avec lien de dépendance",MIN(1129,K80,$C80)*overallRate,MIN(1129,K80)*overallRate),ROUND(MAX(IF($B80="Non - avec lien de dépendance",0,MIN((0.75*K80),847)),MIN(K80,(0.75*$C80),847)),2)),IF($B80="Non - avec lien de dépendance",MIN(1129,K80,$C80)*overallRate,MIN(1129,K80)*overallRate)))))</f>
        <v>Effectuez l’étape 1</v>
      </c>
      <c r="P80" s="3">
        <f t="shared" si="1"/>
        <v>0</v>
      </c>
    </row>
    <row r="81" spans="12:16" x14ac:dyDescent="0.5">
      <c r="L81" s="68" t="str">
        <f>IF(ISTEXT(overallRate),"Effectuez l’étape 1",IF(OR(COUNT($C81,H81)&lt;&gt;2,overallRate=0),0,IF(D81="Yes",ROUND(MAX(IF($B81="Oui - sans lien de dépendance",0,MIN((0.75*H81),847)),MIN(H81,(0.75*$C81),847)),2),IF(revenueReduction&gt;0.3,MAX(IF($B81="Non - avec lien de dépendance",MIN(1129,H81,$C81)*overallRate,MIN(1129,H81)*overallRate),ROUND(MAX(IF($B81="Non - avec lien de dépendance",0,MIN((0.75*H81),847)),MIN(H81,(0.75*$C81),847)),2)),IF($B81="Non - avec lien de dépendance",MIN(1129,H81,$C81)*overallRate,MIN(1129,H81)*overallRate)))))</f>
        <v>Effectuez l’étape 1</v>
      </c>
      <c r="M81" s="68" t="str">
        <f>IF(ISTEXT(overallRate),"Effectuez l’étape 1",IF(OR(COUNT($C81,I81)&lt;&gt;2,overallRate=0),0,IF(E81="Yes",ROUND(MAX(IF($B81="Oui - sans lien de dépendance",0,MIN((0.75*I81),847)),MIN(I81,(0.75*$C81),847)),2),IF(revenueReduction&gt;0.3,MAX(IF($B81="Non - avec lien de dépendance",MIN(1129,I81,$C81)*overallRate,MIN(1129,I81)*overallRate),ROUND(MAX(IF($B81="Non - avec lien de dépendance",0,MIN((0.75*I81),847)),MIN(I81,(0.75*$C81),847)),2)),IF($B81="Non - avec lien de dépendance",MIN(1129,I81,$C81)*overallRate,MIN(1129,I81)*overallRate)))))</f>
        <v>Effectuez l’étape 1</v>
      </c>
      <c r="N81" s="68" t="str">
        <f>IF(ISTEXT(overallRate),"Effectuez l’étape 1",IF(OR(COUNT($C81,J81)&lt;&gt;2,overallRate=0),0,IF(F81="Yes",ROUND(MAX(IF($B81="Oui - sans lien de dépendance",0,MIN((0.75*J81),847)),MIN(J81,(0.75*$C81),847)),2),IF(revenueReduction&gt;0.3,MAX(IF($B81="Non - avec lien de dépendance",MIN(1129,J81,$C81)*overallRate,MIN(1129,J81)*overallRate),ROUND(MAX(IF($B81="Non - avec lien de dépendance",0,MIN((0.75*J81),847)),MIN(J81,(0.75*$C81),847)),2)),IF($B81="Non - avec lien de dépendance",MIN(1129,J81,$C81)*overallRate,MIN(1129,J81)*overallRate)))))</f>
        <v>Effectuez l’étape 1</v>
      </c>
      <c r="O81" s="68" t="str">
        <f>IF(ISTEXT(overallRate),"Effectuez l’étape 1",IF(OR(COUNT($C81,K81)&lt;&gt;2,overallRate=0),0,IF(G81="Yes",ROUND(MAX(IF($B81="Oui - sans lien de dépendance",0,MIN((0.75*K81),847)),MIN(K81,(0.75*$C81),847)),2),IF(revenueReduction&gt;0.3,MAX(IF($B81="Non - avec lien de dépendance",MIN(1129,K81,$C81)*overallRate,MIN(1129,K81)*overallRate),ROUND(MAX(IF($B81="Non - avec lien de dépendance",0,MIN((0.75*K81),847)),MIN(K81,(0.75*$C81),847)),2)),IF($B81="Non - avec lien de dépendance",MIN(1129,K81,$C81)*overallRate,MIN(1129,K81)*overallRate)))))</f>
        <v>Effectuez l’étape 1</v>
      </c>
      <c r="P81" s="3">
        <f t="shared" si="1"/>
        <v>0</v>
      </c>
    </row>
    <row r="82" spans="12:16" x14ac:dyDescent="0.5">
      <c r="L82" s="68" t="str">
        <f>IF(ISTEXT(overallRate),"Effectuez l’étape 1",IF(OR(COUNT($C82,H82)&lt;&gt;2,overallRate=0),0,IF(D82="Yes",ROUND(MAX(IF($B82="Oui - sans lien de dépendance",0,MIN((0.75*H82),847)),MIN(H82,(0.75*$C82),847)),2),IF(revenueReduction&gt;0.3,MAX(IF($B82="Non - avec lien de dépendance",MIN(1129,H82,$C82)*overallRate,MIN(1129,H82)*overallRate),ROUND(MAX(IF($B82="Non - avec lien de dépendance",0,MIN((0.75*H82),847)),MIN(H82,(0.75*$C82),847)),2)),IF($B82="Non - avec lien de dépendance",MIN(1129,H82,$C82)*overallRate,MIN(1129,H82)*overallRate)))))</f>
        <v>Effectuez l’étape 1</v>
      </c>
      <c r="M82" s="68" t="str">
        <f>IF(ISTEXT(overallRate),"Effectuez l’étape 1",IF(OR(COUNT($C82,I82)&lt;&gt;2,overallRate=0),0,IF(E82="Yes",ROUND(MAX(IF($B82="Oui - sans lien de dépendance",0,MIN((0.75*I82),847)),MIN(I82,(0.75*$C82),847)),2),IF(revenueReduction&gt;0.3,MAX(IF($B82="Non - avec lien de dépendance",MIN(1129,I82,$C82)*overallRate,MIN(1129,I82)*overallRate),ROUND(MAX(IF($B82="Non - avec lien de dépendance",0,MIN((0.75*I82),847)),MIN(I82,(0.75*$C82),847)),2)),IF($B82="Non - avec lien de dépendance",MIN(1129,I82,$C82)*overallRate,MIN(1129,I82)*overallRate)))))</f>
        <v>Effectuez l’étape 1</v>
      </c>
      <c r="N82" s="68" t="str">
        <f>IF(ISTEXT(overallRate),"Effectuez l’étape 1",IF(OR(COUNT($C82,J82)&lt;&gt;2,overallRate=0),0,IF(F82="Yes",ROUND(MAX(IF($B82="Oui - sans lien de dépendance",0,MIN((0.75*J82),847)),MIN(J82,(0.75*$C82),847)),2),IF(revenueReduction&gt;0.3,MAX(IF($B82="Non - avec lien de dépendance",MIN(1129,J82,$C82)*overallRate,MIN(1129,J82)*overallRate),ROUND(MAX(IF($B82="Non - avec lien de dépendance",0,MIN((0.75*J82),847)),MIN(J82,(0.75*$C82),847)),2)),IF($B82="Non - avec lien de dépendance",MIN(1129,J82,$C82)*overallRate,MIN(1129,J82)*overallRate)))))</f>
        <v>Effectuez l’étape 1</v>
      </c>
      <c r="O82" s="68" t="str">
        <f>IF(ISTEXT(overallRate),"Effectuez l’étape 1",IF(OR(COUNT($C82,K82)&lt;&gt;2,overallRate=0),0,IF(G82="Yes",ROUND(MAX(IF($B82="Oui - sans lien de dépendance",0,MIN((0.75*K82),847)),MIN(K82,(0.75*$C82),847)),2),IF(revenueReduction&gt;0.3,MAX(IF($B82="Non - avec lien de dépendance",MIN(1129,K82,$C82)*overallRate,MIN(1129,K82)*overallRate),ROUND(MAX(IF($B82="Non - avec lien de dépendance",0,MIN((0.75*K82),847)),MIN(K82,(0.75*$C82),847)),2)),IF($B82="Non - avec lien de dépendance",MIN(1129,K82,$C82)*overallRate,MIN(1129,K82)*overallRate)))))</f>
        <v>Effectuez l’étape 1</v>
      </c>
      <c r="P82" s="3">
        <f t="shared" si="1"/>
        <v>0</v>
      </c>
    </row>
    <row r="83" spans="12:16" x14ac:dyDescent="0.5">
      <c r="L83" s="68" t="str">
        <f>IF(ISTEXT(overallRate),"Effectuez l’étape 1",IF(OR(COUNT($C83,H83)&lt;&gt;2,overallRate=0),0,IF(D83="Yes",ROUND(MAX(IF($B83="Oui - sans lien de dépendance",0,MIN((0.75*H83),847)),MIN(H83,(0.75*$C83),847)),2),IF(revenueReduction&gt;0.3,MAX(IF($B83="Non - avec lien de dépendance",MIN(1129,H83,$C83)*overallRate,MIN(1129,H83)*overallRate),ROUND(MAX(IF($B83="Non - avec lien de dépendance",0,MIN((0.75*H83),847)),MIN(H83,(0.75*$C83),847)),2)),IF($B83="Non - avec lien de dépendance",MIN(1129,H83,$C83)*overallRate,MIN(1129,H83)*overallRate)))))</f>
        <v>Effectuez l’étape 1</v>
      </c>
      <c r="M83" s="68" t="str">
        <f>IF(ISTEXT(overallRate),"Effectuez l’étape 1",IF(OR(COUNT($C83,I83)&lt;&gt;2,overallRate=0),0,IF(E83="Yes",ROUND(MAX(IF($B83="Oui - sans lien de dépendance",0,MIN((0.75*I83),847)),MIN(I83,(0.75*$C83),847)),2),IF(revenueReduction&gt;0.3,MAX(IF($B83="Non - avec lien de dépendance",MIN(1129,I83,$C83)*overallRate,MIN(1129,I83)*overallRate),ROUND(MAX(IF($B83="Non - avec lien de dépendance",0,MIN((0.75*I83),847)),MIN(I83,(0.75*$C83),847)),2)),IF($B83="Non - avec lien de dépendance",MIN(1129,I83,$C83)*overallRate,MIN(1129,I83)*overallRate)))))</f>
        <v>Effectuez l’étape 1</v>
      </c>
      <c r="N83" s="68" t="str">
        <f>IF(ISTEXT(overallRate),"Effectuez l’étape 1",IF(OR(COUNT($C83,J83)&lt;&gt;2,overallRate=0),0,IF(F83="Yes",ROUND(MAX(IF($B83="Oui - sans lien de dépendance",0,MIN((0.75*J83),847)),MIN(J83,(0.75*$C83),847)),2),IF(revenueReduction&gt;0.3,MAX(IF($B83="Non - avec lien de dépendance",MIN(1129,J83,$C83)*overallRate,MIN(1129,J83)*overallRate),ROUND(MAX(IF($B83="Non - avec lien de dépendance",0,MIN((0.75*J83),847)),MIN(J83,(0.75*$C83),847)),2)),IF($B83="Non - avec lien de dépendance",MIN(1129,J83,$C83)*overallRate,MIN(1129,J83)*overallRate)))))</f>
        <v>Effectuez l’étape 1</v>
      </c>
      <c r="O83" s="68" t="str">
        <f>IF(ISTEXT(overallRate),"Effectuez l’étape 1",IF(OR(COUNT($C83,K83)&lt;&gt;2,overallRate=0),0,IF(G83="Yes",ROUND(MAX(IF($B83="Oui - sans lien de dépendance",0,MIN((0.75*K83),847)),MIN(K83,(0.75*$C83),847)),2),IF(revenueReduction&gt;0.3,MAX(IF($B83="Non - avec lien de dépendance",MIN(1129,K83,$C83)*overallRate,MIN(1129,K83)*overallRate),ROUND(MAX(IF($B83="Non - avec lien de dépendance",0,MIN((0.75*K83),847)),MIN(K83,(0.75*$C83),847)),2)),IF($B83="Non - avec lien de dépendance",MIN(1129,K83,$C83)*overallRate,MIN(1129,K83)*overallRate)))))</f>
        <v>Effectuez l’étape 1</v>
      </c>
      <c r="P83" s="3">
        <f t="shared" si="1"/>
        <v>0</v>
      </c>
    </row>
    <row r="84" spans="12:16" x14ac:dyDescent="0.5">
      <c r="L84" s="68" t="str">
        <f>IF(ISTEXT(overallRate),"Effectuez l’étape 1",IF(OR(COUNT($C84,H84)&lt;&gt;2,overallRate=0),0,IF(D84="Yes",ROUND(MAX(IF($B84="Oui - sans lien de dépendance",0,MIN((0.75*H84),847)),MIN(H84,(0.75*$C84),847)),2),IF(revenueReduction&gt;0.3,MAX(IF($B84="Non - avec lien de dépendance",MIN(1129,H84,$C84)*overallRate,MIN(1129,H84)*overallRate),ROUND(MAX(IF($B84="Non - avec lien de dépendance",0,MIN((0.75*H84),847)),MIN(H84,(0.75*$C84),847)),2)),IF($B84="Non - avec lien de dépendance",MIN(1129,H84,$C84)*overallRate,MIN(1129,H84)*overallRate)))))</f>
        <v>Effectuez l’étape 1</v>
      </c>
      <c r="M84" s="68" t="str">
        <f>IF(ISTEXT(overallRate),"Effectuez l’étape 1",IF(OR(COUNT($C84,I84)&lt;&gt;2,overallRate=0),0,IF(E84="Yes",ROUND(MAX(IF($B84="Oui - sans lien de dépendance",0,MIN((0.75*I84),847)),MIN(I84,(0.75*$C84),847)),2),IF(revenueReduction&gt;0.3,MAX(IF($B84="Non - avec lien de dépendance",MIN(1129,I84,$C84)*overallRate,MIN(1129,I84)*overallRate),ROUND(MAX(IF($B84="Non - avec lien de dépendance",0,MIN((0.75*I84),847)),MIN(I84,(0.75*$C84),847)),2)),IF($B84="Non - avec lien de dépendance",MIN(1129,I84,$C84)*overallRate,MIN(1129,I84)*overallRate)))))</f>
        <v>Effectuez l’étape 1</v>
      </c>
      <c r="N84" s="68" t="str">
        <f>IF(ISTEXT(overallRate),"Effectuez l’étape 1",IF(OR(COUNT($C84,J84)&lt;&gt;2,overallRate=0),0,IF(F84="Yes",ROUND(MAX(IF($B84="Oui - sans lien de dépendance",0,MIN((0.75*J84),847)),MIN(J84,(0.75*$C84),847)),2),IF(revenueReduction&gt;0.3,MAX(IF($B84="Non - avec lien de dépendance",MIN(1129,J84,$C84)*overallRate,MIN(1129,J84)*overallRate),ROUND(MAX(IF($B84="Non - avec lien de dépendance",0,MIN((0.75*J84),847)),MIN(J84,(0.75*$C84),847)),2)),IF($B84="Non - avec lien de dépendance",MIN(1129,J84,$C84)*overallRate,MIN(1129,J84)*overallRate)))))</f>
        <v>Effectuez l’étape 1</v>
      </c>
      <c r="O84" s="68" t="str">
        <f>IF(ISTEXT(overallRate),"Effectuez l’étape 1",IF(OR(COUNT($C84,K84)&lt;&gt;2,overallRate=0),0,IF(G84="Yes",ROUND(MAX(IF($B84="Oui - sans lien de dépendance",0,MIN((0.75*K84),847)),MIN(K84,(0.75*$C84),847)),2),IF(revenueReduction&gt;0.3,MAX(IF($B84="Non - avec lien de dépendance",MIN(1129,K84,$C84)*overallRate,MIN(1129,K84)*overallRate),ROUND(MAX(IF($B84="Non - avec lien de dépendance",0,MIN((0.75*K84),847)),MIN(K84,(0.75*$C84),847)),2)),IF($B84="Non - avec lien de dépendance",MIN(1129,K84,$C84)*overallRate,MIN(1129,K84)*overallRate)))))</f>
        <v>Effectuez l’étape 1</v>
      </c>
      <c r="P84" s="3">
        <f t="shared" si="1"/>
        <v>0</v>
      </c>
    </row>
    <row r="85" spans="12:16" x14ac:dyDescent="0.5">
      <c r="L85" s="68" t="str">
        <f>IF(ISTEXT(overallRate),"Effectuez l’étape 1",IF(OR(COUNT($C85,H85)&lt;&gt;2,overallRate=0),0,IF(D85="Yes",ROUND(MAX(IF($B85="Oui - sans lien de dépendance",0,MIN((0.75*H85),847)),MIN(H85,(0.75*$C85),847)),2),IF(revenueReduction&gt;0.3,MAX(IF($B85="Non - avec lien de dépendance",MIN(1129,H85,$C85)*overallRate,MIN(1129,H85)*overallRate),ROUND(MAX(IF($B85="Non - avec lien de dépendance",0,MIN((0.75*H85),847)),MIN(H85,(0.75*$C85),847)),2)),IF($B85="Non - avec lien de dépendance",MIN(1129,H85,$C85)*overallRate,MIN(1129,H85)*overallRate)))))</f>
        <v>Effectuez l’étape 1</v>
      </c>
      <c r="M85" s="68" t="str">
        <f>IF(ISTEXT(overallRate),"Effectuez l’étape 1",IF(OR(COUNT($C85,I85)&lt;&gt;2,overallRate=0),0,IF(E85="Yes",ROUND(MAX(IF($B85="Oui - sans lien de dépendance",0,MIN((0.75*I85),847)),MIN(I85,(0.75*$C85),847)),2),IF(revenueReduction&gt;0.3,MAX(IF($B85="Non - avec lien de dépendance",MIN(1129,I85,$C85)*overallRate,MIN(1129,I85)*overallRate),ROUND(MAX(IF($B85="Non - avec lien de dépendance",0,MIN((0.75*I85),847)),MIN(I85,(0.75*$C85),847)),2)),IF($B85="Non - avec lien de dépendance",MIN(1129,I85,$C85)*overallRate,MIN(1129,I85)*overallRate)))))</f>
        <v>Effectuez l’étape 1</v>
      </c>
      <c r="N85" s="68" t="str">
        <f>IF(ISTEXT(overallRate),"Effectuez l’étape 1",IF(OR(COUNT($C85,J85)&lt;&gt;2,overallRate=0),0,IF(F85="Yes",ROUND(MAX(IF($B85="Oui - sans lien de dépendance",0,MIN((0.75*J85),847)),MIN(J85,(0.75*$C85),847)),2),IF(revenueReduction&gt;0.3,MAX(IF($B85="Non - avec lien de dépendance",MIN(1129,J85,$C85)*overallRate,MIN(1129,J85)*overallRate),ROUND(MAX(IF($B85="Non - avec lien de dépendance",0,MIN((0.75*J85),847)),MIN(J85,(0.75*$C85),847)),2)),IF($B85="Non - avec lien de dépendance",MIN(1129,J85,$C85)*overallRate,MIN(1129,J85)*overallRate)))))</f>
        <v>Effectuez l’étape 1</v>
      </c>
      <c r="O85" s="68" t="str">
        <f>IF(ISTEXT(overallRate),"Effectuez l’étape 1",IF(OR(COUNT($C85,K85)&lt;&gt;2,overallRate=0),0,IF(G85="Yes",ROUND(MAX(IF($B85="Oui - sans lien de dépendance",0,MIN((0.75*K85),847)),MIN(K85,(0.75*$C85),847)),2),IF(revenueReduction&gt;0.3,MAX(IF($B85="Non - avec lien de dépendance",MIN(1129,K85,$C85)*overallRate,MIN(1129,K85)*overallRate),ROUND(MAX(IF($B85="Non - avec lien de dépendance",0,MIN((0.75*K85),847)),MIN(K85,(0.75*$C85),847)),2)),IF($B85="Non - avec lien de dépendance",MIN(1129,K85,$C85)*overallRate,MIN(1129,K85)*overallRate)))))</f>
        <v>Effectuez l’étape 1</v>
      </c>
      <c r="P85" s="3">
        <f t="shared" si="1"/>
        <v>0</v>
      </c>
    </row>
    <row r="86" spans="12:16" x14ac:dyDescent="0.5">
      <c r="L86" s="68" t="str">
        <f>IF(ISTEXT(overallRate),"Effectuez l’étape 1",IF(OR(COUNT($C86,H86)&lt;&gt;2,overallRate=0),0,IF(D86="Yes",ROUND(MAX(IF($B86="Oui - sans lien de dépendance",0,MIN((0.75*H86),847)),MIN(H86,(0.75*$C86),847)),2),IF(revenueReduction&gt;0.3,MAX(IF($B86="Non - avec lien de dépendance",MIN(1129,H86,$C86)*overallRate,MIN(1129,H86)*overallRate),ROUND(MAX(IF($B86="Non - avec lien de dépendance",0,MIN((0.75*H86),847)),MIN(H86,(0.75*$C86),847)),2)),IF($B86="Non - avec lien de dépendance",MIN(1129,H86,$C86)*overallRate,MIN(1129,H86)*overallRate)))))</f>
        <v>Effectuez l’étape 1</v>
      </c>
      <c r="M86" s="68" t="str">
        <f>IF(ISTEXT(overallRate),"Effectuez l’étape 1",IF(OR(COUNT($C86,I86)&lt;&gt;2,overallRate=0),0,IF(E86="Yes",ROUND(MAX(IF($B86="Oui - sans lien de dépendance",0,MIN((0.75*I86),847)),MIN(I86,(0.75*$C86),847)),2),IF(revenueReduction&gt;0.3,MAX(IF($B86="Non - avec lien de dépendance",MIN(1129,I86,$C86)*overallRate,MIN(1129,I86)*overallRate),ROUND(MAX(IF($B86="Non - avec lien de dépendance",0,MIN((0.75*I86),847)),MIN(I86,(0.75*$C86),847)),2)),IF($B86="Non - avec lien de dépendance",MIN(1129,I86,$C86)*overallRate,MIN(1129,I86)*overallRate)))))</f>
        <v>Effectuez l’étape 1</v>
      </c>
      <c r="N86" s="68" t="str">
        <f>IF(ISTEXT(overallRate),"Effectuez l’étape 1",IF(OR(COUNT($C86,J86)&lt;&gt;2,overallRate=0),0,IF(F86="Yes",ROUND(MAX(IF($B86="Oui - sans lien de dépendance",0,MIN((0.75*J86),847)),MIN(J86,(0.75*$C86),847)),2),IF(revenueReduction&gt;0.3,MAX(IF($B86="Non - avec lien de dépendance",MIN(1129,J86,$C86)*overallRate,MIN(1129,J86)*overallRate),ROUND(MAX(IF($B86="Non - avec lien de dépendance",0,MIN((0.75*J86),847)),MIN(J86,(0.75*$C86),847)),2)),IF($B86="Non - avec lien de dépendance",MIN(1129,J86,$C86)*overallRate,MIN(1129,J86)*overallRate)))))</f>
        <v>Effectuez l’étape 1</v>
      </c>
      <c r="O86" s="68" t="str">
        <f>IF(ISTEXT(overallRate),"Effectuez l’étape 1",IF(OR(COUNT($C86,K86)&lt;&gt;2,overallRate=0),0,IF(G86="Yes",ROUND(MAX(IF($B86="Oui - sans lien de dépendance",0,MIN((0.75*K86),847)),MIN(K86,(0.75*$C86),847)),2),IF(revenueReduction&gt;0.3,MAX(IF($B86="Non - avec lien de dépendance",MIN(1129,K86,$C86)*overallRate,MIN(1129,K86)*overallRate),ROUND(MAX(IF($B86="Non - avec lien de dépendance",0,MIN((0.75*K86),847)),MIN(K86,(0.75*$C86),847)),2)),IF($B86="Non - avec lien de dépendance",MIN(1129,K86,$C86)*overallRate,MIN(1129,K86)*overallRate)))))</f>
        <v>Effectuez l’étape 1</v>
      </c>
      <c r="P86" s="3">
        <f t="shared" si="1"/>
        <v>0</v>
      </c>
    </row>
    <row r="87" spans="12:16" x14ac:dyDescent="0.5">
      <c r="L87" s="68" t="str">
        <f>IF(ISTEXT(overallRate),"Effectuez l’étape 1",IF(OR(COUNT($C87,H87)&lt;&gt;2,overallRate=0),0,IF(D87="Yes",ROUND(MAX(IF($B87="Oui - sans lien de dépendance",0,MIN((0.75*H87),847)),MIN(H87,(0.75*$C87),847)),2),IF(revenueReduction&gt;0.3,MAX(IF($B87="Non - avec lien de dépendance",MIN(1129,H87,$C87)*overallRate,MIN(1129,H87)*overallRate),ROUND(MAX(IF($B87="Non - avec lien de dépendance",0,MIN((0.75*H87),847)),MIN(H87,(0.75*$C87),847)),2)),IF($B87="Non - avec lien de dépendance",MIN(1129,H87,$C87)*overallRate,MIN(1129,H87)*overallRate)))))</f>
        <v>Effectuez l’étape 1</v>
      </c>
      <c r="M87" s="68" t="str">
        <f>IF(ISTEXT(overallRate),"Effectuez l’étape 1",IF(OR(COUNT($C87,I87)&lt;&gt;2,overallRate=0),0,IF(E87="Yes",ROUND(MAX(IF($B87="Oui - sans lien de dépendance",0,MIN((0.75*I87),847)),MIN(I87,(0.75*$C87),847)),2),IF(revenueReduction&gt;0.3,MAX(IF($B87="Non - avec lien de dépendance",MIN(1129,I87,$C87)*overallRate,MIN(1129,I87)*overallRate),ROUND(MAX(IF($B87="Non - avec lien de dépendance",0,MIN((0.75*I87),847)),MIN(I87,(0.75*$C87),847)),2)),IF($B87="Non - avec lien de dépendance",MIN(1129,I87,$C87)*overallRate,MIN(1129,I87)*overallRate)))))</f>
        <v>Effectuez l’étape 1</v>
      </c>
      <c r="N87" s="68" t="str">
        <f>IF(ISTEXT(overallRate),"Effectuez l’étape 1",IF(OR(COUNT($C87,J87)&lt;&gt;2,overallRate=0),0,IF(F87="Yes",ROUND(MAX(IF($B87="Oui - sans lien de dépendance",0,MIN((0.75*J87),847)),MIN(J87,(0.75*$C87),847)),2),IF(revenueReduction&gt;0.3,MAX(IF($B87="Non - avec lien de dépendance",MIN(1129,J87,$C87)*overallRate,MIN(1129,J87)*overallRate),ROUND(MAX(IF($B87="Non - avec lien de dépendance",0,MIN((0.75*J87),847)),MIN(J87,(0.75*$C87),847)),2)),IF($B87="Non - avec lien de dépendance",MIN(1129,J87,$C87)*overallRate,MIN(1129,J87)*overallRate)))))</f>
        <v>Effectuez l’étape 1</v>
      </c>
      <c r="O87" s="68" t="str">
        <f>IF(ISTEXT(overallRate),"Effectuez l’étape 1",IF(OR(COUNT($C87,K87)&lt;&gt;2,overallRate=0),0,IF(G87="Yes",ROUND(MAX(IF($B87="Oui - sans lien de dépendance",0,MIN((0.75*K87),847)),MIN(K87,(0.75*$C87),847)),2),IF(revenueReduction&gt;0.3,MAX(IF($B87="Non - avec lien de dépendance",MIN(1129,K87,$C87)*overallRate,MIN(1129,K87)*overallRate),ROUND(MAX(IF($B87="Non - avec lien de dépendance",0,MIN((0.75*K87),847)),MIN(K87,(0.75*$C87),847)),2)),IF($B87="Non - avec lien de dépendance",MIN(1129,K87,$C87)*overallRate,MIN(1129,K87)*overallRate)))))</f>
        <v>Effectuez l’étape 1</v>
      </c>
      <c r="P87" s="3">
        <f t="shared" si="1"/>
        <v>0</v>
      </c>
    </row>
    <row r="88" spans="12:16" x14ac:dyDescent="0.5">
      <c r="L88" s="68" t="str">
        <f>IF(ISTEXT(overallRate),"Effectuez l’étape 1",IF(OR(COUNT($C88,H88)&lt;&gt;2,overallRate=0),0,IF(D88="Yes",ROUND(MAX(IF($B88="Oui - sans lien de dépendance",0,MIN((0.75*H88),847)),MIN(H88,(0.75*$C88),847)),2),IF(revenueReduction&gt;0.3,MAX(IF($B88="Non - avec lien de dépendance",MIN(1129,H88,$C88)*overallRate,MIN(1129,H88)*overallRate),ROUND(MAX(IF($B88="Non - avec lien de dépendance",0,MIN((0.75*H88),847)),MIN(H88,(0.75*$C88),847)),2)),IF($B88="Non - avec lien de dépendance",MIN(1129,H88,$C88)*overallRate,MIN(1129,H88)*overallRate)))))</f>
        <v>Effectuez l’étape 1</v>
      </c>
      <c r="M88" s="68" t="str">
        <f>IF(ISTEXT(overallRate),"Effectuez l’étape 1",IF(OR(COUNT($C88,I88)&lt;&gt;2,overallRate=0),0,IF(E88="Yes",ROUND(MAX(IF($B88="Oui - sans lien de dépendance",0,MIN((0.75*I88),847)),MIN(I88,(0.75*$C88),847)),2),IF(revenueReduction&gt;0.3,MAX(IF($B88="Non - avec lien de dépendance",MIN(1129,I88,$C88)*overallRate,MIN(1129,I88)*overallRate),ROUND(MAX(IF($B88="Non - avec lien de dépendance",0,MIN((0.75*I88),847)),MIN(I88,(0.75*$C88),847)),2)),IF($B88="Non - avec lien de dépendance",MIN(1129,I88,$C88)*overallRate,MIN(1129,I88)*overallRate)))))</f>
        <v>Effectuez l’étape 1</v>
      </c>
      <c r="N88" s="68" t="str">
        <f>IF(ISTEXT(overallRate),"Effectuez l’étape 1",IF(OR(COUNT($C88,J88)&lt;&gt;2,overallRate=0),0,IF(F88="Yes",ROUND(MAX(IF($B88="Oui - sans lien de dépendance",0,MIN((0.75*J88),847)),MIN(J88,(0.75*$C88),847)),2),IF(revenueReduction&gt;0.3,MAX(IF($B88="Non - avec lien de dépendance",MIN(1129,J88,$C88)*overallRate,MIN(1129,J88)*overallRate),ROUND(MAX(IF($B88="Non - avec lien de dépendance",0,MIN((0.75*J88),847)),MIN(J88,(0.75*$C88),847)),2)),IF($B88="Non - avec lien de dépendance",MIN(1129,J88,$C88)*overallRate,MIN(1129,J88)*overallRate)))))</f>
        <v>Effectuez l’étape 1</v>
      </c>
      <c r="O88" s="68" t="str">
        <f>IF(ISTEXT(overallRate),"Effectuez l’étape 1",IF(OR(COUNT($C88,K88)&lt;&gt;2,overallRate=0),0,IF(G88="Yes",ROUND(MAX(IF($B88="Oui - sans lien de dépendance",0,MIN((0.75*K88),847)),MIN(K88,(0.75*$C88),847)),2),IF(revenueReduction&gt;0.3,MAX(IF($B88="Non - avec lien de dépendance",MIN(1129,K88,$C88)*overallRate,MIN(1129,K88)*overallRate),ROUND(MAX(IF($B88="Non - avec lien de dépendance",0,MIN((0.75*K88),847)),MIN(K88,(0.75*$C88),847)),2)),IF($B88="Non - avec lien de dépendance",MIN(1129,K88,$C88)*overallRate,MIN(1129,K88)*overallRate)))))</f>
        <v>Effectuez l’étape 1</v>
      </c>
      <c r="P88" s="3">
        <f t="shared" si="1"/>
        <v>0</v>
      </c>
    </row>
    <row r="89" spans="12:16" x14ac:dyDescent="0.5">
      <c r="L89" s="68" t="str">
        <f>IF(ISTEXT(overallRate),"Effectuez l’étape 1",IF(OR(COUNT($C89,H89)&lt;&gt;2,overallRate=0),0,IF(D89="Yes",ROUND(MAX(IF($B89="Oui - sans lien de dépendance",0,MIN((0.75*H89),847)),MIN(H89,(0.75*$C89),847)),2),IF(revenueReduction&gt;0.3,MAX(IF($B89="Non - avec lien de dépendance",MIN(1129,H89,$C89)*overallRate,MIN(1129,H89)*overallRate),ROUND(MAX(IF($B89="Non - avec lien de dépendance",0,MIN((0.75*H89),847)),MIN(H89,(0.75*$C89),847)),2)),IF($B89="Non - avec lien de dépendance",MIN(1129,H89,$C89)*overallRate,MIN(1129,H89)*overallRate)))))</f>
        <v>Effectuez l’étape 1</v>
      </c>
      <c r="M89" s="68" t="str">
        <f>IF(ISTEXT(overallRate),"Effectuez l’étape 1",IF(OR(COUNT($C89,I89)&lt;&gt;2,overallRate=0),0,IF(E89="Yes",ROUND(MAX(IF($B89="Oui - sans lien de dépendance",0,MIN((0.75*I89),847)),MIN(I89,(0.75*$C89),847)),2),IF(revenueReduction&gt;0.3,MAX(IF($B89="Non - avec lien de dépendance",MIN(1129,I89,$C89)*overallRate,MIN(1129,I89)*overallRate),ROUND(MAX(IF($B89="Non - avec lien de dépendance",0,MIN((0.75*I89),847)),MIN(I89,(0.75*$C89),847)),2)),IF($B89="Non - avec lien de dépendance",MIN(1129,I89,$C89)*overallRate,MIN(1129,I89)*overallRate)))))</f>
        <v>Effectuez l’étape 1</v>
      </c>
      <c r="N89" s="68" t="str">
        <f>IF(ISTEXT(overallRate),"Effectuez l’étape 1",IF(OR(COUNT($C89,J89)&lt;&gt;2,overallRate=0),0,IF(F89="Yes",ROUND(MAX(IF($B89="Oui - sans lien de dépendance",0,MIN((0.75*J89),847)),MIN(J89,(0.75*$C89),847)),2),IF(revenueReduction&gt;0.3,MAX(IF($B89="Non - avec lien de dépendance",MIN(1129,J89,$C89)*overallRate,MIN(1129,J89)*overallRate),ROUND(MAX(IF($B89="Non - avec lien de dépendance",0,MIN((0.75*J89),847)),MIN(J89,(0.75*$C89),847)),2)),IF($B89="Non - avec lien de dépendance",MIN(1129,J89,$C89)*overallRate,MIN(1129,J89)*overallRate)))))</f>
        <v>Effectuez l’étape 1</v>
      </c>
      <c r="O89" s="68" t="str">
        <f>IF(ISTEXT(overallRate),"Effectuez l’étape 1",IF(OR(COUNT($C89,K89)&lt;&gt;2,overallRate=0),0,IF(G89="Yes",ROUND(MAX(IF($B89="Oui - sans lien de dépendance",0,MIN((0.75*K89),847)),MIN(K89,(0.75*$C89),847)),2),IF(revenueReduction&gt;0.3,MAX(IF($B89="Non - avec lien de dépendance",MIN(1129,K89,$C89)*overallRate,MIN(1129,K89)*overallRate),ROUND(MAX(IF($B89="Non - avec lien de dépendance",0,MIN((0.75*K89),847)),MIN(K89,(0.75*$C89),847)),2)),IF($B89="Non - avec lien de dépendance",MIN(1129,K89,$C89)*overallRate,MIN(1129,K89)*overallRate)))))</f>
        <v>Effectuez l’étape 1</v>
      </c>
      <c r="P89" s="3">
        <f t="shared" si="1"/>
        <v>0</v>
      </c>
    </row>
    <row r="90" spans="12:16" x14ac:dyDescent="0.5">
      <c r="L90" s="68" t="str">
        <f>IF(ISTEXT(overallRate),"Effectuez l’étape 1",IF(OR(COUNT($C90,H90)&lt;&gt;2,overallRate=0),0,IF(D90="Yes",ROUND(MAX(IF($B90="Oui - sans lien de dépendance",0,MIN((0.75*H90),847)),MIN(H90,(0.75*$C90),847)),2),IF(revenueReduction&gt;0.3,MAX(IF($B90="Non - avec lien de dépendance",MIN(1129,H90,$C90)*overallRate,MIN(1129,H90)*overallRate),ROUND(MAX(IF($B90="Non - avec lien de dépendance",0,MIN((0.75*H90),847)),MIN(H90,(0.75*$C90),847)),2)),IF($B90="Non - avec lien de dépendance",MIN(1129,H90,$C90)*overallRate,MIN(1129,H90)*overallRate)))))</f>
        <v>Effectuez l’étape 1</v>
      </c>
      <c r="M90" s="68" t="str">
        <f>IF(ISTEXT(overallRate),"Effectuez l’étape 1",IF(OR(COUNT($C90,I90)&lt;&gt;2,overallRate=0),0,IF(E90="Yes",ROUND(MAX(IF($B90="Oui - sans lien de dépendance",0,MIN((0.75*I90),847)),MIN(I90,(0.75*$C90),847)),2),IF(revenueReduction&gt;0.3,MAX(IF($B90="Non - avec lien de dépendance",MIN(1129,I90,$C90)*overallRate,MIN(1129,I90)*overallRate),ROUND(MAX(IF($B90="Non - avec lien de dépendance",0,MIN((0.75*I90),847)),MIN(I90,(0.75*$C90),847)),2)),IF($B90="Non - avec lien de dépendance",MIN(1129,I90,$C90)*overallRate,MIN(1129,I90)*overallRate)))))</f>
        <v>Effectuez l’étape 1</v>
      </c>
      <c r="N90" s="68" t="str">
        <f>IF(ISTEXT(overallRate),"Effectuez l’étape 1",IF(OR(COUNT($C90,J90)&lt;&gt;2,overallRate=0),0,IF(F90="Yes",ROUND(MAX(IF($B90="Oui - sans lien de dépendance",0,MIN((0.75*J90),847)),MIN(J90,(0.75*$C90),847)),2),IF(revenueReduction&gt;0.3,MAX(IF($B90="Non - avec lien de dépendance",MIN(1129,J90,$C90)*overallRate,MIN(1129,J90)*overallRate),ROUND(MAX(IF($B90="Non - avec lien de dépendance",0,MIN((0.75*J90),847)),MIN(J90,(0.75*$C90),847)),2)),IF($B90="Non - avec lien de dépendance",MIN(1129,J90,$C90)*overallRate,MIN(1129,J90)*overallRate)))))</f>
        <v>Effectuez l’étape 1</v>
      </c>
      <c r="O90" s="68" t="str">
        <f>IF(ISTEXT(overallRate),"Effectuez l’étape 1",IF(OR(COUNT($C90,K90)&lt;&gt;2,overallRate=0),0,IF(G90="Yes",ROUND(MAX(IF($B90="Oui - sans lien de dépendance",0,MIN((0.75*K90),847)),MIN(K90,(0.75*$C90),847)),2),IF(revenueReduction&gt;0.3,MAX(IF($B90="Non - avec lien de dépendance",MIN(1129,K90,$C90)*overallRate,MIN(1129,K90)*overallRate),ROUND(MAX(IF($B90="Non - avec lien de dépendance",0,MIN((0.75*K90),847)),MIN(K90,(0.75*$C90),847)),2)),IF($B90="Non - avec lien de dépendance",MIN(1129,K90,$C90)*overallRate,MIN(1129,K90)*overallRate)))))</f>
        <v>Effectuez l’étape 1</v>
      </c>
      <c r="P90" s="3">
        <f t="shared" si="1"/>
        <v>0</v>
      </c>
    </row>
    <row r="91" spans="12:16" x14ac:dyDescent="0.5">
      <c r="L91" s="68" t="str">
        <f>IF(ISTEXT(overallRate),"Effectuez l’étape 1",IF(OR(COUNT($C91,H91)&lt;&gt;2,overallRate=0),0,IF(D91="Yes",ROUND(MAX(IF($B91="Oui - sans lien de dépendance",0,MIN((0.75*H91),847)),MIN(H91,(0.75*$C91),847)),2),IF(revenueReduction&gt;0.3,MAX(IF($B91="Non - avec lien de dépendance",MIN(1129,H91,$C91)*overallRate,MIN(1129,H91)*overallRate),ROUND(MAX(IF($B91="Non - avec lien de dépendance",0,MIN((0.75*H91),847)),MIN(H91,(0.75*$C91),847)),2)),IF($B91="Non - avec lien de dépendance",MIN(1129,H91,$C91)*overallRate,MIN(1129,H91)*overallRate)))))</f>
        <v>Effectuez l’étape 1</v>
      </c>
      <c r="M91" s="68" t="str">
        <f>IF(ISTEXT(overallRate),"Effectuez l’étape 1",IF(OR(COUNT($C91,I91)&lt;&gt;2,overallRate=0),0,IF(E91="Yes",ROUND(MAX(IF($B91="Oui - sans lien de dépendance",0,MIN((0.75*I91),847)),MIN(I91,(0.75*$C91),847)),2),IF(revenueReduction&gt;0.3,MAX(IF($B91="Non - avec lien de dépendance",MIN(1129,I91,$C91)*overallRate,MIN(1129,I91)*overallRate),ROUND(MAX(IF($B91="Non - avec lien de dépendance",0,MIN((0.75*I91),847)),MIN(I91,(0.75*$C91),847)),2)),IF($B91="Non - avec lien de dépendance",MIN(1129,I91,$C91)*overallRate,MIN(1129,I91)*overallRate)))))</f>
        <v>Effectuez l’étape 1</v>
      </c>
      <c r="N91" s="68" t="str">
        <f>IF(ISTEXT(overallRate),"Effectuez l’étape 1",IF(OR(COUNT($C91,J91)&lt;&gt;2,overallRate=0),0,IF(F91="Yes",ROUND(MAX(IF($B91="Oui - sans lien de dépendance",0,MIN((0.75*J91),847)),MIN(J91,(0.75*$C91),847)),2),IF(revenueReduction&gt;0.3,MAX(IF($B91="Non - avec lien de dépendance",MIN(1129,J91,$C91)*overallRate,MIN(1129,J91)*overallRate),ROUND(MAX(IF($B91="Non - avec lien de dépendance",0,MIN((0.75*J91),847)),MIN(J91,(0.75*$C91),847)),2)),IF($B91="Non - avec lien de dépendance",MIN(1129,J91,$C91)*overallRate,MIN(1129,J91)*overallRate)))))</f>
        <v>Effectuez l’étape 1</v>
      </c>
      <c r="O91" s="68" t="str">
        <f>IF(ISTEXT(overallRate),"Effectuez l’étape 1",IF(OR(COUNT($C91,K91)&lt;&gt;2,overallRate=0),0,IF(G91="Yes",ROUND(MAX(IF($B91="Oui - sans lien de dépendance",0,MIN((0.75*K91),847)),MIN(K91,(0.75*$C91),847)),2),IF(revenueReduction&gt;0.3,MAX(IF($B91="Non - avec lien de dépendance",MIN(1129,K91,$C91)*overallRate,MIN(1129,K91)*overallRate),ROUND(MAX(IF($B91="Non - avec lien de dépendance",0,MIN((0.75*K91),847)),MIN(K91,(0.75*$C91),847)),2)),IF($B91="Non - avec lien de dépendance",MIN(1129,K91,$C91)*overallRate,MIN(1129,K91)*overallRate)))))</f>
        <v>Effectuez l’étape 1</v>
      </c>
      <c r="P91" s="3">
        <f t="shared" si="1"/>
        <v>0</v>
      </c>
    </row>
    <row r="92" spans="12:16" x14ac:dyDescent="0.5">
      <c r="L92" s="68" t="str">
        <f>IF(ISTEXT(overallRate),"Effectuez l’étape 1",IF(OR(COUNT($C92,H92)&lt;&gt;2,overallRate=0),0,IF(D92="Yes",ROUND(MAX(IF($B92="Oui - sans lien de dépendance",0,MIN((0.75*H92),847)),MIN(H92,(0.75*$C92),847)),2),IF(revenueReduction&gt;0.3,MAX(IF($B92="Non - avec lien de dépendance",MIN(1129,H92,$C92)*overallRate,MIN(1129,H92)*overallRate),ROUND(MAX(IF($B92="Non - avec lien de dépendance",0,MIN((0.75*H92),847)),MIN(H92,(0.75*$C92),847)),2)),IF($B92="Non - avec lien de dépendance",MIN(1129,H92,$C92)*overallRate,MIN(1129,H92)*overallRate)))))</f>
        <v>Effectuez l’étape 1</v>
      </c>
      <c r="M92" s="68" t="str">
        <f>IF(ISTEXT(overallRate),"Effectuez l’étape 1",IF(OR(COUNT($C92,I92)&lt;&gt;2,overallRate=0),0,IF(E92="Yes",ROUND(MAX(IF($B92="Oui - sans lien de dépendance",0,MIN((0.75*I92),847)),MIN(I92,(0.75*$C92),847)),2),IF(revenueReduction&gt;0.3,MAX(IF($B92="Non - avec lien de dépendance",MIN(1129,I92,$C92)*overallRate,MIN(1129,I92)*overallRate),ROUND(MAX(IF($B92="Non - avec lien de dépendance",0,MIN((0.75*I92),847)),MIN(I92,(0.75*$C92),847)),2)),IF($B92="Non - avec lien de dépendance",MIN(1129,I92,$C92)*overallRate,MIN(1129,I92)*overallRate)))))</f>
        <v>Effectuez l’étape 1</v>
      </c>
      <c r="N92" s="68" t="str">
        <f>IF(ISTEXT(overallRate),"Effectuez l’étape 1",IF(OR(COUNT($C92,J92)&lt;&gt;2,overallRate=0),0,IF(F92="Yes",ROUND(MAX(IF($B92="Oui - sans lien de dépendance",0,MIN((0.75*J92),847)),MIN(J92,(0.75*$C92),847)),2),IF(revenueReduction&gt;0.3,MAX(IF($B92="Non - avec lien de dépendance",MIN(1129,J92,$C92)*overallRate,MIN(1129,J92)*overallRate),ROUND(MAX(IF($B92="Non - avec lien de dépendance",0,MIN((0.75*J92),847)),MIN(J92,(0.75*$C92),847)),2)),IF($B92="Non - avec lien de dépendance",MIN(1129,J92,$C92)*overallRate,MIN(1129,J92)*overallRate)))))</f>
        <v>Effectuez l’étape 1</v>
      </c>
      <c r="O92" s="68" t="str">
        <f>IF(ISTEXT(overallRate),"Effectuez l’étape 1",IF(OR(COUNT($C92,K92)&lt;&gt;2,overallRate=0),0,IF(G92="Yes",ROUND(MAX(IF($B92="Oui - sans lien de dépendance",0,MIN((0.75*K92),847)),MIN(K92,(0.75*$C92),847)),2),IF(revenueReduction&gt;0.3,MAX(IF($B92="Non - avec lien de dépendance",MIN(1129,K92,$C92)*overallRate,MIN(1129,K92)*overallRate),ROUND(MAX(IF($B92="Non - avec lien de dépendance",0,MIN((0.75*K92),847)),MIN(K92,(0.75*$C92),847)),2)),IF($B92="Non - avec lien de dépendance",MIN(1129,K92,$C92)*overallRate,MIN(1129,K92)*overallRate)))))</f>
        <v>Effectuez l’étape 1</v>
      </c>
      <c r="P92" s="3">
        <f t="shared" si="1"/>
        <v>0</v>
      </c>
    </row>
    <row r="93" spans="12:16" x14ac:dyDescent="0.5">
      <c r="L93" s="68" t="str">
        <f>IF(ISTEXT(overallRate),"Effectuez l’étape 1",IF(OR(COUNT($C93,H93)&lt;&gt;2,overallRate=0),0,IF(D93="Yes",ROUND(MAX(IF($B93="Oui - sans lien de dépendance",0,MIN((0.75*H93),847)),MIN(H93,(0.75*$C93),847)),2),IF(revenueReduction&gt;0.3,MAX(IF($B93="Non - avec lien de dépendance",MIN(1129,H93,$C93)*overallRate,MIN(1129,H93)*overallRate),ROUND(MAX(IF($B93="Non - avec lien de dépendance",0,MIN((0.75*H93),847)),MIN(H93,(0.75*$C93),847)),2)),IF($B93="Non - avec lien de dépendance",MIN(1129,H93,$C93)*overallRate,MIN(1129,H93)*overallRate)))))</f>
        <v>Effectuez l’étape 1</v>
      </c>
      <c r="M93" s="68" t="str">
        <f>IF(ISTEXT(overallRate),"Effectuez l’étape 1",IF(OR(COUNT($C93,I93)&lt;&gt;2,overallRate=0),0,IF(E93="Yes",ROUND(MAX(IF($B93="Oui - sans lien de dépendance",0,MIN((0.75*I93),847)),MIN(I93,(0.75*$C93),847)),2),IF(revenueReduction&gt;0.3,MAX(IF($B93="Non - avec lien de dépendance",MIN(1129,I93,$C93)*overallRate,MIN(1129,I93)*overallRate),ROUND(MAX(IF($B93="Non - avec lien de dépendance",0,MIN((0.75*I93),847)),MIN(I93,(0.75*$C93),847)),2)),IF($B93="Non - avec lien de dépendance",MIN(1129,I93,$C93)*overallRate,MIN(1129,I93)*overallRate)))))</f>
        <v>Effectuez l’étape 1</v>
      </c>
      <c r="N93" s="68" t="str">
        <f>IF(ISTEXT(overallRate),"Effectuez l’étape 1",IF(OR(COUNT($C93,J93)&lt;&gt;2,overallRate=0),0,IF(F93="Yes",ROUND(MAX(IF($B93="Oui - sans lien de dépendance",0,MIN((0.75*J93),847)),MIN(J93,(0.75*$C93),847)),2),IF(revenueReduction&gt;0.3,MAX(IF($B93="Non - avec lien de dépendance",MIN(1129,J93,$C93)*overallRate,MIN(1129,J93)*overallRate),ROUND(MAX(IF($B93="Non - avec lien de dépendance",0,MIN((0.75*J93),847)),MIN(J93,(0.75*$C93),847)),2)),IF($B93="Non - avec lien de dépendance",MIN(1129,J93,$C93)*overallRate,MIN(1129,J93)*overallRate)))))</f>
        <v>Effectuez l’étape 1</v>
      </c>
      <c r="O93" s="68" t="str">
        <f>IF(ISTEXT(overallRate),"Effectuez l’étape 1",IF(OR(COUNT($C93,K93)&lt;&gt;2,overallRate=0),0,IF(G93="Yes",ROUND(MAX(IF($B93="Oui - sans lien de dépendance",0,MIN((0.75*K93),847)),MIN(K93,(0.75*$C93),847)),2),IF(revenueReduction&gt;0.3,MAX(IF($B93="Non - avec lien de dépendance",MIN(1129,K93,$C93)*overallRate,MIN(1129,K93)*overallRate),ROUND(MAX(IF($B93="Non - avec lien de dépendance",0,MIN((0.75*K93),847)),MIN(K93,(0.75*$C93),847)),2)),IF($B93="Non - avec lien de dépendance",MIN(1129,K93,$C93)*overallRate,MIN(1129,K93)*overallRate)))))</f>
        <v>Effectuez l’étape 1</v>
      </c>
      <c r="P93" s="3">
        <f t="shared" si="1"/>
        <v>0</v>
      </c>
    </row>
    <row r="94" spans="12:16" x14ac:dyDescent="0.5">
      <c r="L94" s="68" t="str">
        <f>IF(ISTEXT(overallRate),"Effectuez l’étape 1",IF(OR(COUNT($C94,H94)&lt;&gt;2,overallRate=0),0,IF(D94="Yes",ROUND(MAX(IF($B94="Oui - sans lien de dépendance",0,MIN((0.75*H94),847)),MIN(H94,(0.75*$C94),847)),2),IF(revenueReduction&gt;0.3,MAX(IF($B94="Non - avec lien de dépendance",MIN(1129,H94,$C94)*overallRate,MIN(1129,H94)*overallRate),ROUND(MAX(IF($B94="Non - avec lien de dépendance",0,MIN((0.75*H94),847)),MIN(H94,(0.75*$C94),847)),2)),IF($B94="Non - avec lien de dépendance",MIN(1129,H94,$C94)*overallRate,MIN(1129,H94)*overallRate)))))</f>
        <v>Effectuez l’étape 1</v>
      </c>
      <c r="M94" s="68" t="str">
        <f>IF(ISTEXT(overallRate),"Effectuez l’étape 1",IF(OR(COUNT($C94,I94)&lt;&gt;2,overallRate=0),0,IF(E94="Yes",ROUND(MAX(IF($B94="Oui - sans lien de dépendance",0,MIN((0.75*I94),847)),MIN(I94,(0.75*$C94),847)),2),IF(revenueReduction&gt;0.3,MAX(IF($B94="Non - avec lien de dépendance",MIN(1129,I94,$C94)*overallRate,MIN(1129,I94)*overallRate),ROUND(MAX(IF($B94="Non - avec lien de dépendance",0,MIN((0.75*I94),847)),MIN(I94,(0.75*$C94),847)),2)),IF($B94="Non - avec lien de dépendance",MIN(1129,I94,$C94)*overallRate,MIN(1129,I94)*overallRate)))))</f>
        <v>Effectuez l’étape 1</v>
      </c>
      <c r="N94" s="68" t="str">
        <f>IF(ISTEXT(overallRate),"Effectuez l’étape 1",IF(OR(COUNT($C94,J94)&lt;&gt;2,overallRate=0),0,IF(F94="Yes",ROUND(MAX(IF($B94="Oui - sans lien de dépendance",0,MIN((0.75*J94),847)),MIN(J94,(0.75*$C94),847)),2),IF(revenueReduction&gt;0.3,MAX(IF($B94="Non - avec lien de dépendance",MIN(1129,J94,$C94)*overallRate,MIN(1129,J94)*overallRate),ROUND(MAX(IF($B94="Non - avec lien de dépendance",0,MIN((0.75*J94),847)),MIN(J94,(0.75*$C94),847)),2)),IF($B94="Non - avec lien de dépendance",MIN(1129,J94,$C94)*overallRate,MIN(1129,J94)*overallRate)))))</f>
        <v>Effectuez l’étape 1</v>
      </c>
      <c r="O94" s="68" t="str">
        <f>IF(ISTEXT(overallRate),"Effectuez l’étape 1",IF(OR(COUNT($C94,K94)&lt;&gt;2,overallRate=0),0,IF(G94="Yes",ROUND(MAX(IF($B94="Oui - sans lien de dépendance",0,MIN((0.75*K94),847)),MIN(K94,(0.75*$C94),847)),2),IF(revenueReduction&gt;0.3,MAX(IF($B94="Non - avec lien de dépendance",MIN(1129,K94,$C94)*overallRate,MIN(1129,K94)*overallRate),ROUND(MAX(IF($B94="Non - avec lien de dépendance",0,MIN((0.75*K94),847)),MIN(K94,(0.75*$C94),847)),2)),IF($B94="Non - avec lien de dépendance",MIN(1129,K94,$C94)*overallRate,MIN(1129,K94)*overallRate)))))</f>
        <v>Effectuez l’étape 1</v>
      </c>
      <c r="P94" s="3">
        <f t="shared" si="1"/>
        <v>0</v>
      </c>
    </row>
    <row r="95" spans="12:16" x14ac:dyDescent="0.5">
      <c r="L95" s="68" t="str">
        <f>IF(ISTEXT(overallRate),"Effectuez l’étape 1",IF(OR(COUNT($C95,H95)&lt;&gt;2,overallRate=0),0,IF(D95="Yes",ROUND(MAX(IF($B95="Oui - sans lien de dépendance",0,MIN((0.75*H95),847)),MIN(H95,(0.75*$C95),847)),2),IF(revenueReduction&gt;0.3,MAX(IF($B95="Non - avec lien de dépendance",MIN(1129,H95,$C95)*overallRate,MIN(1129,H95)*overallRate),ROUND(MAX(IF($B95="Non - avec lien de dépendance",0,MIN((0.75*H95),847)),MIN(H95,(0.75*$C95),847)),2)),IF($B95="Non - avec lien de dépendance",MIN(1129,H95,$C95)*overallRate,MIN(1129,H95)*overallRate)))))</f>
        <v>Effectuez l’étape 1</v>
      </c>
      <c r="M95" s="68" t="str">
        <f>IF(ISTEXT(overallRate),"Effectuez l’étape 1",IF(OR(COUNT($C95,I95)&lt;&gt;2,overallRate=0),0,IF(E95="Yes",ROUND(MAX(IF($B95="Oui - sans lien de dépendance",0,MIN((0.75*I95),847)),MIN(I95,(0.75*$C95),847)),2),IF(revenueReduction&gt;0.3,MAX(IF($B95="Non - avec lien de dépendance",MIN(1129,I95,$C95)*overallRate,MIN(1129,I95)*overallRate),ROUND(MAX(IF($B95="Non - avec lien de dépendance",0,MIN((0.75*I95),847)),MIN(I95,(0.75*$C95),847)),2)),IF($B95="Non - avec lien de dépendance",MIN(1129,I95,$C95)*overallRate,MIN(1129,I95)*overallRate)))))</f>
        <v>Effectuez l’étape 1</v>
      </c>
      <c r="N95" s="68" t="str">
        <f>IF(ISTEXT(overallRate),"Effectuez l’étape 1",IF(OR(COUNT($C95,J95)&lt;&gt;2,overallRate=0),0,IF(F95="Yes",ROUND(MAX(IF($B95="Oui - sans lien de dépendance",0,MIN((0.75*J95),847)),MIN(J95,(0.75*$C95),847)),2),IF(revenueReduction&gt;0.3,MAX(IF($B95="Non - avec lien de dépendance",MIN(1129,J95,$C95)*overallRate,MIN(1129,J95)*overallRate),ROUND(MAX(IF($B95="Non - avec lien de dépendance",0,MIN((0.75*J95),847)),MIN(J95,(0.75*$C95),847)),2)),IF($B95="Non - avec lien de dépendance",MIN(1129,J95,$C95)*overallRate,MIN(1129,J95)*overallRate)))))</f>
        <v>Effectuez l’étape 1</v>
      </c>
      <c r="O95" s="68" t="str">
        <f>IF(ISTEXT(overallRate),"Effectuez l’étape 1",IF(OR(COUNT($C95,K95)&lt;&gt;2,overallRate=0),0,IF(G95="Yes",ROUND(MAX(IF($B95="Oui - sans lien de dépendance",0,MIN((0.75*K95),847)),MIN(K95,(0.75*$C95),847)),2),IF(revenueReduction&gt;0.3,MAX(IF($B95="Non - avec lien de dépendance",MIN(1129,K95,$C95)*overallRate,MIN(1129,K95)*overallRate),ROUND(MAX(IF($B95="Non - avec lien de dépendance",0,MIN((0.75*K95),847)),MIN(K95,(0.75*$C95),847)),2)),IF($B95="Non - avec lien de dépendance",MIN(1129,K95,$C95)*overallRate,MIN(1129,K95)*overallRate)))))</f>
        <v>Effectuez l’étape 1</v>
      </c>
      <c r="P95" s="3">
        <f t="shared" si="1"/>
        <v>0</v>
      </c>
    </row>
    <row r="96" spans="12:16" x14ac:dyDescent="0.5">
      <c r="L96" s="68" t="str">
        <f>IF(ISTEXT(overallRate),"Effectuez l’étape 1",IF(OR(COUNT($C96,H96)&lt;&gt;2,overallRate=0),0,IF(D96="Yes",ROUND(MAX(IF($B96="Oui - sans lien de dépendance",0,MIN((0.75*H96),847)),MIN(H96,(0.75*$C96),847)),2),IF(revenueReduction&gt;0.3,MAX(IF($B96="Non - avec lien de dépendance",MIN(1129,H96,$C96)*overallRate,MIN(1129,H96)*overallRate),ROUND(MAX(IF($B96="Non - avec lien de dépendance",0,MIN((0.75*H96),847)),MIN(H96,(0.75*$C96),847)),2)),IF($B96="Non - avec lien de dépendance",MIN(1129,H96,$C96)*overallRate,MIN(1129,H96)*overallRate)))))</f>
        <v>Effectuez l’étape 1</v>
      </c>
      <c r="M96" s="68" t="str">
        <f>IF(ISTEXT(overallRate),"Effectuez l’étape 1",IF(OR(COUNT($C96,I96)&lt;&gt;2,overallRate=0),0,IF(E96="Yes",ROUND(MAX(IF($B96="Oui - sans lien de dépendance",0,MIN((0.75*I96),847)),MIN(I96,(0.75*$C96),847)),2),IF(revenueReduction&gt;0.3,MAX(IF($B96="Non - avec lien de dépendance",MIN(1129,I96,$C96)*overallRate,MIN(1129,I96)*overallRate),ROUND(MAX(IF($B96="Non - avec lien de dépendance",0,MIN((0.75*I96),847)),MIN(I96,(0.75*$C96),847)),2)),IF($B96="Non - avec lien de dépendance",MIN(1129,I96,$C96)*overallRate,MIN(1129,I96)*overallRate)))))</f>
        <v>Effectuez l’étape 1</v>
      </c>
      <c r="N96" s="68" t="str">
        <f>IF(ISTEXT(overallRate),"Effectuez l’étape 1",IF(OR(COUNT($C96,J96)&lt;&gt;2,overallRate=0),0,IF(F96="Yes",ROUND(MAX(IF($B96="Oui - sans lien de dépendance",0,MIN((0.75*J96),847)),MIN(J96,(0.75*$C96),847)),2),IF(revenueReduction&gt;0.3,MAX(IF($B96="Non - avec lien de dépendance",MIN(1129,J96,$C96)*overallRate,MIN(1129,J96)*overallRate),ROUND(MAX(IF($B96="Non - avec lien de dépendance",0,MIN((0.75*J96),847)),MIN(J96,(0.75*$C96),847)),2)),IF($B96="Non - avec lien de dépendance",MIN(1129,J96,$C96)*overallRate,MIN(1129,J96)*overallRate)))))</f>
        <v>Effectuez l’étape 1</v>
      </c>
      <c r="O96" s="68" t="str">
        <f>IF(ISTEXT(overallRate),"Effectuez l’étape 1",IF(OR(COUNT($C96,K96)&lt;&gt;2,overallRate=0),0,IF(G96="Yes",ROUND(MAX(IF($B96="Oui - sans lien de dépendance",0,MIN((0.75*K96),847)),MIN(K96,(0.75*$C96),847)),2),IF(revenueReduction&gt;0.3,MAX(IF($B96="Non - avec lien de dépendance",MIN(1129,K96,$C96)*overallRate,MIN(1129,K96)*overallRate),ROUND(MAX(IF($B96="Non - avec lien de dépendance",0,MIN((0.75*K96),847)),MIN(K96,(0.75*$C96),847)),2)),IF($B96="Non - avec lien de dépendance",MIN(1129,K96,$C96)*overallRate,MIN(1129,K96)*overallRate)))))</f>
        <v>Effectuez l’étape 1</v>
      </c>
      <c r="P96" s="3">
        <f t="shared" si="1"/>
        <v>0</v>
      </c>
    </row>
    <row r="97" spans="12:16" x14ac:dyDescent="0.5">
      <c r="L97" s="68" t="str">
        <f>IF(ISTEXT(overallRate),"Effectuez l’étape 1",IF(OR(COUNT($C97,H97)&lt;&gt;2,overallRate=0),0,IF(D97="Yes",ROUND(MAX(IF($B97="Oui - sans lien de dépendance",0,MIN((0.75*H97),847)),MIN(H97,(0.75*$C97),847)),2),IF(revenueReduction&gt;0.3,MAX(IF($B97="Non - avec lien de dépendance",MIN(1129,H97,$C97)*overallRate,MIN(1129,H97)*overallRate),ROUND(MAX(IF($B97="Non - avec lien de dépendance",0,MIN((0.75*H97),847)),MIN(H97,(0.75*$C97),847)),2)),IF($B97="Non - avec lien de dépendance",MIN(1129,H97,$C97)*overallRate,MIN(1129,H97)*overallRate)))))</f>
        <v>Effectuez l’étape 1</v>
      </c>
      <c r="M97" s="68" t="str">
        <f>IF(ISTEXT(overallRate),"Effectuez l’étape 1",IF(OR(COUNT($C97,I97)&lt;&gt;2,overallRate=0),0,IF(E97="Yes",ROUND(MAX(IF($B97="Oui - sans lien de dépendance",0,MIN((0.75*I97),847)),MIN(I97,(0.75*$C97),847)),2),IF(revenueReduction&gt;0.3,MAX(IF($B97="Non - avec lien de dépendance",MIN(1129,I97,$C97)*overallRate,MIN(1129,I97)*overallRate),ROUND(MAX(IF($B97="Non - avec lien de dépendance",0,MIN((0.75*I97),847)),MIN(I97,(0.75*$C97),847)),2)),IF($B97="Non - avec lien de dépendance",MIN(1129,I97,$C97)*overallRate,MIN(1129,I97)*overallRate)))))</f>
        <v>Effectuez l’étape 1</v>
      </c>
      <c r="N97" s="68" t="str">
        <f>IF(ISTEXT(overallRate),"Effectuez l’étape 1",IF(OR(COUNT($C97,J97)&lt;&gt;2,overallRate=0),0,IF(F97="Yes",ROUND(MAX(IF($B97="Oui - sans lien de dépendance",0,MIN((0.75*J97),847)),MIN(J97,(0.75*$C97),847)),2),IF(revenueReduction&gt;0.3,MAX(IF($B97="Non - avec lien de dépendance",MIN(1129,J97,$C97)*overallRate,MIN(1129,J97)*overallRate),ROUND(MAX(IF($B97="Non - avec lien de dépendance",0,MIN((0.75*J97),847)),MIN(J97,(0.75*$C97),847)),2)),IF($B97="Non - avec lien de dépendance",MIN(1129,J97,$C97)*overallRate,MIN(1129,J97)*overallRate)))))</f>
        <v>Effectuez l’étape 1</v>
      </c>
      <c r="O97" s="68" t="str">
        <f>IF(ISTEXT(overallRate),"Effectuez l’étape 1",IF(OR(COUNT($C97,K97)&lt;&gt;2,overallRate=0),0,IF(G97="Yes",ROUND(MAX(IF($B97="Oui - sans lien de dépendance",0,MIN((0.75*K97),847)),MIN(K97,(0.75*$C97),847)),2),IF(revenueReduction&gt;0.3,MAX(IF($B97="Non - avec lien de dépendance",MIN(1129,K97,$C97)*overallRate,MIN(1129,K97)*overallRate),ROUND(MAX(IF($B97="Non - avec lien de dépendance",0,MIN((0.75*K97),847)),MIN(K97,(0.75*$C97),847)),2)),IF($B97="Non - avec lien de dépendance",MIN(1129,K97,$C97)*overallRate,MIN(1129,K97)*overallRate)))))</f>
        <v>Effectuez l’étape 1</v>
      </c>
      <c r="P97" s="3">
        <f t="shared" si="1"/>
        <v>0</v>
      </c>
    </row>
    <row r="98" spans="12:16" x14ac:dyDescent="0.5">
      <c r="L98" s="68" t="str">
        <f>IF(ISTEXT(overallRate),"Effectuez l’étape 1",IF(OR(COUNT($C98,H98)&lt;&gt;2,overallRate=0),0,IF(D98="Yes",ROUND(MAX(IF($B98="Oui - sans lien de dépendance",0,MIN((0.75*H98),847)),MIN(H98,(0.75*$C98),847)),2),IF(revenueReduction&gt;0.3,MAX(IF($B98="Non - avec lien de dépendance",MIN(1129,H98,$C98)*overallRate,MIN(1129,H98)*overallRate),ROUND(MAX(IF($B98="Non - avec lien de dépendance",0,MIN((0.75*H98),847)),MIN(H98,(0.75*$C98),847)),2)),IF($B98="Non - avec lien de dépendance",MIN(1129,H98,$C98)*overallRate,MIN(1129,H98)*overallRate)))))</f>
        <v>Effectuez l’étape 1</v>
      </c>
      <c r="M98" s="68" t="str">
        <f>IF(ISTEXT(overallRate),"Effectuez l’étape 1",IF(OR(COUNT($C98,I98)&lt;&gt;2,overallRate=0),0,IF(E98="Yes",ROUND(MAX(IF($B98="Oui - sans lien de dépendance",0,MIN((0.75*I98),847)),MIN(I98,(0.75*$C98),847)),2),IF(revenueReduction&gt;0.3,MAX(IF($B98="Non - avec lien de dépendance",MIN(1129,I98,$C98)*overallRate,MIN(1129,I98)*overallRate),ROUND(MAX(IF($B98="Non - avec lien de dépendance",0,MIN((0.75*I98),847)),MIN(I98,(0.75*$C98),847)),2)),IF($B98="Non - avec lien de dépendance",MIN(1129,I98,$C98)*overallRate,MIN(1129,I98)*overallRate)))))</f>
        <v>Effectuez l’étape 1</v>
      </c>
      <c r="N98" s="68" t="str">
        <f>IF(ISTEXT(overallRate),"Effectuez l’étape 1",IF(OR(COUNT($C98,J98)&lt;&gt;2,overallRate=0),0,IF(F98="Yes",ROUND(MAX(IF($B98="Oui - sans lien de dépendance",0,MIN((0.75*J98),847)),MIN(J98,(0.75*$C98),847)),2),IF(revenueReduction&gt;0.3,MAX(IF($B98="Non - avec lien de dépendance",MIN(1129,J98,$C98)*overallRate,MIN(1129,J98)*overallRate),ROUND(MAX(IF($B98="Non - avec lien de dépendance",0,MIN((0.75*J98),847)),MIN(J98,(0.75*$C98),847)),2)),IF($B98="Non - avec lien de dépendance",MIN(1129,J98,$C98)*overallRate,MIN(1129,J98)*overallRate)))))</f>
        <v>Effectuez l’étape 1</v>
      </c>
      <c r="O98" s="68" t="str">
        <f>IF(ISTEXT(overallRate),"Effectuez l’étape 1",IF(OR(COUNT($C98,K98)&lt;&gt;2,overallRate=0),0,IF(G98="Yes",ROUND(MAX(IF($B98="Oui - sans lien de dépendance",0,MIN((0.75*K98),847)),MIN(K98,(0.75*$C98),847)),2),IF(revenueReduction&gt;0.3,MAX(IF($B98="Non - avec lien de dépendance",MIN(1129,K98,$C98)*overallRate,MIN(1129,K98)*overallRate),ROUND(MAX(IF($B98="Non - avec lien de dépendance",0,MIN((0.75*K98),847)),MIN(K98,(0.75*$C98),847)),2)),IF($B98="Non - avec lien de dépendance",MIN(1129,K98,$C98)*overallRate,MIN(1129,K98)*overallRate)))))</f>
        <v>Effectuez l’étape 1</v>
      </c>
      <c r="P98" s="3">
        <f t="shared" si="1"/>
        <v>0</v>
      </c>
    </row>
    <row r="99" spans="12:16" x14ac:dyDescent="0.5">
      <c r="L99" s="68" t="str">
        <f>IF(ISTEXT(overallRate),"Effectuez l’étape 1",IF(OR(COUNT($C99,H99)&lt;&gt;2,overallRate=0),0,IF(D99="Yes",ROUND(MAX(IF($B99="Oui - sans lien de dépendance",0,MIN((0.75*H99),847)),MIN(H99,(0.75*$C99),847)),2),IF(revenueReduction&gt;0.3,MAX(IF($B99="Non - avec lien de dépendance",MIN(1129,H99,$C99)*overallRate,MIN(1129,H99)*overallRate),ROUND(MAX(IF($B99="Non - avec lien de dépendance",0,MIN((0.75*H99),847)),MIN(H99,(0.75*$C99),847)),2)),IF($B99="Non - avec lien de dépendance",MIN(1129,H99,$C99)*overallRate,MIN(1129,H99)*overallRate)))))</f>
        <v>Effectuez l’étape 1</v>
      </c>
      <c r="M99" s="68" t="str">
        <f>IF(ISTEXT(overallRate),"Effectuez l’étape 1",IF(OR(COUNT($C99,I99)&lt;&gt;2,overallRate=0),0,IF(E99="Yes",ROUND(MAX(IF($B99="Oui - sans lien de dépendance",0,MIN((0.75*I99),847)),MIN(I99,(0.75*$C99),847)),2),IF(revenueReduction&gt;0.3,MAX(IF($B99="Non - avec lien de dépendance",MIN(1129,I99,$C99)*overallRate,MIN(1129,I99)*overallRate),ROUND(MAX(IF($B99="Non - avec lien de dépendance",0,MIN((0.75*I99),847)),MIN(I99,(0.75*$C99),847)),2)),IF($B99="Non - avec lien de dépendance",MIN(1129,I99,$C99)*overallRate,MIN(1129,I99)*overallRate)))))</f>
        <v>Effectuez l’étape 1</v>
      </c>
      <c r="N99" s="68" t="str">
        <f>IF(ISTEXT(overallRate),"Effectuez l’étape 1",IF(OR(COUNT($C99,J99)&lt;&gt;2,overallRate=0),0,IF(F99="Yes",ROUND(MAX(IF($B99="Oui - sans lien de dépendance",0,MIN((0.75*J99),847)),MIN(J99,(0.75*$C99),847)),2),IF(revenueReduction&gt;0.3,MAX(IF($B99="Non - avec lien de dépendance",MIN(1129,J99,$C99)*overallRate,MIN(1129,J99)*overallRate),ROUND(MAX(IF($B99="Non - avec lien de dépendance",0,MIN((0.75*J99),847)),MIN(J99,(0.75*$C99),847)),2)),IF($B99="Non - avec lien de dépendance",MIN(1129,J99,$C99)*overallRate,MIN(1129,J99)*overallRate)))))</f>
        <v>Effectuez l’étape 1</v>
      </c>
      <c r="O99" s="68" t="str">
        <f>IF(ISTEXT(overallRate),"Effectuez l’étape 1",IF(OR(COUNT($C99,K99)&lt;&gt;2,overallRate=0),0,IF(G99="Yes",ROUND(MAX(IF($B99="Oui - sans lien de dépendance",0,MIN((0.75*K99),847)),MIN(K99,(0.75*$C99),847)),2),IF(revenueReduction&gt;0.3,MAX(IF($B99="Non - avec lien de dépendance",MIN(1129,K99,$C99)*overallRate,MIN(1129,K99)*overallRate),ROUND(MAX(IF($B99="Non - avec lien de dépendance",0,MIN((0.75*K99),847)),MIN(K99,(0.75*$C99),847)),2)),IF($B99="Non - avec lien de dépendance",MIN(1129,K99,$C99)*overallRate,MIN(1129,K99)*overallRate)))))</f>
        <v>Effectuez l’étape 1</v>
      </c>
      <c r="P99" s="3">
        <f t="shared" si="1"/>
        <v>0</v>
      </c>
    </row>
    <row r="100" spans="12:16" x14ac:dyDescent="0.5">
      <c r="L100" s="68" t="str">
        <f>IF(ISTEXT(overallRate),"Effectuez l’étape 1",IF(OR(COUNT($C100,H100)&lt;&gt;2,overallRate=0),0,IF(D100="Yes",ROUND(MAX(IF($B100="Oui - sans lien de dépendance",0,MIN((0.75*H100),847)),MIN(H100,(0.75*$C100),847)),2),IF(revenueReduction&gt;0.3,MAX(IF($B100="Non - avec lien de dépendance",MIN(1129,H100,$C100)*overallRate,MIN(1129,H100)*overallRate),ROUND(MAX(IF($B100="Non - avec lien de dépendance",0,MIN((0.75*H100),847)),MIN(H100,(0.75*$C100),847)),2)),IF($B100="Non - avec lien de dépendance",MIN(1129,H100,$C100)*overallRate,MIN(1129,H100)*overallRate)))))</f>
        <v>Effectuez l’étape 1</v>
      </c>
      <c r="M100" s="68" t="str">
        <f>IF(ISTEXT(overallRate),"Effectuez l’étape 1",IF(OR(COUNT($C100,I100)&lt;&gt;2,overallRate=0),0,IF(E100="Yes",ROUND(MAX(IF($B100="Oui - sans lien de dépendance",0,MIN((0.75*I100),847)),MIN(I100,(0.75*$C100),847)),2),IF(revenueReduction&gt;0.3,MAX(IF($B100="Non - avec lien de dépendance",MIN(1129,I100,$C100)*overallRate,MIN(1129,I100)*overallRate),ROUND(MAX(IF($B100="Non - avec lien de dépendance",0,MIN((0.75*I100),847)),MIN(I100,(0.75*$C100),847)),2)),IF($B100="Non - avec lien de dépendance",MIN(1129,I100,$C100)*overallRate,MIN(1129,I100)*overallRate)))))</f>
        <v>Effectuez l’étape 1</v>
      </c>
      <c r="N100" s="68" t="str">
        <f>IF(ISTEXT(overallRate),"Effectuez l’étape 1",IF(OR(COUNT($C100,J100)&lt;&gt;2,overallRate=0),0,IF(F100="Yes",ROUND(MAX(IF($B100="Oui - sans lien de dépendance",0,MIN((0.75*J100),847)),MIN(J100,(0.75*$C100),847)),2),IF(revenueReduction&gt;0.3,MAX(IF($B100="Non - avec lien de dépendance",MIN(1129,J100,$C100)*overallRate,MIN(1129,J100)*overallRate),ROUND(MAX(IF($B100="Non - avec lien de dépendance",0,MIN((0.75*J100),847)),MIN(J100,(0.75*$C100),847)),2)),IF($B100="Non - avec lien de dépendance",MIN(1129,J100,$C100)*overallRate,MIN(1129,J100)*overallRate)))))</f>
        <v>Effectuez l’étape 1</v>
      </c>
      <c r="O100" s="68" t="str">
        <f>IF(ISTEXT(overallRate),"Effectuez l’étape 1",IF(OR(COUNT($C100,K100)&lt;&gt;2,overallRate=0),0,IF(G100="Yes",ROUND(MAX(IF($B100="Oui - sans lien de dépendance",0,MIN((0.75*K100),847)),MIN(K100,(0.75*$C100),847)),2),IF(revenueReduction&gt;0.3,MAX(IF($B100="Non - avec lien de dépendance",MIN(1129,K100,$C100)*overallRate,MIN(1129,K100)*overallRate),ROUND(MAX(IF($B100="Non - avec lien de dépendance",0,MIN((0.75*K100),847)),MIN(K100,(0.75*$C100),847)),2)),IF($B100="Non - avec lien de dépendance",MIN(1129,K100,$C100)*overallRate,MIN(1129,K100)*overallRate)))))</f>
        <v>Effectuez l’étape 1</v>
      </c>
      <c r="P100" s="3">
        <f t="shared" si="1"/>
        <v>0</v>
      </c>
    </row>
    <row r="101" spans="12:16" x14ac:dyDescent="0.5">
      <c r="L101" s="68" t="str">
        <f>IF(ISTEXT(overallRate),"Effectuez l’étape 1",IF(OR(COUNT($C101,H101)&lt;&gt;2,overallRate=0),0,IF(D101="Yes",ROUND(MAX(IF($B101="Oui - sans lien de dépendance",0,MIN((0.75*H101),847)),MIN(H101,(0.75*$C101),847)),2),IF(revenueReduction&gt;0.3,MAX(IF($B101="Non - avec lien de dépendance",MIN(1129,H101,$C101)*overallRate,MIN(1129,H101)*overallRate),ROUND(MAX(IF($B101="Non - avec lien de dépendance",0,MIN((0.75*H101),847)),MIN(H101,(0.75*$C101),847)),2)),IF($B101="Non - avec lien de dépendance",MIN(1129,H101,$C101)*overallRate,MIN(1129,H101)*overallRate)))))</f>
        <v>Effectuez l’étape 1</v>
      </c>
      <c r="M101" s="68" t="str">
        <f>IF(ISTEXT(overallRate),"Effectuez l’étape 1",IF(OR(COUNT($C101,I101)&lt;&gt;2,overallRate=0),0,IF(E101="Yes",ROUND(MAX(IF($B101="Oui - sans lien de dépendance",0,MIN((0.75*I101),847)),MIN(I101,(0.75*$C101),847)),2),IF(revenueReduction&gt;0.3,MAX(IF($B101="Non - avec lien de dépendance",MIN(1129,I101,$C101)*overallRate,MIN(1129,I101)*overallRate),ROUND(MAX(IF($B101="Non - avec lien de dépendance",0,MIN((0.75*I101),847)),MIN(I101,(0.75*$C101),847)),2)),IF($B101="Non - avec lien de dépendance",MIN(1129,I101,$C101)*overallRate,MIN(1129,I101)*overallRate)))))</f>
        <v>Effectuez l’étape 1</v>
      </c>
      <c r="N101" s="68" t="str">
        <f>IF(ISTEXT(overallRate),"Effectuez l’étape 1",IF(OR(COUNT($C101,J101)&lt;&gt;2,overallRate=0),0,IF(F101="Yes",ROUND(MAX(IF($B101="Oui - sans lien de dépendance",0,MIN((0.75*J101),847)),MIN(J101,(0.75*$C101),847)),2),IF(revenueReduction&gt;0.3,MAX(IF($B101="Non - avec lien de dépendance",MIN(1129,J101,$C101)*overallRate,MIN(1129,J101)*overallRate),ROUND(MAX(IF($B101="Non - avec lien de dépendance",0,MIN((0.75*J101),847)),MIN(J101,(0.75*$C101),847)),2)),IF($B101="Non - avec lien de dépendance",MIN(1129,J101,$C101)*overallRate,MIN(1129,J101)*overallRate)))))</f>
        <v>Effectuez l’étape 1</v>
      </c>
      <c r="O101" s="68" t="str">
        <f>IF(ISTEXT(overallRate),"Effectuez l’étape 1",IF(OR(COUNT($C101,K101)&lt;&gt;2,overallRate=0),0,IF(G101="Yes",ROUND(MAX(IF($B101="Oui - sans lien de dépendance",0,MIN((0.75*K101),847)),MIN(K101,(0.75*$C101),847)),2),IF(revenueReduction&gt;0.3,MAX(IF($B101="Non - avec lien de dépendance",MIN(1129,K101,$C101)*overallRate,MIN(1129,K101)*overallRate),ROUND(MAX(IF($B101="Non - avec lien de dépendance",0,MIN((0.75*K101),847)),MIN(K101,(0.75*$C101),847)),2)),IF($B101="Non - avec lien de dépendance",MIN(1129,K101,$C101)*overallRate,MIN(1129,K101)*overallRate)))))</f>
        <v>Effectuez l’étape 1</v>
      </c>
      <c r="P101" s="3">
        <f t="shared" si="1"/>
        <v>0</v>
      </c>
    </row>
    <row r="102" spans="12:16" x14ac:dyDescent="0.5">
      <c r="L102" s="68" t="str">
        <f>IF(ISTEXT(overallRate),"Effectuez l’étape 1",IF(OR(COUNT($C102,H102)&lt;&gt;2,overallRate=0),0,IF(D102="Yes",ROUND(MAX(IF($B102="Oui - sans lien de dépendance",0,MIN((0.75*H102),847)),MIN(H102,(0.75*$C102),847)),2),IF(revenueReduction&gt;0.3,MAX(IF($B102="Non - avec lien de dépendance",MIN(1129,H102,$C102)*overallRate,MIN(1129,H102)*overallRate),ROUND(MAX(IF($B102="Non - avec lien de dépendance",0,MIN((0.75*H102),847)),MIN(H102,(0.75*$C102),847)),2)),IF($B102="Non - avec lien de dépendance",MIN(1129,H102,$C102)*overallRate,MIN(1129,H102)*overallRate)))))</f>
        <v>Effectuez l’étape 1</v>
      </c>
      <c r="M102" s="68" t="str">
        <f>IF(ISTEXT(overallRate),"Effectuez l’étape 1",IF(OR(COUNT($C102,I102)&lt;&gt;2,overallRate=0),0,IF(E102="Yes",ROUND(MAX(IF($B102="Oui - sans lien de dépendance",0,MIN((0.75*I102),847)),MIN(I102,(0.75*$C102),847)),2),IF(revenueReduction&gt;0.3,MAX(IF($B102="Non - avec lien de dépendance",MIN(1129,I102,$C102)*overallRate,MIN(1129,I102)*overallRate),ROUND(MAX(IF($B102="Non - avec lien de dépendance",0,MIN((0.75*I102),847)),MIN(I102,(0.75*$C102),847)),2)),IF($B102="Non - avec lien de dépendance",MIN(1129,I102,$C102)*overallRate,MIN(1129,I102)*overallRate)))))</f>
        <v>Effectuez l’étape 1</v>
      </c>
      <c r="N102" s="68" t="str">
        <f>IF(ISTEXT(overallRate),"Effectuez l’étape 1",IF(OR(COUNT($C102,J102)&lt;&gt;2,overallRate=0),0,IF(F102="Yes",ROUND(MAX(IF($B102="Oui - sans lien de dépendance",0,MIN((0.75*J102),847)),MIN(J102,(0.75*$C102),847)),2),IF(revenueReduction&gt;0.3,MAX(IF($B102="Non - avec lien de dépendance",MIN(1129,J102,$C102)*overallRate,MIN(1129,J102)*overallRate),ROUND(MAX(IF($B102="Non - avec lien de dépendance",0,MIN((0.75*J102),847)),MIN(J102,(0.75*$C102),847)),2)),IF($B102="Non - avec lien de dépendance",MIN(1129,J102,$C102)*overallRate,MIN(1129,J102)*overallRate)))))</f>
        <v>Effectuez l’étape 1</v>
      </c>
      <c r="O102" s="68" t="str">
        <f>IF(ISTEXT(overallRate),"Effectuez l’étape 1",IF(OR(COUNT($C102,K102)&lt;&gt;2,overallRate=0),0,IF(G102="Yes",ROUND(MAX(IF($B102="Oui - sans lien de dépendance",0,MIN((0.75*K102),847)),MIN(K102,(0.75*$C102),847)),2),IF(revenueReduction&gt;0.3,MAX(IF($B102="Non - avec lien de dépendance",MIN(1129,K102,$C102)*overallRate,MIN(1129,K102)*overallRate),ROUND(MAX(IF($B102="Non - avec lien de dépendance",0,MIN((0.75*K102),847)),MIN(K102,(0.75*$C102),847)),2)),IF($B102="Non - avec lien de dépendance",MIN(1129,K102,$C102)*overallRate,MIN(1129,K102)*overallRate)))))</f>
        <v>Effectuez l’étape 1</v>
      </c>
      <c r="P102" s="3">
        <f t="shared" si="1"/>
        <v>0</v>
      </c>
    </row>
    <row r="103" spans="12:16" x14ac:dyDescent="0.5">
      <c r="L103" s="68" t="str">
        <f>IF(ISTEXT(overallRate),"Effectuez l’étape 1",IF(OR(COUNT($C103,H103)&lt;&gt;2,overallRate=0),0,IF(D103="Yes",ROUND(MAX(IF($B103="Oui - sans lien de dépendance",0,MIN((0.75*H103),847)),MIN(H103,(0.75*$C103),847)),2),IF(revenueReduction&gt;0.3,MAX(IF($B103="Non - avec lien de dépendance",MIN(1129,H103,$C103)*overallRate,MIN(1129,H103)*overallRate),ROUND(MAX(IF($B103="Non - avec lien de dépendance",0,MIN((0.75*H103),847)),MIN(H103,(0.75*$C103),847)),2)),IF($B103="Non - avec lien de dépendance",MIN(1129,H103,$C103)*overallRate,MIN(1129,H103)*overallRate)))))</f>
        <v>Effectuez l’étape 1</v>
      </c>
      <c r="M103" s="68" t="str">
        <f>IF(ISTEXT(overallRate),"Effectuez l’étape 1",IF(OR(COUNT($C103,I103)&lt;&gt;2,overallRate=0),0,IF(E103="Yes",ROUND(MAX(IF($B103="Oui - sans lien de dépendance",0,MIN((0.75*I103),847)),MIN(I103,(0.75*$C103),847)),2),IF(revenueReduction&gt;0.3,MAX(IF($B103="Non - avec lien de dépendance",MIN(1129,I103,$C103)*overallRate,MIN(1129,I103)*overallRate),ROUND(MAX(IF($B103="Non - avec lien de dépendance",0,MIN((0.75*I103),847)),MIN(I103,(0.75*$C103),847)),2)),IF($B103="Non - avec lien de dépendance",MIN(1129,I103,$C103)*overallRate,MIN(1129,I103)*overallRate)))))</f>
        <v>Effectuez l’étape 1</v>
      </c>
      <c r="N103" s="68" t="str">
        <f>IF(ISTEXT(overallRate),"Effectuez l’étape 1",IF(OR(COUNT($C103,J103)&lt;&gt;2,overallRate=0),0,IF(F103="Yes",ROUND(MAX(IF($B103="Oui - sans lien de dépendance",0,MIN((0.75*J103),847)),MIN(J103,(0.75*$C103),847)),2),IF(revenueReduction&gt;0.3,MAX(IF($B103="Non - avec lien de dépendance",MIN(1129,J103,$C103)*overallRate,MIN(1129,J103)*overallRate),ROUND(MAX(IF($B103="Non - avec lien de dépendance",0,MIN((0.75*J103),847)),MIN(J103,(0.75*$C103),847)),2)),IF($B103="Non - avec lien de dépendance",MIN(1129,J103,$C103)*overallRate,MIN(1129,J103)*overallRate)))))</f>
        <v>Effectuez l’étape 1</v>
      </c>
      <c r="O103" s="68" t="str">
        <f>IF(ISTEXT(overallRate),"Effectuez l’étape 1",IF(OR(COUNT($C103,K103)&lt;&gt;2,overallRate=0),0,IF(G103="Yes",ROUND(MAX(IF($B103="Oui - sans lien de dépendance",0,MIN((0.75*K103),847)),MIN(K103,(0.75*$C103),847)),2),IF(revenueReduction&gt;0.3,MAX(IF($B103="Non - avec lien de dépendance",MIN(1129,K103,$C103)*overallRate,MIN(1129,K103)*overallRate),ROUND(MAX(IF($B103="Non - avec lien de dépendance",0,MIN((0.75*K103),847)),MIN(K103,(0.75*$C103),847)),2)),IF($B103="Non - avec lien de dépendance",MIN(1129,K103,$C103)*overallRate,MIN(1129,K103)*overallRate)))))</f>
        <v>Effectuez l’étape 1</v>
      </c>
      <c r="P103" s="3">
        <f t="shared" si="1"/>
        <v>0</v>
      </c>
    </row>
    <row r="104" spans="12:16" x14ac:dyDescent="0.5">
      <c r="L104" s="68" t="str">
        <f>IF(ISTEXT(overallRate),"Effectuez l’étape 1",IF(OR(COUNT($C104,H104)&lt;&gt;2,overallRate=0),0,IF(D104="Yes",ROUND(MAX(IF($B104="Oui - sans lien de dépendance",0,MIN((0.75*H104),847)),MIN(H104,(0.75*$C104),847)),2),IF(revenueReduction&gt;0.3,MAX(IF($B104="Non - avec lien de dépendance",MIN(1129,H104,$C104)*overallRate,MIN(1129,H104)*overallRate),ROUND(MAX(IF($B104="Non - avec lien de dépendance",0,MIN((0.75*H104),847)),MIN(H104,(0.75*$C104),847)),2)),IF($B104="Non - avec lien de dépendance",MIN(1129,H104,$C104)*overallRate,MIN(1129,H104)*overallRate)))))</f>
        <v>Effectuez l’étape 1</v>
      </c>
      <c r="M104" s="68" t="str">
        <f>IF(ISTEXT(overallRate),"Effectuez l’étape 1",IF(OR(COUNT($C104,I104)&lt;&gt;2,overallRate=0),0,IF(E104="Yes",ROUND(MAX(IF($B104="Oui - sans lien de dépendance",0,MIN((0.75*I104),847)),MIN(I104,(0.75*$C104),847)),2),IF(revenueReduction&gt;0.3,MAX(IF($B104="Non - avec lien de dépendance",MIN(1129,I104,$C104)*overallRate,MIN(1129,I104)*overallRate),ROUND(MAX(IF($B104="Non - avec lien de dépendance",0,MIN((0.75*I104),847)),MIN(I104,(0.75*$C104),847)),2)),IF($B104="Non - avec lien de dépendance",MIN(1129,I104,$C104)*overallRate,MIN(1129,I104)*overallRate)))))</f>
        <v>Effectuez l’étape 1</v>
      </c>
      <c r="N104" s="68" t="str">
        <f>IF(ISTEXT(overallRate),"Effectuez l’étape 1",IF(OR(COUNT($C104,J104)&lt;&gt;2,overallRate=0),0,IF(F104="Yes",ROUND(MAX(IF($B104="Oui - sans lien de dépendance",0,MIN((0.75*J104),847)),MIN(J104,(0.75*$C104),847)),2),IF(revenueReduction&gt;0.3,MAX(IF($B104="Non - avec lien de dépendance",MIN(1129,J104,$C104)*overallRate,MIN(1129,J104)*overallRate),ROUND(MAX(IF($B104="Non - avec lien de dépendance",0,MIN((0.75*J104),847)),MIN(J104,(0.75*$C104),847)),2)),IF($B104="Non - avec lien de dépendance",MIN(1129,J104,$C104)*overallRate,MIN(1129,J104)*overallRate)))))</f>
        <v>Effectuez l’étape 1</v>
      </c>
      <c r="O104" s="68" t="str">
        <f>IF(ISTEXT(overallRate),"Effectuez l’étape 1",IF(OR(COUNT($C104,K104)&lt;&gt;2,overallRate=0),0,IF(G104="Yes",ROUND(MAX(IF($B104="Oui - sans lien de dépendance",0,MIN((0.75*K104),847)),MIN(K104,(0.75*$C104),847)),2),IF(revenueReduction&gt;0.3,MAX(IF($B104="Non - avec lien de dépendance",MIN(1129,K104,$C104)*overallRate,MIN(1129,K104)*overallRate),ROUND(MAX(IF($B104="Non - avec lien de dépendance",0,MIN((0.75*K104),847)),MIN(K104,(0.75*$C104),847)),2)),IF($B104="Non - avec lien de dépendance",MIN(1129,K104,$C104)*overallRate,MIN(1129,K104)*overallRate)))))</f>
        <v>Effectuez l’étape 1</v>
      </c>
      <c r="P104" s="3">
        <f t="shared" si="1"/>
        <v>0</v>
      </c>
    </row>
    <row r="105" spans="12:16" x14ac:dyDescent="0.5">
      <c r="L105" s="68" t="str">
        <f>IF(ISTEXT(overallRate),"Effectuez l’étape 1",IF(OR(COUNT($C105,H105)&lt;&gt;2,overallRate=0),0,IF(D105="Yes",ROUND(MAX(IF($B105="Oui - sans lien de dépendance",0,MIN((0.75*H105),847)),MIN(H105,(0.75*$C105),847)),2),IF(revenueReduction&gt;0.3,MAX(IF($B105="Non - avec lien de dépendance",MIN(1129,H105,$C105)*overallRate,MIN(1129,H105)*overallRate),ROUND(MAX(IF($B105="Non - avec lien de dépendance",0,MIN((0.75*H105),847)),MIN(H105,(0.75*$C105),847)),2)),IF($B105="Non - avec lien de dépendance",MIN(1129,H105,$C105)*overallRate,MIN(1129,H105)*overallRate)))))</f>
        <v>Effectuez l’étape 1</v>
      </c>
      <c r="M105" s="68" t="str">
        <f>IF(ISTEXT(overallRate),"Effectuez l’étape 1",IF(OR(COUNT($C105,I105)&lt;&gt;2,overallRate=0),0,IF(E105="Yes",ROUND(MAX(IF($B105="Oui - sans lien de dépendance",0,MIN((0.75*I105),847)),MIN(I105,(0.75*$C105),847)),2),IF(revenueReduction&gt;0.3,MAX(IF($B105="Non - avec lien de dépendance",MIN(1129,I105,$C105)*overallRate,MIN(1129,I105)*overallRate),ROUND(MAX(IF($B105="Non - avec lien de dépendance",0,MIN((0.75*I105),847)),MIN(I105,(0.75*$C105),847)),2)),IF($B105="Non - avec lien de dépendance",MIN(1129,I105,$C105)*overallRate,MIN(1129,I105)*overallRate)))))</f>
        <v>Effectuez l’étape 1</v>
      </c>
      <c r="N105" s="68" t="str">
        <f>IF(ISTEXT(overallRate),"Effectuez l’étape 1",IF(OR(COUNT($C105,J105)&lt;&gt;2,overallRate=0),0,IF(F105="Yes",ROUND(MAX(IF($B105="Oui - sans lien de dépendance",0,MIN((0.75*J105),847)),MIN(J105,(0.75*$C105),847)),2),IF(revenueReduction&gt;0.3,MAX(IF($B105="Non - avec lien de dépendance",MIN(1129,J105,$C105)*overallRate,MIN(1129,J105)*overallRate),ROUND(MAX(IF($B105="Non - avec lien de dépendance",0,MIN((0.75*J105),847)),MIN(J105,(0.75*$C105),847)),2)),IF($B105="Non - avec lien de dépendance",MIN(1129,J105,$C105)*overallRate,MIN(1129,J105)*overallRate)))))</f>
        <v>Effectuez l’étape 1</v>
      </c>
      <c r="O105" s="68" t="str">
        <f>IF(ISTEXT(overallRate),"Effectuez l’étape 1",IF(OR(COUNT($C105,K105)&lt;&gt;2,overallRate=0),0,IF(G105="Yes",ROUND(MAX(IF($B105="Oui - sans lien de dépendance",0,MIN((0.75*K105),847)),MIN(K105,(0.75*$C105),847)),2),IF(revenueReduction&gt;0.3,MAX(IF($B105="Non - avec lien de dépendance",MIN(1129,K105,$C105)*overallRate,MIN(1129,K105)*overallRate),ROUND(MAX(IF($B105="Non - avec lien de dépendance",0,MIN((0.75*K105),847)),MIN(K105,(0.75*$C105),847)),2)),IF($B105="Non - avec lien de dépendance",MIN(1129,K105,$C105)*overallRate,MIN(1129,K105)*overallRate)))))</f>
        <v>Effectuez l’étape 1</v>
      </c>
      <c r="P105" s="3">
        <f t="shared" si="1"/>
        <v>0</v>
      </c>
    </row>
    <row r="106" spans="12:16" x14ac:dyDescent="0.5">
      <c r="L106" s="68" t="str">
        <f>IF(ISTEXT(overallRate),"Effectuez l’étape 1",IF(OR(COUNT($C106,H106)&lt;&gt;2,overallRate=0),0,IF(D106="Yes",ROUND(MAX(IF($B106="Oui - sans lien de dépendance",0,MIN((0.75*H106),847)),MIN(H106,(0.75*$C106),847)),2),IF(revenueReduction&gt;0.3,MAX(IF($B106="Non - avec lien de dépendance",MIN(1129,H106,$C106)*overallRate,MIN(1129,H106)*overallRate),ROUND(MAX(IF($B106="Non - avec lien de dépendance",0,MIN((0.75*H106),847)),MIN(H106,(0.75*$C106),847)),2)),IF($B106="Non - avec lien de dépendance",MIN(1129,H106,$C106)*overallRate,MIN(1129,H106)*overallRate)))))</f>
        <v>Effectuez l’étape 1</v>
      </c>
      <c r="M106" s="68" t="str">
        <f>IF(ISTEXT(overallRate),"Effectuez l’étape 1",IF(OR(COUNT($C106,I106)&lt;&gt;2,overallRate=0),0,IF(E106="Yes",ROUND(MAX(IF($B106="Oui - sans lien de dépendance",0,MIN((0.75*I106),847)),MIN(I106,(0.75*$C106),847)),2),IF(revenueReduction&gt;0.3,MAX(IF($B106="Non - avec lien de dépendance",MIN(1129,I106,$C106)*overallRate,MIN(1129,I106)*overallRate),ROUND(MAX(IF($B106="Non - avec lien de dépendance",0,MIN((0.75*I106),847)),MIN(I106,(0.75*$C106),847)),2)),IF($B106="Non - avec lien de dépendance",MIN(1129,I106,$C106)*overallRate,MIN(1129,I106)*overallRate)))))</f>
        <v>Effectuez l’étape 1</v>
      </c>
      <c r="N106" s="68" t="str">
        <f>IF(ISTEXT(overallRate),"Effectuez l’étape 1",IF(OR(COUNT($C106,J106)&lt;&gt;2,overallRate=0),0,IF(F106="Yes",ROUND(MAX(IF($B106="Oui - sans lien de dépendance",0,MIN((0.75*J106),847)),MIN(J106,(0.75*$C106),847)),2),IF(revenueReduction&gt;0.3,MAX(IF($B106="Non - avec lien de dépendance",MIN(1129,J106,$C106)*overallRate,MIN(1129,J106)*overallRate),ROUND(MAX(IF($B106="Non - avec lien de dépendance",0,MIN((0.75*J106),847)),MIN(J106,(0.75*$C106),847)),2)),IF($B106="Non - avec lien de dépendance",MIN(1129,J106,$C106)*overallRate,MIN(1129,J106)*overallRate)))))</f>
        <v>Effectuez l’étape 1</v>
      </c>
      <c r="O106" s="68" t="str">
        <f>IF(ISTEXT(overallRate),"Effectuez l’étape 1",IF(OR(COUNT($C106,K106)&lt;&gt;2,overallRate=0),0,IF(G106="Yes",ROUND(MAX(IF($B106="Oui - sans lien de dépendance",0,MIN((0.75*K106),847)),MIN(K106,(0.75*$C106),847)),2),IF(revenueReduction&gt;0.3,MAX(IF($B106="Non - avec lien de dépendance",MIN(1129,K106,$C106)*overallRate,MIN(1129,K106)*overallRate),ROUND(MAX(IF($B106="Non - avec lien de dépendance",0,MIN((0.75*K106),847)),MIN(K106,(0.75*$C106),847)),2)),IF($B106="Non - avec lien de dépendance",MIN(1129,K106,$C106)*overallRate,MIN(1129,K106)*overallRate)))))</f>
        <v>Effectuez l’étape 1</v>
      </c>
      <c r="P106" s="3">
        <f t="shared" si="1"/>
        <v>0</v>
      </c>
    </row>
    <row r="107" spans="12:16" x14ac:dyDescent="0.5">
      <c r="L107" s="68" t="str">
        <f>IF(ISTEXT(overallRate),"Effectuez l’étape 1",IF(OR(COUNT($C107,H107)&lt;&gt;2,overallRate=0),0,IF(D107="Yes",ROUND(MAX(IF($B107="Oui - sans lien de dépendance",0,MIN((0.75*H107),847)),MIN(H107,(0.75*$C107),847)),2),IF(revenueReduction&gt;0.3,MAX(IF($B107="Non - avec lien de dépendance",MIN(1129,H107,$C107)*overallRate,MIN(1129,H107)*overallRate),ROUND(MAX(IF($B107="Non - avec lien de dépendance",0,MIN((0.75*H107),847)),MIN(H107,(0.75*$C107),847)),2)),IF($B107="Non - avec lien de dépendance",MIN(1129,H107,$C107)*overallRate,MIN(1129,H107)*overallRate)))))</f>
        <v>Effectuez l’étape 1</v>
      </c>
      <c r="M107" s="68" t="str">
        <f>IF(ISTEXT(overallRate),"Effectuez l’étape 1",IF(OR(COUNT($C107,I107)&lt;&gt;2,overallRate=0),0,IF(E107="Yes",ROUND(MAX(IF($B107="Oui - sans lien de dépendance",0,MIN((0.75*I107),847)),MIN(I107,(0.75*$C107),847)),2),IF(revenueReduction&gt;0.3,MAX(IF($B107="Non - avec lien de dépendance",MIN(1129,I107,$C107)*overallRate,MIN(1129,I107)*overallRate),ROUND(MAX(IF($B107="Non - avec lien de dépendance",0,MIN((0.75*I107),847)),MIN(I107,(0.75*$C107),847)),2)),IF($B107="Non - avec lien de dépendance",MIN(1129,I107,$C107)*overallRate,MIN(1129,I107)*overallRate)))))</f>
        <v>Effectuez l’étape 1</v>
      </c>
      <c r="N107" s="68" t="str">
        <f>IF(ISTEXT(overallRate),"Effectuez l’étape 1",IF(OR(COUNT($C107,J107)&lt;&gt;2,overallRate=0),0,IF(F107="Yes",ROUND(MAX(IF($B107="Oui - sans lien de dépendance",0,MIN((0.75*J107),847)),MIN(J107,(0.75*$C107),847)),2),IF(revenueReduction&gt;0.3,MAX(IF($B107="Non - avec lien de dépendance",MIN(1129,J107,$C107)*overallRate,MIN(1129,J107)*overallRate),ROUND(MAX(IF($B107="Non - avec lien de dépendance",0,MIN((0.75*J107),847)),MIN(J107,(0.75*$C107),847)),2)),IF($B107="Non - avec lien de dépendance",MIN(1129,J107,$C107)*overallRate,MIN(1129,J107)*overallRate)))))</f>
        <v>Effectuez l’étape 1</v>
      </c>
      <c r="O107" s="68" t="str">
        <f>IF(ISTEXT(overallRate),"Effectuez l’étape 1",IF(OR(COUNT($C107,K107)&lt;&gt;2,overallRate=0),0,IF(G107="Yes",ROUND(MAX(IF($B107="Oui - sans lien de dépendance",0,MIN((0.75*K107),847)),MIN(K107,(0.75*$C107),847)),2),IF(revenueReduction&gt;0.3,MAX(IF($B107="Non - avec lien de dépendance",MIN(1129,K107,$C107)*overallRate,MIN(1129,K107)*overallRate),ROUND(MAX(IF($B107="Non - avec lien de dépendance",0,MIN((0.75*K107),847)),MIN(K107,(0.75*$C107),847)),2)),IF($B107="Non - avec lien de dépendance",MIN(1129,K107,$C107)*overallRate,MIN(1129,K107)*overallRate)))))</f>
        <v>Effectuez l’étape 1</v>
      </c>
      <c r="P107" s="3">
        <f t="shared" si="1"/>
        <v>0</v>
      </c>
    </row>
    <row r="108" spans="12:16" x14ac:dyDescent="0.5">
      <c r="L108" s="68" t="str">
        <f>IF(ISTEXT(overallRate),"Effectuez l’étape 1",IF(OR(COUNT($C108,H108)&lt;&gt;2,overallRate=0),0,IF(D108="Yes",ROUND(MAX(IF($B108="Oui - sans lien de dépendance",0,MIN((0.75*H108),847)),MIN(H108,(0.75*$C108),847)),2),IF(revenueReduction&gt;0.3,MAX(IF($B108="Non - avec lien de dépendance",MIN(1129,H108,$C108)*overallRate,MIN(1129,H108)*overallRate),ROUND(MAX(IF($B108="Non - avec lien de dépendance",0,MIN((0.75*H108),847)),MIN(H108,(0.75*$C108),847)),2)),IF($B108="Non - avec lien de dépendance",MIN(1129,H108,$C108)*overallRate,MIN(1129,H108)*overallRate)))))</f>
        <v>Effectuez l’étape 1</v>
      </c>
      <c r="M108" s="68" t="str">
        <f>IF(ISTEXT(overallRate),"Effectuez l’étape 1",IF(OR(COUNT($C108,I108)&lt;&gt;2,overallRate=0),0,IF(E108="Yes",ROUND(MAX(IF($B108="Oui - sans lien de dépendance",0,MIN((0.75*I108),847)),MIN(I108,(0.75*$C108),847)),2),IF(revenueReduction&gt;0.3,MAX(IF($B108="Non - avec lien de dépendance",MIN(1129,I108,$C108)*overallRate,MIN(1129,I108)*overallRate),ROUND(MAX(IF($B108="Non - avec lien de dépendance",0,MIN((0.75*I108),847)),MIN(I108,(0.75*$C108),847)),2)),IF($B108="Non - avec lien de dépendance",MIN(1129,I108,$C108)*overallRate,MIN(1129,I108)*overallRate)))))</f>
        <v>Effectuez l’étape 1</v>
      </c>
      <c r="N108" s="68" t="str">
        <f>IF(ISTEXT(overallRate),"Effectuez l’étape 1",IF(OR(COUNT($C108,J108)&lt;&gt;2,overallRate=0),0,IF(F108="Yes",ROUND(MAX(IF($B108="Oui - sans lien de dépendance",0,MIN((0.75*J108),847)),MIN(J108,(0.75*$C108),847)),2),IF(revenueReduction&gt;0.3,MAX(IF($B108="Non - avec lien de dépendance",MIN(1129,J108,$C108)*overallRate,MIN(1129,J108)*overallRate),ROUND(MAX(IF($B108="Non - avec lien de dépendance",0,MIN((0.75*J108),847)),MIN(J108,(0.75*$C108),847)),2)),IF($B108="Non - avec lien de dépendance",MIN(1129,J108,$C108)*overallRate,MIN(1129,J108)*overallRate)))))</f>
        <v>Effectuez l’étape 1</v>
      </c>
      <c r="O108" s="68" t="str">
        <f>IF(ISTEXT(overallRate),"Effectuez l’étape 1",IF(OR(COUNT($C108,K108)&lt;&gt;2,overallRate=0),0,IF(G108="Yes",ROUND(MAX(IF($B108="Oui - sans lien de dépendance",0,MIN((0.75*K108),847)),MIN(K108,(0.75*$C108),847)),2),IF(revenueReduction&gt;0.3,MAX(IF($B108="Non - avec lien de dépendance",MIN(1129,K108,$C108)*overallRate,MIN(1129,K108)*overallRate),ROUND(MAX(IF($B108="Non - avec lien de dépendance",0,MIN((0.75*K108),847)),MIN(K108,(0.75*$C108),847)),2)),IF($B108="Non - avec lien de dépendance",MIN(1129,K108,$C108)*overallRate,MIN(1129,K108)*overallRate)))))</f>
        <v>Effectuez l’étape 1</v>
      </c>
      <c r="P108" s="3">
        <f t="shared" si="1"/>
        <v>0</v>
      </c>
    </row>
    <row r="109" spans="12:16" x14ac:dyDescent="0.5">
      <c r="L109" s="68" t="str">
        <f>IF(ISTEXT(overallRate),"Effectuez l’étape 1",IF(OR(COUNT($C109,H109)&lt;&gt;2,overallRate=0),0,IF(D109="Yes",ROUND(MAX(IF($B109="Oui - sans lien de dépendance",0,MIN((0.75*H109),847)),MIN(H109,(0.75*$C109),847)),2),IF(revenueReduction&gt;0.3,MAX(IF($B109="Non - avec lien de dépendance",MIN(1129,H109,$C109)*overallRate,MIN(1129,H109)*overallRate),ROUND(MAX(IF($B109="Non - avec lien de dépendance",0,MIN((0.75*H109),847)),MIN(H109,(0.75*$C109),847)),2)),IF($B109="Non - avec lien de dépendance",MIN(1129,H109,$C109)*overallRate,MIN(1129,H109)*overallRate)))))</f>
        <v>Effectuez l’étape 1</v>
      </c>
      <c r="M109" s="68" t="str">
        <f>IF(ISTEXT(overallRate),"Effectuez l’étape 1",IF(OR(COUNT($C109,I109)&lt;&gt;2,overallRate=0),0,IF(E109="Yes",ROUND(MAX(IF($B109="Oui - sans lien de dépendance",0,MIN((0.75*I109),847)),MIN(I109,(0.75*$C109),847)),2),IF(revenueReduction&gt;0.3,MAX(IF($B109="Non - avec lien de dépendance",MIN(1129,I109,$C109)*overallRate,MIN(1129,I109)*overallRate),ROUND(MAX(IF($B109="Non - avec lien de dépendance",0,MIN((0.75*I109),847)),MIN(I109,(0.75*$C109),847)),2)),IF($B109="Non - avec lien de dépendance",MIN(1129,I109,$C109)*overallRate,MIN(1129,I109)*overallRate)))))</f>
        <v>Effectuez l’étape 1</v>
      </c>
      <c r="N109" s="68" t="str">
        <f>IF(ISTEXT(overallRate),"Effectuez l’étape 1",IF(OR(COUNT($C109,J109)&lt;&gt;2,overallRate=0),0,IF(F109="Yes",ROUND(MAX(IF($B109="Oui - sans lien de dépendance",0,MIN((0.75*J109),847)),MIN(J109,(0.75*$C109),847)),2),IF(revenueReduction&gt;0.3,MAX(IF($B109="Non - avec lien de dépendance",MIN(1129,J109,$C109)*overallRate,MIN(1129,J109)*overallRate),ROUND(MAX(IF($B109="Non - avec lien de dépendance",0,MIN((0.75*J109),847)),MIN(J109,(0.75*$C109),847)),2)),IF($B109="Non - avec lien de dépendance",MIN(1129,J109,$C109)*overallRate,MIN(1129,J109)*overallRate)))))</f>
        <v>Effectuez l’étape 1</v>
      </c>
      <c r="O109" s="68" t="str">
        <f>IF(ISTEXT(overallRate),"Effectuez l’étape 1",IF(OR(COUNT($C109,K109)&lt;&gt;2,overallRate=0),0,IF(G109="Yes",ROUND(MAX(IF($B109="Oui - sans lien de dépendance",0,MIN((0.75*K109),847)),MIN(K109,(0.75*$C109),847)),2),IF(revenueReduction&gt;0.3,MAX(IF($B109="Non - avec lien de dépendance",MIN(1129,K109,$C109)*overallRate,MIN(1129,K109)*overallRate),ROUND(MAX(IF($B109="Non - avec lien de dépendance",0,MIN((0.75*K109),847)),MIN(K109,(0.75*$C109),847)),2)),IF($B109="Non - avec lien de dépendance",MIN(1129,K109,$C109)*overallRate,MIN(1129,K109)*overallRate)))))</f>
        <v>Effectuez l’étape 1</v>
      </c>
      <c r="P109" s="3">
        <f t="shared" si="1"/>
        <v>0</v>
      </c>
    </row>
    <row r="110" spans="12:16" x14ac:dyDescent="0.5">
      <c r="L110" s="68" t="str">
        <f>IF(ISTEXT(overallRate),"Effectuez l’étape 1",IF(OR(COUNT($C110,H110)&lt;&gt;2,overallRate=0),0,IF(D110="Yes",ROUND(MAX(IF($B110="Oui - sans lien de dépendance",0,MIN((0.75*H110),847)),MIN(H110,(0.75*$C110),847)),2),IF(revenueReduction&gt;0.3,MAX(IF($B110="Non - avec lien de dépendance",MIN(1129,H110,$C110)*overallRate,MIN(1129,H110)*overallRate),ROUND(MAX(IF($B110="Non - avec lien de dépendance",0,MIN((0.75*H110),847)),MIN(H110,(0.75*$C110),847)),2)),IF($B110="Non - avec lien de dépendance",MIN(1129,H110,$C110)*overallRate,MIN(1129,H110)*overallRate)))))</f>
        <v>Effectuez l’étape 1</v>
      </c>
      <c r="M110" s="68" t="str">
        <f>IF(ISTEXT(overallRate),"Effectuez l’étape 1",IF(OR(COUNT($C110,I110)&lt;&gt;2,overallRate=0),0,IF(E110="Yes",ROUND(MAX(IF($B110="Oui - sans lien de dépendance",0,MIN((0.75*I110),847)),MIN(I110,(0.75*$C110),847)),2),IF(revenueReduction&gt;0.3,MAX(IF($B110="Non - avec lien de dépendance",MIN(1129,I110,$C110)*overallRate,MIN(1129,I110)*overallRate),ROUND(MAX(IF($B110="Non - avec lien de dépendance",0,MIN((0.75*I110),847)),MIN(I110,(0.75*$C110),847)),2)),IF($B110="Non - avec lien de dépendance",MIN(1129,I110,$C110)*overallRate,MIN(1129,I110)*overallRate)))))</f>
        <v>Effectuez l’étape 1</v>
      </c>
      <c r="N110" s="68" t="str">
        <f>IF(ISTEXT(overallRate),"Effectuez l’étape 1",IF(OR(COUNT($C110,J110)&lt;&gt;2,overallRate=0),0,IF(F110="Yes",ROUND(MAX(IF($B110="Oui - sans lien de dépendance",0,MIN((0.75*J110),847)),MIN(J110,(0.75*$C110),847)),2),IF(revenueReduction&gt;0.3,MAX(IF($B110="Non - avec lien de dépendance",MIN(1129,J110,$C110)*overallRate,MIN(1129,J110)*overallRate),ROUND(MAX(IF($B110="Non - avec lien de dépendance",0,MIN((0.75*J110),847)),MIN(J110,(0.75*$C110),847)),2)),IF($B110="Non - avec lien de dépendance",MIN(1129,J110,$C110)*overallRate,MIN(1129,J110)*overallRate)))))</f>
        <v>Effectuez l’étape 1</v>
      </c>
      <c r="O110" s="68" t="str">
        <f>IF(ISTEXT(overallRate),"Effectuez l’étape 1",IF(OR(COUNT($C110,K110)&lt;&gt;2,overallRate=0),0,IF(G110="Yes",ROUND(MAX(IF($B110="Oui - sans lien de dépendance",0,MIN((0.75*K110),847)),MIN(K110,(0.75*$C110),847)),2),IF(revenueReduction&gt;0.3,MAX(IF($B110="Non - avec lien de dépendance",MIN(1129,K110,$C110)*overallRate,MIN(1129,K110)*overallRate),ROUND(MAX(IF($B110="Non - avec lien de dépendance",0,MIN((0.75*K110),847)),MIN(K110,(0.75*$C110),847)),2)),IF($B110="Non - avec lien de dépendance",MIN(1129,K110,$C110)*overallRate,MIN(1129,K110)*overallRate)))))</f>
        <v>Effectuez l’étape 1</v>
      </c>
      <c r="P110" s="3">
        <f t="shared" si="1"/>
        <v>0</v>
      </c>
    </row>
    <row r="111" spans="12:16" x14ac:dyDescent="0.5">
      <c r="L111" s="68" t="str">
        <f>IF(ISTEXT(overallRate),"Effectuez l’étape 1",IF(OR(COUNT($C111,H111)&lt;&gt;2,overallRate=0),0,IF(D111="Yes",ROUND(MAX(IF($B111="Oui - sans lien de dépendance",0,MIN((0.75*H111),847)),MIN(H111,(0.75*$C111),847)),2),IF(revenueReduction&gt;0.3,MAX(IF($B111="Non - avec lien de dépendance",MIN(1129,H111,$C111)*overallRate,MIN(1129,H111)*overallRate),ROUND(MAX(IF($B111="Non - avec lien de dépendance",0,MIN((0.75*H111),847)),MIN(H111,(0.75*$C111),847)),2)),IF($B111="Non - avec lien de dépendance",MIN(1129,H111,$C111)*overallRate,MIN(1129,H111)*overallRate)))))</f>
        <v>Effectuez l’étape 1</v>
      </c>
      <c r="M111" s="68" t="str">
        <f>IF(ISTEXT(overallRate),"Effectuez l’étape 1",IF(OR(COUNT($C111,I111)&lt;&gt;2,overallRate=0),0,IF(E111="Yes",ROUND(MAX(IF($B111="Oui - sans lien de dépendance",0,MIN((0.75*I111),847)),MIN(I111,(0.75*$C111),847)),2),IF(revenueReduction&gt;0.3,MAX(IF($B111="Non - avec lien de dépendance",MIN(1129,I111,$C111)*overallRate,MIN(1129,I111)*overallRate),ROUND(MAX(IF($B111="Non - avec lien de dépendance",0,MIN((0.75*I111),847)),MIN(I111,(0.75*$C111),847)),2)),IF($B111="Non - avec lien de dépendance",MIN(1129,I111,$C111)*overallRate,MIN(1129,I111)*overallRate)))))</f>
        <v>Effectuez l’étape 1</v>
      </c>
      <c r="N111" s="68" t="str">
        <f>IF(ISTEXT(overallRate),"Effectuez l’étape 1",IF(OR(COUNT($C111,J111)&lt;&gt;2,overallRate=0),0,IF(F111="Yes",ROUND(MAX(IF($B111="Oui - sans lien de dépendance",0,MIN((0.75*J111),847)),MIN(J111,(0.75*$C111),847)),2),IF(revenueReduction&gt;0.3,MAX(IF($B111="Non - avec lien de dépendance",MIN(1129,J111,$C111)*overallRate,MIN(1129,J111)*overallRate),ROUND(MAX(IF($B111="Non - avec lien de dépendance",0,MIN((0.75*J111),847)),MIN(J111,(0.75*$C111),847)),2)),IF($B111="Non - avec lien de dépendance",MIN(1129,J111,$C111)*overallRate,MIN(1129,J111)*overallRate)))))</f>
        <v>Effectuez l’étape 1</v>
      </c>
      <c r="O111" s="68" t="str">
        <f>IF(ISTEXT(overallRate),"Effectuez l’étape 1",IF(OR(COUNT($C111,K111)&lt;&gt;2,overallRate=0),0,IF(G111="Yes",ROUND(MAX(IF($B111="Oui - sans lien de dépendance",0,MIN((0.75*K111),847)),MIN(K111,(0.75*$C111),847)),2),IF(revenueReduction&gt;0.3,MAX(IF($B111="Non - avec lien de dépendance",MIN(1129,K111,$C111)*overallRate,MIN(1129,K111)*overallRate),ROUND(MAX(IF($B111="Non - avec lien de dépendance",0,MIN((0.75*K111),847)),MIN(K111,(0.75*$C111),847)),2)),IF($B111="Non - avec lien de dépendance",MIN(1129,K111,$C111)*overallRate,MIN(1129,K111)*overallRate)))))</f>
        <v>Effectuez l’étape 1</v>
      </c>
      <c r="P111" s="3">
        <f t="shared" si="1"/>
        <v>0</v>
      </c>
    </row>
    <row r="112" spans="12:16" x14ac:dyDescent="0.5">
      <c r="L112" s="68" t="str">
        <f>IF(ISTEXT(overallRate),"Effectuez l’étape 1",IF(OR(COUNT($C112,H112)&lt;&gt;2,overallRate=0),0,IF(D112="Yes",ROUND(MAX(IF($B112="Oui - sans lien de dépendance",0,MIN((0.75*H112),847)),MIN(H112,(0.75*$C112),847)),2),IF(revenueReduction&gt;0.3,MAX(IF($B112="Non - avec lien de dépendance",MIN(1129,H112,$C112)*overallRate,MIN(1129,H112)*overallRate),ROUND(MAX(IF($B112="Non - avec lien de dépendance",0,MIN((0.75*H112),847)),MIN(H112,(0.75*$C112),847)),2)),IF($B112="Non - avec lien de dépendance",MIN(1129,H112,$C112)*overallRate,MIN(1129,H112)*overallRate)))))</f>
        <v>Effectuez l’étape 1</v>
      </c>
      <c r="M112" s="68" t="str">
        <f>IF(ISTEXT(overallRate),"Effectuez l’étape 1",IF(OR(COUNT($C112,I112)&lt;&gt;2,overallRate=0),0,IF(E112="Yes",ROUND(MAX(IF($B112="Oui - sans lien de dépendance",0,MIN((0.75*I112),847)),MIN(I112,(0.75*$C112),847)),2),IF(revenueReduction&gt;0.3,MAX(IF($B112="Non - avec lien de dépendance",MIN(1129,I112,$C112)*overallRate,MIN(1129,I112)*overallRate),ROUND(MAX(IF($B112="Non - avec lien de dépendance",0,MIN((0.75*I112),847)),MIN(I112,(0.75*$C112),847)),2)),IF($B112="Non - avec lien de dépendance",MIN(1129,I112,$C112)*overallRate,MIN(1129,I112)*overallRate)))))</f>
        <v>Effectuez l’étape 1</v>
      </c>
      <c r="N112" s="68" t="str">
        <f>IF(ISTEXT(overallRate),"Effectuez l’étape 1",IF(OR(COUNT($C112,J112)&lt;&gt;2,overallRate=0),0,IF(F112="Yes",ROUND(MAX(IF($B112="Oui - sans lien de dépendance",0,MIN((0.75*J112),847)),MIN(J112,(0.75*$C112),847)),2),IF(revenueReduction&gt;0.3,MAX(IF($B112="Non - avec lien de dépendance",MIN(1129,J112,$C112)*overallRate,MIN(1129,J112)*overallRate),ROUND(MAX(IF($B112="Non - avec lien de dépendance",0,MIN((0.75*J112),847)),MIN(J112,(0.75*$C112),847)),2)),IF($B112="Non - avec lien de dépendance",MIN(1129,J112,$C112)*overallRate,MIN(1129,J112)*overallRate)))))</f>
        <v>Effectuez l’étape 1</v>
      </c>
      <c r="O112" s="68" t="str">
        <f>IF(ISTEXT(overallRate),"Effectuez l’étape 1",IF(OR(COUNT($C112,K112)&lt;&gt;2,overallRate=0),0,IF(G112="Yes",ROUND(MAX(IF($B112="Oui - sans lien de dépendance",0,MIN((0.75*K112),847)),MIN(K112,(0.75*$C112),847)),2),IF(revenueReduction&gt;0.3,MAX(IF($B112="Non - avec lien de dépendance",MIN(1129,K112,$C112)*overallRate,MIN(1129,K112)*overallRate),ROUND(MAX(IF($B112="Non - avec lien de dépendance",0,MIN((0.75*K112),847)),MIN(K112,(0.75*$C112),847)),2)),IF($B112="Non - avec lien de dépendance",MIN(1129,K112,$C112)*overallRate,MIN(1129,K112)*overallRate)))))</f>
        <v>Effectuez l’étape 1</v>
      </c>
      <c r="P112" s="3">
        <f t="shared" si="1"/>
        <v>0</v>
      </c>
    </row>
    <row r="113" spans="12:16" x14ac:dyDescent="0.5">
      <c r="L113" s="68" t="str">
        <f>IF(ISTEXT(overallRate),"Effectuez l’étape 1",IF(OR(COUNT($C113,H113)&lt;&gt;2,overallRate=0),0,IF(D113="Yes",ROUND(MAX(IF($B113="Oui - sans lien de dépendance",0,MIN((0.75*H113),847)),MIN(H113,(0.75*$C113),847)),2),IF(revenueReduction&gt;0.3,MAX(IF($B113="Non - avec lien de dépendance",MIN(1129,H113,$C113)*overallRate,MIN(1129,H113)*overallRate),ROUND(MAX(IF($B113="Non - avec lien de dépendance",0,MIN((0.75*H113),847)),MIN(H113,(0.75*$C113),847)),2)),IF($B113="Non - avec lien de dépendance",MIN(1129,H113,$C113)*overallRate,MIN(1129,H113)*overallRate)))))</f>
        <v>Effectuez l’étape 1</v>
      </c>
      <c r="M113" s="68" t="str">
        <f>IF(ISTEXT(overallRate),"Effectuez l’étape 1",IF(OR(COUNT($C113,I113)&lt;&gt;2,overallRate=0),0,IF(E113="Yes",ROUND(MAX(IF($B113="Oui - sans lien de dépendance",0,MIN((0.75*I113),847)),MIN(I113,(0.75*$C113),847)),2),IF(revenueReduction&gt;0.3,MAX(IF($B113="Non - avec lien de dépendance",MIN(1129,I113,$C113)*overallRate,MIN(1129,I113)*overallRate),ROUND(MAX(IF($B113="Non - avec lien de dépendance",0,MIN((0.75*I113),847)),MIN(I113,(0.75*$C113),847)),2)),IF($B113="Non - avec lien de dépendance",MIN(1129,I113,$C113)*overallRate,MIN(1129,I113)*overallRate)))))</f>
        <v>Effectuez l’étape 1</v>
      </c>
      <c r="N113" s="68" t="str">
        <f>IF(ISTEXT(overallRate),"Effectuez l’étape 1",IF(OR(COUNT($C113,J113)&lt;&gt;2,overallRate=0),0,IF(F113="Yes",ROUND(MAX(IF($B113="Oui - sans lien de dépendance",0,MIN((0.75*J113),847)),MIN(J113,(0.75*$C113),847)),2),IF(revenueReduction&gt;0.3,MAX(IF($B113="Non - avec lien de dépendance",MIN(1129,J113,$C113)*overallRate,MIN(1129,J113)*overallRate),ROUND(MAX(IF($B113="Non - avec lien de dépendance",0,MIN((0.75*J113),847)),MIN(J113,(0.75*$C113),847)),2)),IF($B113="Non - avec lien de dépendance",MIN(1129,J113,$C113)*overallRate,MIN(1129,J113)*overallRate)))))</f>
        <v>Effectuez l’étape 1</v>
      </c>
      <c r="O113" s="68" t="str">
        <f>IF(ISTEXT(overallRate),"Effectuez l’étape 1",IF(OR(COUNT($C113,K113)&lt;&gt;2,overallRate=0),0,IF(G113="Yes",ROUND(MAX(IF($B113="Oui - sans lien de dépendance",0,MIN((0.75*K113),847)),MIN(K113,(0.75*$C113),847)),2),IF(revenueReduction&gt;0.3,MAX(IF($B113="Non - avec lien de dépendance",MIN(1129,K113,$C113)*overallRate,MIN(1129,K113)*overallRate),ROUND(MAX(IF($B113="Non - avec lien de dépendance",0,MIN((0.75*K113),847)),MIN(K113,(0.75*$C113),847)),2)),IF($B113="Non - avec lien de dépendance",MIN(1129,K113,$C113)*overallRate,MIN(1129,K113)*overallRate)))))</f>
        <v>Effectuez l’étape 1</v>
      </c>
      <c r="P113" s="3">
        <f t="shared" si="1"/>
        <v>0</v>
      </c>
    </row>
    <row r="114" spans="12:16" x14ac:dyDescent="0.5">
      <c r="L114" s="68" t="str">
        <f>IF(ISTEXT(overallRate),"Effectuez l’étape 1",IF(OR(COUNT($C114,H114)&lt;&gt;2,overallRate=0),0,IF(D114="Yes",ROUND(MAX(IF($B114="Oui - sans lien de dépendance",0,MIN((0.75*H114),847)),MIN(H114,(0.75*$C114),847)),2),IF(revenueReduction&gt;0.3,MAX(IF($B114="Non - avec lien de dépendance",MIN(1129,H114,$C114)*overallRate,MIN(1129,H114)*overallRate),ROUND(MAX(IF($B114="Non - avec lien de dépendance",0,MIN((0.75*H114),847)),MIN(H114,(0.75*$C114),847)),2)),IF($B114="Non - avec lien de dépendance",MIN(1129,H114,$C114)*overallRate,MIN(1129,H114)*overallRate)))))</f>
        <v>Effectuez l’étape 1</v>
      </c>
      <c r="M114" s="68" t="str">
        <f>IF(ISTEXT(overallRate),"Effectuez l’étape 1",IF(OR(COUNT($C114,I114)&lt;&gt;2,overallRate=0),0,IF(E114="Yes",ROUND(MAX(IF($B114="Oui - sans lien de dépendance",0,MIN((0.75*I114),847)),MIN(I114,(0.75*$C114),847)),2),IF(revenueReduction&gt;0.3,MAX(IF($B114="Non - avec lien de dépendance",MIN(1129,I114,$C114)*overallRate,MIN(1129,I114)*overallRate),ROUND(MAX(IF($B114="Non - avec lien de dépendance",0,MIN((0.75*I114),847)),MIN(I114,(0.75*$C114),847)),2)),IF($B114="Non - avec lien de dépendance",MIN(1129,I114,$C114)*overallRate,MIN(1129,I114)*overallRate)))))</f>
        <v>Effectuez l’étape 1</v>
      </c>
      <c r="N114" s="68" t="str">
        <f>IF(ISTEXT(overallRate),"Effectuez l’étape 1",IF(OR(COUNT($C114,J114)&lt;&gt;2,overallRate=0),0,IF(F114="Yes",ROUND(MAX(IF($B114="Oui - sans lien de dépendance",0,MIN((0.75*J114),847)),MIN(J114,(0.75*$C114),847)),2),IF(revenueReduction&gt;0.3,MAX(IF($B114="Non - avec lien de dépendance",MIN(1129,J114,$C114)*overallRate,MIN(1129,J114)*overallRate),ROUND(MAX(IF($B114="Non - avec lien de dépendance",0,MIN((0.75*J114),847)),MIN(J114,(0.75*$C114),847)),2)),IF($B114="Non - avec lien de dépendance",MIN(1129,J114,$C114)*overallRate,MIN(1129,J114)*overallRate)))))</f>
        <v>Effectuez l’étape 1</v>
      </c>
      <c r="O114" s="68" t="str">
        <f>IF(ISTEXT(overallRate),"Effectuez l’étape 1",IF(OR(COUNT($C114,K114)&lt;&gt;2,overallRate=0),0,IF(G114="Yes",ROUND(MAX(IF($B114="Oui - sans lien de dépendance",0,MIN((0.75*K114),847)),MIN(K114,(0.75*$C114),847)),2),IF(revenueReduction&gt;0.3,MAX(IF($B114="Non - avec lien de dépendance",MIN(1129,K114,$C114)*overallRate,MIN(1129,K114)*overallRate),ROUND(MAX(IF($B114="Non - avec lien de dépendance",0,MIN((0.75*K114),847)),MIN(K114,(0.75*$C114),847)),2)),IF($B114="Non - avec lien de dépendance",MIN(1129,K114,$C114)*overallRate,MIN(1129,K114)*overallRate)))))</f>
        <v>Effectuez l’étape 1</v>
      </c>
      <c r="P114" s="3">
        <f t="shared" si="1"/>
        <v>0</v>
      </c>
    </row>
    <row r="115" spans="12:16" x14ac:dyDescent="0.5">
      <c r="L115" s="68" t="str">
        <f>IF(ISTEXT(overallRate),"Effectuez l’étape 1",IF(OR(COUNT($C115,H115)&lt;&gt;2,overallRate=0),0,IF(D115="Yes",ROUND(MAX(IF($B115="Oui - sans lien de dépendance",0,MIN((0.75*H115),847)),MIN(H115,(0.75*$C115),847)),2),IF(revenueReduction&gt;0.3,MAX(IF($B115="Non - avec lien de dépendance",MIN(1129,H115,$C115)*overallRate,MIN(1129,H115)*overallRate),ROUND(MAX(IF($B115="Non - avec lien de dépendance",0,MIN((0.75*H115),847)),MIN(H115,(0.75*$C115),847)),2)),IF($B115="Non - avec lien de dépendance",MIN(1129,H115,$C115)*overallRate,MIN(1129,H115)*overallRate)))))</f>
        <v>Effectuez l’étape 1</v>
      </c>
      <c r="M115" s="68" t="str">
        <f>IF(ISTEXT(overallRate),"Effectuez l’étape 1",IF(OR(COUNT($C115,I115)&lt;&gt;2,overallRate=0),0,IF(E115="Yes",ROUND(MAX(IF($B115="Oui - sans lien de dépendance",0,MIN((0.75*I115),847)),MIN(I115,(0.75*$C115),847)),2),IF(revenueReduction&gt;0.3,MAX(IF($B115="Non - avec lien de dépendance",MIN(1129,I115,$C115)*overallRate,MIN(1129,I115)*overallRate),ROUND(MAX(IF($B115="Non - avec lien de dépendance",0,MIN((0.75*I115),847)),MIN(I115,(0.75*$C115),847)),2)),IF($B115="Non - avec lien de dépendance",MIN(1129,I115,$C115)*overallRate,MIN(1129,I115)*overallRate)))))</f>
        <v>Effectuez l’étape 1</v>
      </c>
      <c r="N115" s="68" t="str">
        <f>IF(ISTEXT(overallRate),"Effectuez l’étape 1",IF(OR(COUNT($C115,J115)&lt;&gt;2,overallRate=0),0,IF(F115="Yes",ROUND(MAX(IF($B115="Oui - sans lien de dépendance",0,MIN((0.75*J115),847)),MIN(J115,(0.75*$C115),847)),2),IF(revenueReduction&gt;0.3,MAX(IF($B115="Non - avec lien de dépendance",MIN(1129,J115,$C115)*overallRate,MIN(1129,J115)*overallRate),ROUND(MAX(IF($B115="Non - avec lien de dépendance",0,MIN((0.75*J115),847)),MIN(J115,(0.75*$C115),847)),2)),IF($B115="Non - avec lien de dépendance",MIN(1129,J115,$C115)*overallRate,MIN(1129,J115)*overallRate)))))</f>
        <v>Effectuez l’étape 1</v>
      </c>
      <c r="O115" s="68" t="str">
        <f>IF(ISTEXT(overallRate),"Effectuez l’étape 1",IF(OR(COUNT($C115,K115)&lt;&gt;2,overallRate=0),0,IF(G115="Yes",ROUND(MAX(IF($B115="Oui - sans lien de dépendance",0,MIN((0.75*K115),847)),MIN(K115,(0.75*$C115),847)),2),IF(revenueReduction&gt;0.3,MAX(IF($B115="Non - avec lien de dépendance",MIN(1129,K115,$C115)*overallRate,MIN(1129,K115)*overallRate),ROUND(MAX(IF($B115="Non - avec lien de dépendance",0,MIN((0.75*K115),847)),MIN(K115,(0.75*$C115),847)),2)),IF($B115="Non - avec lien de dépendance",MIN(1129,K115,$C115)*overallRate,MIN(1129,K115)*overallRate)))))</f>
        <v>Effectuez l’étape 1</v>
      </c>
      <c r="P115" s="3">
        <f t="shared" si="1"/>
        <v>0</v>
      </c>
    </row>
    <row r="116" spans="12:16" x14ac:dyDescent="0.5">
      <c r="L116" s="68" t="str">
        <f>IF(ISTEXT(overallRate),"Effectuez l’étape 1",IF(OR(COUNT($C116,H116)&lt;&gt;2,overallRate=0),0,IF(D116="Yes",ROUND(MAX(IF($B116="Oui - sans lien de dépendance",0,MIN((0.75*H116),847)),MIN(H116,(0.75*$C116),847)),2),IF(revenueReduction&gt;0.3,MAX(IF($B116="Non - avec lien de dépendance",MIN(1129,H116,$C116)*overallRate,MIN(1129,H116)*overallRate),ROUND(MAX(IF($B116="Non - avec lien de dépendance",0,MIN((0.75*H116),847)),MIN(H116,(0.75*$C116),847)),2)),IF($B116="Non - avec lien de dépendance",MIN(1129,H116,$C116)*overallRate,MIN(1129,H116)*overallRate)))))</f>
        <v>Effectuez l’étape 1</v>
      </c>
      <c r="M116" s="68" t="str">
        <f>IF(ISTEXT(overallRate),"Effectuez l’étape 1",IF(OR(COUNT($C116,I116)&lt;&gt;2,overallRate=0),0,IF(E116="Yes",ROUND(MAX(IF($B116="Oui - sans lien de dépendance",0,MIN((0.75*I116),847)),MIN(I116,(0.75*$C116),847)),2),IF(revenueReduction&gt;0.3,MAX(IF($B116="Non - avec lien de dépendance",MIN(1129,I116,$C116)*overallRate,MIN(1129,I116)*overallRate),ROUND(MAX(IF($B116="Non - avec lien de dépendance",0,MIN((0.75*I116),847)),MIN(I116,(0.75*$C116),847)),2)),IF($B116="Non - avec lien de dépendance",MIN(1129,I116,$C116)*overallRate,MIN(1129,I116)*overallRate)))))</f>
        <v>Effectuez l’étape 1</v>
      </c>
      <c r="N116" s="68" t="str">
        <f>IF(ISTEXT(overallRate),"Effectuez l’étape 1",IF(OR(COUNT($C116,J116)&lt;&gt;2,overallRate=0),0,IF(F116="Yes",ROUND(MAX(IF($B116="Oui - sans lien de dépendance",0,MIN((0.75*J116),847)),MIN(J116,(0.75*$C116),847)),2),IF(revenueReduction&gt;0.3,MAX(IF($B116="Non - avec lien de dépendance",MIN(1129,J116,$C116)*overallRate,MIN(1129,J116)*overallRate),ROUND(MAX(IF($B116="Non - avec lien de dépendance",0,MIN((0.75*J116),847)),MIN(J116,(0.75*$C116),847)),2)),IF($B116="Non - avec lien de dépendance",MIN(1129,J116,$C116)*overallRate,MIN(1129,J116)*overallRate)))))</f>
        <v>Effectuez l’étape 1</v>
      </c>
      <c r="O116" s="68" t="str">
        <f>IF(ISTEXT(overallRate),"Effectuez l’étape 1",IF(OR(COUNT($C116,K116)&lt;&gt;2,overallRate=0),0,IF(G116="Yes",ROUND(MAX(IF($B116="Oui - sans lien de dépendance",0,MIN((0.75*K116),847)),MIN(K116,(0.75*$C116),847)),2),IF(revenueReduction&gt;0.3,MAX(IF($B116="Non - avec lien de dépendance",MIN(1129,K116,$C116)*overallRate,MIN(1129,K116)*overallRate),ROUND(MAX(IF($B116="Non - avec lien de dépendance",0,MIN((0.75*K116),847)),MIN(K116,(0.75*$C116),847)),2)),IF($B116="Non - avec lien de dépendance",MIN(1129,K116,$C116)*overallRate,MIN(1129,K116)*overallRate)))))</f>
        <v>Effectuez l’étape 1</v>
      </c>
      <c r="P116" s="3">
        <f t="shared" si="1"/>
        <v>0</v>
      </c>
    </row>
    <row r="117" spans="12:16" x14ac:dyDescent="0.5">
      <c r="L117" s="68" t="str">
        <f>IF(ISTEXT(overallRate),"Effectuez l’étape 1",IF(OR(COUNT($C117,H117)&lt;&gt;2,overallRate=0),0,IF(D117="Yes",ROUND(MAX(IF($B117="Oui - sans lien de dépendance",0,MIN((0.75*H117),847)),MIN(H117,(0.75*$C117),847)),2),IF(revenueReduction&gt;0.3,MAX(IF($B117="Non - avec lien de dépendance",MIN(1129,H117,$C117)*overallRate,MIN(1129,H117)*overallRate),ROUND(MAX(IF($B117="Non - avec lien de dépendance",0,MIN((0.75*H117),847)),MIN(H117,(0.75*$C117),847)),2)),IF($B117="Non - avec lien de dépendance",MIN(1129,H117,$C117)*overallRate,MIN(1129,H117)*overallRate)))))</f>
        <v>Effectuez l’étape 1</v>
      </c>
      <c r="M117" s="68" t="str">
        <f>IF(ISTEXT(overallRate),"Effectuez l’étape 1",IF(OR(COUNT($C117,I117)&lt;&gt;2,overallRate=0),0,IF(E117="Yes",ROUND(MAX(IF($B117="Oui - sans lien de dépendance",0,MIN((0.75*I117),847)),MIN(I117,(0.75*$C117),847)),2),IF(revenueReduction&gt;0.3,MAX(IF($B117="Non - avec lien de dépendance",MIN(1129,I117,$C117)*overallRate,MIN(1129,I117)*overallRate),ROUND(MAX(IF($B117="Non - avec lien de dépendance",0,MIN((0.75*I117),847)),MIN(I117,(0.75*$C117),847)),2)),IF($B117="Non - avec lien de dépendance",MIN(1129,I117,$C117)*overallRate,MIN(1129,I117)*overallRate)))))</f>
        <v>Effectuez l’étape 1</v>
      </c>
      <c r="N117" s="68" t="str">
        <f>IF(ISTEXT(overallRate),"Effectuez l’étape 1",IF(OR(COUNT($C117,J117)&lt;&gt;2,overallRate=0),0,IF(F117="Yes",ROUND(MAX(IF($B117="Oui - sans lien de dépendance",0,MIN((0.75*J117),847)),MIN(J117,(0.75*$C117),847)),2),IF(revenueReduction&gt;0.3,MAX(IF($B117="Non - avec lien de dépendance",MIN(1129,J117,$C117)*overallRate,MIN(1129,J117)*overallRate),ROUND(MAX(IF($B117="Non - avec lien de dépendance",0,MIN((0.75*J117),847)),MIN(J117,(0.75*$C117),847)),2)),IF($B117="Non - avec lien de dépendance",MIN(1129,J117,$C117)*overallRate,MIN(1129,J117)*overallRate)))))</f>
        <v>Effectuez l’étape 1</v>
      </c>
      <c r="O117" s="68" t="str">
        <f>IF(ISTEXT(overallRate),"Effectuez l’étape 1",IF(OR(COUNT($C117,K117)&lt;&gt;2,overallRate=0),0,IF(G117="Yes",ROUND(MAX(IF($B117="Oui - sans lien de dépendance",0,MIN((0.75*K117),847)),MIN(K117,(0.75*$C117),847)),2),IF(revenueReduction&gt;0.3,MAX(IF($B117="Non - avec lien de dépendance",MIN(1129,K117,$C117)*overallRate,MIN(1129,K117)*overallRate),ROUND(MAX(IF($B117="Non - avec lien de dépendance",0,MIN((0.75*K117),847)),MIN(K117,(0.75*$C117),847)),2)),IF($B117="Non - avec lien de dépendance",MIN(1129,K117,$C117)*overallRate,MIN(1129,K117)*overallRate)))))</f>
        <v>Effectuez l’étape 1</v>
      </c>
      <c r="P117" s="3">
        <f t="shared" si="1"/>
        <v>0</v>
      </c>
    </row>
    <row r="118" spans="12:16" x14ac:dyDescent="0.5">
      <c r="L118" s="68" t="str">
        <f>IF(ISTEXT(overallRate),"Effectuez l’étape 1",IF(OR(COUNT($C118,H118)&lt;&gt;2,overallRate=0),0,IF(D118="Yes",ROUND(MAX(IF($B118="Oui - sans lien de dépendance",0,MIN((0.75*H118),847)),MIN(H118,(0.75*$C118),847)),2),IF(revenueReduction&gt;0.3,MAX(IF($B118="Non - avec lien de dépendance",MIN(1129,H118,$C118)*overallRate,MIN(1129,H118)*overallRate),ROUND(MAX(IF($B118="Non - avec lien de dépendance",0,MIN((0.75*H118),847)),MIN(H118,(0.75*$C118),847)),2)),IF($B118="Non - avec lien de dépendance",MIN(1129,H118,$C118)*overallRate,MIN(1129,H118)*overallRate)))))</f>
        <v>Effectuez l’étape 1</v>
      </c>
      <c r="M118" s="68" t="str">
        <f>IF(ISTEXT(overallRate),"Effectuez l’étape 1",IF(OR(COUNT($C118,I118)&lt;&gt;2,overallRate=0),0,IF(E118="Yes",ROUND(MAX(IF($B118="Oui - sans lien de dépendance",0,MIN((0.75*I118),847)),MIN(I118,(0.75*$C118),847)),2),IF(revenueReduction&gt;0.3,MAX(IF($B118="Non - avec lien de dépendance",MIN(1129,I118,$C118)*overallRate,MIN(1129,I118)*overallRate),ROUND(MAX(IF($B118="Non - avec lien de dépendance",0,MIN((0.75*I118),847)),MIN(I118,(0.75*$C118),847)),2)),IF($B118="Non - avec lien de dépendance",MIN(1129,I118,$C118)*overallRate,MIN(1129,I118)*overallRate)))))</f>
        <v>Effectuez l’étape 1</v>
      </c>
      <c r="N118" s="68" t="str">
        <f>IF(ISTEXT(overallRate),"Effectuez l’étape 1",IF(OR(COUNT($C118,J118)&lt;&gt;2,overallRate=0),0,IF(F118="Yes",ROUND(MAX(IF($B118="Oui - sans lien de dépendance",0,MIN((0.75*J118),847)),MIN(J118,(0.75*$C118),847)),2),IF(revenueReduction&gt;0.3,MAX(IF($B118="Non - avec lien de dépendance",MIN(1129,J118,$C118)*overallRate,MIN(1129,J118)*overallRate),ROUND(MAX(IF($B118="Non - avec lien de dépendance",0,MIN((0.75*J118),847)),MIN(J118,(0.75*$C118),847)),2)),IF($B118="Non - avec lien de dépendance",MIN(1129,J118,$C118)*overallRate,MIN(1129,J118)*overallRate)))))</f>
        <v>Effectuez l’étape 1</v>
      </c>
      <c r="O118" s="68" t="str">
        <f>IF(ISTEXT(overallRate),"Effectuez l’étape 1",IF(OR(COUNT($C118,K118)&lt;&gt;2,overallRate=0),0,IF(G118="Yes",ROUND(MAX(IF($B118="Oui - sans lien de dépendance",0,MIN((0.75*K118),847)),MIN(K118,(0.75*$C118),847)),2),IF(revenueReduction&gt;0.3,MAX(IF($B118="Non - avec lien de dépendance",MIN(1129,K118,$C118)*overallRate,MIN(1129,K118)*overallRate),ROUND(MAX(IF($B118="Non - avec lien de dépendance",0,MIN((0.75*K118),847)),MIN(K118,(0.75*$C118),847)),2)),IF($B118="Non - avec lien de dépendance",MIN(1129,K118,$C118)*overallRate,MIN(1129,K118)*overallRate)))))</f>
        <v>Effectuez l’étape 1</v>
      </c>
      <c r="P118" s="3">
        <f t="shared" si="1"/>
        <v>0</v>
      </c>
    </row>
    <row r="119" spans="12:16" x14ac:dyDescent="0.5">
      <c r="L119" s="68" t="str">
        <f>IF(ISTEXT(overallRate),"Effectuez l’étape 1",IF(OR(COUNT($C119,H119)&lt;&gt;2,overallRate=0),0,IF(D119="Yes",ROUND(MAX(IF($B119="Oui - sans lien de dépendance",0,MIN((0.75*H119),847)),MIN(H119,(0.75*$C119),847)),2),IF(revenueReduction&gt;0.3,MAX(IF($B119="Non - avec lien de dépendance",MIN(1129,H119,$C119)*overallRate,MIN(1129,H119)*overallRate),ROUND(MAX(IF($B119="Non - avec lien de dépendance",0,MIN((0.75*H119),847)),MIN(H119,(0.75*$C119),847)),2)),IF($B119="Non - avec lien de dépendance",MIN(1129,H119,$C119)*overallRate,MIN(1129,H119)*overallRate)))))</f>
        <v>Effectuez l’étape 1</v>
      </c>
      <c r="M119" s="68" t="str">
        <f>IF(ISTEXT(overallRate),"Effectuez l’étape 1",IF(OR(COUNT($C119,I119)&lt;&gt;2,overallRate=0),0,IF(E119="Yes",ROUND(MAX(IF($B119="Oui - sans lien de dépendance",0,MIN((0.75*I119),847)),MIN(I119,(0.75*$C119),847)),2),IF(revenueReduction&gt;0.3,MAX(IF($B119="Non - avec lien de dépendance",MIN(1129,I119,$C119)*overallRate,MIN(1129,I119)*overallRate),ROUND(MAX(IF($B119="Non - avec lien de dépendance",0,MIN((0.75*I119),847)),MIN(I119,(0.75*$C119),847)),2)),IF($B119="Non - avec lien de dépendance",MIN(1129,I119,$C119)*overallRate,MIN(1129,I119)*overallRate)))))</f>
        <v>Effectuez l’étape 1</v>
      </c>
      <c r="N119" s="68" t="str">
        <f>IF(ISTEXT(overallRate),"Effectuez l’étape 1",IF(OR(COUNT($C119,J119)&lt;&gt;2,overallRate=0),0,IF(F119="Yes",ROUND(MAX(IF($B119="Oui - sans lien de dépendance",0,MIN((0.75*J119),847)),MIN(J119,(0.75*$C119),847)),2),IF(revenueReduction&gt;0.3,MAX(IF($B119="Non - avec lien de dépendance",MIN(1129,J119,$C119)*overallRate,MIN(1129,J119)*overallRate),ROUND(MAX(IF($B119="Non - avec lien de dépendance",0,MIN((0.75*J119),847)),MIN(J119,(0.75*$C119),847)),2)),IF($B119="Non - avec lien de dépendance",MIN(1129,J119,$C119)*overallRate,MIN(1129,J119)*overallRate)))))</f>
        <v>Effectuez l’étape 1</v>
      </c>
      <c r="O119" s="68" t="str">
        <f>IF(ISTEXT(overallRate),"Effectuez l’étape 1",IF(OR(COUNT($C119,K119)&lt;&gt;2,overallRate=0),0,IF(G119="Yes",ROUND(MAX(IF($B119="Oui - sans lien de dépendance",0,MIN((0.75*K119),847)),MIN(K119,(0.75*$C119),847)),2),IF(revenueReduction&gt;0.3,MAX(IF($B119="Non - avec lien de dépendance",MIN(1129,K119,$C119)*overallRate,MIN(1129,K119)*overallRate),ROUND(MAX(IF($B119="Non - avec lien de dépendance",0,MIN((0.75*K119),847)),MIN(K119,(0.75*$C119),847)),2)),IF($B119="Non - avec lien de dépendance",MIN(1129,K119,$C119)*overallRate,MIN(1129,K119)*overallRate)))))</f>
        <v>Effectuez l’étape 1</v>
      </c>
      <c r="P119" s="3">
        <f t="shared" si="1"/>
        <v>0</v>
      </c>
    </row>
    <row r="120" spans="12:16" x14ac:dyDescent="0.5">
      <c r="L120" s="68" t="str">
        <f>IF(ISTEXT(overallRate),"Effectuez l’étape 1",IF(OR(COUNT($C120,H120)&lt;&gt;2,overallRate=0),0,IF(D120="Yes",ROUND(MAX(IF($B120="Oui - sans lien de dépendance",0,MIN((0.75*H120),847)),MIN(H120,(0.75*$C120),847)),2),IF(revenueReduction&gt;0.3,MAX(IF($B120="Non - avec lien de dépendance",MIN(1129,H120,$C120)*overallRate,MIN(1129,H120)*overallRate),ROUND(MAX(IF($B120="Non - avec lien de dépendance",0,MIN((0.75*H120),847)),MIN(H120,(0.75*$C120),847)),2)),IF($B120="Non - avec lien de dépendance",MIN(1129,H120,$C120)*overallRate,MIN(1129,H120)*overallRate)))))</f>
        <v>Effectuez l’étape 1</v>
      </c>
      <c r="M120" s="68" t="str">
        <f>IF(ISTEXT(overallRate),"Effectuez l’étape 1",IF(OR(COUNT($C120,I120)&lt;&gt;2,overallRate=0),0,IF(E120="Yes",ROUND(MAX(IF($B120="Oui - sans lien de dépendance",0,MIN((0.75*I120),847)),MIN(I120,(0.75*$C120),847)),2),IF(revenueReduction&gt;0.3,MAX(IF($B120="Non - avec lien de dépendance",MIN(1129,I120,$C120)*overallRate,MIN(1129,I120)*overallRate),ROUND(MAX(IF($B120="Non - avec lien de dépendance",0,MIN((0.75*I120),847)),MIN(I120,(0.75*$C120),847)),2)),IF($B120="Non - avec lien de dépendance",MIN(1129,I120,$C120)*overallRate,MIN(1129,I120)*overallRate)))))</f>
        <v>Effectuez l’étape 1</v>
      </c>
      <c r="N120" s="68" t="str">
        <f>IF(ISTEXT(overallRate),"Effectuez l’étape 1",IF(OR(COUNT($C120,J120)&lt;&gt;2,overallRate=0),0,IF(F120="Yes",ROUND(MAX(IF($B120="Oui - sans lien de dépendance",0,MIN((0.75*J120),847)),MIN(J120,(0.75*$C120),847)),2),IF(revenueReduction&gt;0.3,MAX(IF($B120="Non - avec lien de dépendance",MIN(1129,J120,$C120)*overallRate,MIN(1129,J120)*overallRate),ROUND(MAX(IF($B120="Non - avec lien de dépendance",0,MIN((0.75*J120),847)),MIN(J120,(0.75*$C120),847)),2)),IF($B120="Non - avec lien de dépendance",MIN(1129,J120,$C120)*overallRate,MIN(1129,J120)*overallRate)))))</f>
        <v>Effectuez l’étape 1</v>
      </c>
      <c r="O120" s="68" t="str">
        <f>IF(ISTEXT(overallRate),"Effectuez l’étape 1",IF(OR(COUNT($C120,K120)&lt;&gt;2,overallRate=0),0,IF(G120="Yes",ROUND(MAX(IF($B120="Oui - sans lien de dépendance",0,MIN((0.75*K120),847)),MIN(K120,(0.75*$C120),847)),2),IF(revenueReduction&gt;0.3,MAX(IF($B120="Non - avec lien de dépendance",MIN(1129,K120,$C120)*overallRate,MIN(1129,K120)*overallRate),ROUND(MAX(IF($B120="Non - avec lien de dépendance",0,MIN((0.75*K120),847)),MIN(K120,(0.75*$C120),847)),2)),IF($B120="Non - avec lien de dépendance",MIN(1129,K120,$C120)*overallRate,MIN(1129,K120)*overallRate)))))</f>
        <v>Effectuez l’étape 1</v>
      </c>
      <c r="P120" s="3">
        <f t="shared" si="1"/>
        <v>0</v>
      </c>
    </row>
    <row r="121" spans="12:16" x14ac:dyDescent="0.5">
      <c r="L121" s="68" t="str">
        <f>IF(ISTEXT(overallRate),"Effectuez l’étape 1",IF(OR(COUNT($C121,H121)&lt;&gt;2,overallRate=0),0,IF(D121="Yes",ROUND(MAX(IF($B121="Oui - sans lien de dépendance",0,MIN((0.75*H121),847)),MIN(H121,(0.75*$C121),847)),2),IF(revenueReduction&gt;0.3,MAX(IF($B121="Non - avec lien de dépendance",MIN(1129,H121,$C121)*overallRate,MIN(1129,H121)*overallRate),ROUND(MAX(IF($B121="Non - avec lien de dépendance",0,MIN((0.75*H121),847)),MIN(H121,(0.75*$C121),847)),2)),IF($B121="Non - avec lien de dépendance",MIN(1129,H121,$C121)*overallRate,MIN(1129,H121)*overallRate)))))</f>
        <v>Effectuez l’étape 1</v>
      </c>
      <c r="M121" s="68" t="str">
        <f>IF(ISTEXT(overallRate),"Effectuez l’étape 1",IF(OR(COUNT($C121,I121)&lt;&gt;2,overallRate=0),0,IF(E121="Yes",ROUND(MAX(IF($B121="Oui - sans lien de dépendance",0,MIN((0.75*I121),847)),MIN(I121,(0.75*$C121),847)),2),IF(revenueReduction&gt;0.3,MAX(IF($B121="Non - avec lien de dépendance",MIN(1129,I121,$C121)*overallRate,MIN(1129,I121)*overallRate),ROUND(MAX(IF($B121="Non - avec lien de dépendance",0,MIN((0.75*I121),847)),MIN(I121,(0.75*$C121),847)),2)),IF($B121="Non - avec lien de dépendance",MIN(1129,I121,$C121)*overallRate,MIN(1129,I121)*overallRate)))))</f>
        <v>Effectuez l’étape 1</v>
      </c>
      <c r="N121" s="68" t="str">
        <f>IF(ISTEXT(overallRate),"Effectuez l’étape 1",IF(OR(COUNT($C121,J121)&lt;&gt;2,overallRate=0),0,IF(F121="Yes",ROUND(MAX(IF($B121="Oui - sans lien de dépendance",0,MIN((0.75*J121),847)),MIN(J121,(0.75*$C121),847)),2),IF(revenueReduction&gt;0.3,MAX(IF($B121="Non - avec lien de dépendance",MIN(1129,J121,$C121)*overallRate,MIN(1129,J121)*overallRate),ROUND(MAX(IF($B121="Non - avec lien de dépendance",0,MIN((0.75*J121),847)),MIN(J121,(0.75*$C121),847)),2)),IF($B121="Non - avec lien de dépendance",MIN(1129,J121,$C121)*overallRate,MIN(1129,J121)*overallRate)))))</f>
        <v>Effectuez l’étape 1</v>
      </c>
      <c r="O121" s="68" t="str">
        <f>IF(ISTEXT(overallRate),"Effectuez l’étape 1",IF(OR(COUNT($C121,K121)&lt;&gt;2,overallRate=0),0,IF(G121="Yes",ROUND(MAX(IF($B121="Oui - sans lien de dépendance",0,MIN((0.75*K121),847)),MIN(K121,(0.75*$C121),847)),2),IF(revenueReduction&gt;0.3,MAX(IF($B121="Non - avec lien de dépendance",MIN(1129,K121,$C121)*overallRate,MIN(1129,K121)*overallRate),ROUND(MAX(IF($B121="Non - avec lien de dépendance",0,MIN((0.75*K121),847)),MIN(K121,(0.75*$C121),847)),2)),IF($B121="Non - avec lien de dépendance",MIN(1129,K121,$C121)*overallRate,MIN(1129,K121)*overallRate)))))</f>
        <v>Effectuez l’étape 1</v>
      </c>
      <c r="P121" s="3">
        <f t="shared" si="1"/>
        <v>0</v>
      </c>
    </row>
    <row r="122" spans="12:16" x14ac:dyDescent="0.5">
      <c r="L122" s="68" t="str">
        <f>IF(ISTEXT(overallRate),"Effectuez l’étape 1",IF(OR(COUNT($C122,H122)&lt;&gt;2,overallRate=0),0,IF(D122="Yes",ROUND(MAX(IF($B122="Oui - sans lien de dépendance",0,MIN((0.75*H122),847)),MIN(H122,(0.75*$C122),847)),2),IF(revenueReduction&gt;0.3,MAX(IF($B122="Non - avec lien de dépendance",MIN(1129,H122,$C122)*overallRate,MIN(1129,H122)*overallRate),ROUND(MAX(IF($B122="Non - avec lien de dépendance",0,MIN((0.75*H122),847)),MIN(H122,(0.75*$C122),847)),2)),IF($B122="Non - avec lien de dépendance",MIN(1129,H122,$C122)*overallRate,MIN(1129,H122)*overallRate)))))</f>
        <v>Effectuez l’étape 1</v>
      </c>
      <c r="M122" s="68" t="str">
        <f>IF(ISTEXT(overallRate),"Effectuez l’étape 1",IF(OR(COUNT($C122,I122)&lt;&gt;2,overallRate=0),0,IF(E122="Yes",ROUND(MAX(IF($B122="Oui - sans lien de dépendance",0,MIN((0.75*I122),847)),MIN(I122,(0.75*$C122),847)),2),IF(revenueReduction&gt;0.3,MAX(IF($B122="Non - avec lien de dépendance",MIN(1129,I122,$C122)*overallRate,MIN(1129,I122)*overallRate),ROUND(MAX(IF($B122="Non - avec lien de dépendance",0,MIN((0.75*I122),847)),MIN(I122,(0.75*$C122),847)),2)),IF($B122="Non - avec lien de dépendance",MIN(1129,I122,$C122)*overallRate,MIN(1129,I122)*overallRate)))))</f>
        <v>Effectuez l’étape 1</v>
      </c>
      <c r="N122" s="68" t="str">
        <f>IF(ISTEXT(overallRate),"Effectuez l’étape 1",IF(OR(COUNT($C122,J122)&lt;&gt;2,overallRate=0),0,IF(F122="Yes",ROUND(MAX(IF($B122="Oui - sans lien de dépendance",0,MIN((0.75*J122),847)),MIN(J122,(0.75*$C122),847)),2),IF(revenueReduction&gt;0.3,MAX(IF($B122="Non - avec lien de dépendance",MIN(1129,J122,$C122)*overallRate,MIN(1129,J122)*overallRate),ROUND(MAX(IF($B122="Non - avec lien de dépendance",0,MIN((0.75*J122),847)),MIN(J122,(0.75*$C122),847)),2)),IF($B122="Non - avec lien de dépendance",MIN(1129,J122,$C122)*overallRate,MIN(1129,J122)*overallRate)))))</f>
        <v>Effectuez l’étape 1</v>
      </c>
      <c r="O122" s="68" t="str">
        <f>IF(ISTEXT(overallRate),"Effectuez l’étape 1",IF(OR(COUNT($C122,K122)&lt;&gt;2,overallRate=0),0,IF(G122="Yes",ROUND(MAX(IF($B122="Oui - sans lien de dépendance",0,MIN((0.75*K122),847)),MIN(K122,(0.75*$C122),847)),2),IF(revenueReduction&gt;0.3,MAX(IF($B122="Non - avec lien de dépendance",MIN(1129,K122,$C122)*overallRate,MIN(1129,K122)*overallRate),ROUND(MAX(IF($B122="Non - avec lien de dépendance",0,MIN((0.75*K122),847)),MIN(K122,(0.75*$C122),847)),2)),IF($B122="Non - avec lien de dépendance",MIN(1129,K122,$C122)*overallRate,MIN(1129,K122)*overallRate)))))</f>
        <v>Effectuez l’étape 1</v>
      </c>
      <c r="P122" s="3">
        <f t="shared" si="1"/>
        <v>0</v>
      </c>
    </row>
    <row r="123" spans="12:16" x14ac:dyDescent="0.5">
      <c r="L123" s="68" t="str">
        <f>IF(ISTEXT(overallRate),"Effectuez l’étape 1",IF(OR(COUNT($C123,H123)&lt;&gt;2,overallRate=0),0,IF(D123="Yes",ROUND(MAX(IF($B123="Oui - sans lien de dépendance",0,MIN((0.75*H123),847)),MIN(H123,(0.75*$C123),847)),2),IF(revenueReduction&gt;0.3,MAX(IF($B123="Non - avec lien de dépendance",MIN(1129,H123,$C123)*overallRate,MIN(1129,H123)*overallRate),ROUND(MAX(IF($B123="Non - avec lien de dépendance",0,MIN((0.75*H123),847)),MIN(H123,(0.75*$C123),847)),2)),IF($B123="Non - avec lien de dépendance",MIN(1129,H123,$C123)*overallRate,MIN(1129,H123)*overallRate)))))</f>
        <v>Effectuez l’étape 1</v>
      </c>
      <c r="M123" s="68" t="str">
        <f>IF(ISTEXT(overallRate),"Effectuez l’étape 1",IF(OR(COUNT($C123,I123)&lt;&gt;2,overallRate=0),0,IF(E123="Yes",ROUND(MAX(IF($B123="Oui - sans lien de dépendance",0,MIN((0.75*I123),847)),MIN(I123,(0.75*$C123),847)),2),IF(revenueReduction&gt;0.3,MAX(IF($B123="Non - avec lien de dépendance",MIN(1129,I123,$C123)*overallRate,MIN(1129,I123)*overallRate),ROUND(MAX(IF($B123="Non - avec lien de dépendance",0,MIN((0.75*I123),847)),MIN(I123,(0.75*$C123),847)),2)),IF($B123="Non - avec lien de dépendance",MIN(1129,I123,$C123)*overallRate,MIN(1129,I123)*overallRate)))))</f>
        <v>Effectuez l’étape 1</v>
      </c>
      <c r="N123" s="68" t="str">
        <f>IF(ISTEXT(overallRate),"Effectuez l’étape 1",IF(OR(COUNT($C123,J123)&lt;&gt;2,overallRate=0),0,IF(F123="Yes",ROUND(MAX(IF($B123="Oui - sans lien de dépendance",0,MIN((0.75*J123),847)),MIN(J123,(0.75*$C123),847)),2),IF(revenueReduction&gt;0.3,MAX(IF($B123="Non - avec lien de dépendance",MIN(1129,J123,$C123)*overallRate,MIN(1129,J123)*overallRate),ROUND(MAX(IF($B123="Non - avec lien de dépendance",0,MIN((0.75*J123),847)),MIN(J123,(0.75*$C123),847)),2)),IF($B123="Non - avec lien de dépendance",MIN(1129,J123,$C123)*overallRate,MIN(1129,J123)*overallRate)))))</f>
        <v>Effectuez l’étape 1</v>
      </c>
      <c r="O123" s="68" t="str">
        <f>IF(ISTEXT(overallRate),"Effectuez l’étape 1",IF(OR(COUNT($C123,K123)&lt;&gt;2,overallRate=0),0,IF(G123="Yes",ROUND(MAX(IF($B123="Oui - sans lien de dépendance",0,MIN((0.75*K123),847)),MIN(K123,(0.75*$C123),847)),2),IF(revenueReduction&gt;0.3,MAX(IF($B123="Non - avec lien de dépendance",MIN(1129,K123,$C123)*overallRate,MIN(1129,K123)*overallRate),ROUND(MAX(IF($B123="Non - avec lien de dépendance",0,MIN((0.75*K123),847)),MIN(K123,(0.75*$C123),847)),2)),IF($B123="Non - avec lien de dépendance",MIN(1129,K123,$C123)*overallRate,MIN(1129,K123)*overallRate)))))</f>
        <v>Effectuez l’étape 1</v>
      </c>
      <c r="P123" s="3">
        <f t="shared" si="1"/>
        <v>0</v>
      </c>
    </row>
    <row r="124" spans="12:16" x14ac:dyDescent="0.5">
      <c r="L124" s="68" t="str">
        <f>IF(ISTEXT(overallRate),"Effectuez l’étape 1",IF(OR(COUNT($C124,H124)&lt;&gt;2,overallRate=0),0,IF(D124="Yes",ROUND(MAX(IF($B124="Oui - sans lien de dépendance",0,MIN((0.75*H124),847)),MIN(H124,(0.75*$C124),847)),2),IF(revenueReduction&gt;0.3,MAX(IF($B124="Non - avec lien de dépendance",MIN(1129,H124,$C124)*overallRate,MIN(1129,H124)*overallRate),ROUND(MAX(IF($B124="Non - avec lien de dépendance",0,MIN((0.75*H124),847)),MIN(H124,(0.75*$C124),847)),2)),IF($B124="Non - avec lien de dépendance",MIN(1129,H124,$C124)*overallRate,MIN(1129,H124)*overallRate)))))</f>
        <v>Effectuez l’étape 1</v>
      </c>
      <c r="M124" s="68" t="str">
        <f>IF(ISTEXT(overallRate),"Effectuez l’étape 1",IF(OR(COUNT($C124,I124)&lt;&gt;2,overallRate=0),0,IF(E124="Yes",ROUND(MAX(IF($B124="Oui - sans lien de dépendance",0,MIN((0.75*I124),847)),MIN(I124,(0.75*$C124),847)),2),IF(revenueReduction&gt;0.3,MAX(IF($B124="Non - avec lien de dépendance",MIN(1129,I124,$C124)*overallRate,MIN(1129,I124)*overallRate),ROUND(MAX(IF($B124="Non - avec lien de dépendance",0,MIN((0.75*I124),847)),MIN(I124,(0.75*$C124),847)),2)),IF($B124="Non - avec lien de dépendance",MIN(1129,I124,$C124)*overallRate,MIN(1129,I124)*overallRate)))))</f>
        <v>Effectuez l’étape 1</v>
      </c>
      <c r="N124" s="68" t="str">
        <f>IF(ISTEXT(overallRate),"Effectuez l’étape 1",IF(OR(COUNT($C124,J124)&lt;&gt;2,overallRate=0),0,IF(F124="Yes",ROUND(MAX(IF($B124="Oui - sans lien de dépendance",0,MIN((0.75*J124),847)),MIN(J124,(0.75*$C124),847)),2),IF(revenueReduction&gt;0.3,MAX(IF($B124="Non - avec lien de dépendance",MIN(1129,J124,$C124)*overallRate,MIN(1129,J124)*overallRate),ROUND(MAX(IF($B124="Non - avec lien de dépendance",0,MIN((0.75*J124),847)),MIN(J124,(0.75*$C124),847)),2)),IF($B124="Non - avec lien de dépendance",MIN(1129,J124,$C124)*overallRate,MIN(1129,J124)*overallRate)))))</f>
        <v>Effectuez l’étape 1</v>
      </c>
      <c r="O124" s="68" t="str">
        <f>IF(ISTEXT(overallRate),"Effectuez l’étape 1",IF(OR(COUNT($C124,K124)&lt;&gt;2,overallRate=0),0,IF(G124="Yes",ROUND(MAX(IF($B124="Oui - sans lien de dépendance",0,MIN((0.75*K124),847)),MIN(K124,(0.75*$C124),847)),2),IF(revenueReduction&gt;0.3,MAX(IF($B124="Non - avec lien de dépendance",MIN(1129,K124,$C124)*overallRate,MIN(1129,K124)*overallRate),ROUND(MAX(IF($B124="Non - avec lien de dépendance",0,MIN((0.75*K124),847)),MIN(K124,(0.75*$C124),847)),2)),IF($B124="Non - avec lien de dépendance",MIN(1129,K124,$C124)*overallRate,MIN(1129,K124)*overallRate)))))</f>
        <v>Effectuez l’étape 1</v>
      </c>
      <c r="P124" s="3">
        <f t="shared" si="1"/>
        <v>0</v>
      </c>
    </row>
    <row r="125" spans="12:16" x14ac:dyDescent="0.5">
      <c r="L125" s="68" t="str">
        <f>IF(ISTEXT(overallRate),"Effectuez l’étape 1",IF(OR(COUNT($C125,H125)&lt;&gt;2,overallRate=0),0,IF(D125="Yes",ROUND(MAX(IF($B125="Oui - sans lien de dépendance",0,MIN((0.75*H125),847)),MIN(H125,(0.75*$C125),847)),2),IF(revenueReduction&gt;0.3,MAX(IF($B125="Non - avec lien de dépendance",MIN(1129,H125,$C125)*overallRate,MIN(1129,H125)*overallRate),ROUND(MAX(IF($B125="Non - avec lien de dépendance",0,MIN((0.75*H125),847)),MIN(H125,(0.75*$C125),847)),2)),IF($B125="Non - avec lien de dépendance",MIN(1129,H125,$C125)*overallRate,MIN(1129,H125)*overallRate)))))</f>
        <v>Effectuez l’étape 1</v>
      </c>
      <c r="M125" s="68" t="str">
        <f>IF(ISTEXT(overallRate),"Effectuez l’étape 1",IF(OR(COUNT($C125,I125)&lt;&gt;2,overallRate=0),0,IF(E125="Yes",ROUND(MAX(IF($B125="Oui - sans lien de dépendance",0,MIN((0.75*I125),847)),MIN(I125,(0.75*$C125),847)),2),IF(revenueReduction&gt;0.3,MAX(IF($B125="Non - avec lien de dépendance",MIN(1129,I125,$C125)*overallRate,MIN(1129,I125)*overallRate),ROUND(MAX(IF($B125="Non - avec lien de dépendance",0,MIN((0.75*I125),847)),MIN(I125,(0.75*$C125),847)),2)),IF($B125="Non - avec lien de dépendance",MIN(1129,I125,$C125)*overallRate,MIN(1129,I125)*overallRate)))))</f>
        <v>Effectuez l’étape 1</v>
      </c>
      <c r="N125" s="68" t="str">
        <f>IF(ISTEXT(overallRate),"Effectuez l’étape 1",IF(OR(COUNT($C125,J125)&lt;&gt;2,overallRate=0),0,IF(F125="Yes",ROUND(MAX(IF($B125="Oui - sans lien de dépendance",0,MIN((0.75*J125),847)),MIN(J125,(0.75*$C125),847)),2),IF(revenueReduction&gt;0.3,MAX(IF($B125="Non - avec lien de dépendance",MIN(1129,J125,$C125)*overallRate,MIN(1129,J125)*overallRate),ROUND(MAX(IF($B125="Non - avec lien de dépendance",0,MIN((0.75*J125),847)),MIN(J125,(0.75*$C125),847)),2)),IF($B125="Non - avec lien de dépendance",MIN(1129,J125,$C125)*overallRate,MIN(1129,J125)*overallRate)))))</f>
        <v>Effectuez l’étape 1</v>
      </c>
      <c r="O125" s="68" t="str">
        <f>IF(ISTEXT(overallRate),"Effectuez l’étape 1",IF(OR(COUNT($C125,K125)&lt;&gt;2,overallRate=0),0,IF(G125="Yes",ROUND(MAX(IF($B125="Oui - sans lien de dépendance",0,MIN((0.75*K125),847)),MIN(K125,(0.75*$C125),847)),2),IF(revenueReduction&gt;0.3,MAX(IF($B125="Non - avec lien de dépendance",MIN(1129,K125,$C125)*overallRate,MIN(1129,K125)*overallRate),ROUND(MAX(IF($B125="Non - avec lien de dépendance",0,MIN((0.75*K125),847)),MIN(K125,(0.75*$C125),847)),2)),IF($B125="Non - avec lien de dépendance",MIN(1129,K125,$C125)*overallRate,MIN(1129,K125)*overallRate)))))</f>
        <v>Effectuez l’étape 1</v>
      </c>
      <c r="P125" s="3">
        <f t="shared" si="1"/>
        <v>0</v>
      </c>
    </row>
    <row r="126" spans="12:16" x14ac:dyDescent="0.5">
      <c r="L126" s="68" t="str">
        <f>IF(ISTEXT(overallRate),"Effectuez l’étape 1",IF(OR(COUNT($C126,H126)&lt;&gt;2,overallRate=0),0,IF(D126="Yes",ROUND(MAX(IF($B126="Oui - sans lien de dépendance",0,MIN((0.75*H126),847)),MIN(H126,(0.75*$C126),847)),2),IF(revenueReduction&gt;0.3,MAX(IF($B126="Non - avec lien de dépendance",MIN(1129,H126,$C126)*overallRate,MIN(1129,H126)*overallRate),ROUND(MAX(IF($B126="Non - avec lien de dépendance",0,MIN((0.75*H126),847)),MIN(H126,(0.75*$C126),847)),2)),IF($B126="Non - avec lien de dépendance",MIN(1129,H126,$C126)*overallRate,MIN(1129,H126)*overallRate)))))</f>
        <v>Effectuez l’étape 1</v>
      </c>
      <c r="M126" s="68" t="str">
        <f>IF(ISTEXT(overallRate),"Effectuez l’étape 1",IF(OR(COUNT($C126,I126)&lt;&gt;2,overallRate=0),0,IF(E126="Yes",ROUND(MAX(IF($B126="Oui - sans lien de dépendance",0,MIN((0.75*I126),847)),MIN(I126,(0.75*$C126),847)),2),IF(revenueReduction&gt;0.3,MAX(IF($B126="Non - avec lien de dépendance",MIN(1129,I126,$C126)*overallRate,MIN(1129,I126)*overallRate),ROUND(MAX(IF($B126="Non - avec lien de dépendance",0,MIN((0.75*I126),847)),MIN(I126,(0.75*$C126),847)),2)),IF($B126="Non - avec lien de dépendance",MIN(1129,I126,$C126)*overallRate,MIN(1129,I126)*overallRate)))))</f>
        <v>Effectuez l’étape 1</v>
      </c>
      <c r="N126" s="68" t="str">
        <f>IF(ISTEXT(overallRate),"Effectuez l’étape 1",IF(OR(COUNT($C126,J126)&lt;&gt;2,overallRate=0),0,IF(F126="Yes",ROUND(MAX(IF($B126="Oui - sans lien de dépendance",0,MIN((0.75*J126),847)),MIN(J126,(0.75*$C126),847)),2),IF(revenueReduction&gt;0.3,MAX(IF($B126="Non - avec lien de dépendance",MIN(1129,J126,$C126)*overallRate,MIN(1129,J126)*overallRate),ROUND(MAX(IF($B126="Non - avec lien de dépendance",0,MIN((0.75*J126),847)),MIN(J126,(0.75*$C126),847)),2)),IF($B126="Non - avec lien de dépendance",MIN(1129,J126,$C126)*overallRate,MIN(1129,J126)*overallRate)))))</f>
        <v>Effectuez l’étape 1</v>
      </c>
      <c r="O126" s="68" t="str">
        <f>IF(ISTEXT(overallRate),"Effectuez l’étape 1",IF(OR(COUNT($C126,K126)&lt;&gt;2,overallRate=0),0,IF(G126="Yes",ROUND(MAX(IF($B126="Oui - sans lien de dépendance",0,MIN((0.75*K126),847)),MIN(K126,(0.75*$C126),847)),2),IF(revenueReduction&gt;0.3,MAX(IF($B126="Non - avec lien de dépendance",MIN(1129,K126,$C126)*overallRate,MIN(1129,K126)*overallRate),ROUND(MAX(IF($B126="Non - avec lien de dépendance",0,MIN((0.75*K126),847)),MIN(K126,(0.75*$C126),847)),2)),IF($B126="Non - avec lien de dépendance",MIN(1129,K126,$C126)*overallRate,MIN(1129,K126)*overallRate)))))</f>
        <v>Effectuez l’étape 1</v>
      </c>
      <c r="P126" s="3">
        <f t="shared" si="1"/>
        <v>0</v>
      </c>
    </row>
    <row r="127" spans="12:16" x14ac:dyDescent="0.5">
      <c r="L127" s="68" t="str">
        <f>IF(ISTEXT(overallRate),"Effectuez l’étape 1",IF(OR(COUNT($C127,H127)&lt;&gt;2,overallRate=0),0,IF(D127="Yes",ROUND(MAX(IF($B127="Oui - sans lien de dépendance",0,MIN((0.75*H127),847)),MIN(H127,(0.75*$C127),847)),2),IF(revenueReduction&gt;0.3,MAX(IF($B127="Non - avec lien de dépendance",MIN(1129,H127,$C127)*overallRate,MIN(1129,H127)*overallRate),ROUND(MAX(IF($B127="Non - avec lien de dépendance",0,MIN((0.75*H127),847)),MIN(H127,(0.75*$C127),847)),2)),IF($B127="Non - avec lien de dépendance",MIN(1129,H127,$C127)*overallRate,MIN(1129,H127)*overallRate)))))</f>
        <v>Effectuez l’étape 1</v>
      </c>
      <c r="M127" s="68" t="str">
        <f>IF(ISTEXT(overallRate),"Effectuez l’étape 1",IF(OR(COUNT($C127,I127)&lt;&gt;2,overallRate=0),0,IF(E127="Yes",ROUND(MAX(IF($B127="Oui - sans lien de dépendance",0,MIN((0.75*I127),847)),MIN(I127,(0.75*$C127),847)),2),IF(revenueReduction&gt;0.3,MAX(IF($B127="Non - avec lien de dépendance",MIN(1129,I127,$C127)*overallRate,MIN(1129,I127)*overallRate),ROUND(MAX(IF($B127="Non - avec lien de dépendance",0,MIN((0.75*I127),847)),MIN(I127,(0.75*$C127),847)),2)),IF($B127="Non - avec lien de dépendance",MIN(1129,I127,$C127)*overallRate,MIN(1129,I127)*overallRate)))))</f>
        <v>Effectuez l’étape 1</v>
      </c>
      <c r="N127" s="68" t="str">
        <f>IF(ISTEXT(overallRate),"Effectuez l’étape 1",IF(OR(COUNT($C127,J127)&lt;&gt;2,overallRate=0),0,IF(F127="Yes",ROUND(MAX(IF($B127="Oui - sans lien de dépendance",0,MIN((0.75*J127),847)),MIN(J127,(0.75*$C127),847)),2),IF(revenueReduction&gt;0.3,MAX(IF($B127="Non - avec lien de dépendance",MIN(1129,J127,$C127)*overallRate,MIN(1129,J127)*overallRate),ROUND(MAX(IF($B127="Non - avec lien de dépendance",0,MIN((0.75*J127),847)),MIN(J127,(0.75*$C127),847)),2)),IF($B127="Non - avec lien de dépendance",MIN(1129,J127,$C127)*overallRate,MIN(1129,J127)*overallRate)))))</f>
        <v>Effectuez l’étape 1</v>
      </c>
      <c r="O127" s="68" t="str">
        <f>IF(ISTEXT(overallRate),"Effectuez l’étape 1",IF(OR(COUNT($C127,K127)&lt;&gt;2,overallRate=0),0,IF(G127="Yes",ROUND(MAX(IF($B127="Oui - sans lien de dépendance",0,MIN((0.75*K127),847)),MIN(K127,(0.75*$C127),847)),2),IF(revenueReduction&gt;0.3,MAX(IF($B127="Non - avec lien de dépendance",MIN(1129,K127,$C127)*overallRate,MIN(1129,K127)*overallRate),ROUND(MAX(IF($B127="Non - avec lien de dépendance",0,MIN((0.75*K127),847)),MIN(K127,(0.75*$C127),847)),2)),IF($B127="Non - avec lien de dépendance",MIN(1129,K127,$C127)*overallRate,MIN(1129,K127)*overallRate)))))</f>
        <v>Effectuez l’étape 1</v>
      </c>
      <c r="P127" s="3">
        <f t="shared" si="1"/>
        <v>0</v>
      </c>
    </row>
    <row r="128" spans="12:16" x14ac:dyDescent="0.5">
      <c r="L128" s="68" t="str">
        <f>IF(ISTEXT(overallRate),"Effectuez l’étape 1",IF(OR(COUNT($C128,H128)&lt;&gt;2,overallRate=0),0,IF(D128="Yes",ROUND(MAX(IF($B128="Oui - sans lien de dépendance",0,MIN((0.75*H128),847)),MIN(H128,(0.75*$C128),847)),2),IF(revenueReduction&gt;0.3,MAX(IF($B128="Non - avec lien de dépendance",MIN(1129,H128,$C128)*overallRate,MIN(1129,H128)*overallRate),ROUND(MAX(IF($B128="Non - avec lien de dépendance",0,MIN((0.75*H128),847)),MIN(H128,(0.75*$C128),847)),2)),IF($B128="Non - avec lien de dépendance",MIN(1129,H128,$C128)*overallRate,MIN(1129,H128)*overallRate)))))</f>
        <v>Effectuez l’étape 1</v>
      </c>
      <c r="M128" s="68" t="str">
        <f>IF(ISTEXT(overallRate),"Effectuez l’étape 1",IF(OR(COUNT($C128,I128)&lt;&gt;2,overallRate=0),0,IF(E128="Yes",ROUND(MAX(IF($B128="Oui - sans lien de dépendance",0,MIN((0.75*I128),847)),MIN(I128,(0.75*$C128),847)),2),IF(revenueReduction&gt;0.3,MAX(IF($B128="Non - avec lien de dépendance",MIN(1129,I128,$C128)*overallRate,MIN(1129,I128)*overallRate),ROUND(MAX(IF($B128="Non - avec lien de dépendance",0,MIN((0.75*I128),847)),MIN(I128,(0.75*$C128),847)),2)),IF($B128="Non - avec lien de dépendance",MIN(1129,I128,$C128)*overallRate,MIN(1129,I128)*overallRate)))))</f>
        <v>Effectuez l’étape 1</v>
      </c>
      <c r="N128" s="68" t="str">
        <f>IF(ISTEXT(overallRate),"Effectuez l’étape 1",IF(OR(COUNT($C128,J128)&lt;&gt;2,overallRate=0),0,IF(F128="Yes",ROUND(MAX(IF($B128="Oui - sans lien de dépendance",0,MIN((0.75*J128),847)),MIN(J128,(0.75*$C128),847)),2),IF(revenueReduction&gt;0.3,MAX(IF($B128="Non - avec lien de dépendance",MIN(1129,J128,$C128)*overallRate,MIN(1129,J128)*overallRate),ROUND(MAX(IF($B128="Non - avec lien de dépendance",0,MIN((0.75*J128),847)),MIN(J128,(0.75*$C128),847)),2)),IF($B128="Non - avec lien de dépendance",MIN(1129,J128,$C128)*overallRate,MIN(1129,J128)*overallRate)))))</f>
        <v>Effectuez l’étape 1</v>
      </c>
      <c r="O128" s="68" t="str">
        <f>IF(ISTEXT(overallRate),"Effectuez l’étape 1",IF(OR(COUNT($C128,K128)&lt;&gt;2,overallRate=0),0,IF(G128="Yes",ROUND(MAX(IF($B128="Oui - sans lien de dépendance",0,MIN((0.75*K128),847)),MIN(K128,(0.75*$C128),847)),2),IF(revenueReduction&gt;0.3,MAX(IF($B128="Non - avec lien de dépendance",MIN(1129,K128,$C128)*overallRate,MIN(1129,K128)*overallRate),ROUND(MAX(IF($B128="Non - avec lien de dépendance",0,MIN((0.75*K128),847)),MIN(K128,(0.75*$C128),847)),2)),IF($B128="Non - avec lien de dépendance",MIN(1129,K128,$C128)*overallRate,MIN(1129,K128)*overallRate)))))</f>
        <v>Effectuez l’étape 1</v>
      </c>
      <c r="P128" s="3">
        <f t="shared" si="1"/>
        <v>0</v>
      </c>
    </row>
    <row r="129" spans="12:16" x14ac:dyDescent="0.5">
      <c r="L129" s="68" t="str">
        <f>IF(ISTEXT(overallRate),"Effectuez l’étape 1",IF(OR(COUNT($C129,H129)&lt;&gt;2,overallRate=0),0,IF(D129="Yes",ROUND(MAX(IF($B129="Oui - sans lien de dépendance",0,MIN((0.75*H129),847)),MIN(H129,(0.75*$C129),847)),2),IF(revenueReduction&gt;0.3,MAX(IF($B129="Non - avec lien de dépendance",MIN(1129,H129,$C129)*overallRate,MIN(1129,H129)*overallRate),ROUND(MAX(IF($B129="Non - avec lien de dépendance",0,MIN((0.75*H129),847)),MIN(H129,(0.75*$C129),847)),2)),IF($B129="Non - avec lien de dépendance",MIN(1129,H129,$C129)*overallRate,MIN(1129,H129)*overallRate)))))</f>
        <v>Effectuez l’étape 1</v>
      </c>
      <c r="M129" s="68" t="str">
        <f>IF(ISTEXT(overallRate),"Effectuez l’étape 1",IF(OR(COUNT($C129,I129)&lt;&gt;2,overallRate=0),0,IF(E129="Yes",ROUND(MAX(IF($B129="Oui - sans lien de dépendance",0,MIN((0.75*I129),847)),MIN(I129,(0.75*$C129),847)),2),IF(revenueReduction&gt;0.3,MAX(IF($B129="Non - avec lien de dépendance",MIN(1129,I129,$C129)*overallRate,MIN(1129,I129)*overallRate),ROUND(MAX(IF($B129="Non - avec lien de dépendance",0,MIN((0.75*I129),847)),MIN(I129,(0.75*$C129),847)),2)),IF($B129="Non - avec lien de dépendance",MIN(1129,I129,$C129)*overallRate,MIN(1129,I129)*overallRate)))))</f>
        <v>Effectuez l’étape 1</v>
      </c>
      <c r="N129" s="68" t="str">
        <f>IF(ISTEXT(overallRate),"Effectuez l’étape 1",IF(OR(COUNT($C129,J129)&lt;&gt;2,overallRate=0),0,IF(F129="Yes",ROUND(MAX(IF($B129="Oui - sans lien de dépendance",0,MIN((0.75*J129),847)),MIN(J129,(0.75*$C129),847)),2),IF(revenueReduction&gt;0.3,MAX(IF($B129="Non - avec lien de dépendance",MIN(1129,J129,$C129)*overallRate,MIN(1129,J129)*overallRate),ROUND(MAX(IF($B129="Non - avec lien de dépendance",0,MIN((0.75*J129),847)),MIN(J129,(0.75*$C129),847)),2)),IF($B129="Non - avec lien de dépendance",MIN(1129,J129,$C129)*overallRate,MIN(1129,J129)*overallRate)))))</f>
        <v>Effectuez l’étape 1</v>
      </c>
      <c r="O129" s="68" t="str">
        <f>IF(ISTEXT(overallRate),"Effectuez l’étape 1",IF(OR(COUNT($C129,K129)&lt;&gt;2,overallRate=0),0,IF(G129="Yes",ROUND(MAX(IF($B129="Oui - sans lien de dépendance",0,MIN((0.75*K129),847)),MIN(K129,(0.75*$C129),847)),2),IF(revenueReduction&gt;0.3,MAX(IF($B129="Non - avec lien de dépendance",MIN(1129,K129,$C129)*overallRate,MIN(1129,K129)*overallRate),ROUND(MAX(IF($B129="Non - avec lien de dépendance",0,MIN((0.75*K129),847)),MIN(K129,(0.75*$C129),847)),2)),IF($B129="Non - avec lien de dépendance",MIN(1129,K129,$C129)*overallRate,MIN(1129,K129)*overallRate)))))</f>
        <v>Effectuez l’étape 1</v>
      </c>
      <c r="P129" s="3">
        <f t="shared" si="1"/>
        <v>0</v>
      </c>
    </row>
    <row r="130" spans="12:16" x14ac:dyDescent="0.5">
      <c r="L130" s="68" t="str">
        <f>IF(ISTEXT(overallRate),"Effectuez l’étape 1",IF(OR(COUNT($C130,H130)&lt;&gt;2,overallRate=0),0,IF(D130="Yes",ROUND(MAX(IF($B130="Oui - sans lien de dépendance",0,MIN((0.75*H130),847)),MIN(H130,(0.75*$C130),847)),2),IF(revenueReduction&gt;0.3,MAX(IF($B130="Non - avec lien de dépendance",MIN(1129,H130,$C130)*overallRate,MIN(1129,H130)*overallRate),ROUND(MAX(IF($B130="Non - avec lien de dépendance",0,MIN((0.75*H130),847)),MIN(H130,(0.75*$C130),847)),2)),IF($B130="Non - avec lien de dépendance",MIN(1129,H130,$C130)*overallRate,MIN(1129,H130)*overallRate)))))</f>
        <v>Effectuez l’étape 1</v>
      </c>
      <c r="M130" s="68" t="str">
        <f>IF(ISTEXT(overallRate),"Effectuez l’étape 1",IF(OR(COUNT($C130,I130)&lt;&gt;2,overallRate=0),0,IF(E130="Yes",ROUND(MAX(IF($B130="Oui - sans lien de dépendance",0,MIN((0.75*I130),847)),MIN(I130,(0.75*$C130),847)),2),IF(revenueReduction&gt;0.3,MAX(IF($B130="Non - avec lien de dépendance",MIN(1129,I130,$C130)*overallRate,MIN(1129,I130)*overallRate),ROUND(MAX(IF($B130="Non - avec lien de dépendance",0,MIN((0.75*I130),847)),MIN(I130,(0.75*$C130),847)),2)),IF($B130="Non - avec lien de dépendance",MIN(1129,I130,$C130)*overallRate,MIN(1129,I130)*overallRate)))))</f>
        <v>Effectuez l’étape 1</v>
      </c>
      <c r="N130" s="68" t="str">
        <f>IF(ISTEXT(overallRate),"Effectuez l’étape 1",IF(OR(COUNT($C130,J130)&lt;&gt;2,overallRate=0),0,IF(F130="Yes",ROUND(MAX(IF($B130="Oui - sans lien de dépendance",0,MIN((0.75*J130),847)),MIN(J130,(0.75*$C130),847)),2),IF(revenueReduction&gt;0.3,MAX(IF($B130="Non - avec lien de dépendance",MIN(1129,J130,$C130)*overallRate,MIN(1129,J130)*overallRate),ROUND(MAX(IF($B130="Non - avec lien de dépendance",0,MIN((0.75*J130),847)),MIN(J130,(0.75*$C130),847)),2)),IF($B130="Non - avec lien de dépendance",MIN(1129,J130,$C130)*overallRate,MIN(1129,J130)*overallRate)))))</f>
        <v>Effectuez l’étape 1</v>
      </c>
      <c r="O130" s="68" t="str">
        <f>IF(ISTEXT(overallRate),"Effectuez l’étape 1",IF(OR(COUNT($C130,K130)&lt;&gt;2,overallRate=0),0,IF(G130="Yes",ROUND(MAX(IF($B130="Oui - sans lien de dépendance",0,MIN((0.75*K130),847)),MIN(K130,(0.75*$C130),847)),2),IF(revenueReduction&gt;0.3,MAX(IF($B130="Non - avec lien de dépendance",MIN(1129,K130,$C130)*overallRate,MIN(1129,K130)*overallRate),ROUND(MAX(IF($B130="Non - avec lien de dépendance",0,MIN((0.75*K130),847)),MIN(K130,(0.75*$C130),847)),2)),IF($B130="Non - avec lien de dépendance",MIN(1129,K130,$C130)*overallRate,MIN(1129,K130)*overallRate)))))</f>
        <v>Effectuez l’étape 1</v>
      </c>
      <c r="P130" s="3">
        <f t="shared" si="1"/>
        <v>0</v>
      </c>
    </row>
    <row r="131" spans="12:16" x14ac:dyDescent="0.5">
      <c r="L131" s="68" t="str">
        <f>IF(ISTEXT(overallRate),"Effectuez l’étape 1",IF(OR(COUNT($C131,H131)&lt;&gt;2,overallRate=0),0,IF(D131="Yes",ROUND(MAX(IF($B131="Oui - sans lien de dépendance",0,MIN((0.75*H131),847)),MIN(H131,(0.75*$C131),847)),2),IF(revenueReduction&gt;0.3,MAX(IF($B131="Non - avec lien de dépendance",MIN(1129,H131,$C131)*overallRate,MIN(1129,H131)*overallRate),ROUND(MAX(IF($B131="Non - avec lien de dépendance",0,MIN((0.75*H131),847)),MIN(H131,(0.75*$C131),847)),2)),IF($B131="Non - avec lien de dépendance",MIN(1129,H131,$C131)*overallRate,MIN(1129,H131)*overallRate)))))</f>
        <v>Effectuez l’étape 1</v>
      </c>
      <c r="M131" s="68" t="str">
        <f>IF(ISTEXT(overallRate),"Effectuez l’étape 1",IF(OR(COUNT($C131,I131)&lt;&gt;2,overallRate=0),0,IF(E131="Yes",ROUND(MAX(IF($B131="Oui - sans lien de dépendance",0,MIN((0.75*I131),847)),MIN(I131,(0.75*$C131),847)),2),IF(revenueReduction&gt;0.3,MAX(IF($B131="Non - avec lien de dépendance",MIN(1129,I131,$C131)*overallRate,MIN(1129,I131)*overallRate),ROUND(MAX(IF($B131="Non - avec lien de dépendance",0,MIN((0.75*I131),847)),MIN(I131,(0.75*$C131),847)),2)),IF($B131="Non - avec lien de dépendance",MIN(1129,I131,$C131)*overallRate,MIN(1129,I131)*overallRate)))))</f>
        <v>Effectuez l’étape 1</v>
      </c>
      <c r="N131" s="68" t="str">
        <f>IF(ISTEXT(overallRate),"Effectuez l’étape 1",IF(OR(COUNT($C131,J131)&lt;&gt;2,overallRate=0),0,IF(F131="Yes",ROUND(MAX(IF($B131="Oui - sans lien de dépendance",0,MIN((0.75*J131),847)),MIN(J131,(0.75*$C131),847)),2),IF(revenueReduction&gt;0.3,MAX(IF($B131="Non - avec lien de dépendance",MIN(1129,J131,$C131)*overallRate,MIN(1129,J131)*overallRate),ROUND(MAX(IF($B131="Non - avec lien de dépendance",0,MIN((0.75*J131),847)),MIN(J131,(0.75*$C131),847)),2)),IF($B131="Non - avec lien de dépendance",MIN(1129,J131,$C131)*overallRate,MIN(1129,J131)*overallRate)))))</f>
        <v>Effectuez l’étape 1</v>
      </c>
      <c r="O131" s="68" t="str">
        <f>IF(ISTEXT(overallRate),"Effectuez l’étape 1",IF(OR(COUNT($C131,K131)&lt;&gt;2,overallRate=0),0,IF(G131="Yes",ROUND(MAX(IF($B131="Oui - sans lien de dépendance",0,MIN((0.75*K131),847)),MIN(K131,(0.75*$C131),847)),2),IF(revenueReduction&gt;0.3,MAX(IF($B131="Non - avec lien de dépendance",MIN(1129,K131,$C131)*overallRate,MIN(1129,K131)*overallRate),ROUND(MAX(IF($B131="Non - avec lien de dépendance",0,MIN((0.75*K131),847)),MIN(K131,(0.75*$C131),847)),2)),IF($B131="Non - avec lien de dépendance",MIN(1129,K131,$C131)*overallRate,MIN(1129,K131)*overallRate)))))</f>
        <v>Effectuez l’étape 1</v>
      </c>
      <c r="P131" s="3">
        <f t="shared" si="1"/>
        <v>0</v>
      </c>
    </row>
    <row r="132" spans="12:16" x14ac:dyDescent="0.5">
      <c r="L132" s="68" t="str">
        <f>IF(ISTEXT(overallRate),"Effectuez l’étape 1",IF(OR(COUNT($C132,H132)&lt;&gt;2,overallRate=0),0,IF(D132="Yes",ROUND(MAX(IF($B132="Oui - sans lien de dépendance",0,MIN((0.75*H132),847)),MIN(H132,(0.75*$C132),847)),2),IF(revenueReduction&gt;0.3,MAX(IF($B132="Non - avec lien de dépendance",MIN(1129,H132,$C132)*overallRate,MIN(1129,H132)*overallRate),ROUND(MAX(IF($B132="Non - avec lien de dépendance",0,MIN((0.75*H132),847)),MIN(H132,(0.75*$C132),847)),2)),IF($B132="Non - avec lien de dépendance",MIN(1129,H132,$C132)*overallRate,MIN(1129,H132)*overallRate)))))</f>
        <v>Effectuez l’étape 1</v>
      </c>
      <c r="M132" s="68" t="str">
        <f>IF(ISTEXT(overallRate),"Effectuez l’étape 1",IF(OR(COUNT($C132,I132)&lt;&gt;2,overallRate=0),0,IF(E132="Yes",ROUND(MAX(IF($B132="Oui - sans lien de dépendance",0,MIN((0.75*I132),847)),MIN(I132,(0.75*$C132),847)),2),IF(revenueReduction&gt;0.3,MAX(IF($B132="Non - avec lien de dépendance",MIN(1129,I132,$C132)*overallRate,MIN(1129,I132)*overallRate),ROUND(MAX(IF($B132="Non - avec lien de dépendance",0,MIN((0.75*I132),847)),MIN(I132,(0.75*$C132),847)),2)),IF($B132="Non - avec lien de dépendance",MIN(1129,I132,$C132)*overallRate,MIN(1129,I132)*overallRate)))))</f>
        <v>Effectuez l’étape 1</v>
      </c>
      <c r="N132" s="68" t="str">
        <f>IF(ISTEXT(overallRate),"Effectuez l’étape 1",IF(OR(COUNT($C132,J132)&lt;&gt;2,overallRate=0),0,IF(F132="Yes",ROUND(MAX(IF($B132="Oui - sans lien de dépendance",0,MIN((0.75*J132),847)),MIN(J132,(0.75*$C132),847)),2),IF(revenueReduction&gt;0.3,MAX(IF($B132="Non - avec lien de dépendance",MIN(1129,J132,$C132)*overallRate,MIN(1129,J132)*overallRate),ROUND(MAX(IF($B132="Non - avec lien de dépendance",0,MIN((0.75*J132),847)),MIN(J132,(0.75*$C132),847)),2)),IF($B132="Non - avec lien de dépendance",MIN(1129,J132,$C132)*overallRate,MIN(1129,J132)*overallRate)))))</f>
        <v>Effectuez l’étape 1</v>
      </c>
      <c r="O132" s="68" t="str">
        <f>IF(ISTEXT(overallRate),"Effectuez l’étape 1",IF(OR(COUNT($C132,K132)&lt;&gt;2,overallRate=0),0,IF(G132="Yes",ROUND(MAX(IF($B132="Oui - sans lien de dépendance",0,MIN((0.75*K132),847)),MIN(K132,(0.75*$C132),847)),2),IF(revenueReduction&gt;0.3,MAX(IF($B132="Non - avec lien de dépendance",MIN(1129,K132,$C132)*overallRate,MIN(1129,K132)*overallRate),ROUND(MAX(IF($B132="Non - avec lien de dépendance",0,MIN((0.75*K132),847)),MIN(K132,(0.75*$C132),847)),2)),IF($B132="Non - avec lien de dépendance",MIN(1129,K132,$C132)*overallRate,MIN(1129,K132)*overallRate)))))</f>
        <v>Effectuez l’étape 1</v>
      </c>
      <c r="P132" s="3">
        <f t="shared" si="1"/>
        <v>0</v>
      </c>
    </row>
    <row r="133" spans="12:16" x14ac:dyDescent="0.5">
      <c r="L133" s="68" t="str">
        <f>IF(ISTEXT(overallRate),"Effectuez l’étape 1",IF(OR(COUNT($C133,H133)&lt;&gt;2,overallRate=0),0,IF(D133="Yes",ROUND(MAX(IF($B133="Oui - sans lien de dépendance",0,MIN((0.75*H133),847)),MIN(H133,(0.75*$C133),847)),2),IF(revenueReduction&gt;0.3,MAX(IF($B133="Non - avec lien de dépendance",MIN(1129,H133,$C133)*overallRate,MIN(1129,H133)*overallRate),ROUND(MAX(IF($B133="Non - avec lien de dépendance",0,MIN((0.75*H133),847)),MIN(H133,(0.75*$C133),847)),2)),IF($B133="Non - avec lien de dépendance",MIN(1129,H133,$C133)*overallRate,MIN(1129,H133)*overallRate)))))</f>
        <v>Effectuez l’étape 1</v>
      </c>
      <c r="M133" s="68" t="str">
        <f>IF(ISTEXT(overallRate),"Effectuez l’étape 1",IF(OR(COUNT($C133,I133)&lt;&gt;2,overallRate=0),0,IF(E133="Yes",ROUND(MAX(IF($B133="Oui - sans lien de dépendance",0,MIN((0.75*I133),847)),MIN(I133,(0.75*$C133),847)),2),IF(revenueReduction&gt;0.3,MAX(IF($B133="Non - avec lien de dépendance",MIN(1129,I133,$C133)*overallRate,MIN(1129,I133)*overallRate),ROUND(MAX(IF($B133="Non - avec lien de dépendance",0,MIN((0.75*I133),847)),MIN(I133,(0.75*$C133),847)),2)),IF($B133="Non - avec lien de dépendance",MIN(1129,I133,$C133)*overallRate,MIN(1129,I133)*overallRate)))))</f>
        <v>Effectuez l’étape 1</v>
      </c>
      <c r="N133" s="68" t="str">
        <f>IF(ISTEXT(overallRate),"Effectuez l’étape 1",IF(OR(COUNT($C133,J133)&lt;&gt;2,overallRate=0),0,IF(F133="Yes",ROUND(MAX(IF($B133="Oui - sans lien de dépendance",0,MIN((0.75*J133),847)),MIN(J133,(0.75*$C133),847)),2),IF(revenueReduction&gt;0.3,MAX(IF($B133="Non - avec lien de dépendance",MIN(1129,J133,$C133)*overallRate,MIN(1129,J133)*overallRate),ROUND(MAX(IF($B133="Non - avec lien de dépendance",0,MIN((0.75*J133),847)),MIN(J133,(0.75*$C133),847)),2)),IF($B133="Non - avec lien de dépendance",MIN(1129,J133,$C133)*overallRate,MIN(1129,J133)*overallRate)))))</f>
        <v>Effectuez l’étape 1</v>
      </c>
      <c r="O133" s="68" t="str">
        <f>IF(ISTEXT(overallRate),"Effectuez l’étape 1",IF(OR(COUNT($C133,K133)&lt;&gt;2,overallRate=0),0,IF(G133="Yes",ROUND(MAX(IF($B133="Oui - sans lien de dépendance",0,MIN((0.75*K133),847)),MIN(K133,(0.75*$C133),847)),2),IF(revenueReduction&gt;0.3,MAX(IF($B133="Non - avec lien de dépendance",MIN(1129,K133,$C133)*overallRate,MIN(1129,K133)*overallRate),ROUND(MAX(IF($B133="Non - avec lien de dépendance",0,MIN((0.75*K133),847)),MIN(K133,(0.75*$C133),847)),2)),IF($B133="Non - avec lien de dépendance",MIN(1129,K133,$C133)*overallRate,MIN(1129,K133)*overallRate)))))</f>
        <v>Effectuez l’étape 1</v>
      </c>
      <c r="P133" s="3">
        <f t="shared" si="1"/>
        <v>0</v>
      </c>
    </row>
    <row r="134" spans="12:16" x14ac:dyDescent="0.5">
      <c r="L134" s="68" t="str">
        <f>IF(ISTEXT(overallRate),"Effectuez l’étape 1",IF(OR(COUNT($C134,H134)&lt;&gt;2,overallRate=0),0,IF(D134="Yes",ROUND(MAX(IF($B134="Oui - sans lien de dépendance",0,MIN((0.75*H134),847)),MIN(H134,(0.75*$C134),847)),2),IF(revenueReduction&gt;0.3,MAX(IF($B134="Non - avec lien de dépendance",MIN(1129,H134,$C134)*overallRate,MIN(1129,H134)*overallRate),ROUND(MAX(IF($B134="Non - avec lien de dépendance",0,MIN((0.75*H134),847)),MIN(H134,(0.75*$C134),847)),2)),IF($B134="Non - avec lien de dépendance",MIN(1129,H134,$C134)*overallRate,MIN(1129,H134)*overallRate)))))</f>
        <v>Effectuez l’étape 1</v>
      </c>
      <c r="M134" s="68" t="str">
        <f>IF(ISTEXT(overallRate),"Effectuez l’étape 1",IF(OR(COUNT($C134,I134)&lt;&gt;2,overallRate=0),0,IF(E134="Yes",ROUND(MAX(IF($B134="Oui - sans lien de dépendance",0,MIN((0.75*I134),847)),MIN(I134,(0.75*$C134),847)),2),IF(revenueReduction&gt;0.3,MAX(IF($B134="Non - avec lien de dépendance",MIN(1129,I134,$C134)*overallRate,MIN(1129,I134)*overallRate),ROUND(MAX(IF($B134="Non - avec lien de dépendance",0,MIN((0.75*I134),847)),MIN(I134,(0.75*$C134),847)),2)),IF($B134="Non - avec lien de dépendance",MIN(1129,I134,$C134)*overallRate,MIN(1129,I134)*overallRate)))))</f>
        <v>Effectuez l’étape 1</v>
      </c>
      <c r="N134" s="68" t="str">
        <f>IF(ISTEXT(overallRate),"Effectuez l’étape 1",IF(OR(COUNT($C134,J134)&lt;&gt;2,overallRate=0),0,IF(F134="Yes",ROUND(MAX(IF($B134="Oui - sans lien de dépendance",0,MIN((0.75*J134),847)),MIN(J134,(0.75*$C134),847)),2),IF(revenueReduction&gt;0.3,MAX(IF($B134="Non - avec lien de dépendance",MIN(1129,J134,$C134)*overallRate,MIN(1129,J134)*overallRate),ROUND(MAX(IF($B134="Non - avec lien de dépendance",0,MIN((0.75*J134),847)),MIN(J134,(0.75*$C134),847)),2)),IF($B134="Non - avec lien de dépendance",MIN(1129,J134,$C134)*overallRate,MIN(1129,J134)*overallRate)))))</f>
        <v>Effectuez l’étape 1</v>
      </c>
      <c r="O134" s="68" t="str">
        <f>IF(ISTEXT(overallRate),"Effectuez l’étape 1",IF(OR(COUNT($C134,K134)&lt;&gt;2,overallRate=0),0,IF(G134="Yes",ROUND(MAX(IF($B134="Oui - sans lien de dépendance",0,MIN((0.75*K134),847)),MIN(K134,(0.75*$C134),847)),2),IF(revenueReduction&gt;0.3,MAX(IF($B134="Non - avec lien de dépendance",MIN(1129,K134,$C134)*overallRate,MIN(1129,K134)*overallRate),ROUND(MAX(IF($B134="Non - avec lien de dépendance",0,MIN((0.75*K134),847)),MIN(K134,(0.75*$C134),847)),2)),IF($B134="Non - avec lien de dépendance",MIN(1129,K134,$C134)*overallRate,MIN(1129,K134)*overallRate)))))</f>
        <v>Effectuez l’étape 1</v>
      </c>
      <c r="P134" s="3">
        <f t="shared" ref="P134:P197" si="2">IF(AND(COUNT(C134:K134)&gt;0,OR(COUNT(C134:K134)&lt;&gt;5,ISBLANK(B134))),"Fill out all amounts",IF(OR(COUNTIF(H134,0)+COUNTIF(I134,0)&gt;1,COUNTIF(I134,0)+COUNTIF(J134,0)&gt;1,COUNTIF(J134,0)+COUNTIF(K134,0)&gt;1),0,SUM(L134:O134)))</f>
        <v>0</v>
      </c>
    </row>
    <row r="135" spans="12:16" x14ac:dyDescent="0.5">
      <c r="L135" s="68" t="str">
        <f>IF(ISTEXT(overallRate),"Effectuez l’étape 1",IF(OR(COUNT($C135,H135)&lt;&gt;2,overallRate=0),0,IF(D135="Yes",ROUND(MAX(IF($B135="Oui - sans lien de dépendance",0,MIN((0.75*H135),847)),MIN(H135,(0.75*$C135),847)),2),IF(revenueReduction&gt;0.3,MAX(IF($B135="Non - avec lien de dépendance",MIN(1129,H135,$C135)*overallRate,MIN(1129,H135)*overallRate),ROUND(MAX(IF($B135="Non - avec lien de dépendance",0,MIN((0.75*H135),847)),MIN(H135,(0.75*$C135),847)),2)),IF($B135="Non - avec lien de dépendance",MIN(1129,H135,$C135)*overallRate,MIN(1129,H135)*overallRate)))))</f>
        <v>Effectuez l’étape 1</v>
      </c>
      <c r="M135" s="68" t="str">
        <f>IF(ISTEXT(overallRate),"Effectuez l’étape 1",IF(OR(COUNT($C135,I135)&lt;&gt;2,overallRate=0),0,IF(E135="Yes",ROUND(MAX(IF($B135="Oui - sans lien de dépendance",0,MIN((0.75*I135),847)),MIN(I135,(0.75*$C135),847)),2),IF(revenueReduction&gt;0.3,MAX(IF($B135="Non - avec lien de dépendance",MIN(1129,I135,$C135)*overallRate,MIN(1129,I135)*overallRate),ROUND(MAX(IF($B135="Non - avec lien de dépendance",0,MIN((0.75*I135),847)),MIN(I135,(0.75*$C135),847)),2)),IF($B135="Non - avec lien de dépendance",MIN(1129,I135,$C135)*overallRate,MIN(1129,I135)*overallRate)))))</f>
        <v>Effectuez l’étape 1</v>
      </c>
      <c r="N135" s="68" t="str">
        <f>IF(ISTEXT(overallRate),"Effectuez l’étape 1",IF(OR(COUNT($C135,J135)&lt;&gt;2,overallRate=0),0,IF(F135="Yes",ROUND(MAX(IF($B135="Oui - sans lien de dépendance",0,MIN((0.75*J135),847)),MIN(J135,(0.75*$C135),847)),2),IF(revenueReduction&gt;0.3,MAX(IF($B135="Non - avec lien de dépendance",MIN(1129,J135,$C135)*overallRate,MIN(1129,J135)*overallRate),ROUND(MAX(IF($B135="Non - avec lien de dépendance",0,MIN((0.75*J135),847)),MIN(J135,(0.75*$C135),847)),2)),IF($B135="Non - avec lien de dépendance",MIN(1129,J135,$C135)*overallRate,MIN(1129,J135)*overallRate)))))</f>
        <v>Effectuez l’étape 1</v>
      </c>
      <c r="O135" s="68" t="str">
        <f>IF(ISTEXT(overallRate),"Effectuez l’étape 1",IF(OR(COUNT($C135,K135)&lt;&gt;2,overallRate=0),0,IF(G135="Yes",ROUND(MAX(IF($B135="Oui - sans lien de dépendance",0,MIN((0.75*K135),847)),MIN(K135,(0.75*$C135),847)),2),IF(revenueReduction&gt;0.3,MAX(IF($B135="Non - avec lien de dépendance",MIN(1129,K135,$C135)*overallRate,MIN(1129,K135)*overallRate),ROUND(MAX(IF($B135="Non - avec lien de dépendance",0,MIN((0.75*K135),847)),MIN(K135,(0.75*$C135),847)),2)),IF($B135="Non - avec lien de dépendance",MIN(1129,K135,$C135)*overallRate,MIN(1129,K135)*overallRate)))))</f>
        <v>Effectuez l’étape 1</v>
      </c>
      <c r="P135" s="3">
        <f t="shared" si="2"/>
        <v>0</v>
      </c>
    </row>
    <row r="136" spans="12:16" x14ac:dyDescent="0.5">
      <c r="L136" s="68" t="str">
        <f>IF(ISTEXT(overallRate),"Effectuez l’étape 1",IF(OR(COUNT($C136,H136)&lt;&gt;2,overallRate=0),0,IF(D136="Yes",ROUND(MAX(IF($B136="Oui - sans lien de dépendance",0,MIN((0.75*H136),847)),MIN(H136,(0.75*$C136),847)),2),IF(revenueReduction&gt;0.3,MAX(IF($B136="Non - avec lien de dépendance",MIN(1129,H136,$C136)*overallRate,MIN(1129,H136)*overallRate),ROUND(MAX(IF($B136="Non - avec lien de dépendance",0,MIN((0.75*H136),847)),MIN(H136,(0.75*$C136),847)),2)),IF($B136="Non - avec lien de dépendance",MIN(1129,H136,$C136)*overallRate,MIN(1129,H136)*overallRate)))))</f>
        <v>Effectuez l’étape 1</v>
      </c>
      <c r="M136" s="68" t="str">
        <f>IF(ISTEXT(overallRate),"Effectuez l’étape 1",IF(OR(COUNT($C136,I136)&lt;&gt;2,overallRate=0),0,IF(E136="Yes",ROUND(MAX(IF($B136="Oui - sans lien de dépendance",0,MIN((0.75*I136),847)),MIN(I136,(0.75*$C136),847)),2),IF(revenueReduction&gt;0.3,MAX(IF($B136="Non - avec lien de dépendance",MIN(1129,I136,$C136)*overallRate,MIN(1129,I136)*overallRate),ROUND(MAX(IF($B136="Non - avec lien de dépendance",0,MIN((0.75*I136),847)),MIN(I136,(0.75*$C136),847)),2)),IF($B136="Non - avec lien de dépendance",MIN(1129,I136,$C136)*overallRate,MIN(1129,I136)*overallRate)))))</f>
        <v>Effectuez l’étape 1</v>
      </c>
      <c r="N136" s="68" t="str">
        <f>IF(ISTEXT(overallRate),"Effectuez l’étape 1",IF(OR(COUNT($C136,J136)&lt;&gt;2,overallRate=0),0,IF(F136="Yes",ROUND(MAX(IF($B136="Oui - sans lien de dépendance",0,MIN((0.75*J136),847)),MIN(J136,(0.75*$C136),847)),2),IF(revenueReduction&gt;0.3,MAX(IF($B136="Non - avec lien de dépendance",MIN(1129,J136,$C136)*overallRate,MIN(1129,J136)*overallRate),ROUND(MAX(IF($B136="Non - avec lien de dépendance",0,MIN((0.75*J136),847)),MIN(J136,(0.75*$C136),847)),2)),IF($B136="Non - avec lien de dépendance",MIN(1129,J136,$C136)*overallRate,MIN(1129,J136)*overallRate)))))</f>
        <v>Effectuez l’étape 1</v>
      </c>
      <c r="O136" s="68" t="str">
        <f>IF(ISTEXT(overallRate),"Effectuez l’étape 1",IF(OR(COUNT($C136,K136)&lt;&gt;2,overallRate=0),0,IF(G136="Yes",ROUND(MAX(IF($B136="Oui - sans lien de dépendance",0,MIN((0.75*K136),847)),MIN(K136,(0.75*$C136),847)),2),IF(revenueReduction&gt;0.3,MAX(IF($B136="Non - avec lien de dépendance",MIN(1129,K136,$C136)*overallRate,MIN(1129,K136)*overallRate),ROUND(MAX(IF($B136="Non - avec lien de dépendance",0,MIN((0.75*K136),847)),MIN(K136,(0.75*$C136),847)),2)),IF($B136="Non - avec lien de dépendance",MIN(1129,K136,$C136)*overallRate,MIN(1129,K136)*overallRate)))))</f>
        <v>Effectuez l’étape 1</v>
      </c>
      <c r="P136" s="3">
        <f t="shared" si="2"/>
        <v>0</v>
      </c>
    </row>
    <row r="137" spans="12:16" x14ac:dyDescent="0.5">
      <c r="L137" s="68" t="str">
        <f>IF(ISTEXT(overallRate),"Effectuez l’étape 1",IF(OR(COUNT($C137,H137)&lt;&gt;2,overallRate=0),0,IF(D137="Yes",ROUND(MAX(IF($B137="Oui - sans lien de dépendance",0,MIN((0.75*H137),847)),MIN(H137,(0.75*$C137),847)),2),IF(revenueReduction&gt;0.3,MAX(IF($B137="Non - avec lien de dépendance",MIN(1129,H137,$C137)*overallRate,MIN(1129,H137)*overallRate),ROUND(MAX(IF($B137="Non - avec lien de dépendance",0,MIN((0.75*H137),847)),MIN(H137,(0.75*$C137),847)),2)),IF($B137="Non - avec lien de dépendance",MIN(1129,H137,$C137)*overallRate,MIN(1129,H137)*overallRate)))))</f>
        <v>Effectuez l’étape 1</v>
      </c>
      <c r="M137" s="68" t="str">
        <f>IF(ISTEXT(overallRate),"Effectuez l’étape 1",IF(OR(COUNT($C137,I137)&lt;&gt;2,overallRate=0),0,IF(E137="Yes",ROUND(MAX(IF($B137="Oui - sans lien de dépendance",0,MIN((0.75*I137),847)),MIN(I137,(0.75*$C137),847)),2),IF(revenueReduction&gt;0.3,MAX(IF($B137="Non - avec lien de dépendance",MIN(1129,I137,$C137)*overallRate,MIN(1129,I137)*overallRate),ROUND(MAX(IF($B137="Non - avec lien de dépendance",0,MIN((0.75*I137),847)),MIN(I137,(0.75*$C137),847)),2)),IF($B137="Non - avec lien de dépendance",MIN(1129,I137,$C137)*overallRate,MIN(1129,I137)*overallRate)))))</f>
        <v>Effectuez l’étape 1</v>
      </c>
      <c r="N137" s="68" t="str">
        <f>IF(ISTEXT(overallRate),"Effectuez l’étape 1",IF(OR(COUNT($C137,J137)&lt;&gt;2,overallRate=0),0,IF(F137="Yes",ROUND(MAX(IF($B137="Oui - sans lien de dépendance",0,MIN((0.75*J137),847)),MIN(J137,(0.75*$C137),847)),2),IF(revenueReduction&gt;0.3,MAX(IF($B137="Non - avec lien de dépendance",MIN(1129,J137,$C137)*overallRate,MIN(1129,J137)*overallRate),ROUND(MAX(IF($B137="Non - avec lien de dépendance",0,MIN((0.75*J137),847)),MIN(J137,(0.75*$C137),847)),2)),IF($B137="Non - avec lien de dépendance",MIN(1129,J137,$C137)*overallRate,MIN(1129,J137)*overallRate)))))</f>
        <v>Effectuez l’étape 1</v>
      </c>
      <c r="O137" s="68" t="str">
        <f>IF(ISTEXT(overallRate),"Effectuez l’étape 1",IF(OR(COUNT($C137,K137)&lt;&gt;2,overallRate=0),0,IF(G137="Yes",ROUND(MAX(IF($B137="Oui - sans lien de dépendance",0,MIN((0.75*K137),847)),MIN(K137,(0.75*$C137),847)),2),IF(revenueReduction&gt;0.3,MAX(IF($B137="Non - avec lien de dépendance",MIN(1129,K137,$C137)*overallRate,MIN(1129,K137)*overallRate),ROUND(MAX(IF($B137="Non - avec lien de dépendance",0,MIN((0.75*K137),847)),MIN(K137,(0.75*$C137),847)),2)),IF($B137="Non - avec lien de dépendance",MIN(1129,K137,$C137)*overallRate,MIN(1129,K137)*overallRate)))))</f>
        <v>Effectuez l’étape 1</v>
      </c>
      <c r="P137" s="3">
        <f t="shared" si="2"/>
        <v>0</v>
      </c>
    </row>
    <row r="138" spans="12:16" x14ac:dyDescent="0.5">
      <c r="L138" s="68" t="str">
        <f>IF(ISTEXT(overallRate),"Effectuez l’étape 1",IF(OR(COUNT($C138,H138)&lt;&gt;2,overallRate=0),0,IF(D138="Yes",ROUND(MAX(IF($B138="Oui - sans lien de dépendance",0,MIN((0.75*H138),847)),MIN(H138,(0.75*$C138),847)),2),IF(revenueReduction&gt;0.3,MAX(IF($B138="Non - avec lien de dépendance",MIN(1129,H138,$C138)*overallRate,MIN(1129,H138)*overallRate),ROUND(MAX(IF($B138="Non - avec lien de dépendance",0,MIN((0.75*H138),847)),MIN(H138,(0.75*$C138),847)),2)),IF($B138="Non - avec lien de dépendance",MIN(1129,H138,$C138)*overallRate,MIN(1129,H138)*overallRate)))))</f>
        <v>Effectuez l’étape 1</v>
      </c>
      <c r="M138" s="68" t="str">
        <f>IF(ISTEXT(overallRate),"Effectuez l’étape 1",IF(OR(COUNT($C138,I138)&lt;&gt;2,overallRate=0),0,IF(E138="Yes",ROUND(MAX(IF($B138="Oui - sans lien de dépendance",0,MIN((0.75*I138),847)),MIN(I138,(0.75*$C138),847)),2),IF(revenueReduction&gt;0.3,MAX(IF($B138="Non - avec lien de dépendance",MIN(1129,I138,$C138)*overallRate,MIN(1129,I138)*overallRate),ROUND(MAX(IF($B138="Non - avec lien de dépendance",0,MIN((0.75*I138),847)),MIN(I138,(0.75*$C138),847)),2)),IF($B138="Non - avec lien de dépendance",MIN(1129,I138,$C138)*overallRate,MIN(1129,I138)*overallRate)))))</f>
        <v>Effectuez l’étape 1</v>
      </c>
      <c r="N138" s="68" t="str">
        <f>IF(ISTEXT(overallRate),"Effectuez l’étape 1",IF(OR(COUNT($C138,J138)&lt;&gt;2,overallRate=0),0,IF(F138="Yes",ROUND(MAX(IF($B138="Oui - sans lien de dépendance",0,MIN((0.75*J138),847)),MIN(J138,(0.75*$C138),847)),2),IF(revenueReduction&gt;0.3,MAX(IF($B138="Non - avec lien de dépendance",MIN(1129,J138,$C138)*overallRate,MIN(1129,J138)*overallRate),ROUND(MAX(IF($B138="Non - avec lien de dépendance",0,MIN((0.75*J138),847)),MIN(J138,(0.75*$C138),847)),2)),IF($B138="Non - avec lien de dépendance",MIN(1129,J138,$C138)*overallRate,MIN(1129,J138)*overallRate)))))</f>
        <v>Effectuez l’étape 1</v>
      </c>
      <c r="O138" s="68" t="str">
        <f>IF(ISTEXT(overallRate),"Effectuez l’étape 1",IF(OR(COUNT($C138,K138)&lt;&gt;2,overallRate=0),0,IF(G138="Yes",ROUND(MAX(IF($B138="Oui - sans lien de dépendance",0,MIN((0.75*K138),847)),MIN(K138,(0.75*$C138),847)),2),IF(revenueReduction&gt;0.3,MAX(IF($B138="Non - avec lien de dépendance",MIN(1129,K138,$C138)*overallRate,MIN(1129,K138)*overallRate),ROUND(MAX(IF($B138="Non - avec lien de dépendance",0,MIN((0.75*K138),847)),MIN(K138,(0.75*$C138),847)),2)),IF($B138="Non - avec lien de dépendance",MIN(1129,K138,$C138)*overallRate,MIN(1129,K138)*overallRate)))))</f>
        <v>Effectuez l’étape 1</v>
      </c>
      <c r="P138" s="3">
        <f t="shared" si="2"/>
        <v>0</v>
      </c>
    </row>
    <row r="139" spans="12:16" x14ac:dyDescent="0.5">
      <c r="L139" s="68" t="str">
        <f>IF(ISTEXT(overallRate),"Effectuez l’étape 1",IF(OR(COUNT($C139,H139)&lt;&gt;2,overallRate=0),0,IF(D139="Yes",ROUND(MAX(IF($B139="Oui - sans lien de dépendance",0,MIN((0.75*H139),847)),MIN(H139,(0.75*$C139),847)),2),IF(revenueReduction&gt;0.3,MAX(IF($B139="Non - avec lien de dépendance",MIN(1129,H139,$C139)*overallRate,MIN(1129,H139)*overallRate),ROUND(MAX(IF($B139="Non - avec lien de dépendance",0,MIN((0.75*H139),847)),MIN(H139,(0.75*$C139),847)),2)),IF($B139="Non - avec lien de dépendance",MIN(1129,H139,$C139)*overallRate,MIN(1129,H139)*overallRate)))))</f>
        <v>Effectuez l’étape 1</v>
      </c>
      <c r="M139" s="68" t="str">
        <f>IF(ISTEXT(overallRate),"Effectuez l’étape 1",IF(OR(COUNT($C139,I139)&lt;&gt;2,overallRate=0),0,IF(E139="Yes",ROUND(MAX(IF($B139="Oui - sans lien de dépendance",0,MIN((0.75*I139),847)),MIN(I139,(0.75*$C139),847)),2),IF(revenueReduction&gt;0.3,MAX(IF($B139="Non - avec lien de dépendance",MIN(1129,I139,$C139)*overallRate,MIN(1129,I139)*overallRate),ROUND(MAX(IF($B139="Non - avec lien de dépendance",0,MIN((0.75*I139),847)),MIN(I139,(0.75*$C139),847)),2)),IF($B139="Non - avec lien de dépendance",MIN(1129,I139,$C139)*overallRate,MIN(1129,I139)*overallRate)))))</f>
        <v>Effectuez l’étape 1</v>
      </c>
      <c r="N139" s="68" t="str">
        <f>IF(ISTEXT(overallRate),"Effectuez l’étape 1",IF(OR(COUNT($C139,J139)&lt;&gt;2,overallRate=0),0,IF(F139="Yes",ROUND(MAX(IF($B139="Oui - sans lien de dépendance",0,MIN((0.75*J139),847)),MIN(J139,(0.75*$C139),847)),2),IF(revenueReduction&gt;0.3,MAX(IF($B139="Non - avec lien de dépendance",MIN(1129,J139,$C139)*overallRate,MIN(1129,J139)*overallRate),ROUND(MAX(IF($B139="Non - avec lien de dépendance",0,MIN((0.75*J139),847)),MIN(J139,(0.75*$C139),847)),2)),IF($B139="Non - avec lien de dépendance",MIN(1129,J139,$C139)*overallRate,MIN(1129,J139)*overallRate)))))</f>
        <v>Effectuez l’étape 1</v>
      </c>
      <c r="O139" s="68" t="str">
        <f>IF(ISTEXT(overallRate),"Effectuez l’étape 1",IF(OR(COUNT($C139,K139)&lt;&gt;2,overallRate=0),0,IF(G139="Yes",ROUND(MAX(IF($B139="Oui - sans lien de dépendance",0,MIN((0.75*K139),847)),MIN(K139,(0.75*$C139),847)),2),IF(revenueReduction&gt;0.3,MAX(IF($B139="Non - avec lien de dépendance",MIN(1129,K139,$C139)*overallRate,MIN(1129,K139)*overallRate),ROUND(MAX(IF($B139="Non - avec lien de dépendance",0,MIN((0.75*K139),847)),MIN(K139,(0.75*$C139),847)),2)),IF($B139="Non - avec lien de dépendance",MIN(1129,K139,$C139)*overallRate,MIN(1129,K139)*overallRate)))))</f>
        <v>Effectuez l’étape 1</v>
      </c>
      <c r="P139" s="3">
        <f t="shared" si="2"/>
        <v>0</v>
      </c>
    </row>
    <row r="140" spans="12:16" x14ac:dyDescent="0.5">
      <c r="L140" s="68" t="str">
        <f>IF(ISTEXT(overallRate),"Effectuez l’étape 1",IF(OR(COUNT($C140,H140)&lt;&gt;2,overallRate=0),0,IF(D140="Yes",ROUND(MAX(IF($B140="Oui - sans lien de dépendance",0,MIN((0.75*H140),847)),MIN(H140,(0.75*$C140),847)),2),IF(revenueReduction&gt;0.3,MAX(IF($B140="Non - avec lien de dépendance",MIN(1129,H140,$C140)*overallRate,MIN(1129,H140)*overallRate),ROUND(MAX(IF($B140="Non - avec lien de dépendance",0,MIN((0.75*H140),847)),MIN(H140,(0.75*$C140),847)),2)),IF($B140="Non - avec lien de dépendance",MIN(1129,H140,$C140)*overallRate,MIN(1129,H140)*overallRate)))))</f>
        <v>Effectuez l’étape 1</v>
      </c>
      <c r="M140" s="68" t="str">
        <f>IF(ISTEXT(overallRate),"Effectuez l’étape 1",IF(OR(COUNT($C140,I140)&lt;&gt;2,overallRate=0),0,IF(E140="Yes",ROUND(MAX(IF($B140="Oui - sans lien de dépendance",0,MIN((0.75*I140),847)),MIN(I140,(0.75*$C140),847)),2),IF(revenueReduction&gt;0.3,MAX(IF($B140="Non - avec lien de dépendance",MIN(1129,I140,$C140)*overallRate,MIN(1129,I140)*overallRate),ROUND(MAX(IF($B140="Non - avec lien de dépendance",0,MIN((0.75*I140),847)),MIN(I140,(0.75*$C140),847)),2)),IF($B140="Non - avec lien de dépendance",MIN(1129,I140,$C140)*overallRate,MIN(1129,I140)*overallRate)))))</f>
        <v>Effectuez l’étape 1</v>
      </c>
      <c r="N140" s="68" t="str">
        <f>IF(ISTEXT(overallRate),"Effectuez l’étape 1",IF(OR(COUNT($C140,J140)&lt;&gt;2,overallRate=0),0,IF(F140="Yes",ROUND(MAX(IF($B140="Oui - sans lien de dépendance",0,MIN((0.75*J140),847)),MIN(J140,(0.75*$C140),847)),2),IF(revenueReduction&gt;0.3,MAX(IF($B140="Non - avec lien de dépendance",MIN(1129,J140,$C140)*overallRate,MIN(1129,J140)*overallRate),ROUND(MAX(IF($B140="Non - avec lien de dépendance",0,MIN((0.75*J140),847)),MIN(J140,(0.75*$C140),847)),2)),IF($B140="Non - avec lien de dépendance",MIN(1129,J140,$C140)*overallRate,MIN(1129,J140)*overallRate)))))</f>
        <v>Effectuez l’étape 1</v>
      </c>
      <c r="O140" s="68" t="str">
        <f>IF(ISTEXT(overallRate),"Effectuez l’étape 1",IF(OR(COUNT($C140,K140)&lt;&gt;2,overallRate=0),0,IF(G140="Yes",ROUND(MAX(IF($B140="Oui - sans lien de dépendance",0,MIN((0.75*K140),847)),MIN(K140,(0.75*$C140),847)),2),IF(revenueReduction&gt;0.3,MAX(IF($B140="Non - avec lien de dépendance",MIN(1129,K140,$C140)*overallRate,MIN(1129,K140)*overallRate),ROUND(MAX(IF($B140="Non - avec lien de dépendance",0,MIN((0.75*K140),847)),MIN(K140,(0.75*$C140),847)),2)),IF($B140="Non - avec lien de dépendance",MIN(1129,K140,$C140)*overallRate,MIN(1129,K140)*overallRate)))))</f>
        <v>Effectuez l’étape 1</v>
      </c>
      <c r="P140" s="3">
        <f t="shared" si="2"/>
        <v>0</v>
      </c>
    </row>
    <row r="141" spans="12:16" x14ac:dyDescent="0.5">
      <c r="L141" s="68" t="str">
        <f>IF(ISTEXT(overallRate),"Effectuez l’étape 1",IF(OR(COUNT($C141,H141)&lt;&gt;2,overallRate=0),0,IF(D141="Yes",ROUND(MAX(IF($B141="Oui - sans lien de dépendance",0,MIN((0.75*H141),847)),MIN(H141,(0.75*$C141),847)),2),IF(revenueReduction&gt;0.3,MAX(IF($B141="Non - avec lien de dépendance",MIN(1129,H141,$C141)*overallRate,MIN(1129,H141)*overallRate),ROUND(MAX(IF($B141="Non - avec lien de dépendance",0,MIN((0.75*H141),847)),MIN(H141,(0.75*$C141),847)),2)),IF($B141="Non - avec lien de dépendance",MIN(1129,H141,$C141)*overallRate,MIN(1129,H141)*overallRate)))))</f>
        <v>Effectuez l’étape 1</v>
      </c>
      <c r="M141" s="68" t="str">
        <f>IF(ISTEXT(overallRate),"Effectuez l’étape 1",IF(OR(COUNT($C141,I141)&lt;&gt;2,overallRate=0),0,IF(E141="Yes",ROUND(MAX(IF($B141="Oui - sans lien de dépendance",0,MIN((0.75*I141),847)),MIN(I141,(0.75*$C141),847)),2),IF(revenueReduction&gt;0.3,MAX(IF($B141="Non - avec lien de dépendance",MIN(1129,I141,$C141)*overallRate,MIN(1129,I141)*overallRate),ROUND(MAX(IF($B141="Non - avec lien de dépendance",0,MIN((0.75*I141),847)),MIN(I141,(0.75*$C141),847)),2)),IF($B141="Non - avec lien de dépendance",MIN(1129,I141,$C141)*overallRate,MIN(1129,I141)*overallRate)))))</f>
        <v>Effectuez l’étape 1</v>
      </c>
      <c r="N141" s="68" t="str">
        <f>IF(ISTEXT(overallRate),"Effectuez l’étape 1",IF(OR(COUNT($C141,J141)&lt;&gt;2,overallRate=0),0,IF(F141="Yes",ROUND(MAX(IF($B141="Oui - sans lien de dépendance",0,MIN((0.75*J141),847)),MIN(J141,(0.75*$C141),847)),2),IF(revenueReduction&gt;0.3,MAX(IF($B141="Non - avec lien de dépendance",MIN(1129,J141,$C141)*overallRate,MIN(1129,J141)*overallRate),ROUND(MAX(IF($B141="Non - avec lien de dépendance",0,MIN((0.75*J141),847)),MIN(J141,(0.75*$C141),847)),2)),IF($B141="Non - avec lien de dépendance",MIN(1129,J141,$C141)*overallRate,MIN(1129,J141)*overallRate)))))</f>
        <v>Effectuez l’étape 1</v>
      </c>
      <c r="O141" s="68" t="str">
        <f>IF(ISTEXT(overallRate),"Effectuez l’étape 1",IF(OR(COUNT($C141,K141)&lt;&gt;2,overallRate=0),0,IF(G141="Yes",ROUND(MAX(IF($B141="Oui - sans lien de dépendance",0,MIN((0.75*K141),847)),MIN(K141,(0.75*$C141),847)),2),IF(revenueReduction&gt;0.3,MAX(IF($B141="Non - avec lien de dépendance",MIN(1129,K141,$C141)*overallRate,MIN(1129,K141)*overallRate),ROUND(MAX(IF($B141="Non - avec lien de dépendance",0,MIN((0.75*K141),847)),MIN(K141,(0.75*$C141),847)),2)),IF($B141="Non - avec lien de dépendance",MIN(1129,K141,$C141)*overallRate,MIN(1129,K141)*overallRate)))))</f>
        <v>Effectuez l’étape 1</v>
      </c>
      <c r="P141" s="3">
        <f t="shared" si="2"/>
        <v>0</v>
      </c>
    </row>
    <row r="142" spans="12:16" x14ac:dyDescent="0.5">
      <c r="L142" s="68" t="str">
        <f>IF(ISTEXT(overallRate),"Effectuez l’étape 1",IF(OR(COUNT($C142,H142)&lt;&gt;2,overallRate=0),0,IF(D142="Yes",ROUND(MAX(IF($B142="Oui - sans lien de dépendance",0,MIN((0.75*H142),847)),MIN(H142,(0.75*$C142),847)),2),IF(revenueReduction&gt;0.3,MAX(IF($B142="Non - avec lien de dépendance",MIN(1129,H142,$C142)*overallRate,MIN(1129,H142)*overallRate),ROUND(MAX(IF($B142="Non - avec lien de dépendance",0,MIN((0.75*H142),847)),MIN(H142,(0.75*$C142),847)),2)),IF($B142="Non - avec lien de dépendance",MIN(1129,H142,$C142)*overallRate,MIN(1129,H142)*overallRate)))))</f>
        <v>Effectuez l’étape 1</v>
      </c>
      <c r="M142" s="68" t="str">
        <f>IF(ISTEXT(overallRate),"Effectuez l’étape 1",IF(OR(COUNT($C142,I142)&lt;&gt;2,overallRate=0),0,IF(E142="Yes",ROUND(MAX(IF($B142="Oui - sans lien de dépendance",0,MIN((0.75*I142),847)),MIN(I142,(0.75*$C142),847)),2),IF(revenueReduction&gt;0.3,MAX(IF($B142="Non - avec lien de dépendance",MIN(1129,I142,$C142)*overallRate,MIN(1129,I142)*overallRate),ROUND(MAX(IF($B142="Non - avec lien de dépendance",0,MIN((0.75*I142),847)),MIN(I142,(0.75*$C142),847)),2)),IF($B142="Non - avec lien de dépendance",MIN(1129,I142,$C142)*overallRate,MIN(1129,I142)*overallRate)))))</f>
        <v>Effectuez l’étape 1</v>
      </c>
      <c r="N142" s="68" t="str">
        <f>IF(ISTEXT(overallRate),"Effectuez l’étape 1",IF(OR(COUNT($C142,J142)&lt;&gt;2,overallRate=0),0,IF(F142="Yes",ROUND(MAX(IF($B142="Oui - sans lien de dépendance",0,MIN((0.75*J142),847)),MIN(J142,(0.75*$C142),847)),2),IF(revenueReduction&gt;0.3,MAX(IF($B142="Non - avec lien de dépendance",MIN(1129,J142,$C142)*overallRate,MIN(1129,J142)*overallRate),ROUND(MAX(IF($B142="Non - avec lien de dépendance",0,MIN((0.75*J142),847)),MIN(J142,(0.75*$C142),847)),2)),IF($B142="Non - avec lien de dépendance",MIN(1129,J142,$C142)*overallRate,MIN(1129,J142)*overallRate)))))</f>
        <v>Effectuez l’étape 1</v>
      </c>
      <c r="O142" s="68" t="str">
        <f>IF(ISTEXT(overallRate),"Effectuez l’étape 1",IF(OR(COUNT($C142,K142)&lt;&gt;2,overallRate=0),0,IF(G142="Yes",ROUND(MAX(IF($B142="Oui - sans lien de dépendance",0,MIN((0.75*K142),847)),MIN(K142,(0.75*$C142),847)),2),IF(revenueReduction&gt;0.3,MAX(IF($B142="Non - avec lien de dépendance",MIN(1129,K142,$C142)*overallRate,MIN(1129,K142)*overallRate),ROUND(MAX(IF($B142="Non - avec lien de dépendance",0,MIN((0.75*K142),847)),MIN(K142,(0.75*$C142),847)),2)),IF($B142="Non - avec lien de dépendance",MIN(1129,K142,$C142)*overallRate,MIN(1129,K142)*overallRate)))))</f>
        <v>Effectuez l’étape 1</v>
      </c>
      <c r="P142" s="3">
        <f t="shared" si="2"/>
        <v>0</v>
      </c>
    </row>
    <row r="143" spans="12:16" x14ac:dyDescent="0.5">
      <c r="L143" s="68" t="str">
        <f>IF(ISTEXT(overallRate),"Effectuez l’étape 1",IF(OR(COUNT($C143,H143)&lt;&gt;2,overallRate=0),0,IF(D143="Yes",ROUND(MAX(IF($B143="Oui - sans lien de dépendance",0,MIN((0.75*H143),847)),MIN(H143,(0.75*$C143),847)),2),IF(revenueReduction&gt;0.3,MAX(IF($B143="Non - avec lien de dépendance",MIN(1129,H143,$C143)*overallRate,MIN(1129,H143)*overallRate),ROUND(MAX(IF($B143="Non - avec lien de dépendance",0,MIN((0.75*H143),847)),MIN(H143,(0.75*$C143),847)),2)),IF($B143="Non - avec lien de dépendance",MIN(1129,H143,$C143)*overallRate,MIN(1129,H143)*overallRate)))))</f>
        <v>Effectuez l’étape 1</v>
      </c>
      <c r="M143" s="68" t="str">
        <f>IF(ISTEXT(overallRate),"Effectuez l’étape 1",IF(OR(COUNT($C143,I143)&lt;&gt;2,overallRate=0),0,IF(E143="Yes",ROUND(MAX(IF($B143="Oui - sans lien de dépendance",0,MIN((0.75*I143),847)),MIN(I143,(0.75*$C143),847)),2),IF(revenueReduction&gt;0.3,MAX(IF($B143="Non - avec lien de dépendance",MIN(1129,I143,$C143)*overallRate,MIN(1129,I143)*overallRate),ROUND(MAX(IF($B143="Non - avec lien de dépendance",0,MIN((0.75*I143),847)),MIN(I143,(0.75*$C143),847)),2)),IF($B143="Non - avec lien de dépendance",MIN(1129,I143,$C143)*overallRate,MIN(1129,I143)*overallRate)))))</f>
        <v>Effectuez l’étape 1</v>
      </c>
      <c r="N143" s="68" t="str">
        <f>IF(ISTEXT(overallRate),"Effectuez l’étape 1",IF(OR(COUNT($C143,J143)&lt;&gt;2,overallRate=0),0,IF(F143="Yes",ROUND(MAX(IF($B143="Oui - sans lien de dépendance",0,MIN((0.75*J143),847)),MIN(J143,(0.75*$C143),847)),2),IF(revenueReduction&gt;0.3,MAX(IF($B143="Non - avec lien de dépendance",MIN(1129,J143,$C143)*overallRate,MIN(1129,J143)*overallRate),ROUND(MAX(IF($B143="Non - avec lien de dépendance",0,MIN((0.75*J143),847)),MIN(J143,(0.75*$C143),847)),2)),IF($B143="Non - avec lien de dépendance",MIN(1129,J143,$C143)*overallRate,MIN(1129,J143)*overallRate)))))</f>
        <v>Effectuez l’étape 1</v>
      </c>
      <c r="O143" s="68" t="str">
        <f>IF(ISTEXT(overallRate),"Effectuez l’étape 1",IF(OR(COUNT($C143,K143)&lt;&gt;2,overallRate=0),0,IF(G143="Yes",ROUND(MAX(IF($B143="Oui - sans lien de dépendance",0,MIN((0.75*K143),847)),MIN(K143,(0.75*$C143),847)),2),IF(revenueReduction&gt;0.3,MAX(IF($B143="Non - avec lien de dépendance",MIN(1129,K143,$C143)*overallRate,MIN(1129,K143)*overallRate),ROUND(MAX(IF($B143="Non - avec lien de dépendance",0,MIN((0.75*K143),847)),MIN(K143,(0.75*$C143),847)),2)),IF($B143="Non - avec lien de dépendance",MIN(1129,K143,$C143)*overallRate,MIN(1129,K143)*overallRate)))))</f>
        <v>Effectuez l’étape 1</v>
      </c>
      <c r="P143" s="3">
        <f t="shared" si="2"/>
        <v>0</v>
      </c>
    </row>
    <row r="144" spans="12:16" x14ac:dyDescent="0.5">
      <c r="L144" s="68" t="str">
        <f>IF(ISTEXT(overallRate),"Effectuez l’étape 1",IF(OR(COUNT($C144,H144)&lt;&gt;2,overallRate=0),0,IF(D144="Yes",ROUND(MAX(IF($B144="Oui - sans lien de dépendance",0,MIN((0.75*H144),847)),MIN(H144,(0.75*$C144),847)),2),IF(revenueReduction&gt;0.3,MAX(IF($B144="Non - avec lien de dépendance",MIN(1129,H144,$C144)*overallRate,MIN(1129,H144)*overallRate),ROUND(MAX(IF($B144="Non - avec lien de dépendance",0,MIN((0.75*H144),847)),MIN(H144,(0.75*$C144),847)),2)),IF($B144="Non - avec lien de dépendance",MIN(1129,H144,$C144)*overallRate,MIN(1129,H144)*overallRate)))))</f>
        <v>Effectuez l’étape 1</v>
      </c>
      <c r="M144" s="68" t="str">
        <f>IF(ISTEXT(overallRate),"Effectuez l’étape 1",IF(OR(COUNT($C144,I144)&lt;&gt;2,overallRate=0),0,IF(E144="Yes",ROUND(MAX(IF($B144="Oui - sans lien de dépendance",0,MIN((0.75*I144),847)),MIN(I144,(0.75*$C144),847)),2),IF(revenueReduction&gt;0.3,MAX(IF($B144="Non - avec lien de dépendance",MIN(1129,I144,$C144)*overallRate,MIN(1129,I144)*overallRate),ROUND(MAX(IF($B144="Non - avec lien de dépendance",0,MIN((0.75*I144),847)),MIN(I144,(0.75*$C144),847)),2)),IF($B144="Non - avec lien de dépendance",MIN(1129,I144,$C144)*overallRate,MIN(1129,I144)*overallRate)))))</f>
        <v>Effectuez l’étape 1</v>
      </c>
      <c r="N144" s="68" t="str">
        <f>IF(ISTEXT(overallRate),"Effectuez l’étape 1",IF(OR(COUNT($C144,J144)&lt;&gt;2,overallRate=0),0,IF(F144="Yes",ROUND(MAX(IF($B144="Oui - sans lien de dépendance",0,MIN((0.75*J144),847)),MIN(J144,(0.75*$C144),847)),2),IF(revenueReduction&gt;0.3,MAX(IF($B144="Non - avec lien de dépendance",MIN(1129,J144,$C144)*overallRate,MIN(1129,J144)*overallRate),ROUND(MAX(IF($B144="Non - avec lien de dépendance",0,MIN((0.75*J144),847)),MIN(J144,(0.75*$C144),847)),2)),IF($B144="Non - avec lien de dépendance",MIN(1129,J144,$C144)*overallRate,MIN(1129,J144)*overallRate)))))</f>
        <v>Effectuez l’étape 1</v>
      </c>
      <c r="O144" s="68" t="str">
        <f>IF(ISTEXT(overallRate),"Effectuez l’étape 1",IF(OR(COUNT($C144,K144)&lt;&gt;2,overallRate=0),0,IF(G144="Yes",ROUND(MAX(IF($B144="Oui - sans lien de dépendance",0,MIN((0.75*K144),847)),MIN(K144,(0.75*$C144),847)),2),IF(revenueReduction&gt;0.3,MAX(IF($B144="Non - avec lien de dépendance",MIN(1129,K144,$C144)*overallRate,MIN(1129,K144)*overallRate),ROUND(MAX(IF($B144="Non - avec lien de dépendance",0,MIN((0.75*K144),847)),MIN(K144,(0.75*$C144),847)),2)),IF($B144="Non - avec lien de dépendance",MIN(1129,K144,$C144)*overallRate,MIN(1129,K144)*overallRate)))))</f>
        <v>Effectuez l’étape 1</v>
      </c>
      <c r="P144" s="3">
        <f t="shared" si="2"/>
        <v>0</v>
      </c>
    </row>
    <row r="145" spans="12:16" x14ac:dyDescent="0.5">
      <c r="L145" s="68" t="str">
        <f>IF(ISTEXT(overallRate),"Effectuez l’étape 1",IF(OR(COUNT($C145,H145)&lt;&gt;2,overallRate=0),0,IF(D145="Yes",ROUND(MAX(IF($B145="Oui - sans lien de dépendance",0,MIN((0.75*H145),847)),MIN(H145,(0.75*$C145),847)),2),IF(revenueReduction&gt;0.3,MAX(IF($B145="Non - avec lien de dépendance",MIN(1129,H145,$C145)*overallRate,MIN(1129,H145)*overallRate),ROUND(MAX(IF($B145="Non - avec lien de dépendance",0,MIN((0.75*H145),847)),MIN(H145,(0.75*$C145),847)),2)),IF($B145="Non - avec lien de dépendance",MIN(1129,H145,$C145)*overallRate,MIN(1129,H145)*overallRate)))))</f>
        <v>Effectuez l’étape 1</v>
      </c>
      <c r="M145" s="68" t="str">
        <f>IF(ISTEXT(overallRate),"Effectuez l’étape 1",IF(OR(COUNT($C145,I145)&lt;&gt;2,overallRate=0),0,IF(E145="Yes",ROUND(MAX(IF($B145="Oui - sans lien de dépendance",0,MIN((0.75*I145),847)),MIN(I145,(0.75*$C145),847)),2),IF(revenueReduction&gt;0.3,MAX(IF($B145="Non - avec lien de dépendance",MIN(1129,I145,$C145)*overallRate,MIN(1129,I145)*overallRate),ROUND(MAX(IF($B145="Non - avec lien de dépendance",0,MIN((0.75*I145),847)),MIN(I145,(0.75*$C145),847)),2)),IF($B145="Non - avec lien de dépendance",MIN(1129,I145,$C145)*overallRate,MIN(1129,I145)*overallRate)))))</f>
        <v>Effectuez l’étape 1</v>
      </c>
      <c r="N145" s="68" t="str">
        <f>IF(ISTEXT(overallRate),"Effectuez l’étape 1",IF(OR(COUNT($C145,J145)&lt;&gt;2,overallRate=0),0,IF(F145="Yes",ROUND(MAX(IF($B145="Oui - sans lien de dépendance",0,MIN((0.75*J145),847)),MIN(J145,(0.75*$C145),847)),2),IF(revenueReduction&gt;0.3,MAX(IF($B145="Non - avec lien de dépendance",MIN(1129,J145,$C145)*overallRate,MIN(1129,J145)*overallRate),ROUND(MAX(IF($B145="Non - avec lien de dépendance",0,MIN((0.75*J145),847)),MIN(J145,(0.75*$C145),847)),2)),IF($B145="Non - avec lien de dépendance",MIN(1129,J145,$C145)*overallRate,MIN(1129,J145)*overallRate)))))</f>
        <v>Effectuez l’étape 1</v>
      </c>
      <c r="O145" s="68" t="str">
        <f>IF(ISTEXT(overallRate),"Effectuez l’étape 1",IF(OR(COUNT($C145,K145)&lt;&gt;2,overallRate=0),0,IF(G145="Yes",ROUND(MAX(IF($B145="Oui - sans lien de dépendance",0,MIN((0.75*K145),847)),MIN(K145,(0.75*$C145),847)),2),IF(revenueReduction&gt;0.3,MAX(IF($B145="Non - avec lien de dépendance",MIN(1129,K145,$C145)*overallRate,MIN(1129,K145)*overallRate),ROUND(MAX(IF($B145="Non - avec lien de dépendance",0,MIN((0.75*K145),847)),MIN(K145,(0.75*$C145),847)),2)),IF($B145="Non - avec lien de dépendance",MIN(1129,K145,$C145)*overallRate,MIN(1129,K145)*overallRate)))))</f>
        <v>Effectuez l’étape 1</v>
      </c>
      <c r="P145" s="3">
        <f t="shared" si="2"/>
        <v>0</v>
      </c>
    </row>
    <row r="146" spans="12:16" x14ac:dyDescent="0.5">
      <c r="L146" s="68" t="str">
        <f>IF(ISTEXT(overallRate),"Effectuez l’étape 1",IF(OR(COUNT($C146,H146)&lt;&gt;2,overallRate=0),0,IF(D146="Yes",ROUND(MAX(IF($B146="Oui - sans lien de dépendance",0,MIN((0.75*H146),847)),MIN(H146,(0.75*$C146),847)),2),IF(revenueReduction&gt;0.3,MAX(IF($B146="Non - avec lien de dépendance",MIN(1129,H146,$C146)*overallRate,MIN(1129,H146)*overallRate),ROUND(MAX(IF($B146="Non - avec lien de dépendance",0,MIN((0.75*H146),847)),MIN(H146,(0.75*$C146),847)),2)),IF($B146="Non - avec lien de dépendance",MIN(1129,H146,$C146)*overallRate,MIN(1129,H146)*overallRate)))))</f>
        <v>Effectuez l’étape 1</v>
      </c>
      <c r="M146" s="68" t="str">
        <f>IF(ISTEXT(overallRate),"Effectuez l’étape 1",IF(OR(COUNT($C146,I146)&lt;&gt;2,overallRate=0),0,IF(E146="Yes",ROUND(MAX(IF($B146="Oui - sans lien de dépendance",0,MIN((0.75*I146),847)),MIN(I146,(0.75*$C146),847)),2),IF(revenueReduction&gt;0.3,MAX(IF($B146="Non - avec lien de dépendance",MIN(1129,I146,$C146)*overallRate,MIN(1129,I146)*overallRate),ROUND(MAX(IF($B146="Non - avec lien de dépendance",0,MIN((0.75*I146),847)),MIN(I146,(0.75*$C146),847)),2)),IF($B146="Non - avec lien de dépendance",MIN(1129,I146,$C146)*overallRate,MIN(1129,I146)*overallRate)))))</f>
        <v>Effectuez l’étape 1</v>
      </c>
      <c r="N146" s="68" t="str">
        <f>IF(ISTEXT(overallRate),"Effectuez l’étape 1",IF(OR(COUNT($C146,J146)&lt;&gt;2,overallRate=0),0,IF(F146="Yes",ROUND(MAX(IF($B146="Oui - sans lien de dépendance",0,MIN((0.75*J146),847)),MIN(J146,(0.75*$C146),847)),2),IF(revenueReduction&gt;0.3,MAX(IF($B146="Non - avec lien de dépendance",MIN(1129,J146,$C146)*overallRate,MIN(1129,J146)*overallRate),ROUND(MAX(IF($B146="Non - avec lien de dépendance",0,MIN((0.75*J146),847)),MIN(J146,(0.75*$C146),847)),2)),IF($B146="Non - avec lien de dépendance",MIN(1129,J146,$C146)*overallRate,MIN(1129,J146)*overallRate)))))</f>
        <v>Effectuez l’étape 1</v>
      </c>
      <c r="O146" s="68" t="str">
        <f>IF(ISTEXT(overallRate),"Effectuez l’étape 1",IF(OR(COUNT($C146,K146)&lt;&gt;2,overallRate=0),0,IF(G146="Yes",ROUND(MAX(IF($B146="Oui - sans lien de dépendance",0,MIN((0.75*K146),847)),MIN(K146,(0.75*$C146),847)),2),IF(revenueReduction&gt;0.3,MAX(IF($B146="Non - avec lien de dépendance",MIN(1129,K146,$C146)*overallRate,MIN(1129,K146)*overallRate),ROUND(MAX(IF($B146="Non - avec lien de dépendance",0,MIN((0.75*K146),847)),MIN(K146,(0.75*$C146),847)),2)),IF($B146="Non - avec lien de dépendance",MIN(1129,K146,$C146)*overallRate,MIN(1129,K146)*overallRate)))))</f>
        <v>Effectuez l’étape 1</v>
      </c>
      <c r="P146" s="3">
        <f t="shared" si="2"/>
        <v>0</v>
      </c>
    </row>
    <row r="147" spans="12:16" x14ac:dyDescent="0.5">
      <c r="L147" s="68" t="str">
        <f>IF(ISTEXT(overallRate),"Effectuez l’étape 1",IF(OR(COUNT($C147,H147)&lt;&gt;2,overallRate=0),0,IF(D147="Yes",ROUND(MAX(IF($B147="Oui - sans lien de dépendance",0,MIN((0.75*H147),847)),MIN(H147,(0.75*$C147),847)),2),IF(revenueReduction&gt;0.3,MAX(IF($B147="Non - avec lien de dépendance",MIN(1129,H147,$C147)*overallRate,MIN(1129,H147)*overallRate),ROUND(MAX(IF($B147="Non - avec lien de dépendance",0,MIN((0.75*H147),847)),MIN(H147,(0.75*$C147),847)),2)),IF($B147="Non - avec lien de dépendance",MIN(1129,H147,$C147)*overallRate,MIN(1129,H147)*overallRate)))))</f>
        <v>Effectuez l’étape 1</v>
      </c>
      <c r="M147" s="68" t="str">
        <f>IF(ISTEXT(overallRate),"Effectuez l’étape 1",IF(OR(COUNT($C147,I147)&lt;&gt;2,overallRate=0),0,IF(E147="Yes",ROUND(MAX(IF($B147="Oui - sans lien de dépendance",0,MIN((0.75*I147),847)),MIN(I147,(0.75*$C147),847)),2),IF(revenueReduction&gt;0.3,MAX(IF($B147="Non - avec lien de dépendance",MIN(1129,I147,$C147)*overallRate,MIN(1129,I147)*overallRate),ROUND(MAX(IF($B147="Non - avec lien de dépendance",0,MIN((0.75*I147),847)),MIN(I147,(0.75*$C147),847)),2)),IF($B147="Non - avec lien de dépendance",MIN(1129,I147,$C147)*overallRate,MIN(1129,I147)*overallRate)))))</f>
        <v>Effectuez l’étape 1</v>
      </c>
      <c r="N147" s="68" t="str">
        <f>IF(ISTEXT(overallRate),"Effectuez l’étape 1",IF(OR(COUNT($C147,J147)&lt;&gt;2,overallRate=0),0,IF(F147="Yes",ROUND(MAX(IF($B147="Oui - sans lien de dépendance",0,MIN((0.75*J147),847)),MIN(J147,(0.75*$C147),847)),2),IF(revenueReduction&gt;0.3,MAX(IF($B147="Non - avec lien de dépendance",MIN(1129,J147,$C147)*overallRate,MIN(1129,J147)*overallRate),ROUND(MAX(IF($B147="Non - avec lien de dépendance",0,MIN((0.75*J147),847)),MIN(J147,(0.75*$C147),847)),2)),IF($B147="Non - avec lien de dépendance",MIN(1129,J147,$C147)*overallRate,MIN(1129,J147)*overallRate)))))</f>
        <v>Effectuez l’étape 1</v>
      </c>
      <c r="O147" s="68" t="str">
        <f>IF(ISTEXT(overallRate),"Effectuez l’étape 1",IF(OR(COUNT($C147,K147)&lt;&gt;2,overallRate=0),0,IF(G147="Yes",ROUND(MAX(IF($B147="Oui - sans lien de dépendance",0,MIN((0.75*K147),847)),MIN(K147,(0.75*$C147),847)),2),IF(revenueReduction&gt;0.3,MAX(IF($B147="Non - avec lien de dépendance",MIN(1129,K147,$C147)*overallRate,MIN(1129,K147)*overallRate),ROUND(MAX(IF($B147="Non - avec lien de dépendance",0,MIN((0.75*K147),847)),MIN(K147,(0.75*$C147),847)),2)),IF($B147="Non - avec lien de dépendance",MIN(1129,K147,$C147)*overallRate,MIN(1129,K147)*overallRate)))))</f>
        <v>Effectuez l’étape 1</v>
      </c>
      <c r="P147" s="3">
        <f t="shared" si="2"/>
        <v>0</v>
      </c>
    </row>
    <row r="148" spans="12:16" x14ac:dyDescent="0.5">
      <c r="L148" s="68" t="str">
        <f>IF(ISTEXT(overallRate),"Effectuez l’étape 1",IF(OR(COUNT($C148,H148)&lt;&gt;2,overallRate=0),0,IF(D148="Yes",ROUND(MAX(IF($B148="Oui - sans lien de dépendance",0,MIN((0.75*H148),847)),MIN(H148,(0.75*$C148),847)),2),IF(revenueReduction&gt;0.3,MAX(IF($B148="Non - avec lien de dépendance",MIN(1129,H148,$C148)*overallRate,MIN(1129,H148)*overallRate),ROUND(MAX(IF($B148="Non - avec lien de dépendance",0,MIN((0.75*H148),847)),MIN(H148,(0.75*$C148),847)),2)),IF($B148="Non - avec lien de dépendance",MIN(1129,H148,$C148)*overallRate,MIN(1129,H148)*overallRate)))))</f>
        <v>Effectuez l’étape 1</v>
      </c>
      <c r="M148" s="68" t="str">
        <f>IF(ISTEXT(overallRate),"Effectuez l’étape 1",IF(OR(COUNT($C148,I148)&lt;&gt;2,overallRate=0),0,IF(E148="Yes",ROUND(MAX(IF($B148="Oui - sans lien de dépendance",0,MIN((0.75*I148),847)),MIN(I148,(0.75*$C148),847)),2),IF(revenueReduction&gt;0.3,MAX(IF($B148="Non - avec lien de dépendance",MIN(1129,I148,$C148)*overallRate,MIN(1129,I148)*overallRate),ROUND(MAX(IF($B148="Non - avec lien de dépendance",0,MIN((0.75*I148),847)),MIN(I148,(0.75*$C148),847)),2)),IF($B148="Non - avec lien de dépendance",MIN(1129,I148,$C148)*overallRate,MIN(1129,I148)*overallRate)))))</f>
        <v>Effectuez l’étape 1</v>
      </c>
      <c r="N148" s="68" t="str">
        <f>IF(ISTEXT(overallRate),"Effectuez l’étape 1",IF(OR(COUNT($C148,J148)&lt;&gt;2,overallRate=0),0,IF(F148="Yes",ROUND(MAX(IF($B148="Oui - sans lien de dépendance",0,MIN((0.75*J148),847)),MIN(J148,(0.75*$C148),847)),2),IF(revenueReduction&gt;0.3,MAX(IF($B148="Non - avec lien de dépendance",MIN(1129,J148,$C148)*overallRate,MIN(1129,J148)*overallRate),ROUND(MAX(IF($B148="Non - avec lien de dépendance",0,MIN((0.75*J148),847)),MIN(J148,(0.75*$C148),847)),2)),IF($B148="Non - avec lien de dépendance",MIN(1129,J148,$C148)*overallRate,MIN(1129,J148)*overallRate)))))</f>
        <v>Effectuez l’étape 1</v>
      </c>
      <c r="O148" s="68" t="str">
        <f>IF(ISTEXT(overallRate),"Effectuez l’étape 1",IF(OR(COUNT($C148,K148)&lt;&gt;2,overallRate=0),0,IF(G148="Yes",ROUND(MAX(IF($B148="Oui - sans lien de dépendance",0,MIN((0.75*K148),847)),MIN(K148,(0.75*$C148),847)),2),IF(revenueReduction&gt;0.3,MAX(IF($B148="Non - avec lien de dépendance",MIN(1129,K148,$C148)*overallRate,MIN(1129,K148)*overallRate),ROUND(MAX(IF($B148="Non - avec lien de dépendance",0,MIN((0.75*K148),847)),MIN(K148,(0.75*$C148),847)),2)),IF($B148="Non - avec lien de dépendance",MIN(1129,K148,$C148)*overallRate,MIN(1129,K148)*overallRate)))))</f>
        <v>Effectuez l’étape 1</v>
      </c>
      <c r="P148" s="3">
        <f t="shared" si="2"/>
        <v>0</v>
      </c>
    </row>
    <row r="149" spans="12:16" x14ac:dyDescent="0.5">
      <c r="L149" s="68" t="str">
        <f>IF(ISTEXT(overallRate),"Effectuez l’étape 1",IF(OR(COUNT($C149,H149)&lt;&gt;2,overallRate=0),0,IF(D149="Yes",ROUND(MAX(IF($B149="Oui - sans lien de dépendance",0,MIN((0.75*H149),847)),MIN(H149,(0.75*$C149),847)),2),IF(revenueReduction&gt;0.3,MAX(IF($B149="Non - avec lien de dépendance",MIN(1129,H149,$C149)*overallRate,MIN(1129,H149)*overallRate),ROUND(MAX(IF($B149="Non - avec lien de dépendance",0,MIN((0.75*H149),847)),MIN(H149,(0.75*$C149),847)),2)),IF($B149="Non - avec lien de dépendance",MIN(1129,H149,$C149)*overallRate,MIN(1129,H149)*overallRate)))))</f>
        <v>Effectuez l’étape 1</v>
      </c>
      <c r="M149" s="68" t="str">
        <f>IF(ISTEXT(overallRate),"Effectuez l’étape 1",IF(OR(COUNT($C149,I149)&lt;&gt;2,overallRate=0),0,IF(E149="Yes",ROUND(MAX(IF($B149="Oui - sans lien de dépendance",0,MIN((0.75*I149),847)),MIN(I149,(0.75*$C149),847)),2),IF(revenueReduction&gt;0.3,MAX(IF($B149="Non - avec lien de dépendance",MIN(1129,I149,$C149)*overallRate,MIN(1129,I149)*overallRate),ROUND(MAX(IF($B149="Non - avec lien de dépendance",0,MIN((0.75*I149),847)),MIN(I149,(0.75*$C149),847)),2)),IF($B149="Non - avec lien de dépendance",MIN(1129,I149,$C149)*overallRate,MIN(1129,I149)*overallRate)))))</f>
        <v>Effectuez l’étape 1</v>
      </c>
      <c r="N149" s="68" t="str">
        <f>IF(ISTEXT(overallRate),"Effectuez l’étape 1",IF(OR(COUNT($C149,J149)&lt;&gt;2,overallRate=0),0,IF(F149="Yes",ROUND(MAX(IF($B149="Oui - sans lien de dépendance",0,MIN((0.75*J149),847)),MIN(J149,(0.75*$C149),847)),2),IF(revenueReduction&gt;0.3,MAX(IF($B149="Non - avec lien de dépendance",MIN(1129,J149,$C149)*overallRate,MIN(1129,J149)*overallRate),ROUND(MAX(IF($B149="Non - avec lien de dépendance",0,MIN((0.75*J149),847)),MIN(J149,(0.75*$C149),847)),2)),IF($B149="Non - avec lien de dépendance",MIN(1129,J149,$C149)*overallRate,MIN(1129,J149)*overallRate)))))</f>
        <v>Effectuez l’étape 1</v>
      </c>
      <c r="O149" s="68" t="str">
        <f>IF(ISTEXT(overallRate),"Effectuez l’étape 1",IF(OR(COUNT($C149,K149)&lt;&gt;2,overallRate=0),0,IF(G149="Yes",ROUND(MAX(IF($B149="Oui - sans lien de dépendance",0,MIN((0.75*K149),847)),MIN(K149,(0.75*$C149),847)),2),IF(revenueReduction&gt;0.3,MAX(IF($B149="Non - avec lien de dépendance",MIN(1129,K149,$C149)*overallRate,MIN(1129,K149)*overallRate),ROUND(MAX(IF($B149="Non - avec lien de dépendance",0,MIN((0.75*K149),847)),MIN(K149,(0.75*$C149),847)),2)),IF($B149="Non - avec lien de dépendance",MIN(1129,K149,$C149)*overallRate,MIN(1129,K149)*overallRate)))))</f>
        <v>Effectuez l’étape 1</v>
      </c>
      <c r="P149" s="3">
        <f t="shared" si="2"/>
        <v>0</v>
      </c>
    </row>
    <row r="150" spans="12:16" x14ac:dyDescent="0.5">
      <c r="L150" s="68" t="str">
        <f>IF(ISTEXT(overallRate),"Effectuez l’étape 1",IF(OR(COUNT($C150,H150)&lt;&gt;2,overallRate=0),0,IF(D150="Yes",ROUND(MAX(IF($B150="Oui - sans lien de dépendance",0,MIN((0.75*H150),847)),MIN(H150,(0.75*$C150),847)),2),IF(revenueReduction&gt;0.3,MAX(IF($B150="Non - avec lien de dépendance",MIN(1129,H150,$C150)*overallRate,MIN(1129,H150)*overallRate),ROUND(MAX(IF($B150="Non - avec lien de dépendance",0,MIN((0.75*H150),847)),MIN(H150,(0.75*$C150),847)),2)),IF($B150="Non - avec lien de dépendance",MIN(1129,H150,$C150)*overallRate,MIN(1129,H150)*overallRate)))))</f>
        <v>Effectuez l’étape 1</v>
      </c>
      <c r="M150" s="68" t="str">
        <f>IF(ISTEXT(overallRate),"Effectuez l’étape 1",IF(OR(COUNT($C150,I150)&lt;&gt;2,overallRate=0),0,IF(E150="Yes",ROUND(MAX(IF($B150="Oui - sans lien de dépendance",0,MIN((0.75*I150),847)),MIN(I150,(0.75*$C150),847)),2),IF(revenueReduction&gt;0.3,MAX(IF($B150="Non - avec lien de dépendance",MIN(1129,I150,$C150)*overallRate,MIN(1129,I150)*overallRate),ROUND(MAX(IF($B150="Non - avec lien de dépendance",0,MIN((0.75*I150),847)),MIN(I150,(0.75*$C150),847)),2)),IF($B150="Non - avec lien de dépendance",MIN(1129,I150,$C150)*overallRate,MIN(1129,I150)*overallRate)))))</f>
        <v>Effectuez l’étape 1</v>
      </c>
      <c r="N150" s="68" t="str">
        <f>IF(ISTEXT(overallRate),"Effectuez l’étape 1",IF(OR(COUNT($C150,J150)&lt;&gt;2,overallRate=0),0,IF(F150="Yes",ROUND(MAX(IF($B150="Oui - sans lien de dépendance",0,MIN((0.75*J150),847)),MIN(J150,(0.75*$C150),847)),2),IF(revenueReduction&gt;0.3,MAX(IF($B150="Non - avec lien de dépendance",MIN(1129,J150,$C150)*overallRate,MIN(1129,J150)*overallRate),ROUND(MAX(IF($B150="Non - avec lien de dépendance",0,MIN((0.75*J150),847)),MIN(J150,(0.75*$C150),847)),2)),IF($B150="Non - avec lien de dépendance",MIN(1129,J150,$C150)*overallRate,MIN(1129,J150)*overallRate)))))</f>
        <v>Effectuez l’étape 1</v>
      </c>
      <c r="O150" s="68" t="str">
        <f>IF(ISTEXT(overallRate),"Effectuez l’étape 1",IF(OR(COUNT($C150,K150)&lt;&gt;2,overallRate=0),0,IF(G150="Yes",ROUND(MAX(IF($B150="Oui - sans lien de dépendance",0,MIN((0.75*K150),847)),MIN(K150,(0.75*$C150),847)),2),IF(revenueReduction&gt;0.3,MAX(IF($B150="Non - avec lien de dépendance",MIN(1129,K150,$C150)*overallRate,MIN(1129,K150)*overallRate),ROUND(MAX(IF($B150="Non - avec lien de dépendance",0,MIN((0.75*K150),847)),MIN(K150,(0.75*$C150),847)),2)),IF($B150="Non - avec lien de dépendance",MIN(1129,K150,$C150)*overallRate,MIN(1129,K150)*overallRate)))))</f>
        <v>Effectuez l’étape 1</v>
      </c>
      <c r="P150" s="3">
        <f t="shared" si="2"/>
        <v>0</v>
      </c>
    </row>
    <row r="151" spans="12:16" x14ac:dyDescent="0.5">
      <c r="L151" s="68" t="str">
        <f>IF(ISTEXT(overallRate),"Effectuez l’étape 1",IF(OR(COUNT($C151,H151)&lt;&gt;2,overallRate=0),0,IF(D151="Yes",ROUND(MAX(IF($B151="Oui - sans lien de dépendance",0,MIN((0.75*H151),847)),MIN(H151,(0.75*$C151),847)),2),IF(revenueReduction&gt;0.3,MAX(IF($B151="Non - avec lien de dépendance",MIN(1129,H151,$C151)*overallRate,MIN(1129,H151)*overallRate),ROUND(MAX(IF($B151="Non - avec lien de dépendance",0,MIN((0.75*H151),847)),MIN(H151,(0.75*$C151),847)),2)),IF($B151="Non - avec lien de dépendance",MIN(1129,H151,$C151)*overallRate,MIN(1129,H151)*overallRate)))))</f>
        <v>Effectuez l’étape 1</v>
      </c>
      <c r="M151" s="68" t="str">
        <f>IF(ISTEXT(overallRate),"Effectuez l’étape 1",IF(OR(COUNT($C151,I151)&lt;&gt;2,overallRate=0),0,IF(E151="Yes",ROUND(MAX(IF($B151="Oui - sans lien de dépendance",0,MIN((0.75*I151),847)),MIN(I151,(0.75*$C151),847)),2),IF(revenueReduction&gt;0.3,MAX(IF($B151="Non - avec lien de dépendance",MIN(1129,I151,$C151)*overallRate,MIN(1129,I151)*overallRate),ROUND(MAX(IF($B151="Non - avec lien de dépendance",0,MIN((0.75*I151),847)),MIN(I151,(0.75*$C151),847)),2)),IF($B151="Non - avec lien de dépendance",MIN(1129,I151,$C151)*overallRate,MIN(1129,I151)*overallRate)))))</f>
        <v>Effectuez l’étape 1</v>
      </c>
      <c r="N151" s="68" t="str">
        <f>IF(ISTEXT(overallRate),"Effectuez l’étape 1",IF(OR(COUNT($C151,J151)&lt;&gt;2,overallRate=0),0,IF(F151="Yes",ROUND(MAX(IF($B151="Oui - sans lien de dépendance",0,MIN((0.75*J151),847)),MIN(J151,(0.75*$C151),847)),2),IF(revenueReduction&gt;0.3,MAX(IF($B151="Non - avec lien de dépendance",MIN(1129,J151,$C151)*overallRate,MIN(1129,J151)*overallRate),ROUND(MAX(IF($B151="Non - avec lien de dépendance",0,MIN((0.75*J151),847)),MIN(J151,(0.75*$C151),847)),2)),IF($B151="Non - avec lien de dépendance",MIN(1129,J151,$C151)*overallRate,MIN(1129,J151)*overallRate)))))</f>
        <v>Effectuez l’étape 1</v>
      </c>
      <c r="O151" s="68" t="str">
        <f>IF(ISTEXT(overallRate),"Effectuez l’étape 1",IF(OR(COUNT($C151,K151)&lt;&gt;2,overallRate=0),0,IF(G151="Yes",ROUND(MAX(IF($B151="Oui - sans lien de dépendance",0,MIN((0.75*K151),847)),MIN(K151,(0.75*$C151),847)),2),IF(revenueReduction&gt;0.3,MAX(IF($B151="Non - avec lien de dépendance",MIN(1129,K151,$C151)*overallRate,MIN(1129,K151)*overallRate),ROUND(MAX(IF($B151="Non - avec lien de dépendance",0,MIN((0.75*K151),847)),MIN(K151,(0.75*$C151),847)),2)),IF($B151="Non - avec lien de dépendance",MIN(1129,K151,$C151)*overallRate,MIN(1129,K151)*overallRate)))))</f>
        <v>Effectuez l’étape 1</v>
      </c>
      <c r="P151" s="3">
        <f t="shared" si="2"/>
        <v>0</v>
      </c>
    </row>
    <row r="152" spans="12:16" x14ac:dyDescent="0.5">
      <c r="L152" s="68" t="str">
        <f>IF(ISTEXT(overallRate),"Effectuez l’étape 1",IF(OR(COUNT($C152,H152)&lt;&gt;2,overallRate=0),0,IF(D152="Yes",ROUND(MAX(IF($B152="Oui - sans lien de dépendance",0,MIN((0.75*H152),847)),MIN(H152,(0.75*$C152),847)),2),IF(revenueReduction&gt;0.3,MAX(IF($B152="Non - avec lien de dépendance",MIN(1129,H152,$C152)*overallRate,MIN(1129,H152)*overallRate),ROUND(MAX(IF($B152="Non - avec lien de dépendance",0,MIN((0.75*H152),847)),MIN(H152,(0.75*$C152),847)),2)),IF($B152="Non - avec lien de dépendance",MIN(1129,H152,$C152)*overallRate,MIN(1129,H152)*overallRate)))))</f>
        <v>Effectuez l’étape 1</v>
      </c>
      <c r="M152" s="68" t="str">
        <f>IF(ISTEXT(overallRate),"Effectuez l’étape 1",IF(OR(COUNT($C152,I152)&lt;&gt;2,overallRate=0),0,IF(E152="Yes",ROUND(MAX(IF($B152="Oui - sans lien de dépendance",0,MIN((0.75*I152),847)),MIN(I152,(0.75*$C152),847)),2),IF(revenueReduction&gt;0.3,MAX(IF($B152="Non - avec lien de dépendance",MIN(1129,I152,$C152)*overallRate,MIN(1129,I152)*overallRate),ROUND(MAX(IF($B152="Non - avec lien de dépendance",0,MIN((0.75*I152),847)),MIN(I152,(0.75*$C152),847)),2)),IF($B152="Non - avec lien de dépendance",MIN(1129,I152,$C152)*overallRate,MIN(1129,I152)*overallRate)))))</f>
        <v>Effectuez l’étape 1</v>
      </c>
      <c r="N152" s="68" t="str">
        <f>IF(ISTEXT(overallRate),"Effectuez l’étape 1",IF(OR(COUNT($C152,J152)&lt;&gt;2,overallRate=0),0,IF(F152="Yes",ROUND(MAX(IF($B152="Oui - sans lien de dépendance",0,MIN((0.75*J152),847)),MIN(J152,(0.75*$C152),847)),2),IF(revenueReduction&gt;0.3,MAX(IF($B152="Non - avec lien de dépendance",MIN(1129,J152,$C152)*overallRate,MIN(1129,J152)*overallRate),ROUND(MAX(IF($B152="Non - avec lien de dépendance",0,MIN((0.75*J152),847)),MIN(J152,(0.75*$C152),847)),2)),IF($B152="Non - avec lien de dépendance",MIN(1129,J152,$C152)*overallRate,MIN(1129,J152)*overallRate)))))</f>
        <v>Effectuez l’étape 1</v>
      </c>
      <c r="O152" s="68" t="str">
        <f>IF(ISTEXT(overallRate),"Effectuez l’étape 1",IF(OR(COUNT($C152,K152)&lt;&gt;2,overallRate=0),0,IF(G152="Yes",ROUND(MAX(IF($B152="Oui - sans lien de dépendance",0,MIN((0.75*K152),847)),MIN(K152,(0.75*$C152),847)),2),IF(revenueReduction&gt;0.3,MAX(IF($B152="Non - avec lien de dépendance",MIN(1129,K152,$C152)*overallRate,MIN(1129,K152)*overallRate),ROUND(MAX(IF($B152="Non - avec lien de dépendance",0,MIN((0.75*K152),847)),MIN(K152,(0.75*$C152),847)),2)),IF($B152="Non - avec lien de dépendance",MIN(1129,K152,$C152)*overallRate,MIN(1129,K152)*overallRate)))))</f>
        <v>Effectuez l’étape 1</v>
      </c>
      <c r="P152" s="3">
        <f t="shared" si="2"/>
        <v>0</v>
      </c>
    </row>
    <row r="153" spans="12:16" x14ac:dyDescent="0.5">
      <c r="L153" s="68" t="str">
        <f>IF(ISTEXT(overallRate),"Effectuez l’étape 1",IF(OR(COUNT($C153,H153)&lt;&gt;2,overallRate=0),0,IF(D153="Yes",ROUND(MAX(IF($B153="Oui - sans lien de dépendance",0,MIN((0.75*H153),847)),MIN(H153,(0.75*$C153),847)),2),IF(revenueReduction&gt;0.3,MAX(IF($B153="Non - avec lien de dépendance",MIN(1129,H153,$C153)*overallRate,MIN(1129,H153)*overallRate),ROUND(MAX(IF($B153="Non - avec lien de dépendance",0,MIN((0.75*H153),847)),MIN(H153,(0.75*$C153),847)),2)),IF($B153="Non - avec lien de dépendance",MIN(1129,H153,$C153)*overallRate,MIN(1129,H153)*overallRate)))))</f>
        <v>Effectuez l’étape 1</v>
      </c>
      <c r="M153" s="68" t="str">
        <f>IF(ISTEXT(overallRate),"Effectuez l’étape 1",IF(OR(COUNT($C153,I153)&lt;&gt;2,overallRate=0),0,IF(E153="Yes",ROUND(MAX(IF($B153="Oui - sans lien de dépendance",0,MIN((0.75*I153),847)),MIN(I153,(0.75*$C153),847)),2),IF(revenueReduction&gt;0.3,MAX(IF($B153="Non - avec lien de dépendance",MIN(1129,I153,$C153)*overallRate,MIN(1129,I153)*overallRate),ROUND(MAX(IF($B153="Non - avec lien de dépendance",0,MIN((0.75*I153),847)),MIN(I153,(0.75*$C153),847)),2)),IF($B153="Non - avec lien de dépendance",MIN(1129,I153,$C153)*overallRate,MIN(1129,I153)*overallRate)))))</f>
        <v>Effectuez l’étape 1</v>
      </c>
      <c r="N153" s="68" t="str">
        <f>IF(ISTEXT(overallRate),"Effectuez l’étape 1",IF(OR(COUNT($C153,J153)&lt;&gt;2,overallRate=0),0,IF(F153="Yes",ROUND(MAX(IF($B153="Oui - sans lien de dépendance",0,MIN((0.75*J153),847)),MIN(J153,(0.75*$C153),847)),2),IF(revenueReduction&gt;0.3,MAX(IF($B153="Non - avec lien de dépendance",MIN(1129,J153,$C153)*overallRate,MIN(1129,J153)*overallRate),ROUND(MAX(IF($B153="Non - avec lien de dépendance",0,MIN((0.75*J153),847)),MIN(J153,(0.75*$C153),847)),2)),IF($B153="Non - avec lien de dépendance",MIN(1129,J153,$C153)*overallRate,MIN(1129,J153)*overallRate)))))</f>
        <v>Effectuez l’étape 1</v>
      </c>
      <c r="O153" s="68" t="str">
        <f>IF(ISTEXT(overallRate),"Effectuez l’étape 1",IF(OR(COUNT($C153,K153)&lt;&gt;2,overallRate=0),0,IF(G153="Yes",ROUND(MAX(IF($B153="Oui - sans lien de dépendance",0,MIN((0.75*K153),847)),MIN(K153,(0.75*$C153),847)),2),IF(revenueReduction&gt;0.3,MAX(IF($B153="Non - avec lien de dépendance",MIN(1129,K153,$C153)*overallRate,MIN(1129,K153)*overallRate),ROUND(MAX(IF($B153="Non - avec lien de dépendance",0,MIN((0.75*K153),847)),MIN(K153,(0.75*$C153),847)),2)),IF($B153="Non - avec lien de dépendance",MIN(1129,K153,$C153)*overallRate,MIN(1129,K153)*overallRate)))))</f>
        <v>Effectuez l’étape 1</v>
      </c>
      <c r="P153" s="3">
        <f t="shared" si="2"/>
        <v>0</v>
      </c>
    </row>
    <row r="154" spans="12:16" x14ac:dyDescent="0.5">
      <c r="L154" s="68" t="str">
        <f>IF(ISTEXT(overallRate),"Effectuez l’étape 1",IF(OR(COUNT($C154,H154)&lt;&gt;2,overallRate=0),0,IF(D154="Yes",ROUND(MAX(IF($B154="Oui - sans lien de dépendance",0,MIN((0.75*H154),847)),MIN(H154,(0.75*$C154),847)),2),IF(revenueReduction&gt;0.3,MAX(IF($B154="Non - avec lien de dépendance",MIN(1129,H154,$C154)*overallRate,MIN(1129,H154)*overallRate),ROUND(MAX(IF($B154="Non - avec lien de dépendance",0,MIN((0.75*H154),847)),MIN(H154,(0.75*$C154),847)),2)),IF($B154="Non - avec lien de dépendance",MIN(1129,H154,$C154)*overallRate,MIN(1129,H154)*overallRate)))))</f>
        <v>Effectuez l’étape 1</v>
      </c>
      <c r="M154" s="68" t="str">
        <f>IF(ISTEXT(overallRate),"Effectuez l’étape 1",IF(OR(COUNT($C154,I154)&lt;&gt;2,overallRate=0),0,IF(E154="Yes",ROUND(MAX(IF($B154="Oui - sans lien de dépendance",0,MIN((0.75*I154),847)),MIN(I154,(0.75*$C154),847)),2),IF(revenueReduction&gt;0.3,MAX(IF($B154="Non - avec lien de dépendance",MIN(1129,I154,$C154)*overallRate,MIN(1129,I154)*overallRate),ROUND(MAX(IF($B154="Non - avec lien de dépendance",0,MIN((0.75*I154),847)),MIN(I154,(0.75*$C154),847)),2)),IF($B154="Non - avec lien de dépendance",MIN(1129,I154,$C154)*overallRate,MIN(1129,I154)*overallRate)))))</f>
        <v>Effectuez l’étape 1</v>
      </c>
      <c r="N154" s="68" t="str">
        <f>IF(ISTEXT(overallRate),"Effectuez l’étape 1",IF(OR(COUNT($C154,J154)&lt;&gt;2,overallRate=0),0,IF(F154="Yes",ROUND(MAX(IF($B154="Oui - sans lien de dépendance",0,MIN((0.75*J154),847)),MIN(J154,(0.75*$C154),847)),2),IF(revenueReduction&gt;0.3,MAX(IF($B154="Non - avec lien de dépendance",MIN(1129,J154,$C154)*overallRate,MIN(1129,J154)*overallRate),ROUND(MAX(IF($B154="Non - avec lien de dépendance",0,MIN((0.75*J154),847)),MIN(J154,(0.75*$C154),847)),2)),IF($B154="Non - avec lien de dépendance",MIN(1129,J154,$C154)*overallRate,MIN(1129,J154)*overallRate)))))</f>
        <v>Effectuez l’étape 1</v>
      </c>
      <c r="O154" s="68" t="str">
        <f>IF(ISTEXT(overallRate),"Effectuez l’étape 1",IF(OR(COUNT($C154,K154)&lt;&gt;2,overallRate=0),0,IF(G154="Yes",ROUND(MAX(IF($B154="Oui - sans lien de dépendance",0,MIN((0.75*K154),847)),MIN(K154,(0.75*$C154),847)),2),IF(revenueReduction&gt;0.3,MAX(IF($B154="Non - avec lien de dépendance",MIN(1129,K154,$C154)*overallRate,MIN(1129,K154)*overallRate),ROUND(MAX(IF($B154="Non - avec lien de dépendance",0,MIN((0.75*K154),847)),MIN(K154,(0.75*$C154),847)),2)),IF($B154="Non - avec lien de dépendance",MIN(1129,K154,$C154)*overallRate,MIN(1129,K154)*overallRate)))))</f>
        <v>Effectuez l’étape 1</v>
      </c>
      <c r="P154" s="3">
        <f t="shared" si="2"/>
        <v>0</v>
      </c>
    </row>
    <row r="155" spans="12:16" x14ac:dyDescent="0.5">
      <c r="L155" s="68" t="str">
        <f>IF(ISTEXT(overallRate),"Effectuez l’étape 1",IF(OR(COUNT($C155,H155)&lt;&gt;2,overallRate=0),0,IF(D155="Yes",ROUND(MAX(IF($B155="Oui - sans lien de dépendance",0,MIN((0.75*H155),847)),MIN(H155,(0.75*$C155),847)),2),IF(revenueReduction&gt;0.3,MAX(IF($B155="Non - avec lien de dépendance",MIN(1129,H155,$C155)*overallRate,MIN(1129,H155)*overallRate),ROUND(MAX(IF($B155="Non - avec lien de dépendance",0,MIN((0.75*H155),847)),MIN(H155,(0.75*$C155),847)),2)),IF($B155="Non - avec lien de dépendance",MIN(1129,H155,$C155)*overallRate,MIN(1129,H155)*overallRate)))))</f>
        <v>Effectuez l’étape 1</v>
      </c>
      <c r="M155" s="68" t="str">
        <f>IF(ISTEXT(overallRate),"Effectuez l’étape 1",IF(OR(COUNT($C155,I155)&lt;&gt;2,overallRate=0),0,IF(E155="Yes",ROUND(MAX(IF($B155="Oui - sans lien de dépendance",0,MIN((0.75*I155),847)),MIN(I155,(0.75*$C155),847)),2),IF(revenueReduction&gt;0.3,MAX(IF($B155="Non - avec lien de dépendance",MIN(1129,I155,$C155)*overallRate,MIN(1129,I155)*overallRate),ROUND(MAX(IF($B155="Non - avec lien de dépendance",0,MIN((0.75*I155),847)),MIN(I155,(0.75*$C155),847)),2)),IF($B155="Non - avec lien de dépendance",MIN(1129,I155,$C155)*overallRate,MIN(1129,I155)*overallRate)))))</f>
        <v>Effectuez l’étape 1</v>
      </c>
      <c r="N155" s="68" t="str">
        <f>IF(ISTEXT(overallRate),"Effectuez l’étape 1",IF(OR(COUNT($C155,J155)&lt;&gt;2,overallRate=0),0,IF(F155="Yes",ROUND(MAX(IF($B155="Oui - sans lien de dépendance",0,MIN((0.75*J155),847)),MIN(J155,(0.75*$C155),847)),2),IF(revenueReduction&gt;0.3,MAX(IF($B155="Non - avec lien de dépendance",MIN(1129,J155,$C155)*overallRate,MIN(1129,J155)*overallRate),ROUND(MAX(IF($B155="Non - avec lien de dépendance",0,MIN((0.75*J155),847)),MIN(J155,(0.75*$C155),847)),2)),IF($B155="Non - avec lien de dépendance",MIN(1129,J155,$C155)*overallRate,MIN(1129,J155)*overallRate)))))</f>
        <v>Effectuez l’étape 1</v>
      </c>
      <c r="O155" s="68" t="str">
        <f>IF(ISTEXT(overallRate),"Effectuez l’étape 1",IF(OR(COUNT($C155,K155)&lt;&gt;2,overallRate=0),0,IF(G155="Yes",ROUND(MAX(IF($B155="Oui - sans lien de dépendance",0,MIN((0.75*K155),847)),MIN(K155,(0.75*$C155),847)),2),IF(revenueReduction&gt;0.3,MAX(IF($B155="Non - avec lien de dépendance",MIN(1129,K155,$C155)*overallRate,MIN(1129,K155)*overallRate),ROUND(MAX(IF($B155="Non - avec lien de dépendance",0,MIN((0.75*K155),847)),MIN(K155,(0.75*$C155),847)),2)),IF($B155="Non - avec lien de dépendance",MIN(1129,K155,$C155)*overallRate,MIN(1129,K155)*overallRate)))))</f>
        <v>Effectuez l’étape 1</v>
      </c>
      <c r="P155" s="3">
        <f t="shared" si="2"/>
        <v>0</v>
      </c>
    </row>
    <row r="156" spans="12:16" x14ac:dyDescent="0.5">
      <c r="L156" s="68" t="str">
        <f>IF(ISTEXT(overallRate),"Effectuez l’étape 1",IF(OR(COUNT($C156,H156)&lt;&gt;2,overallRate=0),0,IF(D156="Yes",ROUND(MAX(IF($B156="Oui - sans lien de dépendance",0,MIN((0.75*H156),847)),MIN(H156,(0.75*$C156),847)),2),IF(revenueReduction&gt;0.3,MAX(IF($B156="Non - avec lien de dépendance",MIN(1129,H156,$C156)*overallRate,MIN(1129,H156)*overallRate),ROUND(MAX(IF($B156="Non - avec lien de dépendance",0,MIN((0.75*H156),847)),MIN(H156,(0.75*$C156),847)),2)),IF($B156="Non - avec lien de dépendance",MIN(1129,H156,$C156)*overallRate,MIN(1129,H156)*overallRate)))))</f>
        <v>Effectuez l’étape 1</v>
      </c>
      <c r="M156" s="68" t="str">
        <f>IF(ISTEXT(overallRate),"Effectuez l’étape 1",IF(OR(COUNT($C156,I156)&lt;&gt;2,overallRate=0),0,IF(E156="Yes",ROUND(MAX(IF($B156="Oui - sans lien de dépendance",0,MIN((0.75*I156),847)),MIN(I156,(0.75*$C156),847)),2),IF(revenueReduction&gt;0.3,MAX(IF($B156="Non - avec lien de dépendance",MIN(1129,I156,$C156)*overallRate,MIN(1129,I156)*overallRate),ROUND(MAX(IF($B156="Non - avec lien de dépendance",0,MIN((0.75*I156),847)),MIN(I156,(0.75*$C156),847)),2)),IF($B156="Non - avec lien de dépendance",MIN(1129,I156,$C156)*overallRate,MIN(1129,I156)*overallRate)))))</f>
        <v>Effectuez l’étape 1</v>
      </c>
      <c r="N156" s="68" t="str">
        <f>IF(ISTEXT(overallRate),"Effectuez l’étape 1",IF(OR(COUNT($C156,J156)&lt;&gt;2,overallRate=0),0,IF(F156="Yes",ROUND(MAX(IF($B156="Oui - sans lien de dépendance",0,MIN((0.75*J156),847)),MIN(J156,(0.75*$C156),847)),2),IF(revenueReduction&gt;0.3,MAX(IF($B156="Non - avec lien de dépendance",MIN(1129,J156,$C156)*overallRate,MIN(1129,J156)*overallRate),ROUND(MAX(IF($B156="Non - avec lien de dépendance",0,MIN((0.75*J156),847)),MIN(J156,(0.75*$C156),847)),2)),IF($B156="Non - avec lien de dépendance",MIN(1129,J156,$C156)*overallRate,MIN(1129,J156)*overallRate)))))</f>
        <v>Effectuez l’étape 1</v>
      </c>
      <c r="O156" s="68" t="str">
        <f>IF(ISTEXT(overallRate),"Effectuez l’étape 1",IF(OR(COUNT($C156,K156)&lt;&gt;2,overallRate=0),0,IF(G156="Yes",ROUND(MAX(IF($B156="Oui - sans lien de dépendance",0,MIN((0.75*K156),847)),MIN(K156,(0.75*$C156),847)),2),IF(revenueReduction&gt;0.3,MAX(IF($B156="Non - avec lien de dépendance",MIN(1129,K156,$C156)*overallRate,MIN(1129,K156)*overallRate),ROUND(MAX(IF($B156="Non - avec lien de dépendance",0,MIN((0.75*K156),847)),MIN(K156,(0.75*$C156),847)),2)),IF($B156="Non - avec lien de dépendance",MIN(1129,K156,$C156)*overallRate,MIN(1129,K156)*overallRate)))))</f>
        <v>Effectuez l’étape 1</v>
      </c>
      <c r="P156" s="3">
        <f t="shared" si="2"/>
        <v>0</v>
      </c>
    </row>
    <row r="157" spans="12:16" x14ac:dyDescent="0.5">
      <c r="L157" s="68" t="str">
        <f>IF(ISTEXT(overallRate),"Effectuez l’étape 1",IF(OR(COUNT($C157,H157)&lt;&gt;2,overallRate=0),0,IF(D157="Yes",ROUND(MAX(IF($B157="Oui - sans lien de dépendance",0,MIN((0.75*H157),847)),MIN(H157,(0.75*$C157),847)),2),IF(revenueReduction&gt;0.3,MAX(IF($B157="Non - avec lien de dépendance",MIN(1129,H157,$C157)*overallRate,MIN(1129,H157)*overallRate),ROUND(MAX(IF($B157="Non - avec lien de dépendance",0,MIN((0.75*H157),847)),MIN(H157,(0.75*$C157),847)),2)),IF($B157="Non - avec lien de dépendance",MIN(1129,H157,$C157)*overallRate,MIN(1129,H157)*overallRate)))))</f>
        <v>Effectuez l’étape 1</v>
      </c>
      <c r="M157" s="68" t="str">
        <f>IF(ISTEXT(overallRate),"Effectuez l’étape 1",IF(OR(COUNT($C157,I157)&lt;&gt;2,overallRate=0),0,IF(E157="Yes",ROUND(MAX(IF($B157="Oui - sans lien de dépendance",0,MIN((0.75*I157),847)),MIN(I157,(0.75*$C157),847)),2),IF(revenueReduction&gt;0.3,MAX(IF($B157="Non - avec lien de dépendance",MIN(1129,I157,$C157)*overallRate,MIN(1129,I157)*overallRate),ROUND(MAX(IF($B157="Non - avec lien de dépendance",0,MIN((0.75*I157),847)),MIN(I157,(0.75*$C157),847)),2)),IF($B157="Non - avec lien de dépendance",MIN(1129,I157,$C157)*overallRate,MIN(1129,I157)*overallRate)))))</f>
        <v>Effectuez l’étape 1</v>
      </c>
      <c r="N157" s="68" t="str">
        <f>IF(ISTEXT(overallRate),"Effectuez l’étape 1",IF(OR(COUNT($C157,J157)&lt;&gt;2,overallRate=0),0,IF(F157="Yes",ROUND(MAX(IF($B157="Oui - sans lien de dépendance",0,MIN((0.75*J157),847)),MIN(J157,(0.75*$C157),847)),2),IF(revenueReduction&gt;0.3,MAX(IF($B157="Non - avec lien de dépendance",MIN(1129,J157,$C157)*overallRate,MIN(1129,J157)*overallRate),ROUND(MAX(IF($B157="Non - avec lien de dépendance",0,MIN((0.75*J157),847)),MIN(J157,(0.75*$C157),847)),2)),IF($B157="Non - avec lien de dépendance",MIN(1129,J157,$C157)*overallRate,MIN(1129,J157)*overallRate)))))</f>
        <v>Effectuez l’étape 1</v>
      </c>
      <c r="O157" s="68" t="str">
        <f>IF(ISTEXT(overallRate),"Effectuez l’étape 1",IF(OR(COUNT($C157,K157)&lt;&gt;2,overallRate=0),0,IF(G157="Yes",ROUND(MAX(IF($B157="Oui - sans lien de dépendance",0,MIN((0.75*K157),847)),MIN(K157,(0.75*$C157),847)),2),IF(revenueReduction&gt;0.3,MAX(IF($B157="Non - avec lien de dépendance",MIN(1129,K157,$C157)*overallRate,MIN(1129,K157)*overallRate),ROUND(MAX(IF($B157="Non - avec lien de dépendance",0,MIN((0.75*K157),847)),MIN(K157,(0.75*$C157),847)),2)),IF($B157="Non - avec lien de dépendance",MIN(1129,K157,$C157)*overallRate,MIN(1129,K157)*overallRate)))))</f>
        <v>Effectuez l’étape 1</v>
      </c>
      <c r="P157" s="3">
        <f t="shared" si="2"/>
        <v>0</v>
      </c>
    </row>
    <row r="158" spans="12:16" x14ac:dyDescent="0.5">
      <c r="L158" s="68" t="str">
        <f>IF(ISTEXT(overallRate),"Effectuez l’étape 1",IF(OR(COUNT($C158,H158)&lt;&gt;2,overallRate=0),0,IF(D158="Yes",ROUND(MAX(IF($B158="Oui - sans lien de dépendance",0,MIN((0.75*H158),847)),MIN(H158,(0.75*$C158),847)),2),IF(revenueReduction&gt;0.3,MAX(IF($B158="Non - avec lien de dépendance",MIN(1129,H158,$C158)*overallRate,MIN(1129,H158)*overallRate),ROUND(MAX(IF($B158="Non - avec lien de dépendance",0,MIN((0.75*H158),847)),MIN(H158,(0.75*$C158),847)),2)),IF($B158="Non - avec lien de dépendance",MIN(1129,H158,$C158)*overallRate,MIN(1129,H158)*overallRate)))))</f>
        <v>Effectuez l’étape 1</v>
      </c>
      <c r="M158" s="68" t="str">
        <f>IF(ISTEXT(overallRate),"Effectuez l’étape 1",IF(OR(COUNT($C158,I158)&lt;&gt;2,overallRate=0),0,IF(E158="Yes",ROUND(MAX(IF($B158="Oui - sans lien de dépendance",0,MIN((0.75*I158),847)),MIN(I158,(0.75*$C158),847)),2),IF(revenueReduction&gt;0.3,MAX(IF($B158="Non - avec lien de dépendance",MIN(1129,I158,$C158)*overallRate,MIN(1129,I158)*overallRate),ROUND(MAX(IF($B158="Non - avec lien de dépendance",0,MIN((0.75*I158),847)),MIN(I158,(0.75*$C158),847)),2)),IF($B158="Non - avec lien de dépendance",MIN(1129,I158,$C158)*overallRate,MIN(1129,I158)*overallRate)))))</f>
        <v>Effectuez l’étape 1</v>
      </c>
      <c r="N158" s="68" t="str">
        <f>IF(ISTEXT(overallRate),"Effectuez l’étape 1",IF(OR(COUNT($C158,J158)&lt;&gt;2,overallRate=0),0,IF(F158="Yes",ROUND(MAX(IF($B158="Oui - sans lien de dépendance",0,MIN((0.75*J158),847)),MIN(J158,(0.75*$C158),847)),2),IF(revenueReduction&gt;0.3,MAX(IF($B158="Non - avec lien de dépendance",MIN(1129,J158,$C158)*overallRate,MIN(1129,J158)*overallRate),ROUND(MAX(IF($B158="Non - avec lien de dépendance",0,MIN((0.75*J158),847)),MIN(J158,(0.75*$C158),847)),2)),IF($B158="Non - avec lien de dépendance",MIN(1129,J158,$C158)*overallRate,MIN(1129,J158)*overallRate)))))</f>
        <v>Effectuez l’étape 1</v>
      </c>
      <c r="O158" s="68" t="str">
        <f>IF(ISTEXT(overallRate),"Effectuez l’étape 1",IF(OR(COUNT($C158,K158)&lt;&gt;2,overallRate=0),0,IF(G158="Yes",ROUND(MAX(IF($B158="Oui - sans lien de dépendance",0,MIN((0.75*K158),847)),MIN(K158,(0.75*$C158),847)),2),IF(revenueReduction&gt;0.3,MAX(IF($B158="Non - avec lien de dépendance",MIN(1129,K158,$C158)*overallRate,MIN(1129,K158)*overallRate),ROUND(MAX(IF($B158="Non - avec lien de dépendance",0,MIN((0.75*K158),847)),MIN(K158,(0.75*$C158),847)),2)),IF($B158="Non - avec lien de dépendance",MIN(1129,K158,$C158)*overallRate,MIN(1129,K158)*overallRate)))))</f>
        <v>Effectuez l’étape 1</v>
      </c>
      <c r="P158" s="3">
        <f t="shared" si="2"/>
        <v>0</v>
      </c>
    </row>
    <row r="159" spans="12:16" x14ac:dyDescent="0.5">
      <c r="L159" s="68" t="str">
        <f>IF(ISTEXT(overallRate),"Effectuez l’étape 1",IF(OR(COUNT($C159,H159)&lt;&gt;2,overallRate=0),0,IF(D159="Yes",ROUND(MAX(IF($B159="Oui - sans lien de dépendance",0,MIN((0.75*H159),847)),MIN(H159,(0.75*$C159),847)),2),IF(revenueReduction&gt;0.3,MAX(IF($B159="Non - avec lien de dépendance",MIN(1129,H159,$C159)*overallRate,MIN(1129,H159)*overallRate),ROUND(MAX(IF($B159="Non - avec lien de dépendance",0,MIN((0.75*H159),847)),MIN(H159,(0.75*$C159),847)),2)),IF($B159="Non - avec lien de dépendance",MIN(1129,H159,$C159)*overallRate,MIN(1129,H159)*overallRate)))))</f>
        <v>Effectuez l’étape 1</v>
      </c>
      <c r="M159" s="68" t="str">
        <f>IF(ISTEXT(overallRate),"Effectuez l’étape 1",IF(OR(COUNT($C159,I159)&lt;&gt;2,overallRate=0),0,IF(E159="Yes",ROUND(MAX(IF($B159="Oui - sans lien de dépendance",0,MIN((0.75*I159),847)),MIN(I159,(0.75*$C159),847)),2),IF(revenueReduction&gt;0.3,MAX(IF($B159="Non - avec lien de dépendance",MIN(1129,I159,$C159)*overallRate,MIN(1129,I159)*overallRate),ROUND(MAX(IF($B159="Non - avec lien de dépendance",0,MIN((0.75*I159),847)),MIN(I159,(0.75*$C159),847)),2)),IF($B159="Non - avec lien de dépendance",MIN(1129,I159,$C159)*overallRate,MIN(1129,I159)*overallRate)))))</f>
        <v>Effectuez l’étape 1</v>
      </c>
      <c r="N159" s="68" t="str">
        <f>IF(ISTEXT(overallRate),"Effectuez l’étape 1",IF(OR(COUNT($C159,J159)&lt;&gt;2,overallRate=0),0,IF(F159="Yes",ROUND(MAX(IF($B159="Oui - sans lien de dépendance",0,MIN((0.75*J159),847)),MIN(J159,(0.75*$C159),847)),2),IF(revenueReduction&gt;0.3,MAX(IF($B159="Non - avec lien de dépendance",MIN(1129,J159,$C159)*overallRate,MIN(1129,J159)*overallRate),ROUND(MAX(IF($B159="Non - avec lien de dépendance",0,MIN((0.75*J159),847)),MIN(J159,(0.75*$C159),847)),2)),IF($B159="Non - avec lien de dépendance",MIN(1129,J159,$C159)*overallRate,MIN(1129,J159)*overallRate)))))</f>
        <v>Effectuez l’étape 1</v>
      </c>
      <c r="O159" s="68" t="str">
        <f>IF(ISTEXT(overallRate),"Effectuez l’étape 1",IF(OR(COUNT($C159,K159)&lt;&gt;2,overallRate=0),0,IF(G159="Yes",ROUND(MAX(IF($B159="Oui - sans lien de dépendance",0,MIN((0.75*K159),847)),MIN(K159,(0.75*$C159),847)),2),IF(revenueReduction&gt;0.3,MAX(IF($B159="Non - avec lien de dépendance",MIN(1129,K159,$C159)*overallRate,MIN(1129,K159)*overallRate),ROUND(MAX(IF($B159="Non - avec lien de dépendance",0,MIN((0.75*K159),847)),MIN(K159,(0.75*$C159),847)),2)),IF($B159="Non - avec lien de dépendance",MIN(1129,K159,$C159)*overallRate,MIN(1129,K159)*overallRate)))))</f>
        <v>Effectuez l’étape 1</v>
      </c>
      <c r="P159" s="3">
        <f t="shared" si="2"/>
        <v>0</v>
      </c>
    </row>
    <row r="160" spans="12:16" x14ac:dyDescent="0.5">
      <c r="L160" s="68" t="str">
        <f>IF(ISTEXT(overallRate),"Effectuez l’étape 1",IF(OR(COUNT($C160,H160)&lt;&gt;2,overallRate=0),0,IF(D160="Yes",ROUND(MAX(IF($B160="Oui - sans lien de dépendance",0,MIN((0.75*H160),847)),MIN(H160,(0.75*$C160),847)),2),IF(revenueReduction&gt;0.3,MAX(IF($B160="Non - avec lien de dépendance",MIN(1129,H160,$C160)*overallRate,MIN(1129,H160)*overallRate),ROUND(MAX(IF($B160="Non - avec lien de dépendance",0,MIN((0.75*H160),847)),MIN(H160,(0.75*$C160),847)),2)),IF($B160="Non - avec lien de dépendance",MIN(1129,H160,$C160)*overallRate,MIN(1129,H160)*overallRate)))))</f>
        <v>Effectuez l’étape 1</v>
      </c>
      <c r="M160" s="68" t="str">
        <f>IF(ISTEXT(overallRate),"Effectuez l’étape 1",IF(OR(COUNT($C160,I160)&lt;&gt;2,overallRate=0),0,IF(E160="Yes",ROUND(MAX(IF($B160="Oui - sans lien de dépendance",0,MIN((0.75*I160),847)),MIN(I160,(0.75*$C160),847)),2),IF(revenueReduction&gt;0.3,MAX(IF($B160="Non - avec lien de dépendance",MIN(1129,I160,$C160)*overallRate,MIN(1129,I160)*overallRate),ROUND(MAX(IF($B160="Non - avec lien de dépendance",0,MIN((0.75*I160),847)),MIN(I160,(0.75*$C160),847)),2)),IF($B160="Non - avec lien de dépendance",MIN(1129,I160,$C160)*overallRate,MIN(1129,I160)*overallRate)))))</f>
        <v>Effectuez l’étape 1</v>
      </c>
      <c r="N160" s="68" t="str">
        <f>IF(ISTEXT(overallRate),"Effectuez l’étape 1",IF(OR(COUNT($C160,J160)&lt;&gt;2,overallRate=0),0,IF(F160="Yes",ROUND(MAX(IF($B160="Oui - sans lien de dépendance",0,MIN((0.75*J160),847)),MIN(J160,(0.75*$C160),847)),2),IF(revenueReduction&gt;0.3,MAX(IF($B160="Non - avec lien de dépendance",MIN(1129,J160,$C160)*overallRate,MIN(1129,J160)*overallRate),ROUND(MAX(IF($B160="Non - avec lien de dépendance",0,MIN((0.75*J160),847)),MIN(J160,(0.75*$C160),847)),2)),IF($B160="Non - avec lien de dépendance",MIN(1129,J160,$C160)*overallRate,MIN(1129,J160)*overallRate)))))</f>
        <v>Effectuez l’étape 1</v>
      </c>
      <c r="O160" s="68" t="str">
        <f>IF(ISTEXT(overallRate),"Effectuez l’étape 1",IF(OR(COUNT($C160,K160)&lt;&gt;2,overallRate=0),0,IF(G160="Yes",ROUND(MAX(IF($B160="Oui - sans lien de dépendance",0,MIN((0.75*K160),847)),MIN(K160,(0.75*$C160),847)),2),IF(revenueReduction&gt;0.3,MAX(IF($B160="Non - avec lien de dépendance",MIN(1129,K160,$C160)*overallRate,MIN(1129,K160)*overallRate),ROUND(MAX(IF($B160="Non - avec lien de dépendance",0,MIN((0.75*K160),847)),MIN(K160,(0.75*$C160),847)),2)),IF($B160="Non - avec lien de dépendance",MIN(1129,K160,$C160)*overallRate,MIN(1129,K160)*overallRate)))))</f>
        <v>Effectuez l’étape 1</v>
      </c>
      <c r="P160" s="3">
        <f t="shared" si="2"/>
        <v>0</v>
      </c>
    </row>
    <row r="161" spans="12:16" x14ac:dyDescent="0.5">
      <c r="L161" s="68" t="str">
        <f>IF(ISTEXT(overallRate),"Effectuez l’étape 1",IF(OR(COUNT($C161,H161)&lt;&gt;2,overallRate=0),0,IF(D161="Yes",ROUND(MAX(IF($B161="Oui - sans lien de dépendance",0,MIN((0.75*H161),847)),MIN(H161,(0.75*$C161),847)),2),IF(revenueReduction&gt;0.3,MAX(IF($B161="Non - avec lien de dépendance",MIN(1129,H161,$C161)*overallRate,MIN(1129,H161)*overallRate),ROUND(MAX(IF($B161="Non - avec lien de dépendance",0,MIN((0.75*H161),847)),MIN(H161,(0.75*$C161),847)),2)),IF($B161="Non - avec lien de dépendance",MIN(1129,H161,$C161)*overallRate,MIN(1129,H161)*overallRate)))))</f>
        <v>Effectuez l’étape 1</v>
      </c>
      <c r="M161" s="68" t="str">
        <f>IF(ISTEXT(overallRate),"Effectuez l’étape 1",IF(OR(COUNT($C161,I161)&lt;&gt;2,overallRate=0),0,IF(E161="Yes",ROUND(MAX(IF($B161="Oui - sans lien de dépendance",0,MIN((0.75*I161),847)),MIN(I161,(0.75*$C161),847)),2),IF(revenueReduction&gt;0.3,MAX(IF($B161="Non - avec lien de dépendance",MIN(1129,I161,$C161)*overallRate,MIN(1129,I161)*overallRate),ROUND(MAX(IF($B161="Non - avec lien de dépendance",0,MIN((0.75*I161),847)),MIN(I161,(0.75*$C161),847)),2)),IF($B161="Non - avec lien de dépendance",MIN(1129,I161,$C161)*overallRate,MIN(1129,I161)*overallRate)))))</f>
        <v>Effectuez l’étape 1</v>
      </c>
      <c r="N161" s="68" t="str">
        <f>IF(ISTEXT(overallRate),"Effectuez l’étape 1",IF(OR(COUNT($C161,J161)&lt;&gt;2,overallRate=0),0,IF(F161="Yes",ROUND(MAX(IF($B161="Oui - sans lien de dépendance",0,MIN((0.75*J161),847)),MIN(J161,(0.75*$C161),847)),2),IF(revenueReduction&gt;0.3,MAX(IF($B161="Non - avec lien de dépendance",MIN(1129,J161,$C161)*overallRate,MIN(1129,J161)*overallRate),ROUND(MAX(IF($B161="Non - avec lien de dépendance",0,MIN((0.75*J161),847)),MIN(J161,(0.75*$C161),847)),2)),IF($B161="Non - avec lien de dépendance",MIN(1129,J161,$C161)*overallRate,MIN(1129,J161)*overallRate)))))</f>
        <v>Effectuez l’étape 1</v>
      </c>
      <c r="O161" s="68" t="str">
        <f>IF(ISTEXT(overallRate),"Effectuez l’étape 1",IF(OR(COUNT($C161,K161)&lt;&gt;2,overallRate=0),0,IF(G161="Yes",ROUND(MAX(IF($B161="Oui - sans lien de dépendance",0,MIN((0.75*K161),847)),MIN(K161,(0.75*$C161),847)),2),IF(revenueReduction&gt;0.3,MAX(IF($B161="Non - avec lien de dépendance",MIN(1129,K161,$C161)*overallRate,MIN(1129,K161)*overallRate),ROUND(MAX(IF($B161="Non - avec lien de dépendance",0,MIN((0.75*K161),847)),MIN(K161,(0.75*$C161),847)),2)),IF($B161="Non - avec lien de dépendance",MIN(1129,K161,$C161)*overallRate,MIN(1129,K161)*overallRate)))))</f>
        <v>Effectuez l’étape 1</v>
      </c>
      <c r="P161" s="3">
        <f t="shared" si="2"/>
        <v>0</v>
      </c>
    </row>
    <row r="162" spans="12:16" x14ac:dyDescent="0.5">
      <c r="L162" s="68" t="str">
        <f>IF(ISTEXT(overallRate),"Effectuez l’étape 1",IF(OR(COUNT($C162,H162)&lt;&gt;2,overallRate=0),0,IF(D162="Yes",ROUND(MAX(IF($B162="Oui - sans lien de dépendance",0,MIN((0.75*H162),847)),MIN(H162,(0.75*$C162),847)),2),IF(revenueReduction&gt;0.3,MAX(IF($B162="Non - avec lien de dépendance",MIN(1129,H162,$C162)*overallRate,MIN(1129,H162)*overallRate),ROUND(MAX(IF($B162="Non - avec lien de dépendance",0,MIN((0.75*H162),847)),MIN(H162,(0.75*$C162),847)),2)),IF($B162="Non - avec lien de dépendance",MIN(1129,H162,$C162)*overallRate,MIN(1129,H162)*overallRate)))))</f>
        <v>Effectuez l’étape 1</v>
      </c>
      <c r="M162" s="68" t="str">
        <f>IF(ISTEXT(overallRate),"Effectuez l’étape 1",IF(OR(COUNT($C162,I162)&lt;&gt;2,overallRate=0),0,IF(E162="Yes",ROUND(MAX(IF($B162="Oui - sans lien de dépendance",0,MIN((0.75*I162),847)),MIN(I162,(0.75*$C162),847)),2),IF(revenueReduction&gt;0.3,MAX(IF($B162="Non - avec lien de dépendance",MIN(1129,I162,$C162)*overallRate,MIN(1129,I162)*overallRate),ROUND(MAX(IF($B162="Non - avec lien de dépendance",0,MIN((0.75*I162),847)),MIN(I162,(0.75*$C162),847)),2)),IF($B162="Non - avec lien de dépendance",MIN(1129,I162,$C162)*overallRate,MIN(1129,I162)*overallRate)))))</f>
        <v>Effectuez l’étape 1</v>
      </c>
      <c r="N162" s="68" t="str">
        <f>IF(ISTEXT(overallRate),"Effectuez l’étape 1",IF(OR(COUNT($C162,J162)&lt;&gt;2,overallRate=0),0,IF(F162="Yes",ROUND(MAX(IF($B162="Oui - sans lien de dépendance",0,MIN((0.75*J162),847)),MIN(J162,(0.75*$C162),847)),2),IF(revenueReduction&gt;0.3,MAX(IF($B162="Non - avec lien de dépendance",MIN(1129,J162,$C162)*overallRate,MIN(1129,J162)*overallRate),ROUND(MAX(IF($B162="Non - avec lien de dépendance",0,MIN((0.75*J162),847)),MIN(J162,(0.75*$C162),847)),2)),IF($B162="Non - avec lien de dépendance",MIN(1129,J162,$C162)*overallRate,MIN(1129,J162)*overallRate)))))</f>
        <v>Effectuez l’étape 1</v>
      </c>
      <c r="O162" s="68" t="str">
        <f>IF(ISTEXT(overallRate),"Effectuez l’étape 1",IF(OR(COUNT($C162,K162)&lt;&gt;2,overallRate=0),0,IF(G162="Yes",ROUND(MAX(IF($B162="Oui - sans lien de dépendance",0,MIN((0.75*K162),847)),MIN(K162,(0.75*$C162),847)),2),IF(revenueReduction&gt;0.3,MAX(IF($B162="Non - avec lien de dépendance",MIN(1129,K162,$C162)*overallRate,MIN(1129,K162)*overallRate),ROUND(MAX(IF($B162="Non - avec lien de dépendance",0,MIN((0.75*K162),847)),MIN(K162,(0.75*$C162),847)),2)),IF($B162="Non - avec lien de dépendance",MIN(1129,K162,$C162)*overallRate,MIN(1129,K162)*overallRate)))))</f>
        <v>Effectuez l’étape 1</v>
      </c>
      <c r="P162" s="3">
        <f t="shared" si="2"/>
        <v>0</v>
      </c>
    </row>
    <row r="163" spans="12:16" x14ac:dyDescent="0.5">
      <c r="L163" s="68" t="str">
        <f>IF(ISTEXT(overallRate),"Effectuez l’étape 1",IF(OR(COUNT($C163,H163)&lt;&gt;2,overallRate=0),0,IF(D163="Yes",ROUND(MAX(IF($B163="Oui - sans lien de dépendance",0,MIN((0.75*H163),847)),MIN(H163,(0.75*$C163),847)),2),IF(revenueReduction&gt;0.3,MAX(IF($B163="Non - avec lien de dépendance",MIN(1129,H163,$C163)*overallRate,MIN(1129,H163)*overallRate),ROUND(MAX(IF($B163="Non - avec lien de dépendance",0,MIN((0.75*H163),847)),MIN(H163,(0.75*$C163),847)),2)),IF($B163="Non - avec lien de dépendance",MIN(1129,H163,$C163)*overallRate,MIN(1129,H163)*overallRate)))))</f>
        <v>Effectuez l’étape 1</v>
      </c>
      <c r="M163" s="68" t="str">
        <f>IF(ISTEXT(overallRate),"Effectuez l’étape 1",IF(OR(COUNT($C163,I163)&lt;&gt;2,overallRate=0),0,IF(E163="Yes",ROUND(MAX(IF($B163="Oui - sans lien de dépendance",0,MIN((0.75*I163),847)),MIN(I163,(0.75*$C163),847)),2),IF(revenueReduction&gt;0.3,MAX(IF($B163="Non - avec lien de dépendance",MIN(1129,I163,$C163)*overallRate,MIN(1129,I163)*overallRate),ROUND(MAX(IF($B163="Non - avec lien de dépendance",0,MIN((0.75*I163),847)),MIN(I163,(0.75*$C163),847)),2)),IF($B163="Non - avec lien de dépendance",MIN(1129,I163,$C163)*overallRate,MIN(1129,I163)*overallRate)))))</f>
        <v>Effectuez l’étape 1</v>
      </c>
      <c r="N163" s="68" t="str">
        <f>IF(ISTEXT(overallRate),"Effectuez l’étape 1",IF(OR(COUNT($C163,J163)&lt;&gt;2,overallRate=0),0,IF(F163="Yes",ROUND(MAX(IF($B163="Oui - sans lien de dépendance",0,MIN((0.75*J163),847)),MIN(J163,(0.75*$C163),847)),2),IF(revenueReduction&gt;0.3,MAX(IF($B163="Non - avec lien de dépendance",MIN(1129,J163,$C163)*overallRate,MIN(1129,J163)*overallRate),ROUND(MAX(IF($B163="Non - avec lien de dépendance",0,MIN((0.75*J163),847)),MIN(J163,(0.75*$C163),847)),2)),IF($B163="Non - avec lien de dépendance",MIN(1129,J163,$C163)*overallRate,MIN(1129,J163)*overallRate)))))</f>
        <v>Effectuez l’étape 1</v>
      </c>
      <c r="O163" s="68" t="str">
        <f>IF(ISTEXT(overallRate),"Effectuez l’étape 1",IF(OR(COUNT($C163,K163)&lt;&gt;2,overallRate=0),0,IF(G163="Yes",ROUND(MAX(IF($B163="Oui - sans lien de dépendance",0,MIN((0.75*K163),847)),MIN(K163,(0.75*$C163),847)),2),IF(revenueReduction&gt;0.3,MAX(IF($B163="Non - avec lien de dépendance",MIN(1129,K163,$C163)*overallRate,MIN(1129,K163)*overallRate),ROUND(MAX(IF($B163="Non - avec lien de dépendance",0,MIN((0.75*K163),847)),MIN(K163,(0.75*$C163),847)),2)),IF($B163="Non - avec lien de dépendance",MIN(1129,K163,$C163)*overallRate,MIN(1129,K163)*overallRate)))))</f>
        <v>Effectuez l’étape 1</v>
      </c>
      <c r="P163" s="3">
        <f t="shared" si="2"/>
        <v>0</v>
      </c>
    </row>
    <row r="164" spans="12:16" x14ac:dyDescent="0.5">
      <c r="L164" s="68" t="str">
        <f>IF(ISTEXT(overallRate),"Effectuez l’étape 1",IF(OR(COUNT($C164,H164)&lt;&gt;2,overallRate=0),0,IF(D164="Yes",ROUND(MAX(IF($B164="Oui - sans lien de dépendance",0,MIN((0.75*H164),847)),MIN(H164,(0.75*$C164),847)),2),IF(revenueReduction&gt;0.3,MAX(IF($B164="Non - avec lien de dépendance",MIN(1129,H164,$C164)*overallRate,MIN(1129,H164)*overallRate),ROUND(MAX(IF($B164="Non - avec lien de dépendance",0,MIN((0.75*H164),847)),MIN(H164,(0.75*$C164),847)),2)),IF($B164="Non - avec lien de dépendance",MIN(1129,H164,$C164)*overallRate,MIN(1129,H164)*overallRate)))))</f>
        <v>Effectuez l’étape 1</v>
      </c>
      <c r="M164" s="68" t="str">
        <f>IF(ISTEXT(overallRate),"Effectuez l’étape 1",IF(OR(COUNT($C164,I164)&lt;&gt;2,overallRate=0),0,IF(E164="Yes",ROUND(MAX(IF($B164="Oui - sans lien de dépendance",0,MIN((0.75*I164),847)),MIN(I164,(0.75*$C164),847)),2),IF(revenueReduction&gt;0.3,MAX(IF($B164="Non - avec lien de dépendance",MIN(1129,I164,$C164)*overallRate,MIN(1129,I164)*overallRate),ROUND(MAX(IF($B164="Non - avec lien de dépendance",0,MIN((0.75*I164),847)),MIN(I164,(0.75*$C164),847)),2)),IF($B164="Non - avec lien de dépendance",MIN(1129,I164,$C164)*overallRate,MIN(1129,I164)*overallRate)))))</f>
        <v>Effectuez l’étape 1</v>
      </c>
      <c r="N164" s="68" t="str">
        <f>IF(ISTEXT(overallRate),"Effectuez l’étape 1",IF(OR(COUNT($C164,J164)&lt;&gt;2,overallRate=0),0,IF(F164="Yes",ROUND(MAX(IF($B164="Oui - sans lien de dépendance",0,MIN((0.75*J164),847)),MIN(J164,(0.75*$C164),847)),2),IF(revenueReduction&gt;0.3,MAX(IF($B164="Non - avec lien de dépendance",MIN(1129,J164,$C164)*overallRate,MIN(1129,J164)*overallRate),ROUND(MAX(IF($B164="Non - avec lien de dépendance",0,MIN((0.75*J164),847)),MIN(J164,(0.75*$C164),847)),2)),IF($B164="Non - avec lien de dépendance",MIN(1129,J164,$C164)*overallRate,MIN(1129,J164)*overallRate)))))</f>
        <v>Effectuez l’étape 1</v>
      </c>
      <c r="O164" s="68" t="str">
        <f>IF(ISTEXT(overallRate),"Effectuez l’étape 1",IF(OR(COUNT($C164,K164)&lt;&gt;2,overallRate=0),0,IF(G164="Yes",ROUND(MAX(IF($B164="Oui - sans lien de dépendance",0,MIN((0.75*K164),847)),MIN(K164,(0.75*$C164),847)),2),IF(revenueReduction&gt;0.3,MAX(IF($B164="Non - avec lien de dépendance",MIN(1129,K164,$C164)*overallRate,MIN(1129,K164)*overallRate),ROUND(MAX(IF($B164="Non - avec lien de dépendance",0,MIN((0.75*K164),847)),MIN(K164,(0.75*$C164),847)),2)),IF($B164="Non - avec lien de dépendance",MIN(1129,K164,$C164)*overallRate,MIN(1129,K164)*overallRate)))))</f>
        <v>Effectuez l’étape 1</v>
      </c>
      <c r="P164" s="3">
        <f t="shared" si="2"/>
        <v>0</v>
      </c>
    </row>
    <row r="165" spans="12:16" x14ac:dyDescent="0.5">
      <c r="L165" s="68" t="str">
        <f>IF(ISTEXT(overallRate),"Effectuez l’étape 1",IF(OR(COUNT($C165,H165)&lt;&gt;2,overallRate=0),0,IF(D165="Yes",ROUND(MAX(IF($B165="Oui - sans lien de dépendance",0,MIN((0.75*H165),847)),MIN(H165,(0.75*$C165),847)),2),IF(revenueReduction&gt;0.3,MAX(IF($B165="Non - avec lien de dépendance",MIN(1129,H165,$C165)*overallRate,MIN(1129,H165)*overallRate),ROUND(MAX(IF($B165="Non - avec lien de dépendance",0,MIN((0.75*H165),847)),MIN(H165,(0.75*$C165),847)),2)),IF($B165="Non - avec lien de dépendance",MIN(1129,H165,$C165)*overallRate,MIN(1129,H165)*overallRate)))))</f>
        <v>Effectuez l’étape 1</v>
      </c>
      <c r="M165" s="68" t="str">
        <f>IF(ISTEXT(overallRate),"Effectuez l’étape 1",IF(OR(COUNT($C165,I165)&lt;&gt;2,overallRate=0),0,IF(E165="Yes",ROUND(MAX(IF($B165="Oui - sans lien de dépendance",0,MIN((0.75*I165),847)),MIN(I165,(0.75*$C165),847)),2),IF(revenueReduction&gt;0.3,MAX(IF($B165="Non - avec lien de dépendance",MIN(1129,I165,$C165)*overallRate,MIN(1129,I165)*overallRate),ROUND(MAX(IF($B165="Non - avec lien de dépendance",0,MIN((0.75*I165),847)),MIN(I165,(0.75*$C165),847)),2)),IF($B165="Non - avec lien de dépendance",MIN(1129,I165,$C165)*overallRate,MIN(1129,I165)*overallRate)))))</f>
        <v>Effectuez l’étape 1</v>
      </c>
      <c r="N165" s="68" t="str">
        <f>IF(ISTEXT(overallRate),"Effectuez l’étape 1",IF(OR(COUNT($C165,J165)&lt;&gt;2,overallRate=0),0,IF(F165="Yes",ROUND(MAX(IF($B165="Oui - sans lien de dépendance",0,MIN((0.75*J165),847)),MIN(J165,(0.75*$C165),847)),2),IF(revenueReduction&gt;0.3,MAX(IF($B165="Non - avec lien de dépendance",MIN(1129,J165,$C165)*overallRate,MIN(1129,J165)*overallRate),ROUND(MAX(IF($B165="Non - avec lien de dépendance",0,MIN((0.75*J165),847)),MIN(J165,(0.75*$C165),847)),2)),IF($B165="Non - avec lien de dépendance",MIN(1129,J165,$C165)*overallRate,MIN(1129,J165)*overallRate)))))</f>
        <v>Effectuez l’étape 1</v>
      </c>
      <c r="O165" s="68" t="str">
        <f>IF(ISTEXT(overallRate),"Effectuez l’étape 1",IF(OR(COUNT($C165,K165)&lt;&gt;2,overallRate=0),0,IF(G165="Yes",ROUND(MAX(IF($B165="Oui - sans lien de dépendance",0,MIN((0.75*K165),847)),MIN(K165,(0.75*$C165),847)),2),IF(revenueReduction&gt;0.3,MAX(IF($B165="Non - avec lien de dépendance",MIN(1129,K165,$C165)*overallRate,MIN(1129,K165)*overallRate),ROUND(MAX(IF($B165="Non - avec lien de dépendance",0,MIN((0.75*K165),847)),MIN(K165,(0.75*$C165),847)),2)),IF($B165="Non - avec lien de dépendance",MIN(1129,K165,$C165)*overallRate,MIN(1129,K165)*overallRate)))))</f>
        <v>Effectuez l’étape 1</v>
      </c>
      <c r="P165" s="3">
        <f t="shared" si="2"/>
        <v>0</v>
      </c>
    </row>
    <row r="166" spans="12:16" x14ac:dyDescent="0.5">
      <c r="L166" s="68" t="str">
        <f>IF(ISTEXT(overallRate),"Effectuez l’étape 1",IF(OR(COUNT($C166,H166)&lt;&gt;2,overallRate=0),0,IF(D166="Yes",ROUND(MAX(IF($B166="Oui - sans lien de dépendance",0,MIN((0.75*H166),847)),MIN(H166,(0.75*$C166),847)),2),IF(revenueReduction&gt;0.3,MAX(IF($B166="Non - avec lien de dépendance",MIN(1129,H166,$C166)*overallRate,MIN(1129,H166)*overallRate),ROUND(MAX(IF($B166="Non - avec lien de dépendance",0,MIN((0.75*H166),847)),MIN(H166,(0.75*$C166),847)),2)),IF($B166="Non - avec lien de dépendance",MIN(1129,H166,$C166)*overallRate,MIN(1129,H166)*overallRate)))))</f>
        <v>Effectuez l’étape 1</v>
      </c>
      <c r="M166" s="68" t="str">
        <f>IF(ISTEXT(overallRate),"Effectuez l’étape 1",IF(OR(COUNT($C166,I166)&lt;&gt;2,overallRate=0),0,IF(E166="Yes",ROUND(MAX(IF($B166="Oui - sans lien de dépendance",0,MIN((0.75*I166),847)),MIN(I166,(0.75*$C166),847)),2),IF(revenueReduction&gt;0.3,MAX(IF($B166="Non - avec lien de dépendance",MIN(1129,I166,$C166)*overallRate,MIN(1129,I166)*overallRate),ROUND(MAX(IF($B166="Non - avec lien de dépendance",0,MIN((0.75*I166),847)),MIN(I166,(0.75*$C166),847)),2)),IF($B166="Non - avec lien de dépendance",MIN(1129,I166,$C166)*overallRate,MIN(1129,I166)*overallRate)))))</f>
        <v>Effectuez l’étape 1</v>
      </c>
      <c r="N166" s="68" t="str">
        <f>IF(ISTEXT(overallRate),"Effectuez l’étape 1",IF(OR(COUNT($C166,J166)&lt;&gt;2,overallRate=0),0,IF(F166="Yes",ROUND(MAX(IF($B166="Oui - sans lien de dépendance",0,MIN((0.75*J166),847)),MIN(J166,(0.75*$C166),847)),2),IF(revenueReduction&gt;0.3,MAX(IF($B166="Non - avec lien de dépendance",MIN(1129,J166,$C166)*overallRate,MIN(1129,J166)*overallRate),ROUND(MAX(IF($B166="Non - avec lien de dépendance",0,MIN((0.75*J166),847)),MIN(J166,(0.75*$C166),847)),2)),IF($B166="Non - avec lien de dépendance",MIN(1129,J166,$C166)*overallRate,MIN(1129,J166)*overallRate)))))</f>
        <v>Effectuez l’étape 1</v>
      </c>
      <c r="O166" s="68" t="str">
        <f>IF(ISTEXT(overallRate),"Effectuez l’étape 1",IF(OR(COUNT($C166,K166)&lt;&gt;2,overallRate=0),0,IF(G166="Yes",ROUND(MAX(IF($B166="Oui - sans lien de dépendance",0,MIN((0.75*K166),847)),MIN(K166,(0.75*$C166),847)),2),IF(revenueReduction&gt;0.3,MAX(IF($B166="Non - avec lien de dépendance",MIN(1129,K166,$C166)*overallRate,MIN(1129,K166)*overallRate),ROUND(MAX(IF($B166="Non - avec lien de dépendance",0,MIN((0.75*K166),847)),MIN(K166,(0.75*$C166),847)),2)),IF($B166="Non - avec lien de dépendance",MIN(1129,K166,$C166)*overallRate,MIN(1129,K166)*overallRate)))))</f>
        <v>Effectuez l’étape 1</v>
      </c>
      <c r="P166" s="3">
        <f t="shared" si="2"/>
        <v>0</v>
      </c>
    </row>
    <row r="167" spans="12:16" x14ac:dyDescent="0.5">
      <c r="L167" s="68" t="str">
        <f>IF(ISTEXT(overallRate),"Effectuez l’étape 1",IF(OR(COUNT($C167,H167)&lt;&gt;2,overallRate=0),0,IF(D167="Yes",ROUND(MAX(IF($B167="Oui - sans lien de dépendance",0,MIN((0.75*H167),847)),MIN(H167,(0.75*$C167),847)),2),IF(revenueReduction&gt;0.3,MAX(IF($B167="Non - avec lien de dépendance",MIN(1129,H167,$C167)*overallRate,MIN(1129,H167)*overallRate),ROUND(MAX(IF($B167="Non - avec lien de dépendance",0,MIN((0.75*H167),847)),MIN(H167,(0.75*$C167),847)),2)),IF($B167="Non - avec lien de dépendance",MIN(1129,H167,$C167)*overallRate,MIN(1129,H167)*overallRate)))))</f>
        <v>Effectuez l’étape 1</v>
      </c>
      <c r="M167" s="68" t="str">
        <f>IF(ISTEXT(overallRate),"Effectuez l’étape 1",IF(OR(COUNT($C167,I167)&lt;&gt;2,overallRate=0),0,IF(E167="Yes",ROUND(MAX(IF($B167="Oui - sans lien de dépendance",0,MIN((0.75*I167),847)),MIN(I167,(0.75*$C167),847)),2),IF(revenueReduction&gt;0.3,MAX(IF($B167="Non - avec lien de dépendance",MIN(1129,I167,$C167)*overallRate,MIN(1129,I167)*overallRate),ROUND(MAX(IF($B167="Non - avec lien de dépendance",0,MIN((0.75*I167),847)),MIN(I167,(0.75*$C167),847)),2)),IF($B167="Non - avec lien de dépendance",MIN(1129,I167,$C167)*overallRate,MIN(1129,I167)*overallRate)))))</f>
        <v>Effectuez l’étape 1</v>
      </c>
      <c r="N167" s="68" t="str">
        <f>IF(ISTEXT(overallRate),"Effectuez l’étape 1",IF(OR(COUNT($C167,J167)&lt;&gt;2,overallRate=0),0,IF(F167="Yes",ROUND(MAX(IF($B167="Oui - sans lien de dépendance",0,MIN((0.75*J167),847)),MIN(J167,(0.75*$C167),847)),2),IF(revenueReduction&gt;0.3,MAX(IF($B167="Non - avec lien de dépendance",MIN(1129,J167,$C167)*overallRate,MIN(1129,J167)*overallRate),ROUND(MAX(IF($B167="Non - avec lien de dépendance",0,MIN((0.75*J167),847)),MIN(J167,(0.75*$C167),847)),2)),IF($B167="Non - avec lien de dépendance",MIN(1129,J167,$C167)*overallRate,MIN(1129,J167)*overallRate)))))</f>
        <v>Effectuez l’étape 1</v>
      </c>
      <c r="O167" s="68" t="str">
        <f>IF(ISTEXT(overallRate),"Effectuez l’étape 1",IF(OR(COUNT($C167,K167)&lt;&gt;2,overallRate=0),0,IF(G167="Yes",ROUND(MAX(IF($B167="Oui - sans lien de dépendance",0,MIN((0.75*K167),847)),MIN(K167,(0.75*$C167),847)),2),IF(revenueReduction&gt;0.3,MAX(IF($B167="Non - avec lien de dépendance",MIN(1129,K167,$C167)*overallRate,MIN(1129,K167)*overallRate),ROUND(MAX(IF($B167="Non - avec lien de dépendance",0,MIN((0.75*K167),847)),MIN(K167,(0.75*$C167),847)),2)),IF($B167="Non - avec lien de dépendance",MIN(1129,K167,$C167)*overallRate,MIN(1129,K167)*overallRate)))))</f>
        <v>Effectuez l’étape 1</v>
      </c>
      <c r="P167" s="3">
        <f t="shared" si="2"/>
        <v>0</v>
      </c>
    </row>
    <row r="168" spans="12:16" x14ac:dyDescent="0.5">
      <c r="L168" s="68" t="str">
        <f>IF(ISTEXT(overallRate),"Effectuez l’étape 1",IF(OR(COUNT($C168,H168)&lt;&gt;2,overallRate=0),0,IF(D168="Yes",ROUND(MAX(IF($B168="Oui - sans lien de dépendance",0,MIN((0.75*H168),847)),MIN(H168,(0.75*$C168),847)),2),IF(revenueReduction&gt;0.3,MAX(IF($B168="Non - avec lien de dépendance",MIN(1129,H168,$C168)*overallRate,MIN(1129,H168)*overallRate),ROUND(MAX(IF($B168="Non - avec lien de dépendance",0,MIN((0.75*H168),847)),MIN(H168,(0.75*$C168),847)),2)),IF($B168="Non - avec lien de dépendance",MIN(1129,H168,$C168)*overallRate,MIN(1129,H168)*overallRate)))))</f>
        <v>Effectuez l’étape 1</v>
      </c>
      <c r="M168" s="68" t="str">
        <f>IF(ISTEXT(overallRate),"Effectuez l’étape 1",IF(OR(COUNT($C168,I168)&lt;&gt;2,overallRate=0),0,IF(E168="Yes",ROUND(MAX(IF($B168="Oui - sans lien de dépendance",0,MIN((0.75*I168),847)),MIN(I168,(0.75*$C168),847)),2),IF(revenueReduction&gt;0.3,MAX(IF($B168="Non - avec lien de dépendance",MIN(1129,I168,$C168)*overallRate,MIN(1129,I168)*overallRate),ROUND(MAX(IF($B168="Non - avec lien de dépendance",0,MIN((0.75*I168),847)),MIN(I168,(0.75*$C168),847)),2)),IF($B168="Non - avec lien de dépendance",MIN(1129,I168,$C168)*overallRate,MIN(1129,I168)*overallRate)))))</f>
        <v>Effectuez l’étape 1</v>
      </c>
      <c r="N168" s="68" t="str">
        <f>IF(ISTEXT(overallRate),"Effectuez l’étape 1",IF(OR(COUNT($C168,J168)&lt;&gt;2,overallRate=0),0,IF(F168="Yes",ROUND(MAX(IF($B168="Oui - sans lien de dépendance",0,MIN((0.75*J168),847)),MIN(J168,(0.75*$C168),847)),2),IF(revenueReduction&gt;0.3,MAX(IF($B168="Non - avec lien de dépendance",MIN(1129,J168,$C168)*overallRate,MIN(1129,J168)*overallRate),ROUND(MAX(IF($B168="Non - avec lien de dépendance",0,MIN((0.75*J168),847)),MIN(J168,(0.75*$C168),847)),2)),IF($B168="Non - avec lien de dépendance",MIN(1129,J168,$C168)*overallRate,MIN(1129,J168)*overallRate)))))</f>
        <v>Effectuez l’étape 1</v>
      </c>
      <c r="O168" s="68" t="str">
        <f>IF(ISTEXT(overallRate),"Effectuez l’étape 1",IF(OR(COUNT($C168,K168)&lt;&gt;2,overallRate=0),0,IF(G168="Yes",ROUND(MAX(IF($B168="Oui - sans lien de dépendance",0,MIN((0.75*K168),847)),MIN(K168,(0.75*$C168),847)),2),IF(revenueReduction&gt;0.3,MAX(IF($B168="Non - avec lien de dépendance",MIN(1129,K168,$C168)*overallRate,MIN(1129,K168)*overallRate),ROUND(MAX(IF($B168="Non - avec lien de dépendance",0,MIN((0.75*K168),847)),MIN(K168,(0.75*$C168),847)),2)),IF($B168="Non - avec lien de dépendance",MIN(1129,K168,$C168)*overallRate,MIN(1129,K168)*overallRate)))))</f>
        <v>Effectuez l’étape 1</v>
      </c>
      <c r="P168" s="3">
        <f t="shared" si="2"/>
        <v>0</v>
      </c>
    </row>
    <row r="169" spans="12:16" x14ac:dyDescent="0.5">
      <c r="L169" s="68" t="str">
        <f>IF(ISTEXT(overallRate),"Effectuez l’étape 1",IF(OR(COUNT($C169,H169)&lt;&gt;2,overallRate=0),0,IF(D169="Yes",ROUND(MAX(IF($B169="Oui - sans lien de dépendance",0,MIN((0.75*H169),847)),MIN(H169,(0.75*$C169),847)),2),IF(revenueReduction&gt;0.3,MAX(IF($B169="Non - avec lien de dépendance",MIN(1129,H169,$C169)*overallRate,MIN(1129,H169)*overallRate),ROUND(MAX(IF($B169="Non - avec lien de dépendance",0,MIN((0.75*H169),847)),MIN(H169,(0.75*$C169),847)),2)),IF($B169="Non - avec lien de dépendance",MIN(1129,H169,$C169)*overallRate,MIN(1129,H169)*overallRate)))))</f>
        <v>Effectuez l’étape 1</v>
      </c>
      <c r="M169" s="68" t="str">
        <f>IF(ISTEXT(overallRate),"Effectuez l’étape 1",IF(OR(COUNT($C169,I169)&lt;&gt;2,overallRate=0),0,IF(E169="Yes",ROUND(MAX(IF($B169="Oui - sans lien de dépendance",0,MIN((0.75*I169),847)),MIN(I169,(0.75*$C169),847)),2),IF(revenueReduction&gt;0.3,MAX(IF($B169="Non - avec lien de dépendance",MIN(1129,I169,$C169)*overallRate,MIN(1129,I169)*overallRate),ROUND(MAX(IF($B169="Non - avec lien de dépendance",0,MIN((0.75*I169),847)),MIN(I169,(0.75*$C169),847)),2)),IF($B169="Non - avec lien de dépendance",MIN(1129,I169,$C169)*overallRate,MIN(1129,I169)*overallRate)))))</f>
        <v>Effectuez l’étape 1</v>
      </c>
      <c r="N169" s="68" t="str">
        <f>IF(ISTEXT(overallRate),"Effectuez l’étape 1",IF(OR(COUNT($C169,J169)&lt;&gt;2,overallRate=0),0,IF(F169="Yes",ROUND(MAX(IF($B169="Oui - sans lien de dépendance",0,MIN((0.75*J169),847)),MIN(J169,(0.75*$C169),847)),2),IF(revenueReduction&gt;0.3,MAX(IF($B169="Non - avec lien de dépendance",MIN(1129,J169,$C169)*overallRate,MIN(1129,J169)*overallRate),ROUND(MAX(IF($B169="Non - avec lien de dépendance",0,MIN((0.75*J169),847)),MIN(J169,(0.75*$C169),847)),2)),IF($B169="Non - avec lien de dépendance",MIN(1129,J169,$C169)*overallRate,MIN(1129,J169)*overallRate)))))</f>
        <v>Effectuez l’étape 1</v>
      </c>
      <c r="O169" s="68" t="str">
        <f>IF(ISTEXT(overallRate),"Effectuez l’étape 1",IF(OR(COUNT($C169,K169)&lt;&gt;2,overallRate=0),0,IF(G169="Yes",ROUND(MAX(IF($B169="Oui - sans lien de dépendance",0,MIN((0.75*K169),847)),MIN(K169,(0.75*$C169),847)),2),IF(revenueReduction&gt;0.3,MAX(IF($B169="Non - avec lien de dépendance",MIN(1129,K169,$C169)*overallRate,MIN(1129,K169)*overallRate),ROUND(MAX(IF($B169="Non - avec lien de dépendance",0,MIN((0.75*K169),847)),MIN(K169,(0.75*$C169),847)),2)),IF($B169="Non - avec lien de dépendance",MIN(1129,K169,$C169)*overallRate,MIN(1129,K169)*overallRate)))))</f>
        <v>Effectuez l’étape 1</v>
      </c>
      <c r="P169" s="3">
        <f t="shared" si="2"/>
        <v>0</v>
      </c>
    </row>
    <row r="170" spans="12:16" x14ac:dyDescent="0.5">
      <c r="L170" s="68" t="str">
        <f>IF(ISTEXT(overallRate),"Effectuez l’étape 1",IF(OR(COUNT($C170,H170)&lt;&gt;2,overallRate=0),0,IF(D170="Yes",ROUND(MAX(IF($B170="Oui - sans lien de dépendance",0,MIN((0.75*H170),847)),MIN(H170,(0.75*$C170),847)),2),IF(revenueReduction&gt;0.3,MAX(IF($B170="Non - avec lien de dépendance",MIN(1129,H170,$C170)*overallRate,MIN(1129,H170)*overallRate),ROUND(MAX(IF($B170="Non - avec lien de dépendance",0,MIN((0.75*H170),847)),MIN(H170,(0.75*$C170),847)),2)),IF($B170="Non - avec lien de dépendance",MIN(1129,H170,$C170)*overallRate,MIN(1129,H170)*overallRate)))))</f>
        <v>Effectuez l’étape 1</v>
      </c>
      <c r="M170" s="68" t="str">
        <f>IF(ISTEXT(overallRate),"Effectuez l’étape 1",IF(OR(COUNT($C170,I170)&lt;&gt;2,overallRate=0),0,IF(E170="Yes",ROUND(MAX(IF($B170="Oui - sans lien de dépendance",0,MIN((0.75*I170),847)),MIN(I170,(0.75*$C170),847)),2),IF(revenueReduction&gt;0.3,MAX(IF($B170="Non - avec lien de dépendance",MIN(1129,I170,$C170)*overallRate,MIN(1129,I170)*overallRate),ROUND(MAX(IF($B170="Non - avec lien de dépendance",0,MIN((0.75*I170),847)),MIN(I170,(0.75*$C170),847)),2)),IF($B170="Non - avec lien de dépendance",MIN(1129,I170,$C170)*overallRate,MIN(1129,I170)*overallRate)))))</f>
        <v>Effectuez l’étape 1</v>
      </c>
      <c r="N170" s="68" t="str">
        <f>IF(ISTEXT(overallRate),"Effectuez l’étape 1",IF(OR(COUNT($C170,J170)&lt;&gt;2,overallRate=0),0,IF(F170="Yes",ROUND(MAX(IF($B170="Oui - sans lien de dépendance",0,MIN((0.75*J170),847)),MIN(J170,(0.75*$C170),847)),2),IF(revenueReduction&gt;0.3,MAX(IF($B170="Non - avec lien de dépendance",MIN(1129,J170,$C170)*overallRate,MIN(1129,J170)*overallRate),ROUND(MAX(IF($B170="Non - avec lien de dépendance",0,MIN((0.75*J170),847)),MIN(J170,(0.75*$C170),847)),2)),IF($B170="Non - avec lien de dépendance",MIN(1129,J170,$C170)*overallRate,MIN(1129,J170)*overallRate)))))</f>
        <v>Effectuez l’étape 1</v>
      </c>
      <c r="O170" s="68" t="str">
        <f>IF(ISTEXT(overallRate),"Effectuez l’étape 1",IF(OR(COUNT($C170,K170)&lt;&gt;2,overallRate=0),0,IF(G170="Yes",ROUND(MAX(IF($B170="Oui - sans lien de dépendance",0,MIN((0.75*K170),847)),MIN(K170,(0.75*$C170),847)),2),IF(revenueReduction&gt;0.3,MAX(IF($B170="Non - avec lien de dépendance",MIN(1129,K170,$C170)*overallRate,MIN(1129,K170)*overallRate),ROUND(MAX(IF($B170="Non - avec lien de dépendance",0,MIN((0.75*K170),847)),MIN(K170,(0.75*$C170),847)),2)),IF($B170="Non - avec lien de dépendance",MIN(1129,K170,$C170)*overallRate,MIN(1129,K170)*overallRate)))))</f>
        <v>Effectuez l’étape 1</v>
      </c>
      <c r="P170" s="3">
        <f t="shared" si="2"/>
        <v>0</v>
      </c>
    </row>
    <row r="171" spans="12:16" x14ac:dyDescent="0.5">
      <c r="L171" s="68" t="str">
        <f>IF(ISTEXT(overallRate),"Effectuez l’étape 1",IF(OR(COUNT($C171,H171)&lt;&gt;2,overallRate=0),0,IF(D171="Yes",ROUND(MAX(IF($B171="Oui - sans lien de dépendance",0,MIN((0.75*H171),847)),MIN(H171,(0.75*$C171),847)),2),IF(revenueReduction&gt;0.3,MAX(IF($B171="Non - avec lien de dépendance",MIN(1129,H171,$C171)*overallRate,MIN(1129,H171)*overallRate),ROUND(MAX(IF($B171="Non - avec lien de dépendance",0,MIN((0.75*H171),847)),MIN(H171,(0.75*$C171),847)),2)),IF($B171="Non - avec lien de dépendance",MIN(1129,H171,$C171)*overallRate,MIN(1129,H171)*overallRate)))))</f>
        <v>Effectuez l’étape 1</v>
      </c>
      <c r="M171" s="68" t="str">
        <f>IF(ISTEXT(overallRate),"Effectuez l’étape 1",IF(OR(COUNT($C171,I171)&lt;&gt;2,overallRate=0),0,IF(E171="Yes",ROUND(MAX(IF($B171="Oui - sans lien de dépendance",0,MIN((0.75*I171),847)),MIN(I171,(0.75*$C171),847)),2),IF(revenueReduction&gt;0.3,MAX(IF($B171="Non - avec lien de dépendance",MIN(1129,I171,$C171)*overallRate,MIN(1129,I171)*overallRate),ROUND(MAX(IF($B171="Non - avec lien de dépendance",0,MIN((0.75*I171),847)),MIN(I171,(0.75*$C171),847)),2)),IF($B171="Non - avec lien de dépendance",MIN(1129,I171,$C171)*overallRate,MIN(1129,I171)*overallRate)))))</f>
        <v>Effectuez l’étape 1</v>
      </c>
      <c r="N171" s="68" t="str">
        <f>IF(ISTEXT(overallRate),"Effectuez l’étape 1",IF(OR(COUNT($C171,J171)&lt;&gt;2,overallRate=0),0,IF(F171="Yes",ROUND(MAX(IF($B171="Oui - sans lien de dépendance",0,MIN((0.75*J171),847)),MIN(J171,(0.75*$C171),847)),2),IF(revenueReduction&gt;0.3,MAX(IF($B171="Non - avec lien de dépendance",MIN(1129,J171,$C171)*overallRate,MIN(1129,J171)*overallRate),ROUND(MAX(IF($B171="Non - avec lien de dépendance",0,MIN((0.75*J171),847)),MIN(J171,(0.75*$C171),847)),2)),IF($B171="Non - avec lien de dépendance",MIN(1129,J171,$C171)*overallRate,MIN(1129,J171)*overallRate)))))</f>
        <v>Effectuez l’étape 1</v>
      </c>
      <c r="O171" s="68" t="str">
        <f>IF(ISTEXT(overallRate),"Effectuez l’étape 1",IF(OR(COUNT($C171,K171)&lt;&gt;2,overallRate=0),0,IF(G171="Yes",ROUND(MAX(IF($B171="Oui - sans lien de dépendance",0,MIN((0.75*K171),847)),MIN(K171,(0.75*$C171),847)),2),IF(revenueReduction&gt;0.3,MAX(IF($B171="Non - avec lien de dépendance",MIN(1129,K171,$C171)*overallRate,MIN(1129,K171)*overallRate),ROUND(MAX(IF($B171="Non - avec lien de dépendance",0,MIN((0.75*K171),847)),MIN(K171,(0.75*$C171),847)),2)),IF($B171="Non - avec lien de dépendance",MIN(1129,K171,$C171)*overallRate,MIN(1129,K171)*overallRate)))))</f>
        <v>Effectuez l’étape 1</v>
      </c>
      <c r="P171" s="3">
        <f t="shared" si="2"/>
        <v>0</v>
      </c>
    </row>
    <row r="172" spans="12:16" x14ac:dyDescent="0.5">
      <c r="L172" s="68" t="str">
        <f>IF(ISTEXT(overallRate),"Effectuez l’étape 1",IF(OR(COUNT($C172,H172)&lt;&gt;2,overallRate=0),0,IF(D172="Yes",ROUND(MAX(IF($B172="Oui - sans lien de dépendance",0,MIN((0.75*H172),847)),MIN(H172,(0.75*$C172),847)),2),IF(revenueReduction&gt;0.3,MAX(IF($B172="Non - avec lien de dépendance",MIN(1129,H172,$C172)*overallRate,MIN(1129,H172)*overallRate),ROUND(MAX(IF($B172="Non - avec lien de dépendance",0,MIN((0.75*H172),847)),MIN(H172,(0.75*$C172),847)),2)),IF($B172="Non - avec lien de dépendance",MIN(1129,H172,$C172)*overallRate,MIN(1129,H172)*overallRate)))))</f>
        <v>Effectuez l’étape 1</v>
      </c>
      <c r="M172" s="68" t="str">
        <f>IF(ISTEXT(overallRate),"Effectuez l’étape 1",IF(OR(COUNT($C172,I172)&lt;&gt;2,overallRate=0),0,IF(E172="Yes",ROUND(MAX(IF($B172="Oui - sans lien de dépendance",0,MIN((0.75*I172),847)),MIN(I172,(0.75*$C172),847)),2),IF(revenueReduction&gt;0.3,MAX(IF($B172="Non - avec lien de dépendance",MIN(1129,I172,$C172)*overallRate,MIN(1129,I172)*overallRate),ROUND(MAX(IF($B172="Non - avec lien de dépendance",0,MIN((0.75*I172),847)),MIN(I172,(0.75*$C172),847)),2)),IF($B172="Non - avec lien de dépendance",MIN(1129,I172,$C172)*overallRate,MIN(1129,I172)*overallRate)))))</f>
        <v>Effectuez l’étape 1</v>
      </c>
      <c r="N172" s="68" t="str">
        <f>IF(ISTEXT(overallRate),"Effectuez l’étape 1",IF(OR(COUNT($C172,J172)&lt;&gt;2,overallRate=0),0,IF(F172="Yes",ROUND(MAX(IF($B172="Oui - sans lien de dépendance",0,MIN((0.75*J172),847)),MIN(J172,(0.75*$C172),847)),2),IF(revenueReduction&gt;0.3,MAX(IF($B172="Non - avec lien de dépendance",MIN(1129,J172,$C172)*overallRate,MIN(1129,J172)*overallRate),ROUND(MAX(IF($B172="Non - avec lien de dépendance",0,MIN((0.75*J172),847)),MIN(J172,(0.75*$C172),847)),2)),IF($B172="Non - avec lien de dépendance",MIN(1129,J172,$C172)*overallRate,MIN(1129,J172)*overallRate)))))</f>
        <v>Effectuez l’étape 1</v>
      </c>
      <c r="O172" s="68" t="str">
        <f>IF(ISTEXT(overallRate),"Effectuez l’étape 1",IF(OR(COUNT($C172,K172)&lt;&gt;2,overallRate=0),0,IF(G172="Yes",ROUND(MAX(IF($B172="Oui - sans lien de dépendance",0,MIN((0.75*K172),847)),MIN(K172,(0.75*$C172),847)),2),IF(revenueReduction&gt;0.3,MAX(IF($B172="Non - avec lien de dépendance",MIN(1129,K172,$C172)*overallRate,MIN(1129,K172)*overallRate),ROUND(MAX(IF($B172="Non - avec lien de dépendance",0,MIN((0.75*K172),847)),MIN(K172,(0.75*$C172),847)),2)),IF($B172="Non - avec lien de dépendance",MIN(1129,K172,$C172)*overallRate,MIN(1129,K172)*overallRate)))))</f>
        <v>Effectuez l’étape 1</v>
      </c>
      <c r="P172" s="3">
        <f t="shared" si="2"/>
        <v>0</v>
      </c>
    </row>
    <row r="173" spans="12:16" x14ac:dyDescent="0.5">
      <c r="L173" s="68" t="str">
        <f>IF(ISTEXT(overallRate),"Effectuez l’étape 1",IF(OR(COUNT($C173,H173)&lt;&gt;2,overallRate=0),0,IF(D173="Yes",ROUND(MAX(IF($B173="Oui - sans lien de dépendance",0,MIN((0.75*H173),847)),MIN(H173,(0.75*$C173),847)),2),IF(revenueReduction&gt;0.3,MAX(IF($B173="Non - avec lien de dépendance",MIN(1129,H173,$C173)*overallRate,MIN(1129,H173)*overallRate),ROUND(MAX(IF($B173="Non - avec lien de dépendance",0,MIN((0.75*H173),847)),MIN(H173,(0.75*$C173),847)),2)),IF($B173="Non - avec lien de dépendance",MIN(1129,H173,$C173)*overallRate,MIN(1129,H173)*overallRate)))))</f>
        <v>Effectuez l’étape 1</v>
      </c>
      <c r="M173" s="68" t="str">
        <f>IF(ISTEXT(overallRate),"Effectuez l’étape 1",IF(OR(COUNT($C173,I173)&lt;&gt;2,overallRate=0),0,IF(E173="Yes",ROUND(MAX(IF($B173="Oui - sans lien de dépendance",0,MIN((0.75*I173),847)),MIN(I173,(0.75*$C173),847)),2),IF(revenueReduction&gt;0.3,MAX(IF($B173="Non - avec lien de dépendance",MIN(1129,I173,$C173)*overallRate,MIN(1129,I173)*overallRate),ROUND(MAX(IF($B173="Non - avec lien de dépendance",0,MIN((0.75*I173),847)),MIN(I173,(0.75*$C173),847)),2)),IF($B173="Non - avec lien de dépendance",MIN(1129,I173,$C173)*overallRate,MIN(1129,I173)*overallRate)))))</f>
        <v>Effectuez l’étape 1</v>
      </c>
      <c r="N173" s="68" t="str">
        <f>IF(ISTEXT(overallRate),"Effectuez l’étape 1",IF(OR(COUNT($C173,J173)&lt;&gt;2,overallRate=0),0,IF(F173="Yes",ROUND(MAX(IF($B173="Oui - sans lien de dépendance",0,MIN((0.75*J173),847)),MIN(J173,(0.75*$C173),847)),2),IF(revenueReduction&gt;0.3,MAX(IF($B173="Non - avec lien de dépendance",MIN(1129,J173,$C173)*overallRate,MIN(1129,J173)*overallRate),ROUND(MAX(IF($B173="Non - avec lien de dépendance",0,MIN((0.75*J173),847)),MIN(J173,(0.75*$C173),847)),2)),IF($B173="Non - avec lien de dépendance",MIN(1129,J173,$C173)*overallRate,MIN(1129,J173)*overallRate)))))</f>
        <v>Effectuez l’étape 1</v>
      </c>
      <c r="O173" s="68" t="str">
        <f>IF(ISTEXT(overallRate),"Effectuez l’étape 1",IF(OR(COUNT($C173,K173)&lt;&gt;2,overallRate=0),0,IF(G173="Yes",ROUND(MAX(IF($B173="Oui - sans lien de dépendance",0,MIN((0.75*K173),847)),MIN(K173,(0.75*$C173),847)),2),IF(revenueReduction&gt;0.3,MAX(IF($B173="Non - avec lien de dépendance",MIN(1129,K173,$C173)*overallRate,MIN(1129,K173)*overallRate),ROUND(MAX(IF($B173="Non - avec lien de dépendance",0,MIN((0.75*K173),847)),MIN(K173,(0.75*$C173),847)),2)),IF($B173="Non - avec lien de dépendance",MIN(1129,K173,$C173)*overallRate,MIN(1129,K173)*overallRate)))))</f>
        <v>Effectuez l’étape 1</v>
      </c>
      <c r="P173" s="3">
        <f t="shared" si="2"/>
        <v>0</v>
      </c>
    </row>
    <row r="174" spans="12:16" x14ac:dyDescent="0.5">
      <c r="L174" s="68" t="str">
        <f>IF(ISTEXT(overallRate),"Effectuez l’étape 1",IF(OR(COUNT($C174,H174)&lt;&gt;2,overallRate=0),0,IF(D174="Yes",ROUND(MAX(IF($B174="Oui - sans lien de dépendance",0,MIN((0.75*H174),847)),MIN(H174,(0.75*$C174),847)),2),IF(revenueReduction&gt;0.3,MAX(IF($B174="Non - avec lien de dépendance",MIN(1129,H174,$C174)*overallRate,MIN(1129,H174)*overallRate),ROUND(MAX(IF($B174="Non - avec lien de dépendance",0,MIN((0.75*H174),847)),MIN(H174,(0.75*$C174),847)),2)),IF($B174="Non - avec lien de dépendance",MIN(1129,H174,$C174)*overallRate,MIN(1129,H174)*overallRate)))))</f>
        <v>Effectuez l’étape 1</v>
      </c>
      <c r="M174" s="68" t="str">
        <f>IF(ISTEXT(overallRate),"Effectuez l’étape 1",IF(OR(COUNT($C174,I174)&lt;&gt;2,overallRate=0),0,IF(E174="Yes",ROUND(MAX(IF($B174="Oui - sans lien de dépendance",0,MIN((0.75*I174),847)),MIN(I174,(0.75*$C174),847)),2),IF(revenueReduction&gt;0.3,MAX(IF($B174="Non - avec lien de dépendance",MIN(1129,I174,$C174)*overallRate,MIN(1129,I174)*overallRate),ROUND(MAX(IF($B174="Non - avec lien de dépendance",0,MIN((0.75*I174),847)),MIN(I174,(0.75*$C174),847)),2)),IF($B174="Non - avec lien de dépendance",MIN(1129,I174,$C174)*overallRate,MIN(1129,I174)*overallRate)))))</f>
        <v>Effectuez l’étape 1</v>
      </c>
      <c r="N174" s="68" t="str">
        <f>IF(ISTEXT(overallRate),"Effectuez l’étape 1",IF(OR(COUNT($C174,J174)&lt;&gt;2,overallRate=0),0,IF(F174="Yes",ROUND(MAX(IF($B174="Oui - sans lien de dépendance",0,MIN((0.75*J174),847)),MIN(J174,(0.75*$C174),847)),2),IF(revenueReduction&gt;0.3,MAX(IF($B174="Non - avec lien de dépendance",MIN(1129,J174,$C174)*overallRate,MIN(1129,J174)*overallRate),ROUND(MAX(IF($B174="Non - avec lien de dépendance",0,MIN((0.75*J174),847)),MIN(J174,(0.75*$C174),847)),2)),IF($B174="Non - avec lien de dépendance",MIN(1129,J174,$C174)*overallRate,MIN(1129,J174)*overallRate)))))</f>
        <v>Effectuez l’étape 1</v>
      </c>
      <c r="O174" s="68" t="str">
        <f>IF(ISTEXT(overallRate),"Effectuez l’étape 1",IF(OR(COUNT($C174,K174)&lt;&gt;2,overallRate=0),0,IF(G174="Yes",ROUND(MAX(IF($B174="Oui - sans lien de dépendance",0,MIN((0.75*K174),847)),MIN(K174,(0.75*$C174),847)),2),IF(revenueReduction&gt;0.3,MAX(IF($B174="Non - avec lien de dépendance",MIN(1129,K174,$C174)*overallRate,MIN(1129,K174)*overallRate),ROUND(MAX(IF($B174="Non - avec lien de dépendance",0,MIN((0.75*K174),847)),MIN(K174,(0.75*$C174),847)),2)),IF($B174="Non - avec lien de dépendance",MIN(1129,K174,$C174)*overallRate,MIN(1129,K174)*overallRate)))))</f>
        <v>Effectuez l’étape 1</v>
      </c>
      <c r="P174" s="3">
        <f t="shared" si="2"/>
        <v>0</v>
      </c>
    </row>
    <row r="175" spans="12:16" x14ac:dyDescent="0.5">
      <c r="L175" s="68" t="str">
        <f>IF(ISTEXT(overallRate),"Effectuez l’étape 1",IF(OR(COUNT($C175,H175)&lt;&gt;2,overallRate=0),0,IF(D175="Yes",ROUND(MAX(IF($B175="Oui - sans lien de dépendance",0,MIN((0.75*H175),847)),MIN(H175,(0.75*$C175),847)),2),IF(revenueReduction&gt;0.3,MAX(IF($B175="Non - avec lien de dépendance",MIN(1129,H175,$C175)*overallRate,MIN(1129,H175)*overallRate),ROUND(MAX(IF($B175="Non - avec lien de dépendance",0,MIN((0.75*H175),847)),MIN(H175,(0.75*$C175),847)),2)),IF($B175="Non - avec lien de dépendance",MIN(1129,H175,$C175)*overallRate,MIN(1129,H175)*overallRate)))))</f>
        <v>Effectuez l’étape 1</v>
      </c>
      <c r="M175" s="68" t="str">
        <f>IF(ISTEXT(overallRate),"Effectuez l’étape 1",IF(OR(COUNT($C175,I175)&lt;&gt;2,overallRate=0),0,IF(E175="Yes",ROUND(MAX(IF($B175="Oui - sans lien de dépendance",0,MIN((0.75*I175),847)),MIN(I175,(0.75*$C175),847)),2),IF(revenueReduction&gt;0.3,MAX(IF($B175="Non - avec lien de dépendance",MIN(1129,I175,$C175)*overallRate,MIN(1129,I175)*overallRate),ROUND(MAX(IF($B175="Non - avec lien de dépendance",0,MIN((0.75*I175),847)),MIN(I175,(0.75*$C175),847)),2)),IF($B175="Non - avec lien de dépendance",MIN(1129,I175,$C175)*overallRate,MIN(1129,I175)*overallRate)))))</f>
        <v>Effectuez l’étape 1</v>
      </c>
      <c r="N175" s="68" t="str">
        <f>IF(ISTEXT(overallRate),"Effectuez l’étape 1",IF(OR(COUNT($C175,J175)&lt;&gt;2,overallRate=0),0,IF(F175="Yes",ROUND(MAX(IF($B175="Oui - sans lien de dépendance",0,MIN((0.75*J175),847)),MIN(J175,(0.75*$C175),847)),2),IF(revenueReduction&gt;0.3,MAX(IF($B175="Non - avec lien de dépendance",MIN(1129,J175,$C175)*overallRate,MIN(1129,J175)*overallRate),ROUND(MAX(IF($B175="Non - avec lien de dépendance",0,MIN((0.75*J175),847)),MIN(J175,(0.75*$C175),847)),2)),IF($B175="Non - avec lien de dépendance",MIN(1129,J175,$C175)*overallRate,MIN(1129,J175)*overallRate)))))</f>
        <v>Effectuez l’étape 1</v>
      </c>
      <c r="O175" s="68" t="str">
        <f>IF(ISTEXT(overallRate),"Effectuez l’étape 1",IF(OR(COUNT($C175,K175)&lt;&gt;2,overallRate=0),0,IF(G175="Yes",ROUND(MAX(IF($B175="Oui - sans lien de dépendance",0,MIN((0.75*K175),847)),MIN(K175,(0.75*$C175),847)),2),IF(revenueReduction&gt;0.3,MAX(IF($B175="Non - avec lien de dépendance",MIN(1129,K175,$C175)*overallRate,MIN(1129,K175)*overallRate),ROUND(MAX(IF($B175="Non - avec lien de dépendance",0,MIN((0.75*K175),847)),MIN(K175,(0.75*$C175),847)),2)),IF($B175="Non - avec lien de dépendance",MIN(1129,K175,$C175)*overallRate,MIN(1129,K175)*overallRate)))))</f>
        <v>Effectuez l’étape 1</v>
      </c>
      <c r="P175" s="3">
        <f t="shared" si="2"/>
        <v>0</v>
      </c>
    </row>
    <row r="176" spans="12:16" x14ac:dyDescent="0.5">
      <c r="L176" s="68" t="str">
        <f>IF(ISTEXT(overallRate),"Effectuez l’étape 1",IF(OR(COUNT($C176,H176)&lt;&gt;2,overallRate=0),0,IF(D176="Yes",ROUND(MAX(IF($B176="Oui - sans lien de dépendance",0,MIN((0.75*H176),847)),MIN(H176,(0.75*$C176),847)),2),IF(revenueReduction&gt;0.3,MAX(IF($B176="Non - avec lien de dépendance",MIN(1129,H176,$C176)*overallRate,MIN(1129,H176)*overallRate),ROUND(MAX(IF($B176="Non - avec lien de dépendance",0,MIN((0.75*H176),847)),MIN(H176,(0.75*$C176),847)),2)),IF($B176="Non - avec lien de dépendance",MIN(1129,H176,$C176)*overallRate,MIN(1129,H176)*overallRate)))))</f>
        <v>Effectuez l’étape 1</v>
      </c>
      <c r="M176" s="68" t="str">
        <f>IF(ISTEXT(overallRate),"Effectuez l’étape 1",IF(OR(COUNT($C176,I176)&lt;&gt;2,overallRate=0),0,IF(E176="Yes",ROUND(MAX(IF($B176="Oui - sans lien de dépendance",0,MIN((0.75*I176),847)),MIN(I176,(0.75*$C176),847)),2),IF(revenueReduction&gt;0.3,MAX(IF($B176="Non - avec lien de dépendance",MIN(1129,I176,$C176)*overallRate,MIN(1129,I176)*overallRate),ROUND(MAX(IF($B176="Non - avec lien de dépendance",0,MIN((0.75*I176),847)),MIN(I176,(0.75*$C176),847)),2)),IF($B176="Non - avec lien de dépendance",MIN(1129,I176,$C176)*overallRate,MIN(1129,I176)*overallRate)))))</f>
        <v>Effectuez l’étape 1</v>
      </c>
      <c r="N176" s="68" t="str">
        <f>IF(ISTEXT(overallRate),"Effectuez l’étape 1",IF(OR(COUNT($C176,J176)&lt;&gt;2,overallRate=0),0,IF(F176="Yes",ROUND(MAX(IF($B176="Oui - sans lien de dépendance",0,MIN((0.75*J176),847)),MIN(J176,(0.75*$C176),847)),2),IF(revenueReduction&gt;0.3,MAX(IF($B176="Non - avec lien de dépendance",MIN(1129,J176,$C176)*overallRate,MIN(1129,J176)*overallRate),ROUND(MAX(IF($B176="Non - avec lien de dépendance",0,MIN((0.75*J176),847)),MIN(J176,(0.75*$C176),847)),2)),IF($B176="Non - avec lien de dépendance",MIN(1129,J176,$C176)*overallRate,MIN(1129,J176)*overallRate)))))</f>
        <v>Effectuez l’étape 1</v>
      </c>
      <c r="O176" s="68" t="str">
        <f>IF(ISTEXT(overallRate),"Effectuez l’étape 1",IF(OR(COUNT($C176,K176)&lt;&gt;2,overallRate=0),0,IF(G176="Yes",ROUND(MAX(IF($B176="Oui - sans lien de dépendance",0,MIN((0.75*K176),847)),MIN(K176,(0.75*$C176),847)),2),IF(revenueReduction&gt;0.3,MAX(IF($B176="Non - avec lien de dépendance",MIN(1129,K176,$C176)*overallRate,MIN(1129,K176)*overallRate),ROUND(MAX(IF($B176="Non - avec lien de dépendance",0,MIN((0.75*K176),847)),MIN(K176,(0.75*$C176),847)),2)),IF($B176="Non - avec lien de dépendance",MIN(1129,K176,$C176)*overallRate,MIN(1129,K176)*overallRate)))))</f>
        <v>Effectuez l’étape 1</v>
      </c>
      <c r="P176" s="3">
        <f t="shared" si="2"/>
        <v>0</v>
      </c>
    </row>
    <row r="177" spans="12:16" x14ac:dyDescent="0.5">
      <c r="L177" s="68" t="str">
        <f>IF(ISTEXT(overallRate),"Effectuez l’étape 1",IF(OR(COUNT($C177,H177)&lt;&gt;2,overallRate=0),0,IF(D177="Yes",ROUND(MAX(IF($B177="Oui - sans lien de dépendance",0,MIN((0.75*H177),847)),MIN(H177,(0.75*$C177),847)),2),IF(revenueReduction&gt;0.3,MAX(IF($B177="Non - avec lien de dépendance",MIN(1129,H177,$C177)*overallRate,MIN(1129,H177)*overallRate),ROUND(MAX(IF($B177="Non - avec lien de dépendance",0,MIN((0.75*H177),847)),MIN(H177,(0.75*$C177),847)),2)),IF($B177="Non - avec lien de dépendance",MIN(1129,H177,$C177)*overallRate,MIN(1129,H177)*overallRate)))))</f>
        <v>Effectuez l’étape 1</v>
      </c>
      <c r="M177" s="68" t="str">
        <f>IF(ISTEXT(overallRate),"Effectuez l’étape 1",IF(OR(COUNT($C177,I177)&lt;&gt;2,overallRate=0),0,IF(E177="Yes",ROUND(MAX(IF($B177="Oui - sans lien de dépendance",0,MIN((0.75*I177),847)),MIN(I177,(0.75*$C177),847)),2),IF(revenueReduction&gt;0.3,MAX(IF($B177="Non - avec lien de dépendance",MIN(1129,I177,$C177)*overallRate,MIN(1129,I177)*overallRate),ROUND(MAX(IF($B177="Non - avec lien de dépendance",0,MIN((0.75*I177),847)),MIN(I177,(0.75*$C177),847)),2)),IF($B177="Non - avec lien de dépendance",MIN(1129,I177,$C177)*overallRate,MIN(1129,I177)*overallRate)))))</f>
        <v>Effectuez l’étape 1</v>
      </c>
      <c r="N177" s="68" t="str">
        <f>IF(ISTEXT(overallRate),"Effectuez l’étape 1",IF(OR(COUNT($C177,J177)&lt;&gt;2,overallRate=0),0,IF(F177="Yes",ROUND(MAX(IF($B177="Oui - sans lien de dépendance",0,MIN((0.75*J177),847)),MIN(J177,(0.75*$C177),847)),2),IF(revenueReduction&gt;0.3,MAX(IF($B177="Non - avec lien de dépendance",MIN(1129,J177,$C177)*overallRate,MIN(1129,J177)*overallRate),ROUND(MAX(IF($B177="Non - avec lien de dépendance",0,MIN((0.75*J177),847)),MIN(J177,(0.75*$C177),847)),2)),IF($B177="Non - avec lien de dépendance",MIN(1129,J177,$C177)*overallRate,MIN(1129,J177)*overallRate)))))</f>
        <v>Effectuez l’étape 1</v>
      </c>
      <c r="O177" s="68" t="str">
        <f>IF(ISTEXT(overallRate),"Effectuez l’étape 1",IF(OR(COUNT($C177,K177)&lt;&gt;2,overallRate=0),0,IF(G177="Yes",ROUND(MAX(IF($B177="Oui - sans lien de dépendance",0,MIN((0.75*K177),847)),MIN(K177,(0.75*$C177),847)),2),IF(revenueReduction&gt;0.3,MAX(IF($B177="Non - avec lien de dépendance",MIN(1129,K177,$C177)*overallRate,MIN(1129,K177)*overallRate),ROUND(MAX(IF($B177="Non - avec lien de dépendance",0,MIN((0.75*K177),847)),MIN(K177,(0.75*$C177),847)),2)),IF($B177="Non - avec lien de dépendance",MIN(1129,K177,$C177)*overallRate,MIN(1129,K177)*overallRate)))))</f>
        <v>Effectuez l’étape 1</v>
      </c>
      <c r="P177" s="3">
        <f t="shared" si="2"/>
        <v>0</v>
      </c>
    </row>
    <row r="178" spans="12:16" x14ac:dyDescent="0.5">
      <c r="L178" s="68" t="str">
        <f>IF(ISTEXT(overallRate),"Effectuez l’étape 1",IF(OR(COUNT($C178,H178)&lt;&gt;2,overallRate=0),0,IF(D178="Yes",ROUND(MAX(IF($B178="Oui - sans lien de dépendance",0,MIN((0.75*H178),847)),MIN(H178,(0.75*$C178),847)),2),IF(revenueReduction&gt;0.3,MAX(IF($B178="Non - avec lien de dépendance",MIN(1129,H178,$C178)*overallRate,MIN(1129,H178)*overallRate),ROUND(MAX(IF($B178="Non - avec lien de dépendance",0,MIN((0.75*H178),847)),MIN(H178,(0.75*$C178),847)),2)),IF($B178="Non - avec lien de dépendance",MIN(1129,H178,$C178)*overallRate,MIN(1129,H178)*overallRate)))))</f>
        <v>Effectuez l’étape 1</v>
      </c>
      <c r="M178" s="68" t="str">
        <f>IF(ISTEXT(overallRate),"Effectuez l’étape 1",IF(OR(COUNT($C178,I178)&lt;&gt;2,overallRate=0),0,IF(E178="Yes",ROUND(MAX(IF($B178="Oui - sans lien de dépendance",0,MIN((0.75*I178),847)),MIN(I178,(0.75*$C178),847)),2),IF(revenueReduction&gt;0.3,MAX(IF($B178="Non - avec lien de dépendance",MIN(1129,I178,$C178)*overallRate,MIN(1129,I178)*overallRate),ROUND(MAX(IF($B178="Non - avec lien de dépendance",0,MIN((0.75*I178),847)),MIN(I178,(0.75*$C178),847)),2)),IF($B178="Non - avec lien de dépendance",MIN(1129,I178,$C178)*overallRate,MIN(1129,I178)*overallRate)))))</f>
        <v>Effectuez l’étape 1</v>
      </c>
      <c r="N178" s="68" t="str">
        <f>IF(ISTEXT(overallRate),"Effectuez l’étape 1",IF(OR(COUNT($C178,J178)&lt;&gt;2,overallRate=0),0,IF(F178="Yes",ROUND(MAX(IF($B178="Oui - sans lien de dépendance",0,MIN((0.75*J178),847)),MIN(J178,(0.75*$C178),847)),2),IF(revenueReduction&gt;0.3,MAX(IF($B178="Non - avec lien de dépendance",MIN(1129,J178,$C178)*overallRate,MIN(1129,J178)*overallRate),ROUND(MAX(IF($B178="Non - avec lien de dépendance",0,MIN((0.75*J178),847)),MIN(J178,(0.75*$C178),847)),2)),IF($B178="Non - avec lien de dépendance",MIN(1129,J178,$C178)*overallRate,MIN(1129,J178)*overallRate)))))</f>
        <v>Effectuez l’étape 1</v>
      </c>
      <c r="O178" s="68" t="str">
        <f>IF(ISTEXT(overallRate),"Effectuez l’étape 1",IF(OR(COUNT($C178,K178)&lt;&gt;2,overallRate=0),0,IF(G178="Yes",ROUND(MAX(IF($B178="Oui - sans lien de dépendance",0,MIN((0.75*K178),847)),MIN(K178,(0.75*$C178),847)),2),IF(revenueReduction&gt;0.3,MAX(IF($B178="Non - avec lien de dépendance",MIN(1129,K178,$C178)*overallRate,MIN(1129,K178)*overallRate),ROUND(MAX(IF($B178="Non - avec lien de dépendance",0,MIN((0.75*K178),847)),MIN(K178,(0.75*$C178),847)),2)),IF($B178="Non - avec lien de dépendance",MIN(1129,K178,$C178)*overallRate,MIN(1129,K178)*overallRate)))))</f>
        <v>Effectuez l’étape 1</v>
      </c>
      <c r="P178" s="3">
        <f t="shared" si="2"/>
        <v>0</v>
      </c>
    </row>
    <row r="179" spans="12:16" x14ac:dyDescent="0.5">
      <c r="L179" s="68" t="str">
        <f>IF(ISTEXT(overallRate),"Effectuez l’étape 1",IF(OR(COUNT($C179,H179)&lt;&gt;2,overallRate=0),0,IF(D179="Yes",ROUND(MAX(IF($B179="Oui - sans lien de dépendance",0,MIN((0.75*H179),847)),MIN(H179,(0.75*$C179),847)),2),IF(revenueReduction&gt;0.3,MAX(IF($B179="Non - avec lien de dépendance",MIN(1129,H179,$C179)*overallRate,MIN(1129,H179)*overallRate),ROUND(MAX(IF($B179="Non - avec lien de dépendance",0,MIN((0.75*H179),847)),MIN(H179,(0.75*$C179),847)),2)),IF($B179="Non - avec lien de dépendance",MIN(1129,H179,$C179)*overallRate,MIN(1129,H179)*overallRate)))))</f>
        <v>Effectuez l’étape 1</v>
      </c>
      <c r="M179" s="68" t="str">
        <f>IF(ISTEXT(overallRate),"Effectuez l’étape 1",IF(OR(COUNT($C179,I179)&lt;&gt;2,overallRate=0),0,IF(E179="Yes",ROUND(MAX(IF($B179="Oui - sans lien de dépendance",0,MIN((0.75*I179),847)),MIN(I179,(0.75*$C179),847)),2),IF(revenueReduction&gt;0.3,MAX(IF($B179="Non - avec lien de dépendance",MIN(1129,I179,$C179)*overallRate,MIN(1129,I179)*overallRate),ROUND(MAX(IF($B179="Non - avec lien de dépendance",0,MIN((0.75*I179),847)),MIN(I179,(0.75*$C179),847)),2)),IF($B179="Non - avec lien de dépendance",MIN(1129,I179,$C179)*overallRate,MIN(1129,I179)*overallRate)))))</f>
        <v>Effectuez l’étape 1</v>
      </c>
      <c r="N179" s="68" t="str">
        <f>IF(ISTEXT(overallRate),"Effectuez l’étape 1",IF(OR(COUNT($C179,J179)&lt;&gt;2,overallRate=0),0,IF(F179="Yes",ROUND(MAX(IF($B179="Oui - sans lien de dépendance",0,MIN((0.75*J179),847)),MIN(J179,(0.75*$C179),847)),2),IF(revenueReduction&gt;0.3,MAX(IF($B179="Non - avec lien de dépendance",MIN(1129,J179,$C179)*overallRate,MIN(1129,J179)*overallRate),ROUND(MAX(IF($B179="Non - avec lien de dépendance",0,MIN((0.75*J179),847)),MIN(J179,(0.75*$C179),847)),2)),IF($B179="Non - avec lien de dépendance",MIN(1129,J179,$C179)*overallRate,MIN(1129,J179)*overallRate)))))</f>
        <v>Effectuez l’étape 1</v>
      </c>
      <c r="O179" s="68" t="str">
        <f>IF(ISTEXT(overallRate),"Effectuez l’étape 1",IF(OR(COUNT($C179,K179)&lt;&gt;2,overallRate=0),0,IF(G179="Yes",ROUND(MAX(IF($B179="Oui - sans lien de dépendance",0,MIN((0.75*K179),847)),MIN(K179,(0.75*$C179),847)),2),IF(revenueReduction&gt;0.3,MAX(IF($B179="Non - avec lien de dépendance",MIN(1129,K179,$C179)*overallRate,MIN(1129,K179)*overallRate),ROUND(MAX(IF($B179="Non - avec lien de dépendance",0,MIN((0.75*K179),847)),MIN(K179,(0.75*$C179),847)),2)),IF($B179="Non - avec lien de dépendance",MIN(1129,K179,$C179)*overallRate,MIN(1129,K179)*overallRate)))))</f>
        <v>Effectuez l’étape 1</v>
      </c>
      <c r="P179" s="3">
        <f t="shared" si="2"/>
        <v>0</v>
      </c>
    </row>
    <row r="180" spans="12:16" x14ac:dyDescent="0.5">
      <c r="L180" s="68" t="str">
        <f>IF(ISTEXT(overallRate),"Effectuez l’étape 1",IF(OR(COUNT($C180,H180)&lt;&gt;2,overallRate=0),0,IF(D180="Yes",ROUND(MAX(IF($B180="Oui - sans lien de dépendance",0,MIN((0.75*H180),847)),MIN(H180,(0.75*$C180),847)),2),IF(revenueReduction&gt;0.3,MAX(IF($B180="Non - avec lien de dépendance",MIN(1129,H180,$C180)*overallRate,MIN(1129,H180)*overallRate),ROUND(MAX(IF($B180="Non - avec lien de dépendance",0,MIN((0.75*H180),847)),MIN(H180,(0.75*$C180),847)),2)),IF($B180="Non - avec lien de dépendance",MIN(1129,H180,$C180)*overallRate,MIN(1129,H180)*overallRate)))))</f>
        <v>Effectuez l’étape 1</v>
      </c>
      <c r="M180" s="68" t="str">
        <f>IF(ISTEXT(overallRate),"Effectuez l’étape 1",IF(OR(COUNT($C180,I180)&lt;&gt;2,overallRate=0),0,IF(E180="Yes",ROUND(MAX(IF($B180="Oui - sans lien de dépendance",0,MIN((0.75*I180),847)),MIN(I180,(0.75*$C180),847)),2),IF(revenueReduction&gt;0.3,MAX(IF($B180="Non - avec lien de dépendance",MIN(1129,I180,$C180)*overallRate,MIN(1129,I180)*overallRate),ROUND(MAX(IF($B180="Non - avec lien de dépendance",0,MIN((0.75*I180),847)),MIN(I180,(0.75*$C180),847)),2)),IF($B180="Non - avec lien de dépendance",MIN(1129,I180,$C180)*overallRate,MIN(1129,I180)*overallRate)))))</f>
        <v>Effectuez l’étape 1</v>
      </c>
      <c r="N180" s="68" t="str">
        <f>IF(ISTEXT(overallRate),"Effectuez l’étape 1",IF(OR(COUNT($C180,J180)&lt;&gt;2,overallRate=0),0,IF(F180="Yes",ROUND(MAX(IF($B180="Oui - sans lien de dépendance",0,MIN((0.75*J180),847)),MIN(J180,(0.75*$C180),847)),2),IF(revenueReduction&gt;0.3,MAX(IF($B180="Non - avec lien de dépendance",MIN(1129,J180,$C180)*overallRate,MIN(1129,J180)*overallRate),ROUND(MAX(IF($B180="Non - avec lien de dépendance",0,MIN((0.75*J180),847)),MIN(J180,(0.75*$C180),847)),2)),IF($B180="Non - avec lien de dépendance",MIN(1129,J180,$C180)*overallRate,MIN(1129,J180)*overallRate)))))</f>
        <v>Effectuez l’étape 1</v>
      </c>
      <c r="O180" s="68" t="str">
        <f>IF(ISTEXT(overallRate),"Effectuez l’étape 1",IF(OR(COUNT($C180,K180)&lt;&gt;2,overallRate=0),0,IF(G180="Yes",ROUND(MAX(IF($B180="Oui - sans lien de dépendance",0,MIN((0.75*K180),847)),MIN(K180,(0.75*$C180),847)),2),IF(revenueReduction&gt;0.3,MAX(IF($B180="Non - avec lien de dépendance",MIN(1129,K180,$C180)*overallRate,MIN(1129,K180)*overallRate),ROUND(MAX(IF($B180="Non - avec lien de dépendance",0,MIN((0.75*K180),847)),MIN(K180,(0.75*$C180),847)),2)),IF($B180="Non - avec lien de dépendance",MIN(1129,K180,$C180)*overallRate,MIN(1129,K180)*overallRate)))))</f>
        <v>Effectuez l’étape 1</v>
      </c>
      <c r="P180" s="3">
        <f t="shared" si="2"/>
        <v>0</v>
      </c>
    </row>
    <row r="181" spans="12:16" x14ac:dyDescent="0.5">
      <c r="L181" s="68" t="str">
        <f>IF(ISTEXT(overallRate),"Effectuez l’étape 1",IF(OR(COUNT($C181,H181)&lt;&gt;2,overallRate=0),0,IF(D181="Yes",ROUND(MAX(IF($B181="Oui - sans lien de dépendance",0,MIN((0.75*H181),847)),MIN(H181,(0.75*$C181),847)),2),IF(revenueReduction&gt;0.3,MAX(IF($B181="Non - avec lien de dépendance",MIN(1129,H181,$C181)*overallRate,MIN(1129,H181)*overallRate),ROUND(MAX(IF($B181="Non - avec lien de dépendance",0,MIN((0.75*H181),847)),MIN(H181,(0.75*$C181),847)),2)),IF($B181="Non - avec lien de dépendance",MIN(1129,H181,$C181)*overallRate,MIN(1129,H181)*overallRate)))))</f>
        <v>Effectuez l’étape 1</v>
      </c>
      <c r="M181" s="68" t="str">
        <f>IF(ISTEXT(overallRate),"Effectuez l’étape 1",IF(OR(COUNT($C181,I181)&lt;&gt;2,overallRate=0),0,IF(E181="Yes",ROUND(MAX(IF($B181="Oui - sans lien de dépendance",0,MIN((0.75*I181),847)),MIN(I181,(0.75*$C181),847)),2),IF(revenueReduction&gt;0.3,MAX(IF($B181="Non - avec lien de dépendance",MIN(1129,I181,$C181)*overallRate,MIN(1129,I181)*overallRate),ROUND(MAX(IF($B181="Non - avec lien de dépendance",0,MIN((0.75*I181),847)),MIN(I181,(0.75*$C181),847)),2)),IF($B181="Non - avec lien de dépendance",MIN(1129,I181,$C181)*overallRate,MIN(1129,I181)*overallRate)))))</f>
        <v>Effectuez l’étape 1</v>
      </c>
      <c r="N181" s="68" t="str">
        <f>IF(ISTEXT(overallRate),"Effectuez l’étape 1",IF(OR(COUNT($C181,J181)&lt;&gt;2,overallRate=0),0,IF(F181="Yes",ROUND(MAX(IF($B181="Oui - sans lien de dépendance",0,MIN((0.75*J181),847)),MIN(J181,(0.75*$C181),847)),2),IF(revenueReduction&gt;0.3,MAX(IF($B181="Non - avec lien de dépendance",MIN(1129,J181,$C181)*overallRate,MIN(1129,J181)*overallRate),ROUND(MAX(IF($B181="Non - avec lien de dépendance",0,MIN((0.75*J181),847)),MIN(J181,(0.75*$C181),847)),2)),IF($B181="Non - avec lien de dépendance",MIN(1129,J181,$C181)*overallRate,MIN(1129,J181)*overallRate)))))</f>
        <v>Effectuez l’étape 1</v>
      </c>
      <c r="O181" s="68" t="str">
        <f>IF(ISTEXT(overallRate),"Effectuez l’étape 1",IF(OR(COUNT($C181,K181)&lt;&gt;2,overallRate=0),0,IF(G181="Yes",ROUND(MAX(IF($B181="Oui - sans lien de dépendance",0,MIN((0.75*K181),847)),MIN(K181,(0.75*$C181),847)),2),IF(revenueReduction&gt;0.3,MAX(IF($B181="Non - avec lien de dépendance",MIN(1129,K181,$C181)*overallRate,MIN(1129,K181)*overallRate),ROUND(MAX(IF($B181="Non - avec lien de dépendance",0,MIN((0.75*K181),847)),MIN(K181,(0.75*$C181),847)),2)),IF($B181="Non - avec lien de dépendance",MIN(1129,K181,$C181)*overallRate,MIN(1129,K181)*overallRate)))))</f>
        <v>Effectuez l’étape 1</v>
      </c>
      <c r="P181" s="3">
        <f t="shared" si="2"/>
        <v>0</v>
      </c>
    </row>
    <row r="182" spans="12:16" x14ac:dyDescent="0.5">
      <c r="L182" s="68" t="str">
        <f>IF(ISTEXT(overallRate),"Effectuez l’étape 1",IF(OR(COUNT($C182,H182)&lt;&gt;2,overallRate=0),0,IF(D182="Yes",ROUND(MAX(IF($B182="Oui - sans lien de dépendance",0,MIN((0.75*H182),847)),MIN(H182,(0.75*$C182),847)),2),IF(revenueReduction&gt;0.3,MAX(IF($B182="Non - avec lien de dépendance",MIN(1129,H182,$C182)*overallRate,MIN(1129,H182)*overallRate),ROUND(MAX(IF($B182="Non - avec lien de dépendance",0,MIN((0.75*H182),847)),MIN(H182,(0.75*$C182),847)),2)),IF($B182="Non - avec lien de dépendance",MIN(1129,H182,$C182)*overallRate,MIN(1129,H182)*overallRate)))))</f>
        <v>Effectuez l’étape 1</v>
      </c>
      <c r="M182" s="68" t="str">
        <f>IF(ISTEXT(overallRate),"Effectuez l’étape 1",IF(OR(COUNT($C182,I182)&lt;&gt;2,overallRate=0),0,IF(E182="Yes",ROUND(MAX(IF($B182="Oui - sans lien de dépendance",0,MIN((0.75*I182),847)),MIN(I182,(0.75*$C182),847)),2),IF(revenueReduction&gt;0.3,MAX(IF($B182="Non - avec lien de dépendance",MIN(1129,I182,$C182)*overallRate,MIN(1129,I182)*overallRate),ROUND(MAX(IF($B182="Non - avec lien de dépendance",0,MIN((0.75*I182),847)),MIN(I182,(0.75*$C182),847)),2)),IF($B182="Non - avec lien de dépendance",MIN(1129,I182,$C182)*overallRate,MIN(1129,I182)*overallRate)))))</f>
        <v>Effectuez l’étape 1</v>
      </c>
      <c r="N182" s="68" t="str">
        <f>IF(ISTEXT(overallRate),"Effectuez l’étape 1",IF(OR(COUNT($C182,J182)&lt;&gt;2,overallRate=0),0,IF(F182="Yes",ROUND(MAX(IF($B182="Oui - sans lien de dépendance",0,MIN((0.75*J182),847)),MIN(J182,(0.75*$C182),847)),2),IF(revenueReduction&gt;0.3,MAX(IF($B182="Non - avec lien de dépendance",MIN(1129,J182,$C182)*overallRate,MIN(1129,J182)*overallRate),ROUND(MAX(IF($B182="Non - avec lien de dépendance",0,MIN((0.75*J182),847)),MIN(J182,(0.75*$C182),847)),2)),IF($B182="Non - avec lien de dépendance",MIN(1129,J182,$C182)*overallRate,MIN(1129,J182)*overallRate)))))</f>
        <v>Effectuez l’étape 1</v>
      </c>
      <c r="O182" s="68" t="str">
        <f>IF(ISTEXT(overallRate),"Effectuez l’étape 1",IF(OR(COUNT($C182,K182)&lt;&gt;2,overallRate=0),0,IF(G182="Yes",ROUND(MAX(IF($B182="Oui - sans lien de dépendance",0,MIN((0.75*K182),847)),MIN(K182,(0.75*$C182),847)),2),IF(revenueReduction&gt;0.3,MAX(IF($B182="Non - avec lien de dépendance",MIN(1129,K182,$C182)*overallRate,MIN(1129,K182)*overallRate),ROUND(MAX(IF($B182="Non - avec lien de dépendance",0,MIN((0.75*K182),847)),MIN(K182,(0.75*$C182),847)),2)),IF($B182="Non - avec lien de dépendance",MIN(1129,K182,$C182)*overallRate,MIN(1129,K182)*overallRate)))))</f>
        <v>Effectuez l’étape 1</v>
      </c>
      <c r="P182" s="3">
        <f t="shared" si="2"/>
        <v>0</v>
      </c>
    </row>
    <row r="183" spans="12:16" x14ac:dyDescent="0.5">
      <c r="L183" s="68" t="str">
        <f>IF(ISTEXT(overallRate),"Effectuez l’étape 1",IF(OR(COUNT($C183,H183)&lt;&gt;2,overallRate=0),0,IF(D183="Yes",ROUND(MAX(IF($B183="Oui - sans lien de dépendance",0,MIN((0.75*H183),847)),MIN(H183,(0.75*$C183),847)),2),IF(revenueReduction&gt;0.3,MAX(IF($B183="Non - avec lien de dépendance",MIN(1129,H183,$C183)*overallRate,MIN(1129,H183)*overallRate),ROUND(MAX(IF($B183="Non - avec lien de dépendance",0,MIN((0.75*H183),847)),MIN(H183,(0.75*$C183),847)),2)),IF($B183="Non - avec lien de dépendance",MIN(1129,H183,$C183)*overallRate,MIN(1129,H183)*overallRate)))))</f>
        <v>Effectuez l’étape 1</v>
      </c>
      <c r="M183" s="68" t="str">
        <f>IF(ISTEXT(overallRate),"Effectuez l’étape 1",IF(OR(COUNT($C183,I183)&lt;&gt;2,overallRate=0),0,IF(E183="Yes",ROUND(MAX(IF($B183="Oui - sans lien de dépendance",0,MIN((0.75*I183),847)),MIN(I183,(0.75*$C183),847)),2),IF(revenueReduction&gt;0.3,MAX(IF($B183="Non - avec lien de dépendance",MIN(1129,I183,$C183)*overallRate,MIN(1129,I183)*overallRate),ROUND(MAX(IF($B183="Non - avec lien de dépendance",0,MIN((0.75*I183),847)),MIN(I183,(0.75*$C183),847)),2)),IF($B183="Non - avec lien de dépendance",MIN(1129,I183,$C183)*overallRate,MIN(1129,I183)*overallRate)))))</f>
        <v>Effectuez l’étape 1</v>
      </c>
      <c r="N183" s="68" t="str">
        <f>IF(ISTEXT(overallRate),"Effectuez l’étape 1",IF(OR(COUNT($C183,J183)&lt;&gt;2,overallRate=0),0,IF(F183="Yes",ROUND(MAX(IF($B183="Oui - sans lien de dépendance",0,MIN((0.75*J183),847)),MIN(J183,(0.75*$C183),847)),2),IF(revenueReduction&gt;0.3,MAX(IF($B183="Non - avec lien de dépendance",MIN(1129,J183,$C183)*overallRate,MIN(1129,J183)*overallRate),ROUND(MAX(IF($B183="Non - avec lien de dépendance",0,MIN((0.75*J183),847)),MIN(J183,(0.75*$C183),847)),2)),IF($B183="Non - avec lien de dépendance",MIN(1129,J183,$C183)*overallRate,MIN(1129,J183)*overallRate)))))</f>
        <v>Effectuez l’étape 1</v>
      </c>
      <c r="O183" s="68" t="str">
        <f>IF(ISTEXT(overallRate),"Effectuez l’étape 1",IF(OR(COUNT($C183,K183)&lt;&gt;2,overallRate=0),0,IF(G183="Yes",ROUND(MAX(IF($B183="Oui - sans lien de dépendance",0,MIN((0.75*K183),847)),MIN(K183,(0.75*$C183),847)),2),IF(revenueReduction&gt;0.3,MAX(IF($B183="Non - avec lien de dépendance",MIN(1129,K183,$C183)*overallRate,MIN(1129,K183)*overallRate),ROUND(MAX(IF($B183="Non - avec lien de dépendance",0,MIN((0.75*K183),847)),MIN(K183,(0.75*$C183),847)),2)),IF($B183="Non - avec lien de dépendance",MIN(1129,K183,$C183)*overallRate,MIN(1129,K183)*overallRate)))))</f>
        <v>Effectuez l’étape 1</v>
      </c>
      <c r="P183" s="3">
        <f t="shared" si="2"/>
        <v>0</v>
      </c>
    </row>
    <row r="184" spans="12:16" x14ac:dyDescent="0.5">
      <c r="L184" s="68" t="str">
        <f>IF(ISTEXT(overallRate),"Effectuez l’étape 1",IF(OR(COUNT($C184,H184)&lt;&gt;2,overallRate=0),0,IF(D184="Yes",ROUND(MAX(IF($B184="Oui - sans lien de dépendance",0,MIN((0.75*H184),847)),MIN(H184,(0.75*$C184),847)),2),IF(revenueReduction&gt;0.3,MAX(IF($B184="Non - avec lien de dépendance",MIN(1129,H184,$C184)*overallRate,MIN(1129,H184)*overallRate),ROUND(MAX(IF($B184="Non - avec lien de dépendance",0,MIN((0.75*H184),847)),MIN(H184,(0.75*$C184),847)),2)),IF($B184="Non - avec lien de dépendance",MIN(1129,H184,$C184)*overallRate,MIN(1129,H184)*overallRate)))))</f>
        <v>Effectuez l’étape 1</v>
      </c>
      <c r="M184" s="68" t="str">
        <f>IF(ISTEXT(overallRate),"Effectuez l’étape 1",IF(OR(COUNT($C184,I184)&lt;&gt;2,overallRate=0),0,IF(E184="Yes",ROUND(MAX(IF($B184="Oui - sans lien de dépendance",0,MIN((0.75*I184),847)),MIN(I184,(0.75*$C184),847)),2),IF(revenueReduction&gt;0.3,MAX(IF($B184="Non - avec lien de dépendance",MIN(1129,I184,$C184)*overallRate,MIN(1129,I184)*overallRate),ROUND(MAX(IF($B184="Non - avec lien de dépendance",0,MIN((0.75*I184),847)),MIN(I184,(0.75*$C184),847)),2)),IF($B184="Non - avec lien de dépendance",MIN(1129,I184,$C184)*overallRate,MIN(1129,I184)*overallRate)))))</f>
        <v>Effectuez l’étape 1</v>
      </c>
      <c r="N184" s="68" t="str">
        <f>IF(ISTEXT(overallRate),"Effectuez l’étape 1",IF(OR(COUNT($C184,J184)&lt;&gt;2,overallRate=0),0,IF(F184="Yes",ROUND(MAX(IF($B184="Oui - sans lien de dépendance",0,MIN((0.75*J184),847)),MIN(J184,(0.75*$C184),847)),2),IF(revenueReduction&gt;0.3,MAX(IF($B184="Non - avec lien de dépendance",MIN(1129,J184,$C184)*overallRate,MIN(1129,J184)*overallRate),ROUND(MAX(IF($B184="Non - avec lien de dépendance",0,MIN((0.75*J184),847)),MIN(J184,(0.75*$C184),847)),2)),IF($B184="Non - avec lien de dépendance",MIN(1129,J184,$C184)*overallRate,MIN(1129,J184)*overallRate)))))</f>
        <v>Effectuez l’étape 1</v>
      </c>
      <c r="O184" s="68" t="str">
        <f>IF(ISTEXT(overallRate),"Effectuez l’étape 1",IF(OR(COUNT($C184,K184)&lt;&gt;2,overallRate=0),0,IF(G184="Yes",ROUND(MAX(IF($B184="Oui - sans lien de dépendance",0,MIN((0.75*K184),847)),MIN(K184,(0.75*$C184),847)),2),IF(revenueReduction&gt;0.3,MAX(IF($B184="Non - avec lien de dépendance",MIN(1129,K184,$C184)*overallRate,MIN(1129,K184)*overallRate),ROUND(MAX(IF($B184="Non - avec lien de dépendance",0,MIN((0.75*K184),847)),MIN(K184,(0.75*$C184),847)),2)),IF($B184="Non - avec lien de dépendance",MIN(1129,K184,$C184)*overallRate,MIN(1129,K184)*overallRate)))))</f>
        <v>Effectuez l’étape 1</v>
      </c>
      <c r="P184" s="3">
        <f t="shared" si="2"/>
        <v>0</v>
      </c>
    </row>
    <row r="185" spans="12:16" x14ac:dyDescent="0.5">
      <c r="L185" s="68" t="str">
        <f>IF(ISTEXT(overallRate),"Effectuez l’étape 1",IF(OR(COUNT($C185,H185)&lt;&gt;2,overallRate=0),0,IF(D185="Yes",ROUND(MAX(IF($B185="Oui - sans lien de dépendance",0,MIN((0.75*H185),847)),MIN(H185,(0.75*$C185),847)),2),IF(revenueReduction&gt;0.3,MAX(IF($B185="Non - avec lien de dépendance",MIN(1129,H185,$C185)*overallRate,MIN(1129,H185)*overallRate),ROUND(MAX(IF($B185="Non - avec lien de dépendance",0,MIN((0.75*H185),847)),MIN(H185,(0.75*$C185),847)),2)),IF($B185="Non - avec lien de dépendance",MIN(1129,H185,$C185)*overallRate,MIN(1129,H185)*overallRate)))))</f>
        <v>Effectuez l’étape 1</v>
      </c>
      <c r="M185" s="68" t="str">
        <f>IF(ISTEXT(overallRate),"Effectuez l’étape 1",IF(OR(COUNT($C185,I185)&lt;&gt;2,overallRate=0),0,IF(E185="Yes",ROUND(MAX(IF($B185="Oui - sans lien de dépendance",0,MIN((0.75*I185),847)),MIN(I185,(0.75*$C185),847)),2),IF(revenueReduction&gt;0.3,MAX(IF($B185="Non - avec lien de dépendance",MIN(1129,I185,$C185)*overallRate,MIN(1129,I185)*overallRate),ROUND(MAX(IF($B185="Non - avec lien de dépendance",0,MIN((0.75*I185),847)),MIN(I185,(0.75*$C185),847)),2)),IF($B185="Non - avec lien de dépendance",MIN(1129,I185,$C185)*overallRate,MIN(1129,I185)*overallRate)))))</f>
        <v>Effectuez l’étape 1</v>
      </c>
      <c r="N185" s="68" t="str">
        <f>IF(ISTEXT(overallRate),"Effectuez l’étape 1",IF(OR(COUNT($C185,J185)&lt;&gt;2,overallRate=0),0,IF(F185="Yes",ROUND(MAX(IF($B185="Oui - sans lien de dépendance",0,MIN((0.75*J185),847)),MIN(J185,(0.75*$C185),847)),2),IF(revenueReduction&gt;0.3,MAX(IF($B185="Non - avec lien de dépendance",MIN(1129,J185,$C185)*overallRate,MIN(1129,J185)*overallRate),ROUND(MAX(IF($B185="Non - avec lien de dépendance",0,MIN((0.75*J185),847)),MIN(J185,(0.75*$C185),847)),2)),IF($B185="Non - avec lien de dépendance",MIN(1129,J185,$C185)*overallRate,MIN(1129,J185)*overallRate)))))</f>
        <v>Effectuez l’étape 1</v>
      </c>
      <c r="O185" s="68" t="str">
        <f>IF(ISTEXT(overallRate),"Effectuez l’étape 1",IF(OR(COUNT($C185,K185)&lt;&gt;2,overallRate=0),0,IF(G185="Yes",ROUND(MAX(IF($B185="Oui - sans lien de dépendance",0,MIN((0.75*K185),847)),MIN(K185,(0.75*$C185),847)),2),IF(revenueReduction&gt;0.3,MAX(IF($B185="Non - avec lien de dépendance",MIN(1129,K185,$C185)*overallRate,MIN(1129,K185)*overallRate),ROUND(MAX(IF($B185="Non - avec lien de dépendance",0,MIN((0.75*K185),847)),MIN(K185,(0.75*$C185),847)),2)),IF($B185="Non - avec lien de dépendance",MIN(1129,K185,$C185)*overallRate,MIN(1129,K185)*overallRate)))))</f>
        <v>Effectuez l’étape 1</v>
      </c>
      <c r="P185" s="3">
        <f t="shared" si="2"/>
        <v>0</v>
      </c>
    </row>
    <row r="186" spans="12:16" x14ac:dyDescent="0.5">
      <c r="L186" s="68" t="str">
        <f>IF(ISTEXT(overallRate),"Effectuez l’étape 1",IF(OR(COUNT($C186,H186)&lt;&gt;2,overallRate=0),0,IF(D186="Yes",ROUND(MAX(IF($B186="Oui - sans lien de dépendance",0,MIN((0.75*H186),847)),MIN(H186,(0.75*$C186),847)),2),IF(revenueReduction&gt;0.3,MAX(IF($B186="Non - avec lien de dépendance",MIN(1129,H186,$C186)*overallRate,MIN(1129,H186)*overallRate),ROUND(MAX(IF($B186="Non - avec lien de dépendance",0,MIN((0.75*H186),847)),MIN(H186,(0.75*$C186),847)),2)),IF($B186="Non - avec lien de dépendance",MIN(1129,H186,$C186)*overallRate,MIN(1129,H186)*overallRate)))))</f>
        <v>Effectuez l’étape 1</v>
      </c>
      <c r="M186" s="68" t="str">
        <f>IF(ISTEXT(overallRate),"Effectuez l’étape 1",IF(OR(COUNT($C186,I186)&lt;&gt;2,overallRate=0),0,IF(E186="Yes",ROUND(MAX(IF($B186="Oui - sans lien de dépendance",0,MIN((0.75*I186),847)),MIN(I186,(0.75*$C186),847)),2),IF(revenueReduction&gt;0.3,MAX(IF($B186="Non - avec lien de dépendance",MIN(1129,I186,$C186)*overallRate,MIN(1129,I186)*overallRate),ROUND(MAX(IF($B186="Non - avec lien de dépendance",0,MIN((0.75*I186),847)),MIN(I186,(0.75*$C186),847)),2)),IF($B186="Non - avec lien de dépendance",MIN(1129,I186,$C186)*overallRate,MIN(1129,I186)*overallRate)))))</f>
        <v>Effectuez l’étape 1</v>
      </c>
      <c r="N186" s="68" t="str">
        <f>IF(ISTEXT(overallRate),"Effectuez l’étape 1",IF(OR(COUNT($C186,J186)&lt;&gt;2,overallRate=0),0,IF(F186="Yes",ROUND(MAX(IF($B186="Oui - sans lien de dépendance",0,MIN((0.75*J186),847)),MIN(J186,(0.75*$C186),847)),2),IF(revenueReduction&gt;0.3,MAX(IF($B186="Non - avec lien de dépendance",MIN(1129,J186,$C186)*overallRate,MIN(1129,J186)*overallRate),ROUND(MAX(IF($B186="Non - avec lien de dépendance",0,MIN((0.75*J186),847)),MIN(J186,(0.75*$C186),847)),2)),IF($B186="Non - avec lien de dépendance",MIN(1129,J186,$C186)*overallRate,MIN(1129,J186)*overallRate)))))</f>
        <v>Effectuez l’étape 1</v>
      </c>
      <c r="O186" s="68" t="str">
        <f>IF(ISTEXT(overallRate),"Effectuez l’étape 1",IF(OR(COUNT($C186,K186)&lt;&gt;2,overallRate=0),0,IF(G186="Yes",ROUND(MAX(IF($B186="Oui - sans lien de dépendance",0,MIN((0.75*K186),847)),MIN(K186,(0.75*$C186),847)),2),IF(revenueReduction&gt;0.3,MAX(IF($B186="Non - avec lien de dépendance",MIN(1129,K186,$C186)*overallRate,MIN(1129,K186)*overallRate),ROUND(MAX(IF($B186="Non - avec lien de dépendance",0,MIN((0.75*K186),847)),MIN(K186,(0.75*$C186),847)),2)),IF($B186="Non - avec lien de dépendance",MIN(1129,K186,$C186)*overallRate,MIN(1129,K186)*overallRate)))))</f>
        <v>Effectuez l’étape 1</v>
      </c>
      <c r="P186" s="3">
        <f t="shared" si="2"/>
        <v>0</v>
      </c>
    </row>
    <row r="187" spans="12:16" x14ac:dyDescent="0.5">
      <c r="L187" s="68" t="str">
        <f>IF(ISTEXT(overallRate),"Effectuez l’étape 1",IF(OR(COUNT($C187,H187)&lt;&gt;2,overallRate=0),0,IF(D187="Yes",ROUND(MAX(IF($B187="Oui - sans lien de dépendance",0,MIN((0.75*H187),847)),MIN(H187,(0.75*$C187),847)),2),IF(revenueReduction&gt;0.3,MAX(IF($B187="Non - avec lien de dépendance",MIN(1129,H187,$C187)*overallRate,MIN(1129,H187)*overallRate),ROUND(MAX(IF($B187="Non - avec lien de dépendance",0,MIN((0.75*H187),847)),MIN(H187,(0.75*$C187),847)),2)),IF($B187="Non - avec lien de dépendance",MIN(1129,H187,$C187)*overallRate,MIN(1129,H187)*overallRate)))))</f>
        <v>Effectuez l’étape 1</v>
      </c>
      <c r="M187" s="68" t="str">
        <f>IF(ISTEXT(overallRate),"Effectuez l’étape 1",IF(OR(COUNT($C187,I187)&lt;&gt;2,overallRate=0),0,IF(E187="Yes",ROUND(MAX(IF($B187="Oui - sans lien de dépendance",0,MIN((0.75*I187),847)),MIN(I187,(0.75*$C187),847)),2),IF(revenueReduction&gt;0.3,MAX(IF($B187="Non - avec lien de dépendance",MIN(1129,I187,$C187)*overallRate,MIN(1129,I187)*overallRate),ROUND(MAX(IF($B187="Non - avec lien de dépendance",0,MIN((0.75*I187),847)),MIN(I187,(0.75*$C187),847)),2)),IF($B187="Non - avec lien de dépendance",MIN(1129,I187,$C187)*overallRate,MIN(1129,I187)*overallRate)))))</f>
        <v>Effectuez l’étape 1</v>
      </c>
      <c r="N187" s="68" t="str">
        <f>IF(ISTEXT(overallRate),"Effectuez l’étape 1",IF(OR(COUNT($C187,J187)&lt;&gt;2,overallRate=0),0,IF(F187="Yes",ROUND(MAX(IF($B187="Oui - sans lien de dépendance",0,MIN((0.75*J187),847)),MIN(J187,(0.75*$C187),847)),2),IF(revenueReduction&gt;0.3,MAX(IF($B187="Non - avec lien de dépendance",MIN(1129,J187,$C187)*overallRate,MIN(1129,J187)*overallRate),ROUND(MAX(IF($B187="Non - avec lien de dépendance",0,MIN((0.75*J187),847)),MIN(J187,(0.75*$C187),847)),2)),IF($B187="Non - avec lien de dépendance",MIN(1129,J187,$C187)*overallRate,MIN(1129,J187)*overallRate)))))</f>
        <v>Effectuez l’étape 1</v>
      </c>
      <c r="O187" s="68" t="str">
        <f>IF(ISTEXT(overallRate),"Effectuez l’étape 1",IF(OR(COUNT($C187,K187)&lt;&gt;2,overallRate=0),0,IF(G187="Yes",ROUND(MAX(IF($B187="Oui - sans lien de dépendance",0,MIN((0.75*K187),847)),MIN(K187,(0.75*$C187),847)),2),IF(revenueReduction&gt;0.3,MAX(IF($B187="Non - avec lien de dépendance",MIN(1129,K187,$C187)*overallRate,MIN(1129,K187)*overallRate),ROUND(MAX(IF($B187="Non - avec lien de dépendance",0,MIN((0.75*K187),847)),MIN(K187,(0.75*$C187),847)),2)),IF($B187="Non - avec lien de dépendance",MIN(1129,K187,$C187)*overallRate,MIN(1129,K187)*overallRate)))))</f>
        <v>Effectuez l’étape 1</v>
      </c>
      <c r="P187" s="3">
        <f t="shared" si="2"/>
        <v>0</v>
      </c>
    </row>
    <row r="188" spans="12:16" x14ac:dyDescent="0.5">
      <c r="L188" s="68" t="str">
        <f>IF(ISTEXT(overallRate),"Effectuez l’étape 1",IF(OR(COUNT($C188,H188)&lt;&gt;2,overallRate=0),0,IF(D188="Yes",ROUND(MAX(IF($B188="Oui - sans lien de dépendance",0,MIN((0.75*H188),847)),MIN(H188,(0.75*$C188),847)),2),IF(revenueReduction&gt;0.3,MAX(IF($B188="Non - avec lien de dépendance",MIN(1129,H188,$C188)*overallRate,MIN(1129,H188)*overallRate),ROUND(MAX(IF($B188="Non - avec lien de dépendance",0,MIN((0.75*H188),847)),MIN(H188,(0.75*$C188),847)),2)),IF($B188="Non - avec lien de dépendance",MIN(1129,H188,$C188)*overallRate,MIN(1129,H188)*overallRate)))))</f>
        <v>Effectuez l’étape 1</v>
      </c>
      <c r="M188" s="68" t="str">
        <f>IF(ISTEXT(overallRate),"Effectuez l’étape 1",IF(OR(COUNT($C188,I188)&lt;&gt;2,overallRate=0),0,IF(E188="Yes",ROUND(MAX(IF($B188="Oui - sans lien de dépendance",0,MIN((0.75*I188),847)),MIN(I188,(0.75*$C188),847)),2),IF(revenueReduction&gt;0.3,MAX(IF($B188="Non - avec lien de dépendance",MIN(1129,I188,$C188)*overallRate,MIN(1129,I188)*overallRate),ROUND(MAX(IF($B188="Non - avec lien de dépendance",0,MIN((0.75*I188),847)),MIN(I188,(0.75*$C188),847)),2)),IF($B188="Non - avec lien de dépendance",MIN(1129,I188,$C188)*overallRate,MIN(1129,I188)*overallRate)))))</f>
        <v>Effectuez l’étape 1</v>
      </c>
      <c r="N188" s="68" t="str">
        <f>IF(ISTEXT(overallRate),"Effectuez l’étape 1",IF(OR(COUNT($C188,J188)&lt;&gt;2,overallRate=0),0,IF(F188="Yes",ROUND(MAX(IF($B188="Oui - sans lien de dépendance",0,MIN((0.75*J188),847)),MIN(J188,(0.75*$C188),847)),2),IF(revenueReduction&gt;0.3,MAX(IF($B188="Non - avec lien de dépendance",MIN(1129,J188,$C188)*overallRate,MIN(1129,J188)*overallRate),ROUND(MAX(IF($B188="Non - avec lien de dépendance",0,MIN((0.75*J188),847)),MIN(J188,(0.75*$C188),847)),2)),IF($B188="Non - avec lien de dépendance",MIN(1129,J188,$C188)*overallRate,MIN(1129,J188)*overallRate)))))</f>
        <v>Effectuez l’étape 1</v>
      </c>
      <c r="O188" s="68" t="str">
        <f>IF(ISTEXT(overallRate),"Effectuez l’étape 1",IF(OR(COUNT($C188,K188)&lt;&gt;2,overallRate=0),0,IF(G188="Yes",ROUND(MAX(IF($B188="Oui - sans lien de dépendance",0,MIN((0.75*K188),847)),MIN(K188,(0.75*$C188),847)),2),IF(revenueReduction&gt;0.3,MAX(IF($B188="Non - avec lien de dépendance",MIN(1129,K188,$C188)*overallRate,MIN(1129,K188)*overallRate),ROUND(MAX(IF($B188="Non - avec lien de dépendance",0,MIN((0.75*K188),847)),MIN(K188,(0.75*$C188),847)),2)),IF($B188="Non - avec lien de dépendance",MIN(1129,K188,$C188)*overallRate,MIN(1129,K188)*overallRate)))))</f>
        <v>Effectuez l’étape 1</v>
      </c>
      <c r="P188" s="3">
        <f t="shared" si="2"/>
        <v>0</v>
      </c>
    </row>
    <row r="189" spans="12:16" x14ac:dyDescent="0.5">
      <c r="L189" s="68" t="str">
        <f>IF(ISTEXT(overallRate),"Effectuez l’étape 1",IF(OR(COUNT($C189,H189)&lt;&gt;2,overallRate=0),0,IF(D189="Yes",ROUND(MAX(IF($B189="Oui - sans lien de dépendance",0,MIN((0.75*H189),847)),MIN(H189,(0.75*$C189),847)),2),IF(revenueReduction&gt;0.3,MAX(IF($B189="Non - avec lien de dépendance",MIN(1129,H189,$C189)*overallRate,MIN(1129,H189)*overallRate),ROUND(MAX(IF($B189="Non - avec lien de dépendance",0,MIN((0.75*H189),847)),MIN(H189,(0.75*$C189),847)),2)),IF($B189="Non - avec lien de dépendance",MIN(1129,H189,$C189)*overallRate,MIN(1129,H189)*overallRate)))))</f>
        <v>Effectuez l’étape 1</v>
      </c>
      <c r="M189" s="68" t="str">
        <f>IF(ISTEXT(overallRate),"Effectuez l’étape 1",IF(OR(COUNT($C189,I189)&lt;&gt;2,overallRate=0),0,IF(E189="Yes",ROUND(MAX(IF($B189="Oui - sans lien de dépendance",0,MIN((0.75*I189),847)),MIN(I189,(0.75*$C189),847)),2),IF(revenueReduction&gt;0.3,MAX(IF($B189="Non - avec lien de dépendance",MIN(1129,I189,$C189)*overallRate,MIN(1129,I189)*overallRate),ROUND(MAX(IF($B189="Non - avec lien de dépendance",0,MIN((0.75*I189),847)),MIN(I189,(0.75*$C189),847)),2)),IF($B189="Non - avec lien de dépendance",MIN(1129,I189,$C189)*overallRate,MIN(1129,I189)*overallRate)))))</f>
        <v>Effectuez l’étape 1</v>
      </c>
      <c r="N189" s="68" t="str">
        <f>IF(ISTEXT(overallRate),"Effectuez l’étape 1",IF(OR(COUNT($C189,J189)&lt;&gt;2,overallRate=0),0,IF(F189="Yes",ROUND(MAX(IF($B189="Oui - sans lien de dépendance",0,MIN((0.75*J189),847)),MIN(J189,(0.75*$C189),847)),2),IF(revenueReduction&gt;0.3,MAX(IF($B189="Non - avec lien de dépendance",MIN(1129,J189,$C189)*overallRate,MIN(1129,J189)*overallRate),ROUND(MAX(IF($B189="Non - avec lien de dépendance",0,MIN((0.75*J189),847)),MIN(J189,(0.75*$C189),847)),2)),IF($B189="Non - avec lien de dépendance",MIN(1129,J189,$C189)*overallRate,MIN(1129,J189)*overallRate)))))</f>
        <v>Effectuez l’étape 1</v>
      </c>
      <c r="O189" s="68" t="str">
        <f>IF(ISTEXT(overallRate),"Effectuez l’étape 1",IF(OR(COUNT($C189,K189)&lt;&gt;2,overallRate=0),0,IF(G189="Yes",ROUND(MAX(IF($B189="Oui - sans lien de dépendance",0,MIN((0.75*K189),847)),MIN(K189,(0.75*$C189),847)),2),IF(revenueReduction&gt;0.3,MAX(IF($B189="Non - avec lien de dépendance",MIN(1129,K189,$C189)*overallRate,MIN(1129,K189)*overallRate),ROUND(MAX(IF($B189="Non - avec lien de dépendance",0,MIN((0.75*K189),847)),MIN(K189,(0.75*$C189),847)),2)),IF($B189="Non - avec lien de dépendance",MIN(1129,K189,$C189)*overallRate,MIN(1129,K189)*overallRate)))))</f>
        <v>Effectuez l’étape 1</v>
      </c>
      <c r="P189" s="3">
        <f t="shared" si="2"/>
        <v>0</v>
      </c>
    </row>
    <row r="190" spans="12:16" x14ac:dyDescent="0.5">
      <c r="L190" s="68" t="str">
        <f>IF(ISTEXT(overallRate),"Effectuez l’étape 1",IF(OR(COUNT($C190,H190)&lt;&gt;2,overallRate=0),0,IF(D190="Yes",ROUND(MAX(IF($B190="Oui - sans lien de dépendance",0,MIN((0.75*H190),847)),MIN(H190,(0.75*$C190),847)),2),IF(revenueReduction&gt;0.3,MAX(IF($B190="Non - avec lien de dépendance",MIN(1129,H190,$C190)*overallRate,MIN(1129,H190)*overallRate),ROUND(MAX(IF($B190="Non - avec lien de dépendance",0,MIN((0.75*H190),847)),MIN(H190,(0.75*$C190),847)),2)),IF($B190="Non - avec lien de dépendance",MIN(1129,H190,$C190)*overallRate,MIN(1129,H190)*overallRate)))))</f>
        <v>Effectuez l’étape 1</v>
      </c>
      <c r="M190" s="68" t="str">
        <f>IF(ISTEXT(overallRate),"Effectuez l’étape 1",IF(OR(COUNT($C190,I190)&lt;&gt;2,overallRate=0),0,IF(E190="Yes",ROUND(MAX(IF($B190="Oui - sans lien de dépendance",0,MIN((0.75*I190),847)),MIN(I190,(0.75*$C190),847)),2),IF(revenueReduction&gt;0.3,MAX(IF($B190="Non - avec lien de dépendance",MIN(1129,I190,$C190)*overallRate,MIN(1129,I190)*overallRate),ROUND(MAX(IF($B190="Non - avec lien de dépendance",0,MIN((0.75*I190),847)),MIN(I190,(0.75*$C190),847)),2)),IF($B190="Non - avec lien de dépendance",MIN(1129,I190,$C190)*overallRate,MIN(1129,I190)*overallRate)))))</f>
        <v>Effectuez l’étape 1</v>
      </c>
      <c r="N190" s="68" t="str">
        <f>IF(ISTEXT(overallRate),"Effectuez l’étape 1",IF(OR(COUNT($C190,J190)&lt;&gt;2,overallRate=0),0,IF(F190="Yes",ROUND(MAX(IF($B190="Oui - sans lien de dépendance",0,MIN((0.75*J190),847)),MIN(J190,(0.75*$C190),847)),2),IF(revenueReduction&gt;0.3,MAX(IF($B190="Non - avec lien de dépendance",MIN(1129,J190,$C190)*overallRate,MIN(1129,J190)*overallRate),ROUND(MAX(IF($B190="Non - avec lien de dépendance",0,MIN((0.75*J190),847)),MIN(J190,(0.75*$C190),847)),2)),IF($B190="Non - avec lien de dépendance",MIN(1129,J190,$C190)*overallRate,MIN(1129,J190)*overallRate)))))</f>
        <v>Effectuez l’étape 1</v>
      </c>
      <c r="O190" s="68" t="str">
        <f>IF(ISTEXT(overallRate),"Effectuez l’étape 1",IF(OR(COUNT($C190,K190)&lt;&gt;2,overallRate=0),0,IF(G190="Yes",ROUND(MAX(IF($B190="Oui - sans lien de dépendance",0,MIN((0.75*K190),847)),MIN(K190,(0.75*$C190),847)),2),IF(revenueReduction&gt;0.3,MAX(IF($B190="Non - avec lien de dépendance",MIN(1129,K190,$C190)*overallRate,MIN(1129,K190)*overallRate),ROUND(MAX(IF($B190="Non - avec lien de dépendance",0,MIN((0.75*K190),847)),MIN(K190,(0.75*$C190),847)),2)),IF($B190="Non - avec lien de dépendance",MIN(1129,K190,$C190)*overallRate,MIN(1129,K190)*overallRate)))))</f>
        <v>Effectuez l’étape 1</v>
      </c>
      <c r="P190" s="3">
        <f t="shared" si="2"/>
        <v>0</v>
      </c>
    </row>
    <row r="191" spans="12:16" x14ac:dyDescent="0.5">
      <c r="L191" s="68" t="str">
        <f>IF(ISTEXT(overallRate),"Effectuez l’étape 1",IF(OR(COUNT($C191,H191)&lt;&gt;2,overallRate=0),0,IF(D191="Yes",ROUND(MAX(IF($B191="Oui - sans lien de dépendance",0,MIN((0.75*H191),847)),MIN(H191,(0.75*$C191),847)),2),IF(revenueReduction&gt;0.3,MAX(IF($B191="Non - avec lien de dépendance",MIN(1129,H191,$C191)*overallRate,MIN(1129,H191)*overallRate),ROUND(MAX(IF($B191="Non - avec lien de dépendance",0,MIN((0.75*H191),847)),MIN(H191,(0.75*$C191),847)),2)),IF($B191="Non - avec lien de dépendance",MIN(1129,H191,$C191)*overallRate,MIN(1129,H191)*overallRate)))))</f>
        <v>Effectuez l’étape 1</v>
      </c>
      <c r="M191" s="68" t="str">
        <f>IF(ISTEXT(overallRate),"Effectuez l’étape 1",IF(OR(COUNT($C191,I191)&lt;&gt;2,overallRate=0),0,IF(E191="Yes",ROUND(MAX(IF($B191="Oui - sans lien de dépendance",0,MIN((0.75*I191),847)),MIN(I191,(0.75*$C191),847)),2),IF(revenueReduction&gt;0.3,MAX(IF($B191="Non - avec lien de dépendance",MIN(1129,I191,$C191)*overallRate,MIN(1129,I191)*overallRate),ROUND(MAX(IF($B191="Non - avec lien de dépendance",0,MIN((0.75*I191),847)),MIN(I191,(0.75*$C191),847)),2)),IF($B191="Non - avec lien de dépendance",MIN(1129,I191,$C191)*overallRate,MIN(1129,I191)*overallRate)))))</f>
        <v>Effectuez l’étape 1</v>
      </c>
      <c r="N191" s="68" t="str">
        <f>IF(ISTEXT(overallRate),"Effectuez l’étape 1",IF(OR(COUNT($C191,J191)&lt;&gt;2,overallRate=0),0,IF(F191="Yes",ROUND(MAX(IF($B191="Oui - sans lien de dépendance",0,MIN((0.75*J191),847)),MIN(J191,(0.75*$C191),847)),2),IF(revenueReduction&gt;0.3,MAX(IF($B191="Non - avec lien de dépendance",MIN(1129,J191,$C191)*overallRate,MIN(1129,J191)*overallRate),ROUND(MAX(IF($B191="Non - avec lien de dépendance",0,MIN((0.75*J191),847)),MIN(J191,(0.75*$C191),847)),2)),IF($B191="Non - avec lien de dépendance",MIN(1129,J191,$C191)*overallRate,MIN(1129,J191)*overallRate)))))</f>
        <v>Effectuez l’étape 1</v>
      </c>
      <c r="O191" s="68" t="str">
        <f>IF(ISTEXT(overallRate),"Effectuez l’étape 1",IF(OR(COUNT($C191,K191)&lt;&gt;2,overallRate=0),0,IF(G191="Yes",ROUND(MAX(IF($B191="Oui - sans lien de dépendance",0,MIN((0.75*K191),847)),MIN(K191,(0.75*$C191),847)),2),IF(revenueReduction&gt;0.3,MAX(IF($B191="Non - avec lien de dépendance",MIN(1129,K191,$C191)*overallRate,MIN(1129,K191)*overallRate),ROUND(MAX(IF($B191="Non - avec lien de dépendance",0,MIN((0.75*K191),847)),MIN(K191,(0.75*$C191),847)),2)),IF($B191="Non - avec lien de dépendance",MIN(1129,K191,$C191)*overallRate,MIN(1129,K191)*overallRate)))))</f>
        <v>Effectuez l’étape 1</v>
      </c>
      <c r="P191" s="3">
        <f t="shared" si="2"/>
        <v>0</v>
      </c>
    </row>
    <row r="192" spans="12:16" x14ac:dyDescent="0.5">
      <c r="L192" s="68" t="str">
        <f>IF(ISTEXT(overallRate),"Effectuez l’étape 1",IF(OR(COUNT($C192,H192)&lt;&gt;2,overallRate=0),0,IF(D192="Yes",ROUND(MAX(IF($B192="Oui - sans lien de dépendance",0,MIN((0.75*H192),847)),MIN(H192,(0.75*$C192),847)),2),IF(revenueReduction&gt;0.3,MAX(IF($B192="Non - avec lien de dépendance",MIN(1129,H192,$C192)*overallRate,MIN(1129,H192)*overallRate),ROUND(MAX(IF($B192="Non - avec lien de dépendance",0,MIN((0.75*H192),847)),MIN(H192,(0.75*$C192),847)),2)),IF($B192="Non - avec lien de dépendance",MIN(1129,H192,$C192)*overallRate,MIN(1129,H192)*overallRate)))))</f>
        <v>Effectuez l’étape 1</v>
      </c>
      <c r="M192" s="68" t="str">
        <f>IF(ISTEXT(overallRate),"Effectuez l’étape 1",IF(OR(COUNT($C192,I192)&lt;&gt;2,overallRate=0),0,IF(E192="Yes",ROUND(MAX(IF($B192="Oui - sans lien de dépendance",0,MIN((0.75*I192),847)),MIN(I192,(0.75*$C192),847)),2),IF(revenueReduction&gt;0.3,MAX(IF($B192="Non - avec lien de dépendance",MIN(1129,I192,$C192)*overallRate,MIN(1129,I192)*overallRate),ROUND(MAX(IF($B192="Non - avec lien de dépendance",0,MIN((0.75*I192),847)),MIN(I192,(0.75*$C192),847)),2)),IF($B192="Non - avec lien de dépendance",MIN(1129,I192,$C192)*overallRate,MIN(1129,I192)*overallRate)))))</f>
        <v>Effectuez l’étape 1</v>
      </c>
      <c r="N192" s="68" t="str">
        <f>IF(ISTEXT(overallRate),"Effectuez l’étape 1",IF(OR(COUNT($C192,J192)&lt;&gt;2,overallRate=0),0,IF(F192="Yes",ROUND(MAX(IF($B192="Oui - sans lien de dépendance",0,MIN((0.75*J192),847)),MIN(J192,(0.75*$C192),847)),2),IF(revenueReduction&gt;0.3,MAX(IF($B192="Non - avec lien de dépendance",MIN(1129,J192,$C192)*overallRate,MIN(1129,J192)*overallRate),ROUND(MAX(IF($B192="Non - avec lien de dépendance",0,MIN((0.75*J192),847)),MIN(J192,(0.75*$C192),847)),2)),IF($B192="Non - avec lien de dépendance",MIN(1129,J192,$C192)*overallRate,MIN(1129,J192)*overallRate)))))</f>
        <v>Effectuez l’étape 1</v>
      </c>
      <c r="O192" s="68" t="str">
        <f>IF(ISTEXT(overallRate),"Effectuez l’étape 1",IF(OR(COUNT($C192,K192)&lt;&gt;2,overallRate=0),0,IF(G192="Yes",ROUND(MAX(IF($B192="Oui - sans lien de dépendance",0,MIN((0.75*K192),847)),MIN(K192,(0.75*$C192),847)),2),IF(revenueReduction&gt;0.3,MAX(IF($B192="Non - avec lien de dépendance",MIN(1129,K192,$C192)*overallRate,MIN(1129,K192)*overallRate),ROUND(MAX(IF($B192="Non - avec lien de dépendance",0,MIN((0.75*K192),847)),MIN(K192,(0.75*$C192),847)),2)),IF($B192="Non - avec lien de dépendance",MIN(1129,K192,$C192)*overallRate,MIN(1129,K192)*overallRate)))))</f>
        <v>Effectuez l’étape 1</v>
      </c>
      <c r="P192" s="3">
        <f t="shared" si="2"/>
        <v>0</v>
      </c>
    </row>
    <row r="193" spans="12:16" x14ac:dyDescent="0.5">
      <c r="L193" s="68" t="str">
        <f>IF(ISTEXT(overallRate),"Effectuez l’étape 1",IF(OR(COUNT($C193,H193)&lt;&gt;2,overallRate=0),0,IF(D193="Yes",ROUND(MAX(IF($B193="Oui - sans lien de dépendance",0,MIN((0.75*H193),847)),MIN(H193,(0.75*$C193),847)),2),IF(revenueReduction&gt;0.3,MAX(IF($B193="Non - avec lien de dépendance",MIN(1129,H193,$C193)*overallRate,MIN(1129,H193)*overallRate),ROUND(MAX(IF($B193="Non - avec lien de dépendance",0,MIN((0.75*H193),847)),MIN(H193,(0.75*$C193),847)),2)),IF($B193="Non - avec lien de dépendance",MIN(1129,H193,$C193)*overallRate,MIN(1129,H193)*overallRate)))))</f>
        <v>Effectuez l’étape 1</v>
      </c>
      <c r="M193" s="68" t="str">
        <f>IF(ISTEXT(overallRate),"Effectuez l’étape 1",IF(OR(COUNT($C193,I193)&lt;&gt;2,overallRate=0),0,IF(E193="Yes",ROUND(MAX(IF($B193="Oui - sans lien de dépendance",0,MIN((0.75*I193),847)),MIN(I193,(0.75*$C193),847)),2),IF(revenueReduction&gt;0.3,MAX(IF($B193="Non - avec lien de dépendance",MIN(1129,I193,$C193)*overallRate,MIN(1129,I193)*overallRate),ROUND(MAX(IF($B193="Non - avec lien de dépendance",0,MIN((0.75*I193),847)),MIN(I193,(0.75*$C193),847)),2)),IF($B193="Non - avec lien de dépendance",MIN(1129,I193,$C193)*overallRate,MIN(1129,I193)*overallRate)))))</f>
        <v>Effectuez l’étape 1</v>
      </c>
      <c r="N193" s="68" t="str">
        <f>IF(ISTEXT(overallRate),"Effectuez l’étape 1",IF(OR(COUNT($C193,J193)&lt;&gt;2,overallRate=0),0,IF(F193="Yes",ROUND(MAX(IF($B193="Oui - sans lien de dépendance",0,MIN((0.75*J193),847)),MIN(J193,(0.75*$C193),847)),2),IF(revenueReduction&gt;0.3,MAX(IF($B193="Non - avec lien de dépendance",MIN(1129,J193,$C193)*overallRate,MIN(1129,J193)*overallRate),ROUND(MAX(IF($B193="Non - avec lien de dépendance",0,MIN((0.75*J193),847)),MIN(J193,(0.75*$C193),847)),2)),IF($B193="Non - avec lien de dépendance",MIN(1129,J193,$C193)*overallRate,MIN(1129,J193)*overallRate)))))</f>
        <v>Effectuez l’étape 1</v>
      </c>
      <c r="O193" s="68" t="str">
        <f>IF(ISTEXT(overallRate),"Effectuez l’étape 1",IF(OR(COUNT($C193,K193)&lt;&gt;2,overallRate=0),0,IF(G193="Yes",ROUND(MAX(IF($B193="Oui - sans lien de dépendance",0,MIN((0.75*K193),847)),MIN(K193,(0.75*$C193),847)),2),IF(revenueReduction&gt;0.3,MAX(IF($B193="Non - avec lien de dépendance",MIN(1129,K193,$C193)*overallRate,MIN(1129,K193)*overallRate),ROUND(MAX(IF($B193="Non - avec lien de dépendance",0,MIN((0.75*K193),847)),MIN(K193,(0.75*$C193),847)),2)),IF($B193="Non - avec lien de dépendance",MIN(1129,K193,$C193)*overallRate,MIN(1129,K193)*overallRate)))))</f>
        <v>Effectuez l’étape 1</v>
      </c>
      <c r="P193" s="3">
        <f t="shared" si="2"/>
        <v>0</v>
      </c>
    </row>
    <row r="194" spans="12:16" x14ac:dyDescent="0.5">
      <c r="L194" s="68" t="str">
        <f>IF(ISTEXT(overallRate),"Effectuez l’étape 1",IF(OR(COUNT($C194,H194)&lt;&gt;2,overallRate=0),0,IF(D194="Yes",ROUND(MAX(IF($B194="Oui - sans lien de dépendance",0,MIN((0.75*H194),847)),MIN(H194,(0.75*$C194),847)),2),IF(revenueReduction&gt;0.3,MAX(IF($B194="Non - avec lien de dépendance",MIN(1129,H194,$C194)*overallRate,MIN(1129,H194)*overallRate),ROUND(MAX(IF($B194="Non - avec lien de dépendance",0,MIN((0.75*H194),847)),MIN(H194,(0.75*$C194),847)),2)),IF($B194="Non - avec lien de dépendance",MIN(1129,H194,$C194)*overallRate,MIN(1129,H194)*overallRate)))))</f>
        <v>Effectuez l’étape 1</v>
      </c>
      <c r="M194" s="68" t="str">
        <f>IF(ISTEXT(overallRate),"Effectuez l’étape 1",IF(OR(COUNT($C194,I194)&lt;&gt;2,overallRate=0),0,IF(E194="Yes",ROUND(MAX(IF($B194="Oui - sans lien de dépendance",0,MIN((0.75*I194),847)),MIN(I194,(0.75*$C194),847)),2),IF(revenueReduction&gt;0.3,MAX(IF($B194="Non - avec lien de dépendance",MIN(1129,I194,$C194)*overallRate,MIN(1129,I194)*overallRate),ROUND(MAX(IF($B194="Non - avec lien de dépendance",0,MIN((0.75*I194),847)),MIN(I194,(0.75*$C194),847)),2)),IF($B194="Non - avec lien de dépendance",MIN(1129,I194,$C194)*overallRate,MIN(1129,I194)*overallRate)))))</f>
        <v>Effectuez l’étape 1</v>
      </c>
      <c r="N194" s="68" t="str">
        <f>IF(ISTEXT(overallRate),"Effectuez l’étape 1",IF(OR(COUNT($C194,J194)&lt;&gt;2,overallRate=0),0,IF(F194="Yes",ROUND(MAX(IF($B194="Oui - sans lien de dépendance",0,MIN((0.75*J194),847)),MIN(J194,(0.75*$C194),847)),2),IF(revenueReduction&gt;0.3,MAX(IF($B194="Non - avec lien de dépendance",MIN(1129,J194,$C194)*overallRate,MIN(1129,J194)*overallRate),ROUND(MAX(IF($B194="Non - avec lien de dépendance",0,MIN((0.75*J194),847)),MIN(J194,(0.75*$C194),847)),2)),IF($B194="Non - avec lien de dépendance",MIN(1129,J194,$C194)*overallRate,MIN(1129,J194)*overallRate)))))</f>
        <v>Effectuez l’étape 1</v>
      </c>
      <c r="O194" s="68" t="str">
        <f>IF(ISTEXT(overallRate),"Effectuez l’étape 1",IF(OR(COUNT($C194,K194)&lt;&gt;2,overallRate=0),0,IF(G194="Yes",ROUND(MAX(IF($B194="Oui - sans lien de dépendance",0,MIN((0.75*K194),847)),MIN(K194,(0.75*$C194),847)),2),IF(revenueReduction&gt;0.3,MAX(IF($B194="Non - avec lien de dépendance",MIN(1129,K194,$C194)*overallRate,MIN(1129,K194)*overallRate),ROUND(MAX(IF($B194="Non - avec lien de dépendance",0,MIN((0.75*K194),847)),MIN(K194,(0.75*$C194),847)),2)),IF($B194="Non - avec lien de dépendance",MIN(1129,K194,$C194)*overallRate,MIN(1129,K194)*overallRate)))))</f>
        <v>Effectuez l’étape 1</v>
      </c>
      <c r="P194" s="3">
        <f t="shared" si="2"/>
        <v>0</v>
      </c>
    </row>
    <row r="195" spans="12:16" x14ac:dyDescent="0.5">
      <c r="L195" s="68" t="str">
        <f>IF(ISTEXT(overallRate),"Effectuez l’étape 1",IF(OR(COUNT($C195,H195)&lt;&gt;2,overallRate=0),0,IF(D195="Yes",ROUND(MAX(IF($B195="Oui - sans lien de dépendance",0,MIN((0.75*H195),847)),MIN(H195,(0.75*$C195),847)),2),IF(revenueReduction&gt;0.3,MAX(IF($B195="Non - avec lien de dépendance",MIN(1129,H195,$C195)*overallRate,MIN(1129,H195)*overallRate),ROUND(MAX(IF($B195="Non - avec lien de dépendance",0,MIN((0.75*H195),847)),MIN(H195,(0.75*$C195),847)),2)),IF($B195="Non - avec lien de dépendance",MIN(1129,H195,$C195)*overallRate,MIN(1129,H195)*overallRate)))))</f>
        <v>Effectuez l’étape 1</v>
      </c>
      <c r="M195" s="68" t="str">
        <f>IF(ISTEXT(overallRate),"Effectuez l’étape 1",IF(OR(COUNT($C195,I195)&lt;&gt;2,overallRate=0),0,IF(E195="Yes",ROUND(MAX(IF($B195="Oui - sans lien de dépendance",0,MIN((0.75*I195),847)),MIN(I195,(0.75*$C195),847)),2),IF(revenueReduction&gt;0.3,MAX(IF($B195="Non - avec lien de dépendance",MIN(1129,I195,$C195)*overallRate,MIN(1129,I195)*overallRate),ROUND(MAX(IF($B195="Non - avec lien de dépendance",0,MIN((0.75*I195),847)),MIN(I195,(0.75*$C195),847)),2)),IF($B195="Non - avec lien de dépendance",MIN(1129,I195,$C195)*overallRate,MIN(1129,I195)*overallRate)))))</f>
        <v>Effectuez l’étape 1</v>
      </c>
      <c r="N195" s="68" t="str">
        <f>IF(ISTEXT(overallRate),"Effectuez l’étape 1",IF(OR(COUNT($C195,J195)&lt;&gt;2,overallRate=0),0,IF(F195="Yes",ROUND(MAX(IF($B195="Oui - sans lien de dépendance",0,MIN((0.75*J195),847)),MIN(J195,(0.75*$C195),847)),2),IF(revenueReduction&gt;0.3,MAX(IF($B195="Non - avec lien de dépendance",MIN(1129,J195,$C195)*overallRate,MIN(1129,J195)*overallRate),ROUND(MAX(IF($B195="Non - avec lien de dépendance",0,MIN((0.75*J195),847)),MIN(J195,(0.75*$C195),847)),2)),IF($B195="Non - avec lien de dépendance",MIN(1129,J195,$C195)*overallRate,MIN(1129,J195)*overallRate)))))</f>
        <v>Effectuez l’étape 1</v>
      </c>
      <c r="O195" s="68" t="str">
        <f>IF(ISTEXT(overallRate),"Effectuez l’étape 1",IF(OR(COUNT($C195,K195)&lt;&gt;2,overallRate=0),0,IF(G195="Yes",ROUND(MAX(IF($B195="Oui - sans lien de dépendance",0,MIN((0.75*K195),847)),MIN(K195,(0.75*$C195),847)),2),IF(revenueReduction&gt;0.3,MAX(IF($B195="Non - avec lien de dépendance",MIN(1129,K195,$C195)*overallRate,MIN(1129,K195)*overallRate),ROUND(MAX(IF($B195="Non - avec lien de dépendance",0,MIN((0.75*K195),847)),MIN(K195,(0.75*$C195),847)),2)),IF($B195="Non - avec lien de dépendance",MIN(1129,K195,$C195)*overallRate,MIN(1129,K195)*overallRate)))))</f>
        <v>Effectuez l’étape 1</v>
      </c>
      <c r="P195" s="3">
        <f t="shared" si="2"/>
        <v>0</v>
      </c>
    </row>
    <row r="196" spans="12:16" x14ac:dyDescent="0.5">
      <c r="L196" s="68" t="str">
        <f>IF(ISTEXT(overallRate),"Effectuez l’étape 1",IF(OR(COUNT($C196,H196)&lt;&gt;2,overallRate=0),0,IF(D196="Yes",ROUND(MAX(IF($B196="Oui - sans lien de dépendance",0,MIN((0.75*H196),847)),MIN(H196,(0.75*$C196),847)),2),IF(revenueReduction&gt;0.3,MAX(IF($B196="Non - avec lien de dépendance",MIN(1129,H196,$C196)*overallRate,MIN(1129,H196)*overallRate),ROUND(MAX(IF($B196="Non - avec lien de dépendance",0,MIN((0.75*H196),847)),MIN(H196,(0.75*$C196),847)),2)),IF($B196="Non - avec lien de dépendance",MIN(1129,H196,$C196)*overallRate,MIN(1129,H196)*overallRate)))))</f>
        <v>Effectuez l’étape 1</v>
      </c>
      <c r="M196" s="68" t="str">
        <f>IF(ISTEXT(overallRate),"Effectuez l’étape 1",IF(OR(COUNT($C196,I196)&lt;&gt;2,overallRate=0),0,IF(E196="Yes",ROUND(MAX(IF($B196="Oui - sans lien de dépendance",0,MIN((0.75*I196),847)),MIN(I196,(0.75*$C196),847)),2),IF(revenueReduction&gt;0.3,MAX(IF($B196="Non - avec lien de dépendance",MIN(1129,I196,$C196)*overallRate,MIN(1129,I196)*overallRate),ROUND(MAX(IF($B196="Non - avec lien de dépendance",0,MIN((0.75*I196),847)),MIN(I196,(0.75*$C196),847)),2)),IF($B196="Non - avec lien de dépendance",MIN(1129,I196,$C196)*overallRate,MIN(1129,I196)*overallRate)))))</f>
        <v>Effectuez l’étape 1</v>
      </c>
      <c r="N196" s="68" t="str">
        <f>IF(ISTEXT(overallRate),"Effectuez l’étape 1",IF(OR(COUNT($C196,J196)&lt;&gt;2,overallRate=0),0,IF(F196="Yes",ROUND(MAX(IF($B196="Oui - sans lien de dépendance",0,MIN((0.75*J196),847)),MIN(J196,(0.75*$C196),847)),2),IF(revenueReduction&gt;0.3,MAX(IF($B196="Non - avec lien de dépendance",MIN(1129,J196,$C196)*overallRate,MIN(1129,J196)*overallRate),ROUND(MAX(IF($B196="Non - avec lien de dépendance",0,MIN((0.75*J196),847)),MIN(J196,(0.75*$C196),847)),2)),IF($B196="Non - avec lien de dépendance",MIN(1129,J196,$C196)*overallRate,MIN(1129,J196)*overallRate)))))</f>
        <v>Effectuez l’étape 1</v>
      </c>
      <c r="O196" s="68" t="str">
        <f>IF(ISTEXT(overallRate),"Effectuez l’étape 1",IF(OR(COUNT($C196,K196)&lt;&gt;2,overallRate=0),0,IF(G196="Yes",ROUND(MAX(IF($B196="Oui - sans lien de dépendance",0,MIN((0.75*K196),847)),MIN(K196,(0.75*$C196),847)),2),IF(revenueReduction&gt;0.3,MAX(IF($B196="Non - avec lien de dépendance",MIN(1129,K196,$C196)*overallRate,MIN(1129,K196)*overallRate),ROUND(MAX(IF($B196="Non - avec lien de dépendance",0,MIN((0.75*K196),847)),MIN(K196,(0.75*$C196),847)),2)),IF($B196="Non - avec lien de dépendance",MIN(1129,K196,$C196)*overallRate,MIN(1129,K196)*overallRate)))))</f>
        <v>Effectuez l’étape 1</v>
      </c>
      <c r="P196" s="3">
        <f t="shared" si="2"/>
        <v>0</v>
      </c>
    </row>
    <row r="197" spans="12:16" x14ac:dyDescent="0.5">
      <c r="L197" s="68" t="str">
        <f>IF(ISTEXT(overallRate),"Effectuez l’étape 1",IF(OR(COUNT($C197,H197)&lt;&gt;2,overallRate=0),0,IF(D197="Yes",ROUND(MAX(IF($B197="Oui - sans lien de dépendance",0,MIN((0.75*H197),847)),MIN(H197,(0.75*$C197),847)),2),IF(revenueReduction&gt;0.3,MAX(IF($B197="Non - avec lien de dépendance",MIN(1129,H197,$C197)*overallRate,MIN(1129,H197)*overallRate),ROUND(MAX(IF($B197="Non - avec lien de dépendance",0,MIN((0.75*H197),847)),MIN(H197,(0.75*$C197),847)),2)),IF($B197="Non - avec lien de dépendance",MIN(1129,H197,$C197)*overallRate,MIN(1129,H197)*overallRate)))))</f>
        <v>Effectuez l’étape 1</v>
      </c>
      <c r="M197" s="68" t="str">
        <f>IF(ISTEXT(overallRate),"Effectuez l’étape 1",IF(OR(COUNT($C197,I197)&lt;&gt;2,overallRate=0),0,IF(E197="Yes",ROUND(MAX(IF($B197="Oui - sans lien de dépendance",0,MIN((0.75*I197),847)),MIN(I197,(0.75*$C197),847)),2),IF(revenueReduction&gt;0.3,MAX(IF($B197="Non - avec lien de dépendance",MIN(1129,I197,$C197)*overallRate,MIN(1129,I197)*overallRate),ROUND(MAX(IF($B197="Non - avec lien de dépendance",0,MIN((0.75*I197),847)),MIN(I197,(0.75*$C197),847)),2)),IF($B197="Non - avec lien de dépendance",MIN(1129,I197,$C197)*overallRate,MIN(1129,I197)*overallRate)))))</f>
        <v>Effectuez l’étape 1</v>
      </c>
      <c r="N197" s="68" t="str">
        <f>IF(ISTEXT(overallRate),"Effectuez l’étape 1",IF(OR(COUNT($C197,J197)&lt;&gt;2,overallRate=0),0,IF(F197="Yes",ROUND(MAX(IF($B197="Oui - sans lien de dépendance",0,MIN((0.75*J197),847)),MIN(J197,(0.75*$C197),847)),2),IF(revenueReduction&gt;0.3,MAX(IF($B197="Non - avec lien de dépendance",MIN(1129,J197,$C197)*overallRate,MIN(1129,J197)*overallRate),ROUND(MAX(IF($B197="Non - avec lien de dépendance",0,MIN((0.75*J197),847)),MIN(J197,(0.75*$C197),847)),2)),IF($B197="Non - avec lien de dépendance",MIN(1129,J197,$C197)*overallRate,MIN(1129,J197)*overallRate)))))</f>
        <v>Effectuez l’étape 1</v>
      </c>
      <c r="O197" s="68" t="str">
        <f>IF(ISTEXT(overallRate),"Effectuez l’étape 1",IF(OR(COUNT($C197,K197)&lt;&gt;2,overallRate=0),0,IF(G197="Yes",ROUND(MAX(IF($B197="Oui - sans lien de dépendance",0,MIN((0.75*K197),847)),MIN(K197,(0.75*$C197),847)),2),IF(revenueReduction&gt;0.3,MAX(IF($B197="Non - avec lien de dépendance",MIN(1129,K197,$C197)*overallRate,MIN(1129,K197)*overallRate),ROUND(MAX(IF($B197="Non - avec lien de dépendance",0,MIN((0.75*K197),847)),MIN(K197,(0.75*$C197),847)),2)),IF($B197="Non - avec lien de dépendance",MIN(1129,K197,$C197)*overallRate,MIN(1129,K197)*overallRate)))))</f>
        <v>Effectuez l’étape 1</v>
      </c>
      <c r="P197" s="3">
        <f t="shared" si="2"/>
        <v>0</v>
      </c>
    </row>
    <row r="198" spans="12:16" x14ac:dyDescent="0.5">
      <c r="L198" s="68" t="str">
        <f>IF(ISTEXT(overallRate),"Effectuez l’étape 1",IF(OR(COUNT($C198,H198)&lt;&gt;2,overallRate=0),0,IF(D198="Yes",ROUND(MAX(IF($B198="Oui - sans lien de dépendance",0,MIN((0.75*H198),847)),MIN(H198,(0.75*$C198),847)),2),IF(revenueReduction&gt;0.3,MAX(IF($B198="Non - avec lien de dépendance",MIN(1129,H198,$C198)*overallRate,MIN(1129,H198)*overallRate),ROUND(MAX(IF($B198="Non - avec lien de dépendance",0,MIN((0.75*H198),847)),MIN(H198,(0.75*$C198),847)),2)),IF($B198="Non - avec lien de dépendance",MIN(1129,H198,$C198)*overallRate,MIN(1129,H198)*overallRate)))))</f>
        <v>Effectuez l’étape 1</v>
      </c>
      <c r="M198" s="68" t="str">
        <f>IF(ISTEXT(overallRate),"Effectuez l’étape 1",IF(OR(COUNT($C198,I198)&lt;&gt;2,overallRate=0),0,IF(E198="Yes",ROUND(MAX(IF($B198="Oui - sans lien de dépendance",0,MIN((0.75*I198),847)),MIN(I198,(0.75*$C198),847)),2),IF(revenueReduction&gt;0.3,MAX(IF($B198="Non - avec lien de dépendance",MIN(1129,I198,$C198)*overallRate,MIN(1129,I198)*overallRate),ROUND(MAX(IF($B198="Non - avec lien de dépendance",0,MIN((0.75*I198),847)),MIN(I198,(0.75*$C198),847)),2)),IF($B198="Non - avec lien de dépendance",MIN(1129,I198,$C198)*overallRate,MIN(1129,I198)*overallRate)))))</f>
        <v>Effectuez l’étape 1</v>
      </c>
      <c r="N198" s="68" t="str">
        <f>IF(ISTEXT(overallRate),"Effectuez l’étape 1",IF(OR(COUNT($C198,J198)&lt;&gt;2,overallRate=0),0,IF(F198="Yes",ROUND(MAX(IF($B198="Oui - sans lien de dépendance",0,MIN((0.75*J198),847)),MIN(J198,(0.75*$C198),847)),2),IF(revenueReduction&gt;0.3,MAX(IF($B198="Non - avec lien de dépendance",MIN(1129,J198,$C198)*overallRate,MIN(1129,J198)*overallRate),ROUND(MAX(IF($B198="Non - avec lien de dépendance",0,MIN((0.75*J198),847)),MIN(J198,(0.75*$C198),847)),2)),IF($B198="Non - avec lien de dépendance",MIN(1129,J198,$C198)*overallRate,MIN(1129,J198)*overallRate)))))</f>
        <v>Effectuez l’étape 1</v>
      </c>
      <c r="O198" s="68" t="str">
        <f>IF(ISTEXT(overallRate),"Effectuez l’étape 1",IF(OR(COUNT($C198,K198)&lt;&gt;2,overallRate=0),0,IF(G198="Yes",ROUND(MAX(IF($B198="Oui - sans lien de dépendance",0,MIN((0.75*K198),847)),MIN(K198,(0.75*$C198),847)),2),IF(revenueReduction&gt;0.3,MAX(IF($B198="Non - avec lien de dépendance",MIN(1129,K198,$C198)*overallRate,MIN(1129,K198)*overallRate),ROUND(MAX(IF($B198="Non - avec lien de dépendance",0,MIN((0.75*K198),847)),MIN(K198,(0.75*$C198),847)),2)),IF($B198="Non - avec lien de dépendance",MIN(1129,K198,$C198)*overallRate,MIN(1129,K198)*overallRate)))))</f>
        <v>Effectuez l’étape 1</v>
      </c>
      <c r="P198" s="3">
        <f t="shared" ref="P198:P261" si="3">IF(AND(COUNT(C198:K198)&gt;0,OR(COUNT(C198:K198)&lt;&gt;5,ISBLANK(B198))),"Fill out all amounts",IF(OR(COUNTIF(H198,0)+COUNTIF(I198,0)&gt;1,COUNTIF(I198,0)+COUNTIF(J198,0)&gt;1,COUNTIF(J198,0)+COUNTIF(K198,0)&gt;1),0,SUM(L198:O198)))</f>
        <v>0</v>
      </c>
    </row>
    <row r="199" spans="12:16" x14ac:dyDescent="0.5">
      <c r="L199" s="68" t="str">
        <f>IF(ISTEXT(overallRate),"Effectuez l’étape 1",IF(OR(COUNT($C199,H199)&lt;&gt;2,overallRate=0),0,IF(D199="Yes",ROUND(MAX(IF($B199="Oui - sans lien de dépendance",0,MIN((0.75*H199),847)),MIN(H199,(0.75*$C199),847)),2),IF(revenueReduction&gt;0.3,MAX(IF($B199="Non - avec lien de dépendance",MIN(1129,H199,$C199)*overallRate,MIN(1129,H199)*overallRate),ROUND(MAX(IF($B199="Non - avec lien de dépendance",0,MIN((0.75*H199),847)),MIN(H199,(0.75*$C199),847)),2)),IF($B199="Non - avec lien de dépendance",MIN(1129,H199,$C199)*overallRate,MIN(1129,H199)*overallRate)))))</f>
        <v>Effectuez l’étape 1</v>
      </c>
      <c r="M199" s="68" t="str">
        <f>IF(ISTEXT(overallRate),"Effectuez l’étape 1",IF(OR(COUNT($C199,I199)&lt;&gt;2,overallRate=0),0,IF(E199="Yes",ROUND(MAX(IF($B199="Oui - sans lien de dépendance",0,MIN((0.75*I199),847)),MIN(I199,(0.75*$C199),847)),2),IF(revenueReduction&gt;0.3,MAX(IF($B199="Non - avec lien de dépendance",MIN(1129,I199,$C199)*overallRate,MIN(1129,I199)*overallRate),ROUND(MAX(IF($B199="Non - avec lien de dépendance",0,MIN((0.75*I199),847)),MIN(I199,(0.75*$C199),847)),2)),IF($B199="Non - avec lien de dépendance",MIN(1129,I199,$C199)*overallRate,MIN(1129,I199)*overallRate)))))</f>
        <v>Effectuez l’étape 1</v>
      </c>
      <c r="N199" s="68" t="str">
        <f>IF(ISTEXT(overallRate),"Effectuez l’étape 1",IF(OR(COUNT($C199,J199)&lt;&gt;2,overallRate=0),0,IF(F199="Yes",ROUND(MAX(IF($B199="Oui - sans lien de dépendance",0,MIN((0.75*J199),847)),MIN(J199,(0.75*$C199),847)),2),IF(revenueReduction&gt;0.3,MAX(IF($B199="Non - avec lien de dépendance",MIN(1129,J199,$C199)*overallRate,MIN(1129,J199)*overallRate),ROUND(MAX(IF($B199="Non - avec lien de dépendance",0,MIN((0.75*J199),847)),MIN(J199,(0.75*$C199),847)),2)),IF($B199="Non - avec lien de dépendance",MIN(1129,J199,$C199)*overallRate,MIN(1129,J199)*overallRate)))))</f>
        <v>Effectuez l’étape 1</v>
      </c>
      <c r="O199" s="68" t="str">
        <f>IF(ISTEXT(overallRate),"Effectuez l’étape 1",IF(OR(COUNT($C199,K199)&lt;&gt;2,overallRate=0),0,IF(G199="Yes",ROUND(MAX(IF($B199="Oui - sans lien de dépendance",0,MIN((0.75*K199),847)),MIN(K199,(0.75*$C199),847)),2),IF(revenueReduction&gt;0.3,MAX(IF($B199="Non - avec lien de dépendance",MIN(1129,K199,$C199)*overallRate,MIN(1129,K199)*overallRate),ROUND(MAX(IF($B199="Non - avec lien de dépendance",0,MIN((0.75*K199),847)),MIN(K199,(0.75*$C199),847)),2)),IF($B199="Non - avec lien de dépendance",MIN(1129,K199,$C199)*overallRate,MIN(1129,K199)*overallRate)))))</f>
        <v>Effectuez l’étape 1</v>
      </c>
      <c r="P199" s="3">
        <f t="shared" si="3"/>
        <v>0</v>
      </c>
    </row>
    <row r="200" spans="12:16" x14ac:dyDescent="0.5">
      <c r="L200" s="68" t="str">
        <f>IF(ISTEXT(overallRate),"Effectuez l’étape 1",IF(OR(COUNT($C200,H200)&lt;&gt;2,overallRate=0),0,IF(D200="Yes",ROUND(MAX(IF($B200="Oui - sans lien de dépendance",0,MIN((0.75*H200),847)),MIN(H200,(0.75*$C200),847)),2),IF(revenueReduction&gt;0.3,MAX(IF($B200="Non - avec lien de dépendance",MIN(1129,H200,$C200)*overallRate,MIN(1129,H200)*overallRate),ROUND(MAX(IF($B200="Non - avec lien de dépendance",0,MIN((0.75*H200),847)),MIN(H200,(0.75*$C200),847)),2)),IF($B200="Non - avec lien de dépendance",MIN(1129,H200,$C200)*overallRate,MIN(1129,H200)*overallRate)))))</f>
        <v>Effectuez l’étape 1</v>
      </c>
      <c r="M200" s="68" t="str">
        <f>IF(ISTEXT(overallRate),"Effectuez l’étape 1",IF(OR(COUNT($C200,I200)&lt;&gt;2,overallRate=0),0,IF(E200="Yes",ROUND(MAX(IF($B200="Oui - sans lien de dépendance",0,MIN((0.75*I200),847)),MIN(I200,(0.75*$C200),847)),2),IF(revenueReduction&gt;0.3,MAX(IF($B200="Non - avec lien de dépendance",MIN(1129,I200,$C200)*overallRate,MIN(1129,I200)*overallRate),ROUND(MAX(IF($B200="Non - avec lien de dépendance",0,MIN((0.75*I200),847)),MIN(I200,(0.75*$C200),847)),2)),IF($B200="Non - avec lien de dépendance",MIN(1129,I200,$C200)*overallRate,MIN(1129,I200)*overallRate)))))</f>
        <v>Effectuez l’étape 1</v>
      </c>
      <c r="N200" s="68" t="str">
        <f>IF(ISTEXT(overallRate),"Effectuez l’étape 1",IF(OR(COUNT($C200,J200)&lt;&gt;2,overallRate=0),0,IF(F200="Yes",ROUND(MAX(IF($B200="Oui - sans lien de dépendance",0,MIN((0.75*J200),847)),MIN(J200,(0.75*$C200),847)),2),IF(revenueReduction&gt;0.3,MAX(IF($B200="Non - avec lien de dépendance",MIN(1129,J200,$C200)*overallRate,MIN(1129,J200)*overallRate),ROUND(MAX(IF($B200="Non - avec lien de dépendance",0,MIN((0.75*J200),847)),MIN(J200,(0.75*$C200),847)),2)),IF($B200="Non - avec lien de dépendance",MIN(1129,J200,$C200)*overallRate,MIN(1129,J200)*overallRate)))))</f>
        <v>Effectuez l’étape 1</v>
      </c>
      <c r="O200" s="68" t="str">
        <f>IF(ISTEXT(overallRate),"Effectuez l’étape 1",IF(OR(COUNT($C200,K200)&lt;&gt;2,overallRate=0),0,IF(G200="Yes",ROUND(MAX(IF($B200="Oui - sans lien de dépendance",0,MIN((0.75*K200),847)),MIN(K200,(0.75*$C200),847)),2),IF(revenueReduction&gt;0.3,MAX(IF($B200="Non - avec lien de dépendance",MIN(1129,K200,$C200)*overallRate,MIN(1129,K200)*overallRate),ROUND(MAX(IF($B200="Non - avec lien de dépendance",0,MIN((0.75*K200),847)),MIN(K200,(0.75*$C200),847)),2)),IF($B200="Non - avec lien de dépendance",MIN(1129,K200,$C200)*overallRate,MIN(1129,K200)*overallRate)))))</f>
        <v>Effectuez l’étape 1</v>
      </c>
      <c r="P200" s="3">
        <f t="shared" si="3"/>
        <v>0</v>
      </c>
    </row>
    <row r="201" spans="12:16" x14ac:dyDescent="0.5">
      <c r="L201" s="68" t="str">
        <f>IF(ISTEXT(overallRate),"Effectuez l’étape 1",IF(OR(COUNT($C201,H201)&lt;&gt;2,overallRate=0),0,IF(D201="Yes",ROUND(MAX(IF($B201="Oui - sans lien de dépendance",0,MIN((0.75*H201),847)),MIN(H201,(0.75*$C201),847)),2),IF(revenueReduction&gt;0.3,MAX(IF($B201="Non - avec lien de dépendance",MIN(1129,H201,$C201)*overallRate,MIN(1129,H201)*overallRate),ROUND(MAX(IF($B201="Non - avec lien de dépendance",0,MIN((0.75*H201),847)),MIN(H201,(0.75*$C201),847)),2)),IF($B201="Non - avec lien de dépendance",MIN(1129,H201,$C201)*overallRate,MIN(1129,H201)*overallRate)))))</f>
        <v>Effectuez l’étape 1</v>
      </c>
      <c r="M201" s="68" t="str">
        <f>IF(ISTEXT(overallRate),"Effectuez l’étape 1",IF(OR(COUNT($C201,I201)&lt;&gt;2,overallRate=0),0,IF(E201="Yes",ROUND(MAX(IF($B201="Oui - sans lien de dépendance",0,MIN((0.75*I201),847)),MIN(I201,(0.75*$C201),847)),2),IF(revenueReduction&gt;0.3,MAX(IF($B201="Non - avec lien de dépendance",MIN(1129,I201,$C201)*overallRate,MIN(1129,I201)*overallRate),ROUND(MAX(IF($B201="Non - avec lien de dépendance",0,MIN((0.75*I201),847)),MIN(I201,(0.75*$C201),847)),2)),IF($B201="Non - avec lien de dépendance",MIN(1129,I201,$C201)*overallRate,MIN(1129,I201)*overallRate)))))</f>
        <v>Effectuez l’étape 1</v>
      </c>
      <c r="N201" s="68" t="str">
        <f>IF(ISTEXT(overallRate),"Effectuez l’étape 1",IF(OR(COUNT($C201,J201)&lt;&gt;2,overallRate=0),0,IF(F201="Yes",ROUND(MAX(IF($B201="Oui - sans lien de dépendance",0,MIN((0.75*J201),847)),MIN(J201,(0.75*$C201),847)),2),IF(revenueReduction&gt;0.3,MAX(IF($B201="Non - avec lien de dépendance",MIN(1129,J201,$C201)*overallRate,MIN(1129,J201)*overallRate),ROUND(MAX(IF($B201="Non - avec lien de dépendance",0,MIN((0.75*J201),847)),MIN(J201,(0.75*$C201),847)),2)),IF($B201="Non - avec lien de dépendance",MIN(1129,J201,$C201)*overallRate,MIN(1129,J201)*overallRate)))))</f>
        <v>Effectuez l’étape 1</v>
      </c>
      <c r="O201" s="68" t="str">
        <f>IF(ISTEXT(overallRate),"Effectuez l’étape 1",IF(OR(COUNT($C201,K201)&lt;&gt;2,overallRate=0),0,IF(G201="Yes",ROUND(MAX(IF($B201="Oui - sans lien de dépendance",0,MIN((0.75*K201),847)),MIN(K201,(0.75*$C201),847)),2),IF(revenueReduction&gt;0.3,MAX(IF($B201="Non - avec lien de dépendance",MIN(1129,K201,$C201)*overallRate,MIN(1129,K201)*overallRate),ROUND(MAX(IF($B201="Non - avec lien de dépendance",0,MIN((0.75*K201),847)),MIN(K201,(0.75*$C201),847)),2)),IF($B201="Non - avec lien de dépendance",MIN(1129,K201,$C201)*overallRate,MIN(1129,K201)*overallRate)))))</f>
        <v>Effectuez l’étape 1</v>
      </c>
      <c r="P201" s="3">
        <f t="shared" si="3"/>
        <v>0</v>
      </c>
    </row>
    <row r="202" spans="12:16" x14ac:dyDescent="0.5">
      <c r="L202" s="68" t="str">
        <f>IF(ISTEXT(overallRate),"Effectuez l’étape 1",IF(OR(COUNT($C202,H202)&lt;&gt;2,overallRate=0),0,IF(D202="Yes",ROUND(MAX(IF($B202="Oui - sans lien de dépendance",0,MIN((0.75*H202),847)),MIN(H202,(0.75*$C202),847)),2),IF(revenueReduction&gt;0.3,MAX(IF($B202="Non - avec lien de dépendance",MIN(1129,H202,$C202)*overallRate,MIN(1129,H202)*overallRate),ROUND(MAX(IF($B202="Non - avec lien de dépendance",0,MIN((0.75*H202),847)),MIN(H202,(0.75*$C202),847)),2)),IF($B202="Non - avec lien de dépendance",MIN(1129,H202,$C202)*overallRate,MIN(1129,H202)*overallRate)))))</f>
        <v>Effectuez l’étape 1</v>
      </c>
      <c r="M202" s="68" t="str">
        <f>IF(ISTEXT(overallRate),"Effectuez l’étape 1",IF(OR(COUNT($C202,I202)&lt;&gt;2,overallRate=0),0,IF(E202="Yes",ROUND(MAX(IF($B202="Oui - sans lien de dépendance",0,MIN((0.75*I202),847)),MIN(I202,(0.75*$C202),847)),2),IF(revenueReduction&gt;0.3,MAX(IF($B202="Non - avec lien de dépendance",MIN(1129,I202,$C202)*overallRate,MIN(1129,I202)*overallRate),ROUND(MAX(IF($B202="Non - avec lien de dépendance",0,MIN((0.75*I202),847)),MIN(I202,(0.75*$C202),847)),2)),IF($B202="Non - avec lien de dépendance",MIN(1129,I202,$C202)*overallRate,MIN(1129,I202)*overallRate)))))</f>
        <v>Effectuez l’étape 1</v>
      </c>
      <c r="N202" s="68" t="str">
        <f>IF(ISTEXT(overallRate),"Effectuez l’étape 1",IF(OR(COUNT($C202,J202)&lt;&gt;2,overallRate=0),0,IF(F202="Yes",ROUND(MAX(IF($B202="Oui - sans lien de dépendance",0,MIN((0.75*J202),847)),MIN(J202,(0.75*$C202),847)),2),IF(revenueReduction&gt;0.3,MAX(IF($B202="Non - avec lien de dépendance",MIN(1129,J202,$C202)*overallRate,MIN(1129,J202)*overallRate),ROUND(MAX(IF($B202="Non - avec lien de dépendance",0,MIN((0.75*J202),847)),MIN(J202,(0.75*$C202),847)),2)),IF($B202="Non - avec lien de dépendance",MIN(1129,J202,$C202)*overallRate,MIN(1129,J202)*overallRate)))))</f>
        <v>Effectuez l’étape 1</v>
      </c>
      <c r="O202" s="68" t="str">
        <f>IF(ISTEXT(overallRate),"Effectuez l’étape 1",IF(OR(COUNT($C202,K202)&lt;&gt;2,overallRate=0),0,IF(G202="Yes",ROUND(MAX(IF($B202="Oui - sans lien de dépendance",0,MIN((0.75*K202),847)),MIN(K202,(0.75*$C202),847)),2),IF(revenueReduction&gt;0.3,MAX(IF($B202="Non - avec lien de dépendance",MIN(1129,K202,$C202)*overallRate,MIN(1129,K202)*overallRate),ROUND(MAX(IF($B202="Non - avec lien de dépendance",0,MIN((0.75*K202),847)),MIN(K202,(0.75*$C202),847)),2)),IF($B202="Non - avec lien de dépendance",MIN(1129,K202,$C202)*overallRate,MIN(1129,K202)*overallRate)))))</f>
        <v>Effectuez l’étape 1</v>
      </c>
      <c r="P202" s="3">
        <f t="shared" si="3"/>
        <v>0</v>
      </c>
    </row>
    <row r="203" spans="12:16" x14ac:dyDescent="0.5">
      <c r="L203" s="68" t="str">
        <f>IF(ISTEXT(overallRate),"Effectuez l’étape 1",IF(OR(COUNT($C203,H203)&lt;&gt;2,overallRate=0),0,IF(D203="Yes",ROUND(MAX(IF($B203="Oui - sans lien de dépendance",0,MIN((0.75*H203),847)),MIN(H203,(0.75*$C203),847)),2),IF(revenueReduction&gt;0.3,MAX(IF($B203="Non - avec lien de dépendance",MIN(1129,H203,$C203)*overallRate,MIN(1129,H203)*overallRate),ROUND(MAX(IF($B203="Non - avec lien de dépendance",0,MIN((0.75*H203),847)),MIN(H203,(0.75*$C203),847)),2)),IF($B203="Non - avec lien de dépendance",MIN(1129,H203,$C203)*overallRate,MIN(1129,H203)*overallRate)))))</f>
        <v>Effectuez l’étape 1</v>
      </c>
      <c r="M203" s="68" t="str">
        <f>IF(ISTEXT(overallRate),"Effectuez l’étape 1",IF(OR(COUNT($C203,I203)&lt;&gt;2,overallRate=0),0,IF(E203="Yes",ROUND(MAX(IF($B203="Oui - sans lien de dépendance",0,MIN((0.75*I203),847)),MIN(I203,(0.75*$C203),847)),2),IF(revenueReduction&gt;0.3,MAX(IF($B203="Non - avec lien de dépendance",MIN(1129,I203,$C203)*overallRate,MIN(1129,I203)*overallRate),ROUND(MAX(IF($B203="Non - avec lien de dépendance",0,MIN((0.75*I203),847)),MIN(I203,(0.75*$C203),847)),2)),IF($B203="Non - avec lien de dépendance",MIN(1129,I203,$C203)*overallRate,MIN(1129,I203)*overallRate)))))</f>
        <v>Effectuez l’étape 1</v>
      </c>
      <c r="N203" s="68" t="str">
        <f>IF(ISTEXT(overallRate),"Effectuez l’étape 1",IF(OR(COUNT($C203,J203)&lt;&gt;2,overallRate=0),0,IF(F203="Yes",ROUND(MAX(IF($B203="Oui - sans lien de dépendance",0,MIN((0.75*J203),847)),MIN(J203,(0.75*$C203),847)),2),IF(revenueReduction&gt;0.3,MAX(IF($B203="Non - avec lien de dépendance",MIN(1129,J203,$C203)*overallRate,MIN(1129,J203)*overallRate),ROUND(MAX(IF($B203="Non - avec lien de dépendance",0,MIN((0.75*J203),847)),MIN(J203,(0.75*$C203),847)),2)),IF($B203="Non - avec lien de dépendance",MIN(1129,J203,$C203)*overallRate,MIN(1129,J203)*overallRate)))))</f>
        <v>Effectuez l’étape 1</v>
      </c>
      <c r="O203" s="68" t="str">
        <f>IF(ISTEXT(overallRate),"Effectuez l’étape 1",IF(OR(COUNT($C203,K203)&lt;&gt;2,overallRate=0),0,IF(G203="Yes",ROUND(MAX(IF($B203="Oui - sans lien de dépendance",0,MIN((0.75*K203),847)),MIN(K203,(0.75*$C203),847)),2),IF(revenueReduction&gt;0.3,MAX(IF($B203="Non - avec lien de dépendance",MIN(1129,K203,$C203)*overallRate,MIN(1129,K203)*overallRate),ROUND(MAX(IF($B203="Non - avec lien de dépendance",0,MIN((0.75*K203),847)),MIN(K203,(0.75*$C203),847)),2)),IF($B203="Non - avec lien de dépendance",MIN(1129,K203,$C203)*overallRate,MIN(1129,K203)*overallRate)))))</f>
        <v>Effectuez l’étape 1</v>
      </c>
      <c r="P203" s="3">
        <f t="shared" si="3"/>
        <v>0</v>
      </c>
    </row>
    <row r="204" spans="12:16" x14ac:dyDescent="0.5">
      <c r="L204" s="68" t="str">
        <f>IF(ISTEXT(overallRate),"Effectuez l’étape 1",IF(OR(COUNT($C204,H204)&lt;&gt;2,overallRate=0),0,IF(D204="Yes",ROUND(MAX(IF($B204="Oui - sans lien de dépendance",0,MIN((0.75*H204),847)),MIN(H204,(0.75*$C204),847)),2),IF(revenueReduction&gt;0.3,MAX(IF($B204="Non - avec lien de dépendance",MIN(1129,H204,$C204)*overallRate,MIN(1129,H204)*overallRate),ROUND(MAX(IF($B204="Non - avec lien de dépendance",0,MIN((0.75*H204),847)),MIN(H204,(0.75*$C204),847)),2)),IF($B204="Non - avec lien de dépendance",MIN(1129,H204,$C204)*overallRate,MIN(1129,H204)*overallRate)))))</f>
        <v>Effectuez l’étape 1</v>
      </c>
      <c r="M204" s="68" t="str">
        <f>IF(ISTEXT(overallRate),"Effectuez l’étape 1",IF(OR(COUNT($C204,I204)&lt;&gt;2,overallRate=0),0,IF(E204="Yes",ROUND(MAX(IF($B204="Oui - sans lien de dépendance",0,MIN((0.75*I204),847)),MIN(I204,(0.75*$C204),847)),2),IF(revenueReduction&gt;0.3,MAX(IF($B204="Non - avec lien de dépendance",MIN(1129,I204,$C204)*overallRate,MIN(1129,I204)*overallRate),ROUND(MAX(IF($B204="Non - avec lien de dépendance",0,MIN((0.75*I204),847)),MIN(I204,(0.75*$C204),847)),2)),IF($B204="Non - avec lien de dépendance",MIN(1129,I204,$C204)*overallRate,MIN(1129,I204)*overallRate)))))</f>
        <v>Effectuez l’étape 1</v>
      </c>
      <c r="N204" s="68" t="str">
        <f>IF(ISTEXT(overallRate),"Effectuez l’étape 1",IF(OR(COUNT($C204,J204)&lt;&gt;2,overallRate=0),0,IF(F204="Yes",ROUND(MAX(IF($B204="Oui - sans lien de dépendance",0,MIN((0.75*J204),847)),MIN(J204,(0.75*$C204),847)),2),IF(revenueReduction&gt;0.3,MAX(IF($B204="Non - avec lien de dépendance",MIN(1129,J204,$C204)*overallRate,MIN(1129,J204)*overallRate),ROUND(MAX(IF($B204="Non - avec lien de dépendance",0,MIN((0.75*J204),847)),MIN(J204,(0.75*$C204),847)),2)),IF($B204="Non - avec lien de dépendance",MIN(1129,J204,$C204)*overallRate,MIN(1129,J204)*overallRate)))))</f>
        <v>Effectuez l’étape 1</v>
      </c>
      <c r="O204" s="68" t="str">
        <f>IF(ISTEXT(overallRate),"Effectuez l’étape 1",IF(OR(COUNT($C204,K204)&lt;&gt;2,overallRate=0),0,IF(G204="Yes",ROUND(MAX(IF($B204="Oui - sans lien de dépendance",0,MIN((0.75*K204),847)),MIN(K204,(0.75*$C204),847)),2),IF(revenueReduction&gt;0.3,MAX(IF($B204="Non - avec lien de dépendance",MIN(1129,K204,$C204)*overallRate,MIN(1129,K204)*overallRate),ROUND(MAX(IF($B204="Non - avec lien de dépendance",0,MIN((0.75*K204),847)),MIN(K204,(0.75*$C204),847)),2)),IF($B204="Non - avec lien de dépendance",MIN(1129,K204,$C204)*overallRate,MIN(1129,K204)*overallRate)))))</f>
        <v>Effectuez l’étape 1</v>
      </c>
      <c r="P204" s="3">
        <f t="shared" si="3"/>
        <v>0</v>
      </c>
    </row>
    <row r="205" spans="12:16" x14ac:dyDescent="0.5">
      <c r="L205" s="68" t="str">
        <f>IF(ISTEXT(overallRate),"Effectuez l’étape 1",IF(OR(COUNT($C205,H205)&lt;&gt;2,overallRate=0),0,IF(D205="Yes",ROUND(MAX(IF($B205="Oui - sans lien de dépendance",0,MIN((0.75*H205),847)),MIN(H205,(0.75*$C205),847)),2),IF(revenueReduction&gt;0.3,MAX(IF($B205="Non - avec lien de dépendance",MIN(1129,H205,$C205)*overallRate,MIN(1129,H205)*overallRate),ROUND(MAX(IF($B205="Non - avec lien de dépendance",0,MIN((0.75*H205),847)),MIN(H205,(0.75*$C205),847)),2)),IF($B205="Non - avec lien de dépendance",MIN(1129,H205,$C205)*overallRate,MIN(1129,H205)*overallRate)))))</f>
        <v>Effectuez l’étape 1</v>
      </c>
      <c r="M205" s="68" t="str">
        <f>IF(ISTEXT(overallRate),"Effectuez l’étape 1",IF(OR(COUNT($C205,I205)&lt;&gt;2,overallRate=0),0,IF(E205="Yes",ROUND(MAX(IF($B205="Oui - sans lien de dépendance",0,MIN((0.75*I205),847)),MIN(I205,(0.75*$C205),847)),2),IF(revenueReduction&gt;0.3,MAX(IF($B205="Non - avec lien de dépendance",MIN(1129,I205,$C205)*overallRate,MIN(1129,I205)*overallRate),ROUND(MAX(IF($B205="Non - avec lien de dépendance",0,MIN((0.75*I205),847)),MIN(I205,(0.75*$C205),847)),2)),IF($B205="Non - avec lien de dépendance",MIN(1129,I205,$C205)*overallRate,MIN(1129,I205)*overallRate)))))</f>
        <v>Effectuez l’étape 1</v>
      </c>
      <c r="N205" s="68" t="str">
        <f>IF(ISTEXT(overallRate),"Effectuez l’étape 1",IF(OR(COUNT($C205,J205)&lt;&gt;2,overallRate=0),0,IF(F205="Yes",ROUND(MAX(IF($B205="Oui - sans lien de dépendance",0,MIN((0.75*J205),847)),MIN(J205,(0.75*$C205),847)),2),IF(revenueReduction&gt;0.3,MAX(IF($B205="Non - avec lien de dépendance",MIN(1129,J205,$C205)*overallRate,MIN(1129,J205)*overallRate),ROUND(MAX(IF($B205="Non - avec lien de dépendance",0,MIN((0.75*J205),847)),MIN(J205,(0.75*$C205),847)),2)),IF($B205="Non - avec lien de dépendance",MIN(1129,J205,$C205)*overallRate,MIN(1129,J205)*overallRate)))))</f>
        <v>Effectuez l’étape 1</v>
      </c>
      <c r="O205" s="68" t="str">
        <f>IF(ISTEXT(overallRate),"Effectuez l’étape 1",IF(OR(COUNT($C205,K205)&lt;&gt;2,overallRate=0),0,IF(G205="Yes",ROUND(MAX(IF($B205="Oui - sans lien de dépendance",0,MIN((0.75*K205),847)),MIN(K205,(0.75*$C205),847)),2),IF(revenueReduction&gt;0.3,MAX(IF($B205="Non - avec lien de dépendance",MIN(1129,K205,$C205)*overallRate,MIN(1129,K205)*overallRate),ROUND(MAX(IF($B205="Non - avec lien de dépendance",0,MIN((0.75*K205),847)),MIN(K205,(0.75*$C205),847)),2)),IF($B205="Non - avec lien de dépendance",MIN(1129,K205,$C205)*overallRate,MIN(1129,K205)*overallRate)))))</f>
        <v>Effectuez l’étape 1</v>
      </c>
      <c r="P205" s="3">
        <f t="shared" si="3"/>
        <v>0</v>
      </c>
    </row>
    <row r="206" spans="12:16" x14ac:dyDescent="0.5">
      <c r="L206" s="68" t="str">
        <f>IF(ISTEXT(overallRate),"Effectuez l’étape 1",IF(OR(COUNT($C206,H206)&lt;&gt;2,overallRate=0),0,IF(D206="Yes",ROUND(MAX(IF($B206="Oui - sans lien de dépendance",0,MIN((0.75*H206),847)),MIN(H206,(0.75*$C206),847)),2),IF(revenueReduction&gt;0.3,MAX(IF($B206="Non - avec lien de dépendance",MIN(1129,H206,$C206)*overallRate,MIN(1129,H206)*overallRate),ROUND(MAX(IF($B206="Non - avec lien de dépendance",0,MIN((0.75*H206),847)),MIN(H206,(0.75*$C206),847)),2)),IF($B206="Non - avec lien de dépendance",MIN(1129,H206,$C206)*overallRate,MIN(1129,H206)*overallRate)))))</f>
        <v>Effectuez l’étape 1</v>
      </c>
      <c r="M206" s="68" t="str">
        <f>IF(ISTEXT(overallRate),"Effectuez l’étape 1",IF(OR(COUNT($C206,I206)&lt;&gt;2,overallRate=0),0,IF(E206="Yes",ROUND(MAX(IF($B206="Oui - sans lien de dépendance",0,MIN((0.75*I206),847)),MIN(I206,(0.75*$C206),847)),2),IF(revenueReduction&gt;0.3,MAX(IF($B206="Non - avec lien de dépendance",MIN(1129,I206,$C206)*overallRate,MIN(1129,I206)*overallRate),ROUND(MAX(IF($B206="Non - avec lien de dépendance",0,MIN((0.75*I206),847)),MIN(I206,(0.75*$C206),847)),2)),IF($B206="Non - avec lien de dépendance",MIN(1129,I206,$C206)*overallRate,MIN(1129,I206)*overallRate)))))</f>
        <v>Effectuez l’étape 1</v>
      </c>
      <c r="N206" s="68" t="str">
        <f>IF(ISTEXT(overallRate),"Effectuez l’étape 1",IF(OR(COUNT($C206,J206)&lt;&gt;2,overallRate=0),0,IF(F206="Yes",ROUND(MAX(IF($B206="Oui - sans lien de dépendance",0,MIN((0.75*J206),847)),MIN(J206,(0.75*$C206),847)),2),IF(revenueReduction&gt;0.3,MAX(IF($B206="Non - avec lien de dépendance",MIN(1129,J206,$C206)*overallRate,MIN(1129,J206)*overallRate),ROUND(MAX(IF($B206="Non - avec lien de dépendance",0,MIN((0.75*J206),847)),MIN(J206,(0.75*$C206),847)),2)),IF($B206="Non - avec lien de dépendance",MIN(1129,J206,$C206)*overallRate,MIN(1129,J206)*overallRate)))))</f>
        <v>Effectuez l’étape 1</v>
      </c>
      <c r="O206" s="68" t="str">
        <f>IF(ISTEXT(overallRate),"Effectuez l’étape 1",IF(OR(COUNT($C206,K206)&lt;&gt;2,overallRate=0),0,IF(G206="Yes",ROUND(MAX(IF($B206="Oui - sans lien de dépendance",0,MIN((0.75*K206),847)),MIN(K206,(0.75*$C206),847)),2),IF(revenueReduction&gt;0.3,MAX(IF($B206="Non - avec lien de dépendance",MIN(1129,K206,$C206)*overallRate,MIN(1129,K206)*overallRate),ROUND(MAX(IF($B206="Non - avec lien de dépendance",0,MIN((0.75*K206),847)),MIN(K206,(0.75*$C206),847)),2)),IF($B206="Non - avec lien de dépendance",MIN(1129,K206,$C206)*overallRate,MIN(1129,K206)*overallRate)))))</f>
        <v>Effectuez l’étape 1</v>
      </c>
      <c r="P206" s="3">
        <f t="shared" si="3"/>
        <v>0</v>
      </c>
    </row>
    <row r="207" spans="12:16" x14ac:dyDescent="0.5">
      <c r="L207" s="68" t="str">
        <f>IF(ISTEXT(overallRate),"Effectuez l’étape 1",IF(OR(COUNT($C207,H207)&lt;&gt;2,overallRate=0),0,IF(D207="Yes",ROUND(MAX(IF($B207="Oui - sans lien de dépendance",0,MIN((0.75*H207),847)),MIN(H207,(0.75*$C207),847)),2),IF(revenueReduction&gt;0.3,MAX(IF($B207="Non - avec lien de dépendance",MIN(1129,H207,$C207)*overallRate,MIN(1129,H207)*overallRate),ROUND(MAX(IF($B207="Non - avec lien de dépendance",0,MIN((0.75*H207),847)),MIN(H207,(0.75*$C207),847)),2)),IF($B207="Non - avec lien de dépendance",MIN(1129,H207,$C207)*overallRate,MIN(1129,H207)*overallRate)))))</f>
        <v>Effectuez l’étape 1</v>
      </c>
      <c r="M207" s="68" t="str">
        <f>IF(ISTEXT(overallRate),"Effectuez l’étape 1",IF(OR(COUNT($C207,I207)&lt;&gt;2,overallRate=0),0,IF(E207="Yes",ROUND(MAX(IF($B207="Oui - sans lien de dépendance",0,MIN((0.75*I207),847)),MIN(I207,(0.75*$C207),847)),2),IF(revenueReduction&gt;0.3,MAX(IF($B207="Non - avec lien de dépendance",MIN(1129,I207,$C207)*overallRate,MIN(1129,I207)*overallRate),ROUND(MAX(IF($B207="Non - avec lien de dépendance",0,MIN((0.75*I207),847)),MIN(I207,(0.75*$C207),847)),2)),IF($B207="Non - avec lien de dépendance",MIN(1129,I207,$C207)*overallRate,MIN(1129,I207)*overallRate)))))</f>
        <v>Effectuez l’étape 1</v>
      </c>
      <c r="N207" s="68" t="str">
        <f>IF(ISTEXT(overallRate),"Effectuez l’étape 1",IF(OR(COUNT($C207,J207)&lt;&gt;2,overallRate=0),0,IF(F207="Yes",ROUND(MAX(IF($B207="Oui - sans lien de dépendance",0,MIN((0.75*J207),847)),MIN(J207,(0.75*$C207),847)),2),IF(revenueReduction&gt;0.3,MAX(IF($B207="Non - avec lien de dépendance",MIN(1129,J207,$C207)*overallRate,MIN(1129,J207)*overallRate),ROUND(MAX(IF($B207="Non - avec lien de dépendance",0,MIN((0.75*J207),847)),MIN(J207,(0.75*$C207),847)),2)),IF($B207="Non - avec lien de dépendance",MIN(1129,J207,$C207)*overallRate,MIN(1129,J207)*overallRate)))))</f>
        <v>Effectuez l’étape 1</v>
      </c>
      <c r="O207" s="68" t="str">
        <f>IF(ISTEXT(overallRate),"Effectuez l’étape 1",IF(OR(COUNT($C207,K207)&lt;&gt;2,overallRate=0),0,IF(G207="Yes",ROUND(MAX(IF($B207="Oui - sans lien de dépendance",0,MIN((0.75*K207),847)),MIN(K207,(0.75*$C207),847)),2),IF(revenueReduction&gt;0.3,MAX(IF($B207="Non - avec lien de dépendance",MIN(1129,K207,$C207)*overallRate,MIN(1129,K207)*overallRate),ROUND(MAX(IF($B207="Non - avec lien de dépendance",0,MIN((0.75*K207),847)),MIN(K207,(0.75*$C207),847)),2)),IF($B207="Non - avec lien de dépendance",MIN(1129,K207,$C207)*overallRate,MIN(1129,K207)*overallRate)))))</f>
        <v>Effectuez l’étape 1</v>
      </c>
      <c r="P207" s="3">
        <f t="shared" si="3"/>
        <v>0</v>
      </c>
    </row>
    <row r="208" spans="12:16" x14ac:dyDescent="0.5">
      <c r="L208" s="68" t="str">
        <f>IF(ISTEXT(overallRate),"Effectuez l’étape 1",IF(OR(COUNT($C208,H208)&lt;&gt;2,overallRate=0),0,IF(D208="Yes",ROUND(MAX(IF($B208="Oui - sans lien de dépendance",0,MIN((0.75*H208),847)),MIN(H208,(0.75*$C208),847)),2),IF(revenueReduction&gt;0.3,MAX(IF($B208="Non - avec lien de dépendance",MIN(1129,H208,$C208)*overallRate,MIN(1129,H208)*overallRate),ROUND(MAX(IF($B208="Non - avec lien de dépendance",0,MIN((0.75*H208),847)),MIN(H208,(0.75*$C208),847)),2)),IF($B208="Non - avec lien de dépendance",MIN(1129,H208,$C208)*overallRate,MIN(1129,H208)*overallRate)))))</f>
        <v>Effectuez l’étape 1</v>
      </c>
      <c r="M208" s="68" t="str">
        <f>IF(ISTEXT(overallRate),"Effectuez l’étape 1",IF(OR(COUNT($C208,I208)&lt;&gt;2,overallRate=0),0,IF(E208="Yes",ROUND(MAX(IF($B208="Oui - sans lien de dépendance",0,MIN((0.75*I208),847)),MIN(I208,(0.75*$C208),847)),2),IF(revenueReduction&gt;0.3,MAX(IF($B208="Non - avec lien de dépendance",MIN(1129,I208,$C208)*overallRate,MIN(1129,I208)*overallRate),ROUND(MAX(IF($B208="Non - avec lien de dépendance",0,MIN((0.75*I208),847)),MIN(I208,(0.75*$C208),847)),2)),IF($B208="Non - avec lien de dépendance",MIN(1129,I208,$C208)*overallRate,MIN(1129,I208)*overallRate)))))</f>
        <v>Effectuez l’étape 1</v>
      </c>
      <c r="N208" s="68" t="str">
        <f>IF(ISTEXT(overallRate),"Effectuez l’étape 1",IF(OR(COUNT($C208,J208)&lt;&gt;2,overallRate=0),0,IF(F208="Yes",ROUND(MAX(IF($B208="Oui - sans lien de dépendance",0,MIN((0.75*J208),847)),MIN(J208,(0.75*$C208),847)),2),IF(revenueReduction&gt;0.3,MAX(IF($B208="Non - avec lien de dépendance",MIN(1129,J208,$C208)*overallRate,MIN(1129,J208)*overallRate),ROUND(MAX(IF($B208="Non - avec lien de dépendance",0,MIN((0.75*J208),847)),MIN(J208,(0.75*$C208),847)),2)),IF($B208="Non - avec lien de dépendance",MIN(1129,J208,$C208)*overallRate,MIN(1129,J208)*overallRate)))))</f>
        <v>Effectuez l’étape 1</v>
      </c>
      <c r="O208" s="68" t="str">
        <f>IF(ISTEXT(overallRate),"Effectuez l’étape 1",IF(OR(COUNT($C208,K208)&lt;&gt;2,overallRate=0),0,IF(G208="Yes",ROUND(MAX(IF($B208="Oui - sans lien de dépendance",0,MIN((0.75*K208),847)),MIN(K208,(0.75*$C208),847)),2),IF(revenueReduction&gt;0.3,MAX(IF($B208="Non - avec lien de dépendance",MIN(1129,K208,$C208)*overallRate,MIN(1129,K208)*overallRate),ROUND(MAX(IF($B208="Non - avec lien de dépendance",0,MIN((0.75*K208),847)),MIN(K208,(0.75*$C208),847)),2)),IF($B208="Non - avec lien de dépendance",MIN(1129,K208,$C208)*overallRate,MIN(1129,K208)*overallRate)))))</f>
        <v>Effectuez l’étape 1</v>
      </c>
      <c r="P208" s="3">
        <f t="shared" si="3"/>
        <v>0</v>
      </c>
    </row>
    <row r="209" spans="12:16" x14ac:dyDescent="0.5">
      <c r="L209" s="68" t="str">
        <f>IF(ISTEXT(overallRate),"Effectuez l’étape 1",IF(OR(COUNT($C209,H209)&lt;&gt;2,overallRate=0),0,IF(D209="Yes",ROUND(MAX(IF($B209="Oui - sans lien de dépendance",0,MIN((0.75*H209),847)),MIN(H209,(0.75*$C209),847)),2),IF(revenueReduction&gt;0.3,MAX(IF($B209="Non - avec lien de dépendance",MIN(1129,H209,$C209)*overallRate,MIN(1129,H209)*overallRate),ROUND(MAX(IF($B209="Non - avec lien de dépendance",0,MIN((0.75*H209),847)),MIN(H209,(0.75*$C209),847)),2)),IF($B209="Non - avec lien de dépendance",MIN(1129,H209,$C209)*overallRate,MIN(1129,H209)*overallRate)))))</f>
        <v>Effectuez l’étape 1</v>
      </c>
      <c r="M209" s="68" t="str">
        <f>IF(ISTEXT(overallRate),"Effectuez l’étape 1",IF(OR(COUNT($C209,I209)&lt;&gt;2,overallRate=0),0,IF(E209="Yes",ROUND(MAX(IF($B209="Oui - sans lien de dépendance",0,MIN((0.75*I209),847)),MIN(I209,(0.75*$C209),847)),2),IF(revenueReduction&gt;0.3,MAX(IF($B209="Non - avec lien de dépendance",MIN(1129,I209,$C209)*overallRate,MIN(1129,I209)*overallRate),ROUND(MAX(IF($B209="Non - avec lien de dépendance",0,MIN((0.75*I209),847)),MIN(I209,(0.75*$C209),847)),2)),IF($B209="Non - avec lien de dépendance",MIN(1129,I209,$C209)*overallRate,MIN(1129,I209)*overallRate)))))</f>
        <v>Effectuez l’étape 1</v>
      </c>
      <c r="N209" s="68" t="str">
        <f>IF(ISTEXT(overallRate),"Effectuez l’étape 1",IF(OR(COUNT($C209,J209)&lt;&gt;2,overallRate=0),0,IF(F209="Yes",ROUND(MAX(IF($B209="Oui - sans lien de dépendance",0,MIN((0.75*J209),847)),MIN(J209,(0.75*$C209),847)),2),IF(revenueReduction&gt;0.3,MAX(IF($B209="Non - avec lien de dépendance",MIN(1129,J209,$C209)*overallRate,MIN(1129,J209)*overallRate),ROUND(MAX(IF($B209="Non - avec lien de dépendance",0,MIN((0.75*J209),847)),MIN(J209,(0.75*$C209),847)),2)),IF($B209="Non - avec lien de dépendance",MIN(1129,J209,$C209)*overallRate,MIN(1129,J209)*overallRate)))))</f>
        <v>Effectuez l’étape 1</v>
      </c>
      <c r="O209" s="68" t="str">
        <f>IF(ISTEXT(overallRate),"Effectuez l’étape 1",IF(OR(COUNT($C209,K209)&lt;&gt;2,overallRate=0),0,IF(G209="Yes",ROUND(MAX(IF($B209="Oui - sans lien de dépendance",0,MIN((0.75*K209),847)),MIN(K209,(0.75*$C209),847)),2),IF(revenueReduction&gt;0.3,MAX(IF($B209="Non - avec lien de dépendance",MIN(1129,K209,$C209)*overallRate,MIN(1129,K209)*overallRate),ROUND(MAX(IF($B209="Non - avec lien de dépendance",0,MIN((0.75*K209),847)),MIN(K209,(0.75*$C209),847)),2)),IF($B209="Non - avec lien de dépendance",MIN(1129,K209,$C209)*overallRate,MIN(1129,K209)*overallRate)))))</f>
        <v>Effectuez l’étape 1</v>
      </c>
      <c r="P209" s="3">
        <f t="shared" si="3"/>
        <v>0</v>
      </c>
    </row>
    <row r="210" spans="12:16" x14ac:dyDescent="0.5">
      <c r="L210" s="68" t="str">
        <f>IF(ISTEXT(overallRate),"Effectuez l’étape 1",IF(OR(COUNT($C210,H210)&lt;&gt;2,overallRate=0),0,IF(D210="Yes",ROUND(MAX(IF($B210="Oui - sans lien de dépendance",0,MIN((0.75*H210),847)),MIN(H210,(0.75*$C210),847)),2),IF(revenueReduction&gt;0.3,MAX(IF($B210="Non - avec lien de dépendance",MIN(1129,H210,$C210)*overallRate,MIN(1129,H210)*overallRate),ROUND(MAX(IF($B210="Non - avec lien de dépendance",0,MIN((0.75*H210),847)),MIN(H210,(0.75*$C210),847)),2)),IF($B210="Non - avec lien de dépendance",MIN(1129,H210,$C210)*overallRate,MIN(1129,H210)*overallRate)))))</f>
        <v>Effectuez l’étape 1</v>
      </c>
      <c r="M210" s="68" t="str">
        <f>IF(ISTEXT(overallRate),"Effectuez l’étape 1",IF(OR(COUNT($C210,I210)&lt;&gt;2,overallRate=0),0,IF(E210="Yes",ROUND(MAX(IF($B210="Oui - sans lien de dépendance",0,MIN((0.75*I210),847)),MIN(I210,(0.75*$C210),847)),2),IF(revenueReduction&gt;0.3,MAX(IF($B210="Non - avec lien de dépendance",MIN(1129,I210,$C210)*overallRate,MIN(1129,I210)*overallRate),ROUND(MAX(IF($B210="Non - avec lien de dépendance",0,MIN((0.75*I210),847)),MIN(I210,(0.75*$C210),847)),2)),IF($B210="Non - avec lien de dépendance",MIN(1129,I210,$C210)*overallRate,MIN(1129,I210)*overallRate)))))</f>
        <v>Effectuez l’étape 1</v>
      </c>
      <c r="N210" s="68" t="str">
        <f>IF(ISTEXT(overallRate),"Effectuez l’étape 1",IF(OR(COUNT($C210,J210)&lt;&gt;2,overallRate=0),0,IF(F210="Yes",ROUND(MAX(IF($B210="Oui - sans lien de dépendance",0,MIN((0.75*J210),847)),MIN(J210,(0.75*$C210),847)),2),IF(revenueReduction&gt;0.3,MAX(IF($B210="Non - avec lien de dépendance",MIN(1129,J210,$C210)*overallRate,MIN(1129,J210)*overallRate),ROUND(MAX(IF($B210="Non - avec lien de dépendance",0,MIN((0.75*J210),847)),MIN(J210,(0.75*$C210),847)),2)),IF($B210="Non - avec lien de dépendance",MIN(1129,J210,$C210)*overallRate,MIN(1129,J210)*overallRate)))))</f>
        <v>Effectuez l’étape 1</v>
      </c>
      <c r="O210" s="68" t="str">
        <f>IF(ISTEXT(overallRate),"Effectuez l’étape 1",IF(OR(COUNT($C210,K210)&lt;&gt;2,overallRate=0),0,IF(G210="Yes",ROUND(MAX(IF($B210="Oui - sans lien de dépendance",0,MIN((0.75*K210),847)),MIN(K210,(0.75*$C210),847)),2),IF(revenueReduction&gt;0.3,MAX(IF($B210="Non - avec lien de dépendance",MIN(1129,K210,$C210)*overallRate,MIN(1129,K210)*overallRate),ROUND(MAX(IF($B210="Non - avec lien de dépendance",0,MIN((0.75*K210),847)),MIN(K210,(0.75*$C210),847)),2)),IF($B210="Non - avec lien de dépendance",MIN(1129,K210,$C210)*overallRate,MIN(1129,K210)*overallRate)))))</f>
        <v>Effectuez l’étape 1</v>
      </c>
      <c r="P210" s="3">
        <f t="shared" si="3"/>
        <v>0</v>
      </c>
    </row>
    <row r="211" spans="12:16" x14ac:dyDescent="0.5">
      <c r="L211" s="68" t="str">
        <f>IF(ISTEXT(overallRate),"Effectuez l’étape 1",IF(OR(COUNT($C211,H211)&lt;&gt;2,overallRate=0),0,IF(D211="Yes",ROUND(MAX(IF($B211="Oui - sans lien de dépendance",0,MIN((0.75*H211),847)),MIN(H211,(0.75*$C211),847)),2),IF(revenueReduction&gt;0.3,MAX(IF($B211="Non - avec lien de dépendance",MIN(1129,H211,$C211)*overallRate,MIN(1129,H211)*overallRate),ROUND(MAX(IF($B211="Non - avec lien de dépendance",0,MIN((0.75*H211),847)),MIN(H211,(0.75*$C211),847)),2)),IF($B211="Non - avec lien de dépendance",MIN(1129,H211,$C211)*overallRate,MIN(1129,H211)*overallRate)))))</f>
        <v>Effectuez l’étape 1</v>
      </c>
      <c r="M211" s="68" t="str">
        <f>IF(ISTEXT(overallRate),"Effectuez l’étape 1",IF(OR(COUNT($C211,I211)&lt;&gt;2,overallRate=0),0,IF(E211="Yes",ROUND(MAX(IF($B211="Oui - sans lien de dépendance",0,MIN((0.75*I211),847)),MIN(I211,(0.75*$C211),847)),2),IF(revenueReduction&gt;0.3,MAX(IF($B211="Non - avec lien de dépendance",MIN(1129,I211,$C211)*overallRate,MIN(1129,I211)*overallRate),ROUND(MAX(IF($B211="Non - avec lien de dépendance",0,MIN((0.75*I211),847)),MIN(I211,(0.75*$C211),847)),2)),IF($B211="Non - avec lien de dépendance",MIN(1129,I211,$C211)*overallRate,MIN(1129,I211)*overallRate)))))</f>
        <v>Effectuez l’étape 1</v>
      </c>
      <c r="N211" s="68" t="str">
        <f>IF(ISTEXT(overallRate),"Effectuez l’étape 1",IF(OR(COUNT($C211,J211)&lt;&gt;2,overallRate=0),0,IF(F211="Yes",ROUND(MAX(IF($B211="Oui - sans lien de dépendance",0,MIN((0.75*J211),847)),MIN(J211,(0.75*$C211),847)),2),IF(revenueReduction&gt;0.3,MAX(IF($B211="Non - avec lien de dépendance",MIN(1129,J211,$C211)*overallRate,MIN(1129,J211)*overallRate),ROUND(MAX(IF($B211="Non - avec lien de dépendance",0,MIN((0.75*J211),847)),MIN(J211,(0.75*$C211),847)),2)),IF($B211="Non - avec lien de dépendance",MIN(1129,J211,$C211)*overallRate,MIN(1129,J211)*overallRate)))))</f>
        <v>Effectuez l’étape 1</v>
      </c>
      <c r="O211" s="68" t="str">
        <f>IF(ISTEXT(overallRate),"Effectuez l’étape 1",IF(OR(COUNT($C211,K211)&lt;&gt;2,overallRate=0),0,IF(G211="Yes",ROUND(MAX(IF($B211="Oui - sans lien de dépendance",0,MIN((0.75*K211),847)),MIN(K211,(0.75*$C211),847)),2),IF(revenueReduction&gt;0.3,MAX(IF($B211="Non - avec lien de dépendance",MIN(1129,K211,$C211)*overallRate,MIN(1129,K211)*overallRate),ROUND(MAX(IF($B211="Non - avec lien de dépendance",0,MIN((0.75*K211),847)),MIN(K211,(0.75*$C211),847)),2)),IF($B211="Non - avec lien de dépendance",MIN(1129,K211,$C211)*overallRate,MIN(1129,K211)*overallRate)))))</f>
        <v>Effectuez l’étape 1</v>
      </c>
      <c r="P211" s="3">
        <f t="shared" si="3"/>
        <v>0</v>
      </c>
    </row>
    <row r="212" spans="12:16" x14ac:dyDescent="0.5">
      <c r="L212" s="68" t="str">
        <f>IF(ISTEXT(overallRate),"Effectuez l’étape 1",IF(OR(COUNT($C212,H212)&lt;&gt;2,overallRate=0),0,IF(D212="Yes",ROUND(MAX(IF($B212="Oui - sans lien de dépendance",0,MIN((0.75*H212),847)),MIN(H212,(0.75*$C212),847)),2),IF(revenueReduction&gt;0.3,MAX(IF($B212="Non - avec lien de dépendance",MIN(1129,H212,$C212)*overallRate,MIN(1129,H212)*overallRate),ROUND(MAX(IF($B212="Non - avec lien de dépendance",0,MIN((0.75*H212),847)),MIN(H212,(0.75*$C212),847)),2)),IF($B212="Non - avec lien de dépendance",MIN(1129,H212,$C212)*overallRate,MIN(1129,H212)*overallRate)))))</f>
        <v>Effectuez l’étape 1</v>
      </c>
      <c r="M212" s="68" t="str">
        <f>IF(ISTEXT(overallRate),"Effectuez l’étape 1",IF(OR(COUNT($C212,I212)&lt;&gt;2,overallRate=0),0,IF(E212="Yes",ROUND(MAX(IF($B212="Oui - sans lien de dépendance",0,MIN((0.75*I212),847)),MIN(I212,(0.75*$C212),847)),2),IF(revenueReduction&gt;0.3,MAX(IF($B212="Non - avec lien de dépendance",MIN(1129,I212,$C212)*overallRate,MIN(1129,I212)*overallRate),ROUND(MAX(IF($B212="Non - avec lien de dépendance",0,MIN((0.75*I212),847)),MIN(I212,(0.75*$C212),847)),2)),IF($B212="Non - avec lien de dépendance",MIN(1129,I212,$C212)*overallRate,MIN(1129,I212)*overallRate)))))</f>
        <v>Effectuez l’étape 1</v>
      </c>
      <c r="N212" s="68" t="str">
        <f>IF(ISTEXT(overallRate),"Effectuez l’étape 1",IF(OR(COUNT($C212,J212)&lt;&gt;2,overallRate=0),0,IF(F212="Yes",ROUND(MAX(IF($B212="Oui - sans lien de dépendance",0,MIN((0.75*J212),847)),MIN(J212,(0.75*$C212),847)),2),IF(revenueReduction&gt;0.3,MAX(IF($B212="Non - avec lien de dépendance",MIN(1129,J212,$C212)*overallRate,MIN(1129,J212)*overallRate),ROUND(MAX(IF($B212="Non - avec lien de dépendance",0,MIN((0.75*J212),847)),MIN(J212,(0.75*$C212),847)),2)),IF($B212="Non - avec lien de dépendance",MIN(1129,J212,$C212)*overallRate,MIN(1129,J212)*overallRate)))))</f>
        <v>Effectuez l’étape 1</v>
      </c>
      <c r="O212" s="68" t="str">
        <f>IF(ISTEXT(overallRate),"Effectuez l’étape 1",IF(OR(COUNT($C212,K212)&lt;&gt;2,overallRate=0),0,IF(G212="Yes",ROUND(MAX(IF($B212="Oui - sans lien de dépendance",0,MIN((0.75*K212),847)),MIN(K212,(0.75*$C212),847)),2),IF(revenueReduction&gt;0.3,MAX(IF($B212="Non - avec lien de dépendance",MIN(1129,K212,$C212)*overallRate,MIN(1129,K212)*overallRate),ROUND(MAX(IF($B212="Non - avec lien de dépendance",0,MIN((0.75*K212),847)),MIN(K212,(0.75*$C212),847)),2)),IF($B212="Non - avec lien de dépendance",MIN(1129,K212,$C212)*overallRate,MIN(1129,K212)*overallRate)))))</f>
        <v>Effectuez l’étape 1</v>
      </c>
      <c r="P212" s="3">
        <f t="shared" si="3"/>
        <v>0</v>
      </c>
    </row>
    <row r="213" spans="12:16" x14ac:dyDescent="0.5">
      <c r="L213" s="68" t="str">
        <f>IF(ISTEXT(overallRate),"Effectuez l’étape 1",IF(OR(COUNT($C213,H213)&lt;&gt;2,overallRate=0),0,IF(D213="Yes",ROUND(MAX(IF($B213="Oui - sans lien de dépendance",0,MIN((0.75*H213),847)),MIN(H213,(0.75*$C213),847)),2),IF(revenueReduction&gt;0.3,MAX(IF($B213="Non - avec lien de dépendance",MIN(1129,H213,$C213)*overallRate,MIN(1129,H213)*overallRate),ROUND(MAX(IF($B213="Non - avec lien de dépendance",0,MIN((0.75*H213),847)),MIN(H213,(0.75*$C213),847)),2)),IF($B213="Non - avec lien de dépendance",MIN(1129,H213,$C213)*overallRate,MIN(1129,H213)*overallRate)))))</f>
        <v>Effectuez l’étape 1</v>
      </c>
      <c r="M213" s="68" t="str">
        <f>IF(ISTEXT(overallRate),"Effectuez l’étape 1",IF(OR(COUNT($C213,I213)&lt;&gt;2,overallRate=0),0,IF(E213="Yes",ROUND(MAX(IF($B213="Oui - sans lien de dépendance",0,MIN((0.75*I213),847)),MIN(I213,(0.75*$C213),847)),2),IF(revenueReduction&gt;0.3,MAX(IF($B213="Non - avec lien de dépendance",MIN(1129,I213,$C213)*overallRate,MIN(1129,I213)*overallRate),ROUND(MAX(IF($B213="Non - avec lien de dépendance",0,MIN((0.75*I213),847)),MIN(I213,(0.75*$C213),847)),2)),IF($B213="Non - avec lien de dépendance",MIN(1129,I213,$C213)*overallRate,MIN(1129,I213)*overallRate)))))</f>
        <v>Effectuez l’étape 1</v>
      </c>
      <c r="N213" s="68" t="str">
        <f>IF(ISTEXT(overallRate),"Effectuez l’étape 1",IF(OR(COUNT($C213,J213)&lt;&gt;2,overallRate=0),0,IF(F213="Yes",ROUND(MAX(IF($B213="Oui - sans lien de dépendance",0,MIN((0.75*J213),847)),MIN(J213,(0.75*$C213),847)),2),IF(revenueReduction&gt;0.3,MAX(IF($B213="Non - avec lien de dépendance",MIN(1129,J213,$C213)*overallRate,MIN(1129,J213)*overallRate),ROUND(MAX(IF($B213="Non - avec lien de dépendance",0,MIN((0.75*J213),847)),MIN(J213,(0.75*$C213),847)),2)),IF($B213="Non - avec lien de dépendance",MIN(1129,J213,$C213)*overallRate,MIN(1129,J213)*overallRate)))))</f>
        <v>Effectuez l’étape 1</v>
      </c>
      <c r="O213" s="68" t="str">
        <f>IF(ISTEXT(overallRate),"Effectuez l’étape 1",IF(OR(COUNT($C213,K213)&lt;&gt;2,overallRate=0),0,IF(G213="Yes",ROUND(MAX(IF($B213="Oui - sans lien de dépendance",0,MIN((0.75*K213),847)),MIN(K213,(0.75*$C213),847)),2),IF(revenueReduction&gt;0.3,MAX(IF($B213="Non - avec lien de dépendance",MIN(1129,K213,$C213)*overallRate,MIN(1129,K213)*overallRate),ROUND(MAX(IF($B213="Non - avec lien de dépendance",0,MIN((0.75*K213),847)),MIN(K213,(0.75*$C213),847)),2)),IF($B213="Non - avec lien de dépendance",MIN(1129,K213,$C213)*overallRate,MIN(1129,K213)*overallRate)))))</f>
        <v>Effectuez l’étape 1</v>
      </c>
      <c r="P213" s="3">
        <f t="shared" si="3"/>
        <v>0</v>
      </c>
    </row>
    <row r="214" spans="12:16" x14ac:dyDescent="0.5">
      <c r="L214" s="68" t="str">
        <f>IF(ISTEXT(overallRate),"Effectuez l’étape 1",IF(OR(COUNT($C214,H214)&lt;&gt;2,overallRate=0),0,IF(D214="Yes",ROUND(MAX(IF($B214="Oui - sans lien de dépendance",0,MIN((0.75*H214),847)),MIN(H214,(0.75*$C214),847)),2),IF(revenueReduction&gt;0.3,MAX(IF($B214="Non - avec lien de dépendance",MIN(1129,H214,$C214)*overallRate,MIN(1129,H214)*overallRate),ROUND(MAX(IF($B214="Non - avec lien de dépendance",0,MIN((0.75*H214),847)),MIN(H214,(0.75*$C214),847)),2)),IF($B214="Non - avec lien de dépendance",MIN(1129,H214,$C214)*overallRate,MIN(1129,H214)*overallRate)))))</f>
        <v>Effectuez l’étape 1</v>
      </c>
      <c r="M214" s="68" t="str">
        <f>IF(ISTEXT(overallRate),"Effectuez l’étape 1",IF(OR(COUNT($C214,I214)&lt;&gt;2,overallRate=0),0,IF(E214="Yes",ROUND(MAX(IF($B214="Oui - sans lien de dépendance",0,MIN((0.75*I214),847)),MIN(I214,(0.75*$C214),847)),2),IF(revenueReduction&gt;0.3,MAX(IF($B214="Non - avec lien de dépendance",MIN(1129,I214,$C214)*overallRate,MIN(1129,I214)*overallRate),ROUND(MAX(IF($B214="Non - avec lien de dépendance",0,MIN((0.75*I214),847)),MIN(I214,(0.75*$C214),847)),2)),IF($B214="Non - avec lien de dépendance",MIN(1129,I214,$C214)*overallRate,MIN(1129,I214)*overallRate)))))</f>
        <v>Effectuez l’étape 1</v>
      </c>
      <c r="N214" s="68" t="str">
        <f>IF(ISTEXT(overallRate),"Effectuez l’étape 1",IF(OR(COUNT($C214,J214)&lt;&gt;2,overallRate=0),0,IF(F214="Yes",ROUND(MAX(IF($B214="Oui - sans lien de dépendance",0,MIN((0.75*J214),847)),MIN(J214,(0.75*$C214),847)),2),IF(revenueReduction&gt;0.3,MAX(IF($B214="Non - avec lien de dépendance",MIN(1129,J214,$C214)*overallRate,MIN(1129,J214)*overallRate),ROUND(MAX(IF($B214="Non - avec lien de dépendance",0,MIN((0.75*J214),847)),MIN(J214,(0.75*$C214),847)),2)),IF($B214="Non - avec lien de dépendance",MIN(1129,J214,$C214)*overallRate,MIN(1129,J214)*overallRate)))))</f>
        <v>Effectuez l’étape 1</v>
      </c>
      <c r="O214" s="68" t="str">
        <f>IF(ISTEXT(overallRate),"Effectuez l’étape 1",IF(OR(COUNT($C214,K214)&lt;&gt;2,overallRate=0),0,IF(G214="Yes",ROUND(MAX(IF($B214="Oui - sans lien de dépendance",0,MIN((0.75*K214),847)),MIN(K214,(0.75*$C214),847)),2),IF(revenueReduction&gt;0.3,MAX(IF($B214="Non - avec lien de dépendance",MIN(1129,K214,$C214)*overallRate,MIN(1129,K214)*overallRate),ROUND(MAX(IF($B214="Non - avec lien de dépendance",0,MIN((0.75*K214),847)),MIN(K214,(0.75*$C214),847)),2)),IF($B214="Non - avec lien de dépendance",MIN(1129,K214,$C214)*overallRate,MIN(1129,K214)*overallRate)))))</f>
        <v>Effectuez l’étape 1</v>
      </c>
      <c r="P214" s="3">
        <f t="shared" si="3"/>
        <v>0</v>
      </c>
    </row>
    <row r="215" spans="12:16" x14ac:dyDescent="0.5">
      <c r="L215" s="68" t="str">
        <f>IF(ISTEXT(overallRate),"Effectuez l’étape 1",IF(OR(COUNT($C215,H215)&lt;&gt;2,overallRate=0),0,IF(D215="Yes",ROUND(MAX(IF($B215="Oui - sans lien de dépendance",0,MIN((0.75*H215),847)),MIN(H215,(0.75*$C215),847)),2),IF(revenueReduction&gt;0.3,MAX(IF($B215="Non - avec lien de dépendance",MIN(1129,H215,$C215)*overallRate,MIN(1129,H215)*overallRate),ROUND(MAX(IF($B215="Non - avec lien de dépendance",0,MIN((0.75*H215),847)),MIN(H215,(0.75*$C215),847)),2)),IF($B215="Non - avec lien de dépendance",MIN(1129,H215,$C215)*overallRate,MIN(1129,H215)*overallRate)))))</f>
        <v>Effectuez l’étape 1</v>
      </c>
      <c r="M215" s="68" t="str">
        <f>IF(ISTEXT(overallRate),"Effectuez l’étape 1",IF(OR(COUNT($C215,I215)&lt;&gt;2,overallRate=0),0,IF(E215="Yes",ROUND(MAX(IF($B215="Oui - sans lien de dépendance",0,MIN((0.75*I215),847)),MIN(I215,(0.75*$C215),847)),2),IF(revenueReduction&gt;0.3,MAX(IF($B215="Non - avec lien de dépendance",MIN(1129,I215,$C215)*overallRate,MIN(1129,I215)*overallRate),ROUND(MAX(IF($B215="Non - avec lien de dépendance",0,MIN((0.75*I215),847)),MIN(I215,(0.75*$C215),847)),2)),IF($B215="Non - avec lien de dépendance",MIN(1129,I215,$C215)*overallRate,MIN(1129,I215)*overallRate)))))</f>
        <v>Effectuez l’étape 1</v>
      </c>
      <c r="N215" s="68" t="str">
        <f>IF(ISTEXT(overallRate),"Effectuez l’étape 1",IF(OR(COUNT($C215,J215)&lt;&gt;2,overallRate=0),0,IF(F215="Yes",ROUND(MAX(IF($B215="Oui - sans lien de dépendance",0,MIN((0.75*J215),847)),MIN(J215,(0.75*$C215),847)),2),IF(revenueReduction&gt;0.3,MAX(IF($B215="Non - avec lien de dépendance",MIN(1129,J215,$C215)*overallRate,MIN(1129,J215)*overallRate),ROUND(MAX(IF($B215="Non - avec lien de dépendance",0,MIN((0.75*J215),847)),MIN(J215,(0.75*$C215),847)),2)),IF($B215="Non - avec lien de dépendance",MIN(1129,J215,$C215)*overallRate,MIN(1129,J215)*overallRate)))))</f>
        <v>Effectuez l’étape 1</v>
      </c>
      <c r="O215" s="68" t="str">
        <f>IF(ISTEXT(overallRate),"Effectuez l’étape 1",IF(OR(COUNT($C215,K215)&lt;&gt;2,overallRate=0),0,IF(G215="Yes",ROUND(MAX(IF($B215="Oui - sans lien de dépendance",0,MIN((0.75*K215),847)),MIN(K215,(0.75*$C215),847)),2),IF(revenueReduction&gt;0.3,MAX(IF($B215="Non - avec lien de dépendance",MIN(1129,K215,$C215)*overallRate,MIN(1129,K215)*overallRate),ROUND(MAX(IF($B215="Non - avec lien de dépendance",0,MIN((0.75*K215),847)),MIN(K215,(0.75*$C215),847)),2)),IF($B215="Non - avec lien de dépendance",MIN(1129,K215,$C215)*overallRate,MIN(1129,K215)*overallRate)))))</f>
        <v>Effectuez l’étape 1</v>
      </c>
      <c r="P215" s="3">
        <f t="shared" si="3"/>
        <v>0</v>
      </c>
    </row>
    <row r="216" spans="12:16" x14ac:dyDescent="0.5">
      <c r="L216" s="68" t="str">
        <f>IF(ISTEXT(overallRate),"Effectuez l’étape 1",IF(OR(COUNT($C216,H216)&lt;&gt;2,overallRate=0),0,IF(D216="Yes",ROUND(MAX(IF($B216="Oui - sans lien de dépendance",0,MIN((0.75*H216),847)),MIN(H216,(0.75*$C216),847)),2),IF(revenueReduction&gt;0.3,MAX(IF($B216="Non - avec lien de dépendance",MIN(1129,H216,$C216)*overallRate,MIN(1129,H216)*overallRate),ROUND(MAX(IF($B216="Non - avec lien de dépendance",0,MIN((0.75*H216),847)),MIN(H216,(0.75*$C216),847)),2)),IF($B216="Non - avec lien de dépendance",MIN(1129,H216,$C216)*overallRate,MIN(1129,H216)*overallRate)))))</f>
        <v>Effectuez l’étape 1</v>
      </c>
      <c r="M216" s="68" t="str">
        <f>IF(ISTEXT(overallRate),"Effectuez l’étape 1",IF(OR(COUNT($C216,I216)&lt;&gt;2,overallRate=0),0,IF(E216="Yes",ROUND(MAX(IF($B216="Oui - sans lien de dépendance",0,MIN((0.75*I216),847)),MIN(I216,(0.75*$C216),847)),2),IF(revenueReduction&gt;0.3,MAX(IF($B216="Non - avec lien de dépendance",MIN(1129,I216,$C216)*overallRate,MIN(1129,I216)*overallRate),ROUND(MAX(IF($B216="Non - avec lien de dépendance",0,MIN((0.75*I216),847)),MIN(I216,(0.75*$C216),847)),2)),IF($B216="Non - avec lien de dépendance",MIN(1129,I216,$C216)*overallRate,MIN(1129,I216)*overallRate)))))</f>
        <v>Effectuez l’étape 1</v>
      </c>
      <c r="N216" s="68" t="str">
        <f>IF(ISTEXT(overallRate),"Effectuez l’étape 1",IF(OR(COUNT($C216,J216)&lt;&gt;2,overallRate=0),0,IF(F216="Yes",ROUND(MAX(IF($B216="Oui - sans lien de dépendance",0,MIN((0.75*J216),847)),MIN(J216,(0.75*$C216),847)),2),IF(revenueReduction&gt;0.3,MAX(IF($B216="Non - avec lien de dépendance",MIN(1129,J216,$C216)*overallRate,MIN(1129,J216)*overallRate),ROUND(MAX(IF($B216="Non - avec lien de dépendance",0,MIN((0.75*J216),847)),MIN(J216,(0.75*$C216),847)),2)),IF($B216="Non - avec lien de dépendance",MIN(1129,J216,$C216)*overallRate,MIN(1129,J216)*overallRate)))))</f>
        <v>Effectuez l’étape 1</v>
      </c>
      <c r="O216" s="68" t="str">
        <f>IF(ISTEXT(overallRate),"Effectuez l’étape 1",IF(OR(COUNT($C216,K216)&lt;&gt;2,overallRate=0),0,IF(G216="Yes",ROUND(MAX(IF($B216="Oui - sans lien de dépendance",0,MIN((0.75*K216),847)),MIN(K216,(0.75*$C216),847)),2),IF(revenueReduction&gt;0.3,MAX(IF($B216="Non - avec lien de dépendance",MIN(1129,K216,$C216)*overallRate,MIN(1129,K216)*overallRate),ROUND(MAX(IF($B216="Non - avec lien de dépendance",0,MIN((0.75*K216),847)),MIN(K216,(0.75*$C216),847)),2)),IF($B216="Non - avec lien de dépendance",MIN(1129,K216,$C216)*overallRate,MIN(1129,K216)*overallRate)))))</f>
        <v>Effectuez l’étape 1</v>
      </c>
      <c r="P216" s="3">
        <f t="shared" si="3"/>
        <v>0</v>
      </c>
    </row>
    <row r="217" spans="12:16" x14ac:dyDescent="0.5">
      <c r="L217" s="68" t="str">
        <f>IF(ISTEXT(overallRate),"Effectuez l’étape 1",IF(OR(COUNT($C217,H217)&lt;&gt;2,overallRate=0),0,IF(D217="Yes",ROUND(MAX(IF($B217="Oui - sans lien de dépendance",0,MIN((0.75*H217),847)),MIN(H217,(0.75*$C217),847)),2),IF(revenueReduction&gt;0.3,MAX(IF($B217="Non - avec lien de dépendance",MIN(1129,H217,$C217)*overallRate,MIN(1129,H217)*overallRate),ROUND(MAX(IF($B217="Non - avec lien de dépendance",0,MIN((0.75*H217),847)),MIN(H217,(0.75*$C217),847)),2)),IF($B217="Non - avec lien de dépendance",MIN(1129,H217,$C217)*overallRate,MIN(1129,H217)*overallRate)))))</f>
        <v>Effectuez l’étape 1</v>
      </c>
      <c r="M217" s="68" t="str">
        <f>IF(ISTEXT(overallRate),"Effectuez l’étape 1",IF(OR(COUNT($C217,I217)&lt;&gt;2,overallRate=0),0,IF(E217="Yes",ROUND(MAX(IF($B217="Oui - sans lien de dépendance",0,MIN((0.75*I217),847)),MIN(I217,(0.75*$C217),847)),2),IF(revenueReduction&gt;0.3,MAX(IF($B217="Non - avec lien de dépendance",MIN(1129,I217,$C217)*overallRate,MIN(1129,I217)*overallRate),ROUND(MAX(IF($B217="Non - avec lien de dépendance",0,MIN((0.75*I217),847)),MIN(I217,(0.75*$C217),847)),2)),IF($B217="Non - avec lien de dépendance",MIN(1129,I217,$C217)*overallRate,MIN(1129,I217)*overallRate)))))</f>
        <v>Effectuez l’étape 1</v>
      </c>
      <c r="N217" s="68" t="str">
        <f>IF(ISTEXT(overallRate),"Effectuez l’étape 1",IF(OR(COUNT($C217,J217)&lt;&gt;2,overallRate=0),0,IF(F217="Yes",ROUND(MAX(IF($B217="Oui - sans lien de dépendance",0,MIN((0.75*J217),847)),MIN(J217,(0.75*$C217),847)),2),IF(revenueReduction&gt;0.3,MAX(IF($B217="Non - avec lien de dépendance",MIN(1129,J217,$C217)*overallRate,MIN(1129,J217)*overallRate),ROUND(MAX(IF($B217="Non - avec lien de dépendance",0,MIN((0.75*J217),847)),MIN(J217,(0.75*$C217),847)),2)),IF($B217="Non - avec lien de dépendance",MIN(1129,J217,$C217)*overallRate,MIN(1129,J217)*overallRate)))))</f>
        <v>Effectuez l’étape 1</v>
      </c>
      <c r="O217" s="68" t="str">
        <f>IF(ISTEXT(overallRate),"Effectuez l’étape 1",IF(OR(COUNT($C217,K217)&lt;&gt;2,overallRate=0),0,IF(G217="Yes",ROUND(MAX(IF($B217="Oui - sans lien de dépendance",0,MIN((0.75*K217),847)),MIN(K217,(0.75*$C217),847)),2),IF(revenueReduction&gt;0.3,MAX(IF($B217="Non - avec lien de dépendance",MIN(1129,K217,$C217)*overallRate,MIN(1129,K217)*overallRate),ROUND(MAX(IF($B217="Non - avec lien de dépendance",0,MIN((0.75*K217),847)),MIN(K217,(0.75*$C217),847)),2)),IF($B217="Non - avec lien de dépendance",MIN(1129,K217,$C217)*overallRate,MIN(1129,K217)*overallRate)))))</f>
        <v>Effectuez l’étape 1</v>
      </c>
      <c r="P217" s="3">
        <f t="shared" si="3"/>
        <v>0</v>
      </c>
    </row>
    <row r="218" spans="12:16" x14ac:dyDescent="0.5">
      <c r="L218" s="68" t="str">
        <f>IF(ISTEXT(overallRate),"Effectuez l’étape 1",IF(OR(COUNT($C218,H218)&lt;&gt;2,overallRate=0),0,IF(D218="Yes",ROUND(MAX(IF($B218="Oui - sans lien de dépendance",0,MIN((0.75*H218),847)),MIN(H218,(0.75*$C218),847)),2),IF(revenueReduction&gt;0.3,MAX(IF($B218="Non - avec lien de dépendance",MIN(1129,H218,$C218)*overallRate,MIN(1129,H218)*overallRate),ROUND(MAX(IF($B218="Non - avec lien de dépendance",0,MIN((0.75*H218),847)),MIN(H218,(0.75*$C218),847)),2)),IF($B218="Non - avec lien de dépendance",MIN(1129,H218,$C218)*overallRate,MIN(1129,H218)*overallRate)))))</f>
        <v>Effectuez l’étape 1</v>
      </c>
      <c r="M218" s="68" t="str">
        <f>IF(ISTEXT(overallRate),"Effectuez l’étape 1",IF(OR(COUNT($C218,I218)&lt;&gt;2,overallRate=0),0,IF(E218="Yes",ROUND(MAX(IF($B218="Oui - sans lien de dépendance",0,MIN((0.75*I218),847)),MIN(I218,(0.75*$C218),847)),2),IF(revenueReduction&gt;0.3,MAX(IF($B218="Non - avec lien de dépendance",MIN(1129,I218,$C218)*overallRate,MIN(1129,I218)*overallRate),ROUND(MAX(IF($B218="Non - avec lien de dépendance",0,MIN((0.75*I218),847)),MIN(I218,(0.75*$C218),847)),2)),IF($B218="Non - avec lien de dépendance",MIN(1129,I218,$C218)*overallRate,MIN(1129,I218)*overallRate)))))</f>
        <v>Effectuez l’étape 1</v>
      </c>
      <c r="N218" s="68" t="str">
        <f>IF(ISTEXT(overallRate),"Effectuez l’étape 1",IF(OR(COUNT($C218,J218)&lt;&gt;2,overallRate=0),0,IF(F218="Yes",ROUND(MAX(IF($B218="Oui - sans lien de dépendance",0,MIN((0.75*J218),847)),MIN(J218,(0.75*$C218),847)),2),IF(revenueReduction&gt;0.3,MAX(IF($B218="Non - avec lien de dépendance",MIN(1129,J218,$C218)*overallRate,MIN(1129,J218)*overallRate),ROUND(MAX(IF($B218="Non - avec lien de dépendance",0,MIN((0.75*J218),847)),MIN(J218,(0.75*$C218),847)),2)),IF($B218="Non - avec lien de dépendance",MIN(1129,J218,$C218)*overallRate,MIN(1129,J218)*overallRate)))))</f>
        <v>Effectuez l’étape 1</v>
      </c>
      <c r="O218" s="68" t="str">
        <f>IF(ISTEXT(overallRate),"Effectuez l’étape 1",IF(OR(COUNT($C218,K218)&lt;&gt;2,overallRate=0),0,IF(G218="Yes",ROUND(MAX(IF($B218="Oui - sans lien de dépendance",0,MIN((0.75*K218),847)),MIN(K218,(0.75*$C218),847)),2),IF(revenueReduction&gt;0.3,MAX(IF($B218="Non - avec lien de dépendance",MIN(1129,K218,$C218)*overallRate,MIN(1129,K218)*overallRate),ROUND(MAX(IF($B218="Non - avec lien de dépendance",0,MIN((0.75*K218),847)),MIN(K218,(0.75*$C218),847)),2)),IF($B218="Non - avec lien de dépendance",MIN(1129,K218,$C218)*overallRate,MIN(1129,K218)*overallRate)))))</f>
        <v>Effectuez l’étape 1</v>
      </c>
      <c r="P218" s="3">
        <f t="shared" si="3"/>
        <v>0</v>
      </c>
    </row>
    <row r="219" spans="12:16" x14ac:dyDescent="0.5">
      <c r="L219" s="68" t="str">
        <f>IF(ISTEXT(overallRate),"Effectuez l’étape 1",IF(OR(COUNT($C219,H219)&lt;&gt;2,overallRate=0),0,IF(D219="Yes",ROUND(MAX(IF($B219="Oui - sans lien de dépendance",0,MIN((0.75*H219),847)),MIN(H219,(0.75*$C219),847)),2),IF(revenueReduction&gt;0.3,MAX(IF($B219="Non - avec lien de dépendance",MIN(1129,H219,$C219)*overallRate,MIN(1129,H219)*overallRate),ROUND(MAX(IF($B219="Non - avec lien de dépendance",0,MIN((0.75*H219),847)),MIN(H219,(0.75*$C219),847)),2)),IF($B219="Non - avec lien de dépendance",MIN(1129,H219,$C219)*overallRate,MIN(1129,H219)*overallRate)))))</f>
        <v>Effectuez l’étape 1</v>
      </c>
      <c r="M219" s="68" t="str">
        <f>IF(ISTEXT(overallRate),"Effectuez l’étape 1",IF(OR(COUNT($C219,I219)&lt;&gt;2,overallRate=0),0,IF(E219="Yes",ROUND(MAX(IF($B219="Oui - sans lien de dépendance",0,MIN((0.75*I219),847)),MIN(I219,(0.75*$C219),847)),2),IF(revenueReduction&gt;0.3,MAX(IF($B219="Non - avec lien de dépendance",MIN(1129,I219,$C219)*overallRate,MIN(1129,I219)*overallRate),ROUND(MAX(IF($B219="Non - avec lien de dépendance",0,MIN((0.75*I219),847)),MIN(I219,(0.75*$C219),847)),2)),IF($B219="Non - avec lien de dépendance",MIN(1129,I219,$C219)*overallRate,MIN(1129,I219)*overallRate)))))</f>
        <v>Effectuez l’étape 1</v>
      </c>
      <c r="N219" s="68" t="str">
        <f>IF(ISTEXT(overallRate),"Effectuez l’étape 1",IF(OR(COUNT($C219,J219)&lt;&gt;2,overallRate=0),0,IF(F219="Yes",ROUND(MAX(IF($B219="Oui - sans lien de dépendance",0,MIN((0.75*J219),847)),MIN(J219,(0.75*$C219),847)),2),IF(revenueReduction&gt;0.3,MAX(IF($B219="Non - avec lien de dépendance",MIN(1129,J219,$C219)*overallRate,MIN(1129,J219)*overallRate),ROUND(MAX(IF($B219="Non - avec lien de dépendance",0,MIN((0.75*J219),847)),MIN(J219,(0.75*$C219),847)),2)),IF($B219="Non - avec lien de dépendance",MIN(1129,J219,$C219)*overallRate,MIN(1129,J219)*overallRate)))))</f>
        <v>Effectuez l’étape 1</v>
      </c>
      <c r="O219" s="68" t="str">
        <f>IF(ISTEXT(overallRate),"Effectuez l’étape 1",IF(OR(COUNT($C219,K219)&lt;&gt;2,overallRate=0),0,IF(G219="Yes",ROUND(MAX(IF($B219="Oui - sans lien de dépendance",0,MIN((0.75*K219),847)),MIN(K219,(0.75*$C219),847)),2),IF(revenueReduction&gt;0.3,MAX(IF($B219="Non - avec lien de dépendance",MIN(1129,K219,$C219)*overallRate,MIN(1129,K219)*overallRate),ROUND(MAX(IF($B219="Non - avec lien de dépendance",0,MIN((0.75*K219),847)),MIN(K219,(0.75*$C219),847)),2)),IF($B219="Non - avec lien de dépendance",MIN(1129,K219,$C219)*overallRate,MIN(1129,K219)*overallRate)))))</f>
        <v>Effectuez l’étape 1</v>
      </c>
      <c r="P219" s="3">
        <f t="shared" si="3"/>
        <v>0</v>
      </c>
    </row>
    <row r="220" spans="12:16" x14ac:dyDescent="0.5">
      <c r="L220" s="68" t="str">
        <f>IF(ISTEXT(overallRate),"Effectuez l’étape 1",IF(OR(COUNT($C220,H220)&lt;&gt;2,overallRate=0),0,IF(D220="Yes",ROUND(MAX(IF($B220="Oui - sans lien de dépendance",0,MIN((0.75*H220),847)),MIN(H220,(0.75*$C220),847)),2),IF(revenueReduction&gt;0.3,MAX(IF($B220="Non - avec lien de dépendance",MIN(1129,H220,$C220)*overallRate,MIN(1129,H220)*overallRate),ROUND(MAX(IF($B220="Non - avec lien de dépendance",0,MIN((0.75*H220),847)),MIN(H220,(0.75*$C220),847)),2)),IF($B220="Non - avec lien de dépendance",MIN(1129,H220,$C220)*overallRate,MIN(1129,H220)*overallRate)))))</f>
        <v>Effectuez l’étape 1</v>
      </c>
      <c r="M220" s="68" t="str">
        <f>IF(ISTEXT(overallRate),"Effectuez l’étape 1",IF(OR(COUNT($C220,I220)&lt;&gt;2,overallRate=0),0,IF(E220="Yes",ROUND(MAX(IF($B220="Oui - sans lien de dépendance",0,MIN((0.75*I220),847)),MIN(I220,(0.75*$C220),847)),2),IF(revenueReduction&gt;0.3,MAX(IF($B220="Non - avec lien de dépendance",MIN(1129,I220,$C220)*overallRate,MIN(1129,I220)*overallRate),ROUND(MAX(IF($B220="Non - avec lien de dépendance",0,MIN((0.75*I220),847)),MIN(I220,(0.75*$C220),847)),2)),IF($B220="Non - avec lien de dépendance",MIN(1129,I220,$C220)*overallRate,MIN(1129,I220)*overallRate)))))</f>
        <v>Effectuez l’étape 1</v>
      </c>
      <c r="N220" s="68" t="str">
        <f>IF(ISTEXT(overallRate),"Effectuez l’étape 1",IF(OR(COUNT($C220,J220)&lt;&gt;2,overallRate=0),0,IF(F220="Yes",ROUND(MAX(IF($B220="Oui - sans lien de dépendance",0,MIN((0.75*J220),847)),MIN(J220,(0.75*$C220),847)),2),IF(revenueReduction&gt;0.3,MAX(IF($B220="Non - avec lien de dépendance",MIN(1129,J220,$C220)*overallRate,MIN(1129,J220)*overallRate),ROUND(MAX(IF($B220="Non - avec lien de dépendance",0,MIN((0.75*J220),847)),MIN(J220,(0.75*$C220),847)),2)),IF($B220="Non - avec lien de dépendance",MIN(1129,J220,$C220)*overallRate,MIN(1129,J220)*overallRate)))))</f>
        <v>Effectuez l’étape 1</v>
      </c>
      <c r="O220" s="68" t="str">
        <f>IF(ISTEXT(overallRate),"Effectuez l’étape 1",IF(OR(COUNT($C220,K220)&lt;&gt;2,overallRate=0),0,IF(G220="Yes",ROUND(MAX(IF($B220="Oui - sans lien de dépendance",0,MIN((0.75*K220),847)),MIN(K220,(0.75*$C220),847)),2),IF(revenueReduction&gt;0.3,MAX(IF($B220="Non - avec lien de dépendance",MIN(1129,K220,$C220)*overallRate,MIN(1129,K220)*overallRate),ROUND(MAX(IF($B220="Non - avec lien de dépendance",0,MIN((0.75*K220),847)),MIN(K220,(0.75*$C220),847)),2)),IF($B220="Non - avec lien de dépendance",MIN(1129,K220,$C220)*overallRate,MIN(1129,K220)*overallRate)))))</f>
        <v>Effectuez l’étape 1</v>
      </c>
      <c r="P220" s="3">
        <f t="shared" si="3"/>
        <v>0</v>
      </c>
    </row>
    <row r="221" spans="12:16" x14ac:dyDescent="0.5">
      <c r="L221" s="68" t="str">
        <f>IF(ISTEXT(overallRate),"Effectuez l’étape 1",IF(OR(COUNT($C221,H221)&lt;&gt;2,overallRate=0),0,IF(D221="Yes",ROUND(MAX(IF($B221="Oui - sans lien de dépendance",0,MIN((0.75*H221),847)),MIN(H221,(0.75*$C221),847)),2),IF(revenueReduction&gt;0.3,MAX(IF($B221="Non - avec lien de dépendance",MIN(1129,H221,$C221)*overallRate,MIN(1129,H221)*overallRate),ROUND(MAX(IF($B221="Non - avec lien de dépendance",0,MIN((0.75*H221),847)),MIN(H221,(0.75*$C221),847)),2)),IF($B221="Non - avec lien de dépendance",MIN(1129,H221,$C221)*overallRate,MIN(1129,H221)*overallRate)))))</f>
        <v>Effectuez l’étape 1</v>
      </c>
      <c r="M221" s="68" t="str">
        <f>IF(ISTEXT(overallRate),"Effectuez l’étape 1",IF(OR(COUNT($C221,I221)&lt;&gt;2,overallRate=0),0,IF(E221="Yes",ROUND(MAX(IF($B221="Oui - sans lien de dépendance",0,MIN((0.75*I221),847)),MIN(I221,(0.75*$C221),847)),2),IF(revenueReduction&gt;0.3,MAX(IF($B221="Non - avec lien de dépendance",MIN(1129,I221,$C221)*overallRate,MIN(1129,I221)*overallRate),ROUND(MAX(IF($B221="Non - avec lien de dépendance",0,MIN((0.75*I221),847)),MIN(I221,(0.75*$C221),847)),2)),IF($B221="Non - avec lien de dépendance",MIN(1129,I221,$C221)*overallRate,MIN(1129,I221)*overallRate)))))</f>
        <v>Effectuez l’étape 1</v>
      </c>
      <c r="N221" s="68" t="str">
        <f>IF(ISTEXT(overallRate),"Effectuez l’étape 1",IF(OR(COUNT($C221,J221)&lt;&gt;2,overallRate=0),0,IF(F221="Yes",ROUND(MAX(IF($B221="Oui - sans lien de dépendance",0,MIN((0.75*J221),847)),MIN(J221,(0.75*$C221),847)),2),IF(revenueReduction&gt;0.3,MAX(IF($B221="Non - avec lien de dépendance",MIN(1129,J221,$C221)*overallRate,MIN(1129,J221)*overallRate),ROUND(MAX(IF($B221="Non - avec lien de dépendance",0,MIN((0.75*J221),847)),MIN(J221,(0.75*$C221),847)),2)),IF($B221="Non - avec lien de dépendance",MIN(1129,J221,$C221)*overallRate,MIN(1129,J221)*overallRate)))))</f>
        <v>Effectuez l’étape 1</v>
      </c>
      <c r="O221" s="68" t="str">
        <f>IF(ISTEXT(overallRate),"Effectuez l’étape 1",IF(OR(COUNT($C221,K221)&lt;&gt;2,overallRate=0),0,IF(G221="Yes",ROUND(MAX(IF($B221="Oui - sans lien de dépendance",0,MIN((0.75*K221),847)),MIN(K221,(0.75*$C221),847)),2),IF(revenueReduction&gt;0.3,MAX(IF($B221="Non - avec lien de dépendance",MIN(1129,K221,$C221)*overallRate,MIN(1129,K221)*overallRate),ROUND(MAX(IF($B221="Non - avec lien de dépendance",0,MIN((0.75*K221),847)),MIN(K221,(0.75*$C221),847)),2)),IF($B221="Non - avec lien de dépendance",MIN(1129,K221,$C221)*overallRate,MIN(1129,K221)*overallRate)))))</f>
        <v>Effectuez l’étape 1</v>
      </c>
      <c r="P221" s="3">
        <f t="shared" si="3"/>
        <v>0</v>
      </c>
    </row>
    <row r="222" spans="12:16" x14ac:dyDescent="0.5">
      <c r="L222" s="68" t="str">
        <f>IF(ISTEXT(overallRate),"Effectuez l’étape 1",IF(OR(COUNT($C222,H222)&lt;&gt;2,overallRate=0),0,IF(D222="Yes",ROUND(MAX(IF($B222="Oui - sans lien de dépendance",0,MIN((0.75*H222),847)),MIN(H222,(0.75*$C222),847)),2),IF(revenueReduction&gt;0.3,MAX(IF($B222="Non - avec lien de dépendance",MIN(1129,H222,$C222)*overallRate,MIN(1129,H222)*overallRate),ROUND(MAX(IF($B222="Non - avec lien de dépendance",0,MIN((0.75*H222),847)),MIN(H222,(0.75*$C222),847)),2)),IF($B222="Non - avec lien de dépendance",MIN(1129,H222,$C222)*overallRate,MIN(1129,H222)*overallRate)))))</f>
        <v>Effectuez l’étape 1</v>
      </c>
      <c r="M222" s="68" t="str">
        <f>IF(ISTEXT(overallRate),"Effectuez l’étape 1",IF(OR(COUNT($C222,I222)&lt;&gt;2,overallRate=0),0,IF(E222="Yes",ROUND(MAX(IF($B222="Oui - sans lien de dépendance",0,MIN((0.75*I222),847)),MIN(I222,(0.75*$C222),847)),2),IF(revenueReduction&gt;0.3,MAX(IF($B222="Non - avec lien de dépendance",MIN(1129,I222,$C222)*overallRate,MIN(1129,I222)*overallRate),ROUND(MAX(IF($B222="Non - avec lien de dépendance",0,MIN((0.75*I222),847)),MIN(I222,(0.75*$C222),847)),2)),IF($B222="Non - avec lien de dépendance",MIN(1129,I222,$C222)*overallRate,MIN(1129,I222)*overallRate)))))</f>
        <v>Effectuez l’étape 1</v>
      </c>
      <c r="N222" s="68" t="str">
        <f>IF(ISTEXT(overallRate),"Effectuez l’étape 1",IF(OR(COUNT($C222,J222)&lt;&gt;2,overallRate=0),0,IF(F222="Yes",ROUND(MAX(IF($B222="Oui - sans lien de dépendance",0,MIN((0.75*J222),847)),MIN(J222,(0.75*$C222),847)),2),IF(revenueReduction&gt;0.3,MAX(IF($B222="Non - avec lien de dépendance",MIN(1129,J222,$C222)*overallRate,MIN(1129,J222)*overallRate),ROUND(MAX(IF($B222="Non - avec lien de dépendance",0,MIN((0.75*J222),847)),MIN(J222,(0.75*$C222),847)),2)),IF($B222="Non - avec lien de dépendance",MIN(1129,J222,$C222)*overallRate,MIN(1129,J222)*overallRate)))))</f>
        <v>Effectuez l’étape 1</v>
      </c>
      <c r="O222" s="68" t="str">
        <f>IF(ISTEXT(overallRate),"Effectuez l’étape 1",IF(OR(COUNT($C222,K222)&lt;&gt;2,overallRate=0),0,IF(G222="Yes",ROUND(MAX(IF($B222="Oui - sans lien de dépendance",0,MIN((0.75*K222),847)),MIN(K222,(0.75*$C222),847)),2),IF(revenueReduction&gt;0.3,MAX(IF($B222="Non - avec lien de dépendance",MIN(1129,K222,$C222)*overallRate,MIN(1129,K222)*overallRate),ROUND(MAX(IF($B222="Non - avec lien de dépendance",0,MIN((0.75*K222),847)),MIN(K222,(0.75*$C222),847)),2)),IF($B222="Non - avec lien de dépendance",MIN(1129,K222,$C222)*overallRate,MIN(1129,K222)*overallRate)))))</f>
        <v>Effectuez l’étape 1</v>
      </c>
      <c r="P222" s="3">
        <f t="shared" si="3"/>
        <v>0</v>
      </c>
    </row>
    <row r="223" spans="12:16" x14ac:dyDescent="0.5">
      <c r="L223" s="68" t="str">
        <f>IF(ISTEXT(overallRate),"Effectuez l’étape 1",IF(OR(COUNT($C223,H223)&lt;&gt;2,overallRate=0),0,IF(D223="Yes",ROUND(MAX(IF($B223="Oui - sans lien de dépendance",0,MIN((0.75*H223),847)),MIN(H223,(0.75*$C223),847)),2),IF(revenueReduction&gt;0.3,MAX(IF($B223="Non - avec lien de dépendance",MIN(1129,H223,$C223)*overallRate,MIN(1129,H223)*overallRate),ROUND(MAX(IF($B223="Non - avec lien de dépendance",0,MIN((0.75*H223),847)),MIN(H223,(0.75*$C223),847)),2)),IF($B223="Non - avec lien de dépendance",MIN(1129,H223,$C223)*overallRate,MIN(1129,H223)*overallRate)))))</f>
        <v>Effectuez l’étape 1</v>
      </c>
      <c r="M223" s="68" t="str">
        <f>IF(ISTEXT(overallRate),"Effectuez l’étape 1",IF(OR(COUNT($C223,I223)&lt;&gt;2,overallRate=0),0,IF(E223="Yes",ROUND(MAX(IF($B223="Oui - sans lien de dépendance",0,MIN((0.75*I223),847)),MIN(I223,(0.75*$C223),847)),2),IF(revenueReduction&gt;0.3,MAX(IF($B223="Non - avec lien de dépendance",MIN(1129,I223,$C223)*overallRate,MIN(1129,I223)*overallRate),ROUND(MAX(IF($B223="Non - avec lien de dépendance",0,MIN((0.75*I223),847)),MIN(I223,(0.75*$C223),847)),2)),IF($B223="Non - avec lien de dépendance",MIN(1129,I223,$C223)*overallRate,MIN(1129,I223)*overallRate)))))</f>
        <v>Effectuez l’étape 1</v>
      </c>
      <c r="N223" s="68" t="str">
        <f>IF(ISTEXT(overallRate),"Effectuez l’étape 1",IF(OR(COUNT($C223,J223)&lt;&gt;2,overallRate=0),0,IF(F223="Yes",ROUND(MAX(IF($B223="Oui - sans lien de dépendance",0,MIN((0.75*J223),847)),MIN(J223,(0.75*$C223),847)),2),IF(revenueReduction&gt;0.3,MAX(IF($B223="Non - avec lien de dépendance",MIN(1129,J223,$C223)*overallRate,MIN(1129,J223)*overallRate),ROUND(MAX(IF($B223="Non - avec lien de dépendance",0,MIN((0.75*J223),847)),MIN(J223,(0.75*$C223),847)),2)),IF($B223="Non - avec lien de dépendance",MIN(1129,J223,$C223)*overallRate,MIN(1129,J223)*overallRate)))))</f>
        <v>Effectuez l’étape 1</v>
      </c>
      <c r="O223" s="68" t="str">
        <f>IF(ISTEXT(overallRate),"Effectuez l’étape 1",IF(OR(COUNT($C223,K223)&lt;&gt;2,overallRate=0),0,IF(G223="Yes",ROUND(MAX(IF($B223="Oui - sans lien de dépendance",0,MIN((0.75*K223),847)),MIN(K223,(0.75*$C223),847)),2),IF(revenueReduction&gt;0.3,MAX(IF($B223="Non - avec lien de dépendance",MIN(1129,K223,$C223)*overallRate,MIN(1129,K223)*overallRate),ROUND(MAX(IF($B223="Non - avec lien de dépendance",0,MIN((0.75*K223),847)),MIN(K223,(0.75*$C223),847)),2)),IF($B223="Non - avec lien de dépendance",MIN(1129,K223,$C223)*overallRate,MIN(1129,K223)*overallRate)))))</f>
        <v>Effectuez l’étape 1</v>
      </c>
      <c r="P223" s="3">
        <f t="shared" si="3"/>
        <v>0</v>
      </c>
    </row>
    <row r="224" spans="12:16" x14ac:dyDescent="0.5">
      <c r="L224" s="68" t="str">
        <f>IF(ISTEXT(overallRate),"Effectuez l’étape 1",IF(OR(COUNT($C224,H224)&lt;&gt;2,overallRate=0),0,IF(D224="Yes",ROUND(MAX(IF($B224="Oui - sans lien de dépendance",0,MIN((0.75*H224),847)),MIN(H224,(0.75*$C224),847)),2),IF(revenueReduction&gt;0.3,MAX(IF($B224="Non - avec lien de dépendance",MIN(1129,H224,$C224)*overallRate,MIN(1129,H224)*overallRate),ROUND(MAX(IF($B224="Non - avec lien de dépendance",0,MIN((0.75*H224),847)),MIN(H224,(0.75*$C224),847)),2)),IF($B224="Non - avec lien de dépendance",MIN(1129,H224,$C224)*overallRate,MIN(1129,H224)*overallRate)))))</f>
        <v>Effectuez l’étape 1</v>
      </c>
      <c r="M224" s="68" t="str">
        <f>IF(ISTEXT(overallRate),"Effectuez l’étape 1",IF(OR(COUNT($C224,I224)&lt;&gt;2,overallRate=0),0,IF(E224="Yes",ROUND(MAX(IF($B224="Oui - sans lien de dépendance",0,MIN((0.75*I224),847)),MIN(I224,(0.75*$C224),847)),2),IF(revenueReduction&gt;0.3,MAX(IF($B224="Non - avec lien de dépendance",MIN(1129,I224,$C224)*overallRate,MIN(1129,I224)*overallRate),ROUND(MAX(IF($B224="Non - avec lien de dépendance",0,MIN((0.75*I224),847)),MIN(I224,(0.75*$C224),847)),2)),IF($B224="Non - avec lien de dépendance",MIN(1129,I224,$C224)*overallRate,MIN(1129,I224)*overallRate)))))</f>
        <v>Effectuez l’étape 1</v>
      </c>
      <c r="N224" s="68" t="str">
        <f>IF(ISTEXT(overallRate),"Effectuez l’étape 1",IF(OR(COUNT($C224,J224)&lt;&gt;2,overallRate=0),0,IF(F224="Yes",ROUND(MAX(IF($B224="Oui - sans lien de dépendance",0,MIN((0.75*J224),847)),MIN(J224,(0.75*$C224),847)),2),IF(revenueReduction&gt;0.3,MAX(IF($B224="Non - avec lien de dépendance",MIN(1129,J224,$C224)*overallRate,MIN(1129,J224)*overallRate),ROUND(MAX(IF($B224="Non - avec lien de dépendance",0,MIN((0.75*J224),847)),MIN(J224,(0.75*$C224),847)),2)),IF($B224="Non - avec lien de dépendance",MIN(1129,J224,$C224)*overallRate,MIN(1129,J224)*overallRate)))))</f>
        <v>Effectuez l’étape 1</v>
      </c>
      <c r="O224" s="68" t="str">
        <f>IF(ISTEXT(overallRate),"Effectuez l’étape 1",IF(OR(COUNT($C224,K224)&lt;&gt;2,overallRate=0),0,IF(G224="Yes",ROUND(MAX(IF($B224="Oui - sans lien de dépendance",0,MIN((0.75*K224),847)),MIN(K224,(0.75*$C224),847)),2),IF(revenueReduction&gt;0.3,MAX(IF($B224="Non - avec lien de dépendance",MIN(1129,K224,$C224)*overallRate,MIN(1129,K224)*overallRate),ROUND(MAX(IF($B224="Non - avec lien de dépendance",0,MIN((0.75*K224),847)),MIN(K224,(0.75*$C224),847)),2)),IF($B224="Non - avec lien de dépendance",MIN(1129,K224,$C224)*overallRate,MIN(1129,K224)*overallRate)))))</f>
        <v>Effectuez l’étape 1</v>
      </c>
      <c r="P224" s="3">
        <f t="shared" si="3"/>
        <v>0</v>
      </c>
    </row>
    <row r="225" spans="12:16" x14ac:dyDescent="0.5">
      <c r="L225" s="68" t="str">
        <f>IF(ISTEXT(overallRate),"Effectuez l’étape 1",IF(OR(COUNT($C225,H225)&lt;&gt;2,overallRate=0),0,IF(D225="Yes",ROUND(MAX(IF($B225="Oui - sans lien de dépendance",0,MIN((0.75*H225),847)),MIN(H225,(0.75*$C225),847)),2),IF(revenueReduction&gt;0.3,MAX(IF($B225="Non - avec lien de dépendance",MIN(1129,H225,$C225)*overallRate,MIN(1129,H225)*overallRate),ROUND(MAX(IF($B225="Non - avec lien de dépendance",0,MIN((0.75*H225),847)),MIN(H225,(0.75*$C225),847)),2)),IF($B225="Non - avec lien de dépendance",MIN(1129,H225,$C225)*overallRate,MIN(1129,H225)*overallRate)))))</f>
        <v>Effectuez l’étape 1</v>
      </c>
      <c r="M225" s="68" t="str">
        <f>IF(ISTEXT(overallRate),"Effectuez l’étape 1",IF(OR(COUNT($C225,I225)&lt;&gt;2,overallRate=0),0,IF(E225="Yes",ROUND(MAX(IF($B225="Oui - sans lien de dépendance",0,MIN((0.75*I225),847)),MIN(I225,(0.75*$C225),847)),2),IF(revenueReduction&gt;0.3,MAX(IF($B225="Non - avec lien de dépendance",MIN(1129,I225,$C225)*overallRate,MIN(1129,I225)*overallRate),ROUND(MAX(IF($B225="Non - avec lien de dépendance",0,MIN((0.75*I225),847)),MIN(I225,(0.75*$C225),847)),2)),IF($B225="Non - avec lien de dépendance",MIN(1129,I225,$C225)*overallRate,MIN(1129,I225)*overallRate)))))</f>
        <v>Effectuez l’étape 1</v>
      </c>
      <c r="N225" s="68" t="str">
        <f>IF(ISTEXT(overallRate),"Effectuez l’étape 1",IF(OR(COUNT($C225,J225)&lt;&gt;2,overallRate=0),0,IF(F225="Yes",ROUND(MAX(IF($B225="Oui - sans lien de dépendance",0,MIN((0.75*J225),847)),MIN(J225,(0.75*$C225),847)),2),IF(revenueReduction&gt;0.3,MAX(IF($B225="Non - avec lien de dépendance",MIN(1129,J225,$C225)*overallRate,MIN(1129,J225)*overallRate),ROUND(MAX(IF($B225="Non - avec lien de dépendance",0,MIN((0.75*J225),847)),MIN(J225,(0.75*$C225),847)),2)),IF($B225="Non - avec lien de dépendance",MIN(1129,J225,$C225)*overallRate,MIN(1129,J225)*overallRate)))))</f>
        <v>Effectuez l’étape 1</v>
      </c>
      <c r="O225" s="68" t="str">
        <f>IF(ISTEXT(overallRate),"Effectuez l’étape 1",IF(OR(COUNT($C225,K225)&lt;&gt;2,overallRate=0),0,IF(G225="Yes",ROUND(MAX(IF($B225="Oui - sans lien de dépendance",0,MIN((0.75*K225),847)),MIN(K225,(0.75*$C225),847)),2),IF(revenueReduction&gt;0.3,MAX(IF($B225="Non - avec lien de dépendance",MIN(1129,K225,$C225)*overallRate,MIN(1129,K225)*overallRate),ROUND(MAX(IF($B225="Non - avec lien de dépendance",0,MIN((0.75*K225),847)),MIN(K225,(0.75*$C225),847)),2)),IF($B225="Non - avec lien de dépendance",MIN(1129,K225,$C225)*overallRate,MIN(1129,K225)*overallRate)))))</f>
        <v>Effectuez l’étape 1</v>
      </c>
      <c r="P225" s="3">
        <f t="shared" si="3"/>
        <v>0</v>
      </c>
    </row>
    <row r="226" spans="12:16" x14ac:dyDescent="0.5">
      <c r="L226" s="68" t="str">
        <f>IF(ISTEXT(overallRate),"Effectuez l’étape 1",IF(OR(COUNT($C226,H226)&lt;&gt;2,overallRate=0),0,IF(D226="Yes",ROUND(MAX(IF($B226="Oui - sans lien de dépendance",0,MIN((0.75*H226),847)),MIN(H226,(0.75*$C226),847)),2),IF(revenueReduction&gt;0.3,MAX(IF($B226="Non - avec lien de dépendance",MIN(1129,H226,$C226)*overallRate,MIN(1129,H226)*overallRate),ROUND(MAX(IF($B226="Non - avec lien de dépendance",0,MIN((0.75*H226),847)),MIN(H226,(0.75*$C226),847)),2)),IF($B226="Non - avec lien de dépendance",MIN(1129,H226,$C226)*overallRate,MIN(1129,H226)*overallRate)))))</f>
        <v>Effectuez l’étape 1</v>
      </c>
      <c r="M226" s="68" t="str">
        <f>IF(ISTEXT(overallRate),"Effectuez l’étape 1",IF(OR(COUNT($C226,I226)&lt;&gt;2,overallRate=0),0,IF(E226="Yes",ROUND(MAX(IF($B226="Oui - sans lien de dépendance",0,MIN((0.75*I226),847)),MIN(I226,(0.75*$C226),847)),2),IF(revenueReduction&gt;0.3,MAX(IF($B226="Non - avec lien de dépendance",MIN(1129,I226,$C226)*overallRate,MIN(1129,I226)*overallRate),ROUND(MAX(IF($B226="Non - avec lien de dépendance",0,MIN((0.75*I226),847)),MIN(I226,(0.75*$C226),847)),2)),IF($B226="Non - avec lien de dépendance",MIN(1129,I226,$C226)*overallRate,MIN(1129,I226)*overallRate)))))</f>
        <v>Effectuez l’étape 1</v>
      </c>
      <c r="N226" s="68" t="str">
        <f>IF(ISTEXT(overallRate),"Effectuez l’étape 1",IF(OR(COUNT($C226,J226)&lt;&gt;2,overallRate=0),0,IF(F226="Yes",ROUND(MAX(IF($B226="Oui - sans lien de dépendance",0,MIN((0.75*J226),847)),MIN(J226,(0.75*$C226),847)),2),IF(revenueReduction&gt;0.3,MAX(IF($B226="Non - avec lien de dépendance",MIN(1129,J226,$C226)*overallRate,MIN(1129,J226)*overallRate),ROUND(MAX(IF($B226="Non - avec lien de dépendance",0,MIN((0.75*J226),847)),MIN(J226,(0.75*$C226),847)),2)),IF($B226="Non - avec lien de dépendance",MIN(1129,J226,$C226)*overallRate,MIN(1129,J226)*overallRate)))))</f>
        <v>Effectuez l’étape 1</v>
      </c>
      <c r="O226" s="68" t="str">
        <f>IF(ISTEXT(overallRate),"Effectuez l’étape 1",IF(OR(COUNT($C226,K226)&lt;&gt;2,overallRate=0),0,IF(G226="Yes",ROUND(MAX(IF($B226="Oui - sans lien de dépendance",0,MIN((0.75*K226),847)),MIN(K226,(0.75*$C226),847)),2),IF(revenueReduction&gt;0.3,MAX(IF($B226="Non - avec lien de dépendance",MIN(1129,K226,$C226)*overallRate,MIN(1129,K226)*overallRate),ROUND(MAX(IF($B226="Non - avec lien de dépendance",0,MIN((0.75*K226),847)),MIN(K226,(0.75*$C226),847)),2)),IF($B226="Non - avec lien de dépendance",MIN(1129,K226,$C226)*overallRate,MIN(1129,K226)*overallRate)))))</f>
        <v>Effectuez l’étape 1</v>
      </c>
      <c r="P226" s="3">
        <f t="shared" si="3"/>
        <v>0</v>
      </c>
    </row>
    <row r="227" spans="12:16" x14ac:dyDescent="0.5">
      <c r="L227" s="68" t="str">
        <f>IF(ISTEXT(overallRate),"Effectuez l’étape 1",IF(OR(COUNT($C227,H227)&lt;&gt;2,overallRate=0),0,IF(D227="Yes",ROUND(MAX(IF($B227="Oui - sans lien de dépendance",0,MIN((0.75*H227),847)),MIN(H227,(0.75*$C227),847)),2),IF(revenueReduction&gt;0.3,MAX(IF($B227="Non - avec lien de dépendance",MIN(1129,H227,$C227)*overallRate,MIN(1129,H227)*overallRate),ROUND(MAX(IF($B227="Non - avec lien de dépendance",0,MIN((0.75*H227),847)),MIN(H227,(0.75*$C227),847)),2)),IF($B227="Non - avec lien de dépendance",MIN(1129,H227,$C227)*overallRate,MIN(1129,H227)*overallRate)))))</f>
        <v>Effectuez l’étape 1</v>
      </c>
      <c r="M227" s="68" t="str">
        <f>IF(ISTEXT(overallRate),"Effectuez l’étape 1",IF(OR(COUNT($C227,I227)&lt;&gt;2,overallRate=0),0,IF(E227="Yes",ROUND(MAX(IF($B227="Oui - sans lien de dépendance",0,MIN((0.75*I227),847)),MIN(I227,(0.75*$C227),847)),2),IF(revenueReduction&gt;0.3,MAX(IF($B227="Non - avec lien de dépendance",MIN(1129,I227,$C227)*overallRate,MIN(1129,I227)*overallRate),ROUND(MAX(IF($B227="Non - avec lien de dépendance",0,MIN((0.75*I227),847)),MIN(I227,(0.75*$C227),847)),2)),IF($B227="Non - avec lien de dépendance",MIN(1129,I227,$C227)*overallRate,MIN(1129,I227)*overallRate)))))</f>
        <v>Effectuez l’étape 1</v>
      </c>
      <c r="N227" s="68" t="str">
        <f>IF(ISTEXT(overallRate),"Effectuez l’étape 1",IF(OR(COUNT($C227,J227)&lt;&gt;2,overallRate=0),0,IF(F227="Yes",ROUND(MAX(IF($B227="Oui - sans lien de dépendance",0,MIN((0.75*J227),847)),MIN(J227,(0.75*$C227),847)),2),IF(revenueReduction&gt;0.3,MAX(IF($B227="Non - avec lien de dépendance",MIN(1129,J227,$C227)*overallRate,MIN(1129,J227)*overallRate),ROUND(MAX(IF($B227="Non - avec lien de dépendance",0,MIN((0.75*J227),847)),MIN(J227,(0.75*$C227),847)),2)),IF($B227="Non - avec lien de dépendance",MIN(1129,J227,$C227)*overallRate,MIN(1129,J227)*overallRate)))))</f>
        <v>Effectuez l’étape 1</v>
      </c>
      <c r="O227" s="68" t="str">
        <f>IF(ISTEXT(overallRate),"Effectuez l’étape 1",IF(OR(COUNT($C227,K227)&lt;&gt;2,overallRate=0),0,IF(G227="Yes",ROUND(MAX(IF($B227="Oui - sans lien de dépendance",0,MIN((0.75*K227),847)),MIN(K227,(0.75*$C227),847)),2),IF(revenueReduction&gt;0.3,MAX(IF($B227="Non - avec lien de dépendance",MIN(1129,K227,$C227)*overallRate,MIN(1129,K227)*overallRate),ROUND(MAX(IF($B227="Non - avec lien de dépendance",0,MIN((0.75*K227),847)),MIN(K227,(0.75*$C227),847)),2)),IF($B227="Non - avec lien de dépendance",MIN(1129,K227,$C227)*overallRate,MIN(1129,K227)*overallRate)))))</f>
        <v>Effectuez l’étape 1</v>
      </c>
      <c r="P227" s="3">
        <f t="shared" si="3"/>
        <v>0</v>
      </c>
    </row>
    <row r="228" spans="12:16" x14ac:dyDescent="0.5">
      <c r="L228" s="68" t="str">
        <f>IF(ISTEXT(overallRate),"Effectuez l’étape 1",IF(OR(COUNT($C228,H228)&lt;&gt;2,overallRate=0),0,IF(D228="Yes",ROUND(MAX(IF($B228="Oui - sans lien de dépendance",0,MIN((0.75*H228),847)),MIN(H228,(0.75*$C228),847)),2),IF(revenueReduction&gt;0.3,MAX(IF($B228="Non - avec lien de dépendance",MIN(1129,H228,$C228)*overallRate,MIN(1129,H228)*overallRate),ROUND(MAX(IF($B228="Non - avec lien de dépendance",0,MIN((0.75*H228),847)),MIN(H228,(0.75*$C228),847)),2)),IF($B228="Non - avec lien de dépendance",MIN(1129,H228,$C228)*overallRate,MIN(1129,H228)*overallRate)))))</f>
        <v>Effectuez l’étape 1</v>
      </c>
      <c r="M228" s="68" t="str">
        <f>IF(ISTEXT(overallRate),"Effectuez l’étape 1",IF(OR(COUNT($C228,I228)&lt;&gt;2,overallRate=0),0,IF(E228="Yes",ROUND(MAX(IF($B228="Oui - sans lien de dépendance",0,MIN((0.75*I228),847)),MIN(I228,(0.75*$C228),847)),2),IF(revenueReduction&gt;0.3,MAX(IF($B228="Non - avec lien de dépendance",MIN(1129,I228,$C228)*overallRate,MIN(1129,I228)*overallRate),ROUND(MAX(IF($B228="Non - avec lien de dépendance",0,MIN((0.75*I228),847)),MIN(I228,(0.75*$C228),847)),2)),IF($B228="Non - avec lien de dépendance",MIN(1129,I228,$C228)*overallRate,MIN(1129,I228)*overallRate)))))</f>
        <v>Effectuez l’étape 1</v>
      </c>
      <c r="N228" s="68" t="str">
        <f>IF(ISTEXT(overallRate),"Effectuez l’étape 1",IF(OR(COUNT($C228,J228)&lt;&gt;2,overallRate=0),0,IF(F228="Yes",ROUND(MAX(IF($B228="Oui - sans lien de dépendance",0,MIN((0.75*J228),847)),MIN(J228,(0.75*$C228),847)),2),IF(revenueReduction&gt;0.3,MAX(IF($B228="Non - avec lien de dépendance",MIN(1129,J228,$C228)*overallRate,MIN(1129,J228)*overallRate),ROUND(MAX(IF($B228="Non - avec lien de dépendance",0,MIN((0.75*J228),847)),MIN(J228,(0.75*$C228),847)),2)),IF($B228="Non - avec lien de dépendance",MIN(1129,J228,$C228)*overallRate,MIN(1129,J228)*overallRate)))))</f>
        <v>Effectuez l’étape 1</v>
      </c>
      <c r="O228" s="68" t="str">
        <f>IF(ISTEXT(overallRate),"Effectuez l’étape 1",IF(OR(COUNT($C228,K228)&lt;&gt;2,overallRate=0),0,IF(G228="Yes",ROUND(MAX(IF($B228="Oui - sans lien de dépendance",0,MIN((0.75*K228),847)),MIN(K228,(0.75*$C228),847)),2),IF(revenueReduction&gt;0.3,MAX(IF($B228="Non - avec lien de dépendance",MIN(1129,K228,$C228)*overallRate,MIN(1129,K228)*overallRate),ROUND(MAX(IF($B228="Non - avec lien de dépendance",0,MIN((0.75*K228),847)),MIN(K228,(0.75*$C228),847)),2)),IF($B228="Non - avec lien de dépendance",MIN(1129,K228,$C228)*overallRate,MIN(1129,K228)*overallRate)))))</f>
        <v>Effectuez l’étape 1</v>
      </c>
      <c r="P228" s="3">
        <f t="shared" si="3"/>
        <v>0</v>
      </c>
    </row>
    <row r="229" spans="12:16" x14ac:dyDescent="0.5">
      <c r="L229" s="68" t="str">
        <f>IF(ISTEXT(overallRate),"Effectuez l’étape 1",IF(OR(COUNT($C229,H229)&lt;&gt;2,overallRate=0),0,IF(D229="Yes",ROUND(MAX(IF($B229="Oui - sans lien de dépendance",0,MIN((0.75*H229),847)),MIN(H229,(0.75*$C229),847)),2),IF(revenueReduction&gt;0.3,MAX(IF($B229="Non - avec lien de dépendance",MIN(1129,H229,$C229)*overallRate,MIN(1129,H229)*overallRate),ROUND(MAX(IF($B229="Non - avec lien de dépendance",0,MIN((0.75*H229),847)),MIN(H229,(0.75*$C229),847)),2)),IF($B229="Non - avec lien de dépendance",MIN(1129,H229,$C229)*overallRate,MIN(1129,H229)*overallRate)))))</f>
        <v>Effectuez l’étape 1</v>
      </c>
      <c r="M229" s="68" t="str">
        <f>IF(ISTEXT(overallRate),"Effectuez l’étape 1",IF(OR(COUNT($C229,I229)&lt;&gt;2,overallRate=0),0,IF(E229="Yes",ROUND(MAX(IF($B229="Oui - sans lien de dépendance",0,MIN((0.75*I229),847)),MIN(I229,(0.75*$C229),847)),2),IF(revenueReduction&gt;0.3,MAX(IF($B229="Non - avec lien de dépendance",MIN(1129,I229,$C229)*overallRate,MIN(1129,I229)*overallRate),ROUND(MAX(IF($B229="Non - avec lien de dépendance",0,MIN((0.75*I229),847)),MIN(I229,(0.75*$C229),847)),2)),IF($B229="Non - avec lien de dépendance",MIN(1129,I229,$C229)*overallRate,MIN(1129,I229)*overallRate)))))</f>
        <v>Effectuez l’étape 1</v>
      </c>
      <c r="N229" s="68" t="str">
        <f>IF(ISTEXT(overallRate),"Effectuez l’étape 1",IF(OR(COUNT($C229,J229)&lt;&gt;2,overallRate=0),0,IF(F229="Yes",ROUND(MAX(IF($B229="Oui - sans lien de dépendance",0,MIN((0.75*J229),847)),MIN(J229,(0.75*$C229),847)),2),IF(revenueReduction&gt;0.3,MAX(IF($B229="Non - avec lien de dépendance",MIN(1129,J229,$C229)*overallRate,MIN(1129,J229)*overallRate),ROUND(MAX(IF($B229="Non - avec lien de dépendance",0,MIN((0.75*J229),847)),MIN(J229,(0.75*$C229),847)),2)),IF($B229="Non - avec lien de dépendance",MIN(1129,J229,$C229)*overallRate,MIN(1129,J229)*overallRate)))))</f>
        <v>Effectuez l’étape 1</v>
      </c>
      <c r="O229" s="68" t="str">
        <f>IF(ISTEXT(overallRate),"Effectuez l’étape 1",IF(OR(COUNT($C229,K229)&lt;&gt;2,overallRate=0),0,IF(G229="Yes",ROUND(MAX(IF($B229="Oui - sans lien de dépendance",0,MIN((0.75*K229),847)),MIN(K229,(0.75*$C229),847)),2),IF(revenueReduction&gt;0.3,MAX(IF($B229="Non - avec lien de dépendance",MIN(1129,K229,$C229)*overallRate,MIN(1129,K229)*overallRate),ROUND(MAX(IF($B229="Non - avec lien de dépendance",0,MIN((0.75*K229),847)),MIN(K229,(0.75*$C229),847)),2)),IF($B229="Non - avec lien de dépendance",MIN(1129,K229,$C229)*overallRate,MIN(1129,K229)*overallRate)))))</f>
        <v>Effectuez l’étape 1</v>
      </c>
      <c r="P229" s="3">
        <f t="shared" si="3"/>
        <v>0</v>
      </c>
    </row>
    <row r="230" spans="12:16" x14ac:dyDescent="0.5">
      <c r="L230" s="68" t="str">
        <f>IF(ISTEXT(overallRate),"Effectuez l’étape 1",IF(OR(COUNT($C230,H230)&lt;&gt;2,overallRate=0),0,IF(D230="Yes",ROUND(MAX(IF($B230="Oui - sans lien de dépendance",0,MIN((0.75*H230),847)),MIN(H230,(0.75*$C230),847)),2),IF(revenueReduction&gt;0.3,MAX(IF($B230="Non - avec lien de dépendance",MIN(1129,H230,$C230)*overallRate,MIN(1129,H230)*overallRate),ROUND(MAX(IF($B230="Non - avec lien de dépendance",0,MIN((0.75*H230),847)),MIN(H230,(0.75*$C230),847)),2)),IF($B230="Non - avec lien de dépendance",MIN(1129,H230,$C230)*overallRate,MIN(1129,H230)*overallRate)))))</f>
        <v>Effectuez l’étape 1</v>
      </c>
      <c r="M230" s="68" t="str">
        <f>IF(ISTEXT(overallRate),"Effectuez l’étape 1",IF(OR(COUNT($C230,I230)&lt;&gt;2,overallRate=0),0,IF(E230="Yes",ROUND(MAX(IF($B230="Oui - sans lien de dépendance",0,MIN((0.75*I230),847)),MIN(I230,(0.75*$C230),847)),2),IF(revenueReduction&gt;0.3,MAX(IF($B230="Non - avec lien de dépendance",MIN(1129,I230,$C230)*overallRate,MIN(1129,I230)*overallRate),ROUND(MAX(IF($B230="Non - avec lien de dépendance",0,MIN((0.75*I230),847)),MIN(I230,(0.75*$C230),847)),2)),IF($B230="Non - avec lien de dépendance",MIN(1129,I230,$C230)*overallRate,MIN(1129,I230)*overallRate)))))</f>
        <v>Effectuez l’étape 1</v>
      </c>
      <c r="N230" s="68" t="str">
        <f>IF(ISTEXT(overallRate),"Effectuez l’étape 1",IF(OR(COUNT($C230,J230)&lt;&gt;2,overallRate=0),0,IF(F230="Yes",ROUND(MAX(IF($B230="Oui - sans lien de dépendance",0,MIN((0.75*J230),847)),MIN(J230,(0.75*$C230),847)),2),IF(revenueReduction&gt;0.3,MAX(IF($B230="Non - avec lien de dépendance",MIN(1129,J230,$C230)*overallRate,MIN(1129,J230)*overallRate),ROUND(MAX(IF($B230="Non - avec lien de dépendance",0,MIN((0.75*J230),847)),MIN(J230,(0.75*$C230),847)),2)),IF($B230="Non - avec lien de dépendance",MIN(1129,J230,$C230)*overallRate,MIN(1129,J230)*overallRate)))))</f>
        <v>Effectuez l’étape 1</v>
      </c>
      <c r="O230" s="68" t="str">
        <f>IF(ISTEXT(overallRate),"Effectuez l’étape 1",IF(OR(COUNT($C230,K230)&lt;&gt;2,overallRate=0),0,IF(G230="Yes",ROUND(MAX(IF($B230="Oui - sans lien de dépendance",0,MIN((0.75*K230),847)),MIN(K230,(0.75*$C230),847)),2),IF(revenueReduction&gt;0.3,MAX(IF($B230="Non - avec lien de dépendance",MIN(1129,K230,$C230)*overallRate,MIN(1129,K230)*overallRate),ROUND(MAX(IF($B230="Non - avec lien de dépendance",0,MIN((0.75*K230),847)),MIN(K230,(0.75*$C230),847)),2)),IF($B230="Non - avec lien de dépendance",MIN(1129,K230,$C230)*overallRate,MIN(1129,K230)*overallRate)))))</f>
        <v>Effectuez l’étape 1</v>
      </c>
      <c r="P230" s="3">
        <f t="shared" si="3"/>
        <v>0</v>
      </c>
    </row>
    <row r="231" spans="12:16" x14ac:dyDescent="0.5">
      <c r="L231" s="68" t="str">
        <f>IF(ISTEXT(overallRate),"Effectuez l’étape 1",IF(OR(COUNT($C231,H231)&lt;&gt;2,overallRate=0),0,IF(D231="Yes",ROUND(MAX(IF($B231="Oui - sans lien de dépendance",0,MIN((0.75*H231),847)),MIN(H231,(0.75*$C231),847)),2),IF(revenueReduction&gt;0.3,MAX(IF($B231="Non - avec lien de dépendance",MIN(1129,H231,$C231)*overallRate,MIN(1129,H231)*overallRate),ROUND(MAX(IF($B231="Non - avec lien de dépendance",0,MIN((0.75*H231),847)),MIN(H231,(0.75*$C231),847)),2)),IF($B231="Non - avec lien de dépendance",MIN(1129,H231,$C231)*overallRate,MIN(1129,H231)*overallRate)))))</f>
        <v>Effectuez l’étape 1</v>
      </c>
      <c r="M231" s="68" t="str">
        <f>IF(ISTEXT(overallRate),"Effectuez l’étape 1",IF(OR(COUNT($C231,I231)&lt;&gt;2,overallRate=0),0,IF(E231="Yes",ROUND(MAX(IF($B231="Oui - sans lien de dépendance",0,MIN((0.75*I231),847)),MIN(I231,(0.75*$C231),847)),2),IF(revenueReduction&gt;0.3,MAX(IF($B231="Non - avec lien de dépendance",MIN(1129,I231,$C231)*overallRate,MIN(1129,I231)*overallRate),ROUND(MAX(IF($B231="Non - avec lien de dépendance",0,MIN((0.75*I231),847)),MIN(I231,(0.75*$C231),847)),2)),IF($B231="Non - avec lien de dépendance",MIN(1129,I231,$C231)*overallRate,MIN(1129,I231)*overallRate)))))</f>
        <v>Effectuez l’étape 1</v>
      </c>
      <c r="N231" s="68" t="str">
        <f>IF(ISTEXT(overallRate),"Effectuez l’étape 1",IF(OR(COUNT($C231,J231)&lt;&gt;2,overallRate=0),0,IF(F231="Yes",ROUND(MAX(IF($B231="Oui - sans lien de dépendance",0,MIN((0.75*J231),847)),MIN(J231,(0.75*$C231),847)),2),IF(revenueReduction&gt;0.3,MAX(IF($B231="Non - avec lien de dépendance",MIN(1129,J231,$C231)*overallRate,MIN(1129,J231)*overallRate),ROUND(MAX(IF($B231="Non - avec lien de dépendance",0,MIN((0.75*J231),847)),MIN(J231,(0.75*$C231),847)),2)),IF($B231="Non - avec lien de dépendance",MIN(1129,J231,$C231)*overallRate,MIN(1129,J231)*overallRate)))))</f>
        <v>Effectuez l’étape 1</v>
      </c>
      <c r="O231" s="68" t="str">
        <f>IF(ISTEXT(overallRate),"Effectuez l’étape 1",IF(OR(COUNT($C231,K231)&lt;&gt;2,overallRate=0),0,IF(G231="Yes",ROUND(MAX(IF($B231="Oui - sans lien de dépendance",0,MIN((0.75*K231),847)),MIN(K231,(0.75*$C231),847)),2),IF(revenueReduction&gt;0.3,MAX(IF($B231="Non - avec lien de dépendance",MIN(1129,K231,$C231)*overallRate,MIN(1129,K231)*overallRate),ROUND(MAX(IF($B231="Non - avec lien de dépendance",0,MIN((0.75*K231),847)),MIN(K231,(0.75*$C231),847)),2)),IF($B231="Non - avec lien de dépendance",MIN(1129,K231,$C231)*overallRate,MIN(1129,K231)*overallRate)))))</f>
        <v>Effectuez l’étape 1</v>
      </c>
      <c r="P231" s="3">
        <f t="shared" si="3"/>
        <v>0</v>
      </c>
    </row>
    <row r="232" spans="12:16" x14ac:dyDescent="0.5">
      <c r="L232" s="68" t="str">
        <f>IF(ISTEXT(overallRate),"Effectuez l’étape 1",IF(OR(COUNT($C232,H232)&lt;&gt;2,overallRate=0),0,IF(D232="Yes",ROUND(MAX(IF($B232="Oui - sans lien de dépendance",0,MIN((0.75*H232),847)),MIN(H232,(0.75*$C232),847)),2),IF(revenueReduction&gt;0.3,MAX(IF($B232="Non - avec lien de dépendance",MIN(1129,H232,$C232)*overallRate,MIN(1129,H232)*overallRate),ROUND(MAX(IF($B232="Non - avec lien de dépendance",0,MIN((0.75*H232),847)),MIN(H232,(0.75*$C232),847)),2)),IF($B232="Non - avec lien de dépendance",MIN(1129,H232,$C232)*overallRate,MIN(1129,H232)*overallRate)))))</f>
        <v>Effectuez l’étape 1</v>
      </c>
      <c r="M232" s="68" t="str">
        <f>IF(ISTEXT(overallRate),"Effectuez l’étape 1",IF(OR(COUNT($C232,I232)&lt;&gt;2,overallRate=0),0,IF(E232="Yes",ROUND(MAX(IF($B232="Oui - sans lien de dépendance",0,MIN((0.75*I232),847)),MIN(I232,(0.75*$C232),847)),2),IF(revenueReduction&gt;0.3,MAX(IF($B232="Non - avec lien de dépendance",MIN(1129,I232,$C232)*overallRate,MIN(1129,I232)*overallRate),ROUND(MAX(IF($B232="Non - avec lien de dépendance",0,MIN((0.75*I232),847)),MIN(I232,(0.75*$C232),847)),2)),IF($B232="Non - avec lien de dépendance",MIN(1129,I232,$C232)*overallRate,MIN(1129,I232)*overallRate)))))</f>
        <v>Effectuez l’étape 1</v>
      </c>
      <c r="N232" s="68" t="str">
        <f>IF(ISTEXT(overallRate),"Effectuez l’étape 1",IF(OR(COUNT($C232,J232)&lt;&gt;2,overallRate=0),0,IF(F232="Yes",ROUND(MAX(IF($B232="Oui - sans lien de dépendance",0,MIN((0.75*J232),847)),MIN(J232,(0.75*$C232),847)),2),IF(revenueReduction&gt;0.3,MAX(IF($B232="Non - avec lien de dépendance",MIN(1129,J232,$C232)*overallRate,MIN(1129,J232)*overallRate),ROUND(MAX(IF($B232="Non - avec lien de dépendance",0,MIN((0.75*J232),847)),MIN(J232,(0.75*$C232),847)),2)),IF($B232="Non - avec lien de dépendance",MIN(1129,J232,$C232)*overallRate,MIN(1129,J232)*overallRate)))))</f>
        <v>Effectuez l’étape 1</v>
      </c>
      <c r="O232" s="68" t="str">
        <f>IF(ISTEXT(overallRate),"Effectuez l’étape 1",IF(OR(COUNT($C232,K232)&lt;&gt;2,overallRate=0),0,IF(G232="Yes",ROUND(MAX(IF($B232="Oui - sans lien de dépendance",0,MIN((0.75*K232),847)),MIN(K232,(0.75*$C232),847)),2),IF(revenueReduction&gt;0.3,MAX(IF($B232="Non - avec lien de dépendance",MIN(1129,K232,$C232)*overallRate,MIN(1129,K232)*overallRate),ROUND(MAX(IF($B232="Non - avec lien de dépendance",0,MIN((0.75*K232),847)),MIN(K232,(0.75*$C232),847)),2)),IF($B232="Non - avec lien de dépendance",MIN(1129,K232,$C232)*overallRate,MIN(1129,K232)*overallRate)))))</f>
        <v>Effectuez l’étape 1</v>
      </c>
      <c r="P232" s="3">
        <f t="shared" si="3"/>
        <v>0</v>
      </c>
    </row>
    <row r="233" spans="12:16" x14ac:dyDescent="0.5">
      <c r="L233" s="68" t="str">
        <f>IF(ISTEXT(overallRate),"Effectuez l’étape 1",IF(OR(COUNT($C233,H233)&lt;&gt;2,overallRate=0),0,IF(D233="Yes",ROUND(MAX(IF($B233="Oui - sans lien de dépendance",0,MIN((0.75*H233),847)),MIN(H233,(0.75*$C233),847)),2),IF(revenueReduction&gt;0.3,MAX(IF($B233="Non - avec lien de dépendance",MIN(1129,H233,$C233)*overallRate,MIN(1129,H233)*overallRate),ROUND(MAX(IF($B233="Non - avec lien de dépendance",0,MIN((0.75*H233),847)),MIN(H233,(0.75*$C233),847)),2)),IF($B233="Non - avec lien de dépendance",MIN(1129,H233,$C233)*overallRate,MIN(1129,H233)*overallRate)))))</f>
        <v>Effectuez l’étape 1</v>
      </c>
      <c r="M233" s="68" t="str">
        <f>IF(ISTEXT(overallRate),"Effectuez l’étape 1",IF(OR(COUNT($C233,I233)&lt;&gt;2,overallRate=0),0,IF(E233="Yes",ROUND(MAX(IF($B233="Oui - sans lien de dépendance",0,MIN((0.75*I233),847)),MIN(I233,(0.75*$C233),847)),2),IF(revenueReduction&gt;0.3,MAX(IF($B233="Non - avec lien de dépendance",MIN(1129,I233,$C233)*overallRate,MIN(1129,I233)*overallRate),ROUND(MAX(IF($B233="Non - avec lien de dépendance",0,MIN((0.75*I233),847)),MIN(I233,(0.75*$C233),847)),2)),IF($B233="Non - avec lien de dépendance",MIN(1129,I233,$C233)*overallRate,MIN(1129,I233)*overallRate)))))</f>
        <v>Effectuez l’étape 1</v>
      </c>
      <c r="N233" s="68" t="str">
        <f>IF(ISTEXT(overallRate),"Effectuez l’étape 1",IF(OR(COUNT($C233,J233)&lt;&gt;2,overallRate=0),0,IF(F233="Yes",ROUND(MAX(IF($B233="Oui - sans lien de dépendance",0,MIN((0.75*J233),847)),MIN(J233,(0.75*$C233),847)),2),IF(revenueReduction&gt;0.3,MAX(IF($B233="Non - avec lien de dépendance",MIN(1129,J233,$C233)*overallRate,MIN(1129,J233)*overallRate),ROUND(MAX(IF($B233="Non - avec lien de dépendance",0,MIN((0.75*J233),847)),MIN(J233,(0.75*$C233),847)),2)),IF($B233="Non - avec lien de dépendance",MIN(1129,J233,$C233)*overallRate,MIN(1129,J233)*overallRate)))))</f>
        <v>Effectuez l’étape 1</v>
      </c>
      <c r="O233" s="68" t="str">
        <f>IF(ISTEXT(overallRate),"Effectuez l’étape 1",IF(OR(COUNT($C233,K233)&lt;&gt;2,overallRate=0),0,IF(G233="Yes",ROUND(MAX(IF($B233="Oui - sans lien de dépendance",0,MIN((0.75*K233),847)),MIN(K233,(0.75*$C233),847)),2),IF(revenueReduction&gt;0.3,MAX(IF($B233="Non - avec lien de dépendance",MIN(1129,K233,$C233)*overallRate,MIN(1129,K233)*overallRate),ROUND(MAX(IF($B233="Non - avec lien de dépendance",0,MIN((0.75*K233),847)),MIN(K233,(0.75*$C233),847)),2)),IF($B233="Non - avec lien de dépendance",MIN(1129,K233,$C233)*overallRate,MIN(1129,K233)*overallRate)))))</f>
        <v>Effectuez l’étape 1</v>
      </c>
      <c r="P233" s="3">
        <f t="shared" si="3"/>
        <v>0</v>
      </c>
    </row>
    <row r="234" spans="12:16" x14ac:dyDescent="0.5">
      <c r="L234" s="68" t="str">
        <f>IF(ISTEXT(overallRate),"Effectuez l’étape 1",IF(OR(COUNT($C234,H234)&lt;&gt;2,overallRate=0),0,IF(D234="Yes",ROUND(MAX(IF($B234="Oui - sans lien de dépendance",0,MIN((0.75*H234),847)),MIN(H234,(0.75*$C234),847)),2),IF(revenueReduction&gt;0.3,MAX(IF($B234="Non - avec lien de dépendance",MIN(1129,H234,$C234)*overallRate,MIN(1129,H234)*overallRate),ROUND(MAX(IF($B234="Non - avec lien de dépendance",0,MIN((0.75*H234),847)),MIN(H234,(0.75*$C234),847)),2)),IF($B234="Non - avec lien de dépendance",MIN(1129,H234,$C234)*overallRate,MIN(1129,H234)*overallRate)))))</f>
        <v>Effectuez l’étape 1</v>
      </c>
      <c r="M234" s="68" t="str">
        <f>IF(ISTEXT(overallRate),"Effectuez l’étape 1",IF(OR(COUNT($C234,I234)&lt;&gt;2,overallRate=0),0,IF(E234="Yes",ROUND(MAX(IF($B234="Oui - sans lien de dépendance",0,MIN((0.75*I234),847)),MIN(I234,(0.75*$C234),847)),2),IF(revenueReduction&gt;0.3,MAX(IF($B234="Non - avec lien de dépendance",MIN(1129,I234,$C234)*overallRate,MIN(1129,I234)*overallRate),ROUND(MAX(IF($B234="Non - avec lien de dépendance",0,MIN((0.75*I234),847)),MIN(I234,(0.75*$C234),847)),2)),IF($B234="Non - avec lien de dépendance",MIN(1129,I234,$C234)*overallRate,MIN(1129,I234)*overallRate)))))</f>
        <v>Effectuez l’étape 1</v>
      </c>
      <c r="N234" s="68" t="str">
        <f>IF(ISTEXT(overallRate),"Effectuez l’étape 1",IF(OR(COUNT($C234,J234)&lt;&gt;2,overallRate=0),0,IF(F234="Yes",ROUND(MAX(IF($B234="Oui - sans lien de dépendance",0,MIN((0.75*J234),847)),MIN(J234,(0.75*$C234),847)),2),IF(revenueReduction&gt;0.3,MAX(IF($B234="Non - avec lien de dépendance",MIN(1129,J234,$C234)*overallRate,MIN(1129,J234)*overallRate),ROUND(MAX(IF($B234="Non - avec lien de dépendance",0,MIN((0.75*J234),847)),MIN(J234,(0.75*$C234),847)),2)),IF($B234="Non - avec lien de dépendance",MIN(1129,J234,$C234)*overallRate,MIN(1129,J234)*overallRate)))))</f>
        <v>Effectuez l’étape 1</v>
      </c>
      <c r="O234" s="68" t="str">
        <f>IF(ISTEXT(overallRate),"Effectuez l’étape 1",IF(OR(COUNT($C234,K234)&lt;&gt;2,overallRate=0),0,IF(G234="Yes",ROUND(MAX(IF($B234="Oui - sans lien de dépendance",0,MIN((0.75*K234),847)),MIN(K234,(0.75*$C234),847)),2),IF(revenueReduction&gt;0.3,MAX(IF($B234="Non - avec lien de dépendance",MIN(1129,K234,$C234)*overallRate,MIN(1129,K234)*overallRate),ROUND(MAX(IF($B234="Non - avec lien de dépendance",0,MIN((0.75*K234),847)),MIN(K234,(0.75*$C234),847)),2)),IF($B234="Non - avec lien de dépendance",MIN(1129,K234,$C234)*overallRate,MIN(1129,K234)*overallRate)))))</f>
        <v>Effectuez l’étape 1</v>
      </c>
      <c r="P234" s="3">
        <f t="shared" si="3"/>
        <v>0</v>
      </c>
    </row>
    <row r="235" spans="12:16" x14ac:dyDescent="0.5">
      <c r="L235" s="68" t="str">
        <f>IF(ISTEXT(overallRate),"Effectuez l’étape 1",IF(OR(COUNT($C235,H235)&lt;&gt;2,overallRate=0),0,IF(D235="Yes",ROUND(MAX(IF($B235="Oui - sans lien de dépendance",0,MIN((0.75*H235),847)),MIN(H235,(0.75*$C235),847)),2),IF(revenueReduction&gt;0.3,MAX(IF($B235="Non - avec lien de dépendance",MIN(1129,H235,$C235)*overallRate,MIN(1129,H235)*overallRate),ROUND(MAX(IF($B235="Non - avec lien de dépendance",0,MIN((0.75*H235),847)),MIN(H235,(0.75*$C235),847)),2)),IF($B235="Non - avec lien de dépendance",MIN(1129,H235,$C235)*overallRate,MIN(1129,H235)*overallRate)))))</f>
        <v>Effectuez l’étape 1</v>
      </c>
      <c r="M235" s="68" t="str">
        <f>IF(ISTEXT(overallRate),"Effectuez l’étape 1",IF(OR(COUNT($C235,I235)&lt;&gt;2,overallRate=0),0,IF(E235="Yes",ROUND(MAX(IF($B235="Oui - sans lien de dépendance",0,MIN((0.75*I235),847)),MIN(I235,(0.75*$C235),847)),2),IF(revenueReduction&gt;0.3,MAX(IF($B235="Non - avec lien de dépendance",MIN(1129,I235,$C235)*overallRate,MIN(1129,I235)*overallRate),ROUND(MAX(IF($B235="Non - avec lien de dépendance",0,MIN((0.75*I235),847)),MIN(I235,(0.75*$C235),847)),2)),IF($B235="Non - avec lien de dépendance",MIN(1129,I235,$C235)*overallRate,MIN(1129,I235)*overallRate)))))</f>
        <v>Effectuez l’étape 1</v>
      </c>
      <c r="N235" s="68" t="str">
        <f>IF(ISTEXT(overallRate),"Effectuez l’étape 1",IF(OR(COUNT($C235,J235)&lt;&gt;2,overallRate=0),0,IF(F235="Yes",ROUND(MAX(IF($B235="Oui - sans lien de dépendance",0,MIN((0.75*J235),847)),MIN(J235,(0.75*$C235),847)),2),IF(revenueReduction&gt;0.3,MAX(IF($B235="Non - avec lien de dépendance",MIN(1129,J235,$C235)*overallRate,MIN(1129,J235)*overallRate),ROUND(MAX(IF($B235="Non - avec lien de dépendance",0,MIN((0.75*J235),847)),MIN(J235,(0.75*$C235),847)),2)),IF($B235="Non - avec lien de dépendance",MIN(1129,J235,$C235)*overallRate,MIN(1129,J235)*overallRate)))))</f>
        <v>Effectuez l’étape 1</v>
      </c>
      <c r="O235" s="68" t="str">
        <f>IF(ISTEXT(overallRate),"Effectuez l’étape 1",IF(OR(COUNT($C235,K235)&lt;&gt;2,overallRate=0),0,IF(G235="Yes",ROUND(MAX(IF($B235="Oui - sans lien de dépendance",0,MIN((0.75*K235),847)),MIN(K235,(0.75*$C235),847)),2),IF(revenueReduction&gt;0.3,MAX(IF($B235="Non - avec lien de dépendance",MIN(1129,K235,$C235)*overallRate,MIN(1129,K235)*overallRate),ROUND(MAX(IF($B235="Non - avec lien de dépendance",0,MIN((0.75*K235),847)),MIN(K235,(0.75*$C235),847)),2)),IF($B235="Non - avec lien de dépendance",MIN(1129,K235,$C235)*overallRate,MIN(1129,K235)*overallRate)))))</f>
        <v>Effectuez l’étape 1</v>
      </c>
      <c r="P235" s="3">
        <f t="shared" si="3"/>
        <v>0</v>
      </c>
    </row>
    <row r="236" spans="12:16" x14ac:dyDescent="0.5">
      <c r="L236" s="68" t="str">
        <f>IF(ISTEXT(overallRate),"Effectuez l’étape 1",IF(OR(COUNT($C236,H236)&lt;&gt;2,overallRate=0),0,IF(D236="Yes",ROUND(MAX(IF($B236="Oui - sans lien de dépendance",0,MIN((0.75*H236),847)),MIN(H236,(0.75*$C236),847)),2),IF(revenueReduction&gt;0.3,MAX(IF($B236="Non - avec lien de dépendance",MIN(1129,H236,$C236)*overallRate,MIN(1129,H236)*overallRate),ROUND(MAX(IF($B236="Non - avec lien de dépendance",0,MIN((0.75*H236),847)),MIN(H236,(0.75*$C236),847)),2)),IF($B236="Non - avec lien de dépendance",MIN(1129,H236,$C236)*overallRate,MIN(1129,H236)*overallRate)))))</f>
        <v>Effectuez l’étape 1</v>
      </c>
      <c r="M236" s="68" t="str">
        <f>IF(ISTEXT(overallRate),"Effectuez l’étape 1",IF(OR(COUNT($C236,I236)&lt;&gt;2,overallRate=0),0,IF(E236="Yes",ROUND(MAX(IF($B236="Oui - sans lien de dépendance",0,MIN((0.75*I236),847)),MIN(I236,(0.75*$C236),847)),2),IF(revenueReduction&gt;0.3,MAX(IF($B236="Non - avec lien de dépendance",MIN(1129,I236,$C236)*overallRate,MIN(1129,I236)*overallRate),ROUND(MAX(IF($B236="Non - avec lien de dépendance",0,MIN((0.75*I236),847)),MIN(I236,(0.75*$C236),847)),2)),IF($B236="Non - avec lien de dépendance",MIN(1129,I236,$C236)*overallRate,MIN(1129,I236)*overallRate)))))</f>
        <v>Effectuez l’étape 1</v>
      </c>
      <c r="N236" s="68" t="str">
        <f>IF(ISTEXT(overallRate),"Effectuez l’étape 1",IF(OR(COUNT($C236,J236)&lt;&gt;2,overallRate=0),0,IF(F236="Yes",ROUND(MAX(IF($B236="Oui - sans lien de dépendance",0,MIN((0.75*J236),847)),MIN(J236,(0.75*$C236),847)),2),IF(revenueReduction&gt;0.3,MAX(IF($B236="Non - avec lien de dépendance",MIN(1129,J236,$C236)*overallRate,MIN(1129,J236)*overallRate),ROUND(MAX(IF($B236="Non - avec lien de dépendance",0,MIN((0.75*J236),847)),MIN(J236,(0.75*$C236),847)),2)),IF($B236="Non - avec lien de dépendance",MIN(1129,J236,$C236)*overallRate,MIN(1129,J236)*overallRate)))))</f>
        <v>Effectuez l’étape 1</v>
      </c>
      <c r="O236" s="68" t="str">
        <f>IF(ISTEXT(overallRate),"Effectuez l’étape 1",IF(OR(COUNT($C236,K236)&lt;&gt;2,overallRate=0),0,IF(G236="Yes",ROUND(MAX(IF($B236="Oui - sans lien de dépendance",0,MIN((0.75*K236),847)),MIN(K236,(0.75*$C236),847)),2),IF(revenueReduction&gt;0.3,MAX(IF($B236="Non - avec lien de dépendance",MIN(1129,K236,$C236)*overallRate,MIN(1129,K236)*overallRate),ROUND(MAX(IF($B236="Non - avec lien de dépendance",0,MIN((0.75*K236),847)),MIN(K236,(0.75*$C236),847)),2)),IF($B236="Non - avec lien de dépendance",MIN(1129,K236,$C236)*overallRate,MIN(1129,K236)*overallRate)))))</f>
        <v>Effectuez l’étape 1</v>
      </c>
      <c r="P236" s="3">
        <f t="shared" si="3"/>
        <v>0</v>
      </c>
    </row>
    <row r="237" spans="12:16" x14ac:dyDescent="0.5">
      <c r="L237" s="68" t="str">
        <f>IF(ISTEXT(overallRate),"Effectuez l’étape 1",IF(OR(COUNT($C237,H237)&lt;&gt;2,overallRate=0),0,IF(D237="Yes",ROUND(MAX(IF($B237="Oui - sans lien de dépendance",0,MIN((0.75*H237),847)),MIN(H237,(0.75*$C237),847)),2),IF(revenueReduction&gt;0.3,MAX(IF($B237="Non - avec lien de dépendance",MIN(1129,H237,$C237)*overallRate,MIN(1129,H237)*overallRate),ROUND(MAX(IF($B237="Non - avec lien de dépendance",0,MIN((0.75*H237),847)),MIN(H237,(0.75*$C237),847)),2)),IF($B237="Non - avec lien de dépendance",MIN(1129,H237,$C237)*overallRate,MIN(1129,H237)*overallRate)))))</f>
        <v>Effectuez l’étape 1</v>
      </c>
      <c r="M237" s="68" t="str">
        <f>IF(ISTEXT(overallRate),"Effectuez l’étape 1",IF(OR(COUNT($C237,I237)&lt;&gt;2,overallRate=0),0,IF(E237="Yes",ROUND(MAX(IF($B237="Oui - sans lien de dépendance",0,MIN((0.75*I237),847)),MIN(I237,(0.75*$C237),847)),2),IF(revenueReduction&gt;0.3,MAX(IF($B237="Non - avec lien de dépendance",MIN(1129,I237,$C237)*overallRate,MIN(1129,I237)*overallRate),ROUND(MAX(IF($B237="Non - avec lien de dépendance",0,MIN((0.75*I237),847)),MIN(I237,(0.75*$C237),847)),2)),IF($B237="Non - avec lien de dépendance",MIN(1129,I237,$C237)*overallRate,MIN(1129,I237)*overallRate)))))</f>
        <v>Effectuez l’étape 1</v>
      </c>
      <c r="N237" s="68" t="str">
        <f>IF(ISTEXT(overallRate),"Effectuez l’étape 1",IF(OR(COUNT($C237,J237)&lt;&gt;2,overallRate=0),0,IF(F237="Yes",ROUND(MAX(IF($B237="Oui - sans lien de dépendance",0,MIN((0.75*J237),847)),MIN(J237,(0.75*$C237),847)),2),IF(revenueReduction&gt;0.3,MAX(IF($B237="Non - avec lien de dépendance",MIN(1129,J237,$C237)*overallRate,MIN(1129,J237)*overallRate),ROUND(MAX(IF($B237="Non - avec lien de dépendance",0,MIN((0.75*J237),847)),MIN(J237,(0.75*$C237),847)),2)),IF($B237="Non - avec lien de dépendance",MIN(1129,J237,$C237)*overallRate,MIN(1129,J237)*overallRate)))))</f>
        <v>Effectuez l’étape 1</v>
      </c>
      <c r="O237" s="68" t="str">
        <f>IF(ISTEXT(overallRate),"Effectuez l’étape 1",IF(OR(COUNT($C237,K237)&lt;&gt;2,overallRate=0),0,IF(G237="Yes",ROUND(MAX(IF($B237="Oui - sans lien de dépendance",0,MIN((0.75*K237),847)),MIN(K237,(0.75*$C237),847)),2),IF(revenueReduction&gt;0.3,MAX(IF($B237="Non - avec lien de dépendance",MIN(1129,K237,$C237)*overallRate,MIN(1129,K237)*overallRate),ROUND(MAX(IF($B237="Non - avec lien de dépendance",0,MIN((0.75*K237),847)),MIN(K237,(0.75*$C237),847)),2)),IF($B237="Non - avec lien de dépendance",MIN(1129,K237,$C237)*overallRate,MIN(1129,K237)*overallRate)))))</f>
        <v>Effectuez l’étape 1</v>
      </c>
      <c r="P237" s="3">
        <f t="shared" si="3"/>
        <v>0</v>
      </c>
    </row>
    <row r="238" spans="12:16" x14ac:dyDescent="0.5">
      <c r="L238" s="68" t="str">
        <f>IF(ISTEXT(overallRate),"Effectuez l’étape 1",IF(OR(COUNT($C238,H238)&lt;&gt;2,overallRate=0),0,IF(D238="Yes",ROUND(MAX(IF($B238="Oui - sans lien de dépendance",0,MIN((0.75*H238),847)),MIN(H238,(0.75*$C238),847)),2),IF(revenueReduction&gt;0.3,MAX(IF($B238="Non - avec lien de dépendance",MIN(1129,H238,$C238)*overallRate,MIN(1129,H238)*overallRate),ROUND(MAX(IF($B238="Non - avec lien de dépendance",0,MIN((0.75*H238),847)),MIN(H238,(0.75*$C238),847)),2)),IF($B238="Non - avec lien de dépendance",MIN(1129,H238,$C238)*overallRate,MIN(1129,H238)*overallRate)))))</f>
        <v>Effectuez l’étape 1</v>
      </c>
      <c r="M238" s="68" t="str">
        <f>IF(ISTEXT(overallRate),"Effectuez l’étape 1",IF(OR(COUNT($C238,I238)&lt;&gt;2,overallRate=0),0,IF(E238="Yes",ROUND(MAX(IF($B238="Oui - sans lien de dépendance",0,MIN((0.75*I238),847)),MIN(I238,(0.75*$C238),847)),2),IF(revenueReduction&gt;0.3,MAX(IF($B238="Non - avec lien de dépendance",MIN(1129,I238,$C238)*overallRate,MIN(1129,I238)*overallRate),ROUND(MAX(IF($B238="Non - avec lien de dépendance",0,MIN((0.75*I238),847)),MIN(I238,(0.75*$C238),847)),2)),IF($B238="Non - avec lien de dépendance",MIN(1129,I238,$C238)*overallRate,MIN(1129,I238)*overallRate)))))</f>
        <v>Effectuez l’étape 1</v>
      </c>
      <c r="N238" s="68" t="str">
        <f>IF(ISTEXT(overallRate),"Effectuez l’étape 1",IF(OR(COUNT($C238,J238)&lt;&gt;2,overallRate=0),0,IF(F238="Yes",ROUND(MAX(IF($B238="Oui - sans lien de dépendance",0,MIN((0.75*J238),847)),MIN(J238,(0.75*$C238),847)),2),IF(revenueReduction&gt;0.3,MAX(IF($B238="Non - avec lien de dépendance",MIN(1129,J238,$C238)*overallRate,MIN(1129,J238)*overallRate),ROUND(MAX(IF($B238="Non - avec lien de dépendance",0,MIN((0.75*J238),847)),MIN(J238,(0.75*$C238),847)),2)),IF($B238="Non - avec lien de dépendance",MIN(1129,J238,$C238)*overallRate,MIN(1129,J238)*overallRate)))))</f>
        <v>Effectuez l’étape 1</v>
      </c>
      <c r="O238" s="68" t="str">
        <f>IF(ISTEXT(overallRate),"Effectuez l’étape 1",IF(OR(COUNT($C238,K238)&lt;&gt;2,overallRate=0),0,IF(G238="Yes",ROUND(MAX(IF($B238="Oui - sans lien de dépendance",0,MIN((0.75*K238),847)),MIN(K238,(0.75*$C238),847)),2),IF(revenueReduction&gt;0.3,MAX(IF($B238="Non - avec lien de dépendance",MIN(1129,K238,$C238)*overallRate,MIN(1129,K238)*overallRate),ROUND(MAX(IF($B238="Non - avec lien de dépendance",0,MIN((0.75*K238),847)),MIN(K238,(0.75*$C238),847)),2)),IF($B238="Non - avec lien de dépendance",MIN(1129,K238,$C238)*overallRate,MIN(1129,K238)*overallRate)))))</f>
        <v>Effectuez l’étape 1</v>
      </c>
      <c r="P238" s="3">
        <f t="shared" si="3"/>
        <v>0</v>
      </c>
    </row>
    <row r="239" spans="12:16" x14ac:dyDescent="0.5">
      <c r="L239" s="68" t="str">
        <f>IF(ISTEXT(overallRate),"Effectuez l’étape 1",IF(OR(COUNT($C239,H239)&lt;&gt;2,overallRate=0),0,IF(D239="Yes",ROUND(MAX(IF($B239="Oui - sans lien de dépendance",0,MIN((0.75*H239),847)),MIN(H239,(0.75*$C239),847)),2),IF(revenueReduction&gt;0.3,MAX(IF($B239="Non - avec lien de dépendance",MIN(1129,H239,$C239)*overallRate,MIN(1129,H239)*overallRate),ROUND(MAX(IF($B239="Non - avec lien de dépendance",0,MIN((0.75*H239),847)),MIN(H239,(0.75*$C239),847)),2)),IF($B239="Non - avec lien de dépendance",MIN(1129,H239,$C239)*overallRate,MIN(1129,H239)*overallRate)))))</f>
        <v>Effectuez l’étape 1</v>
      </c>
      <c r="M239" s="68" t="str">
        <f>IF(ISTEXT(overallRate),"Effectuez l’étape 1",IF(OR(COUNT($C239,I239)&lt;&gt;2,overallRate=0),0,IF(E239="Yes",ROUND(MAX(IF($B239="Oui - sans lien de dépendance",0,MIN((0.75*I239),847)),MIN(I239,(0.75*$C239),847)),2),IF(revenueReduction&gt;0.3,MAX(IF($B239="Non - avec lien de dépendance",MIN(1129,I239,$C239)*overallRate,MIN(1129,I239)*overallRate),ROUND(MAX(IF($B239="Non - avec lien de dépendance",0,MIN((0.75*I239),847)),MIN(I239,(0.75*$C239),847)),2)),IF($B239="Non - avec lien de dépendance",MIN(1129,I239,$C239)*overallRate,MIN(1129,I239)*overallRate)))))</f>
        <v>Effectuez l’étape 1</v>
      </c>
      <c r="N239" s="68" t="str">
        <f>IF(ISTEXT(overallRate),"Effectuez l’étape 1",IF(OR(COUNT($C239,J239)&lt;&gt;2,overallRate=0),0,IF(F239="Yes",ROUND(MAX(IF($B239="Oui - sans lien de dépendance",0,MIN((0.75*J239),847)),MIN(J239,(0.75*$C239),847)),2),IF(revenueReduction&gt;0.3,MAX(IF($B239="Non - avec lien de dépendance",MIN(1129,J239,$C239)*overallRate,MIN(1129,J239)*overallRate),ROUND(MAX(IF($B239="Non - avec lien de dépendance",0,MIN((0.75*J239),847)),MIN(J239,(0.75*$C239),847)),2)),IF($B239="Non - avec lien de dépendance",MIN(1129,J239,$C239)*overallRate,MIN(1129,J239)*overallRate)))))</f>
        <v>Effectuez l’étape 1</v>
      </c>
      <c r="O239" s="68" t="str">
        <f>IF(ISTEXT(overallRate),"Effectuez l’étape 1",IF(OR(COUNT($C239,K239)&lt;&gt;2,overallRate=0),0,IF(G239="Yes",ROUND(MAX(IF($B239="Oui - sans lien de dépendance",0,MIN((0.75*K239),847)),MIN(K239,(0.75*$C239),847)),2),IF(revenueReduction&gt;0.3,MAX(IF($B239="Non - avec lien de dépendance",MIN(1129,K239,$C239)*overallRate,MIN(1129,K239)*overallRate),ROUND(MAX(IF($B239="Non - avec lien de dépendance",0,MIN((0.75*K239),847)),MIN(K239,(0.75*$C239),847)),2)),IF($B239="Non - avec lien de dépendance",MIN(1129,K239,$C239)*overallRate,MIN(1129,K239)*overallRate)))))</f>
        <v>Effectuez l’étape 1</v>
      </c>
      <c r="P239" s="3">
        <f t="shared" si="3"/>
        <v>0</v>
      </c>
    </row>
    <row r="240" spans="12:16" x14ac:dyDescent="0.5">
      <c r="L240" s="68" t="str">
        <f>IF(ISTEXT(overallRate),"Effectuez l’étape 1",IF(OR(COUNT($C240,H240)&lt;&gt;2,overallRate=0),0,IF(D240="Yes",ROUND(MAX(IF($B240="Oui - sans lien de dépendance",0,MIN((0.75*H240),847)),MIN(H240,(0.75*$C240),847)),2),IF(revenueReduction&gt;0.3,MAX(IF($B240="Non - avec lien de dépendance",MIN(1129,H240,$C240)*overallRate,MIN(1129,H240)*overallRate),ROUND(MAX(IF($B240="Non - avec lien de dépendance",0,MIN((0.75*H240),847)),MIN(H240,(0.75*$C240),847)),2)),IF($B240="Non - avec lien de dépendance",MIN(1129,H240,$C240)*overallRate,MIN(1129,H240)*overallRate)))))</f>
        <v>Effectuez l’étape 1</v>
      </c>
      <c r="M240" s="68" t="str">
        <f>IF(ISTEXT(overallRate),"Effectuez l’étape 1",IF(OR(COUNT($C240,I240)&lt;&gt;2,overallRate=0),0,IF(E240="Yes",ROUND(MAX(IF($B240="Oui - sans lien de dépendance",0,MIN((0.75*I240),847)),MIN(I240,(0.75*$C240),847)),2),IF(revenueReduction&gt;0.3,MAX(IF($B240="Non - avec lien de dépendance",MIN(1129,I240,$C240)*overallRate,MIN(1129,I240)*overallRate),ROUND(MAX(IF($B240="Non - avec lien de dépendance",0,MIN((0.75*I240),847)),MIN(I240,(0.75*$C240),847)),2)),IF($B240="Non - avec lien de dépendance",MIN(1129,I240,$C240)*overallRate,MIN(1129,I240)*overallRate)))))</f>
        <v>Effectuez l’étape 1</v>
      </c>
      <c r="N240" s="68" t="str">
        <f>IF(ISTEXT(overallRate),"Effectuez l’étape 1",IF(OR(COUNT($C240,J240)&lt;&gt;2,overallRate=0),0,IF(F240="Yes",ROUND(MAX(IF($B240="Oui - sans lien de dépendance",0,MIN((0.75*J240),847)),MIN(J240,(0.75*$C240),847)),2),IF(revenueReduction&gt;0.3,MAX(IF($B240="Non - avec lien de dépendance",MIN(1129,J240,$C240)*overallRate,MIN(1129,J240)*overallRate),ROUND(MAX(IF($B240="Non - avec lien de dépendance",0,MIN((0.75*J240),847)),MIN(J240,(0.75*$C240),847)),2)),IF($B240="Non - avec lien de dépendance",MIN(1129,J240,$C240)*overallRate,MIN(1129,J240)*overallRate)))))</f>
        <v>Effectuez l’étape 1</v>
      </c>
      <c r="O240" s="68" t="str">
        <f>IF(ISTEXT(overallRate),"Effectuez l’étape 1",IF(OR(COUNT($C240,K240)&lt;&gt;2,overallRate=0),0,IF(G240="Yes",ROUND(MAX(IF($B240="Oui - sans lien de dépendance",0,MIN((0.75*K240),847)),MIN(K240,(0.75*$C240),847)),2),IF(revenueReduction&gt;0.3,MAX(IF($B240="Non - avec lien de dépendance",MIN(1129,K240,$C240)*overallRate,MIN(1129,K240)*overallRate),ROUND(MAX(IF($B240="Non - avec lien de dépendance",0,MIN((0.75*K240),847)),MIN(K240,(0.75*$C240),847)),2)),IF($B240="Non - avec lien de dépendance",MIN(1129,K240,$C240)*overallRate,MIN(1129,K240)*overallRate)))))</f>
        <v>Effectuez l’étape 1</v>
      </c>
      <c r="P240" s="3">
        <f t="shared" si="3"/>
        <v>0</v>
      </c>
    </row>
    <row r="241" spans="12:16" x14ac:dyDescent="0.5">
      <c r="L241" s="68" t="str">
        <f>IF(ISTEXT(overallRate),"Effectuez l’étape 1",IF(OR(COUNT($C241,H241)&lt;&gt;2,overallRate=0),0,IF(D241="Yes",ROUND(MAX(IF($B241="Oui - sans lien de dépendance",0,MIN((0.75*H241),847)),MIN(H241,(0.75*$C241),847)),2),IF(revenueReduction&gt;0.3,MAX(IF($B241="Non - avec lien de dépendance",MIN(1129,H241,$C241)*overallRate,MIN(1129,H241)*overallRate),ROUND(MAX(IF($B241="Non - avec lien de dépendance",0,MIN((0.75*H241),847)),MIN(H241,(0.75*$C241),847)),2)),IF($B241="Non - avec lien de dépendance",MIN(1129,H241,$C241)*overallRate,MIN(1129,H241)*overallRate)))))</f>
        <v>Effectuez l’étape 1</v>
      </c>
      <c r="M241" s="68" t="str">
        <f>IF(ISTEXT(overallRate),"Effectuez l’étape 1",IF(OR(COUNT($C241,I241)&lt;&gt;2,overallRate=0),0,IF(E241="Yes",ROUND(MAX(IF($B241="Oui - sans lien de dépendance",0,MIN((0.75*I241),847)),MIN(I241,(0.75*$C241),847)),2),IF(revenueReduction&gt;0.3,MAX(IF($B241="Non - avec lien de dépendance",MIN(1129,I241,$C241)*overallRate,MIN(1129,I241)*overallRate),ROUND(MAX(IF($B241="Non - avec lien de dépendance",0,MIN((0.75*I241),847)),MIN(I241,(0.75*$C241),847)),2)),IF($B241="Non - avec lien de dépendance",MIN(1129,I241,$C241)*overallRate,MIN(1129,I241)*overallRate)))))</f>
        <v>Effectuez l’étape 1</v>
      </c>
      <c r="N241" s="68" t="str">
        <f>IF(ISTEXT(overallRate),"Effectuez l’étape 1",IF(OR(COUNT($C241,J241)&lt;&gt;2,overallRate=0),0,IF(F241="Yes",ROUND(MAX(IF($B241="Oui - sans lien de dépendance",0,MIN((0.75*J241),847)),MIN(J241,(0.75*$C241),847)),2),IF(revenueReduction&gt;0.3,MAX(IF($B241="Non - avec lien de dépendance",MIN(1129,J241,$C241)*overallRate,MIN(1129,J241)*overallRate),ROUND(MAX(IF($B241="Non - avec lien de dépendance",0,MIN((0.75*J241),847)),MIN(J241,(0.75*$C241),847)),2)),IF($B241="Non - avec lien de dépendance",MIN(1129,J241,$C241)*overallRate,MIN(1129,J241)*overallRate)))))</f>
        <v>Effectuez l’étape 1</v>
      </c>
      <c r="O241" s="68" t="str">
        <f>IF(ISTEXT(overallRate),"Effectuez l’étape 1",IF(OR(COUNT($C241,K241)&lt;&gt;2,overallRate=0),0,IF(G241="Yes",ROUND(MAX(IF($B241="Oui - sans lien de dépendance",0,MIN((0.75*K241),847)),MIN(K241,(0.75*$C241),847)),2),IF(revenueReduction&gt;0.3,MAX(IF($B241="Non - avec lien de dépendance",MIN(1129,K241,$C241)*overallRate,MIN(1129,K241)*overallRate),ROUND(MAX(IF($B241="Non - avec lien de dépendance",0,MIN((0.75*K241),847)),MIN(K241,(0.75*$C241),847)),2)),IF($B241="Non - avec lien de dépendance",MIN(1129,K241,$C241)*overallRate,MIN(1129,K241)*overallRate)))))</f>
        <v>Effectuez l’étape 1</v>
      </c>
      <c r="P241" s="3">
        <f t="shared" si="3"/>
        <v>0</v>
      </c>
    </row>
    <row r="242" spans="12:16" x14ac:dyDescent="0.5">
      <c r="L242" s="68" t="str">
        <f>IF(ISTEXT(overallRate),"Effectuez l’étape 1",IF(OR(COUNT($C242,H242)&lt;&gt;2,overallRate=0),0,IF(D242="Yes",ROUND(MAX(IF($B242="Oui - sans lien de dépendance",0,MIN((0.75*H242),847)),MIN(H242,(0.75*$C242),847)),2),IF(revenueReduction&gt;0.3,MAX(IF($B242="Non - avec lien de dépendance",MIN(1129,H242,$C242)*overallRate,MIN(1129,H242)*overallRate),ROUND(MAX(IF($B242="Non - avec lien de dépendance",0,MIN((0.75*H242),847)),MIN(H242,(0.75*$C242),847)),2)),IF($B242="Non - avec lien de dépendance",MIN(1129,H242,$C242)*overallRate,MIN(1129,H242)*overallRate)))))</f>
        <v>Effectuez l’étape 1</v>
      </c>
      <c r="M242" s="68" t="str">
        <f>IF(ISTEXT(overallRate),"Effectuez l’étape 1",IF(OR(COUNT($C242,I242)&lt;&gt;2,overallRate=0),0,IF(E242="Yes",ROUND(MAX(IF($B242="Oui - sans lien de dépendance",0,MIN((0.75*I242),847)),MIN(I242,(0.75*$C242),847)),2),IF(revenueReduction&gt;0.3,MAX(IF($B242="Non - avec lien de dépendance",MIN(1129,I242,$C242)*overallRate,MIN(1129,I242)*overallRate),ROUND(MAX(IF($B242="Non - avec lien de dépendance",0,MIN((0.75*I242),847)),MIN(I242,(0.75*$C242),847)),2)),IF($B242="Non - avec lien de dépendance",MIN(1129,I242,$C242)*overallRate,MIN(1129,I242)*overallRate)))))</f>
        <v>Effectuez l’étape 1</v>
      </c>
      <c r="N242" s="68" t="str">
        <f>IF(ISTEXT(overallRate),"Effectuez l’étape 1",IF(OR(COUNT($C242,J242)&lt;&gt;2,overallRate=0),0,IF(F242="Yes",ROUND(MAX(IF($B242="Oui - sans lien de dépendance",0,MIN((0.75*J242),847)),MIN(J242,(0.75*$C242),847)),2),IF(revenueReduction&gt;0.3,MAX(IF($B242="Non - avec lien de dépendance",MIN(1129,J242,$C242)*overallRate,MIN(1129,J242)*overallRate),ROUND(MAX(IF($B242="Non - avec lien de dépendance",0,MIN((0.75*J242),847)),MIN(J242,(0.75*$C242),847)),2)),IF($B242="Non - avec lien de dépendance",MIN(1129,J242,$C242)*overallRate,MIN(1129,J242)*overallRate)))))</f>
        <v>Effectuez l’étape 1</v>
      </c>
      <c r="O242" s="68" t="str">
        <f>IF(ISTEXT(overallRate),"Effectuez l’étape 1",IF(OR(COUNT($C242,K242)&lt;&gt;2,overallRate=0),0,IF(G242="Yes",ROUND(MAX(IF($B242="Oui - sans lien de dépendance",0,MIN((0.75*K242),847)),MIN(K242,(0.75*$C242),847)),2),IF(revenueReduction&gt;0.3,MAX(IF($B242="Non - avec lien de dépendance",MIN(1129,K242,$C242)*overallRate,MIN(1129,K242)*overallRate),ROUND(MAX(IF($B242="Non - avec lien de dépendance",0,MIN((0.75*K242),847)),MIN(K242,(0.75*$C242),847)),2)),IF($B242="Non - avec lien de dépendance",MIN(1129,K242,$C242)*overallRate,MIN(1129,K242)*overallRate)))))</f>
        <v>Effectuez l’étape 1</v>
      </c>
      <c r="P242" s="3">
        <f t="shared" si="3"/>
        <v>0</v>
      </c>
    </row>
    <row r="243" spans="12:16" x14ac:dyDescent="0.5">
      <c r="L243" s="68" t="str">
        <f>IF(ISTEXT(overallRate),"Effectuez l’étape 1",IF(OR(COUNT($C243,H243)&lt;&gt;2,overallRate=0),0,IF(D243="Yes",ROUND(MAX(IF($B243="Oui - sans lien de dépendance",0,MIN((0.75*H243),847)),MIN(H243,(0.75*$C243),847)),2),IF(revenueReduction&gt;0.3,MAX(IF($B243="Non - avec lien de dépendance",MIN(1129,H243,$C243)*overallRate,MIN(1129,H243)*overallRate),ROUND(MAX(IF($B243="Non - avec lien de dépendance",0,MIN((0.75*H243),847)),MIN(H243,(0.75*$C243),847)),2)),IF($B243="Non - avec lien de dépendance",MIN(1129,H243,$C243)*overallRate,MIN(1129,H243)*overallRate)))))</f>
        <v>Effectuez l’étape 1</v>
      </c>
      <c r="M243" s="68" t="str">
        <f>IF(ISTEXT(overallRate),"Effectuez l’étape 1",IF(OR(COUNT($C243,I243)&lt;&gt;2,overallRate=0),0,IF(E243="Yes",ROUND(MAX(IF($B243="Oui - sans lien de dépendance",0,MIN((0.75*I243),847)),MIN(I243,(0.75*$C243),847)),2),IF(revenueReduction&gt;0.3,MAX(IF($B243="Non - avec lien de dépendance",MIN(1129,I243,$C243)*overallRate,MIN(1129,I243)*overallRate),ROUND(MAX(IF($B243="Non - avec lien de dépendance",0,MIN((0.75*I243),847)),MIN(I243,(0.75*$C243),847)),2)),IF($B243="Non - avec lien de dépendance",MIN(1129,I243,$C243)*overallRate,MIN(1129,I243)*overallRate)))))</f>
        <v>Effectuez l’étape 1</v>
      </c>
      <c r="N243" s="68" t="str">
        <f>IF(ISTEXT(overallRate),"Effectuez l’étape 1",IF(OR(COUNT($C243,J243)&lt;&gt;2,overallRate=0),0,IF(F243="Yes",ROUND(MAX(IF($B243="Oui - sans lien de dépendance",0,MIN((0.75*J243),847)),MIN(J243,(0.75*$C243),847)),2),IF(revenueReduction&gt;0.3,MAX(IF($B243="Non - avec lien de dépendance",MIN(1129,J243,$C243)*overallRate,MIN(1129,J243)*overallRate),ROUND(MAX(IF($B243="Non - avec lien de dépendance",0,MIN((0.75*J243),847)),MIN(J243,(0.75*$C243),847)),2)),IF($B243="Non - avec lien de dépendance",MIN(1129,J243,$C243)*overallRate,MIN(1129,J243)*overallRate)))))</f>
        <v>Effectuez l’étape 1</v>
      </c>
      <c r="O243" s="68" t="str">
        <f>IF(ISTEXT(overallRate),"Effectuez l’étape 1",IF(OR(COUNT($C243,K243)&lt;&gt;2,overallRate=0),0,IF(G243="Yes",ROUND(MAX(IF($B243="Oui - sans lien de dépendance",0,MIN((0.75*K243),847)),MIN(K243,(0.75*$C243),847)),2),IF(revenueReduction&gt;0.3,MAX(IF($B243="Non - avec lien de dépendance",MIN(1129,K243,$C243)*overallRate,MIN(1129,K243)*overallRate),ROUND(MAX(IF($B243="Non - avec lien de dépendance",0,MIN((0.75*K243),847)),MIN(K243,(0.75*$C243),847)),2)),IF($B243="Non - avec lien de dépendance",MIN(1129,K243,$C243)*overallRate,MIN(1129,K243)*overallRate)))))</f>
        <v>Effectuez l’étape 1</v>
      </c>
      <c r="P243" s="3">
        <f t="shared" si="3"/>
        <v>0</v>
      </c>
    </row>
    <row r="244" spans="12:16" x14ac:dyDescent="0.5">
      <c r="L244" s="68" t="str">
        <f>IF(ISTEXT(overallRate),"Effectuez l’étape 1",IF(OR(COUNT($C244,H244)&lt;&gt;2,overallRate=0),0,IF(D244="Yes",ROUND(MAX(IF($B244="Oui - sans lien de dépendance",0,MIN((0.75*H244),847)),MIN(H244,(0.75*$C244),847)),2),IF(revenueReduction&gt;0.3,MAX(IF($B244="Non - avec lien de dépendance",MIN(1129,H244,$C244)*overallRate,MIN(1129,H244)*overallRate),ROUND(MAX(IF($B244="Non - avec lien de dépendance",0,MIN((0.75*H244),847)),MIN(H244,(0.75*$C244),847)),2)),IF($B244="Non - avec lien de dépendance",MIN(1129,H244,$C244)*overallRate,MIN(1129,H244)*overallRate)))))</f>
        <v>Effectuez l’étape 1</v>
      </c>
      <c r="M244" s="68" t="str">
        <f>IF(ISTEXT(overallRate),"Effectuez l’étape 1",IF(OR(COUNT($C244,I244)&lt;&gt;2,overallRate=0),0,IF(E244="Yes",ROUND(MAX(IF($B244="Oui - sans lien de dépendance",0,MIN((0.75*I244),847)),MIN(I244,(0.75*$C244),847)),2),IF(revenueReduction&gt;0.3,MAX(IF($B244="Non - avec lien de dépendance",MIN(1129,I244,$C244)*overallRate,MIN(1129,I244)*overallRate),ROUND(MAX(IF($B244="Non - avec lien de dépendance",0,MIN((0.75*I244),847)),MIN(I244,(0.75*$C244),847)),2)),IF($B244="Non - avec lien de dépendance",MIN(1129,I244,$C244)*overallRate,MIN(1129,I244)*overallRate)))))</f>
        <v>Effectuez l’étape 1</v>
      </c>
      <c r="N244" s="68" t="str">
        <f>IF(ISTEXT(overallRate),"Effectuez l’étape 1",IF(OR(COUNT($C244,J244)&lt;&gt;2,overallRate=0),0,IF(F244="Yes",ROUND(MAX(IF($B244="Oui - sans lien de dépendance",0,MIN((0.75*J244),847)),MIN(J244,(0.75*$C244),847)),2),IF(revenueReduction&gt;0.3,MAX(IF($B244="Non - avec lien de dépendance",MIN(1129,J244,$C244)*overallRate,MIN(1129,J244)*overallRate),ROUND(MAX(IF($B244="Non - avec lien de dépendance",0,MIN((0.75*J244),847)),MIN(J244,(0.75*$C244),847)),2)),IF($B244="Non - avec lien de dépendance",MIN(1129,J244,$C244)*overallRate,MIN(1129,J244)*overallRate)))))</f>
        <v>Effectuez l’étape 1</v>
      </c>
      <c r="O244" s="68" t="str">
        <f>IF(ISTEXT(overallRate),"Effectuez l’étape 1",IF(OR(COUNT($C244,K244)&lt;&gt;2,overallRate=0),0,IF(G244="Yes",ROUND(MAX(IF($B244="Oui - sans lien de dépendance",0,MIN((0.75*K244),847)),MIN(K244,(0.75*$C244),847)),2),IF(revenueReduction&gt;0.3,MAX(IF($B244="Non - avec lien de dépendance",MIN(1129,K244,$C244)*overallRate,MIN(1129,K244)*overallRate),ROUND(MAX(IF($B244="Non - avec lien de dépendance",0,MIN((0.75*K244),847)),MIN(K244,(0.75*$C244),847)),2)),IF($B244="Non - avec lien de dépendance",MIN(1129,K244,$C244)*overallRate,MIN(1129,K244)*overallRate)))))</f>
        <v>Effectuez l’étape 1</v>
      </c>
      <c r="P244" s="3">
        <f t="shared" si="3"/>
        <v>0</v>
      </c>
    </row>
    <row r="245" spans="12:16" x14ac:dyDescent="0.5">
      <c r="L245" s="68" t="str">
        <f>IF(ISTEXT(overallRate),"Effectuez l’étape 1",IF(OR(COUNT($C245,H245)&lt;&gt;2,overallRate=0),0,IF(D245="Yes",ROUND(MAX(IF($B245="Oui - sans lien de dépendance",0,MIN((0.75*H245),847)),MIN(H245,(0.75*$C245),847)),2),IF(revenueReduction&gt;0.3,MAX(IF($B245="Non - avec lien de dépendance",MIN(1129,H245,$C245)*overallRate,MIN(1129,H245)*overallRate),ROUND(MAX(IF($B245="Non - avec lien de dépendance",0,MIN((0.75*H245),847)),MIN(H245,(0.75*$C245),847)),2)),IF($B245="Non - avec lien de dépendance",MIN(1129,H245,$C245)*overallRate,MIN(1129,H245)*overallRate)))))</f>
        <v>Effectuez l’étape 1</v>
      </c>
      <c r="M245" s="68" t="str">
        <f>IF(ISTEXT(overallRate),"Effectuez l’étape 1",IF(OR(COUNT($C245,I245)&lt;&gt;2,overallRate=0),0,IF(E245="Yes",ROUND(MAX(IF($B245="Oui - sans lien de dépendance",0,MIN((0.75*I245),847)),MIN(I245,(0.75*$C245),847)),2),IF(revenueReduction&gt;0.3,MAX(IF($B245="Non - avec lien de dépendance",MIN(1129,I245,$C245)*overallRate,MIN(1129,I245)*overallRate),ROUND(MAX(IF($B245="Non - avec lien de dépendance",0,MIN((0.75*I245),847)),MIN(I245,(0.75*$C245),847)),2)),IF($B245="Non - avec lien de dépendance",MIN(1129,I245,$C245)*overallRate,MIN(1129,I245)*overallRate)))))</f>
        <v>Effectuez l’étape 1</v>
      </c>
      <c r="N245" s="68" t="str">
        <f>IF(ISTEXT(overallRate),"Effectuez l’étape 1",IF(OR(COUNT($C245,J245)&lt;&gt;2,overallRate=0),0,IF(F245="Yes",ROUND(MAX(IF($B245="Oui - sans lien de dépendance",0,MIN((0.75*J245),847)),MIN(J245,(0.75*$C245),847)),2),IF(revenueReduction&gt;0.3,MAX(IF($B245="Non - avec lien de dépendance",MIN(1129,J245,$C245)*overallRate,MIN(1129,J245)*overallRate),ROUND(MAX(IF($B245="Non - avec lien de dépendance",0,MIN((0.75*J245),847)),MIN(J245,(0.75*$C245),847)),2)),IF($B245="Non - avec lien de dépendance",MIN(1129,J245,$C245)*overallRate,MIN(1129,J245)*overallRate)))))</f>
        <v>Effectuez l’étape 1</v>
      </c>
      <c r="O245" s="68" t="str">
        <f>IF(ISTEXT(overallRate),"Effectuez l’étape 1",IF(OR(COUNT($C245,K245)&lt;&gt;2,overallRate=0),0,IF(G245="Yes",ROUND(MAX(IF($B245="Oui - sans lien de dépendance",0,MIN((0.75*K245),847)),MIN(K245,(0.75*$C245),847)),2),IF(revenueReduction&gt;0.3,MAX(IF($B245="Non - avec lien de dépendance",MIN(1129,K245,$C245)*overallRate,MIN(1129,K245)*overallRate),ROUND(MAX(IF($B245="Non - avec lien de dépendance",0,MIN((0.75*K245),847)),MIN(K245,(0.75*$C245),847)),2)),IF($B245="Non - avec lien de dépendance",MIN(1129,K245,$C245)*overallRate,MIN(1129,K245)*overallRate)))))</f>
        <v>Effectuez l’étape 1</v>
      </c>
      <c r="P245" s="3">
        <f t="shared" si="3"/>
        <v>0</v>
      </c>
    </row>
    <row r="246" spans="12:16" x14ac:dyDescent="0.5">
      <c r="L246" s="68" t="str">
        <f>IF(ISTEXT(overallRate),"Effectuez l’étape 1",IF(OR(COUNT($C246,H246)&lt;&gt;2,overallRate=0),0,IF(D246="Yes",ROUND(MAX(IF($B246="Oui - sans lien de dépendance",0,MIN((0.75*H246),847)),MIN(H246,(0.75*$C246),847)),2),IF(revenueReduction&gt;0.3,MAX(IF($B246="Non - avec lien de dépendance",MIN(1129,H246,$C246)*overallRate,MIN(1129,H246)*overallRate),ROUND(MAX(IF($B246="Non - avec lien de dépendance",0,MIN((0.75*H246),847)),MIN(H246,(0.75*$C246),847)),2)),IF($B246="Non - avec lien de dépendance",MIN(1129,H246,$C246)*overallRate,MIN(1129,H246)*overallRate)))))</f>
        <v>Effectuez l’étape 1</v>
      </c>
      <c r="M246" s="68" t="str">
        <f>IF(ISTEXT(overallRate),"Effectuez l’étape 1",IF(OR(COUNT($C246,I246)&lt;&gt;2,overallRate=0),0,IF(E246="Yes",ROUND(MAX(IF($B246="Oui - sans lien de dépendance",0,MIN((0.75*I246),847)),MIN(I246,(0.75*$C246),847)),2),IF(revenueReduction&gt;0.3,MAX(IF($B246="Non - avec lien de dépendance",MIN(1129,I246,$C246)*overallRate,MIN(1129,I246)*overallRate),ROUND(MAX(IF($B246="Non - avec lien de dépendance",0,MIN((0.75*I246),847)),MIN(I246,(0.75*$C246),847)),2)),IF($B246="Non - avec lien de dépendance",MIN(1129,I246,$C246)*overallRate,MIN(1129,I246)*overallRate)))))</f>
        <v>Effectuez l’étape 1</v>
      </c>
      <c r="N246" s="68" t="str">
        <f>IF(ISTEXT(overallRate),"Effectuez l’étape 1",IF(OR(COUNT($C246,J246)&lt;&gt;2,overallRate=0),0,IF(F246="Yes",ROUND(MAX(IF($B246="Oui - sans lien de dépendance",0,MIN((0.75*J246),847)),MIN(J246,(0.75*$C246),847)),2),IF(revenueReduction&gt;0.3,MAX(IF($B246="Non - avec lien de dépendance",MIN(1129,J246,$C246)*overallRate,MIN(1129,J246)*overallRate),ROUND(MAX(IF($B246="Non - avec lien de dépendance",0,MIN((0.75*J246),847)),MIN(J246,(0.75*$C246),847)),2)),IF($B246="Non - avec lien de dépendance",MIN(1129,J246,$C246)*overallRate,MIN(1129,J246)*overallRate)))))</f>
        <v>Effectuez l’étape 1</v>
      </c>
      <c r="O246" s="68" t="str">
        <f>IF(ISTEXT(overallRate),"Effectuez l’étape 1",IF(OR(COUNT($C246,K246)&lt;&gt;2,overallRate=0),0,IF(G246="Yes",ROUND(MAX(IF($B246="Oui - sans lien de dépendance",0,MIN((0.75*K246),847)),MIN(K246,(0.75*$C246),847)),2),IF(revenueReduction&gt;0.3,MAX(IF($B246="Non - avec lien de dépendance",MIN(1129,K246,$C246)*overallRate,MIN(1129,K246)*overallRate),ROUND(MAX(IF($B246="Non - avec lien de dépendance",0,MIN((0.75*K246),847)),MIN(K246,(0.75*$C246),847)),2)),IF($B246="Non - avec lien de dépendance",MIN(1129,K246,$C246)*overallRate,MIN(1129,K246)*overallRate)))))</f>
        <v>Effectuez l’étape 1</v>
      </c>
      <c r="P246" s="3">
        <f t="shared" si="3"/>
        <v>0</v>
      </c>
    </row>
    <row r="247" spans="12:16" x14ac:dyDescent="0.5">
      <c r="L247" s="68" t="str">
        <f>IF(ISTEXT(overallRate),"Effectuez l’étape 1",IF(OR(COUNT($C247,H247)&lt;&gt;2,overallRate=0),0,IF(D247="Yes",ROUND(MAX(IF($B247="Oui - sans lien de dépendance",0,MIN((0.75*H247),847)),MIN(H247,(0.75*$C247),847)),2),IF(revenueReduction&gt;0.3,MAX(IF($B247="Non - avec lien de dépendance",MIN(1129,H247,$C247)*overallRate,MIN(1129,H247)*overallRate),ROUND(MAX(IF($B247="Non - avec lien de dépendance",0,MIN((0.75*H247),847)),MIN(H247,(0.75*$C247),847)),2)),IF($B247="Non - avec lien de dépendance",MIN(1129,H247,$C247)*overallRate,MIN(1129,H247)*overallRate)))))</f>
        <v>Effectuez l’étape 1</v>
      </c>
      <c r="M247" s="68" t="str">
        <f>IF(ISTEXT(overallRate),"Effectuez l’étape 1",IF(OR(COUNT($C247,I247)&lt;&gt;2,overallRate=0),0,IF(E247="Yes",ROUND(MAX(IF($B247="Oui - sans lien de dépendance",0,MIN((0.75*I247),847)),MIN(I247,(0.75*$C247),847)),2),IF(revenueReduction&gt;0.3,MAX(IF($B247="Non - avec lien de dépendance",MIN(1129,I247,$C247)*overallRate,MIN(1129,I247)*overallRate),ROUND(MAX(IF($B247="Non - avec lien de dépendance",0,MIN((0.75*I247),847)),MIN(I247,(0.75*$C247),847)),2)),IF($B247="Non - avec lien de dépendance",MIN(1129,I247,$C247)*overallRate,MIN(1129,I247)*overallRate)))))</f>
        <v>Effectuez l’étape 1</v>
      </c>
      <c r="N247" s="68" t="str">
        <f>IF(ISTEXT(overallRate),"Effectuez l’étape 1",IF(OR(COUNT($C247,J247)&lt;&gt;2,overallRate=0),0,IF(F247="Yes",ROUND(MAX(IF($B247="Oui - sans lien de dépendance",0,MIN((0.75*J247),847)),MIN(J247,(0.75*$C247),847)),2),IF(revenueReduction&gt;0.3,MAX(IF($B247="Non - avec lien de dépendance",MIN(1129,J247,$C247)*overallRate,MIN(1129,J247)*overallRate),ROUND(MAX(IF($B247="Non - avec lien de dépendance",0,MIN((0.75*J247),847)),MIN(J247,(0.75*$C247),847)),2)),IF($B247="Non - avec lien de dépendance",MIN(1129,J247,$C247)*overallRate,MIN(1129,J247)*overallRate)))))</f>
        <v>Effectuez l’étape 1</v>
      </c>
      <c r="O247" s="68" t="str">
        <f>IF(ISTEXT(overallRate),"Effectuez l’étape 1",IF(OR(COUNT($C247,K247)&lt;&gt;2,overallRate=0),0,IF(G247="Yes",ROUND(MAX(IF($B247="Oui - sans lien de dépendance",0,MIN((0.75*K247),847)),MIN(K247,(0.75*$C247),847)),2),IF(revenueReduction&gt;0.3,MAX(IF($B247="Non - avec lien de dépendance",MIN(1129,K247,$C247)*overallRate,MIN(1129,K247)*overallRate),ROUND(MAX(IF($B247="Non - avec lien de dépendance",0,MIN((0.75*K247),847)),MIN(K247,(0.75*$C247),847)),2)),IF($B247="Non - avec lien de dépendance",MIN(1129,K247,$C247)*overallRate,MIN(1129,K247)*overallRate)))))</f>
        <v>Effectuez l’étape 1</v>
      </c>
      <c r="P247" s="3">
        <f t="shared" si="3"/>
        <v>0</v>
      </c>
    </row>
    <row r="248" spans="12:16" x14ac:dyDescent="0.5">
      <c r="L248" s="68" t="str">
        <f>IF(ISTEXT(overallRate),"Effectuez l’étape 1",IF(OR(COUNT($C248,H248)&lt;&gt;2,overallRate=0),0,IF(D248="Yes",ROUND(MAX(IF($B248="Oui - sans lien de dépendance",0,MIN((0.75*H248),847)),MIN(H248,(0.75*$C248),847)),2),IF(revenueReduction&gt;0.3,MAX(IF($B248="Non - avec lien de dépendance",MIN(1129,H248,$C248)*overallRate,MIN(1129,H248)*overallRate),ROUND(MAX(IF($B248="Non - avec lien de dépendance",0,MIN((0.75*H248),847)),MIN(H248,(0.75*$C248),847)),2)),IF($B248="Non - avec lien de dépendance",MIN(1129,H248,$C248)*overallRate,MIN(1129,H248)*overallRate)))))</f>
        <v>Effectuez l’étape 1</v>
      </c>
      <c r="M248" s="68" t="str">
        <f>IF(ISTEXT(overallRate),"Effectuez l’étape 1",IF(OR(COUNT($C248,I248)&lt;&gt;2,overallRate=0),0,IF(E248="Yes",ROUND(MAX(IF($B248="Oui - sans lien de dépendance",0,MIN((0.75*I248),847)),MIN(I248,(0.75*$C248),847)),2),IF(revenueReduction&gt;0.3,MAX(IF($B248="Non - avec lien de dépendance",MIN(1129,I248,$C248)*overallRate,MIN(1129,I248)*overallRate),ROUND(MAX(IF($B248="Non - avec lien de dépendance",0,MIN((0.75*I248),847)),MIN(I248,(0.75*$C248),847)),2)),IF($B248="Non - avec lien de dépendance",MIN(1129,I248,$C248)*overallRate,MIN(1129,I248)*overallRate)))))</f>
        <v>Effectuez l’étape 1</v>
      </c>
      <c r="N248" s="68" t="str">
        <f>IF(ISTEXT(overallRate),"Effectuez l’étape 1",IF(OR(COUNT($C248,J248)&lt;&gt;2,overallRate=0),0,IF(F248="Yes",ROUND(MAX(IF($B248="Oui - sans lien de dépendance",0,MIN((0.75*J248),847)),MIN(J248,(0.75*$C248),847)),2),IF(revenueReduction&gt;0.3,MAX(IF($B248="Non - avec lien de dépendance",MIN(1129,J248,$C248)*overallRate,MIN(1129,J248)*overallRate),ROUND(MAX(IF($B248="Non - avec lien de dépendance",0,MIN((0.75*J248),847)),MIN(J248,(0.75*$C248),847)),2)),IF($B248="Non - avec lien de dépendance",MIN(1129,J248,$C248)*overallRate,MIN(1129,J248)*overallRate)))))</f>
        <v>Effectuez l’étape 1</v>
      </c>
      <c r="O248" s="68" t="str">
        <f>IF(ISTEXT(overallRate),"Effectuez l’étape 1",IF(OR(COUNT($C248,K248)&lt;&gt;2,overallRate=0),0,IF(G248="Yes",ROUND(MAX(IF($B248="Oui - sans lien de dépendance",0,MIN((0.75*K248),847)),MIN(K248,(0.75*$C248),847)),2),IF(revenueReduction&gt;0.3,MAX(IF($B248="Non - avec lien de dépendance",MIN(1129,K248,$C248)*overallRate,MIN(1129,K248)*overallRate),ROUND(MAX(IF($B248="Non - avec lien de dépendance",0,MIN((0.75*K248),847)),MIN(K248,(0.75*$C248),847)),2)),IF($B248="Non - avec lien de dépendance",MIN(1129,K248,$C248)*overallRate,MIN(1129,K248)*overallRate)))))</f>
        <v>Effectuez l’étape 1</v>
      </c>
      <c r="P248" s="3">
        <f t="shared" si="3"/>
        <v>0</v>
      </c>
    </row>
    <row r="249" spans="12:16" x14ac:dyDescent="0.5">
      <c r="L249" s="68" t="str">
        <f>IF(ISTEXT(overallRate),"Effectuez l’étape 1",IF(OR(COUNT($C249,H249)&lt;&gt;2,overallRate=0),0,IF(D249="Yes",ROUND(MAX(IF($B249="Oui - sans lien de dépendance",0,MIN((0.75*H249),847)),MIN(H249,(0.75*$C249),847)),2),IF(revenueReduction&gt;0.3,MAX(IF($B249="Non - avec lien de dépendance",MIN(1129,H249,$C249)*overallRate,MIN(1129,H249)*overallRate),ROUND(MAX(IF($B249="Non - avec lien de dépendance",0,MIN((0.75*H249),847)),MIN(H249,(0.75*$C249),847)),2)),IF($B249="Non - avec lien de dépendance",MIN(1129,H249,$C249)*overallRate,MIN(1129,H249)*overallRate)))))</f>
        <v>Effectuez l’étape 1</v>
      </c>
      <c r="M249" s="68" t="str">
        <f>IF(ISTEXT(overallRate),"Effectuez l’étape 1",IF(OR(COUNT($C249,I249)&lt;&gt;2,overallRate=0),0,IF(E249="Yes",ROUND(MAX(IF($B249="Oui - sans lien de dépendance",0,MIN((0.75*I249),847)),MIN(I249,(0.75*$C249),847)),2),IF(revenueReduction&gt;0.3,MAX(IF($B249="Non - avec lien de dépendance",MIN(1129,I249,$C249)*overallRate,MIN(1129,I249)*overallRate),ROUND(MAX(IF($B249="Non - avec lien de dépendance",0,MIN((0.75*I249),847)),MIN(I249,(0.75*$C249),847)),2)),IF($B249="Non - avec lien de dépendance",MIN(1129,I249,$C249)*overallRate,MIN(1129,I249)*overallRate)))))</f>
        <v>Effectuez l’étape 1</v>
      </c>
      <c r="N249" s="68" t="str">
        <f>IF(ISTEXT(overallRate),"Effectuez l’étape 1",IF(OR(COUNT($C249,J249)&lt;&gt;2,overallRate=0),0,IF(F249="Yes",ROUND(MAX(IF($B249="Oui - sans lien de dépendance",0,MIN((0.75*J249),847)),MIN(J249,(0.75*$C249),847)),2),IF(revenueReduction&gt;0.3,MAX(IF($B249="Non - avec lien de dépendance",MIN(1129,J249,$C249)*overallRate,MIN(1129,J249)*overallRate),ROUND(MAX(IF($B249="Non - avec lien de dépendance",0,MIN((0.75*J249),847)),MIN(J249,(0.75*$C249),847)),2)),IF($B249="Non - avec lien de dépendance",MIN(1129,J249,$C249)*overallRate,MIN(1129,J249)*overallRate)))))</f>
        <v>Effectuez l’étape 1</v>
      </c>
      <c r="O249" s="68" t="str">
        <f>IF(ISTEXT(overallRate),"Effectuez l’étape 1",IF(OR(COUNT($C249,K249)&lt;&gt;2,overallRate=0),0,IF(G249="Yes",ROUND(MAX(IF($B249="Oui - sans lien de dépendance",0,MIN((0.75*K249),847)),MIN(K249,(0.75*$C249),847)),2),IF(revenueReduction&gt;0.3,MAX(IF($B249="Non - avec lien de dépendance",MIN(1129,K249,$C249)*overallRate,MIN(1129,K249)*overallRate),ROUND(MAX(IF($B249="Non - avec lien de dépendance",0,MIN((0.75*K249),847)),MIN(K249,(0.75*$C249),847)),2)),IF($B249="Non - avec lien de dépendance",MIN(1129,K249,$C249)*overallRate,MIN(1129,K249)*overallRate)))))</f>
        <v>Effectuez l’étape 1</v>
      </c>
      <c r="P249" s="3">
        <f t="shared" si="3"/>
        <v>0</v>
      </c>
    </row>
    <row r="250" spans="12:16" x14ac:dyDescent="0.5">
      <c r="L250" s="68" t="str">
        <f>IF(ISTEXT(overallRate),"Effectuez l’étape 1",IF(OR(COUNT($C250,H250)&lt;&gt;2,overallRate=0),0,IF(D250="Yes",ROUND(MAX(IF($B250="Oui - sans lien de dépendance",0,MIN((0.75*H250),847)),MIN(H250,(0.75*$C250),847)),2),IF(revenueReduction&gt;0.3,MAX(IF($B250="Non - avec lien de dépendance",MIN(1129,H250,$C250)*overallRate,MIN(1129,H250)*overallRate),ROUND(MAX(IF($B250="Non - avec lien de dépendance",0,MIN((0.75*H250),847)),MIN(H250,(0.75*$C250),847)),2)),IF($B250="Non - avec lien de dépendance",MIN(1129,H250,$C250)*overallRate,MIN(1129,H250)*overallRate)))))</f>
        <v>Effectuez l’étape 1</v>
      </c>
      <c r="M250" s="68" t="str">
        <f>IF(ISTEXT(overallRate),"Effectuez l’étape 1",IF(OR(COUNT($C250,I250)&lt;&gt;2,overallRate=0),0,IF(E250="Yes",ROUND(MAX(IF($B250="Oui - sans lien de dépendance",0,MIN((0.75*I250),847)),MIN(I250,(0.75*$C250),847)),2),IF(revenueReduction&gt;0.3,MAX(IF($B250="Non - avec lien de dépendance",MIN(1129,I250,$C250)*overallRate,MIN(1129,I250)*overallRate),ROUND(MAX(IF($B250="Non - avec lien de dépendance",0,MIN((0.75*I250),847)),MIN(I250,(0.75*$C250),847)),2)),IF($B250="Non - avec lien de dépendance",MIN(1129,I250,$C250)*overallRate,MIN(1129,I250)*overallRate)))))</f>
        <v>Effectuez l’étape 1</v>
      </c>
      <c r="N250" s="68" t="str">
        <f>IF(ISTEXT(overallRate),"Effectuez l’étape 1",IF(OR(COUNT($C250,J250)&lt;&gt;2,overallRate=0),0,IF(F250="Yes",ROUND(MAX(IF($B250="Oui - sans lien de dépendance",0,MIN((0.75*J250),847)),MIN(J250,(0.75*$C250),847)),2),IF(revenueReduction&gt;0.3,MAX(IF($B250="Non - avec lien de dépendance",MIN(1129,J250,$C250)*overallRate,MIN(1129,J250)*overallRate),ROUND(MAX(IF($B250="Non - avec lien de dépendance",0,MIN((0.75*J250),847)),MIN(J250,(0.75*$C250),847)),2)),IF($B250="Non - avec lien de dépendance",MIN(1129,J250,$C250)*overallRate,MIN(1129,J250)*overallRate)))))</f>
        <v>Effectuez l’étape 1</v>
      </c>
      <c r="O250" s="68" t="str">
        <f>IF(ISTEXT(overallRate),"Effectuez l’étape 1",IF(OR(COUNT($C250,K250)&lt;&gt;2,overallRate=0),0,IF(G250="Yes",ROUND(MAX(IF($B250="Oui - sans lien de dépendance",0,MIN((0.75*K250),847)),MIN(K250,(0.75*$C250),847)),2),IF(revenueReduction&gt;0.3,MAX(IF($B250="Non - avec lien de dépendance",MIN(1129,K250,$C250)*overallRate,MIN(1129,K250)*overallRate),ROUND(MAX(IF($B250="Non - avec lien de dépendance",0,MIN((0.75*K250),847)),MIN(K250,(0.75*$C250),847)),2)),IF($B250="Non - avec lien de dépendance",MIN(1129,K250,$C250)*overallRate,MIN(1129,K250)*overallRate)))))</f>
        <v>Effectuez l’étape 1</v>
      </c>
      <c r="P250" s="3">
        <f t="shared" si="3"/>
        <v>0</v>
      </c>
    </row>
    <row r="251" spans="12:16" x14ac:dyDescent="0.5">
      <c r="L251" s="68" t="str">
        <f>IF(ISTEXT(overallRate),"Effectuez l’étape 1",IF(OR(COUNT($C251,H251)&lt;&gt;2,overallRate=0),0,IF(D251="Yes",ROUND(MAX(IF($B251="Oui - sans lien de dépendance",0,MIN((0.75*H251),847)),MIN(H251,(0.75*$C251),847)),2),IF(revenueReduction&gt;0.3,MAX(IF($B251="Non - avec lien de dépendance",MIN(1129,H251,$C251)*overallRate,MIN(1129,H251)*overallRate),ROUND(MAX(IF($B251="Non - avec lien de dépendance",0,MIN((0.75*H251),847)),MIN(H251,(0.75*$C251),847)),2)),IF($B251="Non - avec lien de dépendance",MIN(1129,H251,$C251)*overallRate,MIN(1129,H251)*overallRate)))))</f>
        <v>Effectuez l’étape 1</v>
      </c>
      <c r="M251" s="68" t="str">
        <f>IF(ISTEXT(overallRate),"Effectuez l’étape 1",IF(OR(COUNT($C251,I251)&lt;&gt;2,overallRate=0),0,IF(E251="Yes",ROUND(MAX(IF($B251="Oui - sans lien de dépendance",0,MIN((0.75*I251),847)),MIN(I251,(0.75*$C251),847)),2),IF(revenueReduction&gt;0.3,MAX(IF($B251="Non - avec lien de dépendance",MIN(1129,I251,$C251)*overallRate,MIN(1129,I251)*overallRate),ROUND(MAX(IF($B251="Non - avec lien de dépendance",0,MIN((0.75*I251),847)),MIN(I251,(0.75*$C251),847)),2)),IF($B251="Non - avec lien de dépendance",MIN(1129,I251,$C251)*overallRate,MIN(1129,I251)*overallRate)))))</f>
        <v>Effectuez l’étape 1</v>
      </c>
      <c r="N251" s="68" t="str">
        <f>IF(ISTEXT(overallRate),"Effectuez l’étape 1",IF(OR(COUNT($C251,J251)&lt;&gt;2,overallRate=0),0,IF(F251="Yes",ROUND(MAX(IF($B251="Oui - sans lien de dépendance",0,MIN((0.75*J251),847)),MIN(J251,(0.75*$C251),847)),2),IF(revenueReduction&gt;0.3,MAX(IF($B251="Non - avec lien de dépendance",MIN(1129,J251,$C251)*overallRate,MIN(1129,J251)*overallRate),ROUND(MAX(IF($B251="Non - avec lien de dépendance",0,MIN((0.75*J251),847)),MIN(J251,(0.75*$C251),847)),2)),IF($B251="Non - avec lien de dépendance",MIN(1129,J251,$C251)*overallRate,MIN(1129,J251)*overallRate)))))</f>
        <v>Effectuez l’étape 1</v>
      </c>
      <c r="O251" s="68" t="str">
        <f>IF(ISTEXT(overallRate),"Effectuez l’étape 1",IF(OR(COUNT($C251,K251)&lt;&gt;2,overallRate=0),0,IF(G251="Yes",ROUND(MAX(IF($B251="Oui - sans lien de dépendance",0,MIN((0.75*K251),847)),MIN(K251,(0.75*$C251),847)),2),IF(revenueReduction&gt;0.3,MAX(IF($B251="Non - avec lien de dépendance",MIN(1129,K251,$C251)*overallRate,MIN(1129,K251)*overallRate),ROUND(MAX(IF($B251="Non - avec lien de dépendance",0,MIN((0.75*K251),847)),MIN(K251,(0.75*$C251),847)),2)),IF($B251="Non - avec lien de dépendance",MIN(1129,K251,$C251)*overallRate,MIN(1129,K251)*overallRate)))))</f>
        <v>Effectuez l’étape 1</v>
      </c>
      <c r="P251" s="3">
        <f t="shared" si="3"/>
        <v>0</v>
      </c>
    </row>
    <row r="252" spans="12:16" x14ac:dyDescent="0.5">
      <c r="L252" s="68" t="str">
        <f>IF(ISTEXT(overallRate),"Effectuez l’étape 1",IF(OR(COUNT($C252,H252)&lt;&gt;2,overallRate=0),0,IF(D252="Yes",ROUND(MAX(IF($B252="Oui - sans lien de dépendance",0,MIN((0.75*H252),847)),MIN(H252,(0.75*$C252),847)),2),IF(revenueReduction&gt;0.3,MAX(IF($B252="Non - avec lien de dépendance",MIN(1129,H252,$C252)*overallRate,MIN(1129,H252)*overallRate),ROUND(MAX(IF($B252="Non - avec lien de dépendance",0,MIN((0.75*H252),847)),MIN(H252,(0.75*$C252),847)),2)),IF($B252="Non - avec lien de dépendance",MIN(1129,H252,$C252)*overallRate,MIN(1129,H252)*overallRate)))))</f>
        <v>Effectuez l’étape 1</v>
      </c>
      <c r="M252" s="68" t="str">
        <f>IF(ISTEXT(overallRate),"Effectuez l’étape 1",IF(OR(COUNT($C252,I252)&lt;&gt;2,overallRate=0),0,IF(E252="Yes",ROUND(MAX(IF($B252="Oui - sans lien de dépendance",0,MIN((0.75*I252),847)),MIN(I252,(0.75*$C252),847)),2),IF(revenueReduction&gt;0.3,MAX(IF($B252="Non - avec lien de dépendance",MIN(1129,I252,$C252)*overallRate,MIN(1129,I252)*overallRate),ROUND(MAX(IF($B252="Non - avec lien de dépendance",0,MIN((0.75*I252),847)),MIN(I252,(0.75*$C252),847)),2)),IF($B252="Non - avec lien de dépendance",MIN(1129,I252,$C252)*overallRate,MIN(1129,I252)*overallRate)))))</f>
        <v>Effectuez l’étape 1</v>
      </c>
      <c r="N252" s="68" t="str">
        <f>IF(ISTEXT(overallRate),"Effectuez l’étape 1",IF(OR(COUNT($C252,J252)&lt;&gt;2,overallRate=0),0,IF(F252="Yes",ROUND(MAX(IF($B252="Oui - sans lien de dépendance",0,MIN((0.75*J252),847)),MIN(J252,(0.75*$C252),847)),2),IF(revenueReduction&gt;0.3,MAX(IF($B252="Non - avec lien de dépendance",MIN(1129,J252,$C252)*overallRate,MIN(1129,J252)*overallRate),ROUND(MAX(IF($B252="Non - avec lien de dépendance",0,MIN((0.75*J252),847)),MIN(J252,(0.75*$C252),847)),2)),IF($B252="Non - avec lien de dépendance",MIN(1129,J252,$C252)*overallRate,MIN(1129,J252)*overallRate)))))</f>
        <v>Effectuez l’étape 1</v>
      </c>
      <c r="O252" s="68" t="str">
        <f>IF(ISTEXT(overallRate),"Effectuez l’étape 1",IF(OR(COUNT($C252,K252)&lt;&gt;2,overallRate=0),0,IF(G252="Yes",ROUND(MAX(IF($B252="Oui - sans lien de dépendance",0,MIN((0.75*K252),847)),MIN(K252,(0.75*$C252),847)),2),IF(revenueReduction&gt;0.3,MAX(IF($B252="Non - avec lien de dépendance",MIN(1129,K252,$C252)*overallRate,MIN(1129,K252)*overallRate),ROUND(MAX(IF($B252="Non - avec lien de dépendance",0,MIN((0.75*K252),847)),MIN(K252,(0.75*$C252),847)),2)),IF($B252="Non - avec lien de dépendance",MIN(1129,K252,$C252)*overallRate,MIN(1129,K252)*overallRate)))))</f>
        <v>Effectuez l’étape 1</v>
      </c>
      <c r="P252" s="3">
        <f t="shared" si="3"/>
        <v>0</v>
      </c>
    </row>
    <row r="253" spans="12:16" x14ac:dyDescent="0.5">
      <c r="L253" s="68" t="str">
        <f>IF(ISTEXT(overallRate),"Effectuez l’étape 1",IF(OR(COUNT($C253,H253)&lt;&gt;2,overallRate=0),0,IF(D253="Yes",ROUND(MAX(IF($B253="Oui - sans lien de dépendance",0,MIN((0.75*H253),847)),MIN(H253,(0.75*$C253),847)),2),IF(revenueReduction&gt;0.3,MAX(IF($B253="Non - avec lien de dépendance",MIN(1129,H253,$C253)*overallRate,MIN(1129,H253)*overallRate),ROUND(MAX(IF($B253="Non - avec lien de dépendance",0,MIN((0.75*H253),847)),MIN(H253,(0.75*$C253),847)),2)),IF($B253="Non - avec lien de dépendance",MIN(1129,H253,$C253)*overallRate,MIN(1129,H253)*overallRate)))))</f>
        <v>Effectuez l’étape 1</v>
      </c>
      <c r="M253" s="68" t="str">
        <f>IF(ISTEXT(overallRate),"Effectuez l’étape 1",IF(OR(COUNT($C253,I253)&lt;&gt;2,overallRate=0),0,IF(E253="Yes",ROUND(MAX(IF($B253="Oui - sans lien de dépendance",0,MIN((0.75*I253),847)),MIN(I253,(0.75*$C253),847)),2),IF(revenueReduction&gt;0.3,MAX(IF($B253="Non - avec lien de dépendance",MIN(1129,I253,$C253)*overallRate,MIN(1129,I253)*overallRate),ROUND(MAX(IF($B253="Non - avec lien de dépendance",0,MIN((0.75*I253),847)),MIN(I253,(0.75*$C253),847)),2)),IF($B253="Non - avec lien de dépendance",MIN(1129,I253,$C253)*overallRate,MIN(1129,I253)*overallRate)))))</f>
        <v>Effectuez l’étape 1</v>
      </c>
      <c r="N253" s="68" t="str">
        <f>IF(ISTEXT(overallRate),"Effectuez l’étape 1",IF(OR(COUNT($C253,J253)&lt;&gt;2,overallRate=0),0,IF(F253="Yes",ROUND(MAX(IF($B253="Oui - sans lien de dépendance",0,MIN((0.75*J253),847)),MIN(J253,(0.75*$C253),847)),2),IF(revenueReduction&gt;0.3,MAX(IF($B253="Non - avec lien de dépendance",MIN(1129,J253,$C253)*overallRate,MIN(1129,J253)*overallRate),ROUND(MAX(IF($B253="Non - avec lien de dépendance",0,MIN((0.75*J253),847)),MIN(J253,(0.75*$C253),847)),2)),IF($B253="Non - avec lien de dépendance",MIN(1129,J253,$C253)*overallRate,MIN(1129,J253)*overallRate)))))</f>
        <v>Effectuez l’étape 1</v>
      </c>
      <c r="O253" s="68" t="str">
        <f>IF(ISTEXT(overallRate),"Effectuez l’étape 1",IF(OR(COUNT($C253,K253)&lt;&gt;2,overallRate=0),0,IF(G253="Yes",ROUND(MAX(IF($B253="Oui - sans lien de dépendance",0,MIN((0.75*K253),847)),MIN(K253,(0.75*$C253),847)),2),IF(revenueReduction&gt;0.3,MAX(IF($B253="Non - avec lien de dépendance",MIN(1129,K253,$C253)*overallRate,MIN(1129,K253)*overallRate),ROUND(MAX(IF($B253="Non - avec lien de dépendance",0,MIN((0.75*K253),847)),MIN(K253,(0.75*$C253),847)),2)),IF($B253="Non - avec lien de dépendance",MIN(1129,K253,$C253)*overallRate,MIN(1129,K253)*overallRate)))))</f>
        <v>Effectuez l’étape 1</v>
      </c>
      <c r="P253" s="3">
        <f t="shared" si="3"/>
        <v>0</v>
      </c>
    </row>
    <row r="254" spans="12:16" x14ac:dyDescent="0.5">
      <c r="L254" s="68" t="str">
        <f>IF(ISTEXT(overallRate),"Effectuez l’étape 1",IF(OR(COUNT($C254,H254)&lt;&gt;2,overallRate=0),0,IF(D254="Yes",ROUND(MAX(IF($B254="Oui - sans lien de dépendance",0,MIN((0.75*H254),847)),MIN(H254,(0.75*$C254),847)),2),IF(revenueReduction&gt;0.3,MAX(IF($B254="Non - avec lien de dépendance",MIN(1129,H254,$C254)*overallRate,MIN(1129,H254)*overallRate),ROUND(MAX(IF($B254="Non - avec lien de dépendance",0,MIN((0.75*H254),847)),MIN(H254,(0.75*$C254),847)),2)),IF($B254="Non - avec lien de dépendance",MIN(1129,H254,$C254)*overallRate,MIN(1129,H254)*overallRate)))))</f>
        <v>Effectuez l’étape 1</v>
      </c>
      <c r="M254" s="68" t="str">
        <f>IF(ISTEXT(overallRate),"Effectuez l’étape 1",IF(OR(COUNT($C254,I254)&lt;&gt;2,overallRate=0),0,IF(E254="Yes",ROUND(MAX(IF($B254="Oui - sans lien de dépendance",0,MIN((0.75*I254),847)),MIN(I254,(0.75*$C254),847)),2),IF(revenueReduction&gt;0.3,MAX(IF($B254="Non - avec lien de dépendance",MIN(1129,I254,$C254)*overallRate,MIN(1129,I254)*overallRate),ROUND(MAX(IF($B254="Non - avec lien de dépendance",0,MIN((0.75*I254),847)),MIN(I254,(0.75*$C254),847)),2)),IF($B254="Non - avec lien de dépendance",MIN(1129,I254,$C254)*overallRate,MIN(1129,I254)*overallRate)))))</f>
        <v>Effectuez l’étape 1</v>
      </c>
      <c r="N254" s="68" t="str">
        <f>IF(ISTEXT(overallRate),"Effectuez l’étape 1",IF(OR(COUNT($C254,J254)&lt;&gt;2,overallRate=0),0,IF(F254="Yes",ROUND(MAX(IF($B254="Oui - sans lien de dépendance",0,MIN((0.75*J254),847)),MIN(J254,(0.75*$C254),847)),2),IF(revenueReduction&gt;0.3,MAX(IF($B254="Non - avec lien de dépendance",MIN(1129,J254,$C254)*overallRate,MIN(1129,J254)*overallRate),ROUND(MAX(IF($B254="Non - avec lien de dépendance",0,MIN((0.75*J254),847)),MIN(J254,(0.75*$C254),847)),2)),IF($B254="Non - avec lien de dépendance",MIN(1129,J254,$C254)*overallRate,MIN(1129,J254)*overallRate)))))</f>
        <v>Effectuez l’étape 1</v>
      </c>
      <c r="O254" s="68" t="str">
        <f>IF(ISTEXT(overallRate),"Effectuez l’étape 1",IF(OR(COUNT($C254,K254)&lt;&gt;2,overallRate=0),0,IF(G254="Yes",ROUND(MAX(IF($B254="Oui - sans lien de dépendance",0,MIN((0.75*K254),847)),MIN(K254,(0.75*$C254),847)),2),IF(revenueReduction&gt;0.3,MAX(IF($B254="Non - avec lien de dépendance",MIN(1129,K254,$C254)*overallRate,MIN(1129,K254)*overallRate),ROUND(MAX(IF($B254="Non - avec lien de dépendance",0,MIN((0.75*K254),847)),MIN(K254,(0.75*$C254),847)),2)),IF($B254="Non - avec lien de dépendance",MIN(1129,K254,$C254)*overallRate,MIN(1129,K254)*overallRate)))))</f>
        <v>Effectuez l’étape 1</v>
      </c>
      <c r="P254" s="3">
        <f t="shared" si="3"/>
        <v>0</v>
      </c>
    </row>
    <row r="255" spans="12:16" x14ac:dyDescent="0.5">
      <c r="L255" s="68" t="str">
        <f>IF(ISTEXT(overallRate),"Effectuez l’étape 1",IF(OR(COUNT($C255,H255)&lt;&gt;2,overallRate=0),0,IF(D255="Yes",ROUND(MAX(IF($B255="Oui - sans lien de dépendance",0,MIN((0.75*H255),847)),MIN(H255,(0.75*$C255),847)),2),IF(revenueReduction&gt;0.3,MAX(IF($B255="Non - avec lien de dépendance",MIN(1129,H255,$C255)*overallRate,MIN(1129,H255)*overallRate),ROUND(MAX(IF($B255="Non - avec lien de dépendance",0,MIN((0.75*H255),847)),MIN(H255,(0.75*$C255),847)),2)),IF($B255="Non - avec lien de dépendance",MIN(1129,H255,$C255)*overallRate,MIN(1129,H255)*overallRate)))))</f>
        <v>Effectuez l’étape 1</v>
      </c>
      <c r="M255" s="68" t="str">
        <f>IF(ISTEXT(overallRate),"Effectuez l’étape 1",IF(OR(COUNT($C255,I255)&lt;&gt;2,overallRate=0),0,IF(E255="Yes",ROUND(MAX(IF($B255="Oui - sans lien de dépendance",0,MIN((0.75*I255),847)),MIN(I255,(0.75*$C255),847)),2),IF(revenueReduction&gt;0.3,MAX(IF($B255="Non - avec lien de dépendance",MIN(1129,I255,$C255)*overallRate,MIN(1129,I255)*overallRate),ROUND(MAX(IF($B255="Non - avec lien de dépendance",0,MIN((0.75*I255),847)),MIN(I255,(0.75*$C255),847)),2)),IF($B255="Non - avec lien de dépendance",MIN(1129,I255,$C255)*overallRate,MIN(1129,I255)*overallRate)))))</f>
        <v>Effectuez l’étape 1</v>
      </c>
      <c r="N255" s="68" t="str">
        <f>IF(ISTEXT(overallRate),"Effectuez l’étape 1",IF(OR(COUNT($C255,J255)&lt;&gt;2,overallRate=0),0,IF(F255="Yes",ROUND(MAX(IF($B255="Oui - sans lien de dépendance",0,MIN((0.75*J255),847)),MIN(J255,(0.75*$C255),847)),2),IF(revenueReduction&gt;0.3,MAX(IF($B255="Non - avec lien de dépendance",MIN(1129,J255,$C255)*overallRate,MIN(1129,J255)*overallRate),ROUND(MAX(IF($B255="Non - avec lien de dépendance",0,MIN((0.75*J255),847)),MIN(J255,(0.75*$C255),847)),2)),IF($B255="Non - avec lien de dépendance",MIN(1129,J255,$C255)*overallRate,MIN(1129,J255)*overallRate)))))</f>
        <v>Effectuez l’étape 1</v>
      </c>
      <c r="O255" s="68" t="str">
        <f>IF(ISTEXT(overallRate),"Effectuez l’étape 1",IF(OR(COUNT($C255,K255)&lt;&gt;2,overallRate=0),0,IF(G255="Yes",ROUND(MAX(IF($B255="Oui - sans lien de dépendance",0,MIN((0.75*K255),847)),MIN(K255,(0.75*$C255),847)),2),IF(revenueReduction&gt;0.3,MAX(IF($B255="Non - avec lien de dépendance",MIN(1129,K255,$C255)*overallRate,MIN(1129,K255)*overallRate),ROUND(MAX(IF($B255="Non - avec lien de dépendance",0,MIN((0.75*K255),847)),MIN(K255,(0.75*$C255),847)),2)),IF($B255="Non - avec lien de dépendance",MIN(1129,K255,$C255)*overallRate,MIN(1129,K255)*overallRate)))))</f>
        <v>Effectuez l’étape 1</v>
      </c>
      <c r="P255" s="3">
        <f t="shared" si="3"/>
        <v>0</v>
      </c>
    </row>
    <row r="256" spans="12:16" x14ac:dyDescent="0.5">
      <c r="L256" s="68" t="str">
        <f>IF(ISTEXT(overallRate),"Effectuez l’étape 1",IF(OR(COUNT($C256,H256)&lt;&gt;2,overallRate=0),0,IF(D256="Yes",ROUND(MAX(IF($B256="Oui - sans lien de dépendance",0,MIN((0.75*H256),847)),MIN(H256,(0.75*$C256),847)),2),IF(revenueReduction&gt;0.3,MAX(IF($B256="Non - avec lien de dépendance",MIN(1129,H256,$C256)*overallRate,MIN(1129,H256)*overallRate),ROUND(MAX(IF($B256="Non - avec lien de dépendance",0,MIN((0.75*H256),847)),MIN(H256,(0.75*$C256),847)),2)),IF($B256="Non - avec lien de dépendance",MIN(1129,H256,$C256)*overallRate,MIN(1129,H256)*overallRate)))))</f>
        <v>Effectuez l’étape 1</v>
      </c>
      <c r="M256" s="68" t="str">
        <f>IF(ISTEXT(overallRate),"Effectuez l’étape 1",IF(OR(COUNT($C256,I256)&lt;&gt;2,overallRate=0),0,IF(E256="Yes",ROUND(MAX(IF($B256="Oui - sans lien de dépendance",0,MIN((0.75*I256),847)),MIN(I256,(0.75*$C256),847)),2),IF(revenueReduction&gt;0.3,MAX(IF($B256="Non - avec lien de dépendance",MIN(1129,I256,$C256)*overallRate,MIN(1129,I256)*overallRate),ROUND(MAX(IF($B256="Non - avec lien de dépendance",0,MIN((0.75*I256),847)),MIN(I256,(0.75*$C256),847)),2)),IF($B256="Non - avec lien de dépendance",MIN(1129,I256,$C256)*overallRate,MIN(1129,I256)*overallRate)))))</f>
        <v>Effectuez l’étape 1</v>
      </c>
      <c r="N256" s="68" t="str">
        <f>IF(ISTEXT(overallRate),"Effectuez l’étape 1",IF(OR(COUNT($C256,J256)&lt;&gt;2,overallRate=0),0,IF(F256="Yes",ROUND(MAX(IF($B256="Oui - sans lien de dépendance",0,MIN((0.75*J256),847)),MIN(J256,(0.75*$C256),847)),2),IF(revenueReduction&gt;0.3,MAX(IF($B256="Non - avec lien de dépendance",MIN(1129,J256,$C256)*overallRate,MIN(1129,J256)*overallRate),ROUND(MAX(IF($B256="Non - avec lien de dépendance",0,MIN((0.75*J256),847)),MIN(J256,(0.75*$C256),847)),2)),IF($B256="Non - avec lien de dépendance",MIN(1129,J256,$C256)*overallRate,MIN(1129,J256)*overallRate)))))</f>
        <v>Effectuez l’étape 1</v>
      </c>
      <c r="O256" s="68" t="str">
        <f>IF(ISTEXT(overallRate),"Effectuez l’étape 1",IF(OR(COUNT($C256,K256)&lt;&gt;2,overallRate=0),0,IF(G256="Yes",ROUND(MAX(IF($B256="Oui - sans lien de dépendance",0,MIN((0.75*K256),847)),MIN(K256,(0.75*$C256),847)),2),IF(revenueReduction&gt;0.3,MAX(IF($B256="Non - avec lien de dépendance",MIN(1129,K256,$C256)*overallRate,MIN(1129,K256)*overallRate),ROUND(MAX(IF($B256="Non - avec lien de dépendance",0,MIN((0.75*K256),847)),MIN(K256,(0.75*$C256),847)),2)),IF($B256="Non - avec lien de dépendance",MIN(1129,K256,$C256)*overallRate,MIN(1129,K256)*overallRate)))))</f>
        <v>Effectuez l’étape 1</v>
      </c>
      <c r="P256" s="3">
        <f t="shared" si="3"/>
        <v>0</v>
      </c>
    </row>
    <row r="257" spans="12:16" x14ac:dyDescent="0.5">
      <c r="L257" s="68" t="str">
        <f>IF(ISTEXT(overallRate),"Effectuez l’étape 1",IF(OR(COUNT($C257,H257)&lt;&gt;2,overallRate=0),0,IF(D257="Yes",ROUND(MAX(IF($B257="Oui - sans lien de dépendance",0,MIN((0.75*H257),847)),MIN(H257,(0.75*$C257),847)),2),IF(revenueReduction&gt;0.3,MAX(IF($B257="Non - avec lien de dépendance",MIN(1129,H257,$C257)*overallRate,MIN(1129,H257)*overallRate),ROUND(MAX(IF($B257="Non - avec lien de dépendance",0,MIN((0.75*H257),847)),MIN(H257,(0.75*$C257),847)),2)),IF($B257="Non - avec lien de dépendance",MIN(1129,H257,$C257)*overallRate,MIN(1129,H257)*overallRate)))))</f>
        <v>Effectuez l’étape 1</v>
      </c>
      <c r="M257" s="68" t="str">
        <f>IF(ISTEXT(overallRate),"Effectuez l’étape 1",IF(OR(COUNT($C257,I257)&lt;&gt;2,overallRate=0),0,IF(E257="Yes",ROUND(MAX(IF($B257="Oui - sans lien de dépendance",0,MIN((0.75*I257),847)),MIN(I257,(0.75*$C257),847)),2),IF(revenueReduction&gt;0.3,MAX(IF($B257="Non - avec lien de dépendance",MIN(1129,I257,$C257)*overallRate,MIN(1129,I257)*overallRate),ROUND(MAX(IF($B257="Non - avec lien de dépendance",0,MIN((0.75*I257),847)),MIN(I257,(0.75*$C257),847)),2)),IF($B257="Non - avec lien de dépendance",MIN(1129,I257,$C257)*overallRate,MIN(1129,I257)*overallRate)))))</f>
        <v>Effectuez l’étape 1</v>
      </c>
      <c r="N257" s="68" t="str">
        <f>IF(ISTEXT(overallRate),"Effectuez l’étape 1",IF(OR(COUNT($C257,J257)&lt;&gt;2,overallRate=0),0,IF(F257="Yes",ROUND(MAX(IF($B257="Oui - sans lien de dépendance",0,MIN((0.75*J257),847)),MIN(J257,(0.75*$C257),847)),2),IF(revenueReduction&gt;0.3,MAX(IF($B257="Non - avec lien de dépendance",MIN(1129,J257,$C257)*overallRate,MIN(1129,J257)*overallRate),ROUND(MAX(IF($B257="Non - avec lien de dépendance",0,MIN((0.75*J257),847)),MIN(J257,(0.75*$C257),847)),2)),IF($B257="Non - avec lien de dépendance",MIN(1129,J257,$C257)*overallRate,MIN(1129,J257)*overallRate)))))</f>
        <v>Effectuez l’étape 1</v>
      </c>
      <c r="O257" s="68" t="str">
        <f>IF(ISTEXT(overallRate),"Effectuez l’étape 1",IF(OR(COUNT($C257,K257)&lt;&gt;2,overallRate=0),0,IF(G257="Yes",ROUND(MAX(IF($B257="Oui - sans lien de dépendance",0,MIN((0.75*K257),847)),MIN(K257,(0.75*$C257),847)),2),IF(revenueReduction&gt;0.3,MAX(IF($B257="Non - avec lien de dépendance",MIN(1129,K257,$C257)*overallRate,MIN(1129,K257)*overallRate),ROUND(MAX(IF($B257="Non - avec lien de dépendance",0,MIN((0.75*K257),847)),MIN(K257,(0.75*$C257),847)),2)),IF($B257="Non - avec lien de dépendance",MIN(1129,K257,$C257)*overallRate,MIN(1129,K257)*overallRate)))))</f>
        <v>Effectuez l’étape 1</v>
      </c>
      <c r="P257" s="3">
        <f t="shared" si="3"/>
        <v>0</v>
      </c>
    </row>
    <row r="258" spans="12:16" x14ac:dyDescent="0.5">
      <c r="L258" s="68" t="str">
        <f>IF(ISTEXT(overallRate),"Effectuez l’étape 1",IF(OR(COUNT($C258,H258)&lt;&gt;2,overallRate=0),0,IF(D258="Yes",ROUND(MAX(IF($B258="Oui - sans lien de dépendance",0,MIN((0.75*H258),847)),MIN(H258,(0.75*$C258),847)),2),IF(revenueReduction&gt;0.3,MAX(IF($B258="Non - avec lien de dépendance",MIN(1129,H258,$C258)*overallRate,MIN(1129,H258)*overallRate),ROUND(MAX(IF($B258="Non - avec lien de dépendance",0,MIN((0.75*H258),847)),MIN(H258,(0.75*$C258),847)),2)),IF($B258="Non - avec lien de dépendance",MIN(1129,H258,$C258)*overallRate,MIN(1129,H258)*overallRate)))))</f>
        <v>Effectuez l’étape 1</v>
      </c>
      <c r="M258" s="68" t="str">
        <f>IF(ISTEXT(overallRate),"Effectuez l’étape 1",IF(OR(COUNT($C258,I258)&lt;&gt;2,overallRate=0),0,IF(E258="Yes",ROUND(MAX(IF($B258="Oui - sans lien de dépendance",0,MIN((0.75*I258),847)),MIN(I258,(0.75*$C258),847)),2),IF(revenueReduction&gt;0.3,MAX(IF($B258="Non - avec lien de dépendance",MIN(1129,I258,$C258)*overallRate,MIN(1129,I258)*overallRate),ROUND(MAX(IF($B258="Non - avec lien de dépendance",0,MIN((0.75*I258),847)),MIN(I258,(0.75*$C258),847)),2)),IF($B258="Non - avec lien de dépendance",MIN(1129,I258,$C258)*overallRate,MIN(1129,I258)*overallRate)))))</f>
        <v>Effectuez l’étape 1</v>
      </c>
      <c r="N258" s="68" t="str">
        <f>IF(ISTEXT(overallRate),"Effectuez l’étape 1",IF(OR(COUNT($C258,J258)&lt;&gt;2,overallRate=0),0,IF(F258="Yes",ROUND(MAX(IF($B258="Oui - sans lien de dépendance",0,MIN((0.75*J258),847)),MIN(J258,(0.75*$C258),847)),2),IF(revenueReduction&gt;0.3,MAX(IF($B258="Non - avec lien de dépendance",MIN(1129,J258,$C258)*overallRate,MIN(1129,J258)*overallRate),ROUND(MAX(IF($B258="Non - avec lien de dépendance",0,MIN((0.75*J258),847)),MIN(J258,(0.75*$C258),847)),2)),IF($B258="Non - avec lien de dépendance",MIN(1129,J258,$C258)*overallRate,MIN(1129,J258)*overallRate)))))</f>
        <v>Effectuez l’étape 1</v>
      </c>
      <c r="O258" s="68" t="str">
        <f>IF(ISTEXT(overallRate),"Effectuez l’étape 1",IF(OR(COUNT($C258,K258)&lt;&gt;2,overallRate=0),0,IF(G258="Yes",ROUND(MAX(IF($B258="Oui - sans lien de dépendance",0,MIN((0.75*K258),847)),MIN(K258,(0.75*$C258),847)),2),IF(revenueReduction&gt;0.3,MAX(IF($B258="Non - avec lien de dépendance",MIN(1129,K258,$C258)*overallRate,MIN(1129,K258)*overallRate),ROUND(MAX(IF($B258="Non - avec lien de dépendance",0,MIN((0.75*K258),847)),MIN(K258,(0.75*$C258),847)),2)),IF($B258="Non - avec lien de dépendance",MIN(1129,K258,$C258)*overallRate,MIN(1129,K258)*overallRate)))))</f>
        <v>Effectuez l’étape 1</v>
      </c>
      <c r="P258" s="3">
        <f t="shared" si="3"/>
        <v>0</v>
      </c>
    </row>
    <row r="259" spans="12:16" x14ac:dyDescent="0.5">
      <c r="L259" s="68" t="str">
        <f>IF(ISTEXT(overallRate),"Effectuez l’étape 1",IF(OR(COUNT($C259,H259)&lt;&gt;2,overallRate=0),0,IF(D259="Yes",ROUND(MAX(IF($B259="Oui - sans lien de dépendance",0,MIN((0.75*H259),847)),MIN(H259,(0.75*$C259),847)),2),IF(revenueReduction&gt;0.3,MAX(IF($B259="Non - avec lien de dépendance",MIN(1129,H259,$C259)*overallRate,MIN(1129,H259)*overallRate),ROUND(MAX(IF($B259="Non - avec lien de dépendance",0,MIN((0.75*H259),847)),MIN(H259,(0.75*$C259),847)),2)),IF($B259="Non - avec lien de dépendance",MIN(1129,H259,$C259)*overallRate,MIN(1129,H259)*overallRate)))))</f>
        <v>Effectuez l’étape 1</v>
      </c>
      <c r="M259" s="68" t="str">
        <f>IF(ISTEXT(overallRate),"Effectuez l’étape 1",IF(OR(COUNT($C259,I259)&lt;&gt;2,overallRate=0),0,IF(E259="Yes",ROUND(MAX(IF($B259="Oui - sans lien de dépendance",0,MIN((0.75*I259),847)),MIN(I259,(0.75*$C259),847)),2),IF(revenueReduction&gt;0.3,MAX(IF($B259="Non - avec lien de dépendance",MIN(1129,I259,$C259)*overallRate,MIN(1129,I259)*overallRate),ROUND(MAX(IF($B259="Non - avec lien de dépendance",0,MIN((0.75*I259),847)),MIN(I259,(0.75*$C259),847)),2)),IF($B259="Non - avec lien de dépendance",MIN(1129,I259,$C259)*overallRate,MIN(1129,I259)*overallRate)))))</f>
        <v>Effectuez l’étape 1</v>
      </c>
      <c r="N259" s="68" t="str">
        <f>IF(ISTEXT(overallRate),"Effectuez l’étape 1",IF(OR(COUNT($C259,J259)&lt;&gt;2,overallRate=0),0,IF(F259="Yes",ROUND(MAX(IF($B259="Oui - sans lien de dépendance",0,MIN((0.75*J259),847)),MIN(J259,(0.75*$C259),847)),2),IF(revenueReduction&gt;0.3,MAX(IF($B259="Non - avec lien de dépendance",MIN(1129,J259,$C259)*overallRate,MIN(1129,J259)*overallRate),ROUND(MAX(IF($B259="Non - avec lien de dépendance",0,MIN((0.75*J259),847)),MIN(J259,(0.75*$C259),847)),2)),IF($B259="Non - avec lien de dépendance",MIN(1129,J259,$C259)*overallRate,MIN(1129,J259)*overallRate)))))</f>
        <v>Effectuez l’étape 1</v>
      </c>
      <c r="O259" s="68" t="str">
        <f>IF(ISTEXT(overallRate),"Effectuez l’étape 1",IF(OR(COUNT($C259,K259)&lt;&gt;2,overallRate=0),0,IF(G259="Yes",ROUND(MAX(IF($B259="Oui - sans lien de dépendance",0,MIN((0.75*K259),847)),MIN(K259,(0.75*$C259),847)),2),IF(revenueReduction&gt;0.3,MAX(IF($B259="Non - avec lien de dépendance",MIN(1129,K259,$C259)*overallRate,MIN(1129,K259)*overallRate),ROUND(MAX(IF($B259="Non - avec lien de dépendance",0,MIN((0.75*K259),847)),MIN(K259,(0.75*$C259),847)),2)),IF($B259="Non - avec lien de dépendance",MIN(1129,K259,$C259)*overallRate,MIN(1129,K259)*overallRate)))))</f>
        <v>Effectuez l’étape 1</v>
      </c>
      <c r="P259" s="3">
        <f t="shared" si="3"/>
        <v>0</v>
      </c>
    </row>
    <row r="260" spans="12:16" x14ac:dyDescent="0.5">
      <c r="L260" s="68" t="str">
        <f>IF(ISTEXT(overallRate),"Effectuez l’étape 1",IF(OR(COUNT($C260,H260)&lt;&gt;2,overallRate=0),0,IF(D260="Yes",ROUND(MAX(IF($B260="Oui - sans lien de dépendance",0,MIN((0.75*H260),847)),MIN(H260,(0.75*$C260),847)),2),IF(revenueReduction&gt;0.3,MAX(IF($B260="Non - avec lien de dépendance",MIN(1129,H260,$C260)*overallRate,MIN(1129,H260)*overallRate),ROUND(MAX(IF($B260="Non - avec lien de dépendance",0,MIN((0.75*H260),847)),MIN(H260,(0.75*$C260),847)),2)),IF($B260="Non - avec lien de dépendance",MIN(1129,H260,$C260)*overallRate,MIN(1129,H260)*overallRate)))))</f>
        <v>Effectuez l’étape 1</v>
      </c>
      <c r="M260" s="68" t="str">
        <f>IF(ISTEXT(overallRate),"Effectuez l’étape 1",IF(OR(COUNT($C260,I260)&lt;&gt;2,overallRate=0),0,IF(E260="Yes",ROUND(MAX(IF($B260="Oui - sans lien de dépendance",0,MIN((0.75*I260),847)),MIN(I260,(0.75*$C260),847)),2),IF(revenueReduction&gt;0.3,MAX(IF($B260="Non - avec lien de dépendance",MIN(1129,I260,$C260)*overallRate,MIN(1129,I260)*overallRate),ROUND(MAX(IF($B260="Non - avec lien de dépendance",0,MIN((0.75*I260),847)),MIN(I260,(0.75*$C260),847)),2)),IF($B260="Non - avec lien de dépendance",MIN(1129,I260,$C260)*overallRate,MIN(1129,I260)*overallRate)))))</f>
        <v>Effectuez l’étape 1</v>
      </c>
      <c r="N260" s="68" t="str">
        <f>IF(ISTEXT(overallRate),"Effectuez l’étape 1",IF(OR(COUNT($C260,J260)&lt;&gt;2,overallRate=0),0,IF(F260="Yes",ROUND(MAX(IF($B260="Oui - sans lien de dépendance",0,MIN((0.75*J260),847)),MIN(J260,(0.75*$C260),847)),2),IF(revenueReduction&gt;0.3,MAX(IF($B260="Non - avec lien de dépendance",MIN(1129,J260,$C260)*overallRate,MIN(1129,J260)*overallRate),ROUND(MAX(IF($B260="Non - avec lien de dépendance",0,MIN((0.75*J260),847)),MIN(J260,(0.75*$C260),847)),2)),IF($B260="Non - avec lien de dépendance",MIN(1129,J260,$C260)*overallRate,MIN(1129,J260)*overallRate)))))</f>
        <v>Effectuez l’étape 1</v>
      </c>
      <c r="O260" s="68" t="str">
        <f>IF(ISTEXT(overallRate),"Effectuez l’étape 1",IF(OR(COUNT($C260,K260)&lt;&gt;2,overallRate=0),0,IF(G260="Yes",ROUND(MAX(IF($B260="Oui - sans lien de dépendance",0,MIN((0.75*K260),847)),MIN(K260,(0.75*$C260),847)),2),IF(revenueReduction&gt;0.3,MAX(IF($B260="Non - avec lien de dépendance",MIN(1129,K260,$C260)*overallRate,MIN(1129,K260)*overallRate),ROUND(MAX(IF($B260="Non - avec lien de dépendance",0,MIN((0.75*K260),847)),MIN(K260,(0.75*$C260),847)),2)),IF($B260="Non - avec lien de dépendance",MIN(1129,K260,$C260)*overallRate,MIN(1129,K260)*overallRate)))))</f>
        <v>Effectuez l’étape 1</v>
      </c>
      <c r="P260" s="3">
        <f t="shared" si="3"/>
        <v>0</v>
      </c>
    </row>
    <row r="261" spans="12:16" x14ac:dyDescent="0.5">
      <c r="L261" s="68" t="str">
        <f>IF(ISTEXT(overallRate),"Effectuez l’étape 1",IF(OR(COUNT($C261,H261)&lt;&gt;2,overallRate=0),0,IF(D261="Yes",ROUND(MAX(IF($B261="Oui - sans lien de dépendance",0,MIN((0.75*H261),847)),MIN(H261,(0.75*$C261),847)),2),IF(revenueReduction&gt;0.3,MAX(IF($B261="Non - avec lien de dépendance",MIN(1129,H261,$C261)*overallRate,MIN(1129,H261)*overallRate),ROUND(MAX(IF($B261="Non - avec lien de dépendance",0,MIN((0.75*H261),847)),MIN(H261,(0.75*$C261),847)),2)),IF($B261="Non - avec lien de dépendance",MIN(1129,H261,$C261)*overallRate,MIN(1129,H261)*overallRate)))))</f>
        <v>Effectuez l’étape 1</v>
      </c>
      <c r="M261" s="68" t="str">
        <f>IF(ISTEXT(overallRate),"Effectuez l’étape 1",IF(OR(COUNT($C261,I261)&lt;&gt;2,overallRate=0),0,IF(E261="Yes",ROUND(MAX(IF($B261="Oui - sans lien de dépendance",0,MIN((0.75*I261),847)),MIN(I261,(0.75*$C261),847)),2),IF(revenueReduction&gt;0.3,MAX(IF($B261="Non - avec lien de dépendance",MIN(1129,I261,$C261)*overallRate,MIN(1129,I261)*overallRate),ROUND(MAX(IF($B261="Non - avec lien de dépendance",0,MIN((0.75*I261),847)),MIN(I261,(0.75*$C261),847)),2)),IF($B261="Non - avec lien de dépendance",MIN(1129,I261,$C261)*overallRate,MIN(1129,I261)*overallRate)))))</f>
        <v>Effectuez l’étape 1</v>
      </c>
      <c r="N261" s="68" t="str">
        <f>IF(ISTEXT(overallRate),"Effectuez l’étape 1",IF(OR(COUNT($C261,J261)&lt;&gt;2,overallRate=0),0,IF(F261="Yes",ROUND(MAX(IF($B261="Oui - sans lien de dépendance",0,MIN((0.75*J261),847)),MIN(J261,(0.75*$C261),847)),2),IF(revenueReduction&gt;0.3,MAX(IF($B261="Non - avec lien de dépendance",MIN(1129,J261,$C261)*overallRate,MIN(1129,J261)*overallRate),ROUND(MAX(IF($B261="Non - avec lien de dépendance",0,MIN((0.75*J261),847)),MIN(J261,(0.75*$C261),847)),2)),IF($B261="Non - avec lien de dépendance",MIN(1129,J261,$C261)*overallRate,MIN(1129,J261)*overallRate)))))</f>
        <v>Effectuez l’étape 1</v>
      </c>
      <c r="O261" s="68" t="str">
        <f>IF(ISTEXT(overallRate),"Effectuez l’étape 1",IF(OR(COUNT($C261,K261)&lt;&gt;2,overallRate=0),0,IF(G261="Yes",ROUND(MAX(IF($B261="Oui - sans lien de dépendance",0,MIN((0.75*K261),847)),MIN(K261,(0.75*$C261),847)),2),IF(revenueReduction&gt;0.3,MAX(IF($B261="Non - avec lien de dépendance",MIN(1129,K261,$C261)*overallRate,MIN(1129,K261)*overallRate),ROUND(MAX(IF($B261="Non - avec lien de dépendance",0,MIN((0.75*K261),847)),MIN(K261,(0.75*$C261),847)),2)),IF($B261="Non - avec lien de dépendance",MIN(1129,K261,$C261)*overallRate,MIN(1129,K261)*overallRate)))))</f>
        <v>Effectuez l’étape 1</v>
      </c>
      <c r="P261" s="3">
        <f t="shared" si="3"/>
        <v>0</v>
      </c>
    </row>
    <row r="262" spans="12:16" x14ac:dyDescent="0.5">
      <c r="L262" s="68" t="str">
        <f>IF(ISTEXT(overallRate),"Effectuez l’étape 1",IF(OR(COUNT($C262,H262)&lt;&gt;2,overallRate=0),0,IF(D262="Yes",ROUND(MAX(IF($B262="Oui - sans lien de dépendance",0,MIN((0.75*H262),847)),MIN(H262,(0.75*$C262),847)),2),IF(revenueReduction&gt;0.3,MAX(IF($B262="Non - avec lien de dépendance",MIN(1129,H262,$C262)*overallRate,MIN(1129,H262)*overallRate),ROUND(MAX(IF($B262="Non - avec lien de dépendance",0,MIN((0.75*H262),847)),MIN(H262,(0.75*$C262),847)),2)),IF($B262="Non - avec lien de dépendance",MIN(1129,H262,$C262)*overallRate,MIN(1129,H262)*overallRate)))))</f>
        <v>Effectuez l’étape 1</v>
      </c>
      <c r="M262" s="68" t="str">
        <f>IF(ISTEXT(overallRate),"Effectuez l’étape 1",IF(OR(COUNT($C262,I262)&lt;&gt;2,overallRate=0),0,IF(E262="Yes",ROUND(MAX(IF($B262="Oui - sans lien de dépendance",0,MIN((0.75*I262),847)),MIN(I262,(0.75*$C262),847)),2),IF(revenueReduction&gt;0.3,MAX(IF($B262="Non - avec lien de dépendance",MIN(1129,I262,$C262)*overallRate,MIN(1129,I262)*overallRate),ROUND(MAX(IF($B262="Non - avec lien de dépendance",0,MIN((0.75*I262),847)),MIN(I262,(0.75*$C262),847)),2)),IF($B262="Non - avec lien de dépendance",MIN(1129,I262,$C262)*overallRate,MIN(1129,I262)*overallRate)))))</f>
        <v>Effectuez l’étape 1</v>
      </c>
      <c r="N262" s="68" t="str">
        <f>IF(ISTEXT(overallRate),"Effectuez l’étape 1",IF(OR(COUNT($C262,J262)&lt;&gt;2,overallRate=0),0,IF(F262="Yes",ROUND(MAX(IF($B262="Oui - sans lien de dépendance",0,MIN((0.75*J262),847)),MIN(J262,(0.75*$C262),847)),2),IF(revenueReduction&gt;0.3,MAX(IF($B262="Non - avec lien de dépendance",MIN(1129,J262,$C262)*overallRate,MIN(1129,J262)*overallRate),ROUND(MAX(IF($B262="Non - avec lien de dépendance",0,MIN((0.75*J262),847)),MIN(J262,(0.75*$C262),847)),2)),IF($B262="Non - avec lien de dépendance",MIN(1129,J262,$C262)*overallRate,MIN(1129,J262)*overallRate)))))</f>
        <v>Effectuez l’étape 1</v>
      </c>
      <c r="O262" s="68" t="str">
        <f>IF(ISTEXT(overallRate),"Effectuez l’étape 1",IF(OR(COUNT($C262,K262)&lt;&gt;2,overallRate=0),0,IF(G262="Yes",ROUND(MAX(IF($B262="Oui - sans lien de dépendance",0,MIN((0.75*K262),847)),MIN(K262,(0.75*$C262),847)),2),IF(revenueReduction&gt;0.3,MAX(IF($B262="Non - avec lien de dépendance",MIN(1129,K262,$C262)*overallRate,MIN(1129,K262)*overallRate),ROUND(MAX(IF($B262="Non - avec lien de dépendance",0,MIN((0.75*K262),847)),MIN(K262,(0.75*$C262),847)),2)),IF($B262="Non - avec lien de dépendance",MIN(1129,K262,$C262)*overallRate,MIN(1129,K262)*overallRate)))))</f>
        <v>Effectuez l’étape 1</v>
      </c>
      <c r="P262" s="3">
        <f t="shared" ref="P262:P325" si="4">IF(AND(COUNT(C262:K262)&gt;0,OR(COUNT(C262:K262)&lt;&gt;5,ISBLANK(B262))),"Fill out all amounts",IF(OR(COUNTIF(H262,0)+COUNTIF(I262,0)&gt;1,COUNTIF(I262,0)+COUNTIF(J262,0)&gt;1,COUNTIF(J262,0)+COUNTIF(K262,0)&gt;1),0,SUM(L262:O262)))</f>
        <v>0</v>
      </c>
    </row>
    <row r="263" spans="12:16" x14ac:dyDescent="0.5">
      <c r="L263" s="68" t="str">
        <f>IF(ISTEXT(overallRate),"Effectuez l’étape 1",IF(OR(COUNT($C263,H263)&lt;&gt;2,overallRate=0),0,IF(D263="Yes",ROUND(MAX(IF($B263="Oui - sans lien de dépendance",0,MIN((0.75*H263),847)),MIN(H263,(0.75*$C263),847)),2),IF(revenueReduction&gt;0.3,MAX(IF($B263="Non - avec lien de dépendance",MIN(1129,H263,$C263)*overallRate,MIN(1129,H263)*overallRate),ROUND(MAX(IF($B263="Non - avec lien de dépendance",0,MIN((0.75*H263),847)),MIN(H263,(0.75*$C263),847)),2)),IF($B263="Non - avec lien de dépendance",MIN(1129,H263,$C263)*overallRate,MIN(1129,H263)*overallRate)))))</f>
        <v>Effectuez l’étape 1</v>
      </c>
      <c r="M263" s="68" t="str">
        <f>IF(ISTEXT(overallRate),"Effectuez l’étape 1",IF(OR(COUNT($C263,I263)&lt;&gt;2,overallRate=0),0,IF(E263="Yes",ROUND(MAX(IF($B263="Oui - sans lien de dépendance",0,MIN((0.75*I263),847)),MIN(I263,(0.75*$C263),847)),2),IF(revenueReduction&gt;0.3,MAX(IF($B263="Non - avec lien de dépendance",MIN(1129,I263,$C263)*overallRate,MIN(1129,I263)*overallRate),ROUND(MAX(IF($B263="Non - avec lien de dépendance",0,MIN((0.75*I263),847)),MIN(I263,(0.75*$C263),847)),2)),IF($B263="Non - avec lien de dépendance",MIN(1129,I263,$C263)*overallRate,MIN(1129,I263)*overallRate)))))</f>
        <v>Effectuez l’étape 1</v>
      </c>
      <c r="N263" s="68" t="str">
        <f>IF(ISTEXT(overallRate),"Effectuez l’étape 1",IF(OR(COUNT($C263,J263)&lt;&gt;2,overallRate=0),0,IF(F263="Yes",ROUND(MAX(IF($B263="Oui - sans lien de dépendance",0,MIN((0.75*J263),847)),MIN(J263,(0.75*$C263),847)),2),IF(revenueReduction&gt;0.3,MAX(IF($B263="Non - avec lien de dépendance",MIN(1129,J263,$C263)*overallRate,MIN(1129,J263)*overallRate),ROUND(MAX(IF($B263="Non - avec lien de dépendance",0,MIN((0.75*J263),847)),MIN(J263,(0.75*$C263),847)),2)),IF($B263="Non - avec lien de dépendance",MIN(1129,J263,$C263)*overallRate,MIN(1129,J263)*overallRate)))))</f>
        <v>Effectuez l’étape 1</v>
      </c>
      <c r="O263" s="68" t="str">
        <f>IF(ISTEXT(overallRate),"Effectuez l’étape 1",IF(OR(COUNT($C263,K263)&lt;&gt;2,overallRate=0),0,IF(G263="Yes",ROUND(MAX(IF($B263="Oui - sans lien de dépendance",0,MIN((0.75*K263),847)),MIN(K263,(0.75*$C263),847)),2),IF(revenueReduction&gt;0.3,MAX(IF($B263="Non - avec lien de dépendance",MIN(1129,K263,$C263)*overallRate,MIN(1129,K263)*overallRate),ROUND(MAX(IF($B263="Non - avec lien de dépendance",0,MIN((0.75*K263),847)),MIN(K263,(0.75*$C263),847)),2)),IF($B263="Non - avec lien de dépendance",MIN(1129,K263,$C263)*overallRate,MIN(1129,K263)*overallRate)))))</f>
        <v>Effectuez l’étape 1</v>
      </c>
      <c r="P263" s="3">
        <f t="shared" si="4"/>
        <v>0</v>
      </c>
    </row>
    <row r="264" spans="12:16" x14ac:dyDescent="0.5">
      <c r="L264" s="68" t="str">
        <f>IF(ISTEXT(overallRate),"Effectuez l’étape 1",IF(OR(COUNT($C264,H264)&lt;&gt;2,overallRate=0),0,IF(D264="Yes",ROUND(MAX(IF($B264="Oui - sans lien de dépendance",0,MIN((0.75*H264),847)),MIN(H264,(0.75*$C264),847)),2),IF(revenueReduction&gt;0.3,MAX(IF($B264="Non - avec lien de dépendance",MIN(1129,H264,$C264)*overallRate,MIN(1129,H264)*overallRate),ROUND(MAX(IF($B264="Non - avec lien de dépendance",0,MIN((0.75*H264),847)),MIN(H264,(0.75*$C264),847)),2)),IF($B264="Non - avec lien de dépendance",MIN(1129,H264,$C264)*overallRate,MIN(1129,H264)*overallRate)))))</f>
        <v>Effectuez l’étape 1</v>
      </c>
      <c r="M264" s="68" t="str">
        <f>IF(ISTEXT(overallRate),"Effectuez l’étape 1",IF(OR(COUNT($C264,I264)&lt;&gt;2,overallRate=0),0,IF(E264="Yes",ROUND(MAX(IF($B264="Oui - sans lien de dépendance",0,MIN((0.75*I264),847)),MIN(I264,(0.75*$C264),847)),2),IF(revenueReduction&gt;0.3,MAX(IF($B264="Non - avec lien de dépendance",MIN(1129,I264,$C264)*overallRate,MIN(1129,I264)*overallRate),ROUND(MAX(IF($B264="Non - avec lien de dépendance",0,MIN((0.75*I264),847)),MIN(I264,(0.75*$C264),847)),2)),IF($B264="Non - avec lien de dépendance",MIN(1129,I264,$C264)*overallRate,MIN(1129,I264)*overallRate)))))</f>
        <v>Effectuez l’étape 1</v>
      </c>
      <c r="N264" s="68" t="str">
        <f>IF(ISTEXT(overallRate),"Effectuez l’étape 1",IF(OR(COUNT($C264,J264)&lt;&gt;2,overallRate=0),0,IF(F264="Yes",ROUND(MAX(IF($B264="Oui - sans lien de dépendance",0,MIN((0.75*J264),847)),MIN(J264,(0.75*$C264),847)),2),IF(revenueReduction&gt;0.3,MAX(IF($B264="Non - avec lien de dépendance",MIN(1129,J264,$C264)*overallRate,MIN(1129,J264)*overallRate),ROUND(MAX(IF($B264="Non - avec lien de dépendance",0,MIN((0.75*J264),847)),MIN(J264,(0.75*$C264),847)),2)),IF($B264="Non - avec lien de dépendance",MIN(1129,J264,$C264)*overallRate,MIN(1129,J264)*overallRate)))))</f>
        <v>Effectuez l’étape 1</v>
      </c>
      <c r="O264" s="68" t="str">
        <f>IF(ISTEXT(overallRate),"Effectuez l’étape 1",IF(OR(COUNT($C264,K264)&lt;&gt;2,overallRate=0),0,IF(G264="Yes",ROUND(MAX(IF($B264="Oui - sans lien de dépendance",0,MIN((0.75*K264),847)),MIN(K264,(0.75*$C264),847)),2),IF(revenueReduction&gt;0.3,MAX(IF($B264="Non - avec lien de dépendance",MIN(1129,K264,$C264)*overallRate,MIN(1129,K264)*overallRate),ROUND(MAX(IF($B264="Non - avec lien de dépendance",0,MIN((0.75*K264),847)),MIN(K264,(0.75*$C264),847)),2)),IF($B264="Non - avec lien de dépendance",MIN(1129,K264,$C264)*overallRate,MIN(1129,K264)*overallRate)))))</f>
        <v>Effectuez l’étape 1</v>
      </c>
      <c r="P264" s="3">
        <f t="shared" si="4"/>
        <v>0</v>
      </c>
    </row>
    <row r="265" spans="12:16" x14ac:dyDescent="0.5">
      <c r="L265" s="68" t="str">
        <f>IF(ISTEXT(overallRate),"Effectuez l’étape 1",IF(OR(COUNT($C265,H265)&lt;&gt;2,overallRate=0),0,IF(D265="Yes",ROUND(MAX(IF($B265="Oui - sans lien de dépendance",0,MIN((0.75*H265),847)),MIN(H265,(0.75*$C265),847)),2),IF(revenueReduction&gt;0.3,MAX(IF($B265="Non - avec lien de dépendance",MIN(1129,H265,$C265)*overallRate,MIN(1129,H265)*overallRate),ROUND(MAX(IF($B265="Non - avec lien de dépendance",0,MIN((0.75*H265),847)),MIN(H265,(0.75*$C265),847)),2)),IF($B265="Non - avec lien de dépendance",MIN(1129,H265,$C265)*overallRate,MIN(1129,H265)*overallRate)))))</f>
        <v>Effectuez l’étape 1</v>
      </c>
      <c r="M265" s="68" t="str">
        <f>IF(ISTEXT(overallRate),"Effectuez l’étape 1",IF(OR(COUNT($C265,I265)&lt;&gt;2,overallRate=0),0,IF(E265="Yes",ROUND(MAX(IF($B265="Oui - sans lien de dépendance",0,MIN((0.75*I265),847)),MIN(I265,(0.75*$C265),847)),2),IF(revenueReduction&gt;0.3,MAX(IF($B265="Non - avec lien de dépendance",MIN(1129,I265,$C265)*overallRate,MIN(1129,I265)*overallRate),ROUND(MAX(IF($B265="Non - avec lien de dépendance",0,MIN((0.75*I265),847)),MIN(I265,(0.75*$C265),847)),2)),IF($B265="Non - avec lien de dépendance",MIN(1129,I265,$C265)*overallRate,MIN(1129,I265)*overallRate)))))</f>
        <v>Effectuez l’étape 1</v>
      </c>
      <c r="N265" s="68" t="str">
        <f>IF(ISTEXT(overallRate),"Effectuez l’étape 1",IF(OR(COUNT($C265,J265)&lt;&gt;2,overallRate=0),0,IF(F265="Yes",ROUND(MAX(IF($B265="Oui - sans lien de dépendance",0,MIN((0.75*J265),847)),MIN(J265,(0.75*$C265),847)),2),IF(revenueReduction&gt;0.3,MAX(IF($B265="Non - avec lien de dépendance",MIN(1129,J265,$C265)*overallRate,MIN(1129,J265)*overallRate),ROUND(MAX(IF($B265="Non - avec lien de dépendance",0,MIN((0.75*J265),847)),MIN(J265,(0.75*$C265),847)),2)),IF($B265="Non - avec lien de dépendance",MIN(1129,J265,$C265)*overallRate,MIN(1129,J265)*overallRate)))))</f>
        <v>Effectuez l’étape 1</v>
      </c>
      <c r="O265" s="68" t="str">
        <f>IF(ISTEXT(overallRate),"Effectuez l’étape 1",IF(OR(COUNT($C265,K265)&lt;&gt;2,overallRate=0),0,IF(G265="Yes",ROUND(MAX(IF($B265="Oui - sans lien de dépendance",0,MIN((0.75*K265),847)),MIN(K265,(0.75*$C265),847)),2),IF(revenueReduction&gt;0.3,MAX(IF($B265="Non - avec lien de dépendance",MIN(1129,K265,$C265)*overallRate,MIN(1129,K265)*overallRate),ROUND(MAX(IF($B265="Non - avec lien de dépendance",0,MIN((0.75*K265),847)),MIN(K265,(0.75*$C265),847)),2)),IF($B265="Non - avec lien de dépendance",MIN(1129,K265,$C265)*overallRate,MIN(1129,K265)*overallRate)))))</f>
        <v>Effectuez l’étape 1</v>
      </c>
      <c r="P265" s="3">
        <f t="shared" si="4"/>
        <v>0</v>
      </c>
    </row>
    <row r="266" spans="12:16" x14ac:dyDescent="0.5">
      <c r="L266" s="68" t="str">
        <f>IF(ISTEXT(overallRate),"Effectuez l’étape 1",IF(OR(COUNT($C266,H266)&lt;&gt;2,overallRate=0),0,IF(D266="Yes",ROUND(MAX(IF($B266="Oui - sans lien de dépendance",0,MIN((0.75*H266),847)),MIN(H266,(0.75*$C266),847)),2),IF(revenueReduction&gt;0.3,MAX(IF($B266="Non - avec lien de dépendance",MIN(1129,H266,$C266)*overallRate,MIN(1129,H266)*overallRate),ROUND(MAX(IF($B266="Non - avec lien de dépendance",0,MIN((0.75*H266),847)),MIN(H266,(0.75*$C266),847)),2)),IF($B266="Non - avec lien de dépendance",MIN(1129,H266,$C266)*overallRate,MIN(1129,H266)*overallRate)))))</f>
        <v>Effectuez l’étape 1</v>
      </c>
      <c r="M266" s="68" t="str">
        <f>IF(ISTEXT(overallRate),"Effectuez l’étape 1",IF(OR(COUNT($C266,I266)&lt;&gt;2,overallRate=0),0,IF(E266="Yes",ROUND(MAX(IF($B266="Oui - sans lien de dépendance",0,MIN((0.75*I266),847)),MIN(I266,(0.75*$C266),847)),2),IF(revenueReduction&gt;0.3,MAX(IF($B266="Non - avec lien de dépendance",MIN(1129,I266,$C266)*overallRate,MIN(1129,I266)*overallRate),ROUND(MAX(IF($B266="Non - avec lien de dépendance",0,MIN((0.75*I266),847)),MIN(I266,(0.75*$C266),847)),2)),IF($B266="Non - avec lien de dépendance",MIN(1129,I266,$C266)*overallRate,MIN(1129,I266)*overallRate)))))</f>
        <v>Effectuez l’étape 1</v>
      </c>
      <c r="N266" s="68" t="str">
        <f>IF(ISTEXT(overallRate),"Effectuez l’étape 1",IF(OR(COUNT($C266,J266)&lt;&gt;2,overallRate=0),0,IF(F266="Yes",ROUND(MAX(IF($B266="Oui - sans lien de dépendance",0,MIN((0.75*J266),847)),MIN(J266,(0.75*$C266),847)),2),IF(revenueReduction&gt;0.3,MAX(IF($B266="Non - avec lien de dépendance",MIN(1129,J266,$C266)*overallRate,MIN(1129,J266)*overallRate),ROUND(MAX(IF($B266="Non - avec lien de dépendance",0,MIN((0.75*J266),847)),MIN(J266,(0.75*$C266),847)),2)),IF($B266="Non - avec lien de dépendance",MIN(1129,J266,$C266)*overallRate,MIN(1129,J266)*overallRate)))))</f>
        <v>Effectuez l’étape 1</v>
      </c>
      <c r="O266" s="68" t="str">
        <f>IF(ISTEXT(overallRate),"Effectuez l’étape 1",IF(OR(COUNT($C266,K266)&lt;&gt;2,overallRate=0),0,IF(G266="Yes",ROUND(MAX(IF($B266="Oui - sans lien de dépendance",0,MIN((0.75*K266),847)),MIN(K266,(0.75*$C266),847)),2),IF(revenueReduction&gt;0.3,MAX(IF($B266="Non - avec lien de dépendance",MIN(1129,K266,$C266)*overallRate,MIN(1129,K266)*overallRate),ROUND(MAX(IF($B266="Non - avec lien de dépendance",0,MIN((0.75*K266),847)),MIN(K266,(0.75*$C266),847)),2)),IF($B266="Non - avec lien de dépendance",MIN(1129,K266,$C266)*overallRate,MIN(1129,K266)*overallRate)))))</f>
        <v>Effectuez l’étape 1</v>
      </c>
      <c r="P266" s="3">
        <f t="shared" si="4"/>
        <v>0</v>
      </c>
    </row>
    <row r="267" spans="12:16" x14ac:dyDescent="0.5">
      <c r="L267" s="68" t="str">
        <f>IF(ISTEXT(overallRate),"Effectuez l’étape 1",IF(OR(COUNT($C267,H267)&lt;&gt;2,overallRate=0),0,IF(D267="Yes",ROUND(MAX(IF($B267="Oui - sans lien de dépendance",0,MIN((0.75*H267),847)),MIN(H267,(0.75*$C267),847)),2),IF(revenueReduction&gt;0.3,MAX(IF($B267="Non - avec lien de dépendance",MIN(1129,H267,$C267)*overallRate,MIN(1129,H267)*overallRate),ROUND(MAX(IF($B267="Non - avec lien de dépendance",0,MIN((0.75*H267),847)),MIN(H267,(0.75*$C267),847)),2)),IF($B267="Non - avec lien de dépendance",MIN(1129,H267,$C267)*overallRate,MIN(1129,H267)*overallRate)))))</f>
        <v>Effectuez l’étape 1</v>
      </c>
      <c r="M267" s="68" t="str">
        <f>IF(ISTEXT(overallRate),"Effectuez l’étape 1",IF(OR(COUNT($C267,I267)&lt;&gt;2,overallRate=0),0,IF(E267="Yes",ROUND(MAX(IF($B267="Oui - sans lien de dépendance",0,MIN((0.75*I267),847)),MIN(I267,(0.75*$C267),847)),2),IF(revenueReduction&gt;0.3,MAX(IF($B267="Non - avec lien de dépendance",MIN(1129,I267,$C267)*overallRate,MIN(1129,I267)*overallRate),ROUND(MAX(IF($B267="Non - avec lien de dépendance",0,MIN((0.75*I267),847)),MIN(I267,(0.75*$C267),847)),2)),IF($B267="Non - avec lien de dépendance",MIN(1129,I267,$C267)*overallRate,MIN(1129,I267)*overallRate)))))</f>
        <v>Effectuez l’étape 1</v>
      </c>
      <c r="N267" s="68" t="str">
        <f>IF(ISTEXT(overallRate),"Effectuez l’étape 1",IF(OR(COUNT($C267,J267)&lt;&gt;2,overallRate=0),0,IF(F267="Yes",ROUND(MAX(IF($B267="Oui - sans lien de dépendance",0,MIN((0.75*J267),847)),MIN(J267,(0.75*$C267),847)),2),IF(revenueReduction&gt;0.3,MAX(IF($B267="Non - avec lien de dépendance",MIN(1129,J267,$C267)*overallRate,MIN(1129,J267)*overallRate),ROUND(MAX(IF($B267="Non - avec lien de dépendance",0,MIN((0.75*J267),847)),MIN(J267,(0.75*$C267),847)),2)),IF($B267="Non - avec lien de dépendance",MIN(1129,J267,$C267)*overallRate,MIN(1129,J267)*overallRate)))))</f>
        <v>Effectuez l’étape 1</v>
      </c>
      <c r="O267" s="68" t="str">
        <f>IF(ISTEXT(overallRate),"Effectuez l’étape 1",IF(OR(COUNT($C267,K267)&lt;&gt;2,overallRate=0),0,IF(G267="Yes",ROUND(MAX(IF($B267="Oui - sans lien de dépendance",0,MIN((0.75*K267),847)),MIN(K267,(0.75*$C267),847)),2),IF(revenueReduction&gt;0.3,MAX(IF($B267="Non - avec lien de dépendance",MIN(1129,K267,$C267)*overallRate,MIN(1129,K267)*overallRate),ROUND(MAX(IF($B267="Non - avec lien de dépendance",0,MIN((0.75*K267),847)),MIN(K267,(0.75*$C267),847)),2)),IF($B267="Non - avec lien de dépendance",MIN(1129,K267,$C267)*overallRate,MIN(1129,K267)*overallRate)))))</f>
        <v>Effectuez l’étape 1</v>
      </c>
      <c r="P267" s="3">
        <f t="shared" si="4"/>
        <v>0</v>
      </c>
    </row>
    <row r="268" spans="12:16" x14ac:dyDescent="0.5">
      <c r="L268" s="68" t="str">
        <f>IF(ISTEXT(overallRate),"Effectuez l’étape 1",IF(OR(COUNT($C268,H268)&lt;&gt;2,overallRate=0),0,IF(D268="Yes",ROUND(MAX(IF($B268="Oui - sans lien de dépendance",0,MIN((0.75*H268),847)),MIN(H268,(0.75*$C268),847)),2),IF(revenueReduction&gt;0.3,MAX(IF($B268="Non - avec lien de dépendance",MIN(1129,H268,$C268)*overallRate,MIN(1129,H268)*overallRate),ROUND(MAX(IF($B268="Non - avec lien de dépendance",0,MIN((0.75*H268),847)),MIN(H268,(0.75*$C268),847)),2)),IF($B268="Non - avec lien de dépendance",MIN(1129,H268,$C268)*overallRate,MIN(1129,H268)*overallRate)))))</f>
        <v>Effectuez l’étape 1</v>
      </c>
      <c r="M268" s="68" t="str">
        <f>IF(ISTEXT(overallRate),"Effectuez l’étape 1",IF(OR(COUNT($C268,I268)&lt;&gt;2,overallRate=0),0,IF(E268="Yes",ROUND(MAX(IF($B268="Oui - sans lien de dépendance",0,MIN((0.75*I268),847)),MIN(I268,(0.75*$C268),847)),2),IF(revenueReduction&gt;0.3,MAX(IF($B268="Non - avec lien de dépendance",MIN(1129,I268,$C268)*overallRate,MIN(1129,I268)*overallRate),ROUND(MAX(IF($B268="Non - avec lien de dépendance",0,MIN((0.75*I268),847)),MIN(I268,(0.75*$C268),847)),2)),IF($B268="Non - avec lien de dépendance",MIN(1129,I268,$C268)*overallRate,MIN(1129,I268)*overallRate)))))</f>
        <v>Effectuez l’étape 1</v>
      </c>
      <c r="N268" s="68" t="str">
        <f>IF(ISTEXT(overallRate),"Effectuez l’étape 1",IF(OR(COUNT($C268,J268)&lt;&gt;2,overallRate=0),0,IF(F268="Yes",ROUND(MAX(IF($B268="Oui - sans lien de dépendance",0,MIN((0.75*J268),847)),MIN(J268,(0.75*$C268),847)),2),IF(revenueReduction&gt;0.3,MAX(IF($B268="Non - avec lien de dépendance",MIN(1129,J268,$C268)*overallRate,MIN(1129,J268)*overallRate),ROUND(MAX(IF($B268="Non - avec lien de dépendance",0,MIN((0.75*J268),847)),MIN(J268,(0.75*$C268),847)),2)),IF($B268="Non - avec lien de dépendance",MIN(1129,J268,$C268)*overallRate,MIN(1129,J268)*overallRate)))))</f>
        <v>Effectuez l’étape 1</v>
      </c>
      <c r="O268" s="68" t="str">
        <f>IF(ISTEXT(overallRate),"Effectuez l’étape 1",IF(OR(COUNT($C268,K268)&lt;&gt;2,overallRate=0),0,IF(G268="Yes",ROUND(MAX(IF($B268="Oui - sans lien de dépendance",0,MIN((0.75*K268),847)),MIN(K268,(0.75*$C268),847)),2),IF(revenueReduction&gt;0.3,MAX(IF($B268="Non - avec lien de dépendance",MIN(1129,K268,$C268)*overallRate,MIN(1129,K268)*overallRate),ROUND(MAX(IF($B268="Non - avec lien de dépendance",0,MIN((0.75*K268),847)),MIN(K268,(0.75*$C268),847)),2)),IF($B268="Non - avec lien de dépendance",MIN(1129,K268,$C268)*overallRate,MIN(1129,K268)*overallRate)))))</f>
        <v>Effectuez l’étape 1</v>
      </c>
      <c r="P268" s="3">
        <f t="shared" si="4"/>
        <v>0</v>
      </c>
    </row>
    <row r="269" spans="12:16" x14ac:dyDescent="0.5">
      <c r="L269" s="68" t="str">
        <f>IF(ISTEXT(overallRate),"Effectuez l’étape 1",IF(OR(COUNT($C269,H269)&lt;&gt;2,overallRate=0),0,IF(D269="Yes",ROUND(MAX(IF($B269="Oui - sans lien de dépendance",0,MIN((0.75*H269),847)),MIN(H269,(0.75*$C269),847)),2),IF(revenueReduction&gt;0.3,MAX(IF($B269="Non - avec lien de dépendance",MIN(1129,H269,$C269)*overallRate,MIN(1129,H269)*overallRate),ROUND(MAX(IF($B269="Non - avec lien de dépendance",0,MIN((0.75*H269),847)),MIN(H269,(0.75*$C269),847)),2)),IF($B269="Non - avec lien de dépendance",MIN(1129,H269,$C269)*overallRate,MIN(1129,H269)*overallRate)))))</f>
        <v>Effectuez l’étape 1</v>
      </c>
      <c r="M269" s="68" t="str">
        <f>IF(ISTEXT(overallRate),"Effectuez l’étape 1",IF(OR(COUNT($C269,I269)&lt;&gt;2,overallRate=0),0,IF(E269="Yes",ROUND(MAX(IF($B269="Oui - sans lien de dépendance",0,MIN((0.75*I269),847)),MIN(I269,(0.75*$C269),847)),2),IF(revenueReduction&gt;0.3,MAX(IF($B269="Non - avec lien de dépendance",MIN(1129,I269,$C269)*overallRate,MIN(1129,I269)*overallRate),ROUND(MAX(IF($B269="Non - avec lien de dépendance",0,MIN((0.75*I269),847)),MIN(I269,(0.75*$C269),847)),2)),IF($B269="Non - avec lien de dépendance",MIN(1129,I269,$C269)*overallRate,MIN(1129,I269)*overallRate)))))</f>
        <v>Effectuez l’étape 1</v>
      </c>
      <c r="N269" s="68" t="str">
        <f>IF(ISTEXT(overallRate),"Effectuez l’étape 1",IF(OR(COUNT($C269,J269)&lt;&gt;2,overallRate=0),0,IF(F269="Yes",ROUND(MAX(IF($B269="Oui - sans lien de dépendance",0,MIN((0.75*J269),847)),MIN(J269,(0.75*$C269),847)),2),IF(revenueReduction&gt;0.3,MAX(IF($B269="Non - avec lien de dépendance",MIN(1129,J269,$C269)*overallRate,MIN(1129,J269)*overallRate),ROUND(MAX(IF($B269="Non - avec lien de dépendance",0,MIN((0.75*J269),847)),MIN(J269,(0.75*$C269),847)),2)),IF($B269="Non - avec lien de dépendance",MIN(1129,J269,$C269)*overallRate,MIN(1129,J269)*overallRate)))))</f>
        <v>Effectuez l’étape 1</v>
      </c>
      <c r="O269" s="68" t="str">
        <f>IF(ISTEXT(overallRate),"Effectuez l’étape 1",IF(OR(COUNT($C269,K269)&lt;&gt;2,overallRate=0),0,IF(G269="Yes",ROUND(MAX(IF($B269="Oui - sans lien de dépendance",0,MIN((0.75*K269),847)),MIN(K269,(0.75*$C269),847)),2),IF(revenueReduction&gt;0.3,MAX(IF($B269="Non - avec lien de dépendance",MIN(1129,K269,$C269)*overallRate,MIN(1129,K269)*overallRate),ROUND(MAX(IF($B269="Non - avec lien de dépendance",0,MIN((0.75*K269),847)),MIN(K269,(0.75*$C269),847)),2)),IF($B269="Non - avec lien de dépendance",MIN(1129,K269,$C269)*overallRate,MIN(1129,K269)*overallRate)))))</f>
        <v>Effectuez l’étape 1</v>
      </c>
      <c r="P269" s="3">
        <f t="shared" si="4"/>
        <v>0</v>
      </c>
    </row>
    <row r="270" spans="12:16" x14ac:dyDescent="0.5">
      <c r="L270" s="68" t="str">
        <f>IF(ISTEXT(overallRate),"Effectuez l’étape 1",IF(OR(COUNT($C270,H270)&lt;&gt;2,overallRate=0),0,IF(D270="Yes",ROUND(MAX(IF($B270="Oui - sans lien de dépendance",0,MIN((0.75*H270),847)),MIN(H270,(0.75*$C270),847)),2),IF(revenueReduction&gt;0.3,MAX(IF($B270="Non - avec lien de dépendance",MIN(1129,H270,$C270)*overallRate,MIN(1129,H270)*overallRate),ROUND(MAX(IF($B270="Non - avec lien de dépendance",0,MIN((0.75*H270),847)),MIN(H270,(0.75*$C270),847)),2)),IF($B270="Non - avec lien de dépendance",MIN(1129,H270,$C270)*overallRate,MIN(1129,H270)*overallRate)))))</f>
        <v>Effectuez l’étape 1</v>
      </c>
      <c r="M270" s="68" t="str">
        <f>IF(ISTEXT(overallRate),"Effectuez l’étape 1",IF(OR(COUNT($C270,I270)&lt;&gt;2,overallRate=0),0,IF(E270="Yes",ROUND(MAX(IF($B270="Oui - sans lien de dépendance",0,MIN((0.75*I270),847)),MIN(I270,(0.75*$C270),847)),2),IF(revenueReduction&gt;0.3,MAX(IF($B270="Non - avec lien de dépendance",MIN(1129,I270,$C270)*overallRate,MIN(1129,I270)*overallRate),ROUND(MAX(IF($B270="Non - avec lien de dépendance",0,MIN((0.75*I270),847)),MIN(I270,(0.75*$C270),847)),2)),IF($B270="Non - avec lien de dépendance",MIN(1129,I270,$C270)*overallRate,MIN(1129,I270)*overallRate)))))</f>
        <v>Effectuez l’étape 1</v>
      </c>
      <c r="N270" s="68" t="str">
        <f>IF(ISTEXT(overallRate),"Effectuez l’étape 1",IF(OR(COUNT($C270,J270)&lt;&gt;2,overallRate=0),0,IF(F270="Yes",ROUND(MAX(IF($B270="Oui - sans lien de dépendance",0,MIN((0.75*J270),847)),MIN(J270,(0.75*$C270),847)),2),IF(revenueReduction&gt;0.3,MAX(IF($B270="Non - avec lien de dépendance",MIN(1129,J270,$C270)*overallRate,MIN(1129,J270)*overallRate),ROUND(MAX(IF($B270="Non - avec lien de dépendance",0,MIN((0.75*J270),847)),MIN(J270,(0.75*$C270),847)),2)),IF($B270="Non - avec lien de dépendance",MIN(1129,J270,$C270)*overallRate,MIN(1129,J270)*overallRate)))))</f>
        <v>Effectuez l’étape 1</v>
      </c>
      <c r="O270" s="68" t="str">
        <f>IF(ISTEXT(overallRate),"Effectuez l’étape 1",IF(OR(COUNT($C270,K270)&lt;&gt;2,overallRate=0),0,IF(G270="Yes",ROUND(MAX(IF($B270="Oui - sans lien de dépendance",0,MIN((0.75*K270),847)),MIN(K270,(0.75*$C270),847)),2),IF(revenueReduction&gt;0.3,MAX(IF($B270="Non - avec lien de dépendance",MIN(1129,K270,$C270)*overallRate,MIN(1129,K270)*overallRate),ROUND(MAX(IF($B270="Non - avec lien de dépendance",0,MIN((0.75*K270),847)),MIN(K270,(0.75*$C270),847)),2)),IF($B270="Non - avec lien de dépendance",MIN(1129,K270,$C270)*overallRate,MIN(1129,K270)*overallRate)))))</f>
        <v>Effectuez l’étape 1</v>
      </c>
      <c r="P270" s="3">
        <f t="shared" si="4"/>
        <v>0</v>
      </c>
    </row>
    <row r="271" spans="12:16" x14ac:dyDescent="0.5">
      <c r="L271" s="68" t="str">
        <f>IF(ISTEXT(overallRate),"Effectuez l’étape 1",IF(OR(COUNT($C271,H271)&lt;&gt;2,overallRate=0),0,IF(D271="Yes",ROUND(MAX(IF($B271="Oui - sans lien de dépendance",0,MIN((0.75*H271),847)),MIN(H271,(0.75*$C271),847)),2),IF(revenueReduction&gt;0.3,MAX(IF($B271="Non - avec lien de dépendance",MIN(1129,H271,$C271)*overallRate,MIN(1129,H271)*overallRate),ROUND(MAX(IF($B271="Non - avec lien de dépendance",0,MIN((0.75*H271),847)),MIN(H271,(0.75*$C271),847)),2)),IF($B271="Non - avec lien de dépendance",MIN(1129,H271,$C271)*overallRate,MIN(1129,H271)*overallRate)))))</f>
        <v>Effectuez l’étape 1</v>
      </c>
      <c r="M271" s="68" t="str">
        <f>IF(ISTEXT(overallRate),"Effectuez l’étape 1",IF(OR(COUNT($C271,I271)&lt;&gt;2,overallRate=0),0,IF(E271="Yes",ROUND(MAX(IF($B271="Oui - sans lien de dépendance",0,MIN((0.75*I271),847)),MIN(I271,(0.75*$C271),847)),2),IF(revenueReduction&gt;0.3,MAX(IF($B271="Non - avec lien de dépendance",MIN(1129,I271,$C271)*overallRate,MIN(1129,I271)*overallRate),ROUND(MAX(IF($B271="Non - avec lien de dépendance",0,MIN((0.75*I271),847)),MIN(I271,(0.75*$C271),847)),2)),IF($B271="Non - avec lien de dépendance",MIN(1129,I271,$C271)*overallRate,MIN(1129,I271)*overallRate)))))</f>
        <v>Effectuez l’étape 1</v>
      </c>
      <c r="N271" s="68" t="str">
        <f>IF(ISTEXT(overallRate),"Effectuez l’étape 1",IF(OR(COUNT($C271,J271)&lt;&gt;2,overallRate=0),0,IF(F271="Yes",ROUND(MAX(IF($B271="Oui - sans lien de dépendance",0,MIN((0.75*J271),847)),MIN(J271,(0.75*$C271),847)),2),IF(revenueReduction&gt;0.3,MAX(IF($B271="Non - avec lien de dépendance",MIN(1129,J271,$C271)*overallRate,MIN(1129,J271)*overallRate),ROUND(MAX(IF($B271="Non - avec lien de dépendance",0,MIN((0.75*J271),847)),MIN(J271,(0.75*$C271),847)),2)),IF($B271="Non - avec lien de dépendance",MIN(1129,J271,$C271)*overallRate,MIN(1129,J271)*overallRate)))))</f>
        <v>Effectuez l’étape 1</v>
      </c>
      <c r="O271" s="68" t="str">
        <f>IF(ISTEXT(overallRate),"Effectuez l’étape 1",IF(OR(COUNT($C271,K271)&lt;&gt;2,overallRate=0),0,IF(G271="Yes",ROUND(MAX(IF($B271="Oui - sans lien de dépendance",0,MIN((0.75*K271),847)),MIN(K271,(0.75*$C271),847)),2),IF(revenueReduction&gt;0.3,MAX(IF($B271="Non - avec lien de dépendance",MIN(1129,K271,$C271)*overallRate,MIN(1129,K271)*overallRate),ROUND(MAX(IF($B271="Non - avec lien de dépendance",0,MIN((0.75*K271),847)),MIN(K271,(0.75*$C271),847)),2)),IF($B271="Non - avec lien de dépendance",MIN(1129,K271,$C271)*overallRate,MIN(1129,K271)*overallRate)))))</f>
        <v>Effectuez l’étape 1</v>
      </c>
      <c r="P271" s="3">
        <f t="shared" si="4"/>
        <v>0</v>
      </c>
    </row>
    <row r="272" spans="12:16" x14ac:dyDescent="0.5">
      <c r="L272" s="68" t="str">
        <f>IF(ISTEXT(overallRate),"Effectuez l’étape 1",IF(OR(COUNT($C272,H272)&lt;&gt;2,overallRate=0),0,IF(D272="Yes",ROUND(MAX(IF($B272="Oui - sans lien de dépendance",0,MIN((0.75*H272),847)),MIN(H272,(0.75*$C272),847)),2),IF(revenueReduction&gt;0.3,MAX(IF($B272="Non - avec lien de dépendance",MIN(1129,H272,$C272)*overallRate,MIN(1129,H272)*overallRate),ROUND(MAX(IF($B272="Non - avec lien de dépendance",0,MIN((0.75*H272),847)),MIN(H272,(0.75*$C272),847)),2)),IF($B272="Non - avec lien de dépendance",MIN(1129,H272,$C272)*overallRate,MIN(1129,H272)*overallRate)))))</f>
        <v>Effectuez l’étape 1</v>
      </c>
      <c r="M272" s="68" t="str">
        <f>IF(ISTEXT(overallRate),"Effectuez l’étape 1",IF(OR(COUNT($C272,I272)&lt;&gt;2,overallRate=0),0,IF(E272="Yes",ROUND(MAX(IF($B272="Oui - sans lien de dépendance",0,MIN((0.75*I272),847)),MIN(I272,(0.75*$C272),847)),2),IF(revenueReduction&gt;0.3,MAX(IF($B272="Non - avec lien de dépendance",MIN(1129,I272,$C272)*overallRate,MIN(1129,I272)*overallRate),ROUND(MAX(IF($B272="Non - avec lien de dépendance",0,MIN((0.75*I272),847)),MIN(I272,(0.75*$C272),847)),2)),IF($B272="Non - avec lien de dépendance",MIN(1129,I272,$C272)*overallRate,MIN(1129,I272)*overallRate)))))</f>
        <v>Effectuez l’étape 1</v>
      </c>
      <c r="N272" s="68" t="str">
        <f>IF(ISTEXT(overallRate),"Effectuez l’étape 1",IF(OR(COUNT($C272,J272)&lt;&gt;2,overallRate=0),0,IF(F272="Yes",ROUND(MAX(IF($B272="Oui - sans lien de dépendance",0,MIN((0.75*J272),847)),MIN(J272,(0.75*$C272),847)),2),IF(revenueReduction&gt;0.3,MAX(IF($B272="Non - avec lien de dépendance",MIN(1129,J272,$C272)*overallRate,MIN(1129,J272)*overallRate),ROUND(MAX(IF($B272="Non - avec lien de dépendance",0,MIN((0.75*J272),847)),MIN(J272,(0.75*$C272),847)),2)),IF($B272="Non - avec lien de dépendance",MIN(1129,J272,$C272)*overallRate,MIN(1129,J272)*overallRate)))))</f>
        <v>Effectuez l’étape 1</v>
      </c>
      <c r="O272" s="68" t="str">
        <f>IF(ISTEXT(overallRate),"Effectuez l’étape 1",IF(OR(COUNT($C272,K272)&lt;&gt;2,overallRate=0),0,IF(G272="Yes",ROUND(MAX(IF($B272="Oui - sans lien de dépendance",0,MIN((0.75*K272),847)),MIN(K272,(0.75*$C272),847)),2),IF(revenueReduction&gt;0.3,MAX(IF($B272="Non - avec lien de dépendance",MIN(1129,K272,$C272)*overallRate,MIN(1129,K272)*overallRate),ROUND(MAX(IF($B272="Non - avec lien de dépendance",0,MIN((0.75*K272),847)),MIN(K272,(0.75*$C272),847)),2)),IF($B272="Non - avec lien de dépendance",MIN(1129,K272,$C272)*overallRate,MIN(1129,K272)*overallRate)))))</f>
        <v>Effectuez l’étape 1</v>
      </c>
      <c r="P272" s="3">
        <f t="shared" si="4"/>
        <v>0</v>
      </c>
    </row>
    <row r="273" spans="12:16" x14ac:dyDescent="0.5">
      <c r="L273" s="68" t="str">
        <f>IF(ISTEXT(overallRate),"Effectuez l’étape 1",IF(OR(COUNT($C273,H273)&lt;&gt;2,overallRate=0),0,IF(D273="Yes",ROUND(MAX(IF($B273="Oui - sans lien de dépendance",0,MIN((0.75*H273),847)),MIN(H273,(0.75*$C273),847)),2),IF(revenueReduction&gt;0.3,MAX(IF($B273="Non - avec lien de dépendance",MIN(1129,H273,$C273)*overallRate,MIN(1129,H273)*overallRate),ROUND(MAX(IF($B273="Non - avec lien de dépendance",0,MIN((0.75*H273),847)),MIN(H273,(0.75*$C273),847)),2)),IF($B273="Non - avec lien de dépendance",MIN(1129,H273,$C273)*overallRate,MIN(1129,H273)*overallRate)))))</f>
        <v>Effectuez l’étape 1</v>
      </c>
      <c r="M273" s="68" t="str">
        <f>IF(ISTEXT(overallRate),"Effectuez l’étape 1",IF(OR(COUNT($C273,I273)&lt;&gt;2,overallRate=0),0,IF(E273="Yes",ROUND(MAX(IF($B273="Oui - sans lien de dépendance",0,MIN((0.75*I273),847)),MIN(I273,(0.75*$C273),847)),2),IF(revenueReduction&gt;0.3,MAX(IF($B273="Non - avec lien de dépendance",MIN(1129,I273,$C273)*overallRate,MIN(1129,I273)*overallRate),ROUND(MAX(IF($B273="Non - avec lien de dépendance",0,MIN((0.75*I273),847)),MIN(I273,(0.75*$C273),847)),2)),IF($B273="Non - avec lien de dépendance",MIN(1129,I273,$C273)*overallRate,MIN(1129,I273)*overallRate)))))</f>
        <v>Effectuez l’étape 1</v>
      </c>
      <c r="N273" s="68" t="str">
        <f>IF(ISTEXT(overallRate),"Effectuez l’étape 1",IF(OR(COUNT($C273,J273)&lt;&gt;2,overallRate=0),0,IF(F273="Yes",ROUND(MAX(IF($B273="Oui - sans lien de dépendance",0,MIN((0.75*J273),847)),MIN(J273,(0.75*$C273),847)),2),IF(revenueReduction&gt;0.3,MAX(IF($B273="Non - avec lien de dépendance",MIN(1129,J273,$C273)*overallRate,MIN(1129,J273)*overallRate),ROUND(MAX(IF($B273="Non - avec lien de dépendance",0,MIN((0.75*J273),847)),MIN(J273,(0.75*$C273),847)),2)),IF($B273="Non - avec lien de dépendance",MIN(1129,J273,$C273)*overallRate,MIN(1129,J273)*overallRate)))))</f>
        <v>Effectuez l’étape 1</v>
      </c>
      <c r="O273" s="68" t="str">
        <f>IF(ISTEXT(overallRate),"Effectuez l’étape 1",IF(OR(COUNT($C273,K273)&lt;&gt;2,overallRate=0),0,IF(G273="Yes",ROUND(MAX(IF($B273="Oui - sans lien de dépendance",0,MIN((0.75*K273),847)),MIN(K273,(0.75*$C273),847)),2),IF(revenueReduction&gt;0.3,MAX(IF($B273="Non - avec lien de dépendance",MIN(1129,K273,$C273)*overallRate,MIN(1129,K273)*overallRate),ROUND(MAX(IF($B273="Non - avec lien de dépendance",0,MIN((0.75*K273),847)),MIN(K273,(0.75*$C273),847)),2)),IF($B273="Non - avec lien de dépendance",MIN(1129,K273,$C273)*overallRate,MIN(1129,K273)*overallRate)))))</f>
        <v>Effectuez l’étape 1</v>
      </c>
      <c r="P273" s="3">
        <f t="shared" si="4"/>
        <v>0</v>
      </c>
    </row>
    <row r="274" spans="12:16" x14ac:dyDescent="0.5">
      <c r="L274" s="68" t="str">
        <f>IF(ISTEXT(overallRate),"Effectuez l’étape 1",IF(OR(COUNT($C274,H274)&lt;&gt;2,overallRate=0),0,IF(D274="Yes",ROUND(MAX(IF($B274="Oui - sans lien de dépendance",0,MIN((0.75*H274),847)),MIN(H274,(0.75*$C274),847)),2),IF(revenueReduction&gt;0.3,MAX(IF($B274="Non - avec lien de dépendance",MIN(1129,H274,$C274)*overallRate,MIN(1129,H274)*overallRate),ROUND(MAX(IF($B274="Non - avec lien de dépendance",0,MIN((0.75*H274),847)),MIN(H274,(0.75*$C274),847)),2)),IF($B274="Non - avec lien de dépendance",MIN(1129,H274,$C274)*overallRate,MIN(1129,H274)*overallRate)))))</f>
        <v>Effectuez l’étape 1</v>
      </c>
      <c r="M274" s="68" t="str">
        <f>IF(ISTEXT(overallRate),"Effectuez l’étape 1",IF(OR(COUNT($C274,I274)&lt;&gt;2,overallRate=0),0,IF(E274="Yes",ROUND(MAX(IF($B274="Oui - sans lien de dépendance",0,MIN((0.75*I274),847)),MIN(I274,(0.75*$C274),847)),2),IF(revenueReduction&gt;0.3,MAX(IF($B274="Non - avec lien de dépendance",MIN(1129,I274,$C274)*overallRate,MIN(1129,I274)*overallRate),ROUND(MAX(IF($B274="Non - avec lien de dépendance",0,MIN((0.75*I274),847)),MIN(I274,(0.75*$C274),847)),2)),IF($B274="Non - avec lien de dépendance",MIN(1129,I274,$C274)*overallRate,MIN(1129,I274)*overallRate)))))</f>
        <v>Effectuez l’étape 1</v>
      </c>
      <c r="N274" s="68" t="str">
        <f>IF(ISTEXT(overallRate),"Effectuez l’étape 1",IF(OR(COUNT($C274,J274)&lt;&gt;2,overallRate=0),0,IF(F274="Yes",ROUND(MAX(IF($B274="Oui - sans lien de dépendance",0,MIN((0.75*J274),847)),MIN(J274,(0.75*$C274),847)),2),IF(revenueReduction&gt;0.3,MAX(IF($B274="Non - avec lien de dépendance",MIN(1129,J274,$C274)*overallRate,MIN(1129,J274)*overallRate),ROUND(MAX(IF($B274="Non - avec lien de dépendance",0,MIN((0.75*J274),847)),MIN(J274,(0.75*$C274),847)),2)),IF($B274="Non - avec lien de dépendance",MIN(1129,J274,$C274)*overallRate,MIN(1129,J274)*overallRate)))))</f>
        <v>Effectuez l’étape 1</v>
      </c>
      <c r="O274" s="68" t="str">
        <f>IF(ISTEXT(overallRate),"Effectuez l’étape 1",IF(OR(COUNT($C274,K274)&lt;&gt;2,overallRate=0),0,IF(G274="Yes",ROUND(MAX(IF($B274="Oui - sans lien de dépendance",0,MIN((0.75*K274),847)),MIN(K274,(0.75*$C274),847)),2),IF(revenueReduction&gt;0.3,MAX(IF($B274="Non - avec lien de dépendance",MIN(1129,K274,$C274)*overallRate,MIN(1129,K274)*overallRate),ROUND(MAX(IF($B274="Non - avec lien de dépendance",0,MIN((0.75*K274),847)),MIN(K274,(0.75*$C274),847)),2)),IF($B274="Non - avec lien de dépendance",MIN(1129,K274,$C274)*overallRate,MIN(1129,K274)*overallRate)))))</f>
        <v>Effectuez l’étape 1</v>
      </c>
      <c r="P274" s="3">
        <f t="shared" si="4"/>
        <v>0</v>
      </c>
    </row>
    <row r="275" spans="12:16" x14ac:dyDescent="0.5">
      <c r="L275" s="68" t="str">
        <f>IF(ISTEXT(overallRate),"Effectuez l’étape 1",IF(OR(COUNT($C275,H275)&lt;&gt;2,overallRate=0),0,IF(D275="Yes",ROUND(MAX(IF($B275="Oui - sans lien de dépendance",0,MIN((0.75*H275),847)),MIN(H275,(0.75*$C275),847)),2),IF(revenueReduction&gt;0.3,MAX(IF($B275="Non - avec lien de dépendance",MIN(1129,H275,$C275)*overallRate,MIN(1129,H275)*overallRate),ROUND(MAX(IF($B275="Non - avec lien de dépendance",0,MIN((0.75*H275),847)),MIN(H275,(0.75*$C275),847)),2)),IF($B275="Non - avec lien de dépendance",MIN(1129,H275,$C275)*overallRate,MIN(1129,H275)*overallRate)))))</f>
        <v>Effectuez l’étape 1</v>
      </c>
      <c r="M275" s="68" t="str">
        <f>IF(ISTEXT(overallRate),"Effectuez l’étape 1",IF(OR(COUNT($C275,I275)&lt;&gt;2,overallRate=0),0,IF(E275="Yes",ROUND(MAX(IF($B275="Oui - sans lien de dépendance",0,MIN((0.75*I275),847)),MIN(I275,(0.75*$C275),847)),2),IF(revenueReduction&gt;0.3,MAX(IF($B275="Non - avec lien de dépendance",MIN(1129,I275,$C275)*overallRate,MIN(1129,I275)*overallRate),ROUND(MAX(IF($B275="Non - avec lien de dépendance",0,MIN((0.75*I275),847)),MIN(I275,(0.75*$C275),847)),2)),IF($B275="Non - avec lien de dépendance",MIN(1129,I275,$C275)*overallRate,MIN(1129,I275)*overallRate)))))</f>
        <v>Effectuez l’étape 1</v>
      </c>
      <c r="N275" s="68" t="str">
        <f>IF(ISTEXT(overallRate),"Effectuez l’étape 1",IF(OR(COUNT($C275,J275)&lt;&gt;2,overallRate=0),0,IF(F275="Yes",ROUND(MAX(IF($B275="Oui - sans lien de dépendance",0,MIN((0.75*J275),847)),MIN(J275,(0.75*$C275),847)),2),IF(revenueReduction&gt;0.3,MAX(IF($B275="Non - avec lien de dépendance",MIN(1129,J275,$C275)*overallRate,MIN(1129,J275)*overallRate),ROUND(MAX(IF($B275="Non - avec lien de dépendance",0,MIN((0.75*J275),847)),MIN(J275,(0.75*$C275),847)),2)),IF($B275="Non - avec lien de dépendance",MIN(1129,J275,$C275)*overallRate,MIN(1129,J275)*overallRate)))))</f>
        <v>Effectuez l’étape 1</v>
      </c>
      <c r="O275" s="68" t="str">
        <f>IF(ISTEXT(overallRate),"Effectuez l’étape 1",IF(OR(COUNT($C275,K275)&lt;&gt;2,overallRate=0),0,IF(G275="Yes",ROUND(MAX(IF($B275="Oui - sans lien de dépendance",0,MIN((0.75*K275),847)),MIN(K275,(0.75*$C275),847)),2),IF(revenueReduction&gt;0.3,MAX(IF($B275="Non - avec lien de dépendance",MIN(1129,K275,$C275)*overallRate,MIN(1129,K275)*overallRate),ROUND(MAX(IF($B275="Non - avec lien de dépendance",0,MIN((0.75*K275),847)),MIN(K275,(0.75*$C275),847)),2)),IF($B275="Non - avec lien de dépendance",MIN(1129,K275,$C275)*overallRate,MIN(1129,K275)*overallRate)))))</f>
        <v>Effectuez l’étape 1</v>
      </c>
      <c r="P275" s="3">
        <f t="shared" si="4"/>
        <v>0</v>
      </c>
    </row>
    <row r="276" spans="12:16" x14ac:dyDescent="0.5">
      <c r="L276" s="68" t="str">
        <f>IF(ISTEXT(overallRate),"Effectuez l’étape 1",IF(OR(COUNT($C276,H276)&lt;&gt;2,overallRate=0),0,IF(D276="Yes",ROUND(MAX(IF($B276="Oui - sans lien de dépendance",0,MIN((0.75*H276),847)),MIN(H276,(0.75*$C276),847)),2),IF(revenueReduction&gt;0.3,MAX(IF($B276="Non - avec lien de dépendance",MIN(1129,H276,$C276)*overallRate,MIN(1129,H276)*overallRate),ROUND(MAX(IF($B276="Non - avec lien de dépendance",0,MIN((0.75*H276),847)),MIN(H276,(0.75*$C276),847)),2)),IF($B276="Non - avec lien de dépendance",MIN(1129,H276,$C276)*overallRate,MIN(1129,H276)*overallRate)))))</f>
        <v>Effectuez l’étape 1</v>
      </c>
      <c r="M276" s="68" t="str">
        <f>IF(ISTEXT(overallRate),"Effectuez l’étape 1",IF(OR(COUNT($C276,I276)&lt;&gt;2,overallRate=0),0,IF(E276="Yes",ROUND(MAX(IF($B276="Oui - sans lien de dépendance",0,MIN((0.75*I276),847)),MIN(I276,(0.75*$C276),847)),2),IF(revenueReduction&gt;0.3,MAX(IF($B276="Non - avec lien de dépendance",MIN(1129,I276,$C276)*overallRate,MIN(1129,I276)*overallRate),ROUND(MAX(IF($B276="Non - avec lien de dépendance",0,MIN((0.75*I276),847)),MIN(I276,(0.75*$C276),847)),2)),IF($B276="Non - avec lien de dépendance",MIN(1129,I276,$C276)*overallRate,MIN(1129,I276)*overallRate)))))</f>
        <v>Effectuez l’étape 1</v>
      </c>
      <c r="N276" s="68" t="str">
        <f>IF(ISTEXT(overallRate),"Effectuez l’étape 1",IF(OR(COUNT($C276,J276)&lt;&gt;2,overallRate=0),0,IF(F276="Yes",ROUND(MAX(IF($B276="Oui - sans lien de dépendance",0,MIN((0.75*J276),847)),MIN(J276,(0.75*$C276),847)),2),IF(revenueReduction&gt;0.3,MAX(IF($B276="Non - avec lien de dépendance",MIN(1129,J276,$C276)*overallRate,MIN(1129,J276)*overallRate),ROUND(MAX(IF($B276="Non - avec lien de dépendance",0,MIN((0.75*J276),847)),MIN(J276,(0.75*$C276),847)),2)),IF($B276="Non - avec lien de dépendance",MIN(1129,J276,$C276)*overallRate,MIN(1129,J276)*overallRate)))))</f>
        <v>Effectuez l’étape 1</v>
      </c>
      <c r="O276" s="68" t="str">
        <f>IF(ISTEXT(overallRate),"Effectuez l’étape 1",IF(OR(COUNT($C276,K276)&lt;&gt;2,overallRate=0),0,IF(G276="Yes",ROUND(MAX(IF($B276="Oui - sans lien de dépendance",0,MIN((0.75*K276),847)),MIN(K276,(0.75*$C276),847)),2),IF(revenueReduction&gt;0.3,MAX(IF($B276="Non - avec lien de dépendance",MIN(1129,K276,$C276)*overallRate,MIN(1129,K276)*overallRate),ROUND(MAX(IF($B276="Non - avec lien de dépendance",0,MIN((0.75*K276),847)),MIN(K276,(0.75*$C276),847)),2)),IF($B276="Non - avec lien de dépendance",MIN(1129,K276,$C276)*overallRate,MIN(1129,K276)*overallRate)))))</f>
        <v>Effectuez l’étape 1</v>
      </c>
      <c r="P276" s="3">
        <f t="shared" si="4"/>
        <v>0</v>
      </c>
    </row>
    <row r="277" spans="12:16" x14ac:dyDescent="0.5">
      <c r="L277" s="68" t="str">
        <f>IF(ISTEXT(overallRate),"Effectuez l’étape 1",IF(OR(COUNT($C277,H277)&lt;&gt;2,overallRate=0),0,IF(D277="Yes",ROUND(MAX(IF($B277="Oui - sans lien de dépendance",0,MIN((0.75*H277),847)),MIN(H277,(0.75*$C277),847)),2),IF(revenueReduction&gt;0.3,MAX(IF($B277="Non - avec lien de dépendance",MIN(1129,H277,$C277)*overallRate,MIN(1129,H277)*overallRate),ROUND(MAX(IF($B277="Non - avec lien de dépendance",0,MIN((0.75*H277),847)),MIN(H277,(0.75*$C277),847)),2)),IF($B277="Non - avec lien de dépendance",MIN(1129,H277,$C277)*overallRate,MIN(1129,H277)*overallRate)))))</f>
        <v>Effectuez l’étape 1</v>
      </c>
      <c r="M277" s="68" t="str">
        <f>IF(ISTEXT(overallRate),"Effectuez l’étape 1",IF(OR(COUNT($C277,I277)&lt;&gt;2,overallRate=0),0,IF(E277="Yes",ROUND(MAX(IF($B277="Oui - sans lien de dépendance",0,MIN((0.75*I277),847)),MIN(I277,(0.75*$C277),847)),2),IF(revenueReduction&gt;0.3,MAX(IF($B277="Non - avec lien de dépendance",MIN(1129,I277,$C277)*overallRate,MIN(1129,I277)*overallRate),ROUND(MAX(IF($B277="Non - avec lien de dépendance",0,MIN((0.75*I277),847)),MIN(I277,(0.75*$C277),847)),2)),IF($B277="Non - avec lien de dépendance",MIN(1129,I277,$C277)*overallRate,MIN(1129,I277)*overallRate)))))</f>
        <v>Effectuez l’étape 1</v>
      </c>
      <c r="N277" s="68" t="str">
        <f>IF(ISTEXT(overallRate),"Effectuez l’étape 1",IF(OR(COUNT($C277,J277)&lt;&gt;2,overallRate=0),0,IF(F277="Yes",ROUND(MAX(IF($B277="Oui - sans lien de dépendance",0,MIN((0.75*J277),847)),MIN(J277,(0.75*$C277),847)),2),IF(revenueReduction&gt;0.3,MAX(IF($B277="Non - avec lien de dépendance",MIN(1129,J277,$C277)*overallRate,MIN(1129,J277)*overallRate),ROUND(MAX(IF($B277="Non - avec lien de dépendance",0,MIN((0.75*J277),847)),MIN(J277,(0.75*$C277),847)),2)),IF($B277="Non - avec lien de dépendance",MIN(1129,J277,$C277)*overallRate,MIN(1129,J277)*overallRate)))))</f>
        <v>Effectuez l’étape 1</v>
      </c>
      <c r="O277" s="68" t="str">
        <f>IF(ISTEXT(overallRate),"Effectuez l’étape 1",IF(OR(COUNT($C277,K277)&lt;&gt;2,overallRate=0),0,IF(G277="Yes",ROUND(MAX(IF($B277="Oui - sans lien de dépendance",0,MIN((0.75*K277),847)),MIN(K277,(0.75*$C277),847)),2),IF(revenueReduction&gt;0.3,MAX(IF($B277="Non - avec lien de dépendance",MIN(1129,K277,$C277)*overallRate,MIN(1129,K277)*overallRate),ROUND(MAX(IF($B277="Non - avec lien de dépendance",0,MIN((0.75*K277),847)),MIN(K277,(0.75*$C277),847)),2)),IF($B277="Non - avec lien de dépendance",MIN(1129,K277,$C277)*overallRate,MIN(1129,K277)*overallRate)))))</f>
        <v>Effectuez l’étape 1</v>
      </c>
      <c r="P277" s="3">
        <f t="shared" si="4"/>
        <v>0</v>
      </c>
    </row>
    <row r="278" spans="12:16" x14ac:dyDescent="0.5">
      <c r="L278" s="68" t="str">
        <f>IF(ISTEXT(overallRate),"Effectuez l’étape 1",IF(OR(COUNT($C278,H278)&lt;&gt;2,overallRate=0),0,IF(D278="Yes",ROUND(MAX(IF($B278="Oui - sans lien de dépendance",0,MIN((0.75*H278),847)),MIN(H278,(0.75*$C278),847)),2),IF(revenueReduction&gt;0.3,MAX(IF($B278="Non - avec lien de dépendance",MIN(1129,H278,$C278)*overallRate,MIN(1129,H278)*overallRate),ROUND(MAX(IF($B278="Non - avec lien de dépendance",0,MIN((0.75*H278),847)),MIN(H278,(0.75*$C278),847)),2)),IF($B278="Non - avec lien de dépendance",MIN(1129,H278,$C278)*overallRate,MIN(1129,H278)*overallRate)))))</f>
        <v>Effectuez l’étape 1</v>
      </c>
      <c r="M278" s="68" t="str">
        <f>IF(ISTEXT(overallRate),"Effectuez l’étape 1",IF(OR(COUNT($C278,I278)&lt;&gt;2,overallRate=0),0,IF(E278="Yes",ROUND(MAX(IF($B278="Oui - sans lien de dépendance",0,MIN((0.75*I278),847)),MIN(I278,(0.75*$C278),847)),2),IF(revenueReduction&gt;0.3,MAX(IF($B278="Non - avec lien de dépendance",MIN(1129,I278,$C278)*overallRate,MIN(1129,I278)*overallRate),ROUND(MAX(IF($B278="Non - avec lien de dépendance",0,MIN((0.75*I278),847)),MIN(I278,(0.75*$C278),847)),2)),IF($B278="Non - avec lien de dépendance",MIN(1129,I278,$C278)*overallRate,MIN(1129,I278)*overallRate)))))</f>
        <v>Effectuez l’étape 1</v>
      </c>
      <c r="N278" s="68" t="str">
        <f>IF(ISTEXT(overallRate),"Effectuez l’étape 1",IF(OR(COUNT($C278,J278)&lt;&gt;2,overallRate=0),0,IF(F278="Yes",ROUND(MAX(IF($B278="Oui - sans lien de dépendance",0,MIN((0.75*J278),847)),MIN(J278,(0.75*$C278),847)),2),IF(revenueReduction&gt;0.3,MAX(IF($B278="Non - avec lien de dépendance",MIN(1129,J278,$C278)*overallRate,MIN(1129,J278)*overallRate),ROUND(MAX(IF($B278="Non - avec lien de dépendance",0,MIN((0.75*J278),847)),MIN(J278,(0.75*$C278),847)),2)),IF($B278="Non - avec lien de dépendance",MIN(1129,J278,$C278)*overallRate,MIN(1129,J278)*overallRate)))))</f>
        <v>Effectuez l’étape 1</v>
      </c>
      <c r="O278" s="68" t="str">
        <f>IF(ISTEXT(overallRate),"Effectuez l’étape 1",IF(OR(COUNT($C278,K278)&lt;&gt;2,overallRate=0),0,IF(G278="Yes",ROUND(MAX(IF($B278="Oui - sans lien de dépendance",0,MIN((0.75*K278),847)),MIN(K278,(0.75*$C278),847)),2),IF(revenueReduction&gt;0.3,MAX(IF($B278="Non - avec lien de dépendance",MIN(1129,K278,$C278)*overallRate,MIN(1129,K278)*overallRate),ROUND(MAX(IF($B278="Non - avec lien de dépendance",0,MIN((0.75*K278),847)),MIN(K278,(0.75*$C278),847)),2)),IF($B278="Non - avec lien de dépendance",MIN(1129,K278,$C278)*overallRate,MIN(1129,K278)*overallRate)))))</f>
        <v>Effectuez l’étape 1</v>
      </c>
      <c r="P278" s="3">
        <f t="shared" si="4"/>
        <v>0</v>
      </c>
    </row>
    <row r="279" spans="12:16" x14ac:dyDescent="0.5">
      <c r="L279" s="68" t="str">
        <f>IF(ISTEXT(overallRate),"Effectuez l’étape 1",IF(OR(COUNT($C279,H279)&lt;&gt;2,overallRate=0),0,IF(D279="Yes",ROUND(MAX(IF($B279="Oui - sans lien de dépendance",0,MIN((0.75*H279),847)),MIN(H279,(0.75*$C279),847)),2),IF(revenueReduction&gt;0.3,MAX(IF($B279="Non - avec lien de dépendance",MIN(1129,H279,$C279)*overallRate,MIN(1129,H279)*overallRate),ROUND(MAX(IF($B279="Non - avec lien de dépendance",0,MIN((0.75*H279),847)),MIN(H279,(0.75*$C279),847)),2)),IF($B279="Non - avec lien de dépendance",MIN(1129,H279,$C279)*overallRate,MIN(1129,H279)*overallRate)))))</f>
        <v>Effectuez l’étape 1</v>
      </c>
      <c r="M279" s="68" t="str">
        <f>IF(ISTEXT(overallRate),"Effectuez l’étape 1",IF(OR(COUNT($C279,I279)&lt;&gt;2,overallRate=0),0,IF(E279="Yes",ROUND(MAX(IF($B279="Oui - sans lien de dépendance",0,MIN((0.75*I279),847)),MIN(I279,(0.75*$C279),847)),2),IF(revenueReduction&gt;0.3,MAX(IF($B279="Non - avec lien de dépendance",MIN(1129,I279,$C279)*overallRate,MIN(1129,I279)*overallRate),ROUND(MAX(IF($B279="Non - avec lien de dépendance",0,MIN((0.75*I279),847)),MIN(I279,(0.75*$C279),847)),2)),IF($B279="Non - avec lien de dépendance",MIN(1129,I279,$C279)*overallRate,MIN(1129,I279)*overallRate)))))</f>
        <v>Effectuez l’étape 1</v>
      </c>
      <c r="N279" s="68" t="str">
        <f>IF(ISTEXT(overallRate),"Effectuez l’étape 1",IF(OR(COUNT($C279,J279)&lt;&gt;2,overallRate=0),0,IF(F279="Yes",ROUND(MAX(IF($B279="Oui - sans lien de dépendance",0,MIN((0.75*J279),847)),MIN(J279,(0.75*$C279),847)),2),IF(revenueReduction&gt;0.3,MAX(IF($B279="Non - avec lien de dépendance",MIN(1129,J279,$C279)*overallRate,MIN(1129,J279)*overallRate),ROUND(MAX(IF($B279="Non - avec lien de dépendance",0,MIN((0.75*J279),847)),MIN(J279,(0.75*$C279),847)),2)),IF($B279="Non - avec lien de dépendance",MIN(1129,J279,$C279)*overallRate,MIN(1129,J279)*overallRate)))))</f>
        <v>Effectuez l’étape 1</v>
      </c>
      <c r="O279" s="68" t="str">
        <f>IF(ISTEXT(overallRate),"Effectuez l’étape 1",IF(OR(COUNT($C279,K279)&lt;&gt;2,overallRate=0),0,IF(G279="Yes",ROUND(MAX(IF($B279="Oui - sans lien de dépendance",0,MIN((0.75*K279),847)),MIN(K279,(0.75*$C279),847)),2),IF(revenueReduction&gt;0.3,MAX(IF($B279="Non - avec lien de dépendance",MIN(1129,K279,$C279)*overallRate,MIN(1129,K279)*overallRate),ROUND(MAX(IF($B279="Non - avec lien de dépendance",0,MIN((0.75*K279),847)),MIN(K279,(0.75*$C279),847)),2)),IF($B279="Non - avec lien de dépendance",MIN(1129,K279,$C279)*overallRate,MIN(1129,K279)*overallRate)))))</f>
        <v>Effectuez l’étape 1</v>
      </c>
      <c r="P279" s="3">
        <f t="shared" si="4"/>
        <v>0</v>
      </c>
    </row>
    <row r="280" spans="12:16" x14ac:dyDescent="0.5">
      <c r="L280" s="68" t="str">
        <f>IF(ISTEXT(overallRate),"Effectuez l’étape 1",IF(OR(COUNT($C280,H280)&lt;&gt;2,overallRate=0),0,IF(D280="Yes",ROUND(MAX(IF($B280="Oui - sans lien de dépendance",0,MIN((0.75*H280),847)),MIN(H280,(0.75*$C280),847)),2),IF(revenueReduction&gt;0.3,MAX(IF($B280="Non - avec lien de dépendance",MIN(1129,H280,$C280)*overallRate,MIN(1129,H280)*overallRate),ROUND(MAX(IF($B280="Non - avec lien de dépendance",0,MIN((0.75*H280),847)),MIN(H280,(0.75*$C280),847)),2)),IF($B280="Non - avec lien de dépendance",MIN(1129,H280,$C280)*overallRate,MIN(1129,H280)*overallRate)))))</f>
        <v>Effectuez l’étape 1</v>
      </c>
      <c r="M280" s="68" t="str">
        <f>IF(ISTEXT(overallRate),"Effectuez l’étape 1",IF(OR(COUNT($C280,I280)&lt;&gt;2,overallRate=0),0,IF(E280="Yes",ROUND(MAX(IF($B280="Oui - sans lien de dépendance",0,MIN((0.75*I280),847)),MIN(I280,(0.75*$C280),847)),2),IF(revenueReduction&gt;0.3,MAX(IF($B280="Non - avec lien de dépendance",MIN(1129,I280,$C280)*overallRate,MIN(1129,I280)*overallRate),ROUND(MAX(IF($B280="Non - avec lien de dépendance",0,MIN((0.75*I280),847)),MIN(I280,(0.75*$C280),847)),2)),IF($B280="Non - avec lien de dépendance",MIN(1129,I280,$C280)*overallRate,MIN(1129,I280)*overallRate)))))</f>
        <v>Effectuez l’étape 1</v>
      </c>
      <c r="N280" s="68" t="str">
        <f>IF(ISTEXT(overallRate),"Effectuez l’étape 1",IF(OR(COUNT($C280,J280)&lt;&gt;2,overallRate=0),0,IF(F280="Yes",ROUND(MAX(IF($B280="Oui - sans lien de dépendance",0,MIN((0.75*J280),847)),MIN(J280,(0.75*$C280),847)),2),IF(revenueReduction&gt;0.3,MAX(IF($B280="Non - avec lien de dépendance",MIN(1129,J280,$C280)*overallRate,MIN(1129,J280)*overallRate),ROUND(MAX(IF($B280="Non - avec lien de dépendance",0,MIN((0.75*J280),847)),MIN(J280,(0.75*$C280),847)),2)),IF($B280="Non - avec lien de dépendance",MIN(1129,J280,$C280)*overallRate,MIN(1129,J280)*overallRate)))))</f>
        <v>Effectuez l’étape 1</v>
      </c>
      <c r="O280" s="68" t="str">
        <f>IF(ISTEXT(overallRate),"Effectuez l’étape 1",IF(OR(COUNT($C280,K280)&lt;&gt;2,overallRate=0),0,IF(G280="Yes",ROUND(MAX(IF($B280="Oui - sans lien de dépendance",0,MIN((0.75*K280),847)),MIN(K280,(0.75*$C280),847)),2),IF(revenueReduction&gt;0.3,MAX(IF($B280="Non - avec lien de dépendance",MIN(1129,K280,$C280)*overallRate,MIN(1129,K280)*overallRate),ROUND(MAX(IF($B280="Non - avec lien de dépendance",0,MIN((0.75*K280),847)),MIN(K280,(0.75*$C280),847)),2)),IF($B280="Non - avec lien de dépendance",MIN(1129,K280,$C280)*overallRate,MIN(1129,K280)*overallRate)))))</f>
        <v>Effectuez l’étape 1</v>
      </c>
      <c r="P280" s="3">
        <f t="shared" si="4"/>
        <v>0</v>
      </c>
    </row>
    <row r="281" spans="12:16" x14ac:dyDescent="0.5">
      <c r="L281" s="68" t="str">
        <f>IF(ISTEXT(overallRate),"Effectuez l’étape 1",IF(OR(COUNT($C281,H281)&lt;&gt;2,overallRate=0),0,IF(D281="Yes",ROUND(MAX(IF($B281="Oui - sans lien de dépendance",0,MIN((0.75*H281),847)),MIN(H281,(0.75*$C281),847)),2),IF(revenueReduction&gt;0.3,MAX(IF($B281="Non - avec lien de dépendance",MIN(1129,H281,$C281)*overallRate,MIN(1129,H281)*overallRate),ROUND(MAX(IF($B281="Non - avec lien de dépendance",0,MIN((0.75*H281),847)),MIN(H281,(0.75*$C281),847)),2)),IF($B281="Non - avec lien de dépendance",MIN(1129,H281,$C281)*overallRate,MIN(1129,H281)*overallRate)))))</f>
        <v>Effectuez l’étape 1</v>
      </c>
      <c r="M281" s="68" t="str">
        <f>IF(ISTEXT(overallRate),"Effectuez l’étape 1",IF(OR(COUNT($C281,I281)&lt;&gt;2,overallRate=0),0,IF(E281="Yes",ROUND(MAX(IF($B281="Oui - sans lien de dépendance",0,MIN((0.75*I281),847)),MIN(I281,(0.75*$C281),847)),2),IF(revenueReduction&gt;0.3,MAX(IF($B281="Non - avec lien de dépendance",MIN(1129,I281,$C281)*overallRate,MIN(1129,I281)*overallRate),ROUND(MAX(IF($B281="Non - avec lien de dépendance",0,MIN((0.75*I281),847)),MIN(I281,(0.75*$C281),847)),2)),IF($B281="Non - avec lien de dépendance",MIN(1129,I281,$C281)*overallRate,MIN(1129,I281)*overallRate)))))</f>
        <v>Effectuez l’étape 1</v>
      </c>
      <c r="N281" s="68" t="str">
        <f>IF(ISTEXT(overallRate),"Effectuez l’étape 1",IF(OR(COUNT($C281,J281)&lt;&gt;2,overallRate=0),0,IF(F281="Yes",ROUND(MAX(IF($B281="Oui - sans lien de dépendance",0,MIN((0.75*J281),847)),MIN(J281,(0.75*$C281),847)),2),IF(revenueReduction&gt;0.3,MAX(IF($B281="Non - avec lien de dépendance",MIN(1129,J281,$C281)*overallRate,MIN(1129,J281)*overallRate),ROUND(MAX(IF($B281="Non - avec lien de dépendance",0,MIN((0.75*J281),847)),MIN(J281,(0.75*$C281),847)),2)),IF($B281="Non - avec lien de dépendance",MIN(1129,J281,$C281)*overallRate,MIN(1129,J281)*overallRate)))))</f>
        <v>Effectuez l’étape 1</v>
      </c>
      <c r="O281" s="68" t="str">
        <f>IF(ISTEXT(overallRate),"Effectuez l’étape 1",IF(OR(COUNT($C281,K281)&lt;&gt;2,overallRate=0),0,IF(G281="Yes",ROUND(MAX(IF($B281="Oui - sans lien de dépendance",0,MIN((0.75*K281),847)),MIN(K281,(0.75*$C281),847)),2),IF(revenueReduction&gt;0.3,MAX(IF($B281="Non - avec lien de dépendance",MIN(1129,K281,$C281)*overallRate,MIN(1129,K281)*overallRate),ROUND(MAX(IF($B281="Non - avec lien de dépendance",0,MIN((0.75*K281),847)),MIN(K281,(0.75*$C281),847)),2)),IF($B281="Non - avec lien de dépendance",MIN(1129,K281,$C281)*overallRate,MIN(1129,K281)*overallRate)))))</f>
        <v>Effectuez l’étape 1</v>
      </c>
      <c r="P281" s="3">
        <f t="shared" si="4"/>
        <v>0</v>
      </c>
    </row>
    <row r="282" spans="12:16" x14ac:dyDescent="0.5">
      <c r="L282" s="68" t="str">
        <f>IF(ISTEXT(overallRate),"Effectuez l’étape 1",IF(OR(COUNT($C282,H282)&lt;&gt;2,overallRate=0),0,IF(D282="Yes",ROUND(MAX(IF($B282="Oui - sans lien de dépendance",0,MIN((0.75*H282),847)),MIN(H282,(0.75*$C282),847)),2),IF(revenueReduction&gt;0.3,MAX(IF($B282="Non - avec lien de dépendance",MIN(1129,H282,$C282)*overallRate,MIN(1129,H282)*overallRate),ROUND(MAX(IF($B282="Non - avec lien de dépendance",0,MIN((0.75*H282),847)),MIN(H282,(0.75*$C282),847)),2)),IF($B282="Non - avec lien de dépendance",MIN(1129,H282,$C282)*overallRate,MIN(1129,H282)*overallRate)))))</f>
        <v>Effectuez l’étape 1</v>
      </c>
      <c r="M282" s="68" t="str">
        <f>IF(ISTEXT(overallRate),"Effectuez l’étape 1",IF(OR(COUNT($C282,I282)&lt;&gt;2,overallRate=0),0,IF(E282="Yes",ROUND(MAX(IF($B282="Oui - sans lien de dépendance",0,MIN((0.75*I282),847)),MIN(I282,(0.75*$C282),847)),2),IF(revenueReduction&gt;0.3,MAX(IF($B282="Non - avec lien de dépendance",MIN(1129,I282,$C282)*overallRate,MIN(1129,I282)*overallRate),ROUND(MAX(IF($B282="Non - avec lien de dépendance",0,MIN((0.75*I282),847)),MIN(I282,(0.75*$C282),847)),2)),IF($B282="Non - avec lien de dépendance",MIN(1129,I282,$C282)*overallRate,MIN(1129,I282)*overallRate)))))</f>
        <v>Effectuez l’étape 1</v>
      </c>
      <c r="N282" s="68" t="str">
        <f>IF(ISTEXT(overallRate),"Effectuez l’étape 1",IF(OR(COUNT($C282,J282)&lt;&gt;2,overallRate=0),0,IF(F282="Yes",ROUND(MAX(IF($B282="Oui - sans lien de dépendance",0,MIN((0.75*J282),847)),MIN(J282,(0.75*$C282),847)),2),IF(revenueReduction&gt;0.3,MAX(IF($B282="Non - avec lien de dépendance",MIN(1129,J282,$C282)*overallRate,MIN(1129,J282)*overallRate),ROUND(MAX(IF($B282="Non - avec lien de dépendance",0,MIN((0.75*J282),847)),MIN(J282,(0.75*$C282),847)),2)),IF($B282="Non - avec lien de dépendance",MIN(1129,J282,$C282)*overallRate,MIN(1129,J282)*overallRate)))))</f>
        <v>Effectuez l’étape 1</v>
      </c>
      <c r="O282" s="68" t="str">
        <f>IF(ISTEXT(overallRate),"Effectuez l’étape 1",IF(OR(COUNT($C282,K282)&lt;&gt;2,overallRate=0),0,IF(G282="Yes",ROUND(MAX(IF($B282="Oui - sans lien de dépendance",0,MIN((0.75*K282),847)),MIN(K282,(0.75*$C282),847)),2),IF(revenueReduction&gt;0.3,MAX(IF($B282="Non - avec lien de dépendance",MIN(1129,K282,$C282)*overallRate,MIN(1129,K282)*overallRate),ROUND(MAX(IF($B282="Non - avec lien de dépendance",0,MIN((0.75*K282),847)),MIN(K282,(0.75*$C282),847)),2)),IF($B282="Non - avec lien de dépendance",MIN(1129,K282,$C282)*overallRate,MIN(1129,K282)*overallRate)))))</f>
        <v>Effectuez l’étape 1</v>
      </c>
      <c r="P282" s="3">
        <f t="shared" si="4"/>
        <v>0</v>
      </c>
    </row>
    <row r="283" spans="12:16" x14ac:dyDescent="0.5">
      <c r="L283" s="68" t="str">
        <f>IF(ISTEXT(overallRate),"Effectuez l’étape 1",IF(OR(COUNT($C283,H283)&lt;&gt;2,overallRate=0),0,IF(D283="Yes",ROUND(MAX(IF($B283="Oui - sans lien de dépendance",0,MIN((0.75*H283),847)),MIN(H283,(0.75*$C283),847)),2),IF(revenueReduction&gt;0.3,MAX(IF($B283="Non - avec lien de dépendance",MIN(1129,H283,$C283)*overallRate,MIN(1129,H283)*overallRate),ROUND(MAX(IF($B283="Non - avec lien de dépendance",0,MIN((0.75*H283),847)),MIN(H283,(0.75*$C283),847)),2)),IF($B283="Non - avec lien de dépendance",MIN(1129,H283,$C283)*overallRate,MIN(1129,H283)*overallRate)))))</f>
        <v>Effectuez l’étape 1</v>
      </c>
      <c r="M283" s="68" t="str">
        <f>IF(ISTEXT(overallRate),"Effectuez l’étape 1",IF(OR(COUNT($C283,I283)&lt;&gt;2,overallRate=0),0,IF(E283="Yes",ROUND(MAX(IF($B283="Oui - sans lien de dépendance",0,MIN((0.75*I283),847)),MIN(I283,(0.75*$C283),847)),2),IF(revenueReduction&gt;0.3,MAX(IF($B283="Non - avec lien de dépendance",MIN(1129,I283,$C283)*overallRate,MIN(1129,I283)*overallRate),ROUND(MAX(IF($B283="Non - avec lien de dépendance",0,MIN((0.75*I283),847)),MIN(I283,(0.75*$C283),847)),2)),IF($B283="Non - avec lien de dépendance",MIN(1129,I283,$C283)*overallRate,MIN(1129,I283)*overallRate)))))</f>
        <v>Effectuez l’étape 1</v>
      </c>
      <c r="N283" s="68" t="str">
        <f>IF(ISTEXT(overallRate),"Effectuez l’étape 1",IF(OR(COUNT($C283,J283)&lt;&gt;2,overallRate=0),0,IF(F283="Yes",ROUND(MAX(IF($B283="Oui - sans lien de dépendance",0,MIN((0.75*J283),847)),MIN(J283,(0.75*$C283),847)),2),IF(revenueReduction&gt;0.3,MAX(IF($B283="Non - avec lien de dépendance",MIN(1129,J283,$C283)*overallRate,MIN(1129,J283)*overallRate),ROUND(MAX(IF($B283="Non - avec lien de dépendance",0,MIN((0.75*J283),847)),MIN(J283,(0.75*$C283),847)),2)),IF($B283="Non - avec lien de dépendance",MIN(1129,J283,$C283)*overallRate,MIN(1129,J283)*overallRate)))))</f>
        <v>Effectuez l’étape 1</v>
      </c>
      <c r="O283" s="68" t="str">
        <f>IF(ISTEXT(overallRate),"Effectuez l’étape 1",IF(OR(COUNT($C283,K283)&lt;&gt;2,overallRate=0),0,IF(G283="Yes",ROUND(MAX(IF($B283="Oui - sans lien de dépendance",0,MIN((0.75*K283),847)),MIN(K283,(0.75*$C283),847)),2),IF(revenueReduction&gt;0.3,MAX(IF($B283="Non - avec lien de dépendance",MIN(1129,K283,$C283)*overallRate,MIN(1129,K283)*overallRate),ROUND(MAX(IF($B283="Non - avec lien de dépendance",0,MIN((0.75*K283),847)),MIN(K283,(0.75*$C283),847)),2)),IF($B283="Non - avec lien de dépendance",MIN(1129,K283,$C283)*overallRate,MIN(1129,K283)*overallRate)))))</f>
        <v>Effectuez l’étape 1</v>
      </c>
      <c r="P283" s="3">
        <f t="shared" si="4"/>
        <v>0</v>
      </c>
    </row>
    <row r="284" spans="12:16" x14ac:dyDescent="0.5">
      <c r="L284" s="68" t="str">
        <f>IF(ISTEXT(overallRate),"Effectuez l’étape 1",IF(OR(COUNT($C284,H284)&lt;&gt;2,overallRate=0),0,IF(D284="Yes",ROUND(MAX(IF($B284="Oui - sans lien de dépendance",0,MIN((0.75*H284),847)),MIN(H284,(0.75*$C284),847)),2),IF(revenueReduction&gt;0.3,MAX(IF($B284="Non - avec lien de dépendance",MIN(1129,H284,$C284)*overallRate,MIN(1129,H284)*overallRate),ROUND(MAX(IF($B284="Non - avec lien de dépendance",0,MIN((0.75*H284),847)),MIN(H284,(0.75*$C284),847)),2)),IF($B284="Non - avec lien de dépendance",MIN(1129,H284,$C284)*overallRate,MIN(1129,H284)*overallRate)))))</f>
        <v>Effectuez l’étape 1</v>
      </c>
      <c r="M284" s="68" t="str">
        <f>IF(ISTEXT(overallRate),"Effectuez l’étape 1",IF(OR(COUNT($C284,I284)&lt;&gt;2,overallRate=0),0,IF(E284="Yes",ROUND(MAX(IF($B284="Oui - sans lien de dépendance",0,MIN((0.75*I284),847)),MIN(I284,(0.75*$C284),847)),2),IF(revenueReduction&gt;0.3,MAX(IF($B284="Non - avec lien de dépendance",MIN(1129,I284,$C284)*overallRate,MIN(1129,I284)*overallRate),ROUND(MAX(IF($B284="Non - avec lien de dépendance",0,MIN((0.75*I284),847)),MIN(I284,(0.75*$C284),847)),2)),IF($B284="Non - avec lien de dépendance",MIN(1129,I284,$C284)*overallRate,MIN(1129,I284)*overallRate)))))</f>
        <v>Effectuez l’étape 1</v>
      </c>
      <c r="N284" s="68" t="str">
        <f>IF(ISTEXT(overallRate),"Effectuez l’étape 1",IF(OR(COUNT($C284,J284)&lt;&gt;2,overallRate=0),0,IF(F284="Yes",ROUND(MAX(IF($B284="Oui - sans lien de dépendance",0,MIN((0.75*J284),847)),MIN(J284,(0.75*$C284),847)),2),IF(revenueReduction&gt;0.3,MAX(IF($B284="Non - avec lien de dépendance",MIN(1129,J284,$C284)*overallRate,MIN(1129,J284)*overallRate),ROUND(MAX(IF($B284="Non - avec lien de dépendance",0,MIN((0.75*J284),847)),MIN(J284,(0.75*$C284),847)),2)),IF($B284="Non - avec lien de dépendance",MIN(1129,J284,$C284)*overallRate,MIN(1129,J284)*overallRate)))))</f>
        <v>Effectuez l’étape 1</v>
      </c>
      <c r="O284" s="68" t="str">
        <f>IF(ISTEXT(overallRate),"Effectuez l’étape 1",IF(OR(COUNT($C284,K284)&lt;&gt;2,overallRate=0),0,IF(G284="Yes",ROUND(MAX(IF($B284="Oui - sans lien de dépendance",0,MIN((0.75*K284),847)),MIN(K284,(0.75*$C284),847)),2),IF(revenueReduction&gt;0.3,MAX(IF($B284="Non - avec lien de dépendance",MIN(1129,K284,$C284)*overallRate,MIN(1129,K284)*overallRate),ROUND(MAX(IF($B284="Non - avec lien de dépendance",0,MIN((0.75*K284),847)),MIN(K284,(0.75*$C284),847)),2)),IF($B284="Non - avec lien de dépendance",MIN(1129,K284,$C284)*overallRate,MIN(1129,K284)*overallRate)))))</f>
        <v>Effectuez l’étape 1</v>
      </c>
      <c r="P284" s="3">
        <f t="shared" si="4"/>
        <v>0</v>
      </c>
    </row>
    <row r="285" spans="12:16" x14ac:dyDescent="0.5">
      <c r="L285" s="68" t="str">
        <f>IF(ISTEXT(overallRate),"Effectuez l’étape 1",IF(OR(COUNT($C285,H285)&lt;&gt;2,overallRate=0),0,IF(D285="Yes",ROUND(MAX(IF($B285="Oui - sans lien de dépendance",0,MIN((0.75*H285),847)),MIN(H285,(0.75*$C285),847)),2),IF(revenueReduction&gt;0.3,MAX(IF($B285="Non - avec lien de dépendance",MIN(1129,H285,$C285)*overallRate,MIN(1129,H285)*overallRate),ROUND(MAX(IF($B285="Non - avec lien de dépendance",0,MIN((0.75*H285),847)),MIN(H285,(0.75*$C285),847)),2)),IF($B285="Non - avec lien de dépendance",MIN(1129,H285,$C285)*overallRate,MIN(1129,H285)*overallRate)))))</f>
        <v>Effectuez l’étape 1</v>
      </c>
      <c r="M285" s="68" t="str">
        <f>IF(ISTEXT(overallRate),"Effectuez l’étape 1",IF(OR(COUNT($C285,I285)&lt;&gt;2,overallRate=0),0,IF(E285="Yes",ROUND(MAX(IF($B285="Oui - sans lien de dépendance",0,MIN((0.75*I285),847)),MIN(I285,(0.75*$C285),847)),2),IF(revenueReduction&gt;0.3,MAX(IF($B285="Non - avec lien de dépendance",MIN(1129,I285,$C285)*overallRate,MIN(1129,I285)*overallRate),ROUND(MAX(IF($B285="Non - avec lien de dépendance",0,MIN((0.75*I285),847)),MIN(I285,(0.75*$C285),847)),2)),IF($B285="Non - avec lien de dépendance",MIN(1129,I285,$C285)*overallRate,MIN(1129,I285)*overallRate)))))</f>
        <v>Effectuez l’étape 1</v>
      </c>
      <c r="N285" s="68" t="str">
        <f>IF(ISTEXT(overallRate),"Effectuez l’étape 1",IF(OR(COUNT($C285,J285)&lt;&gt;2,overallRate=0),0,IF(F285="Yes",ROUND(MAX(IF($B285="Oui - sans lien de dépendance",0,MIN((0.75*J285),847)),MIN(J285,(0.75*$C285),847)),2),IF(revenueReduction&gt;0.3,MAX(IF($B285="Non - avec lien de dépendance",MIN(1129,J285,$C285)*overallRate,MIN(1129,J285)*overallRate),ROUND(MAX(IF($B285="Non - avec lien de dépendance",0,MIN((0.75*J285),847)),MIN(J285,(0.75*$C285),847)),2)),IF($B285="Non - avec lien de dépendance",MIN(1129,J285,$C285)*overallRate,MIN(1129,J285)*overallRate)))))</f>
        <v>Effectuez l’étape 1</v>
      </c>
      <c r="O285" s="68" t="str">
        <f>IF(ISTEXT(overallRate),"Effectuez l’étape 1",IF(OR(COUNT($C285,K285)&lt;&gt;2,overallRate=0),0,IF(G285="Yes",ROUND(MAX(IF($B285="Oui - sans lien de dépendance",0,MIN((0.75*K285),847)),MIN(K285,(0.75*$C285),847)),2),IF(revenueReduction&gt;0.3,MAX(IF($B285="Non - avec lien de dépendance",MIN(1129,K285,$C285)*overallRate,MIN(1129,K285)*overallRate),ROUND(MAX(IF($B285="Non - avec lien de dépendance",0,MIN((0.75*K285),847)),MIN(K285,(0.75*$C285),847)),2)),IF($B285="Non - avec lien de dépendance",MIN(1129,K285,$C285)*overallRate,MIN(1129,K285)*overallRate)))))</f>
        <v>Effectuez l’étape 1</v>
      </c>
      <c r="P285" s="3">
        <f t="shared" si="4"/>
        <v>0</v>
      </c>
    </row>
    <row r="286" spans="12:16" x14ac:dyDescent="0.5">
      <c r="L286" s="68" t="str">
        <f>IF(ISTEXT(overallRate),"Effectuez l’étape 1",IF(OR(COUNT($C286,H286)&lt;&gt;2,overallRate=0),0,IF(D286="Yes",ROUND(MAX(IF($B286="Oui - sans lien de dépendance",0,MIN((0.75*H286),847)),MIN(H286,(0.75*$C286),847)),2),IF(revenueReduction&gt;0.3,MAX(IF($B286="Non - avec lien de dépendance",MIN(1129,H286,$C286)*overallRate,MIN(1129,H286)*overallRate),ROUND(MAX(IF($B286="Non - avec lien de dépendance",0,MIN((0.75*H286),847)),MIN(H286,(0.75*$C286),847)),2)),IF($B286="Non - avec lien de dépendance",MIN(1129,H286,$C286)*overallRate,MIN(1129,H286)*overallRate)))))</f>
        <v>Effectuez l’étape 1</v>
      </c>
      <c r="M286" s="68" t="str">
        <f>IF(ISTEXT(overallRate),"Effectuez l’étape 1",IF(OR(COUNT($C286,I286)&lt;&gt;2,overallRate=0),0,IF(E286="Yes",ROUND(MAX(IF($B286="Oui - sans lien de dépendance",0,MIN((0.75*I286),847)),MIN(I286,(0.75*$C286),847)),2),IF(revenueReduction&gt;0.3,MAX(IF($B286="Non - avec lien de dépendance",MIN(1129,I286,$C286)*overallRate,MIN(1129,I286)*overallRate),ROUND(MAX(IF($B286="Non - avec lien de dépendance",0,MIN((0.75*I286),847)),MIN(I286,(0.75*$C286),847)),2)),IF($B286="Non - avec lien de dépendance",MIN(1129,I286,$C286)*overallRate,MIN(1129,I286)*overallRate)))))</f>
        <v>Effectuez l’étape 1</v>
      </c>
      <c r="N286" s="68" t="str">
        <f>IF(ISTEXT(overallRate),"Effectuez l’étape 1",IF(OR(COUNT($C286,J286)&lt;&gt;2,overallRate=0),0,IF(F286="Yes",ROUND(MAX(IF($B286="Oui - sans lien de dépendance",0,MIN((0.75*J286),847)),MIN(J286,(0.75*$C286),847)),2),IF(revenueReduction&gt;0.3,MAX(IF($B286="Non - avec lien de dépendance",MIN(1129,J286,$C286)*overallRate,MIN(1129,J286)*overallRate),ROUND(MAX(IF($B286="Non - avec lien de dépendance",0,MIN((0.75*J286),847)),MIN(J286,(0.75*$C286),847)),2)),IF($B286="Non - avec lien de dépendance",MIN(1129,J286,$C286)*overallRate,MIN(1129,J286)*overallRate)))))</f>
        <v>Effectuez l’étape 1</v>
      </c>
      <c r="O286" s="68" t="str">
        <f>IF(ISTEXT(overallRate),"Effectuez l’étape 1",IF(OR(COUNT($C286,K286)&lt;&gt;2,overallRate=0),0,IF(G286="Yes",ROUND(MAX(IF($B286="Oui - sans lien de dépendance",0,MIN((0.75*K286),847)),MIN(K286,(0.75*$C286),847)),2),IF(revenueReduction&gt;0.3,MAX(IF($B286="Non - avec lien de dépendance",MIN(1129,K286,$C286)*overallRate,MIN(1129,K286)*overallRate),ROUND(MAX(IF($B286="Non - avec lien de dépendance",0,MIN((0.75*K286),847)),MIN(K286,(0.75*$C286),847)),2)),IF($B286="Non - avec lien de dépendance",MIN(1129,K286,$C286)*overallRate,MIN(1129,K286)*overallRate)))))</f>
        <v>Effectuez l’étape 1</v>
      </c>
      <c r="P286" s="3">
        <f t="shared" si="4"/>
        <v>0</v>
      </c>
    </row>
    <row r="287" spans="12:16" x14ac:dyDescent="0.5">
      <c r="L287" s="68" t="str">
        <f>IF(ISTEXT(overallRate),"Effectuez l’étape 1",IF(OR(COUNT($C287,H287)&lt;&gt;2,overallRate=0),0,IF(D287="Yes",ROUND(MAX(IF($B287="Oui - sans lien de dépendance",0,MIN((0.75*H287),847)),MIN(H287,(0.75*$C287),847)),2),IF(revenueReduction&gt;0.3,MAX(IF($B287="Non - avec lien de dépendance",MIN(1129,H287,$C287)*overallRate,MIN(1129,H287)*overallRate),ROUND(MAX(IF($B287="Non - avec lien de dépendance",0,MIN((0.75*H287),847)),MIN(H287,(0.75*$C287),847)),2)),IF($B287="Non - avec lien de dépendance",MIN(1129,H287,$C287)*overallRate,MIN(1129,H287)*overallRate)))))</f>
        <v>Effectuez l’étape 1</v>
      </c>
      <c r="M287" s="68" t="str">
        <f>IF(ISTEXT(overallRate),"Effectuez l’étape 1",IF(OR(COUNT($C287,I287)&lt;&gt;2,overallRate=0),0,IF(E287="Yes",ROUND(MAX(IF($B287="Oui - sans lien de dépendance",0,MIN((0.75*I287),847)),MIN(I287,(0.75*$C287),847)),2),IF(revenueReduction&gt;0.3,MAX(IF($B287="Non - avec lien de dépendance",MIN(1129,I287,$C287)*overallRate,MIN(1129,I287)*overallRate),ROUND(MAX(IF($B287="Non - avec lien de dépendance",0,MIN((0.75*I287),847)),MIN(I287,(0.75*$C287),847)),2)),IF($B287="Non - avec lien de dépendance",MIN(1129,I287,$C287)*overallRate,MIN(1129,I287)*overallRate)))))</f>
        <v>Effectuez l’étape 1</v>
      </c>
      <c r="N287" s="68" t="str">
        <f>IF(ISTEXT(overallRate),"Effectuez l’étape 1",IF(OR(COUNT($C287,J287)&lt;&gt;2,overallRate=0),0,IF(F287="Yes",ROUND(MAX(IF($B287="Oui - sans lien de dépendance",0,MIN((0.75*J287),847)),MIN(J287,(0.75*$C287),847)),2),IF(revenueReduction&gt;0.3,MAX(IF($B287="Non - avec lien de dépendance",MIN(1129,J287,$C287)*overallRate,MIN(1129,J287)*overallRate),ROUND(MAX(IF($B287="Non - avec lien de dépendance",0,MIN((0.75*J287),847)),MIN(J287,(0.75*$C287),847)),2)),IF($B287="Non - avec lien de dépendance",MIN(1129,J287,$C287)*overallRate,MIN(1129,J287)*overallRate)))))</f>
        <v>Effectuez l’étape 1</v>
      </c>
      <c r="O287" s="68" t="str">
        <f>IF(ISTEXT(overallRate),"Effectuez l’étape 1",IF(OR(COUNT($C287,K287)&lt;&gt;2,overallRate=0),0,IF(G287="Yes",ROUND(MAX(IF($B287="Oui - sans lien de dépendance",0,MIN((0.75*K287),847)),MIN(K287,(0.75*$C287),847)),2),IF(revenueReduction&gt;0.3,MAX(IF($B287="Non - avec lien de dépendance",MIN(1129,K287,$C287)*overallRate,MIN(1129,K287)*overallRate),ROUND(MAX(IF($B287="Non - avec lien de dépendance",0,MIN((0.75*K287),847)),MIN(K287,(0.75*$C287),847)),2)),IF($B287="Non - avec lien de dépendance",MIN(1129,K287,$C287)*overallRate,MIN(1129,K287)*overallRate)))))</f>
        <v>Effectuez l’étape 1</v>
      </c>
      <c r="P287" s="3">
        <f t="shared" si="4"/>
        <v>0</v>
      </c>
    </row>
    <row r="288" spans="12:16" x14ac:dyDescent="0.5">
      <c r="L288" s="68" t="str">
        <f>IF(ISTEXT(overallRate),"Effectuez l’étape 1",IF(OR(COUNT($C288,H288)&lt;&gt;2,overallRate=0),0,IF(D288="Yes",ROUND(MAX(IF($B288="Oui - sans lien de dépendance",0,MIN((0.75*H288),847)),MIN(H288,(0.75*$C288),847)),2),IF(revenueReduction&gt;0.3,MAX(IF($B288="Non - avec lien de dépendance",MIN(1129,H288,$C288)*overallRate,MIN(1129,H288)*overallRate),ROUND(MAX(IF($B288="Non - avec lien de dépendance",0,MIN((0.75*H288),847)),MIN(H288,(0.75*$C288),847)),2)),IF($B288="Non - avec lien de dépendance",MIN(1129,H288,$C288)*overallRate,MIN(1129,H288)*overallRate)))))</f>
        <v>Effectuez l’étape 1</v>
      </c>
      <c r="M288" s="68" t="str">
        <f>IF(ISTEXT(overallRate),"Effectuez l’étape 1",IF(OR(COUNT($C288,I288)&lt;&gt;2,overallRate=0),0,IF(E288="Yes",ROUND(MAX(IF($B288="Oui - sans lien de dépendance",0,MIN((0.75*I288),847)),MIN(I288,(0.75*$C288),847)),2),IF(revenueReduction&gt;0.3,MAX(IF($B288="Non - avec lien de dépendance",MIN(1129,I288,$C288)*overallRate,MIN(1129,I288)*overallRate),ROUND(MAX(IF($B288="Non - avec lien de dépendance",0,MIN((0.75*I288),847)),MIN(I288,(0.75*$C288),847)),2)),IF($B288="Non - avec lien de dépendance",MIN(1129,I288,$C288)*overallRate,MIN(1129,I288)*overallRate)))))</f>
        <v>Effectuez l’étape 1</v>
      </c>
      <c r="N288" s="68" t="str">
        <f>IF(ISTEXT(overallRate),"Effectuez l’étape 1",IF(OR(COUNT($C288,J288)&lt;&gt;2,overallRate=0),0,IF(F288="Yes",ROUND(MAX(IF($B288="Oui - sans lien de dépendance",0,MIN((0.75*J288),847)),MIN(J288,(0.75*$C288),847)),2),IF(revenueReduction&gt;0.3,MAX(IF($B288="Non - avec lien de dépendance",MIN(1129,J288,$C288)*overallRate,MIN(1129,J288)*overallRate),ROUND(MAX(IF($B288="Non - avec lien de dépendance",0,MIN((0.75*J288),847)),MIN(J288,(0.75*$C288),847)),2)),IF($B288="Non - avec lien de dépendance",MIN(1129,J288,$C288)*overallRate,MIN(1129,J288)*overallRate)))))</f>
        <v>Effectuez l’étape 1</v>
      </c>
      <c r="O288" s="68" t="str">
        <f>IF(ISTEXT(overallRate),"Effectuez l’étape 1",IF(OR(COUNT($C288,K288)&lt;&gt;2,overallRate=0),0,IF(G288="Yes",ROUND(MAX(IF($B288="Oui - sans lien de dépendance",0,MIN((0.75*K288),847)),MIN(K288,(0.75*$C288),847)),2),IF(revenueReduction&gt;0.3,MAX(IF($B288="Non - avec lien de dépendance",MIN(1129,K288,$C288)*overallRate,MIN(1129,K288)*overallRate),ROUND(MAX(IF($B288="Non - avec lien de dépendance",0,MIN((0.75*K288),847)),MIN(K288,(0.75*$C288),847)),2)),IF($B288="Non - avec lien de dépendance",MIN(1129,K288,$C288)*overallRate,MIN(1129,K288)*overallRate)))))</f>
        <v>Effectuez l’étape 1</v>
      </c>
      <c r="P288" s="3">
        <f t="shared" si="4"/>
        <v>0</v>
      </c>
    </row>
    <row r="289" spans="12:16" x14ac:dyDescent="0.5">
      <c r="L289" s="68" t="str">
        <f>IF(ISTEXT(overallRate),"Effectuez l’étape 1",IF(OR(COUNT($C289,H289)&lt;&gt;2,overallRate=0),0,IF(D289="Yes",ROUND(MAX(IF($B289="Oui - sans lien de dépendance",0,MIN((0.75*H289),847)),MIN(H289,(0.75*$C289),847)),2),IF(revenueReduction&gt;0.3,MAX(IF($B289="Non - avec lien de dépendance",MIN(1129,H289,$C289)*overallRate,MIN(1129,H289)*overallRate),ROUND(MAX(IF($B289="Non - avec lien de dépendance",0,MIN((0.75*H289),847)),MIN(H289,(0.75*$C289),847)),2)),IF($B289="Non - avec lien de dépendance",MIN(1129,H289,$C289)*overallRate,MIN(1129,H289)*overallRate)))))</f>
        <v>Effectuez l’étape 1</v>
      </c>
      <c r="M289" s="68" t="str">
        <f>IF(ISTEXT(overallRate),"Effectuez l’étape 1",IF(OR(COUNT($C289,I289)&lt;&gt;2,overallRate=0),0,IF(E289="Yes",ROUND(MAX(IF($B289="Oui - sans lien de dépendance",0,MIN((0.75*I289),847)),MIN(I289,(0.75*$C289),847)),2),IF(revenueReduction&gt;0.3,MAX(IF($B289="Non - avec lien de dépendance",MIN(1129,I289,$C289)*overallRate,MIN(1129,I289)*overallRate),ROUND(MAX(IF($B289="Non - avec lien de dépendance",0,MIN((0.75*I289),847)),MIN(I289,(0.75*$C289),847)),2)),IF($B289="Non - avec lien de dépendance",MIN(1129,I289,$C289)*overallRate,MIN(1129,I289)*overallRate)))))</f>
        <v>Effectuez l’étape 1</v>
      </c>
      <c r="N289" s="68" t="str">
        <f>IF(ISTEXT(overallRate),"Effectuez l’étape 1",IF(OR(COUNT($C289,J289)&lt;&gt;2,overallRate=0),0,IF(F289="Yes",ROUND(MAX(IF($B289="Oui - sans lien de dépendance",0,MIN((0.75*J289),847)),MIN(J289,(0.75*$C289),847)),2),IF(revenueReduction&gt;0.3,MAX(IF($B289="Non - avec lien de dépendance",MIN(1129,J289,$C289)*overallRate,MIN(1129,J289)*overallRate),ROUND(MAX(IF($B289="Non - avec lien de dépendance",0,MIN((0.75*J289),847)),MIN(J289,(0.75*$C289),847)),2)),IF($B289="Non - avec lien de dépendance",MIN(1129,J289,$C289)*overallRate,MIN(1129,J289)*overallRate)))))</f>
        <v>Effectuez l’étape 1</v>
      </c>
      <c r="O289" s="68" t="str">
        <f>IF(ISTEXT(overallRate),"Effectuez l’étape 1",IF(OR(COUNT($C289,K289)&lt;&gt;2,overallRate=0),0,IF(G289="Yes",ROUND(MAX(IF($B289="Oui - sans lien de dépendance",0,MIN((0.75*K289),847)),MIN(K289,(0.75*$C289),847)),2),IF(revenueReduction&gt;0.3,MAX(IF($B289="Non - avec lien de dépendance",MIN(1129,K289,$C289)*overallRate,MIN(1129,K289)*overallRate),ROUND(MAX(IF($B289="Non - avec lien de dépendance",0,MIN((0.75*K289),847)),MIN(K289,(0.75*$C289),847)),2)),IF($B289="Non - avec lien de dépendance",MIN(1129,K289,$C289)*overallRate,MIN(1129,K289)*overallRate)))))</f>
        <v>Effectuez l’étape 1</v>
      </c>
      <c r="P289" s="3">
        <f t="shared" si="4"/>
        <v>0</v>
      </c>
    </row>
    <row r="290" spans="12:16" x14ac:dyDescent="0.5">
      <c r="L290" s="68" t="str">
        <f>IF(ISTEXT(overallRate),"Effectuez l’étape 1",IF(OR(COUNT($C290,H290)&lt;&gt;2,overallRate=0),0,IF(D290="Yes",ROUND(MAX(IF($B290="Oui - sans lien de dépendance",0,MIN((0.75*H290),847)),MIN(H290,(0.75*$C290),847)),2),IF(revenueReduction&gt;0.3,MAX(IF($B290="Non - avec lien de dépendance",MIN(1129,H290,$C290)*overallRate,MIN(1129,H290)*overallRate),ROUND(MAX(IF($B290="Non - avec lien de dépendance",0,MIN((0.75*H290),847)),MIN(H290,(0.75*$C290),847)),2)),IF($B290="Non - avec lien de dépendance",MIN(1129,H290,$C290)*overallRate,MIN(1129,H290)*overallRate)))))</f>
        <v>Effectuez l’étape 1</v>
      </c>
      <c r="M290" s="68" t="str">
        <f>IF(ISTEXT(overallRate),"Effectuez l’étape 1",IF(OR(COUNT($C290,I290)&lt;&gt;2,overallRate=0),0,IF(E290="Yes",ROUND(MAX(IF($B290="Oui - sans lien de dépendance",0,MIN((0.75*I290),847)),MIN(I290,(0.75*$C290),847)),2),IF(revenueReduction&gt;0.3,MAX(IF($B290="Non - avec lien de dépendance",MIN(1129,I290,$C290)*overallRate,MIN(1129,I290)*overallRate),ROUND(MAX(IF($B290="Non - avec lien de dépendance",0,MIN((0.75*I290),847)),MIN(I290,(0.75*$C290),847)),2)),IF($B290="Non - avec lien de dépendance",MIN(1129,I290,$C290)*overallRate,MIN(1129,I290)*overallRate)))))</f>
        <v>Effectuez l’étape 1</v>
      </c>
      <c r="N290" s="68" t="str">
        <f>IF(ISTEXT(overallRate),"Effectuez l’étape 1",IF(OR(COUNT($C290,J290)&lt;&gt;2,overallRate=0),0,IF(F290="Yes",ROUND(MAX(IF($B290="Oui - sans lien de dépendance",0,MIN((0.75*J290),847)),MIN(J290,(0.75*$C290),847)),2),IF(revenueReduction&gt;0.3,MAX(IF($B290="Non - avec lien de dépendance",MIN(1129,J290,$C290)*overallRate,MIN(1129,J290)*overallRate),ROUND(MAX(IF($B290="Non - avec lien de dépendance",0,MIN((0.75*J290),847)),MIN(J290,(0.75*$C290),847)),2)),IF($B290="Non - avec lien de dépendance",MIN(1129,J290,$C290)*overallRate,MIN(1129,J290)*overallRate)))))</f>
        <v>Effectuez l’étape 1</v>
      </c>
      <c r="O290" s="68" t="str">
        <f>IF(ISTEXT(overallRate),"Effectuez l’étape 1",IF(OR(COUNT($C290,K290)&lt;&gt;2,overallRate=0),0,IF(G290="Yes",ROUND(MAX(IF($B290="Oui - sans lien de dépendance",0,MIN((0.75*K290),847)),MIN(K290,(0.75*$C290),847)),2),IF(revenueReduction&gt;0.3,MAX(IF($B290="Non - avec lien de dépendance",MIN(1129,K290,$C290)*overallRate,MIN(1129,K290)*overallRate),ROUND(MAX(IF($B290="Non - avec lien de dépendance",0,MIN((0.75*K290),847)),MIN(K290,(0.75*$C290),847)),2)),IF($B290="Non - avec lien de dépendance",MIN(1129,K290,$C290)*overallRate,MIN(1129,K290)*overallRate)))))</f>
        <v>Effectuez l’étape 1</v>
      </c>
      <c r="P290" s="3">
        <f t="shared" si="4"/>
        <v>0</v>
      </c>
    </row>
    <row r="291" spans="12:16" x14ac:dyDescent="0.5">
      <c r="L291" s="68" t="str">
        <f>IF(ISTEXT(overallRate),"Effectuez l’étape 1",IF(OR(COUNT($C291,H291)&lt;&gt;2,overallRate=0),0,IF(D291="Yes",ROUND(MAX(IF($B291="Oui - sans lien de dépendance",0,MIN((0.75*H291),847)),MIN(H291,(0.75*$C291),847)),2),IF(revenueReduction&gt;0.3,MAX(IF($B291="Non - avec lien de dépendance",MIN(1129,H291,$C291)*overallRate,MIN(1129,H291)*overallRate),ROUND(MAX(IF($B291="Non - avec lien de dépendance",0,MIN((0.75*H291),847)),MIN(H291,(0.75*$C291),847)),2)),IF($B291="Non - avec lien de dépendance",MIN(1129,H291,$C291)*overallRate,MIN(1129,H291)*overallRate)))))</f>
        <v>Effectuez l’étape 1</v>
      </c>
      <c r="M291" s="68" t="str">
        <f>IF(ISTEXT(overallRate),"Effectuez l’étape 1",IF(OR(COUNT($C291,I291)&lt;&gt;2,overallRate=0),0,IF(E291="Yes",ROUND(MAX(IF($B291="Oui - sans lien de dépendance",0,MIN((0.75*I291),847)),MIN(I291,(0.75*$C291),847)),2),IF(revenueReduction&gt;0.3,MAX(IF($B291="Non - avec lien de dépendance",MIN(1129,I291,$C291)*overallRate,MIN(1129,I291)*overallRate),ROUND(MAX(IF($B291="Non - avec lien de dépendance",0,MIN((0.75*I291),847)),MIN(I291,(0.75*$C291),847)),2)),IF($B291="Non - avec lien de dépendance",MIN(1129,I291,$C291)*overallRate,MIN(1129,I291)*overallRate)))))</f>
        <v>Effectuez l’étape 1</v>
      </c>
      <c r="N291" s="68" t="str">
        <f>IF(ISTEXT(overallRate),"Effectuez l’étape 1",IF(OR(COUNT($C291,J291)&lt;&gt;2,overallRate=0),0,IF(F291="Yes",ROUND(MAX(IF($B291="Oui - sans lien de dépendance",0,MIN((0.75*J291),847)),MIN(J291,(0.75*$C291),847)),2),IF(revenueReduction&gt;0.3,MAX(IF($B291="Non - avec lien de dépendance",MIN(1129,J291,$C291)*overallRate,MIN(1129,J291)*overallRate),ROUND(MAX(IF($B291="Non - avec lien de dépendance",0,MIN((0.75*J291),847)),MIN(J291,(0.75*$C291),847)),2)),IF($B291="Non - avec lien de dépendance",MIN(1129,J291,$C291)*overallRate,MIN(1129,J291)*overallRate)))))</f>
        <v>Effectuez l’étape 1</v>
      </c>
      <c r="O291" s="68" t="str">
        <f>IF(ISTEXT(overallRate),"Effectuez l’étape 1",IF(OR(COUNT($C291,K291)&lt;&gt;2,overallRate=0),0,IF(G291="Yes",ROUND(MAX(IF($B291="Oui - sans lien de dépendance",0,MIN((0.75*K291),847)),MIN(K291,(0.75*$C291),847)),2),IF(revenueReduction&gt;0.3,MAX(IF($B291="Non - avec lien de dépendance",MIN(1129,K291,$C291)*overallRate,MIN(1129,K291)*overallRate),ROUND(MAX(IF($B291="Non - avec lien de dépendance",0,MIN((0.75*K291),847)),MIN(K291,(0.75*$C291),847)),2)),IF($B291="Non - avec lien de dépendance",MIN(1129,K291,$C291)*overallRate,MIN(1129,K291)*overallRate)))))</f>
        <v>Effectuez l’étape 1</v>
      </c>
      <c r="P291" s="3">
        <f t="shared" si="4"/>
        <v>0</v>
      </c>
    </row>
    <row r="292" spans="12:16" x14ac:dyDescent="0.5">
      <c r="L292" s="68" t="str">
        <f>IF(ISTEXT(overallRate),"Effectuez l’étape 1",IF(OR(COUNT($C292,H292)&lt;&gt;2,overallRate=0),0,IF(D292="Yes",ROUND(MAX(IF($B292="Oui - sans lien de dépendance",0,MIN((0.75*H292),847)),MIN(H292,(0.75*$C292),847)),2),IF(revenueReduction&gt;0.3,MAX(IF($B292="Non - avec lien de dépendance",MIN(1129,H292,$C292)*overallRate,MIN(1129,H292)*overallRate),ROUND(MAX(IF($B292="Non - avec lien de dépendance",0,MIN((0.75*H292),847)),MIN(H292,(0.75*$C292),847)),2)),IF($B292="Non - avec lien de dépendance",MIN(1129,H292,$C292)*overallRate,MIN(1129,H292)*overallRate)))))</f>
        <v>Effectuez l’étape 1</v>
      </c>
      <c r="M292" s="68" t="str">
        <f>IF(ISTEXT(overallRate),"Effectuez l’étape 1",IF(OR(COUNT($C292,I292)&lt;&gt;2,overallRate=0),0,IF(E292="Yes",ROUND(MAX(IF($B292="Oui - sans lien de dépendance",0,MIN((0.75*I292),847)),MIN(I292,(0.75*$C292),847)),2),IF(revenueReduction&gt;0.3,MAX(IF($B292="Non - avec lien de dépendance",MIN(1129,I292,$C292)*overallRate,MIN(1129,I292)*overallRate),ROUND(MAX(IF($B292="Non - avec lien de dépendance",0,MIN((0.75*I292),847)),MIN(I292,(0.75*$C292),847)),2)),IF($B292="Non - avec lien de dépendance",MIN(1129,I292,$C292)*overallRate,MIN(1129,I292)*overallRate)))))</f>
        <v>Effectuez l’étape 1</v>
      </c>
      <c r="N292" s="68" t="str">
        <f>IF(ISTEXT(overallRate),"Effectuez l’étape 1",IF(OR(COUNT($C292,J292)&lt;&gt;2,overallRate=0),0,IF(F292="Yes",ROUND(MAX(IF($B292="Oui - sans lien de dépendance",0,MIN((0.75*J292),847)),MIN(J292,(0.75*$C292),847)),2),IF(revenueReduction&gt;0.3,MAX(IF($B292="Non - avec lien de dépendance",MIN(1129,J292,$C292)*overallRate,MIN(1129,J292)*overallRate),ROUND(MAX(IF($B292="Non - avec lien de dépendance",0,MIN((0.75*J292),847)),MIN(J292,(0.75*$C292),847)),2)),IF($B292="Non - avec lien de dépendance",MIN(1129,J292,$C292)*overallRate,MIN(1129,J292)*overallRate)))))</f>
        <v>Effectuez l’étape 1</v>
      </c>
      <c r="O292" s="68" t="str">
        <f>IF(ISTEXT(overallRate),"Effectuez l’étape 1",IF(OR(COUNT($C292,K292)&lt;&gt;2,overallRate=0),0,IF(G292="Yes",ROUND(MAX(IF($B292="Oui - sans lien de dépendance",0,MIN((0.75*K292),847)),MIN(K292,(0.75*$C292),847)),2),IF(revenueReduction&gt;0.3,MAX(IF($B292="Non - avec lien de dépendance",MIN(1129,K292,$C292)*overallRate,MIN(1129,K292)*overallRate),ROUND(MAX(IF($B292="Non - avec lien de dépendance",0,MIN((0.75*K292),847)),MIN(K292,(0.75*$C292),847)),2)),IF($B292="Non - avec lien de dépendance",MIN(1129,K292,$C292)*overallRate,MIN(1129,K292)*overallRate)))))</f>
        <v>Effectuez l’étape 1</v>
      </c>
      <c r="P292" s="3">
        <f t="shared" si="4"/>
        <v>0</v>
      </c>
    </row>
    <row r="293" spans="12:16" x14ac:dyDescent="0.5">
      <c r="L293" s="68" t="str">
        <f>IF(ISTEXT(overallRate),"Effectuez l’étape 1",IF(OR(COUNT($C293,H293)&lt;&gt;2,overallRate=0),0,IF(D293="Yes",ROUND(MAX(IF($B293="Oui - sans lien de dépendance",0,MIN((0.75*H293),847)),MIN(H293,(0.75*$C293),847)),2),IF(revenueReduction&gt;0.3,MAX(IF($B293="Non - avec lien de dépendance",MIN(1129,H293,$C293)*overallRate,MIN(1129,H293)*overallRate),ROUND(MAX(IF($B293="Non - avec lien de dépendance",0,MIN((0.75*H293),847)),MIN(H293,(0.75*$C293),847)),2)),IF($B293="Non - avec lien de dépendance",MIN(1129,H293,$C293)*overallRate,MIN(1129,H293)*overallRate)))))</f>
        <v>Effectuez l’étape 1</v>
      </c>
      <c r="M293" s="68" t="str">
        <f>IF(ISTEXT(overallRate),"Effectuez l’étape 1",IF(OR(COUNT($C293,I293)&lt;&gt;2,overallRate=0),0,IF(E293="Yes",ROUND(MAX(IF($B293="Oui - sans lien de dépendance",0,MIN((0.75*I293),847)),MIN(I293,(0.75*$C293),847)),2),IF(revenueReduction&gt;0.3,MAX(IF($B293="Non - avec lien de dépendance",MIN(1129,I293,$C293)*overallRate,MIN(1129,I293)*overallRate),ROUND(MAX(IF($B293="Non - avec lien de dépendance",0,MIN((0.75*I293),847)),MIN(I293,(0.75*$C293),847)),2)),IF($B293="Non - avec lien de dépendance",MIN(1129,I293,$C293)*overallRate,MIN(1129,I293)*overallRate)))))</f>
        <v>Effectuez l’étape 1</v>
      </c>
      <c r="N293" s="68" t="str">
        <f>IF(ISTEXT(overallRate),"Effectuez l’étape 1",IF(OR(COUNT($C293,J293)&lt;&gt;2,overallRate=0),0,IF(F293="Yes",ROUND(MAX(IF($B293="Oui - sans lien de dépendance",0,MIN((0.75*J293),847)),MIN(J293,(0.75*$C293),847)),2),IF(revenueReduction&gt;0.3,MAX(IF($B293="Non - avec lien de dépendance",MIN(1129,J293,$C293)*overallRate,MIN(1129,J293)*overallRate),ROUND(MAX(IF($B293="Non - avec lien de dépendance",0,MIN((0.75*J293),847)),MIN(J293,(0.75*$C293),847)),2)),IF($B293="Non - avec lien de dépendance",MIN(1129,J293,$C293)*overallRate,MIN(1129,J293)*overallRate)))))</f>
        <v>Effectuez l’étape 1</v>
      </c>
      <c r="O293" s="68" t="str">
        <f>IF(ISTEXT(overallRate),"Effectuez l’étape 1",IF(OR(COUNT($C293,K293)&lt;&gt;2,overallRate=0),0,IF(G293="Yes",ROUND(MAX(IF($B293="Oui - sans lien de dépendance",0,MIN((0.75*K293),847)),MIN(K293,(0.75*$C293),847)),2),IF(revenueReduction&gt;0.3,MAX(IF($B293="Non - avec lien de dépendance",MIN(1129,K293,$C293)*overallRate,MIN(1129,K293)*overallRate),ROUND(MAX(IF($B293="Non - avec lien de dépendance",0,MIN((0.75*K293),847)),MIN(K293,(0.75*$C293),847)),2)),IF($B293="Non - avec lien de dépendance",MIN(1129,K293,$C293)*overallRate,MIN(1129,K293)*overallRate)))))</f>
        <v>Effectuez l’étape 1</v>
      </c>
      <c r="P293" s="3">
        <f t="shared" si="4"/>
        <v>0</v>
      </c>
    </row>
    <row r="294" spans="12:16" x14ac:dyDescent="0.5">
      <c r="L294" s="68" t="str">
        <f>IF(ISTEXT(overallRate),"Effectuez l’étape 1",IF(OR(COUNT($C294,H294)&lt;&gt;2,overallRate=0),0,IF(D294="Yes",ROUND(MAX(IF($B294="Oui - sans lien de dépendance",0,MIN((0.75*H294),847)),MIN(H294,(0.75*$C294),847)),2),IF(revenueReduction&gt;0.3,MAX(IF($B294="Non - avec lien de dépendance",MIN(1129,H294,$C294)*overallRate,MIN(1129,H294)*overallRate),ROUND(MAX(IF($B294="Non - avec lien de dépendance",0,MIN((0.75*H294),847)),MIN(H294,(0.75*$C294),847)),2)),IF($B294="Non - avec lien de dépendance",MIN(1129,H294,$C294)*overallRate,MIN(1129,H294)*overallRate)))))</f>
        <v>Effectuez l’étape 1</v>
      </c>
      <c r="M294" s="68" t="str">
        <f>IF(ISTEXT(overallRate),"Effectuez l’étape 1",IF(OR(COUNT($C294,I294)&lt;&gt;2,overallRate=0),0,IF(E294="Yes",ROUND(MAX(IF($B294="Oui - sans lien de dépendance",0,MIN((0.75*I294),847)),MIN(I294,(0.75*$C294),847)),2),IF(revenueReduction&gt;0.3,MAX(IF($B294="Non - avec lien de dépendance",MIN(1129,I294,$C294)*overallRate,MIN(1129,I294)*overallRate),ROUND(MAX(IF($B294="Non - avec lien de dépendance",0,MIN((0.75*I294),847)),MIN(I294,(0.75*$C294),847)),2)),IF($B294="Non - avec lien de dépendance",MIN(1129,I294,$C294)*overallRate,MIN(1129,I294)*overallRate)))))</f>
        <v>Effectuez l’étape 1</v>
      </c>
      <c r="N294" s="68" t="str">
        <f>IF(ISTEXT(overallRate),"Effectuez l’étape 1",IF(OR(COUNT($C294,J294)&lt;&gt;2,overallRate=0),0,IF(F294="Yes",ROUND(MAX(IF($B294="Oui - sans lien de dépendance",0,MIN((0.75*J294),847)),MIN(J294,(0.75*$C294),847)),2),IF(revenueReduction&gt;0.3,MAX(IF($B294="Non - avec lien de dépendance",MIN(1129,J294,$C294)*overallRate,MIN(1129,J294)*overallRate),ROUND(MAX(IF($B294="Non - avec lien de dépendance",0,MIN((0.75*J294),847)),MIN(J294,(0.75*$C294),847)),2)),IF($B294="Non - avec lien de dépendance",MIN(1129,J294,$C294)*overallRate,MIN(1129,J294)*overallRate)))))</f>
        <v>Effectuez l’étape 1</v>
      </c>
      <c r="O294" s="68" t="str">
        <f>IF(ISTEXT(overallRate),"Effectuez l’étape 1",IF(OR(COUNT($C294,K294)&lt;&gt;2,overallRate=0),0,IF(G294="Yes",ROUND(MAX(IF($B294="Oui - sans lien de dépendance",0,MIN((0.75*K294),847)),MIN(K294,(0.75*$C294),847)),2),IF(revenueReduction&gt;0.3,MAX(IF($B294="Non - avec lien de dépendance",MIN(1129,K294,$C294)*overallRate,MIN(1129,K294)*overallRate),ROUND(MAX(IF($B294="Non - avec lien de dépendance",0,MIN((0.75*K294),847)),MIN(K294,(0.75*$C294),847)),2)),IF($B294="Non - avec lien de dépendance",MIN(1129,K294,$C294)*overallRate,MIN(1129,K294)*overallRate)))))</f>
        <v>Effectuez l’étape 1</v>
      </c>
      <c r="P294" s="3">
        <f t="shared" si="4"/>
        <v>0</v>
      </c>
    </row>
    <row r="295" spans="12:16" x14ac:dyDescent="0.5">
      <c r="L295" s="68" t="str">
        <f>IF(ISTEXT(overallRate),"Effectuez l’étape 1",IF(OR(COUNT($C295,H295)&lt;&gt;2,overallRate=0),0,IF(D295="Yes",ROUND(MAX(IF($B295="Oui - sans lien de dépendance",0,MIN((0.75*H295),847)),MIN(H295,(0.75*$C295),847)),2),IF(revenueReduction&gt;0.3,MAX(IF($B295="Non - avec lien de dépendance",MIN(1129,H295,$C295)*overallRate,MIN(1129,H295)*overallRate),ROUND(MAX(IF($B295="Non - avec lien de dépendance",0,MIN((0.75*H295),847)),MIN(H295,(0.75*$C295),847)),2)),IF($B295="Non - avec lien de dépendance",MIN(1129,H295,$C295)*overallRate,MIN(1129,H295)*overallRate)))))</f>
        <v>Effectuez l’étape 1</v>
      </c>
      <c r="M295" s="68" t="str">
        <f>IF(ISTEXT(overallRate),"Effectuez l’étape 1",IF(OR(COUNT($C295,I295)&lt;&gt;2,overallRate=0),0,IF(E295="Yes",ROUND(MAX(IF($B295="Oui - sans lien de dépendance",0,MIN((0.75*I295),847)),MIN(I295,(0.75*$C295),847)),2),IF(revenueReduction&gt;0.3,MAX(IF($B295="Non - avec lien de dépendance",MIN(1129,I295,$C295)*overallRate,MIN(1129,I295)*overallRate),ROUND(MAX(IF($B295="Non - avec lien de dépendance",0,MIN((0.75*I295),847)),MIN(I295,(0.75*$C295),847)),2)),IF($B295="Non - avec lien de dépendance",MIN(1129,I295,$C295)*overallRate,MIN(1129,I295)*overallRate)))))</f>
        <v>Effectuez l’étape 1</v>
      </c>
      <c r="N295" s="68" t="str">
        <f>IF(ISTEXT(overallRate),"Effectuez l’étape 1",IF(OR(COUNT($C295,J295)&lt;&gt;2,overallRate=0),0,IF(F295="Yes",ROUND(MAX(IF($B295="Oui - sans lien de dépendance",0,MIN((0.75*J295),847)),MIN(J295,(0.75*$C295),847)),2),IF(revenueReduction&gt;0.3,MAX(IF($B295="Non - avec lien de dépendance",MIN(1129,J295,$C295)*overallRate,MIN(1129,J295)*overallRate),ROUND(MAX(IF($B295="Non - avec lien de dépendance",0,MIN((0.75*J295),847)),MIN(J295,(0.75*$C295),847)),2)),IF($B295="Non - avec lien de dépendance",MIN(1129,J295,$C295)*overallRate,MIN(1129,J295)*overallRate)))))</f>
        <v>Effectuez l’étape 1</v>
      </c>
      <c r="O295" s="68" t="str">
        <f>IF(ISTEXT(overallRate),"Effectuez l’étape 1",IF(OR(COUNT($C295,K295)&lt;&gt;2,overallRate=0),0,IF(G295="Yes",ROUND(MAX(IF($B295="Oui - sans lien de dépendance",0,MIN((0.75*K295),847)),MIN(K295,(0.75*$C295),847)),2),IF(revenueReduction&gt;0.3,MAX(IF($B295="Non - avec lien de dépendance",MIN(1129,K295,$C295)*overallRate,MIN(1129,K295)*overallRate),ROUND(MAX(IF($B295="Non - avec lien de dépendance",0,MIN((0.75*K295),847)),MIN(K295,(0.75*$C295),847)),2)),IF($B295="Non - avec lien de dépendance",MIN(1129,K295,$C295)*overallRate,MIN(1129,K295)*overallRate)))))</f>
        <v>Effectuez l’étape 1</v>
      </c>
      <c r="P295" s="3">
        <f t="shared" si="4"/>
        <v>0</v>
      </c>
    </row>
    <row r="296" spans="12:16" x14ac:dyDescent="0.5">
      <c r="L296" s="68" t="str">
        <f>IF(ISTEXT(overallRate),"Effectuez l’étape 1",IF(OR(COUNT($C296,H296)&lt;&gt;2,overallRate=0),0,IF(D296="Yes",ROUND(MAX(IF($B296="Oui - sans lien de dépendance",0,MIN((0.75*H296),847)),MIN(H296,(0.75*$C296),847)),2),IF(revenueReduction&gt;0.3,MAX(IF($B296="Non - avec lien de dépendance",MIN(1129,H296,$C296)*overallRate,MIN(1129,H296)*overallRate),ROUND(MAX(IF($B296="Non - avec lien de dépendance",0,MIN((0.75*H296),847)),MIN(H296,(0.75*$C296),847)),2)),IF($B296="Non - avec lien de dépendance",MIN(1129,H296,$C296)*overallRate,MIN(1129,H296)*overallRate)))))</f>
        <v>Effectuez l’étape 1</v>
      </c>
      <c r="M296" s="68" t="str">
        <f>IF(ISTEXT(overallRate),"Effectuez l’étape 1",IF(OR(COUNT($C296,I296)&lt;&gt;2,overallRate=0),0,IF(E296="Yes",ROUND(MAX(IF($B296="Oui - sans lien de dépendance",0,MIN((0.75*I296),847)),MIN(I296,(0.75*$C296),847)),2),IF(revenueReduction&gt;0.3,MAX(IF($B296="Non - avec lien de dépendance",MIN(1129,I296,$C296)*overallRate,MIN(1129,I296)*overallRate),ROUND(MAX(IF($B296="Non - avec lien de dépendance",0,MIN((0.75*I296),847)),MIN(I296,(0.75*$C296),847)),2)),IF($B296="Non - avec lien de dépendance",MIN(1129,I296,$C296)*overallRate,MIN(1129,I296)*overallRate)))))</f>
        <v>Effectuez l’étape 1</v>
      </c>
      <c r="N296" s="68" t="str">
        <f>IF(ISTEXT(overallRate),"Effectuez l’étape 1",IF(OR(COUNT($C296,J296)&lt;&gt;2,overallRate=0),0,IF(F296="Yes",ROUND(MAX(IF($B296="Oui - sans lien de dépendance",0,MIN((0.75*J296),847)),MIN(J296,(0.75*$C296),847)),2),IF(revenueReduction&gt;0.3,MAX(IF($B296="Non - avec lien de dépendance",MIN(1129,J296,$C296)*overallRate,MIN(1129,J296)*overallRate),ROUND(MAX(IF($B296="Non - avec lien de dépendance",0,MIN((0.75*J296),847)),MIN(J296,(0.75*$C296),847)),2)),IF($B296="Non - avec lien de dépendance",MIN(1129,J296,$C296)*overallRate,MIN(1129,J296)*overallRate)))))</f>
        <v>Effectuez l’étape 1</v>
      </c>
      <c r="O296" s="68" t="str">
        <f>IF(ISTEXT(overallRate),"Effectuez l’étape 1",IF(OR(COUNT($C296,K296)&lt;&gt;2,overallRate=0),0,IF(G296="Yes",ROUND(MAX(IF($B296="Oui - sans lien de dépendance",0,MIN((0.75*K296),847)),MIN(K296,(0.75*$C296),847)),2),IF(revenueReduction&gt;0.3,MAX(IF($B296="Non - avec lien de dépendance",MIN(1129,K296,$C296)*overallRate,MIN(1129,K296)*overallRate),ROUND(MAX(IF($B296="Non - avec lien de dépendance",0,MIN((0.75*K296),847)),MIN(K296,(0.75*$C296),847)),2)),IF($B296="Non - avec lien de dépendance",MIN(1129,K296,$C296)*overallRate,MIN(1129,K296)*overallRate)))))</f>
        <v>Effectuez l’étape 1</v>
      </c>
      <c r="P296" s="3">
        <f t="shared" si="4"/>
        <v>0</v>
      </c>
    </row>
    <row r="297" spans="12:16" x14ac:dyDescent="0.5">
      <c r="L297" s="68" t="str">
        <f>IF(ISTEXT(overallRate),"Effectuez l’étape 1",IF(OR(COUNT($C297,H297)&lt;&gt;2,overallRate=0),0,IF(D297="Yes",ROUND(MAX(IF($B297="Oui - sans lien de dépendance",0,MIN((0.75*H297),847)),MIN(H297,(0.75*$C297),847)),2),IF(revenueReduction&gt;0.3,MAX(IF($B297="Non - avec lien de dépendance",MIN(1129,H297,$C297)*overallRate,MIN(1129,H297)*overallRate),ROUND(MAX(IF($B297="Non - avec lien de dépendance",0,MIN((0.75*H297),847)),MIN(H297,(0.75*$C297),847)),2)),IF($B297="Non - avec lien de dépendance",MIN(1129,H297,$C297)*overallRate,MIN(1129,H297)*overallRate)))))</f>
        <v>Effectuez l’étape 1</v>
      </c>
      <c r="M297" s="68" t="str">
        <f>IF(ISTEXT(overallRate),"Effectuez l’étape 1",IF(OR(COUNT($C297,I297)&lt;&gt;2,overallRate=0),0,IF(E297="Yes",ROUND(MAX(IF($B297="Oui - sans lien de dépendance",0,MIN((0.75*I297),847)),MIN(I297,(0.75*$C297),847)),2),IF(revenueReduction&gt;0.3,MAX(IF($B297="Non - avec lien de dépendance",MIN(1129,I297,$C297)*overallRate,MIN(1129,I297)*overallRate),ROUND(MAX(IF($B297="Non - avec lien de dépendance",0,MIN((0.75*I297),847)),MIN(I297,(0.75*$C297),847)),2)),IF($B297="Non - avec lien de dépendance",MIN(1129,I297,$C297)*overallRate,MIN(1129,I297)*overallRate)))))</f>
        <v>Effectuez l’étape 1</v>
      </c>
      <c r="N297" s="68" t="str">
        <f>IF(ISTEXT(overallRate),"Effectuez l’étape 1",IF(OR(COUNT($C297,J297)&lt;&gt;2,overallRate=0),0,IF(F297="Yes",ROUND(MAX(IF($B297="Oui - sans lien de dépendance",0,MIN((0.75*J297),847)),MIN(J297,(0.75*$C297),847)),2),IF(revenueReduction&gt;0.3,MAX(IF($B297="Non - avec lien de dépendance",MIN(1129,J297,$C297)*overallRate,MIN(1129,J297)*overallRate),ROUND(MAX(IF($B297="Non - avec lien de dépendance",0,MIN((0.75*J297),847)),MIN(J297,(0.75*$C297),847)),2)),IF($B297="Non - avec lien de dépendance",MIN(1129,J297,$C297)*overallRate,MIN(1129,J297)*overallRate)))))</f>
        <v>Effectuez l’étape 1</v>
      </c>
      <c r="O297" s="68" t="str">
        <f>IF(ISTEXT(overallRate),"Effectuez l’étape 1",IF(OR(COUNT($C297,K297)&lt;&gt;2,overallRate=0),0,IF(G297="Yes",ROUND(MAX(IF($B297="Oui - sans lien de dépendance",0,MIN((0.75*K297),847)),MIN(K297,(0.75*$C297),847)),2),IF(revenueReduction&gt;0.3,MAX(IF($B297="Non - avec lien de dépendance",MIN(1129,K297,$C297)*overallRate,MIN(1129,K297)*overallRate),ROUND(MAX(IF($B297="Non - avec lien de dépendance",0,MIN((0.75*K297),847)),MIN(K297,(0.75*$C297),847)),2)),IF($B297="Non - avec lien de dépendance",MIN(1129,K297,$C297)*overallRate,MIN(1129,K297)*overallRate)))))</f>
        <v>Effectuez l’étape 1</v>
      </c>
      <c r="P297" s="3">
        <f t="shared" si="4"/>
        <v>0</v>
      </c>
    </row>
    <row r="298" spans="12:16" x14ac:dyDescent="0.5">
      <c r="L298" s="68" t="str">
        <f>IF(ISTEXT(overallRate),"Effectuez l’étape 1",IF(OR(COUNT($C298,H298)&lt;&gt;2,overallRate=0),0,IF(D298="Yes",ROUND(MAX(IF($B298="Oui - sans lien de dépendance",0,MIN((0.75*H298),847)),MIN(H298,(0.75*$C298),847)),2),IF(revenueReduction&gt;0.3,MAX(IF($B298="Non - avec lien de dépendance",MIN(1129,H298,$C298)*overallRate,MIN(1129,H298)*overallRate),ROUND(MAX(IF($B298="Non - avec lien de dépendance",0,MIN((0.75*H298),847)),MIN(H298,(0.75*$C298),847)),2)),IF($B298="Non - avec lien de dépendance",MIN(1129,H298,$C298)*overallRate,MIN(1129,H298)*overallRate)))))</f>
        <v>Effectuez l’étape 1</v>
      </c>
      <c r="M298" s="68" t="str">
        <f>IF(ISTEXT(overallRate),"Effectuez l’étape 1",IF(OR(COUNT($C298,I298)&lt;&gt;2,overallRate=0),0,IF(E298="Yes",ROUND(MAX(IF($B298="Oui - sans lien de dépendance",0,MIN((0.75*I298),847)),MIN(I298,(0.75*$C298),847)),2),IF(revenueReduction&gt;0.3,MAX(IF($B298="Non - avec lien de dépendance",MIN(1129,I298,$C298)*overallRate,MIN(1129,I298)*overallRate),ROUND(MAX(IF($B298="Non - avec lien de dépendance",0,MIN((0.75*I298),847)),MIN(I298,(0.75*$C298),847)),2)),IF($B298="Non - avec lien de dépendance",MIN(1129,I298,$C298)*overallRate,MIN(1129,I298)*overallRate)))))</f>
        <v>Effectuez l’étape 1</v>
      </c>
      <c r="N298" s="68" t="str">
        <f>IF(ISTEXT(overallRate),"Effectuez l’étape 1",IF(OR(COUNT($C298,J298)&lt;&gt;2,overallRate=0),0,IF(F298="Yes",ROUND(MAX(IF($B298="Oui - sans lien de dépendance",0,MIN((0.75*J298),847)),MIN(J298,(0.75*$C298),847)),2),IF(revenueReduction&gt;0.3,MAX(IF($B298="Non - avec lien de dépendance",MIN(1129,J298,$C298)*overallRate,MIN(1129,J298)*overallRate),ROUND(MAX(IF($B298="Non - avec lien de dépendance",0,MIN((0.75*J298),847)),MIN(J298,(0.75*$C298),847)),2)),IF($B298="Non - avec lien de dépendance",MIN(1129,J298,$C298)*overallRate,MIN(1129,J298)*overallRate)))))</f>
        <v>Effectuez l’étape 1</v>
      </c>
      <c r="O298" s="68" t="str">
        <f>IF(ISTEXT(overallRate),"Effectuez l’étape 1",IF(OR(COUNT($C298,K298)&lt;&gt;2,overallRate=0),0,IF(G298="Yes",ROUND(MAX(IF($B298="Oui - sans lien de dépendance",0,MIN((0.75*K298),847)),MIN(K298,(0.75*$C298),847)),2),IF(revenueReduction&gt;0.3,MAX(IF($B298="Non - avec lien de dépendance",MIN(1129,K298,$C298)*overallRate,MIN(1129,K298)*overallRate),ROUND(MAX(IF($B298="Non - avec lien de dépendance",0,MIN((0.75*K298),847)),MIN(K298,(0.75*$C298),847)),2)),IF($B298="Non - avec lien de dépendance",MIN(1129,K298,$C298)*overallRate,MIN(1129,K298)*overallRate)))))</f>
        <v>Effectuez l’étape 1</v>
      </c>
      <c r="P298" s="3">
        <f t="shared" si="4"/>
        <v>0</v>
      </c>
    </row>
    <row r="299" spans="12:16" x14ac:dyDescent="0.5">
      <c r="L299" s="68" t="str">
        <f>IF(ISTEXT(overallRate),"Effectuez l’étape 1",IF(OR(COUNT($C299,H299)&lt;&gt;2,overallRate=0),0,IF(D299="Yes",ROUND(MAX(IF($B299="Oui - sans lien de dépendance",0,MIN((0.75*H299),847)),MIN(H299,(0.75*$C299),847)),2),IF(revenueReduction&gt;0.3,MAX(IF($B299="Non - avec lien de dépendance",MIN(1129,H299,$C299)*overallRate,MIN(1129,H299)*overallRate),ROUND(MAX(IF($B299="Non - avec lien de dépendance",0,MIN((0.75*H299),847)),MIN(H299,(0.75*$C299),847)),2)),IF($B299="Non - avec lien de dépendance",MIN(1129,H299,$C299)*overallRate,MIN(1129,H299)*overallRate)))))</f>
        <v>Effectuez l’étape 1</v>
      </c>
      <c r="M299" s="68" t="str">
        <f>IF(ISTEXT(overallRate),"Effectuez l’étape 1",IF(OR(COUNT($C299,I299)&lt;&gt;2,overallRate=0),0,IF(E299="Yes",ROUND(MAX(IF($B299="Oui - sans lien de dépendance",0,MIN((0.75*I299),847)),MIN(I299,(0.75*$C299),847)),2),IF(revenueReduction&gt;0.3,MAX(IF($B299="Non - avec lien de dépendance",MIN(1129,I299,$C299)*overallRate,MIN(1129,I299)*overallRate),ROUND(MAX(IF($B299="Non - avec lien de dépendance",0,MIN((0.75*I299),847)),MIN(I299,(0.75*$C299),847)),2)),IF($B299="Non - avec lien de dépendance",MIN(1129,I299,$C299)*overallRate,MIN(1129,I299)*overallRate)))))</f>
        <v>Effectuez l’étape 1</v>
      </c>
      <c r="N299" s="68" t="str">
        <f>IF(ISTEXT(overallRate),"Effectuez l’étape 1",IF(OR(COUNT($C299,J299)&lt;&gt;2,overallRate=0),0,IF(F299="Yes",ROUND(MAX(IF($B299="Oui - sans lien de dépendance",0,MIN((0.75*J299),847)),MIN(J299,(0.75*$C299),847)),2),IF(revenueReduction&gt;0.3,MAX(IF($B299="Non - avec lien de dépendance",MIN(1129,J299,$C299)*overallRate,MIN(1129,J299)*overallRate),ROUND(MAX(IF($B299="Non - avec lien de dépendance",0,MIN((0.75*J299),847)),MIN(J299,(0.75*$C299),847)),2)),IF($B299="Non - avec lien de dépendance",MIN(1129,J299,$C299)*overallRate,MIN(1129,J299)*overallRate)))))</f>
        <v>Effectuez l’étape 1</v>
      </c>
      <c r="O299" s="68" t="str">
        <f>IF(ISTEXT(overallRate),"Effectuez l’étape 1",IF(OR(COUNT($C299,K299)&lt;&gt;2,overallRate=0),0,IF(G299="Yes",ROUND(MAX(IF($B299="Oui - sans lien de dépendance",0,MIN((0.75*K299),847)),MIN(K299,(0.75*$C299),847)),2),IF(revenueReduction&gt;0.3,MAX(IF($B299="Non - avec lien de dépendance",MIN(1129,K299,$C299)*overallRate,MIN(1129,K299)*overallRate),ROUND(MAX(IF($B299="Non - avec lien de dépendance",0,MIN((0.75*K299),847)),MIN(K299,(0.75*$C299),847)),2)),IF($B299="Non - avec lien de dépendance",MIN(1129,K299,$C299)*overallRate,MIN(1129,K299)*overallRate)))))</f>
        <v>Effectuez l’étape 1</v>
      </c>
      <c r="P299" s="3">
        <f t="shared" si="4"/>
        <v>0</v>
      </c>
    </row>
    <row r="300" spans="12:16" x14ac:dyDescent="0.5">
      <c r="L300" s="68" t="str">
        <f>IF(ISTEXT(overallRate),"Effectuez l’étape 1",IF(OR(COUNT($C300,H300)&lt;&gt;2,overallRate=0),0,IF(D300="Yes",ROUND(MAX(IF($B300="Oui - sans lien de dépendance",0,MIN((0.75*H300),847)),MIN(H300,(0.75*$C300),847)),2),IF(revenueReduction&gt;0.3,MAX(IF($B300="Non - avec lien de dépendance",MIN(1129,H300,$C300)*overallRate,MIN(1129,H300)*overallRate),ROUND(MAX(IF($B300="Non - avec lien de dépendance",0,MIN((0.75*H300),847)),MIN(H300,(0.75*$C300),847)),2)),IF($B300="Non - avec lien de dépendance",MIN(1129,H300,$C300)*overallRate,MIN(1129,H300)*overallRate)))))</f>
        <v>Effectuez l’étape 1</v>
      </c>
      <c r="M300" s="68" t="str">
        <f>IF(ISTEXT(overallRate),"Effectuez l’étape 1",IF(OR(COUNT($C300,I300)&lt;&gt;2,overallRate=0),0,IF(E300="Yes",ROUND(MAX(IF($B300="Oui - sans lien de dépendance",0,MIN((0.75*I300),847)),MIN(I300,(0.75*$C300),847)),2),IF(revenueReduction&gt;0.3,MAX(IF($B300="Non - avec lien de dépendance",MIN(1129,I300,$C300)*overallRate,MIN(1129,I300)*overallRate),ROUND(MAX(IF($B300="Non - avec lien de dépendance",0,MIN((0.75*I300),847)),MIN(I300,(0.75*$C300),847)),2)),IF($B300="Non - avec lien de dépendance",MIN(1129,I300,$C300)*overallRate,MIN(1129,I300)*overallRate)))))</f>
        <v>Effectuez l’étape 1</v>
      </c>
      <c r="N300" s="68" t="str">
        <f>IF(ISTEXT(overallRate),"Effectuez l’étape 1",IF(OR(COUNT($C300,J300)&lt;&gt;2,overallRate=0),0,IF(F300="Yes",ROUND(MAX(IF($B300="Oui - sans lien de dépendance",0,MIN((0.75*J300),847)),MIN(J300,(0.75*$C300),847)),2),IF(revenueReduction&gt;0.3,MAX(IF($B300="Non - avec lien de dépendance",MIN(1129,J300,$C300)*overallRate,MIN(1129,J300)*overallRate),ROUND(MAX(IF($B300="Non - avec lien de dépendance",0,MIN((0.75*J300),847)),MIN(J300,(0.75*$C300),847)),2)),IF($B300="Non - avec lien de dépendance",MIN(1129,J300,$C300)*overallRate,MIN(1129,J300)*overallRate)))))</f>
        <v>Effectuez l’étape 1</v>
      </c>
      <c r="O300" s="68" t="str">
        <f>IF(ISTEXT(overallRate),"Effectuez l’étape 1",IF(OR(COUNT($C300,K300)&lt;&gt;2,overallRate=0),0,IF(G300="Yes",ROUND(MAX(IF($B300="Oui - sans lien de dépendance",0,MIN((0.75*K300),847)),MIN(K300,(0.75*$C300),847)),2),IF(revenueReduction&gt;0.3,MAX(IF($B300="Non - avec lien de dépendance",MIN(1129,K300,$C300)*overallRate,MIN(1129,K300)*overallRate),ROUND(MAX(IF($B300="Non - avec lien de dépendance",0,MIN((0.75*K300),847)),MIN(K300,(0.75*$C300),847)),2)),IF($B300="Non - avec lien de dépendance",MIN(1129,K300,$C300)*overallRate,MIN(1129,K300)*overallRate)))))</f>
        <v>Effectuez l’étape 1</v>
      </c>
      <c r="P300" s="3">
        <f t="shared" si="4"/>
        <v>0</v>
      </c>
    </row>
    <row r="301" spans="12:16" x14ac:dyDescent="0.5">
      <c r="L301" s="68" t="str">
        <f>IF(ISTEXT(overallRate),"Effectuez l’étape 1",IF(OR(COUNT($C301,H301)&lt;&gt;2,overallRate=0),0,IF(D301="Yes",ROUND(MAX(IF($B301="Oui - sans lien de dépendance",0,MIN((0.75*H301),847)),MIN(H301,(0.75*$C301),847)),2),IF(revenueReduction&gt;0.3,MAX(IF($B301="Non - avec lien de dépendance",MIN(1129,H301,$C301)*overallRate,MIN(1129,H301)*overallRate),ROUND(MAX(IF($B301="Non - avec lien de dépendance",0,MIN((0.75*H301),847)),MIN(H301,(0.75*$C301),847)),2)),IF($B301="Non - avec lien de dépendance",MIN(1129,H301,$C301)*overallRate,MIN(1129,H301)*overallRate)))))</f>
        <v>Effectuez l’étape 1</v>
      </c>
      <c r="M301" s="68" t="str">
        <f>IF(ISTEXT(overallRate),"Effectuez l’étape 1",IF(OR(COUNT($C301,I301)&lt;&gt;2,overallRate=0),0,IF(E301="Yes",ROUND(MAX(IF($B301="Oui - sans lien de dépendance",0,MIN((0.75*I301),847)),MIN(I301,(0.75*$C301),847)),2),IF(revenueReduction&gt;0.3,MAX(IF($B301="Non - avec lien de dépendance",MIN(1129,I301,$C301)*overallRate,MIN(1129,I301)*overallRate),ROUND(MAX(IF($B301="Non - avec lien de dépendance",0,MIN((0.75*I301),847)),MIN(I301,(0.75*$C301),847)),2)),IF($B301="Non - avec lien de dépendance",MIN(1129,I301,$C301)*overallRate,MIN(1129,I301)*overallRate)))))</f>
        <v>Effectuez l’étape 1</v>
      </c>
      <c r="N301" s="68" t="str">
        <f>IF(ISTEXT(overallRate),"Effectuez l’étape 1",IF(OR(COUNT($C301,J301)&lt;&gt;2,overallRate=0),0,IF(F301="Yes",ROUND(MAX(IF($B301="Oui - sans lien de dépendance",0,MIN((0.75*J301),847)),MIN(J301,(0.75*$C301),847)),2),IF(revenueReduction&gt;0.3,MAX(IF($B301="Non - avec lien de dépendance",MIN(1129,J301,$C301)*overallRate,MIN(1129,J301)*overallRate),ROUND(MAX(IF($B301="Non - avec lien de dépendance",0,MIN((0.75*J301),847)),MIN(J301,(0.75*$C301),847)),2)),IF($B301="Non - avec lien de dépendance",MIN(1129,J301,$C301)*overallRate,MIN(1129,J301)*overallRate)))))</f>
        <v>Effectuez l’étape 1</v>
      </c>
      <c r="O301" s="68" t="str">
        <f>IF(ISTEXT(overallRate),"Effectuez l’étape 1",IF(OR(COUNT($C301,K301)&lt;&gt;2,overallRate=0),0,IF(G301="Yes",ROUND(MAX(IF($B301="Oui - sans lien de dépendance",0,MIN((0.75*K301),847)),MIN(K301,(0.75*$C301),847)),2),IF(revenueReduction&gt;0.3,MAX(IF($B301="Non - avec lien de dépendance",MIN(1129,K301,$C301)*overallRate,MIN(1129,K301)*overallRate),ROUND(MAX(IF($B301="Non - avec lien de dépendance",0,MIN((0.75*K301),847)),MIN(K301,(0.75*$C301),847)),2)),IF($B301="Non - avec lien de dépendance",MIN(1129,K301,$C301)*overallRate,MIN(1129,K301)*overallRate)))))</f>
        <v>Effectuez l’étape 1</v>
      </c>
      <c r="P301" s="3">
        <f t="shared" si="4"/>
        <v>0</v>
      </c>
    </row>
    <row r="302" spans="12:16" x14ac:dyDescent="0.5">
      <c r="L302" s="68" t="str">
        <f>IF(ISTEXT(overallRate),"Effectuez l’étape 1",IF(OR(COUNT($C302,H302)&lt;&gt;2,overallRate=0),0,IF(D302="Yes",ROUND(MAX(IF($B302="Oui - sans lien de dépendance",0,MIN((0.75*H302),847)),MIN(H302,(0.75*$C302),847)),2),IF(revenueReduction&gt;0.3,MAX(IF($B302="Non - avec lien de dépendance",MIN(1129,H302,$C302)*overallRate,MIN(1129,H302)*overallRate),ROUND(MAX(IF($B302="Non - avec lien de dépendance",0,MIN((0.75*H302),847)),MIN(H302,(0.75*$C302),847)),2)),IF($B302="Non - avec lien de dépendance",MIN(1129,H302,$C302)*overallRate,MIN(1129,H302)*overallRate)))))</f>
        <v>Effectuez l’étape 1</v>
      </c>
      <c r="M302" s="68" t="str">
        <f>IF(ISTEXT(overallRate),"Effectuez l’étape 1",IF(OR(COUNT($C302,I302)&lt;&gt;2,overallRate=0),0,IF(E302="Yes",ROUND(MAX(IF($B302="Oui - sans lien de dépendance",0,MIN((0.75*I302),847)),MIN(I302,(0.75*$C302),847)),2),IF(revenueReduction&gt;0.3,MAX(IF($B302="Non - avec lien de dépendance",MIN(1129,I302,$C302)*overallRate,MIN(1129,I302)*overallRate),ROUND(MAX(IF($B302="Non - avec lien de dépendance",0,MIN((0.75*I302),847)),MIN(I302,(0.75*$C302),847)),2)),IF($B302="Non - avec lien de dépendance",MIN(1129,I302,$C302)*overallRate,MIN(1129,I302)*overallRate)))))</f>
        <v>Effectuez l’étape 1</v>
      </c>
      <c r="N302" s="68" t="str">
        <f>IF(ISTEXT(overallRate),"Effectuez l’étape 1",IF(OR(COUNT($C302,J302)&lt;&gt;2,overallRate=0),0,IF(F302="Yes",ROUND(MAX(IF($B302="Oui - sans lien de dépendance",0,MIN((0.75*J302),847)),MIN(J302,(0.75*$C302),847)),2),IF(revenueReduction&gt;0.3,MAX(IF($B302="Non - avec lien de dépendance",MIN(1129,J302,$C302)*overallRate,MIN(1129,J302)*overallRate),ROUND(MAX(IF($B302="Non - avec lien de dépendance",0,MIN((0.75*J302),847)),MIN(J302,(0.75*$C302),847)),2)),IF($B302="Non - avec lien de dépendance",MIN(1129,J302,$C302)*overallRate,MIN(1129,J302)*overallRate)))))</f>
        <v>Effectuez l’étape 1</v>
      </c>
      <c r="O302" s="68" t="str">
        <f>IF(ISTEXT(overallRate),"Effectuez l’étape 1",IF(OR(COUNT($C302,K302)&lt;&gt;2,overallRate=0),0,IF(G302="Yes",ROUND(MAX(IF($B302="Oui - sans lien de dépendance",0,MIN((0.75*K302),847)),MIN(K302,(0.75*$C302),847)),2),IF(revenueReduction&gt;0.3,MAX(IF($B302="Non - avec lien de dépendance",MIN(1129,K302,$C302)*overallRate,MIN(1129,K302)*overallRate),ROUND(MAX(IF($B302="Non - avec lien de dépendance",0,MIN((0.75*K302),847)),MIN(K302,(0.75*$C302),847)),2)),IF($B302="Non - avec lien de dépendance",MIN(1129,K302,$C302)*overallRate,MIN(1129,K302)*overallRate)))))</f>
        <v>Effectuez l’étape 1</v>
      </c>
      <c r="P302" s="3">
        <f t="shared" si="4"/>
        <v>0</v>
      </c>
    </row>
    <row r="303" spans="12:16" x14ac:dyDescent="0.5">
      <c r="L303" s="68" t="str">
        <f>IF(ISTEXT(overallRate),"Effectuez l’étape 1",IF(OR(COUNT($C303,H303)&lt;&gt;2,overallRate=0),0,IF(D303="Yes",ROUND(MAX(IF($B303="Oui - sans lien de dépendance",0,MIN((0.75*H303),847)),MIN(H303,(0.75*$C303),847)),2),IF(revenueReduction&gt;0.3,MAX(IF($B303="Non - avec lien de dépendance",MIN(1129,H303,$C303)*overallRate,MIN(1129,H303)*overallRate),ROUND(MAX(IF($B303="Non - avec lien de dépendance",0,MIN((0.75*H303),847)),MIN(H303,(0.75*$C303),847)),2)),IF($B303="Non - avec lien de dépendance",MIN(1129,H303,$C303)*overallRate,MIN(1129,H303)*overallRate)))))</f>
        <v>Effectuez l’étape 1</v>
      </c>
      <c r="M303" s="68" t="str">
        <f>IF(ISTEXT(overallRate),"Effectuez l’étape 1",IF(OR(COUNT($C303,I303)&lt;&gt;2,overallRate=0),0,IF(E303="Yes",ROUND(MAX(IF($B303="Oui - sans lien de dépendance",0,MIN((0.75*I303),847)),MIN(I303,(0.75*$C303),847)),2),IF(revenueReduction&gt;0.3,MAX(IF($B303="Non - avec lien de dépendance",MIN(1129,I303,$C303)*overallRate,MIN(1129,I303)*overallRate),ROUND(MAX(IF($B303="Non - avec lien de dépendance",0,MIN((0.75*I303),847)),MIN(I303,(0.75*$C303),847)),2)),IF($B303="Non - avec lien de dépendance",MIN(1129,I303,$C303)*overallRate,MIN(1129,I303)*overallRate)))))</f>
        <v>Effectuez l’étape 1</v>
      </c>
      <c r="N303" s="68" t="str">
        <f>IF(ISTEXT(overallRate),"Effectuez l’étape 1",IF(OR(COUNT($C303,J303)&lt;&gt;2,overallRate=0),0,IF(F303="Yes",ROUND(MAX(IF($B303="Oui - sans lien de dépendance",0,MIN((0.75*J303),847)),MIN(J303,(0.75*$C303),847)),2),IF(revenueReduction&gt;0.3,MAX(IF($B303="Non - avec lien de dépendance",MIN(1129,J303,$C303)*overallRate,MIN(1129,J303)*overallRate),ROUND(MAX(IF($B303="Non - avec lien de dépendance",0,MIN((0.75*J303),847)),MIN(J303,(0.75*$C303),847)),2)),IF($B303="Non - avec lien de dépendance",MIN(1129,J303,$C303)*overallRate,MIN(1129,J303)*overallRate)))))</f>
        <v>Effectuez l’étape 1</v>
      </c>
      <c r="O303" s="68" t="str">
        <f>IF(ISTEXT(overallRate),"Effectuez l’étape 1",IF(OR(COUNT($C303,K303)&lt;&gt;2,overallRate=0),0,IF(G303="Yes",ROUND(MAX(IF($B303="Oui - sans lien de dépendance",0,MIN((0.75*K303),847)),MIN(K303,(0.75*$C303),847)),2),IF(revenueReduction&gt;0.3,MAX(IF($B303="Non - avec lien de dépendance",MIN(1129,K303,$C303)*overallRate,MIN(1129,K303)*overallRate),ROUND(MAX(IF($B303="Non - avec lien de dépendance",0,MIN((0.75*K303),847)),MIN(K303,(0.75*$C303),847)),2)),IF($B303="Non - avec lien de dépendance",MIN(1129,K303,$C303)*overallRate,MIN(1129,K303)*overallRate)))))</f>
        <v>Effectuez l’étape 1</v>
      </c>
      <c r="P303" s="3">
        <f t="shared" si="4"/>
        <v>0</v>
      </c>
    </row>
    <row r="304" spans="12:16" x14ac:dyDescent="0.5">
      <c r="L304" s="68" t="str">
        <f>IF(ISTEXT(overallRate),"Effectuez l’étape 1",IF(OR(COUNT($C304,H304)&lt;&gt;2,overallRate=0),0,IF(D304="Yes",ROUND(MAX(IF($B304="Oui - sans lien de dépendance",0,MIN((0.75*H304),847)),MIN(H304,(0.75*$C304),847)),2),IF(revenueReduction&gt;0.3,MAX(IF($B304="Non - avec lien de dépendance",MIN(1129,H304,$C304)*overallRate,MIN(1129,H304)*overallRate),ROUND(MAX(IF($B304="Non - avec lien de dépendance",0,MIN((0.75*H304),847)),MIN(H304,(0.75*$C304),847)),2)),IF($B304="Non - avec lien de dépendance",MIN(1129,H304,$C304)*overallRate,MIN(1129,H304)*overallRate)))))</f>
        <v>Effectuez l’étape 1</v>
      </c>
      <c r="M304" s="68" t="str">
        <f>IF(ISTEXT(overallRate),"Effectuez l’étape 1",IF(OR(COUNT($C304,I304)&lt;&gt;2,overallRate=0),0,IF(E304="Yes",ROUND(MAX(IF($B304="Oui - sans lien de dépendance",0,MIN((0.75*I304),847)),MIN(I304,(0.75*$C304),847)),2),IF(revenueReduction&gt;0.3,MAX(IF($B304="Non - avec lien de dépendance",MIN(1129,I304,$C304)*overallRate,MIN(1129,I304)*overallRate),ROUND(MAX(IF($B304="Non - avec lien de dépendance",0,MIN((0.75*I304),847)),MIN(I304,(0.75*$C304),847)),2)),IF($B304="Non - avec lien de dépendance",MIN(1129,I304,$C304)*overallRate,MIN(1129,I304)*overallRate)))))</f>
        <v>Effectuez l’étape 1</v>
      </c>
      <c r="N304" s="68" t="str">
        <f>IF(ISTEXT(overallRate),"Effectuez l’étape 1",IF(OR(COUNT($C304,J304)&lt;&gt;2,overallRate=0),0,IF(F304="Yes",ROUND(MAX(IF($B304="Oui - sans lien de dépendance",0,MIN((0.75*J304),847)),MIN(J304,(0.75*$C304),847)),2),IF(revenueReduction&gt;0.3,MAX(IF($B304="Non - avec lien de dépendance",MIN(1129,J304,$C304)*overallRate,MIN(1129,J304)*overallRate),ROUND(MAX(IF($B304="Non - avec lien de dépendance",0,MIN((0.75*J304),847)),MIN(J304,(0.75*$C304),847)),2)),IF($B304="Non - avec lien de dépendance",MIN(1129,J304,$C304)*overallRate,MIN(1129,J304)*overallRate)))))</f>
        <v>Effectuez l’étape 1</v>
      </c>
      <c r="O304" s="68" t="str">
        <f>IF(ISTEXT(overallRate),"Effectuez l’étape 1",IF(OR(COUNT($C304,K304)&lt;&gt;2,overallRate=0),0,IF(G304="Yes",ROUND(MAX(IF($B304="Oui - sans lien de dépendance",0,MIN((0.75*K304),847)),MIN(K304,(0.75*$C304),847)),2),IF(revenueReduction&gt;0.3,MAX(IF($B304="Non - avec lien de dépendance",MIN(1129,K304,$C304)*overallRate,MIN(1129,K304)*overallRate),ROUND(MAX(IF($B304="Non - avec lien de dépendance",0,MIN((0.75*K304),847)),MIN(K304,(0.75*$C304),847)),2)),IF($B304="Non - avec lien de dépendance",MIN(1129,K304,$C304)*overallRate,MIN(1129,K304)*overallRate)))))</f>
        <v>Effectuez l’étape 1</v>
      </c>
      <c r="P304" s="3">
        <f t="shared" si="4"/>
        <v>0</v>
      </c>
    </row>
    <row r="305" spans="12:16" x14ac:dyDescent="0.5">
      <c r="L305" s="68" t="str">
        <f>IF(ISTEXT(overallRate),"Effectuez l’étape 1",IF(OR(COUNT($C305,H305)&lt;&gt;2,overallRate=0),0,IF(D305="Yes",ROUND(MAX(IF($B305="Oui - sans lien de dépendance",0,MIN((0.75*H305),847)),MIN(H305,(0.75*$C305),847)),2),IF(revenueReduction&gt;0.3,MAX(IF($B305="Non - avec lien de dépendance",MIN(1129,H305,$C305)*overallRate,MIN(1129,H305)*overallRate),ROUND(MAX(IF($B305="Non - avec lien de dépendance",0,MIN((0.75*H305),847)),MIN(H305,(0.75*$C305),847)),2)),IF($B305="Non - avec lien de dépendance",MIN(1129,H305,$C305)*overallRate,MIN(1129,H305)*overallRate)))))</f>
        <v>Effectuez l’étape 1</v>
      </c>
      <c r="M305" s="68" t="str">
        <f>IF(ISTEXT(overallRate),"Effectuez l’étape 1",IF(OR(COUNT($C305,I305)&lt;&gt;2,overallRate=0),0,IF(E305="Yes",ROUND(MAX(IF($B305="Oui - sans lien de dépendance",0,MIN((0.75*I305),847)),MIN(I305,(0.75*$C305),847)),2),IF(revenueReduction&gt;0.3,MAX(IF($B305="Non - avec lien de dépendance",MIN(1129,I305,$C305)*overallRate,MIN(1129,I305)*overallRate),ROUND(MAX(IF($B305="Non - avec lien de dépendance",0,MIN((0.75*I305),847)),MIN(I305,(0.75*$C305),847)),2)),IF($B305="Non - avec lien de dépendance",MIN(1129,I305,$C305)*overallRate,MIN(1129,I305)*overallRate)))))</f>
        <v>Effectuez l’étape 1</v>
      </c>
      <c r="N305" s="68" t="str">
        <f>IF(ISTEXT(overallRate),"Effectuez l’étape 1",IF(OR(COUNT($C305,J305)&lt;&gt;2,overallRate=0),0,IF(F305="Yes",ROUND(MAX(IF($B305="Oui - sans lien de dépendance",0,MIN((0.75*J305),847)),MIN(J305,(0.75*$C305),847)),2),IF(revenueReduction&gt;0.3,MAX(IF($B305="Non - avec lien de dépendance",MIN(1129,J305,$C305)*overallRate,MIN(1129,J305)*overallRate),ROUND(MAX(IF($B305="Non - avec lien de dépendance",0,MIN((0.75*J305),847)),MIN(J305,(0.75*$C305),847)),2)),IF($B305="Non - avec lien de dépendance",MIN(1129,J305,$C305)*overallRate,MIN(1129,J305)*overallRate)))))</f>
        <v>Effectuez l’étape 1</v>
      </c>
      <c r="O305" s="68" t="str">
        <f>IF(ISTEXT(overallRate),"Effectuez l’étape 1",IF(OR(COUNT($C305,K305)&lt;&gt;2,overallRate=0),0,IF(G305="Yes",ROUND(MAX(IF($B305="Oui - sans lien de dépendance",0,MIN((0.75*K305),847)),MIN(K305,(0.75*$C305),847)),2),IF(revenueReduction&gt;0.3,MAX(IF($B305="Non - avec lien de dépendance",MIN(1129,K305,$C305)*overallRate,MIN(1129,K305)*overallRate),ROUND(MAX(IF($B305="Non - avec lien de dépendance",0,MIN((0.75*K305),847)),MIN(K305,(0.75*$C305),847)),2)),IF($B305="Non - avec lien de dépendance",MIN(1129,K305,$C305)*overallRate,MIN(1129,K305)*overallRate)))))</f>
        <v>Effectuez l’étape 1</v>
      </c>
      <c r="P305" s="3">
        <f t="shared" si="4"/>
        <v>0</v>
      </c>
    </row>
    <row r="306" spans="12:16" x14ac:dyDescent="0.5">
      <c r="L306" s="68" t="str">
        <f>IF(ISTEXT(overallRate),"Effectuez l’étape 1",IF(OR(COUNT($C306,H306)&lt;&gt;2,overallRate=0),0,IF(D306="Yes",ROUND(MAX(IF($B306="Oui - sans lien de dépendance",0,MIN((0.75*H306),847)),MIN(H306,(0.75*$C306),847)),2),IF(revenueReduction&gt;0.3,MAX(IF($B306="Non - avec lien de dépendance",MIN(1129,H306,$C306)*overallRate,MIN(1129,H306)*overallRate),ROUND(MAX(IF($B306="Non - avec lien de dépendance",0,MIN((0.75*H306),847)),MIN(H306,(0.75*$C306),847)),2)),IF($B306="Non - avec lien de dépendance",MIN(1129,H306,$C306)*overallRate,MIN(1129,H306)*overallRate)))))</f>
        <v>Effectuez l’étape 1</v>
      </c>
      <c r="M306" s="68" t="str">
        <f>IF(ISTEXT(overallRate),"Effectuez l’étape 1",IF(OR(COUNT($C306,I306)&lt;&gt;2,overallRate=0),0,IF(E306="Yes",ROUND(MAX(IF($B306="Oui - sans lien de dépendance",0,MIN((0.75*I306),847)),MIN(I306,(0.75*$C306),847)),2),IF(revenueReduction&gt;0.3,MAX(IF($B306="Non - avec lien de dépendance",MIN(1129,I306,$C306)*overallRate,MIN(1129,I306)*overallRate),ROUND(MAX(IF($B306="Non - avec lien de dépendance",0,MIN((0.75*I306),847)),MIN(I306,(0.75*$C306),847)),2)),IF($B306="Non - avec lien de dépendance",MIN(1129,I306,$C306)*overallRate,MIN(1129,I306)*overallRate)))))</f>
        <v>Effectuez l’étape 1</v>
      </c>
      <c r="N306" s="68" t="str">
        <f>IF(ISTEXT(overallRate),"Effectuez l’étape 1",IF(OR(COUNT($C306,J306)&lt;&gt;2,overallRate=0),0,IF(F306="Yes",ROUND(MAX(IF($B306="Oui - sans lien de dépendance",0,MIN((0.75*J306),847)),MIN(J306,(0.75*$C306),847)),2),IF(revenueReduction&gt;0.3,MAX(IF($B306="Non - avec lien de dépendance",MIN(1129,J306,$C306)*overallRate,MIN(1129,J306)*overallRate),ROUND(MAX(IF($B306="Non - avec lien de dépendance",0,MIN((0.75*J306),847)),MIN(J306,(0.75*$C306),847)),2)),IF($B306="Non - avec lien de dépendance",MIN(1129,J306,$C306)*overallRate,MIN(1129,J306)*overallRate)))))</f>
        <v>Effectuez l’étape 1</v>
      </c>
      <c r="O306" s="68" t="str">
        <f>IF(ISTEXT(overallRate),"Effectuez l’étape 1",IF(OR(COUNT($C306,K306)&lt;&gt;2,overallRate=0),0,IF(G306="Yes",ROUND(MAX(IF($B306="Oui - sans lien de dépendance",0,MIN((0.75*K306),847)),MIN(K306,(0.75*$C306),847)),2),IF(revenueReduction&gt;0.3,MAX(IF($B306="Non - avec lien de dépendance",MIN(1129,K306,$C306)*overallRate,MIN(1129,K306)*overallRate),ROUND(MAX(IF($B306="Non - avec lien de dépendance",0,MIN((0.75*K306),847)),MIN(K306,(0.75*$C306),847)),2)),IF($B306="Non - avec lien de dépendance",MIN(1129,K306,$C306)*overallRate,MIN(1129,K306)*overallRate)))))</f>
        <v>Effectuez l’étape 1</v>
      </c>
      <c r="P306" s="3">
        <f t="shared" si="4"/>
        <v>0</v>
      </c>
    </row>
    <row r="307" spans="12:16" x14ac:dyDescent="0.5">
      <c r="L307" s="68" t="str">
        <f>IF(ISTEXT(overallRate),"Effectuez l’étape 1",IF(OR(COUNT($C307,H307)&lt;&gt;2,overallRate=0),0,IF(D307="Yes",ROUND(MAX(IF($B307="Oui - sans lien de dépendance",0,MIN((0.75*H307),847)),MIN(H307,(0.75*$C307),847)),2),IF(revenueReduction&gt;0.3,MAX(IF($B307="Non - avec lien de dépendance",MIN(1129,H307,$C307)*overallRate,MIN(1129,H307)*overallRate),ROUND(MAX(IF($B307="Non - avec lien de dépendance",0,MIN((0.75*H307),847)),MIN(H307,(0.75*$C307),847)),2)),IF($B307="Non - avec lien de dépendance",MIN(1129,H307,$C307)*overallRate,MIN(1129,H307)*overallRate)))))</f>
        <v>Effectuez l’étape 1</v>
      </c>
      <c r="M307" s="68" t="str">
        <f>IF(ISTEXT(overallRate),"Effectuez l’étape 1",IF(OR(COUNT($C307,I307)&lt;&gt;2,overallRate=0),0,IF(E307="Yes",ROUND(MAX(IF($B307="Oui - sans lien de dépendance",0,MIN((0.75*I307),847)),MIN(I307,(0.75*$C307),847)),2),IF(revenueReduction&gt;0.3,MAX(IF($B307="Non - avec lien de dépendance",MIN(1129,I307,$C307)*overallRate,MIN(1129,I307)*overallRate),ROUND(MAX(IF($B307="Non - avec lien de dépendance",0,MIN((0.75*I307),847)),MIN(I307,(0.75*$C307),847)),2)),IF($B307="Non - avec lien de dépendance",MIN(1129,I307,$C307)*overallRate,MIN(1129,I307)*overallRate)))))</f>
        <v>Effectuez l’étape 1</v>
      </c>
      <c r="N307" s="68" t="str">
        <f>IF(ISTEXT(overallRate),"Effectuez l’étape 1",IF(OR(COUNT($C307,J307)&lt;&gt;2,overallRate=0),0,IF(F307="Yes",ROUND(MAX(IF($B307="Oui - sans lien de dépendance",0,MIN((0.75*J307),847)),MIN(J307,(0.75*$C307),847)),2),IF(revenueReduction&gt;0.3,MAX(IF($B307="Non - avec lien de dépendance",MIN(1129,J307,$C307)*overallRate,MIN(1129,J307)*overallRate),ROUND(MAX(IF($B307="Non - avec lien de dépendance",0,MIN((0.75*J307),847)),MIN(J307,(0.75*$C307),847)),2)),IF($B307="Non - avec lien de dépendance",MIN(1129,J307,$C307)*overallRate,MIN(1129,J307)*overallRate)))))</f>
        <v>Effectuez l’étape 1</v>
      </c>
      <c r="O307" s="68" t="str">
        <f>IF(ISTEXT(overallRate),"Effectuez l’étape 1",IF(OR(COUNT($C307,K307)&lt;&gt;2,overallRate=0),0,IF(G307="Yes",ROUND(MAX(IF($B307="Oui - sans lien de dépendance",0,MIN((0.75*K307),847)),MIN(K307,(0.75*$C307),847)),2),IF(revenueReduction&gt;0.3,MAX(IF($B307="Non - avec lien de dépendance",MIN(1129,K307,$C307)*overallRate,MIN(1129,K307)*overallRate),ROUND(MAX(IF($B307="Non - avec lien de dépendance",0,MIN((0.75*K307),847)),MIN(K307,(0.75*$C307),847)),2)),IF($B307="Non - avec lien de dépendance",MIN(1129,K307,$C307)*overallRate,MIN(1129,K307)*overallRate)))))</f>
        <v>Effectuez l’étape 1</v>
      </c>
      <c r="P307" s="3">
        <f t="shared" si="4"/>
        <v>0</v>
      </c>
    </row>
    <row r="308" spans="12:16" x14ac:dyDescent="0.5">
      <c r="L308" s="68" t="str">
        <f>IF(ISTEXT(overallRate),"Effectuez l’étape 1",IF(OR(COUNT($C308,H308)&lt;&gt;2,overallRate=0),0,IF(D308="Yes",ROUND(MAX(IF($B308="Oui - sans lien de dépendance",0,MIN((0.75*H308),847)),MIN(H308,(0.75*$C308),847)),2),IF(revenueReduction&gt;0.3,MAX(IF($B308="Non - avec lien de dépendance",MIN(1129,H308,$C308)*overallRate,MIN(1129,H308)*overallRate),ROUND(MAX(IF($B308="Non - avec lien de dépendance",0,MIN((0.75*H308),847)),MIN(H308,(0.75*$C308),847)),2)),IF($B308="Non - avec lien de dépendance",MIN(1129,H308,$C308)*overallRate,MIN(1129,H308)*overallRate)))))</f>
        <v>Effectuez l’étape 1</v>
      </c>
      <c r="M308" s="68" t="str">
        <f>IF(ISTEXT(overallRate),"Effectuez l’étape 1",IF(OR(COUNT($C308,I308)&lt;&gt;2,overallRate=0),0,IF(E308="Yes",ROUND(MAX(IF($B308="Oui - sans lien de dépendance",0,MIN((0.75*I308),847)),MIN(I308,(0.75*$C308),847)),2),IF(revenueReduction&gt;0.3,MAX(IF($B308="Non - avec lien de dépendance",MIN(1129,I308,$C308)*overallRate,MIN(1129,I308)*overallRate),ROUND(MAX(IF($B308="Non - avec lien de dépendance",0,MIN((0.75*I308),847)),MIN(I308,(0.75*$C308),847)),2)),IF($B308="Non - avec lien de dépendance",MIN(1129,I308,$C308)*overallRate,MIN(1129,I308)*overallRate)))))</f>
        <v>Effectuez l’étape 1</v>
      </c>
      <c r="N308" s="68" t="str">
        <f>IF(ISTEXT(overallRate),"Effectuez l’étape 1",IF(OR(COUNT($C308,J308)&lt;&gt;2,overallRate=0),0,IF(F308="Yes",ROUND(MAX(IF($B308="Oui - sans lien de dépendance",0,MIN((0.75*J308),847)),MIN(J308,(0.75*$C308),847)),2),IF(revenueReduction&gt;0.3,MAX(IF($B308="Non - avec lien de dépendance",MIN(1129,J308,$C308)*overallRate,MIN(1129,J308)*overallRate),ROUND(MAX(IF($B308="Non - avec lien de dépendance",0,MIN((0.75*J308),847)),MIN(J308,(0.75*$C308),847)),2)),IF($B308="Non - avec lien de dépendance",MIN(1129,J308,$C308)*overallRate,MIN(1129,J308)*overallRate)))))</f>
        <v>Effectuez l’étape 1</v>
      </c>
      <c r="O308" s="68" t="str">
        <f>IF(ISTEXT(overallRate),"Effectuez l’étape 1",IF(OR(COUNT($C308,K308)&lt;&gt;2,overallRate=0),0,IF(G308="Yes",ROUND(MAX(IF($B308="Oui - sans lien de dépendance",0,MIN((0.75*K308),847)),MIN(K308,(0.75*$C308),847)),2),IF(revenueReduction&gt;0.3,MAX(IF($B308="Non - avec lien de dépendance",MIN(1129,K308,$C308)*overallRate,MIN(1129,K308)*overallRate),ROUND(MAX(IF($B308="Non - avec lien de dépendance",0,MIN((0.75*K308),847)),MIN(K308,(0.75*$C308),847)),2)),IF($B308="Non - avec lien de dépendance",MIN(1129,K308,$C308)*overallRate,MIN(1129,K308)*overallRate)))))</f>
        <v>Effectuez l’étape 1</v>
      </c>
      <c r="P308" s="3">
        <f t="shared" si="4"/>
        <v>0</v>
      </c>
    </row>
    <row r="309" spans="12:16" x14ac:dyDescent="0.5">
      <c r="L309" s="68" t="str">
        <f>IF(ISTEXT(overallRate),"Effectuez l’étape 1",IF(OR(COUNT($C309,H309)&lt;&gt;2,overallRate=0),0,IF(D309="Yes",ROUND(MAX(IF($B309="Oui - sans lien de dépendance",0,MIN((0.75*H309),847)),MIN(H309,(0.75*$C309),847)),2),IF(revenueReduction&gt;0.3,MAX(IF($B309="Non - avec lien de dépendance",MIN(1129,H309,$C309)*overallRate,MIN(1129,H309)*overallRate),ROUND(MAX(IF($B309="Non - avec lien de dépendance",0,MIN((0.75*H309),847)),MIN(H309,(0.75*$C309),847)),2)),IF($B309="Non - avec lien de dépendance",MIN(1129,H309,$C309)*overallRate,MIN(1129,H309)*overallRate)))))</f>
        <v>Effectuez l’étape 1</v>
      </c>
      <c r="M309" s="68" t="str">
        <f>IF(ISTEXT(overallRate),"Effectuez l’étape 1",IF(OR(COUNT($C309,I309)&lt;&gt;2,overallRate=0),0,IF(E309="Yes",ROUND(MAX(IF($B309="Oui - sans lien de dépendance",0,MIN((0.75*I309),847)),MIN(I309,(0.75*$C309),847)),2),IF(revenueReduction&gt;0.3,MAX(IF($B309="Non - avec lien de dépendance",MIN(1129,I309,$C309)*overallRate,MIN(1129,I309)*overallRate),ROUND(MAX(IF($B309="Non - avec lien de dépendance",0,MIN((0.75*I309),847)),MIN(I309,(0.75*$C309),847)),2)),IF($B309="Non - avec lien de dépendance",MIN(1129,I309,$C309)*overallRate,MIN(1129,I309)*overallRate)))))</f>
        <v>Effectuez l’étape 1</v>
      </c>
      <c r="N309" s="68" t="str">
        <f>IF(ISTEXT(overallRate),"Effectuez l’étape 1",IF(OR(COUNT($C309,J309)&lt;&gt;2,overallRate=0),0,IF(F309="Yes",ROUND(MAX(IF($B309="Oui - sans lien de dépendance",0,MIN((0.75*J309),847)),MIN(J309,(0.75*$C309),847)),2),IF(revenueReduction&gt;0.3,MAX(IF($B309="Non - avec lien de dépendance",MIN(1129,J309,$C309)*overallRate,MIN(1129,J309)*overallRate),ROUND(MAX(IF($B309="Non - avec lien de dépendance",0,MIN((0.75*J309),847)),MIN(J309,(0.75*$C309),847)),2)),IF($B309="Non - avec lien de dépendance",MIN(1129,J309,$C309)*overallRate,MIN(1129,J309)*overallRate)))))</f>
        <v>Effectuez l’étape 1</v>
      </c>
      <c r="O309" s="68" t="str">
        <f>IF(ISTEXT(overallRate),"Effectuez l’étape 1",IF(OR(COUNT($C309,K309)&lt;&gt;2,overallRate=0),0,IF(G309="Yes",ROUND(MAX(IF($B309="Oui - sans lien de dépendance",0,MIN((0.75*K309),847)),MIN(K309,(0.75*$C309),847)),2),IF(revenueReduction&gt;0.3,MAX(IF($B309="Non - avec lien de dépendance",MIN(1129,K309,$C309)*overallRate,MIN(1129,K309)*overallRate),ROUND(MAX(IF($B309="Non - avec lien de dépendance",0,MIN((0.75*K309),847)),MIN(K309,(0.75*$C309),847)),2)),IF($B309="Non - avec lien de dépendance",MIN(1129,K309,$C309)*overallRate,MIN(1129,K309)*overallRate)))))</f>
        <v>Effectuez l’étape 1</v>
      </c>
      <c r="P309" s="3">
        <f t="shared" si="4"/>
        <v>0</v>
      </c>
    </row>
    <row r="310" spans="12:16" x14ac:dyDescent="0.5">
      <c r="L310" s="68" t="str">
        <f>IF(ISTEXT(overallRate),"Effectuez l’étape 1",IF(OR(COUNT($C310,H310)&lt;&gt;2,overallRate=0),0,IF(D310="Yes",ROUND(MAX(IF($B310="Oui - sans lien de dépendance",0,MIN((0.75*H310),847)),MIN(H310,(0.75*$C310),847)),2),IF(revenueReduction&gt;0.3,MAX(IF($B310="Non - avec lien de dépendance",MIN(1129,H310,$C310)*overallRate,MIN(1129,H310)*overallRate),ROUND(MAX(IF($B310="Non - avec lien de dépendance",0,MIN((0.75*H310),847)),MIN(H310,(0.75*$C310),847)),2)),IF($B310="Non - avec lien de dépendance",MIN(1129,H310,$C310)*overallRate,MIN(1129,H310)*overallRate)))))</f>
        <v>Effectuez l’étape 1</v>
      </c>
      <c r="M310" s="68" t="str">
        <f>IF(ISTEXT(overallRate),"Effectuez l’étape 1",IF(OR(COUNT($C310,I310)&lt;&gt;2,overallRate=0),0,IF(E310="Yes",ROUND(MAX(IF($B310="Oui - sans lien de dépendance",0,MIN((0.75*I310),847)),MIN(I310,(0.75*$C310),847)),2),IF(revenueReduction&gt;0.3,MAX(IF($B310="Non - avec lien de dépendance",MIN(1129,I310,$C310)*overallRate,MIN(1129,I310)*overallRate),ROUND(MAX(IF($B310="Non - avec lien de dépendance",0,MIN((0.75*I310),847)),MIN(I310,(0.75*$C310),847)),2)),IF($B310="Non - avec lien de dépendance",MIN(1129,I310,$C310)*overallRate,MIN(1129,I310)*overallRate)))))</f>
        <v>Effectuez l’étape 1</v>
      </c>
      <c r="N310" s="68" t="str">
        <f>IF(ISTEXT(overallRate),"Effectuez l’étape 1",IF(OR(COUNT($C310,J310)&lt;&gt;2,overallRate=0),0,IF(F310="Yes",ROUND(MAX(IF($B310="Oui - sans lien de dépendance",0,MIN((0.75*J310),847)),MIN(J310,(0.75*$C310),847)),2),IF(revenueReduction&gt;0.3,MAX(IF($B310="Non - avec lien de dépendance",MIN(1129,J310,$C310)*overallRate,MIN(1129,J310)*overallRate),ROUND(MAX(IF($B310="Non - avec lien de dépendance",0,MIN((0.75*J310),847)),MIN(J310,(0.75*$C310),847)),2)),IF($B310="Non - avec lien de dépendance",MIN(1129,J310,$C310)*overallRate,MIN(1129,J310)*overallRate)))))</f>
        <v>Effectuez l’étape 1</v>
      </c>
      <c r="O310" s="68" t="str">
        <f>IF(ISTEXT(overallRate),"Effectuez l’étape 1",IF(OR(COUNT($C310,K310)&lt;&gt;2,overallRate=0),0,IF(G310="Yes",ROUND(MAX(IF($B310="Oui - sans lien de dépendance",0,MIN((0.75*K310),847)),MIN(K310,(0.75*$C310),847)),2),IF(revenueReduction&gt;0.3,MAX(IF($B310="Non - avec lien de dépendance",MIN(1129,K310,$C310)*overallRate,MIN(1129,K310)*overallRate),ROUND(MAX(IF($B310="Non - avec lien de dépendance",0,MIN((0.75*K310),847)),MIN(K310,(0.75*$C310),847)),2)),IF($B310="Non - avec lien de dépendance",MIN(1129,K310,$C310)*overallRate,MIN(1129,K310)*overallRate)))))</f>
        <v>Effectuez l’étape 1</v>
      </c>
      <c r="P310" s="3">
        <f t="shared" si="4"/>
        <v>0</v>
      </c>
    </row>
    <row r="311" spans="12:16" x14ac:dyDescent="0.5">
      <c r="L311" s="68" t="str">
        <f>IF(ISTEXT(overallRate),"Effectuez l’étape 1",IF(OR(COUNT($C311,H311)&lt;&gt;2,overallRate=0),0,IF(D311="Yes",ROUND(MAX(IF($B311="Oui - sans lien de dépendance",0,MIN((0.75*H311),847)),MIN(H311,(0.75*$C311),847)),2),IF(revenueReduction&gt;0.3,MAX(IF($B311="Non - avec lien de dépendance",MIN(1129,H311,$C311)*overallRate,MIN(1129,H311)*overallRate),ROUND(MAX(IF($B311="Non - avec lien de dépendance",0,MIN((0.75*H311),847)),MIN(H311,(0.75*$C311),847)),2)),IF($B311="Non - avec lien de dépendance",MIN(1129,H311,$C311)*overallRate,MIN(1129,H311)*overallRate)))))</f>
        <v>Effectuez l’étape 1</v>
      </c>
      <c r="M311" s="68" t="str">
        <f>IF(ISTEXT(overallRate),"Effectuez l’étape 1",IF(OR(COUNT($C311,I311)&lt;&gt;2,overallRate=0),0,IF(E311="Yes",ROUND(MAX(IF($B311="Oui - sans lien de dépendance",0,MIN((0.75*I311),847)),MIN(I311,(0.75*$C311),847)),2),IF(revenueReduction&gt;0.3,MAX(IF($B311="Non - avec lien de dépendance",MIN(1129,I311,$C311)*overallRate,MIN(1129,I311)*overallRate),ROUND(MAX(IF($B311="Non - avec lien de dépendance",0,MIN((0.75*I311),847)),MIN(I311,(0.75*$C311),847)),2)),IF($B311="Non - avec lien de dépendance",MIN(1129,I311,$C311)*overallRate,MIN(1129,I311)*overallRate)))))</f>
        <v>Effectuez l’étape 1</v>
      </c>
      <c r="N311" s="68" t="str">
        <f>IF(ISTEXT(overallRate),"Effectuez l’étape 1",IF(OR(COUNT($C311,J311)&lt;&gt;2,overallRate=0),0,IF(F311="Yes",ROUND(MAX(IF($B311="Oui - sans lien de dépendance",0,MIN((0.75*J311),847)),MIN(J311,(0.75*$C311),847)),2),IF(revenueReduction&gt;0.3,MAX(IF($B311="Non - avec lien de dépendance",MIN(1129,J311,$C311)*overallRate,MIN(1129,J311)*overallRate),ROUND(MAX(IF($B311="Non - avec lien de dépendance",0,MIN((0.75*J311),847)),MIN(J311,(0.75*$C311),847)),2)),IF($B311="Non - avec lien de dépendance",MIN(1129,J311,$C311)*overallRate,MIN(1129,J311)*overallRate)))))</f>
        <v>Effectuez l’étape 1</v>
      </c>
      <c r="O311" s="68" t="str">
        <f>IF(ISTEXT(overallRate),"Effectuez l’étape 1",IF(OR(COUNT($C311,K311)&lt;&gt;2,overallRate=0),0,IF(G311="Yes",ROUND(MAX(IF($B311="Oui - sans lien de dépendance",0,MIN((0.75*K311),847)),MIN(K311,(0.75*$C311),847)),2),IF(revenueReduction&gt;0.3,MAX(IF($B311="Non - avec lien de dépendance",MIN(1129,K311,$C311)*overallRate,MIN(1129,K311)*overallRate),ROUND(MAX(IF($B311="Non - avec lien de dépendance",0,MIN((0.75*K311),847)),MIN(K311,(0.75*$C311),847)),2)),IF($B311="Non - avec lien de dépendance",MIN(1129,K311,$C311)*overallRate,MIN(1129,K311)*overallRate)))))</f>
        <v>Effectuez l’étape 1</v>
      </c>
      <c r="P311" s="3">
        <f t="shared" si="4"/>
        <v>0</v>
      </c>
    </row>
    <row r="312" spans="12:16" x14ac:dyDescent="0.5">
      <c r="L312" s="68" t="str">
        <f>IF(ISTEXT(overallRate),"Effectuez l’étape 1",IF(OR(COUNT($C312,H312)&lt;&gt;2,overallRate=0),0,IF(D312="Yes",ROUND(MAX(IF($B312="Oui - sans lien de dépendance",0,MIN((0.75*H312),847)),MIN(H312,(0.75*$C312),847)),2),IF(revenueReduction&gt;0.3,MAX(IF($B312="Non - avec lien de dépendance",MIN(1129,H312,$C312)*overallRate,MIN(1129,H312)*overallRate),ROUND(MAX(IF($B312="Non - avec lien de dépendance",0,MIN((0.75*H312),847)),MIN(H312,(0.75*$C312),847)),2)),IF($B312="Non - avec lien de dépendance",MIN(1129,H312,$C312)*overallRate,MIN(1129,H312)*overallRate)))))</f>
        <v>Effectuez l’étape 1</v>
      </c>
      <c r="M312" s="68" t="str">
        <f>IF(ISTEXT(overallRate),"Effectuez l’étape 1",IF(OR(COUNT($C312,I312)&lt;&gt;2,overallRate=0),0,IF(E312="Yes",ROUND(MAX(IF($B312="Oui - sans lien de dépendance",0,MIN((0.75*I312),847)),MIN(I312,(0.75*$C312),847)),2),IF(revenueReduction&gt;0.3,MAX(IF($B312="Non - avec lien de dépendance",MIN(1129,I312,$C312)*overallRate,MIN(1129,I312)*overallRate),ROUND(MAX(IF($B312="Non - avec lien de dépendance",0,MIN((0.75*I312),847)),MIN(I312,(0.75*$C312),847)),2)),IF($B312="Non - avec lien de dépendance",MIN(1129,I312,$C312)*overallRate,MIN(1129,I312)*overallRate)))))</f>
        <v>Effectuez l’étape 1</v>
      </c>
      <c r="N312" s="68" t="str">
        <f>IF(ISTEXT(overallRate),"Effectuez l’étape 1",IF(OR(COUNT($C312,J312)&lt;&gt;2,overallRate=0),0,IF(F312="Yes",ROUND(MAX(IF($B312="Oui - sans lien de dépendance",0,MIN((0.75*J312),847)),MIN(J312,(0.75*$C312),847)),2),IF(revenueReduction&gt;0.3,MAX(IF($B312="Non - avec lien de dépendance",MIN(1129,J312,$C312)*overallRate,MIN(1129,J312)*overallRate),ROUND(MAX(IF($B312="Non - avec lien de dépendance",0,MIN((0.75*J312),847)),MIN(J312,(0.75*$C312),847)),2)),IF($B312="Non - avec lien de dépendance",MIN(1129,J312,$C312)*overallRate,MIN(1129,J312)*overallRate)))))</f>
        <v>Effectuez l’étape 1</v>
      </c>
      <c r="O312" s="68" t="str">
        <f>IF(ISTEXT(overallRate),"Effectuez l’étape 1",IF(OR(COUNT($C312,K312)&lt;&gt;2,overallRate=0),0,IF(G312="Yes",ROUND(MAX(IF($B312="Oui - sans lien de dépendance",0,MIN((0.75*K312),847)),MIN(K312,(0.75*$C312),847)),2),IF(revenueReduction&gt;0.3,MAX(IF($B312="Non - avec lien de dépendance",MIN(1129,K312,$C312)*overallRate,MIN(1129,K312)*overallRate),ROUND(MAX(IF($B312="Non - avec lien de dépendance",0,MIN((0.75*K312),847)),MIN(K312,(0.75*$C312),847)),2)),IF($B312="Non - avec lien de dépendance",MIN(1129,K312,$C312)*overallRate,MIN(1129,K312)*overallRate)))))</f>
        <v>Effectuez l’étape 1</v>
      </c>
      <c r="P312" s="3">
        <f t="shared" si="4"/>
        <v>0</v>
      </c>
    </row>
    <row r="313" spans="12:16" x14ac:dyDescent="0.5">
      <c r="L313" s="68" t="str">
        <f>IF(ISTEXT(overallRate),"Effectuez l’étape 1",IF(OR(COUNT($C313,H313)&lt;&gt;2,overallRate=0),0,IF(D313="Yes",ROUND(MAX(IF($B313="Oui - sans lien de dépendance",0,MIN((0.75*H313),847)),MIN(H313,(0.75*$C313),847)),2),IF(revenueReduction&gt;0.3,MAX(IF($B313="Non - avec lien de dépendance",MIN(1129,H313,$C313)*overallRate,MIN(1129,H313)*overallRate),ROUND(MAX(IF($B313="Non - avec lien de dépendance",0,MIN((0.75*H313),847)),MIN(H313,(0.75*$C313),847)),2)),IF($B313="Non - avec lien de dépendance",MIN(1129,H313,$C313)*overallRate,MIN(1129,H313)*overallRate)))))</f>
        <v>Effectuez l’étape 1</v>
      </c>
      <c r="M313" s="68" t="str">
        <f>IF(ISTEXT(overallRate),"Effectuez l’étape 1",IF(OR(COUNT($C313,I313)&lt;&gt;2,overallRate=0),0,IF(E313="Yes",ROUND(MAX(IF($B313="Oui - sans lien de dépendance",0,MIN((0.75*I313),847)),MIN(I313,(0.75*$C313),847)),2),IF(revenueReduction&gt;0.3,MAX(IF($B313="Non - avec lien de dépendance",MIN(1129,I313,$C313)*overallRate,MIN(1129,I313)*overallRate),ROUND(MAX(IF($B313="Non - avec lien de dépendance",0,MIN((0.75*I313),847)),MIN(I313,(0.75*$C313),847)),2)),IF($B313="Non - avec lien de dépendance",MIN(1129,I313,$C313)*overallRate,MIN(1129,I313)*overallRate)))))</f>
        <v>Effectuez l’étape 1</v>
      </c>
      <c r="N313" s="68" t="str">
        <f>IF(ISTEXT(overallRate),"Effectuez l’étape 1",IF(OR(COUNT($C313,J313)&lt;&gt;2,overallRate=0),0,IF(F313="Yes",ROUND(MAX(IF($B313="Oui - sans lien de dépendance",0,MIN((0.75*J313),847)),MIN(J313,(0.75*$C313),847)),2),IF(revenueReduction&gt;0.3,MAX(IF($B313="Non - avec lien de dépendance",MIN(1129,J313,$C313)*overallRate,MIN(1129,J313)*overallRate),ROUND(MAX(IF($B313="Non - avec lien de dépendance",0,MIN((0.75*J313),847)),MIN(J313,(0.75*$C313),847)),2)),IF($B313="Non - avec lien de dépendance",MIN(1129,J313,$C313)*overallRate,MIN(1129,J313)*overallRate)))))</f>
        <v>Effectuez l’étape 1</v>
      </c>
      <c r="O313" s="68" t="str">
        <f>IF(ISTEXT(overallRate),"Effectuez l’étape 1",IF(OR(COUNT($C313,K313)&lt;&gt;2,overallRate=0),0,IF(G313="Yes",ROUND(MAX(IF($B313="Oui - sans lien de dépendance",0,MIN((0.75*K313),847)),MIN(K313,(0.75*$C313),847)),2),IF(revenueReduction&gt;0.3,MAX(IF($B313="Non - avec lien de dépendance",MIN(1129,K313,$C313)*overallRate,MIN(1129,K313)*overallRate),ROUND(MAX(IF($B313="Non - avec lien de dépendance",0,MIN((0.75*K313),847)),MIN(K313,(0.75*$C313),847)),2)),IF($B313="Non - avec lien de dépendance",MIN(1129,K313,$C313)*overallRate,MIN(1129,K313)*overallRate)))))</f>
        <v>Effectuez l’étape 1</v>
      </c>
      <c r="P313" s="3">
        <f t="shared" si="4"/>
        <v>0</v>
      </c>
    </row>
    <row r="314" spans="12:16" x14ac:dyDescent="0.5">
      <c r="L314" s="68" t="str">
        <f>IF(ISTEXT(overallRate),"Effectuez l’étape 1",IF(OR(COUNT($C314,H314)&lt;&gt;2,overallRate=0),0,IF(D314="Yes",ROUND(MAX(IF($B314="Oui - sans lien de dépendance",0,MIN((0.75*H314),847)),MIN(H314,(0.75*$C314),847)),2),IF(revenueReduction&gt;0.3,MAX(IF($B314="Non - avec lien de dépendance",MIN(1129,H314,$C314)*overallRate,MIN(1129,H314)*overallRate),ROUND(MAX(IF($B314="Non - avec lien de dépendance",0,MIN((0.75*H314),847)),MIN(H314,(0.75*$C314),847)),2)),IF($B314="Non - avec lien de dépendance",MIN(1129,H314,$C314)*overallRate,MIN(1129,H314)*overallRate)))))</f>
        <v>Effectuez l’étape 1</v>
      </c>
      <c r="M314" s="68" t="str">
        <f>IF(ISTEXT(overallRate),"Effectuez l’étape 1",IF(OR(COUNT($C314,I314)&lt;&gt;2,overallRate=0),0,IF(E314="Yes",ROUND(MAX(IF($B314="Oui - sans lien de dépendance",0,MIN((0.75*I314),847)),MIN(I314,(0.75*$C314),847)),2),IF(revenueReduction&gt;0.3,MAX(IF($B314="Non - avec lien de dépendance",MIN(1129,I314,$C314)*overallRate,MIN(1129,I314)*overallRate),ROUND(MAX(IF($B314="Non - avec lien de dépendance",0,MIN((0.75*I314),847)),MIN(I314,(0.75*$C314),847)),2)),IF($B314="Non - avec lien de dépendance",MIN(1129,I314,$C314)*overallRate,MIN(1129,I314)*overallRate)))))</f>
        <v>Effectuez l’étape 1</v>
      </c>
      <c r="N314" s="68" t="str">
        <f>IF(ISTEXT(overallRate),"Effectuez l’étape 1",IF(OR(COUNT($C314,J314)&lt;&gt;2,overallRate=0),0,IF(F314="Yes",ROUND(MAX(IF($B314="Oui - sans lien de dépendance",0,MIN((0.75*J314),847)),MIN(J314,(0.75*$C314),847)),2),IF(revenueReduction&gt;0.3,MAX(IF($B314="Non - avec lien de dépendance",MIN(1129,J314,$C314)*overallRate,MIN(1129,J314)*overallRate),ROUND(MAX(IF($B314="Non - avec lien de dépendance",0,MIN((0.75*J314),847)),MIN(J314,(0.75*$C314),847)),2)),IF($B314="Non - avec lien de dépendance",MIN(1129,J314,$C314)*overallRate,MIN(1129,J314)*overallRate)))))</f>
        <v>Effectuez l’étape 1</v>
      </c>
      <c r="O314" s="68" t="str">
        <f>IF(ISTEXT(overallRate),"Effectuez l’étape 1",IF(OR(COUNT($C314,K314)&lt;&gt;2,overallRate=0),0,IF(G314="Yes",ROUND(MAX(IF($B314="Oui - sans lien de dépendance",0,MIN((0.75*K314),847)),MIN(K314,(0.75*$C314),847)),2),IF(revenueReduction&gt;0.3,MAX(IF($B314="Non - avec lien de dépendance",MIN(1129,K314,$C314)*overallRate,MIN(1129,K314)*overallRate),ROUND(MAX(IF($B314="Non - avec lien de dépendance",0,MIN((0.75*K314),847)),MIN(K314,(0.75*$C314),847)),2)),IF($B314="Non - avec lien de dépendance",MIN(1129,K314,$C314)*overallRate,MIN(1129,K314)*overallRate)))))</f>
        <v>Effectuez l’étape 1</v>
      </c>
      <c r="P314" s="3">
        <f t="shared" si="4"/>
        <v>0</v>
      </c>
    </row>
    <row r="315" spans="12:16" x14ac:dyDescent="0.5">
      <c r="L315" s="68" t="str">
        <f>IF(ISTEXT(overallRate),"Effectuez l’étape 1",IF(OR(COUNT($C315,H315)&lt;&gt;2,overallRate=0),0,IF(D315="Yes",ROUND(MAX(IF($B315="Oui - sans lien de dépendance",0,MIN((0.75*H315),847)),MIN(H315,(0.75*$C315),847)),2),IF(revenueReduction&gt;0.3,MAX(IF($B315="Non - avec lien de dépendance",MIN(1129,H315,$C315)*overallRate,MIN(1129,H315)*overallRate),ROUND(MAX(IF($B315="Non - avec lien de dépendance",0,MIN((0.75*H315),847)),MIN(H315,(0.75*$C315),847)),2)),IF($B315="Non - avec lien de dépendance",MIN(1129,H315,$C315)*overallRate,MIN(1129,H315)*overallRate)))))</f>
        <v>Effectuez l’étape 1</v>
      </c>
      <c r="M315" s="68" t="str">
        <f>IF(ISTEXT(overallRate),"Effectuez l’étape 1",IF(OR(COUNT($C315,I315)&lt;&gt;2,overallRate=0),0,IF(E315="Yes",ROUND(MAX(IF($B315="Oui - sans lien de dépendance",0,MIN((0.75*I315),847)),MIN(I315,(0.75*$C315),847)),2),IF(revenueReduction&gt;0.3,MAX(IF($B315="Non - avec lien de dépendance",MIN(1129,I315,$C315)*overallRate,MIN(1129,I315)*overallRate),ROUND(MAX(IF($B315="Non - avec lien de dépendance",0,MIN((0.75*I315),847)),MIN(I315,(0.75*$C315),847)),2)),IF($B315="Non - avec lien de dépendance",MIN(1129,I315,$C315)*overallRate,MIN(1129,I315)*overallRate)))))</f>
        <v>Effectuez l’étape 1</v>
      </c>
      <c r="N315" s="68" t="str">
        <f>IF(ISTEXT(overallRate),"Effectuez l’étape 1",IF(OR(COUNT($C315,J315)&lt;&gt;2,overallRate=0),0,IF(F315="Yes",ROUND(MAX(IF($B315="Oui - sans lien de dépendance",0,MIN((0.75*J315),847)),MIN(J315,(0.75*$C315),847)),2),IF(revenueReduction&gt;0.3,MAX(IF($B315="Non - avec lien de dépendance",MIN(1129,J315,$C315)*overallRate,MIN(1129,J315)*overallRate),ROUND(MAX(IF($B315="Non - avec lien de dépendance",0,MIN((0.75*J315),847)),MIN(J315,(0.75*$C315),847)),2)),IF($B315="Non - avec lien de dépendance",MIN(1129,J315,$C315)*overallRate,MIN(1129,J315)*overallRate)))))</f>
        <v>Effectuez l’étape 1</v>
      </c>
      <c r="O315" s="68" t="str">
        <f>IF(ISTEXT(overallRate),"Effectuez l’étape 1",IF(OR(COUNT($C315,K315)&lt;&gt;2,overallRate=0),0,IF(G315="Yes",ROUND(MAX(IF($B315="Oui - sans lien de dépendance",0,MIN((0.75*K315),847)),MIN(K315,(0.75*$C315),847)),2),IF(revenueReduction&gt;0.3,MAX(IF($B315="Non - avec lien de dépendance",MIN(1129,K315,$C315)*overallRate,MIN(1129,K315)*overallRate),ROUND(MAX(IF($B315="Non - avec lien de dépendance",0,MIN((0.75*K315),847)),MIN(K315,(0.75*$C315),847)),2)),IF($B315="Non - avec lien de dépendance",MIN(1129,K315,$C315)*overallRate,MIN(1129,K315)*overallRate)))))</f>
        <v>Effectuez l’étape 1</v>
      </c>
      <c r="P315" s="3">
        <f t="shared" si="4"/>
        <v>0</v>
      </c>
    </row>
    <row r="316" spans="12:16" x14ac:dyDescent="0.5">
      <c r="L316" s="68" t="str">
        <f>IF(ISTEXT(overallRate),"Effectuez l’étape 1",IF(OR(COUNT($C316,H316)&lt;&gt;2,overallRate=0),0,IF(D316="Yes",ROUND(MAX(IF($B316="Oui - sans lien de dépendance",0,MIN((0.75*H316),847)),MIN(H316,(0.75*$C316),847)),2),IF(revenueReduction&gt;0.3,MAX(IF($B316="Non - avec lien de dépendance",MIN(1129,H316,$C316)*overallRate,MIN(1129,H316)*overallRate),ROUND(MAX(IF($B316="Non - avec lien de dépendance",0,MIN((0.75*H316),847)),MIN(H316,(0.75*$C316),847)),2)),IF($B316="Non - avec lien de dépendance",MIN(1129,H316,$C316)*overallRate,MIN(1129,H316)*overallRate)))))</f>
        <v>Effectuez l’étape 1</v>
      </c>
      <c r="M316" s="68" t="str">
        <f>IF(ISTEXT(overallRate),"Effectuez l’étape 1",IF(OR(COUNT($C316,I316)&lt;&gt;2,overallRate=0),0,IF(E316="Yes",ROUND(MAX(IF($B316="Oui - sans lien de dépendance",0,MIN((0.75*I316),847)),MIN(I316,(0.75*$C316),847)),2),IF(revenueReduction&gt;0.3,MAX(IF($B316="Non - avec lien de dépendance",MIN(1129,I316,$C316)*overallRate,MIN(1129,I316)*overallRate),ROUND(MAX(IF($B316="Non - avec lien de dépendance",0,MIN((0.75*I316),847)),MIN(I316,(0.75*$C316),847)),2)),IF($B316="Non - avec lien de dépendance",MIN(1129,I316,$C316)*overallRate,MIN(1129,I316)*overallRate)))))</f>
        <v>Effectuez l’étape 1</v>
      </c>
      <c r="N316" s="68" t="str">
        <f>IF(ISTEXT(overallRate),"Effectuez l’étape 1",IF(OR(COUNT($C316,J316)&lt;&gt;2,overallRate=0),0,IF(F316="Yes",ROUND(MAX(IF($B316="Oui - sans lien de dépendance",0,MIN((0.75*J316),847)),MIN(J316,(0.75*$C316),847)),2),IF(revenueReduction&gt;0.3,MAX(IF($B316="Non - avec lien de dépendance",MIN(1129,J316,$C316)*overallRate,MIN(1129,J316)*overallRate),ROUND(MAX(IF($B316="Non - avec lien de dépendance",0,MIN((0.75*J316),847)),MIN(J316,(0.75*$C316),847)),2)),IF($B316="Non - avec lien de dépendance",MIN(1129,J316,$C316)*overallRate,MIN(1129,J316)*overallRate)))))</f>
        <v>Effectuez l’étape 1</v>
      </c>
      <c r="O316" s="68" t="str">
        <f>IF(ISTEXT(overallRate),"Effectuez l’étape 1",IF(OR(COUNT($C316,K316)&lt;&gt;2,overallRate=0),0,IF(G316="Yes",ROUND(MAX(IF($B316="Oui - sans lien de dépendance",0,MIN((0.75*K316),847)),MIN(K316,(0.75*$C316),847)),2),IF(revenueReduction&gt;0.3,MAX(IF($B316="Non - avec lien de dépendance",MIN(1129,K316,$C316)*overallRate,MIN(1129,K316)*overallRate),ROUND(MAX(IF($B316="Non - avec lien de dépendance",0,MIN((0.75*K316),847)),MIN(K316,(0.75*$C316),847)),2)),IF($B316="Non - avec lien de dépendance",MIN(1129,K316,$C316)*overallRate,MIN(1129,K316)*overallRate)))))</f>
        <v>Effectuez l’étape 1</v>
      </c>
      <c r="P316" s="3">
        <f t="shared" si="4"/>
        <v>0</v>
      </c>
    </row>
    <row r="317" spans="12:16" x14ac:dyDescent="0.5">
      <c r="L317" s="68" t="str">
        <f>IF(ISTEXT(overallRate),"Effectuez l’étape 1",IF(OR(COUNT($C317,H317)&lt;&gt;2,overallRate=0),0,IF(D317="Yes",ROUND(MAX(IF($B317="Oui - sans lien de dépendance",0,MIN((0.75*H317),847)),MIN(H317,(0.75*$C317),847)),2),IF(revenueReduction&gt;0.3,MAX(IF($B317="Non - avec lien de dépendance",MIN(1129,H317,$C317)*overallRate,MIN(1129,H317)*overallRate),ROUND(MAX(IF($B317="Non - avec lien de dépendance",0,MIN((0.75*H317),847)),MIN(H317,(0.75*$C317),847)),2)),IF($B317="Non - avec lien de dépendance",MIN(1129,H317,$C317)*overallRate,MIN(1129,H317)*overallRate)))))</f>
        <v>Effectuez l’étape 1</v>
      </c>
      <c r="M317" s="68" t="str">
        <f>IF(ISTEXT(overallRate),"Effectuez l’étape 1",IF(OR(COUNT($C317,I317)&lt;&gt;2,overallRate=0),0,IF(E317="Yes",ROUND(MAX(IF($B317="Oui - sans lien de dépendance",0,MIN((0.75*I317),847)),MIN(I317,(0.75*$C317),847)),2),IF(revenueReduction&gt;0.3,MAX(IF($B317="Non - avec lien de dépendance",MIN(1129,I317,$C317)*overallRate,MIN(1129,I317)*overallRate),ROUND(MAX(IF($B317="Non - avec lien de dépendance",0,MIN((0.75*I317),847)),MIN(I317,(0.75*$C317),847)),2)),IF($B317="Non - avec lien de dépendance",MIN(1129,I317,$C317)*overallRate,MIN(1129,I317)*overallRate)))))</f>
        <v>Effectuez l’étape 1</v>
      </c>
      <c r="N317" s="68" t="str">
        <f>IF(ISTEXT(overallRate),"Effectuez l’étape 1",IF(OR(COUNT($C317,J317)&lt;&gt;2,overallRate=0),0,IF(F317="Yes",ROUND(MAX(IF($B317="Oui - sans lien de dépendance",0,MIN((0.75*J317),847)),MIN(J317,(0.75*$C317),847)),2),IF(revenueReduction&gt;0.3,MAX(IF($B317="Non - avec lien de dépendance",MIN(1129,J317,$C317)*overallRate,MIN(1129,J317)*overallRate),ROUND(MAX(IF($B317="Non - avec lien de dépendance",0,MIN((0.75*J317),847)),MIN(J317,(0.75*$C317),847)),2)),IF($B317="Non - avec lien de dépendance",MIN(1129,J317,$C317)*overallRate,MIN(1129,J317)*overallRate)))))</f>
        <v>Effectuez l’étape 1</v>
      </c>
      <c r="O317" s="68" t="str">
        <f>IF(ISTEXT(overallRate),"Effectuez l’étape 1",IF(OR(COUNT($C317,K317)&lt;&gt;2,overallRate=0),0,IF(G317="Yes",ROUND(MAX(IF($B317="Oui - sans lien de dépendance",0,MIN((0.75*K317),847)),MIN(K317,(0.75*$C317),847)),2),IF(revenueReduction&gt;0.3,MAX(IF($B317="Non - avec lien de dépendance",MIN(1129,K317,$C317)*overallRate,MIN(1129,K317)*overallRate),ROUND(MAX(IF($B317="Non - avec lien de dépendance",0,MIN((0.75*K317),847)),MIN(K317,(0.75*$C317),847)),2)),IF($B317="Non - avec lien de dépendance",MIN(1129,K317,$C317)*overallRate,MIN(1129,K317)*overallRate)))))</f>
        <v>Effectuez l’étape 1</v>
      </c>
      <c r="P317" s="3">
        <f t="shared" si="4"/>
        <v>0</v>
      </c>
    </row>
    <row r="318" spans="12:16" x14ac:dyDescent="0.5">
      <c r="L318" s="68" t="str">
        <f>IF(ISTEXT(overallRate),"Effectuez l’étape 1",IF(OR(COUNT($C318,H318)&lt;&gt;2,overallRate=0),0,IF(D318="Yes",ROUND(MAX(IF($B318="Oui - sans lien de dépendance",0,MIN((0.75*H318),847)),MIN(H318,(0.75*$C318),847)),2),IF(revenueReduction&gt;0.3,MAX(IF($B318="Non - avec lien de dépendance",MIN(1129,H318,$C318)*overallRate,MIN(1129,H318)*overallRate),ROUND(MAX(IF($B318="Non - avec lien de dépendance",0,MIN((0.75*H318),847)),MIN(H318,(0.75*$C318),847)),2)),IF($B318="Non - avec lien de dépendance",MIN(1129,H318,$C318)*overallRate,MIN(1129,H318)*overallRate)))))</f>
        <v>Effectuez l’étape 1</v>
      </c>
      <c r="M318" s="68" t="str">
        <f>IF(ISTEXT(overallRate),"Effectuez l’étape 1",IF(OR(COUNT($C318,I318)&lt;&gt;2,overallRate=0),0,IF(E318="Yes",ROUND(MAX(IF($B318="Oui - sans lien de dépendance",0,MIN((0.75*I318),847)),MIN(I318,(0.75*$C318),847)),2),IF(revenueReduction&gt;0.3,MAX(IF($B318="Non - avec lien de dépendance",MIN(1129,I318,$C318)*overallRate,MIN(1129,I318)*overallRate),ROUND(MAX(IF($B318="Non - avec lien de dépendance",0,MIN((0.75*I318),847)),MIN(I318,(0.75*$C318),847)),2)),IF($B318="Non - avec lien de dépendance",MIN(1129,I318,$C318)*overallRate,MIN(1129,I318)*overallRate)))))</f>
        <v>Effectuez l’étape 1</v>
      </c>
      <c r="N318" s="68" t="str">
        <f>IF(ISTEXT(overallRate),"Effectuez l’étape 1",IF(OR(COUNT($C318,J318)&lt;&gt;2,overallRate=0),0,IF(F318="Yes",ROUND(MAX(IF($B318="Oui - sans lien de dépendance",0,MIN((0.75*J318),847)),MIN(J318,(0.75*$C318),847)),2),IF(revenueReduction&gt;0.3,MAX(IF($B318="Non - avec lien de dépendance",MIN(1129,J318,$C318)*overallRate,MIN(1129,J318)*overallRate),ROUND(MAX(IF($B318="Non - avec lien de dépendance",0,MIN((0.75*J318),847)),MIN(J318,(0.75*$C318),847)),2)),IF($B318="Non - avec lien de dépendance",MIN(1129,J318,$C318)*overallRate,MIN(1129,J318)*overallRate)))))</f>
        <v>Effectuez l’étape 1</v>
      </c>
      <c r="O318" s="68" t="str">
        <f>IF(ISTEXT(overallRate),"Effectuez l’étape 1",IF(OR(COUNT($C318,K318)&lt;&gt;2,overallRate=0),0,IF(G318="Yes",ROUND(MAX(IF($B318="Oui - sans lien de dépendance",0,MIN((0.75*K318),847)),MIN(K318,(0.75*$C318),847)),2),IF(revenueReduction&gt;0.3,MAX(IF($B318="Non - avec lien de dépendance",MIN(1129,K318,$C318)*overallRate,MIN(1129,K318)*overallRate),ROUND(MAX(IF($B318="Non - avec lien de dépendance",0,MIN((0.75*K318),847)),MIN(K318,(0.75*$C318),847)),2)),IF($B318="Non - avec lien de dépendance",MIN(1129,K318,$C318)*overallRate,MIN(1129,K318)*overallRate)))))</f>
        <v>Effectuez l’étape 1</v>
      </c>
      <c r="P318" s="3">
        <f t="shared" si="4"/>
        <v>0</v>
      </c>
    </row>
    <row r="319" spans="12:16" x14ac:dyDescent="0.5">
      <c r="L319" s="68" t="str">
        <f>IF(ISTEXT(overallRate),"Effectuez l’étape 1",IF(OR(COUNT($C319,H319)&lt;&gt;2,overallRate=0),0,IF(D319="Yes",ROUND(MAX(IF($B319="Oui - sans lien de dépendance",0,MIN((0.75*H319),847)),MIN(H319,(0.75*$C319),847)),2),IF(revenueReduction&gt;0.3,MAX(IF($B319="Non - avec lien de dépendance",MIN(1129,H319,$C319)*overallRate,MIN(1129,H319)*overallRate),ROUND(MAX(IF($B319="Non - avec lien de dépendance",0,MIN((0.75*H319),847)),MIN(H319,(0.75*$C319),847)),2)),IF($B319="Non - avec lien de dépendance",MIN(1129,H319,$C319)*overallRate,MIN(1129,H319)*overallRate)))))</f>
        <v>Effectuez l’étape 1</v>
      </c>
      <c r="M319" s="68" t="str">
        <f>IF(ISTEXT(overallRate),"Effectuez l’étape 1",IF(OR(COUNT($C319,I319)&lt;&gt;2,overallRate=0),0,IF(E319="Yes",ROUND(MAX(IF($B319="Oui - sans lien de dépendance",0,MIN((0.75*I319),847)),MIN(I319,(0.75*$C319),847)),2),IF(revenueReduction&gt;0.3,MAX(IF($B319="Non - avec lien de dépendance",MIN(1129,I319,$C319)*overallRate,MIN(1129,I319)*overallRate),ROUND(MAX(IF($B319="Non - avec lien de dépendance",0,MIN((0.75*I319),847)),MIN(I319,(0.75*$C319),847)),2)),IF($B319="Non - avec lien de dépendance",MIN(1129,I319,$C319)*overallRate,MIN(1129,I319)*overallRate)))))</f>
        <v>Effectuez l’étape 1</v>
      </c>
      <c r="N319" s="68" t="str">
        <f>IF(ISTEXT(overallRate),"Effectuez l’étape 1",IF(OR(COUNT($C319,J319)&lt;&gt;2,overallRate=0),0,IF(F319="Yes",ROUND(MAX(IF($B319="Oui - sans lien de dépendance",0,MIN((0.75*J319),847)),MIN(J319,(0.75*$C319),847)),2),IF(revenueReduction&gt;0.3,MAX(IF($B319="Non - avec lien de dépendance",MIN(1129,J319,$C319)*overallRate,MIN(1129,J319)*overallRate),ROUND(MAX(IF($B319="Non - avec lien de dépendance",0,MIN((0.75*J319),847)),MIN(J319,(0.75*$C319),847)),2)),IF($B319="Non - avec lien de dépendance",MIN(1129,J319,$C319)*overallRate,MIN(1129,J319)*overallRate)))))</f>
        <v>Effectuez l’étape 1</v>
      </c>
      <c r="O319" s="68" t="str">
        <f>IF(ISTEXT(overallRate),"Effectuez l’étape 1",IF(OR(COUNT($C319,K319)&lt;&gt;2,overallRate=0),0,IF(G319="Yes",ROUND(MAX(IF($B319="Oui - sans lien de dépendance",0,MIN((0.75*K319),847)),MIN(K319,(0.75*$C319),847)),2),IF(revenueReduction&gt;0.3,MAX(IF($B319="Non - avec lien de dépendance",MIN(1129,K319,$C319)*overallRate,MIN(1129,K319)*overallRate),ROUND(MAX(IF($B319="Non - avec lien de dépendance",0,MIN((0.75*K319),847)),MIN(K319,(0.75*$C319),847)),2)),IF($B319="Non - avec lien de dépendance",MIN(1129,K319,$C319)*overallRate,MIN(1129,K319)*overallRate)))))</f>
        <v>Effectuez l’étape 1</v>
      </c>
      <c r="P319" s="3">
        <f t="shared" si="4"/>
        <v>0</v>
      </c>
    </row>
    <row r="320" spans="12:16" x14ac:dyDescent="0.5">
      <c r="L320" s="68" t="str">
        <f>IF(ISTEXT(overallRate),"Effectuez l’étape 1",IF(OR(COUNT($C320,H320)&lt;&gt;2,overallRate=0),0,IF(D320="Yes",ROUND(MAX(IF($B320="Oui - sans lien de dépendance",0,MIN((0.75*H320),847)),MIN(H320,(0.75*$C320),847)),2),IF(revenueReduction&gt;0.3,MAX(IF($B320="Non - avec lien de dépendance",MIN(1129,H320,$C320)*overallRate,MIN(1129,H320)*overallRate),ROUND(MAX(IF($B320="Non - avec lien de dépendance",0,MIN((0.75*H320),847)),MIN(H320,(0.75*$C320),847)),2)),IF($B320="Non - avec lien de dépendance",MIN(1129,H320,$C320)*overallRate,MIN(1129,H320)*overallRate)))))</f>
        <v>Effectuez l’étape 1</v>
      </c>
      <c r="M320" s="68" t="str">
        <f>IF(ISTEXT(overallRate),"Effectuez l’étape 1",IF(OR(COUNT($C320,I320)&lt;&gt;2,overallRate=0),0,IF(E320="Yes",ROUND(MAX(IF($B320="Oui - sans lien de dépendance",0,MIN((0.75*I320),847)),MIN(I320,(0.75*$C320),847)),2),IF(revenueReduction&gt;0.3,MAX(IF($B320="Non - avec lien de dépendance",MIN(1129,I320,$C320)*overallRate,MIN(1129,I320)*overallRate),ROUND(MAX(IF($B320="Non - avec lien de dépendance",0,MIN((0.75*I320),847)),MIN(I320,(0.75*$C320),847)),2)),IF($B320="Non - avec lien de dépendance",MIN(1129,I320,$C320)*overallRate,MIN(1129,I320)*overallRate)))))</f>
        <v>Effectuez l’étape 1</v>
      </c>
      <c r="N320" s="68" t="str">
        <f>IF(ISTEXT(overallRate),"Effectuez l’étape 1",IF(OR(COUNT($C320,J320)&lt;&gt;2,overallRate=0),0,IF(F320="Yes",ROUND(MAX(IF($B320="Oui - sans lien de dépendance",0,MIN((0.75*J320),847)),MIN(J320,(0.75*$C320),847)),2),IF(revenueReduction&gt;0.3,MAX(IF($B320="Non - avec lien de dépendance",MIN(1129,J320,$C320)*overallRate,MIN(1129,J320)*overallRate),ROUND(MAX(IF($B320="Non - avec lien de dépendance",0,MIN((0.75*J320),847)),MIN(J320,(0.75*$C320),847)),2)),IF($B320="Non - avec lien de dépendance",MIN(1129,J320,$C320)*overallRate,MIN(1129,J320)*overallRate)))))</f>
        <v>Effectuez l’étape 1</v>
      </c>
      <c r="O320" s="68" t="str">
        <f>IF(ISTEXT(overallRate),"Effectuez l’étape 1",IF(OR(COUNT($C320,K320)&lt;&gt;2,overallRate=0),0,IF(G320="Yes",ROUND(MAX(IF($B320="Oui - sans lien de dépendance",0,MIN((0.75*K320),847)),MIN(K320,(0.75*$C320),847)),2),IF(revenueReduction&gt;0.3,MAX(IF($B320="Non - avec lien de dépendance",MIN(1129,K320,$C320)*overallRate,MIN(1129,K320)*overallRate),ROUND(MAX(IF($B320="Non - avec lien de dépendance",0,MIN((0.75*K320),847)),MIN(K320,(0.75*$C320),847)),2)),IF($B320="Non - avec lien de dépendance",MIN(1129,K320,$C320)*overallRate,MIN(1129,K320)*overallRate)))))</f>
        <v>Effectuez l’étape 1</v>
      </c>
      <c r="P320" s="3">
        <f t="shared" si="4"/>
        <v>0</v>
      </c>
    </row>
    <row r="321" spans="12:16" x14ac:dyDescent="0.5">
      <c r="L321" s="68" t="str">
        <f>IF(ISTEXT(overallRate),"Effectuez l’étape 1",IF(OR(COUNT($C321,H321)&lt;&gt;2,overallRate=0),0,IF(D321="Yes",ROUND(MAX(IF($B321="Oui - sans lien de dépendance",0,MIN((0.75*H321),847)),MIN(H321,(0.75*$C321),847)),2),IF(revenueReduction&gt;0.3,MAX(IF($B321="Non - avec lien de dépendance",MIN(1129,H321,$C321)*overallRate,MIN(1129,H321)*overallRate),ROUND(MAX(IF($B321="Non - avec lien de dépendance",0,MIN((0.75*H321),847)),MIN(H321,(0.75*$C321),847)),2)),IF($B321="Non - avec lien de dépendance",MIN(1129,H321,$C321)*overallRate,MIN(1129,H321)*overallRate)))))</f>
        <v>Effectuez l’étape 1</v>
      </c>
      <c r="M321" s="68" t="str">
        <f>IF(ISTEXT(overallRate),"Effectuez l’étape 1",IF(OR(COUNT($C321,I321)&lt;&gt;2,overallRate=0),0,IF(E321="Yes",ROUND(MAX(IF($B321="Oui - sans lien de dépendance",0,MIN((0.75*I321),847)),MIN(I321,(0.75*$C321),847)),2),IF(revenueReduction&gt;0.3,MAX(IF($B321="Non - avec lien de dépendance",MIN(1129,I321,$C321)*overallRate,MIN(1129,I321)*overallRate),ROUND(MAX(IF($B321="Non - avec lien de dépendance",0,MIN((0.75*I321),847)),MIN(I321,(0.75*$C321),847)),2)),IF($B321="Non - avec lien de dépendance",MIN(1129,I321,$C321)*overallRate,MIN(1129,I321)*overallRate)))))</f>
        <v>Effectuez l’étape 1</v>
      </c>
      <c r="N321" s="68" t="str">
        <f>IF(ISTEXT(overallRate),"Effectuez l’étape 1",IF(OR(COUNT($C321,J321)&lt;&gt;2,overallRate=0),0,IF(F321="Yes",ROUND(MAX(IF($B321="Oui - sans lien de dépendance",0,MIN((0.75*J321),847)),MIN(J321,(0.75*$C321),847)),2),IF(revenueReduction&gt;0.3,MAX(IF($B321="Non - avec lien de dépendance",MIN(1129,J321,$C321)*overallRate,MIN(1129,J321)*overallRate),ROUND(MAX(IF($B321="Non - avec lien de dépendance",0,MIN((0.75*J321),847)),MIN(J321,(0.75*$C321),847)),2)),IF($B321="Non - avec lien de dépendance",MIN(1129,J321,$C321)*overallRate,MIN(1129,J321)*overallRate)))))</f>
        <v>Effectuez l’étape 1</v>
      </c>
      <c r="O321" s="68" t="str">
        <f>IF(ISTEXT(overallRate),"Effectuez l’étape 1",IF(OR(COUNT($C321,K321)&lt;&gt;2,overallRate=0),0,IF(G321="Yes",ROUND(MAX(IF($B321="Oui - sans lien de dépendance",0,MIN((0.75*K321),847)),MIN(K321,(0.75*$C321),847)),2),IF(revenueReduction&gt;0.3,MAX(IF($B321="Non - avec lien de dépendance",MIN(1129,K321,$C321)*overallRate,MIN(1129,K321)*overallRate),ROUND(MAX(IF($B321="Non - avec lien de dépendance",0,MIN((0.75*K321),847)),MIN(K321,(0.75*$C321),847)),2)),IF($B321="Non - avec lien de dépendance",MIN(1129,K321,$C321)*overallRate,MIN(1129,K321)*overallRate)))))</f>
        <v>Effectuez l’étape 1</v>
      </c>
      <c r="P321" s="3">
        <f t="shared" si="4"/>
        <v>0</v>
      </c>
    </row>
    <row r="322" spans="12:16" x14ac:dyDescent="0.5">
      <c r="L322" s="68" t="str">
        <f>IF(ISTEXT(overallRate),"Effectuez l’étape 1",IF(OR(COUNT($C322,H322)&lt;&gt;2,overallRate=0),0,IF(D322="Yes",ROUND(MAX(IF($B322="Oui - sans lien de dépendance",0,MIN((0.75*H322),847)),MIN(H322,(0.75*$C322),847)),2),IF(revenueReduction&gt;0.3,MAX(IF($B322="Non - avec lien de dépendance",MIN(1129,H322,$C322)*overallRate,MIN(1129,H322)*overallRate),ROUND(MAX(IF($B322="Non - avec lien de dépendance",0,MIN((0.75*H322),847)),MIN(H322,(0.75*$C322),847)),2)),IF($B322="Non - avec lien de dépendance",MIN(1129,H322,$C322)*overallRate,MIN(1129,H322)*overallRate)))))</f>
        <v>Effectuez l’étape 1</v>
      </c>
      <c r="M322" s="68" t="str">
        <f>IF(ISTEXT(overallRate),"Effectuez l’étape 1",IF(OR(COUNT($C322,I322)&lt;&gt;2,overallRate=0),0,IF(E322="Yes",ROUND(MAX(IF($B322="Oui - sans lien de dépendance",0,MIN((0.75*I322),847)),MIN(I322,(0.75*$C322),847)),2),IF(revenueReduction&gt;0.3,MAX(IF($B322="Non - avec lien de dépendance",MIN(1129,I322,$C322)*overallRate,MIN(1129,I322)*overallRate),ROUND(MAX(IF($B322="Non - avec lien de dépendance",0,MIN((0.75*I322),847)),MIN(I322,(0.75*$C322),847)),2)),IF($B322="Non - avec lien de dépendance",MIN(1129,I322,$C322)*overallRate,MIN(1129,I322)*overallRate)))))</f>
        <v>Effectuez l’étape 1</v>
      </c>
      <c r="N322" s="68" t="str">
        <f>IF(ISTEXT(overallRate),"Effectuez l’étape 1",IF(OR(COUNT($C322,J322)&lt;&gt;2,overallRate=0),0,IF(F322="Yes",ROUND(MAX(IF($B322="Oui - sans lien de dépendance",0,MIN((0.75*J322),847)),MIN(J322,(0.75*$C322),847)),2),IF(revenueReduction&gt;0.3,MAX(IF($B322="Non - avec lien de dépendance",MIN(1129,J322,$C322)*overallRate,MIN(1129,J322)*overallRate),ROUND(MAX(IF($B322="Non - avec lien de dépendance",0,MIN((0.75*J322),847)),MIN(J322,(0.75*$C322),847)),2)),IF($B322="Non - avec lien de dépendance",MIN(1129,J322,$C322)*overallRate,MIN(1129,J322)*overallRate)))))</f>
        <v>Effectuez l’étape 1</v>
      </c>
      <c r="O322" s="68" t="str">
        <f>IF(ISTEXT(overallRate),"Effectuez l’étape 1",IF(OR(COUNT($C322,K322)&lt;&gt;2,overallRate=0),0,IF(G322="Yes",ROUND(MAX(IF($B322="Oui - sans lien de dépendance",0,MIN((0.75*K322),847)),MIN(K322,(0.75*$C322),847)),2),IF(revenueReduction&gt;0.3,MAX(IF($B322="Non - avec lien de dépendance",MIN(1129,K322,$C322)*overallRate,MIN(1129,K322)*overallRate),ROUND(MAX(IF($B322="Non - avec lien de dépendance",0,MIN((0.75*K322),847)),MIN(K322,(0.75*$C322),847)),2)),IF($B322="Non - avec lien de dépendance",MIN(1129,K322,$C322)*overallRate,MIN(1129,K322)*overallRate)))))</f>
        <v>Effectuez l’étape 1</v>
      </c>
      <c r="P322" s="3">
        <f t="shared" si="4"/>
        <v>0</v>
      </c>
    </row>
    <row r="323" spans="12:16" x14ac:dyDescent="0.5">
      <c r="L323" s="68" t="str">
        <f>IF(ISTEXT(overallRate),"Effectuez l’étape 1",IF(OR(COUNT($C323,H323)&lt;&gt;2,overallRate=0),0,IF(D323="Yes",ROUND(MAX(IF($B323="Oui - sans lien de dépendance",0,MIN((0.75*H323),847)),MIN(H323,(0.75*$C323),847)),2),IF(revenueReduction&gt;0.3,MAX(IF($B323="Non - avec lien de dépendance",MIN(1129,H323,$C323)*overallRate,MIN(1129,H323)*overallRate),ROUND(MAX(IF($B323="Non - avec lien de dépendance",0,MIN((0.75*H323),847)),MIN(H323,(0.75*$C323),847)),2)),IF($B323="Non - avec lien de dépendance",MIN(1129,H323,$C323)*overallRate,MIN(1129,H323)*overallRate)))))</f>
        <v>Effectuez l’étape 1</v>
      </c>
      <c r="M323" s="68" t="str">
        <f>IF(ISTEXT(overallRate),"Effectuez l’étape 1",IF(OR(COUNT($C323,I323)&lt;&gt;2,overallRate=0),0,IF(E323="Yes",ROUND(MAX(IF($B323="Oui - sans lien de dépendance",0,MIN((0.75*I323),847)),MIN(I323,(0.75*$C323),847)),2),IF(revenueReduction&gt;0.3,MAX(IF($B323="Non - avec lien de dépendance",MIN(1129,I323,$C323)*overallRate,MIN(1129,I323)*overallRate),ROUND(MAX(IF($B323="Non - avec lien de dépendance",0,MIN((0.75*I323),847)),MIN(I323,(0.75*$C323),847)),2)),IF($B323="Non - avec lien de dépendance",MIN(1129,I323,$C323)*overallRate,MIN(1129,I323)*overallRate)))))</f>
        <v>Effectuez l’étape 1</v>
      </c>
      <c r="N323" s="68" t="str">
        <f>IF(ISTEXT(overallRate),"Effectuez l’étape 1",IF(OR(COUNT($C323,J323)&lt;&gt;2,overallRate=0),0,IF(F323="Yes",ROUND(MAX(IF($B323="Oui - sans lien de dépendance",0,MIN((0.75*J323),847)),MIN(J323,(0.75*$C323),847)),2),IF(revenueReduction&gt;0.3,MAX(IF($B323="Non - avec lien de dépendance",MIN(1129,J323,$C323)*overallRate,MIN(1129,J323)*overallRate),ROUND(MAX(IF($B323="Non - avec lien de dépendance",0,MIN((0.75*J323),847)),MIN(J323,(0.75*$C323),847)),2)),IF($B323="Non - avec lien de dépendance",MIN(1129,J323,$C323)*overallRate,MIN(1129,J323)*overallRate)))))</f>
        <v>Effectuez l’étape 1</v>
      </c>
      <c r="O323" s="68" t="str">
        <f>IF(ISTEXT(overallRate),"Effectuez l’étape 1",IF(OR(COUNT($C323,K323)&lt;&gt;2,overallRate=0),0,IF(G323="Yes",ROUND(MAX(IF($B323="Oui - sans lien de dépendance",0,MIN((0.75*K323),847)),MIN(K323,(0.75*$C323),847)),2),IF(revenueReduction&gt;0.3,MAX(IF($B323="Non - avec lien de dépendance",MIN(1129,K323,$C323)*overallRate,MIN(1129,K323)*overallRate),ROUND(MAX(IF($B323="Non - avec lien de dépendance",0,MIN((0.75*K323),847)),MIN(K323,(0.75*$C323),847)),2)),IF($B323="Non - avec lien de dépendance",MIN(1129,K323,$C323)*overallRate,MIN(1129,K323)*overallRate)))))</f>
        <v>Effectuez l’étape 1</v>
      </c>
      <c r="P323" s="3">
        <f t="shared" si="4"/>
        <v>0</v>
      </c>
    </row>
    <row r="324" spans="12:16" x14ac:dyDescent="0.5">
      <c r="L324" s="68" t="str">
        <f>IF(ISTEXT(overallRate),"Effectuez l’étape 1",IF(OR(COUNT($C324,H324)&lt;&gt;2,overallRate=0),0,IF(D324="Yes",ROUND(MAX(IF($B324="Oui - sans lien de dépendance",0,MIN((0.75*H324),847)),MIN(H324,(0.75*$C324),847)),2),IF(revenueReduction&gt;0.3,MAX(IF($B324="Non - avec lien de dépendance",MIN(1129,H324,$C324)*overallRate,MIN(1129,H324)*overallRate),ROUND(MAX(IF($B324="Non - avec lien de dépendance",0,MIN((0.75*H324),847)),MIN(H324,(0.75*$C324),847)),2)),IF($B324="Non - avec lien de dépendance",MIN(1129,H324,$C324)*overallRate,MIN(1129,H324)*overallRate)))))</f>
        <v>Effectuez l’étape 1</v>
      </c>
      <c r="M324" s="68" t="str">
        <f>IF(ISTEXT(overallRate),"Effectuez l’étape 1",IF(OR(COUNT($C324,I324)&lt;&gt;2,overallRate=0),0,IF(E324="Yes",ROUND(MAX(IF($B324="Oui - sans lien de dépendance",0,MIN((0.75*I324),847)),MIN(I324,(0.75*$C324),847)),2),IF(revenueReduction&gt;0.3,MAX(IF($B324="Non - avec lien de dépendance",MIN(1129,I324,$C324)*overallRate,MIN(1129,I324)*overallRate),ROUND(MAX(IF($B324="Non - avec lien de dépendance",0,MIN((0.75*I324),847)),MIN(I324,(0.75*$C324),847)),2)),IF($B324="Non - avec lien de dépendance",MIN(1129,I324,$C324)*overallRate,MIN(1129,I324)*overallRate)))))</f>
        <v>Effectuez l’étape 1</v>
      </c>
      <c r="N324" s="68" t="str">
        <f>IF(ISTEXT(overallRate),"Effectuez l’étape 1",IF(OR(COUNT($C324,J324)&lt;&gt;2,overallRate=0),0,IF(F324="Yes",ROUND(MAX(IF($B324="Oui - sans lien de dépendance",0,MIN((0.75*J324),847)),MIN(J324,(0.75*$C324),847)),2),IF(revenueReduction&gt;0.3,MAX(IF($B324="Non - avec lien de dépendance",MIN(1129,J324,$C324)*overallRate,MIN(1129,J324)*overallRate),ROUND(MAX(IF($B324="Non - avec lien de dépendance",0,MIN((0.75*J324),847)),MIN(J324,(0.75*$C324),847)),2)),IF($B324="Non - avec lien de dépendance",MIN(1129,J324,$C324)*overallRate,MIN(1129,J324)*overallRate)))))</f>
        <v>Effectuez l’étape 1</v>
      </c>
      <c r="O324" s="68" t="str">
        <f>IF(ISTEXT(overallRate),"Effectuez l’étape 1",IF(OR(COUNT($C324,K324)&lt;&gt;2,overallRate=0),0,IF(G324="Yes",ROUND(MAX(IF($B324="Oui - sans lien de dépendance",0,MIN((0.75*K324),847)),MIN(K324,(0.75*$C324),847)),2),IF(revenueReduction&gt;0.3,MAX(IF($B324="Non - avec lien de dépendance",MIN(1129,K324,$C324)*overallRate,MIN(1129,K324)*overallRate),ROUND(MAX(IF($B324="Non - avec lien de dépendance",0,MIN((0.75*K324),847)),MIN(K324,(0.75*$C324),847)),2)),IF($B324="Non - avec lien de dépendance",MIN(1129,K324,$C324)*overallRate,MIN(1129,K324)*overallRate)))))</f>
        <v>Effectuez l’étape 1</v>
      </c>
      <c r="P324" s="3">
        <f t="shared" si="4"/>
        <v>0</v>
      </c>
    </row>
    <row r="325" spans="12:16" x14ac:dyDescent="0.5">
      <c r="L325" s="68" t="str">
        <f>IF(ISTEXT(overallRate),"Effectuez l’étape 1",IF(OR(COUNT($C325,H325)&lt;&gt;2,overallRate=0),0,IF(D325="Yes",ROUND(MAX(IF($B325="Oui - sans lien de dépendance",0,MIN((0.75*H325),847)),MIN(H325,(0.75*$C325),847)),2),IF(revenueReduction&gt;0.3,MAX(IF($B325="Non - avec lien de dépendance",MIN(1129,H325,$C325)*overallRate,MIN(1129,H325)*overallRate),ROUND(MAX(IF($B325="Non - avec lien de dépendance",0,MIN((0.75*H325),847)),MIN(H325,(0.75*$C325),847)),2)),IF($B325="Non - avec lien de dépendance",MIN(1129,H325,$C325)*overallRate,MIN(1129,H325)*overallRate)))))</f>
        <v>Effectuez l’étape 1</v>
      </c>
      <c r="M325" s="68" t="str">
        <f>IF(ISTEXT(overallRate),"Effectuez l’étape 1",IF(OR(COUNT($C325,I325)&lt;&gt;2,overallRate=0),0,IF(E325="Yes",ROUND(MAX(IF($B325="Oui - sans lien de dépendance",0,MIN((0.75*I325),847)),MIN(I325,(0.75*$C325),847)),2),IF(revenueReduction&gt;0.3,MAX(IF($B325="Non - avec lien de dépendance",MIN(1129,I325,$C325)*overallRate,MIN(1129,I325)*overallRate),ROUND(MAX(IF($B325="Non - avec lien de dépendance",0,MIN((0.75*I325),847)),MIN(I325,(0.75*$C325),847)),2)),IF($B325="Non - avec lien de dépendance",MIN(1129,I325,$C325)*overallRate,MIN(1129,I325)*overallRate)))))</f>
        <v>Effectuez l’étape 1</v>
      </c>
      <c r="N325" s="68" t="str">
        <f>IF(ISTEXT(overallRate),"Effectuez l’étape 1",IF(OR(COUNT($C325,J325)&lt;&gt;2,overallRate=0),0,IF(F325="Yes",ROUND(MAX(IF($B325="Oui - sans lien de dépendance",0,MIN((0.75*J325),847)),MIN(J325,(0.75*$C325),847)),2),IF(revenueReduction&gt;0.3,MAX(IF($B325="Non - avec lien de dépendance",MIN(1129,J325,$C325)*overallRate,MIN(1129,J325)*overallRate),ROUND(MAX(IF($B325="Non - avec lien de dépendance",0,MIN((0.75*J325),847)),MIN(J325,(0.75*$C325),847)),2)),IF($B325="Non - avec lien de dépendance",MIN(1129,J325,$C325)*overallRate,MIN(1129,J325)*overallRate)))))</f>
        <v>Effectuez l’étape 1</v>
      </c>
      <c r="O325" s="68" t="str">
        <f>IF(ISTEXT(overallRate),"Effectuez l’étape 1",IF(OR(COUNT($C325,K325)&lt;&gt;2,overallRate=0),0,IF(G325="Yes",ROUND(MAX(IF($B325="Oui - sans lien de dépendance",0,MIN((0.75*K325),847)),MIN(K325,(0.75*$C325),847)),2),IF(revenueReduction&gt;0.3,MAX(IF($B325="Non - avec lien de dépendance",MIN(1129,K325,$C325)*overallRate,MIN(1129,K325)*overallRate),ROUND(MAX(IF($B325="Non - avec lien de dépendance",0,MIN((0.75*K325),847)),MIN(K325,(0.75*$C325),847)),2)),IF($B325="Non - avec lien de dépendance",MIN(1129,K325,$C325)*overallRate,MIN(1129,K325)*overallRate)))))</f>
        <v>Effectuez l’étape 1</v>
      </c>
      <c r="P325" s="3">
        <f t="shared" si="4"/>
        <v>0</v>
      </c>
    </row>
    <row r="326" spans="12:16" x14ac:dyDescent="0.5">
      <c r="L326" s="68" t="str">
        <f>IF(ISTEXT(overallRate),"Effectuez l’étape 1",IF(OR(COUNT($C326,H326)&lt;&gt;2,overallRate=0),0,IF(D326="Yes",ROUND(MAX(IF($B326="Oui - sans lien de dépendance",0,MIN((0.75*H326),847)),MIN(H326,(0.75*$C326),847)),2),IF(revenueReduction&gt;0.3,MAX(IF($B326="Non - avec lien de dépendance",MIN(1129,H326,$C326)*overallRate,MIN(1129,H326)*overallRate),ROUND(MAX(IF($B326="Non - avec lien de dépendance",0,MIN((0.75*H326),847)),MIN(H326,(0.75*$C326),847)),2)),IF($B326="Non - avec lien de dépendance",MIN(1129,H326,$C326)*overallRate,MIN(1129,H326)*overallRate)))))</f>
        <v>Effectuez l’étape 1</v>
      </c>
      <c r="M326" s="68" t="str">
        <f>IF(ISTEXT(overallRate),"Effectuez l’étape 1",IF(OR(COUNT($C326,I326)&lt;&gt;2,overallRate=0),0,IF(E326="Yes",ROUND(MAX(IF($B326="Oui - sans lien de dépendance",0,MIN((0.75*I326),847)),MIN(I326,(0.75*$C326),847)),2),IF(revenueReduction&gt;0.3,MAX(IF($B326="Non - avec lien de dépendance",MIN(1129,I326,$C326)*overallRate,MIN(1129,I326)*overallRate),ROUND(MAX(IF($B326="Non - avec lien de dépendance",0,MIN((0.75*I326),847)),MIN(I326,(0.75*$C326),847)),2)),IF($B326="Non - avec lien de dépendance",MIN(1129,I326,$C326)*overallRate,MIN(1129,I326)*overallRate)))))</f>
        <v>Effectuez l’étape 1</v>
      </c>
      <c r="N326" s="68" t="str">
        <f>IF(ISTEXT(overallRate),"Effectuez l’étape 1",IF(OR(COUNT($C326,J326)&lt;&gt;2,overallRate=0),0,IF(F326="Yes",ROUND(MAX(IF($B326="Oui - sans lien de dépendance",0,MIN((0.75*J326),847)),MIN(J326,(0.75*$C326),847)),2),IF(revenueReduction&gt;0.3,MAX(IF($B326="Non - avec lien de dépendance",MIN(1129,J326,$C326)*overallRate,MIN(1129,J326)*overallRate),ROUND(MAX(IF($B326="Non - avec lien de dépendance",0,MIN((0.75*J326),847)),MIN(J326,(0.75*$C326),847)),2)),IF($B326="Non - avec lien de dépendance",MIN(1129,J326,$C326)*overallRate,MIN(1129,J326)*overallRate)))))</f>
        <v>Effectuez l’étape 1</v>
      </c>
      <c r="O326" s="68" t="str">
        <f>IF(ISTEXT(overallRate),"Effectuez l’étape 1",IF(OR(COUNT($C326,K326)&lt;&gt;2,overallRate=0),0,IF(G326="Yes",ROUND(MAX(IF($B326="Oui - sans lien de dépendance",0,MIN((0.75*K326),847)),MIN(K326,(0.75*$C326),847)),2),IF(revenueReduction&gt;0.3,MAX(IF($B326="Non - avec lien de dépendance",MIN(1129,K326,$C326)*overallRate,MIN(1129,K326)*overallRate),ROUND(MAX(IF($B326="Non - avec lien de dépendance",0,MIN((0.75*K326),847)),MIN(K326,(0.75*$C326),847)),2)),IF($B326="Non - avec lien de dépendance",MIN(1129,K326,$C326)*overallRate,MIN(1129,K326)*overallRate)))))</f>
        <v>Effectuez l’étape 1</v>
      </c>
      <c r="P326" s="3">
        <f t="shared" ref="P326:P389" si="5">IF(AND(COUNT(C326:K326)&gt;0,OR(COUNT(C326:K326)&lt;&gt;5,ISBLANK(B326))),"Fill out all amounts",IF(OR(COUNTIF(H326,0)+COUNTIF(I326,0)&gt;1,COUNTIF(I326,0)+COUNTIF(J326,0)&gt;1,COUNTIF(J326,0)+COUNTIF(K326,0)&gt;1),0,SUM(L326:O326)))</f>
        <v>0</v>
      </c>
    </row>
    <row r="327" spans="12:16" x14ac:dyDescent="0.5">
      <c r="L327" s="68" t="str">
        <f>IF(ISTEXT(overallRate),"Effectuez l’étape 1",IF(OR(COUNT($C327,H327)&lt;&gt;2,overallRate=0),0,IF(D327="Yes",ROUND(MAX(IF($B327="Oui - sans lien de dépendance",0,MIN((0.75*H327),847)),MIN(H327,(0.75*$C327),847)),2),IF(revenueReduction&gt;0.3,MAX(IF($B327="Non - avec lien de dépendance",MIN(1129,H327,$C327)*overallRate,MIN(1129,H327)*overallRate),ROUND(MAX(IF($B327="Non - avec lien de dépendance",0,MIN((0.75*H327),847)),MIN(H327,(0.75*$C327),847)),2)),IF($B327="Non - avec lien de dépendance",MIN(1129,H327,$C327)*overallRate,MIN(1129,H327)*overallRate)))))</f>
        <v>Effectuez l’étape 1</v>
      </c>
      <c r="M327" s="68" t="str">
        <f>IF(ISTEXT(overallRate),"Effectuez l’étape 1",IF(OR(COUNT($C327,I327)&lt;&gt;2,overallRate=0),0,IF(E327="Yes",ROUND(MAX(IF($B327="Oui - sans lien de dépendance",0,MIN((0.75*I327),847)),MIN(I327,(0.75*$C327),847)),2),IF(revenueReduction&gt;0.3,MAX(IF($B327="Non - avec lien de dépendance",MIN(1129,I327,$C327)*overallRate,MIN(1129,I327)*overallRate),ROUND(MAX(IF($B327="Non - avec lien de dépendance",0,MIN((0.75*I327),847)),MIN(I327,(0.75*$C327),847)),2)),IF($B327="Non - avec lien de dépendance",MIN(1129,I327,$C327)*overallRate,MIN(1129,I327)*overallRate)))))</f>
        <v>Effectuez l’étape 1</v>
      </c>
      <c r="N327" s="68" t="str">
        <f>IF(ISTEXT(overallRate),"Effectuez l’étape 1",IF(OR(COUNT($C327,J327)&lt;&gt;2,overallRate=0),0,IF(F327="Yes",ROUND(MAX(IF($B327="Oui - sans lien de dépendance",0,MIN((0.75*J327),847)),MIN(J327,(0.75*$C327),847)),2),IF(revenueReduction&gt;0.3,MAX(IF($B327="Non - avec lien de dépendance",MIN(1129,J327,$C327)*overallRate,MIN(1129,J327)*overallRate),ROUND(MAX(IF($B327="Non - avec lien de dépendance",0,MIN((0.75*J327),847)),MIN(J327,(0.75*$C327),847)),2)),IF($B327="Non - avec lien de dépendance",MIN(1129,J327,$C327)*overallRate,MIN(1129,J327)*overallRate)))))</f>
        <v>Effectuez l’étape 1</v>
      </c>
      <c r="O327" s="68" t="str">
        <f>IF(ISTEXT(overallRate),"Effectuez l’étape 1",IF(OR(COUNT($C327,K327)&lt;&gt;2,overallRate=0),0,IF(G327="Yes",ROUND(MAX(IF($B327="Oui - sans lien de dépendance",0,MIN((0.75*K327),847)),MIN(K327,(0.75*$C327),847)),2),IF(revenueReduction&gt;0.3,MAX(IF($B327="Non - avec lien de dépendance",MIN(1129,K327,$C327)*overallRate,MIN(1129,K327)*overallRate),ROUND(MAX(IF($B327="Non - avec lien de dépendance",0,MIN((0.75*K327),847)),MIN(K327,(0.75*$C327),847)),2)),IF($B327="Non - avec lien de dépendance",MIN(1129,K327,$C327)*overallRate,MIN(1129,K327)*overallRate)))))</f>
        <v>Effectuez l’étape 1</v>
      </c>
      <c r="P327" s="3">
        <f t="shared" si="5"/>
        <v>0</v>
      </c>
    </row>
    <row r="328" spans="12:16" x14ac:dyDescent="0.5">
      <c r="L328" s="68" t="str">
        <f>IF(ISTEXT(overallRate),"Effectuez l’étape 1",IF(OR(COUNT($C328,H328)&lt;&gt;2,overallRate=0),0,IF(D328="Yes",ROUND(MAX(IF($B328="Oui - sans lien de dépendance",0,MIN((0.75*H328),847)),MIN(H328,(0.75*$C328),847)),2),IF(revenueReduction&gt;0.3,MAX(IF($B328="Non - avec lien de dépendance",MIN(1129,H328,$C328)*overallRate,MIN(1129,H328)*overallRate),ROUND(MAX(IF($B328="Non - avec lien de dépendance",0,MIN((0.75*H328),847)),MIN(H328,(0.75*$C328),847)),2)),IF($B328="Non - avec lien de dépendance",MIN(1129,H328,$C328)*overallRate,MIN(1129,H328)*overallRate)))))</f>
        <v>Effectuez l’étape 1</v>
      </c>
      <c r="M328" s="68" t="str">
        <f>IF(ISTEXT(overallRate),"Effectuez l’étape 1",IF(OR(COUNT($C328,I328)&lt;&gt;2,overallRate=0),0,IF(E328="Yes",ROUND(MAX(IF($B328="Oui - sans lien de dépendance",0,MIN((0.75*I328),847)),MIN(I328,(0.75*$C328),847)),2),IF(revenueReduction&gt;0.3,MAX(IF($B328="Non - avec lien de dépendance",MIN(1129,I328,$C328)*overallRate,MIN(1129,I328)*overallRate),ROUND(MAX(IF($B328="Non - avec lien de dépendance",0,MIN((0.75*I328),847)),MIN(I328,(0.75*$C328),847)),2)),IF($B328="Non - avec lien de dépendance",MIN(1129,I328,$C328)*overallRate,MIN(1129,I328)*overallRate)))))</f>
        <v>Effectuez l’étape 1</v>
      </c>
      <c r="N328" s="68" t="str">
        <f>IF(ISTEXT(overallRate),"Effectuez l’étape 1",IF(OR(COUNT($C328,J328)&lt;&gt;2,overallRate=0),0,IF(F328="Yes",ROUND(MAX(IF($B328="Oui - sans lien de dépendance",0,MIN((0.75*J328),847)),MIN(J328,(0.75*$C328),847)),2),IF(revenueReduction&gt;0.3,MAX(IF($B328="Non - avec lien de dépendance",MIN(1129,J328,$C328)*overallRate,MIN(1129,J328)*overallRate),ROUND(MAX(IF($B328="Non - avec lien de dépendance",0,MIN((0.75*J328),847)),MIN(J328,(0.75*$C328),847)),2)),IF($B328="Non - avec lien de dépendance",MIN(1129,J328,$C328)*overallRate,MIN(1129,J328)*overallRate)))))</f>
        <v>Effectuez l’étape 1</v>
      </c>
      <c r="O328" s="68" t="str">
        <f>IF(ISTEXT(overallRate),"Effectuez l’étape 1",IF(OR(COUNT($C328,K328)&lt;&gt;2,overallRate=0),0,IF(G328="Yes",ROUND(MAX(IF($B328="Oui - sans lien de dépendance",0,MIN((0.75*K328),847)),MIN(K328,(0.75*$C328),847)),2),IF(revenueReduction&gt;0.3,MAX(IF($B328="Non - avec lien de dépendance",MIN(1129,K328,$C328)*overallRate,MIN(1129,K328)*overallRate),ROUND(MAX(IF($B328="Non - avec lien de dépendance",0,MIN((0.75*K328),847)),MIN(K328,(0.75*$C328),847)),2)),IF($B328="Non - avec lien de dépendance",MIN(1129,K328,$C328)*overallRate,MIN(1129,K328)*overallRate)))))</f>
        <v>Effectuez l’étape 1</v>
      </c>
      <c r="P328" s="3">
        <f t="shared" si="5"/>
        <v>0</v>
      </c>
    </row>
    <row r="329" spans="12:16" x14ac:dyDescent="0.5">
      <c r="L329" s="68" t="str">
        <f>IF(ISTEXT(overallRate),"Effectuez l’étape 1",IF(OR(COUNT($C329,H329)&lt;&gt;2,overallRate=0),0,IF(D329="Yes",ROUND(MAX(IF($B329="Oui - sans lien de dépendance",0,MIN((0.75*H329),847)),MIN(H329,(0.75*$C329),847)),2),IF(revenueReduction&gt;0.3,MAX(IF($B329="Non - avec lien de dépendance",MIN(1129,H329,$C329)*overallRate,MIN(1129,H329)*overallRate),ROUND(MAX(IF($B329="Non - avec lien de dépendance",0,MIN((0.75*H329),847)),MIN(H329,(0.75*$C329),847)),2)),IF($B329="Non - avec lien de dépendance",MIN(1129,H329,$C329)*overallRate,MIN(1129,H329)*overallRate)))))</f>
        <v>Effectuez l’étape 1</v>
      </c>
      <c r="M329" s="68" t="str">
        <f>IF(ISTEXT(overallRate),"Effectuez l’étape 1",IF(OR(COUNT($C329,I329)&lt;&gt;2,overallRate=0),0,IF(E329="Yes",ROUND(MAX(IF($B329="Oui - sans lien de dépendance",0,MIN((0.75*I329),847)),MIN(I329,(0.75*$C329),847)),2),IF(revenueReduction&gt;0.3,MAX(IF($B329="Non - avec lien de dépendance",MIN(1129,I329,$C329)*overallRate,MIN(1129,I329)*overallRate),ROUND(MAX(IF($B329="Non - avec lien de dépendance",0,MIN((0.75*I329),847)),MIN(I329,(0.75*$C329),847)),2)),IF($B329="Non - avec lien de dépendance",MIN(1129,I329,$C329)*overallRate,MIN(1129,I329)*overallRate)))))</f>
        <v>Effectuez l’étape 1</v>
      </c>
      <c r="N329" s="68" t="str">
        <f>IF(ISTEXT(overallRate),"Effectuez l’étape 1",IF(OR(COUNT($C329,J329)&lt;&gt;2,overallRate=0),0,IF(F329="Yes",ROUND(MAX(IF($B329="Oui - sans lien de dépendance",0,MIN((0.75*J329),847)),MIN(J329,(0.75*$C329),847)),2),IF(revenueReduction&gt;0.3,MAX(IF($B329="Non - avec lien de dépendance",MIN(1129,J329,$C329)*overallRate,MIN(1129,J329)*overallRate),ROUND(MAX(IF($B329="Non - avec lien de dépendance",0,MIN((0.75*J329),847)),MIN(J329,(0.75*$C329),847)),2)),IF($B329="Non - avec lien de dépendance",MIN(1129,J329,$C329)*overallRate,MIN(1129,J329)*overallRate)))))</f>
        <v>Effectuez l’étape 1</v>
      </c>
      <c r="O329" s="68" t="str">
        <f>IF(ISTEXT(overallRate),"Effectuez l’étape 1",IF(OR(COUNT($C329,K329)&lt;&gt;2,overallRate=0),0,IF(G329="Yes",ROUND(MAX(IF($B329="Oui - sans lien de dépendance",0,MIN((0.75*K329),847)),MIN(K329,(0.75*$C329),847)),2),IF(revenueReduction&gt;0.3,MAX(IF($B329="Non - avec lien de dépendance",MIN(1129,K329,$C329)*overallRate,MIN(1129,K329)*overallRate),ROUND(MAX(IF($B329="Non - avec lien de dépendance",0,MIN((0.75*K329),847)),MIN(K329,(0.75*$C329),847)),2)),IF($B329="Non - avec lien de dépendance",MIN(1129,K329,$C329)*overallRate,MIN(1129,K329)*overallRate)))))</f>
        <v>Effectuez l’étape 1</v>
      </c>
      <c r="P329" s="3">
        <f t="shared" si="5"/>
        <v>0</v>
      </c>
    </row>
    <row r="330" spans="12:16" x14ac:dyDescent="0.5">
      <c r="L330" s="68" t="str">
        <f>IF(ISTEXT(overallRate),"Effectuez l’étape 1",IF(OR(COUNT($C330,H330)&lt;&gt;2,overallRate=0),0,IF(D330="Yes",ROUND(MAX(IF($B330="Oui - sans lien de dépendance",0,MIN((0.75*H330),847)),MIN(H330,(0.75*$C330),847)),2),IF(revenueReduction&gt;0.3,MAX(IF($B330="Non - avec lien de dépendance",MIN(1129,H330,$C330)*overallRate,MIN(1129,H330)*overallRate),ROUND(MAX(IF($B330="Non - avec lien de dépendance",0,MIN((0.75*H330),847)),MIN(H330,(0.75*$C330),847)),2)),IF($B330="Non - avec lien de dépendance",MIN(1129,H330,$C330)*overallRate,MIN(1129,H330)*overallRate)))))</f>
        <v>Effectuez l’étape 1</v>
      </c>
      <c r="M330" s="68" t="str">
        <f>IF(ISTEXT(overallRate),"Effectuez l’étape 1",IF(OR(COUNT($C330,I330)&lt;&gt;2,overallRate=0),0,IF(E330="Yes",ROUND(MAX(IF($B330="Oui - sans lien de dépendance",0,MIN((0.75*I330),847)),MIN(I330,(0.75*$C330),847)),2),IF(revenueReduction&gt;0.3,MAX(IF($B330="Non - avec lien de dépendance",MIN(1129,I330,$C330)*overallRate,MIN(1129,I330)*overallRate),ROUND(MAX(IF($B330="Non - avec lien de dépendance",0,MIN((0.75*I330),847)),MIN(I330,(0.75*$C330),847)),2)),IF($B330="Non - avec lien de dépendance",MIN(1129,I330,$C330)*overallRate,MIN(1129,I330)*overallRate)))))</f>
        <v>Effectuez l’étape 1</v>
      </c>
      <c r="N330" s="68" t="str">
        <f>IF(ISTEXT(overallRate),"Effectuez l’étape 1",IF(OR(COUNT($C330,J330)&lt;&gt;2,overallRate=0),0,IF(F330="Yes",ROUND(MAX(IF($B330="Oui - sans lien de dépendance",0,MIN((0.75*J330),847)),MIN(J330,(0.75*$C330),847)),2),IF(revenueReduction&gt;0.3,MAX(IF($B330="Non - avec lien de dépendance",MIN(1129,J330,$C330)*overallRate,MIN(1129,J330)*overallRate),ROUND(MAX(IF($B330="Non - avec lien de dépendance",0,MIN((0.75*J330),847)),MIN(J330,(0.75*$C330),847)),2)),IF($B330="Non - avec lien de dépendance",MIN(1129,J330,$C330)*overallRate,MIN(1129,J330)*overallRate)))))</f>
        <v>Effectuez l’étape 1</v>
      </c>
      <c r="O330" s="68" t="str">
        <f>IF(ISTEXT(overallRate),"Effectuez l’étape 1",IF(OR(COUNT($C330,K330)&lt;&gt;2,overallRate=0),0,IF(G330="Yes",ROUND(MAX(IF($B330="Oui - sans lien de dépendance",0,MIN((0.75*K330),847)),MIN(K330,(0.75*$C330),847)),2),IF(revenueReduction&gt;0.3,MAX(IF($B330="Non - avec lien de dépendance",MIN(1129,K330,$C330)*overallRate,MIN(1129,K330)*overallRate),ROUND(MAX(IF($B330="Non - avec lien de dépendance",0,MIN((0.75*K330),847)),MIN(K330,(0.75*$C330),847)),2)),IF($B330="Non - avec lien de dépendance",MIN(1129,K330,$C330)*overallRate,MIN(1129,K330)*overallRate)))))</f>
        <v>Effectuez l’étape 1</v>
      </c>
      <c r="P330" s="3">
        <f t="shared" si="5"/>
        <v>0</v>
      </c>
    </row>
    <row r="331" spans="12:16" x14ac:dyDescent="0.5">
      <c r="L331" s="68" t="str">
        <f>IF(ISTEXT(overallRate),"Effectuez l’étape 1",IF(OR(COUNT($C331,H331)&lt;&gt;2,overallRate=0),0,IF(D331="Yes",ROUND(MAX(IF($B331="Oui - sans lien de dépendance",0,MIN((0.75*H331),847)),MIN(H331,(0.75*$C331),847)),2),IF(revenueReduction&gt;0.3,MAX(IF($B331="Non - avec lien de dépendance",MIN(1129,H331,$C331)*overallRate,MIN(1129,H331)*overallRate),ROUND(MAX(IF($B331="Non - avec lien de dépendance",0,MIN((0.75*H331),847)),MIN(H331,(0.75*$C331),847)),2)),IF($B331="Non - avec lien de dépendance",MIN(1129,H331,$C331)*overallRate,MIN(1129,H331)*overallRate)))))</f>
        <v>Effectuez l’étape 1</v>
      </c>
      <c r="M331" s="68" t="str">
        <f>IF(ISTEXT(overallRate),"Effectuez l’étape 1",IF(OR(COUNT($C331,I331)&lt;&gt;2,overallRate=0),0,IF(E331="Yes",ROUND(MAX(IF($B331="Oui - sans lien de dépendance",0,MIN((0.75*I331),847)),MIN(I331,(0.75*$C331),847)),2),IF(revenueReduction&gt;0.3,MAX(IF($B331="Non - avec lien de dépendance",MIN(1129,I331,$C331)*overallRate,MIN(1129,I331)*overallRate),ROUND(MAX(IF($B331="Non - avec lien de dépendance",0,MIN((0.75*I331),847)),MIN(I331,(0.75*$C331),847)),2)),IF($B331="Non - avec lien de dépendance",MIN(1129,I331,$C331)*overallRate,MIN(1129,I331)*overallRate)))))</f>
        <v>Effectuez l’étape 1</v>
      </c>
      <c r="N331" s="68" t="str">
        <f>IF(ISTEXT(overallRate),"Effectuez l’étape 1",IF(OR(COUNT($C331,J331)&lt;&gt;2,overallRate=0),0,IF(F331="Yes",ROUND(MAX(IF($B331="Oui - sans lien de dépendance",0,MIN((0.75*J331),847)),MIN(J331,(0.75*$C331),847)),2),IF(revenueReduction&gt;0.3,MAX(IF($B331="Non - avec lien de dépendance",MIN(1129,J331,$C331)*overallRate,MIN(1129,J331)*overallRate),ROUND(MAX(IF($B331="Non - avec lien de dépendance",0,MIN((0.75*J331),847)),MIN(J331,(0.75*$C331),847)),2)),IF($B331="Non - avec lien de dépendance",MIN(1129,J331,$C331)*overallRate,MIN(1129,J331)*overallRate)))))</f>
        <v>Effectuez l’étape 1</v>
      </c>
      <c r="O331" s="68" t="str">
        <f>IF(ISTEXT(overallRate),"Effectuez l’étape 1",IF(OR(COUNT($C331,K331)&lt;&gt;2,overallRate=0),0,IF(G331="Yes",ROUND(MAX(IF($B331="Oui - sans lien de dépendance",0,MIN((0.75*K331),847)),MIN(K331,(0.75*$C331),847)),2),IF(revenueReduction&gt;0.3,MAX(IF($B331="Non - avec lien de dépendance",MIN(1129,K331,$C331)*overallRate,MIN(1129,K331)*overallRate),ROUND(MAX(IF($B331="Non - avec lien de dépendance",0,MIN((0.75*K331),847)),MIN(K331,(0.75*$C331),847)),2)),IF($B331="Non - avec lien de dépendance",MIN(1129,K331,$C331)*overallRate,MIN(1129,K331)*overallRate)))))</f>
        <v>Effectuez l’étape 1</v>
      </c>
      <c r="P331" s="3">
        <f t="shared" si="5"/>
        <v>0</v>
      </c>
    </row>
    <row r="332" spans="12:16" x14ac:dyDescent="0.5">
      <c r="L332" s="68" t="str">
        <f>IF(ISTEXT(overallRate),"Effectuez l’étape 1",IF(OR(COUNT($C332,H332)&lt;&gt;2,overallRate=0),0,IF(D332="Yes",ROUND(MAX(IF($B332="Oui - sans lien de dépendance",0,MIN((0.75*H332),847)),MIN(H332,(0.75*$C332),847)),2),IF(revenueReduction&gt;0.3,MAX(IF($B332="Non - avec lien de dépendance",MIN(1129,H332,$C332)*overallRate,MIN(1129,H332)*overallRate),ROUND(MAX(IF($B332="Non - avec lien de dépendance",0,MIN((0.75*H332),847)),MIN(H332,(0.75*$C332),847)),2)),IF($B332="Non - avec lien de dépendance",MIN(1129,H332,$C332)*overallRate,MIN(1129,H332)*overallRate)))))</f>
        <v>Effectuez l’étape 1</v>
      </c>
      <c r="M332" s="68" t="str">
        <f>IF(ISTEXT(overallRate),"Effectuez l’étape 1",IF(OR(COUNT($C332,I332)&lt;&gt;2,overallRate=0),0,IF(E332="Yes",ROUND(MAX(IF($B332="Oui - sans lien de dépendance",0,MIN((0.75*I332),847)),MIN(I332,(0.75*$C332),847)),2),IF(revenueReduction&gt;0.3,MAX(IF($B332="Non - avec lien de dépendance",MIN(1129,I332,$C332)*overallRate,MIN(1129,I332)*overallRate),ROUND(MAX(IF($B332="Non - avec lien de dépendance",0,MIN((0.75*I332),847)),MIN(I332,(0.75*$C332),847)),2)),IF($B332="Non - avec lien de dépendance",MIN(1129,I332,$C332)*overallRate,MIN(1129,I332)*overallRate)))))</f>
        <v>Effectuez l’étape 1</v>
      </c>
      <c r="N332" s="68" t="str">
        <f>IF(ISTEXT(overallRate),"Effectuez l’étape 1",IF(OR(COUNT($C332,J332)&lt;&gt;2,overallRate=0),0,IF(F332="Yes",ROUND(MAX(IF($B332="Oui - sans lien de dépendance",0,MIN((0.75*J332),847)),MIN(J332,(0.75*$C332),847)),2),IF(revenueReduction&gt;0.3,MAX(IF($B332="Non - avec lien de dépendance",MIN(1129,J332,$C332)*overallRate,MIN(1129,J332)*overallRate),ROUND(MAX(IF($B332="Non - avec lien de dépendance",0,MIN((0.75*J332),847)),MIN(J332,(0.75*$C332),847)),2)),IF($B332="Non - avec lien de dépendance",MIN(1129,J332,$C332)*overallRate,MIN(1129,J332)*overallRate)))))</f>
        <v>Effectuez l’étape 1</v>
      </c>
      <c r="O332" s="68" t="str">
        <f>IF(ISTEXT(overallRate),"Effectuez l’étape 1",IF(OR(COUNT($C332,K332)&lt;&gt;2,overallRate=0),0,IF(G332="Yes",ROUND(MAX(IF($B332="Oui - sans lien de dépendance",0,MIN((0.75*K332),847)),MIN(K332,(0.75*$C332),847)),2),IF(revenueReduction&gt;0.3,MAX(IF($B332="Non - avec lien de dépendance",MIN(1129,K332,$C332)*overallRate,MIN(1129,K332)*overallRate),ROUND(MAX(IF($B332="Non - avec lien de dépendance",0,MIN((0.75*K332),847)),MIN(K332,(0.75*$C332),847)),2)),IF($B332="Non - avec lien de dépendance",MIN(1129,K332,$C332)*overallRate,MIN(1129,K332)*overallRate)))))</f>
        <v>Effectuez l’étape 1</v>
      </c>
      <c r="P332" s="3">
        <f t="shared" si="5"/>
        <v>0</v>
      </c>
    </row>
    <row r="333" spans="12:16" x14ac:dyDescent="0.5">
      <c r="L333" s="68" t="str">
        <f>IF(ISTEXT(overallRate),"Effectuez l’étape 1",IF(OR(COUNT($C333,H333)&lt;&gt;2,overallRate=0),0,IF(D333="Yes",ROUND(MAX(IF($B333="Oui - sans lien de dépendance",0,MIN((0.75*H333),847)),MIN(H333,(0.75*$C333),847)),2),IF(revenueReduction&gt;0.3,MAX(IF($B333="Non - avec lien de dépendance",MIN(1129,H333,$C333)*overallRate,MIN(1129,H333)*overallRate),ROUND(MAX(IF($B333="Non - avec lien de dépendance",0,MIN((0.75*H333),847)),MIN(H333,(0.75*$C333),847)),2)),IF($B333="Non - avec lien de dépendance",MIN(1129,H333,$C333)*overallRate,MIN(1129,H333)*overallRate)))))</f>
        <v>Effectuez l’étape 1</v>
      </c>
      <c r="M333" s="68" t="str">
        <f>IF(ISTEXT(overallRate),"Effectuez l’étape 1",IF(OR(COUNT($C333,I333)&lt;&gt;2,overallRate=0),0,IF(E333="Yes",ROUND(MAX(IF($B333="Oui - sans lien de dépendance",0,MIN((0.75*I333),847)),MIN(I333,(0.75*$C333),847)),2),IF(revenueReduction&gt;0.3,MAX(IF($B333="Non - avec lien de dépendance",MIN(1129,I333,$C333)*overallRate,MIN(1129,I333)*overallRate),ROUND(MAX(IF($B333="Non - avec lien de dépendance",0,MIN((0.75*I333),847)),MIN(I333,(0.75*$C333),847)),2)),IF($B333="Non - avec lien de dépendance",MIN(1129,I333,$C333)*overallRate,MIN(1129,I333)*overallRate)))))</f>
        <v>Effectuez l’étape 1</v>
      </c>
      <c r="N333" s="68" t="str">
        <f>IF(ISTEXT(overallRate),"Effectuez l’étape 1",IF(OR(COUNT($C333,J333)&lt;&gt;2,overallRate=0),0,IF(F333="Yes",ROUND(MAX(IF($B333="Oui - sans lien de dépendance",0,MIN((0.75*J333),847)),MIN(J333,(0.75*$C333),847)),2),IF(revenueReduction&gt;0.3,MAX(IF($B333="Non - avec lien de dépendance",MIN(1129,J333,$C333)*overallRate,MIN(1129,J333)*overallRate),ROUND(MAX(IF($B333="Non - avec lien de dépendance",0,MIN((0.75*J333),847)),MIN(J333,(0.75*$C333),847)),2)),IF($B333="Non - avec lien de dépendance",MIN(1129,J333,$C333)*overallRate,MIN(1129,J333)*overallRate)))))</f>
        <v>Effectuez l’étape 1</v>
      </c>
      <c r="O333" s="68" t="str">
        <f>IF(ISTEXT(overallRate),"Effectuez l’étape 1",IF(OR(COUNT($C333,K333)&lt;&gt;2,overallRate=0),0,IF(G333="Yes",ROUND(MAX(IF($B333="Oui - sans lien de dépendance",0,MIN((0.75*K333),847)),MIN(K333,(0.75*$C333),847)),2),IF(revenueReduction&gt;0.3,MAX(IF($B333="Non - avec lien de dépendance",MIN(1129,K333,$C333)*overallRate,MIN(1129,K333)*overallRate),ROUND(MAX(IF($B333="Non - avec lien de dépendance",0,MIN((0.75*K333),847)),MIN(K333,(0.75*$C333),847)),2)),IF($B333="Non - avec lien de dépendance",MIN(1129,K333,$C333)*overallRate,MIN(1129,K333)*overallRate)))))</f>
        <v>Effectuez l’étape 1</v>
      </c>
      <c r="P333" s="3">
        <f t="shared" si="5"/>
        <v>0</v>
      </c>
    </row>
    <row r="334" spans="12:16" x14ac:dyDescent="0.5">
      <c r="L334" s="68" t="str">
        <f>IF(ISTEXT(overallRate),"Effectuez l’étape 1",IF(OR(COUNT($C334,H334)&lt;&gt;2,overallRate=0),0,IF(D334="Yes",ROUND(MAX(IF($B334="Oui - sans lien de dépendance",0,MIN((0.75*H334),847)),MIN(H334,(0.75*$C334),847)),2),IF(revenueReduction&gt;0.3,MAX(IF($B334="Non - avec lien de dépendance",MIN(1129,H334,$C334)*overallRate,MIN(1129,H334)*overallRate),ROUND(MAX(IF($B334="Non - avec lien de dépendance",0,MIN((0.75*H334),847)),MIN(H334,(0.75*$C334),847)),2)),IF($B334="Non - avec lien de dépendance",MIN(1129,H334,$C334)*overallRate,MIN(1129,H334)*overallRate)))))</f>
        <v>Effectuez l’étape 1</v>
      </c>
      <c r="M334" s="68" t="str">
        <f>IF(ISTEXT(overallRate),"Effectuez l’étape 1",IF(OR(COUNT($C334,I334)&lt;&gt;2,overallRate=0),0,IF(E334="Yes",ROUND(MAX(IF($B334="Oui - sans lien de dépendance",0,MIN((0.75*I334),847)),MIN(I334,(0.75*$C334),847)),2),IF(revenueReduction&gt;0.3,MAX(IF($B334="Non - avec lien de dépendance",MIN(1129,I334,$C334)*overallRate,MIN(1129,I334)*overallRate),ROUND(MAX(IF($B334="Non - avec lien de dépendance",0,MIN((0.75*I334),847)),MIN(I334,(0.75*$C334),847)),2)),IF($B334="Non - avec lien de dépendance",MIN(1129,I334,$C334)*overallRate,MIN(1129,I334)*overallRate)))))</f>
        <v>Effectuez l’étape 1</v>
      </c>
      <c r="N334" s="68" t="str">
        <f>IF(ISTEXT(overallRate),"Effectuez l’étape 1",IF(OR(COUNT($C334,J334)&lt;&gt;2,overallRate=0),0,IF(F334="Yes",ROUND(MAX(IF($B334="Oui - sans lien de dépendance",0,MIN((0.75*J334),847)),MIN(J334,(0.75*$C334),847)),2),IF(revenueReduction&gt;0.3,MAX(IF($B334="Non - avec lien de dépendance",MIN(1129,J334,$C334)*overallRate,MIN(1129,J334)*overallRate),ROUND(MAX(IF($B334="Non - avec lien de dépendance",0,MIN((0.75*J334),847)),MIN(J334,(0.75*$C334),847)),2)),IF($B334="Non - avec lien de dépendance",MIN(1129,J334,$C334)*overallRate,MIN(1129,J334)*overallRate)))))</f>
        <v>Effectuez l’étape 1</v>
      </c>
      <c r="O334" s="68" t="str">
        <f>IF(ISTEXT(overallRate),"Effectuez l’étape 1",IF(OR(COUNT($C334,K334)&lt;&gt;2,overallRate=0),0,IF(G334="Yes",ROUND(MAX(IF($B334="Oui - sans lien de dépendance",0,MIN((0.75*K334),847)),MIN(K334,(0.75*$C334),847)),2),IF(revenueReduction&gt;0.3,MAX(IF($B334="Non - avec lien de dépendance",MIN(1129,K334,$C334)*overallRate,MIN(1129,K334)*overallRate),ROUND(MAX(IF($B334="Non - avec lien de dépendance",0,MIN((0.75*K334),847)),MIN(K334,(0.75*$C334),847)),2)),IF($B334="Non - avec lien de dépendance",MIN(1129,K334,$C334)*overallRate,MIN(1129,K334)*overallRate)))))</f>
        <v>Effectuez l’étape 1</v>
      </c>
      <c r="P334" s="3">
        <f t="shared" si="5"/>
        <v>0</v>
      </c>
    </row>
    <row r="335" spans="12:16" x14ac:dyDescent="0.5">
      <c r="L335" s="68" t="str">
        <f>IF(ISTEXT(overallRate),"Effectuez l’étape 1",IF(OR(COUNT($C335,H335)&lt;&gt;2,overallRate=0),0,IF(D335="Yes",ROUND(MAX(IF($B335="Oui - sans lien de dépendance",0,MIN((0.75*H335),847)),MIN(H335,(0.75*$C335),847)),2),IF(revenueReduction&gt;0.3,MAX(IF($B335="Non - avec lien de dépendance",MIN(1129,H335,$C335)*overallRate,MIN(1129,H335)*overallRate),ROUND(MAX(IF($B335="Non - avec lien de dépendance",0,MIN((0.75*H335),847)),MIN(H335,(0.75*$C335),847)),2)),IF($B335="Non - avec lien de dépendance",MIN(1129,H335,$C335)*overallRate,MIN(1129,H335)*overallRate)))))</f>
        <v>Effectuez l’étape 1</v>
      </c>
      <c r="M335" s="68" t="str">
        <f>IF(ISTEXT(overallRate),"Effectuez l’étape 1",IF(OR(COUNT($C335,I335)&lt;&gt;2,overallRate=0),0,IF(E335="Yes",ROUND(MAX(IF($B335="Oui - sans lien de dépendance",0,MIN((0.75*I335),847)),MIN(I335,(0.75*$C335),847)),2),IF(revenueReduction&gt;0.3,MAX(IF($B335="Non - avec lien de dépendance",MIN(1129,I335,$C335)*overallRate,MIN(1129,I335)*overallRate),ROUND(MAX(IF($B335="Non - avec lien de dépendance",0,MIN((0.75*I335),847)),MIN(I335,(0.75*$C335),847)),2)),IF($B335="Non - avec lien de dépendance",MIN(1129,I335,$C335)*overallRate,MIN(1129,I335)*overallRate)))))</f>
        <v>Effectuez l’étape 1</v>
      </c>
      <c r="N335" s="68" t="str">
        <f>IF(ISTEXT(overallRate),"Effectuez l’étape 1",IF(OR(COUNT($C335,J335)&lt;&gt;2,overallRate=0),0,IF(F335="Yes",ROUND(MAX(IF($B335="Oui - sans lien de dépendance",0,MIN((0.75*J335),847)),MIN(J335,(0.75*$C335),847)),2),IF(revenueReduction&gt;0.3,MAX(IF($B335="Non - avec lien de dépendance",MIN(1129,J335,$C335)*overallRate,MIN(1129,J335)*overallRate),ROUND(MAX(IF($B335="Non - avec lien de dépendance",0,MIN((0.75*J335),847)),MIN(J335,(0.75*$C335),847)),2)),IF($B335="Non - avec lien de dépendance",MIN(1129,J335,$C335)*overallRate,MIN(1129,J335)*overallRate)))))</f>
        <v>Effectuez l’étape 1</v>
      </c>
      <c r="O335" s="68" t="str">
        <f>IF(ISTEXT(overallRate),"Effectuez l’étape 1",IF(OR(COUNT($C335,K335)&lt;&gt;2,overallRate=0),0,IF(G335="Yes",ROUND(MAX(IF($B335="Oui - sans lien de dépendance",0,MIN((0.75*K335),847)),MIN(K335,(0.75*$C335),847)),2),IF(revenueReduction&gt;0.3,MAX(IF($B335="Non - avec lien de dépendance",MIN(1129,K335,$C335)*overallRate,MIN(1129,K335)*overallRate),ROUND(MAX(IF($B335="Non - avec lien de dépendance",0,MIN((0.75*K335),847)),MIN(K335,(0.75*$C335),847)),2)),IF($B335="Non - avec lien de dépendance",MIN(1129,K335,$C335)*overallRate,MIN(1129,K335)*overallRate)))))</f>
        <v>Effectuez l’étape 1</v>
      </c>
      <c r="P335" s="3">
        <f t="shared" si="5"/>
        <v>0</v>
      </c>
    </row>
    <row r="336" spans="12:16" x14ac:dyDescent="0.5">
      <c r="L336" s="68" t="str">
        <f>IF(ISTEXT(overallRate),"Effectuez l’étape 1",IF(OR(COUNT($C336,H336)&lt;&gt;2,overallRate=0),0,IF(D336="Yes",ROUND(MAX(IF($B336="Oui - sans lien de dépendance",0,MIN((0.75*H336),847)),MIN(H336,(0.75*$C336),847)),2),IF(revenueReduction&gt;0.3,MAX(IF($B336="Non - avec lien de dépendance",MIN(1129,H336,$C336)*overallRate,MIN(1129,H336)*overallRate),ROUND(MAX(IF($B336="Non - avec lien de dépendance",0,MIN((0.75*H336),847)),MIN(H336,(0.75*$C336),847)),2)),IF($B336="Non - avec lien de dépendance",MIN(1129,H336,$C336)*overallRate,MIN(1129,H336)*overallRate)))))</f>
        <v>Effectuez l’étape 1</v>
      </c>
      <c r="M336" s="68" t="str">
        <f>IF(ISTEXT(overallRate),"Effectuez l’étape 1",IF(OR(COUNT($C336,I336)&lt;&gt;2,overallRate=0),0,IF(E336="Yes",ROUND(MAX(IF($B336="Oui - sans lien de dépendance",0,MIN((0.75*I336),847)),MIN(I336,(0.75*$C336),847)),2),IF(revenueReduction&gt;0.3,MAX(IF($B336="Non - avec lien de dépendance",MIN(1129,I336,$C336)*overallRate,MIN(1129,I336)*overallRate),ROUND(MAX(IF($B336="Non - avec lien de dépendance",0,MIN((0.75*I336),847)),MIN(I336,(0.75*$C336),847)),2)),IF($B336="Non - avec lien de dépendance",MIN(1129,I336,$C336)*overallRate,MIN(1129,I336)*overallRate)))))</f>
        <v>Effectuez l’étape 1</v>
      </c>
      <c r="N336" s="68" t="str">
        <f>IF(ISTEXT(overallRate),"Effectuez l’étape 1",IF(OR(COUNT($C336,J336)&lt;&gt;2,overallRate=0),0,IF(F336="Yes",ROUND(MAX(IF($B336="Oui - sans lien de dépendance",0,MIN((0.75*J336),847)),MIN(J336,(0.75*$C336),847)),2),IF(revenueReduction&gt;0.3,MAX(IF($B336="Non - avec lien de dépendance",MIN(1129,J336,$C336)*overallRate,MIN(1129,J336)*overallRate),ROUND(MAX(IF($B336="Non - avec lien de dépendance",0,MIN((0.75*J336),847)),MIN(J336,(0.75*$C336),847)),2)),IF($B336="Non - avec lien de dépendance",MIN(1129,J336,$C336)*overallRate,MIN(1129,J336)*overallRate)))))</f>
        <v>Effectuez l’étape 1</v>
      </c>
      <c r="O336" s="68" t="str">
        <f>IF(ISTEXT(overallRate),"Effectuez l’étape 1",IF(OR(COUNT($C336,K336)&lt;&gt;2,overallRate=0),0,IF(G336="Yes",ROUND(MAX(IF($B336="Oui - sans lien de dépendance",0,MIN((0.75*K336),847)),MIN(K336,(0.75*$C336),847)),2),IF(revenueReduction&gt;0.3,MAX(IF($B336="Non - avec lien de dépendance",MIN(1129,K336,$C336)*overallRate,MIN(1129,K336)*overallRate),ROUND(MAX(IF($B336="Non - avec lien de dépendance",0,MIN((0.75*K336),847)),MIN(K336,(0.75*$C336),847)),2)),IF($B336="Non - avec lien de dépendance",MIN(1129,K336,$C336)*overallRate,MIN(1129,K336)*overallRate)))))</f>
        <v>Effectuez l’étape 1</v>
      </c>
      <c r="P336" s="3">
        <f t="shared" si="5"/>
        <v>0</v>
      </c>
    </row>
    <row r="337" spans="12:16" x14ac:dyDescent="0.5">
      <c r="L337" s="68" t="str">
        <f>IF(ISTEXT(overallRate),"Effectuez l’étape 1",IF(OR(COUNT($C337,H337)&lt;&gt;2,overallRate=0),0,IF(D337="Yes",ROUND(MAX(IF($B337="Oui - sans lien de dépendance",0,MIN((0.75*H337),847)),MIN(H337,(0.75*$C337),847)),2),IF(revenueReduction&gt;0.3,MAX(IF($B337="Non - avec lien de dépendance",MIN(1129,H337,$C337)*overallRate,MIN(1129,H337)*overallRate),ROUND(MAX(IF($B337="Non - avec lien de dépendance",0,MIN((0.75*H337),847)),MIN(H337,(0.75*$C337),847)),2)),IF($B337="Non - avec lien de dépendance",MIN(1129,H337,$C337)*overallRate,MIN(1129,H337)*overallRate)))))</f>
        <v>Effectuez l’étape 1</v>
      </c>
      <c r="M337" s="68" t="str">
        <f>IF(ISTEXT(overallRate),"Effectuez l’étape 1",IF(OR(COUNT($C337,I337)&lt;&gt;2,overallRate=0),0,IF(E337="Yes",ROUND(MAX(IF($B337="Oui - sans lien de dépendance",0,MIN((0.75*I337),847)),MIN(I337,(0.75*$C337),847)),2),IF(revenueReduction&gt;0.3,MAX(IF($B337="Non - avec lien de dépendance",MIN(1129,I337,$C337)*overallRate,MIN(1129,I337)*overallRate),ROUND(MAX(IF($B337="Non - avec lien de dépendance",0,MIN((0.75*I337),847)),MIN(I337,(0.75*$C337),847)),2)),IF($B337="Non - avec lien de dépendance",MIN(1129,I337,$C337)*overallRate,MIN(1129,I337)*overallRate)))))</f>
        <v>Effectuez l’étape 1</v>
      </c>
      <c r="N337" s="68" t="str">
        <f>IF(ISTEXT(overallRate),"Effectuez l’étape 1",IF(OR(COUNT($C337,J337)&lt;&gt;2,overallRate=0),0,IF(F337="Yes",ROUND(MAX(IF($B337="Oui - sans lien de dépendance",0,MIN((0.75*J337),847)),MIN(J337,(0.75*$C337),847)),2),IF(revenueReduction&gt;0.3,MAX(IF($B337="Non - avec lien de dépendance",MIN(1129,J337,$C337)*overallRate,MIN(1129,J337)*overallRate),ROUND(MAX(IF($B337="Non - avec lien de dépendance",0,MIN((0.75*J337),847)),MIN(J337,(0.75*$C337),847)),2)),IF($B337="Non - avec lien de dépendance",MIN(1129,J337,$C337)*overallRate,MIN(1129,J337)*overallRate)))))</f>
        <v>Effectuez l’étape 1</v>
      </c>
      <c r="O337" s="68" t="str">
        <f>IF(ISTEXT(overallRate),"Effectuez l’étape 1",IF(OR(COUNT($C337,K337)&lt;&gt;2,overallRate=0),0,IF(G337="Yes",ROUND(MAX(IF($B337="Oui - sans lien de dépendance",0,MIN((0.75*K337),847)),MIN(K337,(0.75*$C337),847)),2),IF(revenueReduction&gt;0.3,MAX(IF($B337="Non - avec lien de dépendance",MIN(1129,K337,$C337)*overallRate,MIN(1129,K337)*overallRate),ROUND(MAX(IF($B337="Non - avec lien de dépendance",0,MIN((0.75*K337),847)),MIN(K337,(0.75*$C337),847)),2)),IF($B337="Non - avec lien de dépendance",MIN(1129,K337,$C337)*overallRate,MIN(1129,K337)*overallRate)))))</f>
        <v>Effectuez l’étape 1</v>
      </c>
      <c r="P337" s="3">
        <f t="shared" si="5"/>
        <v>0</v>
      </c>
    </row>
    <row r="338" spans="12:16" x14ac:dyDescent="0.5">
      <c r="L338" s="68" t="str">
        <f>IF(ISTEXT(overallRate),"Effectuez l’étape 1",IF(OR(COUNT($C338,H338)&lt;&gt;2,overallRate=0),0,IF(D338="Yes",ROUND(MAX(IF($B338="Oui - sans lien de dépendance",0,MIN((0.75*H338),847)),MIN(H338,(0.75*$C338),847)),2),IF(revenueReduction&gt;0.3,MAX(IF($B338="Non - avec lien de dépendance",MIN(1129,H338,$C338)*overallRate,MIN(1129,H338)*overallRate),ROUND(MAX(IF($B338="Non - avec lien de dépendance",0,MIN((0.75*H338),847)),MIN(H338,(0.75*$C338),847)),2)),IF($B338="Non - avec lien de dépendance",MIN(1129,H338,$C338)*overallRate,MIN(1129,H338)*overallRate)))))</f>
        <v>Effectuez l’étape 1</v>
      </c>
      <c r="M338" s="68" t="str">
        <f>IF(ISTEXT(overallRate),"Effectuez l’étape 1",IF(OR(COUNT($C338,I338)&lt;&gt;2,overallRate=0),0,IF(E338="Yes",ROUND(MAX(IF($B338="Oui - sans lien de dépendance",0,MIN((0.75*I338),847)),MIN(I338,(0.75*$C338),847)),2),IF(revenueReduction&gt;0.3,MAX(IF($B338="Non - avec lien de dépendance",MIN(1129,I338,$C338)*overallRate,MIN(1129,I338)*overallRate),ROUND(MAX(IF($B338="Non - avec lien de dépendance",0,MIN((0.75*I338),847)),MIN(I338,(0.75*$C338),847)),2)),IF($B338="Non - avec lien de dépendance",MIN(1129,I338,$C338)*overallRate,MIN(1129,I338)*overallRate)))))</f>
        <v>Effectuez l’étape 1</v>
      </c>
      <c r="N338" s="68" t="str">
        <f>IF(ISTEXT(overallRate),"Effectuez l’étape 1",IF(OR(COUNT($C338,J338)&lt;&gt;2,overallRate=0),0,IF(F338="Yes",ROUND(MAX(IF($B338="Oui - sans lien de dépendance",0,MIN((0.75*J338),847)),MIN(J338,(0.75*$C338),847)),2),IF(revenueReduction&gt;0.3,MAX(IF($B338="Non - avec lien de dépendance",MIN(1129,J338,$C338)*overallRate,MIN(1129,J338)*overallRate),ROUND(MAX(IF($B338="Non - avec lien de dépendance",0,MIN((0.75*J338),847)),MIN(J338,(0.75*$C338),847)),2)),IF($B338="Non - avec lien de dépendance",MIN(1129,J338,$C338)*overallRate,MIN(1129,J338)*overallRate)))))</f>
        <v>Effectuez l’étape 1</v>
      </c>
      <c r="O338" s="68" t="str">
        <f>IF(ISTEXT(overallRate),"Effectuez l’étape 1",IF(OR(COUNT($C338,K338)&lt;&gt;2,overallRate=0),0,IF(G338="Yes",ROUND(MAX(IF($B338="Oui - sans lien de dépendance",0,MIN((0.75*K338),847)),MIN(K338,(0.75*$C338),847)),2),IF(revenueReduction&gt;0.3,MAX(IF($B338="Non - avec lien de dépendance",MIN(1129,K338,$C338)*overallRate,MIN(1129,K338)*overallRate),ROUND(MAX(IF($B338="Non - avec lien de dépendance",0,MIN((0.75*K338),847)),MIN(K338,(0.75*$C338),847)),2)),IF($B338="Non - avec lien de dépendance",MIN(1129,K338,$C338)*overallRate,MIN(1129,K338)*overallRate)))))</f>
        <v>Effectuez l’étape 1</v>
      </c>
      <c r="P338" s="3">
        <f t="shared" si="5"/>
        <v>0</v>
      </c>
    </row>
    <row r="339" spans="12:16" x14ac:dyDescent="0.5">
      <c r="L339" s="68" t="str">
        <f>IF(ISTEXT(overallRate),"Effectuez l’étape 1",IF(OR(COUNT($C339,H339)&lt;&gt;2,overallRate=0),0,IF(D339="Yes",ROUND(MAX(IF($B339="Oui - sans lien de dépendance",0,MIN((0.75*H339),847)),MIN(H339,(0.75*$C339),847)),2),IF(revenueReduction&gt;0.3,MAX(IF($B339="Non - avec lien de dépendance",MIN(1129,H339,$C339)*overallRate,MIN(1129,H339)*overallRate),ROUND(MAX(IF($B339="Non - avec lien de dépendance",0,MIN((0.75*H339),847)),MIN(H339,(0.75*$C339),847)),2)),IF($B339="Non - avec lien de dépendance",MIN(1129,H339,$C339)*overallRate,MIN(1129,H339)*overallRate)))))</f>
        <v>Effectuez l’étape 1</v>
      </c>
      <c r="M339" s="68" t="str">
        <f>IF(ISTEXT(overallRate),"Effectuez l’étape 1",IF(OR(COUNT($C339,I339)&lt;&gt;2,overallRate=0),0,IF(E339="Yes",ROUND(MAX(IF($B339="Oui - sans lien de dépendance",0,MIN((0.75*I339),847)),MIN(I339,(0.75*$C339),847)),2),IF(revenueReduction&gt;0.3,MAX(IF($B339="Non - avec lien de dépendance",MIN(1129,I339,$C339)*overallRate,MIN(1129,I339)*overallRate),ROUND(MAX(IF($B339="Non - avec lien de dépendance",0,MIN((0.75*I339),847)),MIN(I339,(0.75*$C339),847)),2)),IF($B339="Non - avec lien de dépendance",MIN(1129,I339,$C339)*overallRate,MIN(1129,I339)*overallRate)))))</f>
        <v>Effectuez l’étape 1</v>
      </c>
      <c r="N339" s="68" t="str">
        <f>IF(ISTEXT(overallRate),"Effectuez l’étape 1",IF(OR(COUNT($C339,J339)&lt;&gt;2,overallRate=0),0,IF(F339="Yes",ROUND(MAX(IF($B339="Oui - sans lien de dépendance",0,MIN((0.75*J339),847)),MIN(J339,(0.75*$C339),847)),2),IF(revenueReduction&gt;0.3,MAX(IF($B339="Non - avec lien de dépendance",MIN(1129,J339,$C339)*overallRate,MIN(1129,J339)*overallRate),ROUND(MAX(IF($B339="Non - avec lien de dépendance",0,MIN((0.75*J339),847)),MIN(J339,(0.75*$C339),847)),2)),IF($B339="Non - avec lien de dépendance",MIN(1129,J339,$C339)*overallRate,MIN(1129,J339)*overallRate)))))</f>
        <v>Effectuez l’étape 1</v>
      </c>
      <c r="O339" s="68" t="str">
        <f>IF(ISTEXT(overallRate),"Effectuez l’étape 1",IF(OR(COUNT($C339,K339)&lt;&gt;2,overallRate=0),0,IF(G339="Yes",ROUND(MAX(IF($B339="Oui - sans lien de dépendance",0,MIN((0.75*K339),847)),MIN(K339,(0.75*$C339),847)),2),IF(revenueReduction&gt;0.3,MAX(IF($B339="Non - avec lien de dépendance",MIN(1129,K339,$C339)*overallRate,MIN(1129,K339)*overallRate),ROUND(MAX(IF($B339="Non - avec lien de dépendance",0,MIN((0.75*K339),847)),MIN(K339,(0.75*$C339),847)),2)),IF($B339="Non - avec lien de dépendance",MIN(1129,K339,$C339)*overallRate,MIN(1129,K339)*overallRate)))))</f>
        <v>Effectuez l’étape 1</v>
      </c>
      <c r="P339" s="3">
        <f t="shared" si="5"/>
        <v>0</v>
      </c>
    </row>
    <row r="340" spans="12:16" x14ac:dyDescent="0.5">
      <c r="L340" s="68" t="str">
        <f>IF(ISTEXT(overallRate),"Effectuez l’étape 1",IF(OR(COUNT($C340,H340)&lt;&gt;2,overallRate=0),0,IF(D340="Yes",ROUND(MAX(IF($B340="Oui - sans lien de dépendance",0,MIN((0.75*H340),847)),MIN(H340,(0.75*$C340),847)),2),IF(revenueReduction&gt;0.3,MAX(IF($B340="Non - avec lien de dépendance",MIN(1129,H340,$C340)*overallRate,MIN(1129,H340)*overallRate),ROUND(MAX(IF($B340="Non - avec lien de dépendance",0,MIN((0.75*H340),847)),MIN(H340,(0.75*$C340),847)),2)),IF($B340="Non - avec lien de dépendance",MIN(1129,H340,$C340)*overallRate,MIN(1129,H340)*overallRate)))))</f>
        <v>Effectuez l’étape 1</v>
      </c>
      <c r="M340" s="68" t="str">
        <f>IF(ISTEXT(overallRate),"Effectuez l’étape 1",IF(OR(COUNT($C340,I340)&lt;&gt;2,overallRate=0),0,IF(E340="Yes",ROUND(MAX(IF($B340="Oui - sans lien de dépendance",0,MIN((0.75*I340),847)),MIN(I340,(0.75*$C340),847)),2),IF(revenueReduction&gt;0.3,MAX(IF($B340="Non - avec lien de dépendance",MIN(1129,I340,$C340)*overallRate,MIN(1129,I340)*overallRate),ROUND(MAX(IF($B340="Non - avec lien de dépendance",0,MIN((0.75*I340),847)),MIN(I340,(0.75*$C340),847)),2)),IF($B340="Non - avec lien de dépendance",MIN(1129,I340,$C340)*overallRate,MIN(1129,I340)*overallRate)))))</f>
        <v>Effectuez l’étape 1</v>
      </c>
      <c r="N340" s="68" t="str">
        <f>IF(ISTEXT(overallRate),"Effectuez l’étape 1",IF(OR(COUNT($C340,J340)&lt;&gt;2,overallRate=0),0,IF(F340="Yes",ROUND(MAX(IF($B340="Oui - sans lien de dépendance",0,MIN((0.75*J340),847)),MIN(J340,(0.75*$C340),847)),2),IF(revenueReduction&gt;0.3,MAX(IF($B340="Non - avec lien de dépendance",MIN(1129,J340,$C340)*overallRate,MIN(1129,J340)*overallRate),ROUND(MAX(IF($B340="Non - avec lien de dépendance",0,MIN((0.75*J340),847)),MIN(J340,(0.75*$C340),847)),2)),IF($B340="Non - avec lien de dépendance",MIN(1129,J340,$C340)*overallRate,MIN(1129,J340)*overallRate)))))</f>
        <v>Effectuez l’étape 1</v>
      </c>
      <c r="O340" s="68" t="str">
        <f>IF(ISTEXT(overallRate),"Effectuez l’étape 1",IF(OR(COUNT($C340,K340)&lt;&gt;2,overallRate=0),0,IF(G340="Yes",ROUND(MAX(IF($B340="Oui - sans lien de dépendance",0,MIN((0.75*K340),847)),MIN(K340,(0.75*$C340),847)),2),IF(revenueReduction&gt;0.3,MAX(IF($B340="Non - avec lien de dépendance",MIN(1129,K340,$C340)*overallRate,MIN(1129,K340)*overallRate),ROUND(MAX(IF($B340="Non - avec lien de dépendance",0,MIN((0.75*K340),847)),MIN(K340,(0.75*$C340),847)),2)),IF($B340="Non - avec lien de dépendance",MIN(1129,K340,$C340)*overallRate,MIN(1129,K340)*overallRate)))))</f>
        <v>Effectuez l’étape 1</v>
      </c>
      <c r="P340" s="3">
        <f t="shared" si="5"/>
        <v>0</v>
      </c>
    </row>
    <row r="341" spans="12:16" x14ac:dyDescent="0.5">
      <c r="L341" s="68" t="str">
        <f>IF(ISTEXT(overallRate),"Effectuez l’étape 1",IF(OR(COUNT($C341,H341)&lt;&gt;2,overallRate=0),0,IF(D341="Yes",ROUND(MAX(IF($B341="Oui - sans lien de dépendance",0,MIN((0.75*H341),847)),MIN(H341,(0.75*$C341),847)),2),IF(revenueReduction&gt;0.3,MAX(IF($B341="Non - avec lien de dépendance",MIN(1129,H341,$C341)*overallRate,MIN(1129,H341)*overallRate),ROUND(MAX(IF($B341="Non - avec lien de dépendance",0,MIN((0.75*H341),847)),MIN(H341,(0.75*$C341),847)),2)),IF($B341="Non - avec lien de dépendance",MIN(1129,H341,$C341)*overallRate,MIN(1129,H341)*overallRate)))))</f>
        <v>Effectuez l’étape 1</v>
      </c>
      <c r="M341" s="68" t="str">
        <f>IF(ISTEXT(overallRate),"Effectuez l’étape 1",IF(OR(COUNT($C341,I341)&lt;&gt;2,overallRate=0),0,IF(E341="Yes",ROUND(MAX(IF($B341="Oui - sans lien de dépendance",0,MIN((0.75*I341),847)),MIN(I341,(0.75*$C341),847)),2),IF(revenueReduction&gt;0.3,MAX(IF($B341="Non - avec lien de dépendance",MIN(1129,I341,$C341)*overallRate,MIN(1129,I341)*overallRate),ROUND(MAX(IF($B341="Non - avec lien de dépendance",0,MIN((0.75*I341),847)),MIN(I341,(0.75*$C341),847)),2)),IF($B341="Non - avec lien de dépendance",MIN(1129,I341,$C341)*overallRate,MIN(1129,I341)*overallRate)))))</f>
        <v>Effectuez l’étape 1</v>
      </c>
      <c r="N341" s="68" t="str">
        <f>IF(ISTEXT(overallRate),"Effectuez l’étape 1",IF(OR(COUNT($C341,J341)&lt;&gt;2,overallRate=0),0,IF(F341="Yes",ROUND(MAX(IF($B341="Oui - sans lien de dépendance",0,MIN((0.75*J341),847)),MIN(J341,(0.75*$C341),847)),2),IF(revenueReduction&gt;0.3,MAX(IF($B341="Non - avec lien de dépendance",MIN(1129,J341,$C341)*overallRate,MIN(1129,J341)*overallRate),ROUND(MAX(IF($B341="Non - avec lien de dépendance",0,MIN((0.75*J341),847)),MIN(J341,(0.75*$C341),847)),2)),IF($B341="Non - avec lien de dépendance",MIN(1129,J341,$C341)*overallRate,MIN(1129,J341)*overallRate)))))</f>
        <v>Effectuez l’étape 1</v>
      </c>
      <c r="O341" s="68" t="str">
        <f>IF(ISTEXT(overallRate),"Effectuez l’étape 1",IF(OR(COUNT($C341,K341)&lt;&gt;2,overallRate=0),0,IF(G341="Yes",ROUND(MAX(IF($B341="Oui - sans lien de dépendance",0,MIN((0.75*K341),847)),MIN(K341,(0.75*$C341),847)),2),IF(revenueReduction&gt;0.3,MAX(IF($B341="Non - avec lien de dépendance",MIN(1129,K341,$C341)*overallRate,MIN(1129,K341)*overallRate),ROUND(MAX(IF($B341="Non - avec lien de dépendance",0,MIN((0.75*K341),847)),MIN(K341,(0.75*$C341),847)),2)),IF($B341="Non - avec lien de dépendance",MIN(1129,K341,$C341)*overallRate,MIN(1129,K341)*overallRate)))))</f>
        <v>Effectuez l’étape 1</v>
      </c>
      <c r="P341" s="3">
        <f t="shared" si="5"/>
        <v>0</v>
      </c>
    </row>
    <row r="342" spans="12:16" x14ac:dyDescent="0.5">
      <c r="L342" s="68" t="str">
        <f>IF(ISTEXT(overallRate),"Effectuez l’étape 1",IF(OR(COUNT($C342,H342)&lt;&gt;2,overallRate=0),0,IF(D342="Yes",ROUND(MAX(IF($B342="Oui - sans lien de dépendance",0,MIN((0.75*H342),847)),MIN(H342,(0.75*$C342),847)),2),IF(revenueReduction&gt;0.3,MAX(IF($B342="Non - avec lien de dépendance",MIN(1129,H342,$C342)*overallRate,MIN(1129,H342)*overallRate),ROUND(MAX(IF($B342="Non - avec lien de dépendance",0,MIN((0.75*H342),847)),MIN(H342,(0.75*$C342),847)),2)),IF($B342="Non - avec lien de dépendance",MIN(1129,H342,$C342)*overallRate,MIN(1129,H342)*overallRate)))))</f>
        <v>Effectuez l’étape 1</v>
      </c>
      <c r="M342" s="68" t="str">
        <f>IF(ISTEXT(overallRate),"Effectuez l’étape 1",IF(OR(COUNT($C342,I342)&lt;&gt;2,overallRate=0),0,IF(E342="Yes",ROUND(MAX(IF($B342="Oui - sans lien de dépendance",0,MIN((0.75*I342),847)),MIN(I342,(0.75*$C342),847)),2),IF(revenueReduction&gt;0.3,MAX(IF($B342="Non - avec lien de dépendance",MIN(1129,I342,$C342)*overallRate,MIN(1129,I342)*overallRate),ROUND(MAX(IF($B342="Non - avec lien de dépendance",0,MIN((0.75*I342),847)),MIN(I342,(0.75*$C342),847)),2)),IF($B342="Non - avec lien de dépendance",MIN(1129,I342,$C342)*overallRate,MIN(1129,I342)*overallRate)))))</f>
        <v>Effectuez l’étape 1</v>
      </c>
      <c r="N342" s="68" t="str">
        <f>IF(ISTEXT(overallRate),"Effectuez l’étape 1",IF(OR(COUNT($C342,J342)&lt;&gt;2,overallRate=0),0,IF(F342="Yes",ROUND(MAX(IF($B342="Oui - sans lien de dépendance",0,MIN((0.75*J342),847)),MIN(J342,(0.75*$C342),847)),2),IF(revenueReduction&gt;0.3,MAX(IF($B342="Non - avec lien de dépendance",MIN(1129,J342,$C342)*overallRate,MIN(1129,J342)*overallRate),ROUND(MAX(IF($B342="Non - avec lien de dépendance",0,MIN((0.75*J342),847)),MIN(J342,(0.75*$C342),847)),2)),IF($B342="Non - avec lien de dépendance",MIN(1129,J342,$C342)*overallRate,MIN(1129,J342)*overallRate)))))</f>
        <v>Effectuez l’étape 1</v>
      </c>
      <c r="O342" s="68" t="str">
        <f>IF(ISTEXT(overallRate),"Effectuez l’étape 1",IF(OR(COUNT($C342,K342)&lt;&gt;2,overallRate=0),0,IF(G342="Yes",ROUND(MAX(IF($B342="Oui - sans lien de dépendance",0,MIN((0.75*K342),847)),MIN(K342,(0.75*$C342),847)),2),IF(revenueReduction&gt;0.3,MAX(IF($B342="Non - avec lien de dépendance",MIN(1129,K342,$C342)*overallRate,MIN(1129,K342)*overallRate),ROUND(MAX(IF($B342="Non - avec lien de dépendance",0,MIN((0.75*K342),847)),MIN(K342,(0.75*$C342),847)),2)),IF($B342="Non - avec lien de dépendance",MIN(1129,K342,$C342)*overallRate,MIN(1129,K342)*overallRate)))))</f>
        <v>Effectuez l’étape 1</v>
      </c>
      <c r="P342" s="3">
        <f t="shared" si="5"/>
        <v>0</v>
      </c>
    </row>
    <row r="343" spans="12:16" x14ac:dyDescent="0.5">
      <c r="L343" s="68" t="str">
        <f>IF(ISTEXT(overallRate),"Effectuez l’étape 1",IF(OR(COUNT($C343,H343)&lt;&gt;2,overallRate=0),0,IF(D343="Yes",ROUND(MAX(IF($B343="Oui - sans lien de dépendance",0,MIN((0.75*H343),847)),MIN(H343,(0.75*$C343),847)),2),IF(revenueReduction&gt;0.3,MAX(IF($B343="Non - avec lien de dépendance",MIN(1129,H343,$C343)*overallRate,MIN(1129,H343)*overallRate),ROUND(MAX(IF($B343="Non - avec lien de dépendance",0,MIN((0.75*H343),847)),MIN(H343,(0.75*$C343),847)),2)),IF($B343="Non - avec lien de dépendance",MIN(1129,H343,$C343)*overallRate,MIN(1129,H343)*overallRate)))))</f>
        <v>Effectuez l’étape 1</v>
      </c>
      <c r="M343" s="68" t="str">
        <f>IF(ISTEXT(overallRate),"Effectuez l’étape 1",IF(OR(COUNT($C343,I343)&lt;&gt;2,overallRate=0),0,IF(E343="Yes",ROUND(MAX(IF($B343="Oui - sans lien de dépendance",0,MIN((0.75*I343),847)),MIN(I343,(0.75*$C343),847)),2),IF(revenueReduction&gt;0.3,MAX(IF($B343="Non - avec lien de dépendance",MIN(1129,I343,$C343)*overallRate,MIN(1129,I343)*overallRate),ROUND(MAX(IF($B343="Non - avec lien de dépendance",0,MIN((0.75*I343),847)),MIN(I343,(0.75*$C343),847)),2)),IF($B343="Non - avec lien de dépendance",MIN(1129,I343,$C343)*overallRate,MIN(1129,I343)*overallRate)))))</f>
        <v>Effectuez l’étape 1</v>
      </c>
      <c r="N343" s="68" t="str">
        <f>IF(ISTEXT(overallRate),"Effectuez l’étape 1",IF(OR(COUNT($C343,J343)&lt;&gt;2,overallRate=0),0,IF(F343="Yes",ROUND(MAX(IF($B343="Oui - sans lien de dépendance",0,MIN((0.75*J343),847)),MIN(J343,(0.75*$C343),847)),2),IF(revenueReduction&gt;0.3,MAX(IF($B343="Non - avec lien de dépendance",MIN(1129,J343,$C343)*overallRate,MIN(1129,J343)*overallRate),ROUND(MAX(IF($B343="Non - avec lien de dépendance",0,MIN((0.75*J343),847)),MIN(J343,(0.75*$C343),847)),2)),IF($B343="Non - avec lien de dépendance",MIN(1129,J343,$C343)*overallRate,MIN(1129,J343)*overallRate)))))</f>
        <v>Effectuez l’étape 1</v>
      </c>
      <c r="O343" s="68" t="str">
        <f>IF(ISTEXT(overallRate),"Effectuez l’étape 1",IF(OR(COUNT($C343,K343)&lt;&gt;2,overallRate=0),0,IF(G343="Yes",ROUND(MAX(IF($B343="Oui - sans lien de dépendance",0,MIN((0.75*K343),847)),MIN(K343,(0.75*$C343),847)),2),IF(revenueReduction&gt;0.3,MAX(IF($B343="Non - avec lien de dépendance",MIN(1129,K343,$C343)*overallRate,MIN(1129,K343)*overallRate),ROUND(MAX(IF($B343="Non - avec lien de dépendance",0,MIN((0.75*K343),847)),MIN(K343,(0.75*$C343),847)),2)),IF($B343="Non - avec lien de dépendance",MIN(1129,K343,$C343)*overallRate,MIN(1129,K343)*overallRate)))))</f>
        <v>Effectuez l’étape 1</v>
      </c>
      <c r="P343" s="3">
        <f t="shared" si="5"/>
        <v>0</v>
      </c>
    </row>
    <row r="344" spans="12:16" x14ac:dyDescent="0.5">
      <c r="L344" s="68" t="str">
        <f>IF(ISTEXT(overallRate),"Effectuez l’étape 1",IF(OR(COUNT($C344,H344)&lt;&gt;2,overallRate=0),0,IF(D344="Yes",ROUND(MAX(IF($B344="Oui - sans lien de dépendance",0,MIN((0.75*H344),847)),MIN(H344,(0.75*$C344),847)),2),IF(revenueReduction&gt;0.3,MAX(IF($B344="Non - avec lien de dépendance",MIN(1129,H344,$C344)*overallRate,MIN(1129,H344)*overallRate),ROUND(MAX(IF($B344="Non - avec lien de dépendance",0,MIN((0.75*H344),847)),MIN(H344,(0.75*$C344),847)),2)),IF($B344="Non - avec lien de dépendance",MIN(1129,H344,$C344)*overallRate,MIN(1129,H344)*overallRate)))))</f>
        <v>Effectuez l’étape 1</v>
      </c>
      <c r="M344" s="68" t="str">
        <f>IF(ISTEXT(overallRate),"Effectuez l’étape 1",IF(OR(COUNT($C344,I344)&lt;&gt;2,overallRate=0),0,IF(E344="Yes",ROUND(MAX(IF($B344="Oui - sans lien de dépendance",0,MIN((0.75*I344),847)),MIN(I344,(0.75*$C344),847)),2),IF(revenueReduction&gt;0.3,MAX(IF($B344="Non - avec lien de dépendance",MIN(1129,I344,$C344)*overallRate,MIN(1129,I344)*overallRate),ROUND(MAX(IF($B344="Non - avec lien de dépendance",0,MIN((0.75*I344),847)),MIN(I344,(0.75*$C344),847)),2)),IF($B344="Non - avec lien de dépendance",MIN(1129,I344,$C344)*overallRate,MIN(1129,I344)*overallRate)))))</f>
        <v>Effectuez l’étape 1</v>
      </c>
      <c r="N344" s="68" t="str">
        <f>IF(ISTEXT(overallRate),"Effectuez l’étape 1",IF(OR(COUNT($C344,J344)&lt;&gt;2,overallRate=0),0,IF(F344="Yes",ROUND(MAX(IF($B344="Oui - sans lien de dépendance",0,MIN((0.75*J344),847)),MIN(J344,(0.75*$C344),847)),2),IF(revenueReduction&gt;0.3,MAX(IF($B344="Non - avec lien de dépendance",MIN(1129,J344,$C344)*overallRate,MIN(1129,J344)*overallRate),ROUND(MAX(IF($B344="Non - avec lien de dépendance",0,MIN((0.75*J344),847)),MIN(J344,(0.75*$C344),847)),2)),IF($B344="Non - avec lien de dépendance",MIN(1129,J344,$C344)*overallRate,MIN(1129,J344)*overallRate)))))</f>
        <v>Effectuez l’étape 1</v>
      </c>
      <c r="O344" s="68" t="str">
        <f>IF(ISTEXT(overallRate),"Effectuez l’étape 1",IF(OR(COUNT($C344,K344)&lt;&gt;2,overallRate=0),0,IF(G344="Yes",ROUND(MAX(IF($B344="Oui - sans lien de dépendance",0,MIN((0.75*K344),847)),MIN(K344,(0.75*$C344),847)),2),IF(revenueReduction&gt;0.3,MAX(IF($B344="Non - avec lien de dépendance",MIN(1129,K344,$C344)*overallRate,MIN(1129,K344)*overallRate),ROUND(MAX(IF($B344="Non - avec lien de dépendance",0,MIN((0.75*K344),847)),MIN(K344,(0.75*$C344),847)),2)),IF($B344="Non - avec lien de dépendance",MIN(1129,K344,$C344)*overallRate,MIN(1129,K344)*overallRate)))))</f>
        <v>Effectuez l’étape 1</v>
      </c>
      <c r="P344" s="3">
        <f t="shared" si="5"/>
        <v>0</v>
      </c>
    </row>
    <row r="345" spans="12:16" x14ac:dyDescent="0.5">
      <c r="L345" s="68" t="str">
        <f>IF(ISTEXT(overallRate),"Effectuez l’étape 1",IF(OR(COUNT($C345,H345)&lt;&gt;2,overallRate=0),0,IF(D345="Yes",ROUND(MAX(IF($B345="Oui - sans lien de dépendance",0,MIN((0.75*H345),847)),MIN(H345,(0.75*$C345),847)),2),IF(revenueReduction&gt;0.3,MAX(IF($B345="Non - avec lien de dépendance",MIN(1129,H345,$C345)*overallRate,MIN(1129,H345)*overallRate),ROUND(MAX(IF($B345="Non - avec lien de dépendance",0,MIN((0.75*H345),847)),MIN(H345,(0.75*$C345),847)),2)),IF($B345="Non - avec lien de dépendance",MIN(1129,H345,$C345)*overallRate,MIN(1129,H345)*overallRate)))))</f>
        <v>Effectuez l’étape 1</v>
      </c>
      <c r="M345" s="68" t="str">
        <f>IF(ISTEXT(overallRate),"Effectuez l’étape 1",IF(OR(COUNT($C345,I345)&lt;&gt;2,overallRate=0),0,IF(E345="Yes",ROUND(MAX(IF($B345="Oui - sans lien de dépendance",0,MIN((0.75*I345),847)),MIN(I345,(0.75*$C345),847)),2),IF(revenueReduction&gt;0.3,MAX(IF($B345="Non - avec lien de dépendance",MIN(1129,I345,$C345)*overallRate,MIN(1129,I345)*overallRate),ROUND(MAX(IF($B345="Non - avec lien de dépendance",0,MIN((0.75*I345),847)),MIN(I345,(0.75*$C345),847)),2)),IF($B345="Non - avec lien de dépendance",MIN(1129,I345,$C345)*overallRate,MIN(1129,I345)*overallRate)))))</f>
        <v>Effectuez l’étape 1</v>
      </c>
      <c r="N345" s="68" t="str">
        <f>IF(ISTEXT(overallRate),"Effectuez l’étape 1",IF(OR(COUNT($C345,J345)&lt;&gt;2,overallRate=0),0,IF(F345="Yes",ROUND(MAX(IF($B345="Oui - sans lien de dépendance",0,MIN((0.75*J345),847)),MIN(J345,(0.75*$C345),847)),2),IF(revenueReduction&gt;0.3,MAX(IF($B345="Non - avec lien de dépendance",MIN(1129,J345,$C345)*overallRate,MIN(1129,J345)*overallRate),ROUND(MAX(IF($B345="Non - avec lien de dépendance",0,MIN((0.75*J345),847)),MIN(J345,(0.75*$C345),847)),2)),IF($B345="Non - avec lien de dépendance",MIN(1129,J345,$C345)*overallRate,MIN(1129,J345)*overallRate)))))</f>
        <v>Effectuez l’étape 1</v>
      </c>
      <c r="O345" s="68" t="str">
        <f>IF(ISTEXT(overallRate),"Effectuez l’étape 1",IF(OR(COUNT($C345,K345)&lt;&gt;2,overallRate=0),0,IF(G345="Yes",ROUND(MAX(IF($B345="Oui - sans lien de dépendance",0,MIN((0.75*K345),847)),MIN(K345,(0.75*$C345),847)),2),IF(revenueReduction&gt;0.3,MAX(IF($B345="Non - avec lien de dépendance",MIN(1129,K345,$C345)*overallRate,MIN(1129,K345)*overallRate),ROUND(MAX(IF($B345="Non - avec lien de dépendance",0,MIN((0.75*K345),847)),MIN(K345,(0.75*$C345),847)),2)),IF($B345="Non - avec lien de dépendance",MIN(1129,K345,$C345)*overallRate,MIN(1129,K345)*overallRate)))))</f>
        <v>Effectuez l’étape 1</v>
      </c>
      <c r="P345" s="3">
        <f t="shared" si="5"/>
        <v>0</v>
      </c>
    </row>
    <row r="346" spans="12:16" x14ac:dyDescent="0.5">
      <c r="L346" s="68" t="str">
        <f>IF(ISTEXT(overallRate),"Effectuez l’étape 1",IF(OR(COUNT($C346,H346)&lt;&gt;2,overallRate=0),0,IF(D346="Yes",ROUND(MAX(IF($B346="Oui - sans lien de dépendance",0,MIN((0.75*H346),847)),MIN(H346,(0.75*$C346),847)),2),IF(revenueReduction&gt;0.3,MAX(IF($B346="Non - avec lien de dépendance",MIN(1129,H346,$C346)*overallRate,MIN(1129,H346)*overallRate),ROUND(MAX(IF($B346="Non - avec lien de dépendance",0,MIN((0.75*H346),847)),MIN(H346,(0.75*$C346),847)),2)),IF($B346="Non - avec lien de dépendance",MIN(1129,H346,$C346)*overallRate,MIN(1129,H346)*overallRate)))))</f>
        <v>Effectuez l’étape 1</v>
      </c>
      <c r="M346" s="68" t="str">
        <f>IF(ISTEXT(overallRate),"Effectuez l’étape 1",IF(OR(COUNT($C346,I346)&lt;&gt;2,overallRate=0),0,IF(E346="Yes",ROUND(MAX(IF($B346="Oui - sans lien de dépendance",0,MIN((0.75*I346),847)),MIN(I346,(0.75*$C346),847)),2),IF(revenueReduction&gt;0.3,MAX(IF($B346="Non - avec lien de dépendance",MIN(1129,I346,$C346)*overallRate,MIN(1129,I346)*overallRate),ROUND(MAX(IF($B346="Non - avec lien de dépendance",0,MIN((0.75*I346),847)),MIN(I346,(0.75*$C346),847)),2)),IF($B346="Non - avec lien de dépendance",MIN(1129,I346,$C346)*overallRate,MIN(1129,I346)*overallRate)))))</f>
        <v>Effectuez l’étape 1</v>
      </c>
      <c r="N346" s="68" t="str">
        <f>IF(ISTEXT(overallRate),"Effectuez l’étape 1",IF(OR(COUNT($C346,J346)&lt;&gt;2,overallRate=0),0,IF(F346="Yes",ROUND(MAX(IF($B346="Oui - sans lien de dépendance",0,MIN((0.75*J346),847)),MIN(J346,(0.75*$C346),847)),2),IF(revenueReduction&gt;0.3,MAX(IF($B346="Non - avec lien de dépendance",MIN(1129,J346,$C346)*overallRate,MIN(1129,J346)*overallRate),ROUND(MAX(IF($B346="Non - avec lien de dépendance",0,MIN((0.75*J346),847)),MIN(J346,(0.75*$C346),847)),2)),IF($B346="Non - avec lien de dépendance",MIN(1129,J346,$C346)*overallRate,MIN(1129,J346)*overallRate)))))</f>
        <v>Effectuez l’étape 1</v>
      </c>
      <c r="O346" s="68" t="str">
        <f>IF(ISTEXT(overallRate),"Effectuez l’étape 1",IF(OR(COUNT($C346,K346)&lt;&gt;2,overallRate=0),0,IF(G346="Yes",ROUND(MAX(IF($B346="Oui - sans lien de dépendance",0,MIN((0.75*K346),847)),MIN(K346,(0.75*$C346),847)),2),IF(revenueReduction&gt;0.3,MAX(IF($B346="Non - avec lien de dépendance",MIN(1129,K346,$C346)*overallRate,MIN(1129,K346)*overallRate),ROUND(MAX(IF($B346="Non - avec lien de dépendance",0,MIN((0.75*K346),847)),MIN(K346,(0.75*$C346),847)),2)),IF($B346="Non - avec lien de dépendance",MIN(1129,K346,$C346)*overallRate,MIN(1129,K346)*overallRate)))))</f>
        <v>Effectuez l’étape 1</v>
      </c>
      <c r="P346" s="3">
        <f t="shared" si="5"/>
        <v>0</v>
      </c>
    </row>
    <row r="347" spans="12:16" x14ac:dyDescent="0.5">
      <c r="L347" s="68" t="str">
        <f>IF(ISTEXT(overallRate),"Effectuez l’étape 1",IF(OR(COUNT($C347,H347)&lt;&gt;2,overallRate=0),0,IF(D347="Yes",ROUND(MAX(IF($B347="Oui - sans lien de dépendance",0,MIN((0.75*H347),847)),MIN(H347,(0.75*$C347),847)),2),IF(revenueReduction&gt;0.3,MAX(IF($B347="Non - avec lien de dépendance",MIN(1129,H347,$C347)*overallRate,MIN(1129,H347)*overallRate),ROUND(MAX(IF($B347="Non - avec lien de dépendance",0,MIN((0.75*H347),847)),MIN(H347,(0.75*$C347),847)),2)),IF($B347="Non - avec lien de dépendance",MIN(1129,H347,$C347)*overallRate,MIN(1129,H347)*overallRate)))))</f>
        <v>Effectuez l’étape 1</v>
      </c>
      <c r="M347" s="68" t="str">
        <f>IF(ISTEXT(overallRate),"Effectuez l’étape 1",IF(OR(COUNT($C347,I347)&lt;&gt;2,overallRate=0),0,IF(E347="Yes",ROUND(MAX(IF($B347="Oui - sans lien de dépendance",0,MIN((0.75*I347),847)),MIN(I347,(0.75*$C347),847)),2),IF(revenueReduction&gt;0.3,MAX(IF($B347="Non - avec lien de dépendance",MIN(1129,I347,$C347)*overallRate,MIN(1129,I347)*overallRate),ROUND(MAX(IF($B347="Non - avec lien de dépendance",0,MIN((0.75*I347),847)),MIN(I347,(0.75*$C347),847)),2)),IF($B347="Non - avec lien de dépendance",MIN(1129,I347,$C347)*overallRate,MIN(1129,I347)*overallRate)))))</f>
        <v>Effectuez l’étape 1</v>
      </c>
      <c r="N347" s="68" t="str">
        <f>IF(ISTEXT(overallRate),"Effectuez l’étape 1",IF(OR(COUNT($C347,J347)&lt;&gt;2,overallRate=0),0,IF(F347="Yes",ROUND(MAX(IF($B347="Oui - sans lien de dépendance",0,MIN((0.75*J347),847)),MIN(J347,(0.75*$C347),847)),2),IF(revenueReduction&gt;0.3,MAX(IF($B347="Non - avec lien de dépendance",MIN(1129,J347,$C347)*overallRate,MIN(1129,J347)*overallRate),ROUND(MAX(IF($B347="Non - avec lien de dépendance",0,MIN((0.75*J347),847)),MIN(J347,(0.75*$C347),847)),2)),IF($B347="Non - avec lien de dépendance",MIN(1129,J347,$C347)*overallRate,MIN(1129,J347)*overallRate)))))</f>
        <v>Effectuez l’étape 1</v>
      </c>
      <c r="O347" s="68" t="str">
        <f>IF(ISTEXT(overallRate),"Effectuez l’étape 1",IF(OR(COUNT($C347,K347)&lt;&gt;2,overallRate=0),0,IF(G347="Yes",ROUND(MAX(IF($B347="Oui - sans lien de dépendance",0,MIN((0.75*K347),847)),MIN(K347,(0.75*$C347),847)),2),IF(revenueReduction&gt;0.3,MAX(IF($B347="Non - avec lien de dépendance",MIN(1129,K347,$C347)*overallRate,MIN(1129,K347)*overallRate),ROUND(MAX(IF($B347="Non - avec lien de dépendance",0,MIN((0.75*K347),847)),MIN(K347,(0.75*$C347),847)),2)),IF($B347="Non - avec lien de dépendance",MIN(1129,K347,$C347)*overallRate,MIN(1129,K347)*overallRate)))))</f>
        <v>Effectuez l’étape 1</v>
      </c>
      <c r="P347" s="3">
        <f t="shared" si="5"/>
        <v>0</v>
      </c>
    </row>
    <row r="348" spans="12:16" x14ac:dyDescent="0.5">
      <c r="L348" s="68" t="str">
        <f>IF(ISTEXT(overallRate),"Effectuez l’étape 1",IF(OR(COUNT($C348,H348)&lt;&gt;2,overallRate=0),0,IF(D348="Yes",ROUND(MAX(IF($B348="Oui - sans lien de dépendance",0,MIN((0.75*H348),847)),MIN(H348,(0.75*$C348),847)),2),IF(revenueReduction&gt;0.3,MAX(IF($B348="Non - avec lien de dépendance",MIN(1129,H348,$C348)*overallRate,MIN(1129,H348)*overallRate),ROUND(MAX(IF($B348="Non - avec lien de dépendance",0,MIN((0.75*H348),847)),MIN(H348,(0.75*$C348),847)),2)),IF($B348="Non - avec lien de dépendance",MIN(1129,H348,$C348)*overallRate,MIN(1129,H348)*overallRate)))))</f>
        <v>Effectuez l’étape 1</v>
      </c>
      <c r="M348" s="68" t="str">
        <f>IF(ISTEXT(overallRate),"Effectuez l’étape 1",IF(OR(COUNT($C348,I348)&lt;&gt;2,overallRate=0),0,IF(E348="Yes",ROUND(MAX(IF($B348="Oui - sans lien de dépendance",0,MIN((0.75*I348),847)),MIN(I348,(0.75*$C348),847)),2),IF(revenueReduction&gt;0.3,MAX(IF($B348="Non - avec lien de dépendance",MIN(1129,I348,$C348)*overallRate,MIN(1129,I348)*overallRate),ROUND(MAX(IF($B348="Non - avec lien de dépendance",0,MIN((0.75*I348),847)),MIN(I348,(0.75*$C348),847)),2)),IF($B348="Non - avec lien de dépendance",MIN(1129,I348,$C348)*overallRate,MIN(1129,I348)*overallRate)))))</f>
        <v>Effectuez l’étape 1</v>
      </c>
      <c r="N348" s="68" t="str">
        <f>IF(ISTEXT(overallRate),"Effectuez l’étape 1",IF(OR(COUNT($C348,J348)&lt;&gt;2,overallRate=0),0,IF(F348="Yes",ROUND(MAX(IF($B348="Oui - sans lien de dépendance",0,MIN((0.75*J348),847)),MIN(J348,(0.75*$C348),847)),2),IF(revenueReduction&gt;0.3,MAX(IF($B348="Non - avec lien de dépendance",MIN(1129,J348,$C348)*overallRate,MIN(1129,J348)*overallRate),ROUND(MAX(IF($B348="Non - avec lien de dépendance",0,MIN((0.75*J348),847)),MIN(J348,(0.75*$C348),847)),2)),IF($B348="Non - avec lien de dépendance",MIN(1129,J348,$C348)*overallRate,MIN(1129,J348)*overallRate)))))</f>
        <v>Effectuez l’étape 1</v>
      </c>
      <c r="O348" s="68" t="str">
        <f>IF(ISTEXT(overallRate),"Effectuez l’étape 1",IF(OR(COUNT($C348,K348)&lt;&gt;2,overallRate=0),0,IF(G348="Yes",ROUND(MAX(IF($B348="Oui - sans lien de dépendance",0,MIN((0.75*K348),847)),MIN(K348,(0.75*$C348),847)),2),IF(revenueReduction&gt;0.3,MAX(IF($B348="Non - avec lien de dépendance",MIN(1129,K348,$C348)*overallRate,MIN(1129,K348)*overallRate),ROUND(MAX(IF($B348="Non - avec lien de dépendance",0,MIN((0.75*K348),847)),MIN(K348,(0.75*$C348),847)),2)),IF($B348="Non - avec lien de dépendance",MIN(1129,K348,$C348)*overallRate,MIN(1129,K348)*overallRate)))))</f>
        <v>Effectuez l’étape 1</v>
      </c>
      <c r="P348" s="3">
        <f t="shared" si="5"/>
        <v>0</v>
      </c>
    </row>
    <row r="349" spans="12:16" x14ac:dyDescent="0.5">
      <c r="L349" s="68" t="str">
        <f>IF(ISTEXT(overallRate),"Effectuez l’étape 1",IF(OR(COUNT($C349,H349)&lt;&gt;2,overallRate=0),0,IF(D349="Yes",ROUND(MAX(IF($B349="Oui - sans lien de dépendance",0,MIN((0.75*H349),847)),MIN(H349,(0.75*$C349),847)),2),IF(revenueReduction&gt;0.3,MAX(IF($B349="Non - avec lien de dépendance",MIN(1129,H349,$C349)*overallRate,MIN(1129,H349)*overallRate),ROUND(MAX(IF($B349="Non - avec lien de dépendance",0,MIN((0.75*H349),847)),MIN(H349,(0.75*$C349),847)),2)),IF($B349="Non - avec lien de dépendance",MIN(1129,H349,$C349)*overallRate,MIN(1129,H349)*overallRate)))))</f>
        <v>Effectuez l’étape 1</v>
      </c>
      <c r="M349" s="68" t="str">
        <f>IF(ISTEXT(overallRate),"Effectuez l’étape 1",IF(OR(COUNT($C349,I349)&lt;&gt;2,overallRate=0),0,IF(E349="Yes",ROUND(MAX(IF($B349="Oui - sans lien de dépendance",0,MIN((0.75*I349),847)),MIN(I349,(0.75*$C349),847)),2),IF(revenueReduction&gt;0.3,MAX(IF($B349="Non - avec lien de dépendance",MIN(1129,I349,$C349)*overallRate,MIN(1129,I349)*overallRate),ROUND(MAX(IF($B349="Non - avec lien de dépendance",0,MIN((0.75*I349),847)),MIN(I349,(0.75*$C349),847)),2)),IF($B349="Non - avec lien de dépendance",MIN(1129,I349,$C349)*overallRate,MIN(1129,I349)*overallRate)))))</f>
        <v>Effectuez l’étape 1</v>
      </c>
      <c r="N349" s="68" t="str">
        <f>IF(ISTEXT(overallRate),"Effectuez l’étape 1",IF(OR(COUNT($C349,J349)&lt;&gt;2,overallRate=0),0,IF(F349="Yes",ROUND(MAX(IF($B349="Oui - sans lien de dépendance",0,MIN((0.75*J349),847)),MIN(J349,(0.75*$C349),847)),2),IF(revenueReduction&gt;0.3,MAX(IF($B349="Non - avec lien de dépendance",MIN(1129,J349,$C349)*overallRate,MIN(1129,J349)*overallRate),ROUND(MAX(IF($B349="Non - avec lien de dépendance",0,MIN((0.75*J349),847)),MIN(J349,(0.75*$C349),847)),2)),IF($B349="Non - avec lien de dépendance",MIN(1129,J349,$C349)*overallRate,MIN(1129,J349)*overallRate)))))</f>
        <v>Effectuez l’étape 1</v>
      </c>
      <c r="O349" s="68" t="str">
        <f>IF(ISTEXT(overallRate),"Effectuez l’étape 1",IF(OR(COUNT($C349,K349)&lt;&gt;2,overallRate=0),0,IF(G349="Yes",ROUND(MAX(IF($B349="Oui - sans lien de dépendance",0,MIN((0.75*K349),847)),MIN(K349,(0.75*$C349),847)),2),IF(revenueReduction&gt;0.3,MAX(IF($B349="Non - avec lien de dépendance",MIN(1129,K349,$C349)*overallRate,MIN(1129,K349)*overallRate),ROUND(MAX(IF($B349="Non - avec lien de dépendance",0,MIN((0.75*K349),847)),MIN(K349,(0.75*$C349),847)),2)),IF($B349="Non - avec lien de dépendance",MIN(1129,K349,$C349)*overallRate,MIN(1129,K349)*overallRate)))))</f>
        <v>Effectuez l’étape 1</v>
      </c>
      <c r="P349" s="3">
        <f t="shared" si="5"/>
        <v>0</v>
      </c>
    </row>
    <row r="350" spans="12:16" x14ac:dyDescent="0.5">
      <c r="L350" s="68" t="str">
        <f>IF(ISTEXT(overallRate),"Effectuez l’étape 1",IF(OR(COUNT($C350,H350)&lt;&gt;2,overallRate=0),0,IF(D350="Yes",ROUND(MAX(IF($B350="Oui - sans lien de dépendance",0,MIN((0.75*H350),847)),MIN(H350,(0.75*$C350),847)),2),IF(revenueReduction&gt;0.3,MAX(IF($B350="Non - avec lien de dépendance",MIN(1129,H350,$C350)*overallRate,MIN(1129,H350)*overallRate),ROUND(MAX(IF($B350="Non - avec lien de dépendance",0,MIN((0.75*H350),847)),MIN(H350,(0.75*$C350),847)),2)),IF($B350="Non - avec lien de dépendance",MIN(1129,H350,$C350)*overallRate,MIN(1129,H350)*overallRate)))))</f>
        <v>Effectuez l’étape 1</v>
      </c>
      <c r="M350" s="68" t="str">
        <f>IF(ISTEXT(overallRate),"Effectuez l’étape 1",IF(OR(COUNT($C350,I350)&lt;&gt;2,overallRate=0),0,IF(E350="Yes",ROUND(MAX(IF($B350="Oui - sans lien de dépendance",0,MIN((0.75*I350),847)),MIN(I350,(0.75*$C350),847)),2),IF(revenueReduction&gt;0.3,MAX(IF($B350="Non - avec lien de dépendance",MIN(1129,I350,$C350)*overallRate,MIN(1129,I350)*overallRate),ROUND(MAX(IF($B350="Non - avec lien de dépendance",0,MIN((0.75*I350),847)),MIN(I350,(0.75*$C350),847)),2)),IF($B350="Non - avec lien de dépendance",MIN(1129,I350,$C350)*overallRate,MIN(1129,I350)*overallRate)))))</f>
        <v>Effectuez l’étape 1</v>
      </c>
      <c r="N350" s="68" t="str">
        <f>IF(ISTEXT(overallRate),"Effectuez l’étape 1",IF(OR(COUNT($C350,J350)&lt;&gt;2,overallRate=0),0,IF(F350="Yes",ROUND(MAX(IF($B350="Oui - sans lien de dépendance",0,MIN((0.75*J350),847)),MIN(J350,(0.75*$C350),847)),2),IF(revenueReduction&gt;0.3,MAX(IF($B350="Non - avec lien de dépendance",MIN(1129,J350,$C350)*overallRate,MIN(1129,J350)*overallRate),ROUND(MAX(IF($B350="Non - avec lien de dépendance",0,MIN((0.75*J350),847)),MIN(J350,(0.75*$C350),847)),2)),IF($B350="Non - avec lien de dépendance",MIN(1129,J350,$C350)*overallRate,MIN(1129,J350)*overallRate)))))</f>
        <v>Effectuez l’étape 1</v>
      </c>
      <c r="O350" s="68" t="str">
        <f>IF(ISTEXT(overallRate),"Effectuez l’étape 1",IF(OR(COUNT($C350,K350)&lt;&gt;2,overallRate=0),0,IF(G350="Yes",ROUND(MAX(IF($B350="Oui - sans lien de dépendance",0,MIN((0.75*K350),847)),MIN(K350,(0.75*$C350),847)),2),IF(revenueReduction&gt;0.3,MAX(IF($B350="Non - avec lien de dépendance",MIN(1129,K350,$C350)*overallRate,MIN(1129,K350)*overallRate),ROUND(MAX(IF($B350="Non - avec lien de dépendance",0,MIN((0.75*K350),847)),MIN(K350,(0.75*$C350),847)),2)),IF($B350="Non - avec lien de dépendance",MIN(1129,K350,$C350)*overallRate,MIN(1129,K350)*overallRate)))))</f>
        <v>Effectuez l’étape 1</v>
      </c>
      <c r="P350" s="3">
        <f t="shared" si="5"/>
        <v>0</v>
      </c>
    </row>
    <row r="351" spans="12:16" x14ac:dyDescent="0.5">
      <c r="L351" s="68" t="str">
        <f>IF(ISTEXT(overallRate),"Effectuez l’étape 1",IF(OR(COUNT($C351,H351)&lt;&gt;2,overallRate=0),0,IF(D351="Yes",ROUND(MAX(IF($B351="Oui - sans lien de dépendance",0,MIN((0.75*H351),847)),MIN(H351,(0.75*$C351),847)),2),IF(revenueReduction&gt;0.3,MAX(IF($B351="Non - avec lien de dépendance",MIN(1129,H351,$C351)*overallRate,MIN(1129,H351)*overallRate),ROUND(MAX(IF($B351="Non - avec lien de dépendance",0,MIN((0.75*H351),847)),MIN(H351,(0.75*$C351),847)),2)),IF($B351="Non - avec lien de dépendance",MIN(1129,H351,$C351)*overallRate,MIN(1129,H351)*overallRate)))))</f>
        <v>Effectuez l’étape 1</v>
      </c>
      <c r="M351" s="68" t="str">
        <f>IF(ISTEXT(overallRate),"Effectuez l’étape 1",IF(OR(COUNT($C351,I351)&lt;&gt;2,overallRate=0),0,IF(E351="Yes",ROUND(MAX(IF($B351="Oui - sans lien de dépendance",0,MIN((0.75*I351),847)),MIN(I351,(0.75*$C351),847)),2),IF(revenueReduction&gt;0.3,MAX(IF($B351="Non - avec lien de dépendance",MIN(1129,I351,$C351)*overallRate,MIN(1129,I351)*overallRate),ROUND(MAX(IF($B351="Non - avec lien de dépendance",0,MIN((0.75*I351),847)),MIN(I351,(0.75*$C351),847)),2)),IF($B351="Non - avec lien de dépendance",MIN(1129,I351,$C351)*overallRate,MIN(1129,I351)*overallRate)))))</f>
        <v>Effectuez l’étape 1</v>
      </c>
      <c r="N351" s="68" t="str">
        <f>IF(ISTEXT(overallRate),"Effectuez l’étape 1",IF(OR(COUNT($C351,J351)&lt;&gt;2,overallRate=0),0,IF(F351="Yes",ROUND(MAX(IF($B351="Oui - sans lien de dépendance",0,MIN((0.75*J351),847)),MIN(J351,(0.75*$C351),847)),2),IF(revenueReduction&gt;0.3,MAX(IF($B351="Non - avec lien de dépendance",MIN(1129,J351,$C351)*overallRate,MIN(1129,J351)*overallRate),ROUND(MAX(IF($B351="Non - avec lien de dépendance",0,MIN((0.75*J351),847)),MIN(J351,(0.75*$C351),847)),2)),IF($B351="Non - avec lien de dépendance",MIN(1129,J351,$C351)*overallRate,MIN(1129,J351)*overallRate)))))</f>
        <v>Effectuez l’étape 1</v>
      </c>
      <c r="O351" s="68" t="str">
        <f>IF(ISTEXT(overallRate),"Effectuez l’étape 1",IF(OR(COUNT($C351,K351)&lt;&gt;2,overallRate=0),0,IF(G351="Yes",ROUND(MAX(IF($B351="Oui - sans lien de dépendance",0,MIN((0.75*K351),847)),MIN(K351,(0.75*$C351),847)),2),IF(revenueReduction&gt;0.3,MAX(IF($B351="Non - avec lien de dépendance",MIN(1129,K351,$C351)*overallRate,MIN(1129,K351)*overallRate),ROUND(MAX(IF($B351="Non - avec lien de dépendance",0,MIN((0.75*K351),847)),MIN(K351,(0.75*$C351),847)),2)),IF($B351="Non - avec lien de dépendance",MIN(1129,K351,$C351)*overallRate,MIN(1129,K351)*overallRate)))))</f>
        <v>Effectuez l’étape 1</v>
      </c>
      <c r="P351" s="3">
        <f t="shared" si="5"/>
        <v>0</v>
      </c>
    </row>
    <row r="352" spans="12:16" x14ac:dyDescent="0.5">
      <c r="L352" s="68" t="str">
        <f>IF(ISTEXT(overallRate),"Effectuez l’étape 1",IF(OR(COUNT($C352,H352)&lt;&gt;2,overallRate=0),0,IF(D352="Yes",ROUND(MAX(IF($B352="Oui - sans lien de dépendance",0,MIN((0.75*H352),847)),MIN(H352,(0.75*$C352),847)),2),IF(revenueReduction&gt;0.3,MAX(IF($B352="Non - avec lien de dépendance",MIN(1129,H352,$C352)*overallRate,MIN(1129,H352)*overallRate),ROUND(MAX(IF($B352="Non - avec lien de dépendance",0,MIN((0.75*H352),847)),MIN(H352,(0.75*$C352),847)),2)),IF($B352="Non - avec lien de dépendance",MIN(1129,H352,$C352)*overallRate,MIN(1129,H352)*overallRate)))))</f>
        <v>Effectuez l’étape 1</v>
      </c>
      <c r="M352" s="68" t="str">
        <f>IF(ISTEXT(overallRate),"Effectuez l’étape 1",IF(OR(COUNT($C352,I352)&lt;&gt;2,overallRate=0),0,IF(E352="Yes",ROUND(MAX(IF($B352="Oui - sans lien de dépendance",0,MIN((0.75*I352),847)),MIN(I352,(0.75*$C352),847)),2),IF(revenueReduction&gt;0.3,MAX(IF($B352="Non - avec lien de dépendance",MIN(1129,I352,$C352)*overallRate,MIN(1129,I352)*overallRate),ROUND(MAX(IF($B352="Non - avec lien de dépendance",0,MIN((0.75*I352),847)),MIN(I352,(0.75*$C352),847)),2)),IF($B352="Non - avec lien de dépendance",MIN(1129,I352,$C352)*overallRate,MIN(1129,I352)*overallRate)))))</f>
        <v>Effectuez l’étape 1</v>
      </c>
      <c r="N352" s="68" t="str">
        <f>IF(ISTEXT(overallRate),"Effectuez l’étape 1",IF(OR(COUNT($C352,J352)&lt;&gt;2,overallRate=0),0,IF(F352="Yes",ROUND(MAX(IF($B352="Oui - sans lien de dépendance",0,MIN((0.75*J352),847)),MIN(J352,(0.75*$C352),847)),2),IF(revenueReduction&gt;0.3,MAX(IF($B352="Non - avec lien de dépendance",MIN(1129,J352,$C352)*overallRate,MIN(1129,J352)*overallRate),ROUND(MAX(IF($B352="Non - avec lien de dépendance",0,MIN((0.75*J352),847)),MIN(J352,(0.75*$C352),847)),2)),IF($B352="Non - avec lien de dépendance",MIN(1129,J352,$C352)*overallRate,MIN(1129,J352)*overallRate)))))</f>
        <v>Effectuez l’étape 1</v>
      </c>
      <c r="O352" s="68" t="str">
        <f>IF(ISTEXT(overallRate),"Effectuez l’étape 1",IF(OR(COUNT($C352,K352)&lt;&gt;2,overallRate=0),0,IF(G352="Yes",ROUND(MAX(IF($B352="Oui - sans lien de dépendance",0,MIN((0.75*K352),847)),MIN(K352,(0.75*$C352),847)),2),IF(revenueReduction&gt;0.3,MAX(IF($B352="Non - avec lien de dépendance",MIN(1129,K352,$C352)*overallRate,MIN(1129,K352)*overallRate),ROUND(MAX(IF($B352="Non - avec lien de dépendance",0,MIN((0.75*K352),847)),MIN(K352,(0.75*$C352),847)),2)),IF($B352="Non - avec lien de dépendance",MIN(1129,K352,$C352)*overallRate,MIN(1129,K352)*overallRate)))))</f>
        <v>Effectuez l’étape 1</v>
      </c>
      <c r="P352" s="3">
        <f t="shared" si="5"/>
        <v>0</v>
      </c>
    </row>
    <row r="353" spans="12:16" x14ac:dyDescent="0.5">
      <c r="L353" s="68" t="str">
        <f>IF(ISTEXT(overallRate),"Effectuez l’étape 1",IF(OR(COUNT($C353,H353)&lt;&gt;2,overallRate=0),0,IF(D353="Yes",ROUND(MAX(IF($B353="Oui - sans lien de dépendance",0,MIN((0.75*H353),847)),MIN(H353,(0.75*$C353),847)),2),IF(revenueReduction&gt;0.3,MAX(IF($B353="Non - avec lien de dépendance",MIN(1129,H353,$C353)*overallRate,MIN(1129,H353)*overallRate),ROUND(MAX(IF($B353="Non - avec lien de dépendance",0,MIN((0.75*H353),847)),MIN(H353,(0.75*$C353),847)),2)),IF($B353="Non - avec lien de dépendance",MIN(1129,H353,$C353)*overallRate,MIN(1129,H353)*overallRate)))))</f>
        <v>Effectuez l’étape 1</v>
      </c>
      <c r="M353" s="68" t="str">
        <f>IF(ISTEXT(overallRate),"Effectuez l’étape 1",IF(OR(COUNT($C353,I353)&lt;&gt;2,overallRate=0),0,IF(E353="Yes",ROUND(MAX(IF($B353="Oui - sans lien de dépendance",0,MIN((0.75*I353),847)),MIN(I353,(0.75*$C353),847)),2),IF(revenueReduction&gt;0.3,MAX(IF($B353="Non - avec lien de dépendance",MIN(1129,I353,$C353)*overallRate,MIN(1129,I353)*overallRate),ROUND(MAX(IF($B353="Non - avec lien de dépendance",0,MIN((0.75*I353),847)),MIN(I353,(0.75*$C353),847)),2)),IF($B353="Non - avec lien de dépendance",MIN(1129,I353,$C353)*overallRate,MIN(1129,I353)*overallRate)))))</f>
        <v>Effectuez l’étape 1</v>
      </c>
      <c r="N353" s="68" t="str">
        <f>IF(ISTEXT(overallRate),"Effectuez l’étape 1",IF(OR(COUNT($C353,J353)&lt;&gt;2,overallRate=0),0,IF(F353="Yes",ROUND(MAX(IF($B353="Oui - sans lien de dépendance",0,MIN((0.75*J353),847)),MIN(J353,(0.75*$C353),847)),2),IF(revenueReduction&gt;0.3,MAX(IF($B353="Non - avec lien de dépendance",MIN(1129,J353,$C353)*overallRate,MIN(1129,J353)*overallRate),ROUND(MAX(IF($B353="Non - avec lien de dépendance",0,MIN((0.75*J353),847)),MIN(J353,(0.75*$C353),847)),2)),IF($B353="Non - avec lien de dépendance",MIN(1129,J353,$C353)*overallRate,MIN(1129,J353)*overallRate)))))</f>
        <v>Effectuez l’étape 1</v>
      </c>
      <c r="O353" s="68" t="str">
        <f>IF(ISTEXT(overallRate),"Effectuez l’étape 1",IF(OR(COUNT($C353,K353)&lt;&gt;2,overallRate=0),0,IF(G353="Yes",ROUND(MAX(IF($B353="Oui - sans lien de dépendance",0,MIN((0.75*K353),847)),MIN(K353,(0.75*$C353),847)),2),IF(revenueReduction&gt;0.3,MAX(IF($B353="Non - avec lien de dépendance",MIN(1129,K353,$C353)*overallRate,MIN(1129,K353)*overallRate),ROUND(MAX(IF($B353="Non - avec lien de dépendance",0,MIN((0.75*K353),847)),MIN(K353,(0.75*$C353),847)),2)),IF($B353="Non - avec lien de dépendance",MIN(1129,K353,$C353)*overallRate,MIN(1129,K353)*overallRate)))))</f>
        <v>Effectuez l’étape 1</v>
      </c>
      <c r="P353" s="3">
        <f t="shared" si="5"/>
        <v>0</v>
      </c>
    </row>
    <row r="354" spans="12:16" x14ac:dyDescent="0.5">
      <c r="L354" s="68" t="str">
        <f>IF(ISTEXT(overallRate),"Effectuez l’étape 1",IF(OR(COUNT($C354,H354)&lt;&gt;2,overallRate=0),0,IF(D354="Yes",ROUND(MAX(IF($B354="Oui - sans lien de dépendance",0,MIN((0.75*H354),847)),MIN(H354,(0.75*$C354),847)),2),IF(revenueReduction&gt;0.3,MAX(IF($B354="Non - avec lien de dépendance",MIN(1129,H354,$C354)*overallRate,MIN(1129,H354)*overallRate),ROUND(MAX(IF($B354="Non - avec lien de dépendance",0,MIN((0.75*H354),847)),MIN(H354,(0.75*$C354),847)),2)),IF($B354="Non - avec lien de dépendance",MIN(1129,H354,$C354)*overallRate,MIN(1129,H354)*overallRate)))))</f>
        <v>Effectuez l’étape 1</v>
      </c>
      <c r="M354" s="68" t="str">
        <f>IF(ISTEXT(overallRate),"Effectuez l’étape 1",IF(OR(COUNT($C354,I354)&lt;&gt;2,overallRate=0),0,IF(E354="Yes",ROUND(MAX(IF($B354="Oui - sans lien de dépendance",0,MIN((0.75*I354),847)),MIN(I354,(0.75*$C354),847)),2),IF(revenueReduction&gt;0.3,MAX(IF($B354="Non - avec lien de dépendance",MIN(1129,I354,$C354)*overallRate,MIN(1129,I354)*overallRate),ROUND(MAX(IF($B354="Non - avec lien de dépendance",0,MIN((0.75*I354),847)),MIN(I354,(0.75*$C354),847)),2)),IF($B354="Non - avec lien de dépendance",MIN(1129,I354,$C354)*overallRate,MIN(1129,I354)*overallRate)))))</f>
        <v>Effectuez l’étape 1</v>
      </c>
      <c r="N354" s="68" t="str">
        <f>IF(ISTEXT(overallRate),"Effectuez l’étape 1",IF(OR(COUNT($C354,J354)&lt;&gt;2,overallRate=0),0,IF(F354="Yes",ROUND(MAX(IF($B354="Oui - sans lien de dépendance",0,MIN((0.75*J354),847)),MIN(J354,(0.75*$C354),847)),2),IF(revenueReduction&gt;0.3,MAX(IF($B354="Non - avec lien de dépendance",MIN(1129,J354,$C354)*overallRate,MIN(1129,J354)*overallRate),ROUND(MAX(IF($B354="Non - avec lien de dépendance",0,MIN((0.75*J354),847)),MIN(J354,(0.75*$C354),847)),2)),IF($B354="Non - avec lien de dépendance",MIN(1129,J354,$C354)*overallRate,MIN(1129,J354)*overallRate)))))</f>
        <v>Effectuez l’étape 1</v>
      </c>
      <c r="O354" s="68" t="str">
        <f>IF(ISTEXT(overallRate),"Effectuez l’étape 1",IF(OR(COUNT($C354,K354)&lt;&gt;2,overallRate=0),0,IF(G354="Yes",ROUND(MAX(IF($B354="Oui - sans lien de dépendance",0,MIN((0.75*K354),847)),MIN(K354,(0.75*$C354),847)),2),IF(revenueReduction&gt;0.3,MAX(IF($B354="Non - avec lien de dépendance",MIN(1129,K354,$C354)*overallRate,MIN(1129,K354)*overallRate),ROUND(MAX(IF($B354="Non - avec lien de dépendance",0,MIN((0.75*K354),847)),MIN(K354,(0.75*$C354),847)),2)),IF($B354="Non - avec lien de dépendance",MIN(1129,K354,$C354)*overallRate,MIN(1129,K354)*overallRate)))))</f>
        <v>Effectuez l’étape 1</v>
      </c>
      <c r="P354" s="3">
        <f t="shared" si="5"/>
        <v>0</v>
      </c>
    </row>
    <row r="355" spans="12:16" x14ac:dyDescent="0.5">
      <c r="L355" s="68" t="str">
        <f>IF(ISTEXT(overallRate),"Effectuez l’étape 1",IF(OR(COUNT($C355,H355)&lt;&gt;2,overallRate=0),0,IF(D355="Yes",ROUND(MAX(IF($B355="Oui - sans lien de dépendance",0,MIN((0.75*H355),847)),MIN(H355,(0.75*$C355),847)),2),IF(revenueReduction&gt;0.3,MAX(IF($B355="Non - avec lien de dépendance",MIN(1129,H355,$C355)*overallRate,MIN(1129,H355)*overallRate),ROUND(MAX(IF($B355="Non - avec lien de dépendance",0,MIN((0.75*H355),847)),MIN(H355,(0.75*$C355),847)),2)),IF($B355="Non - avec lien de dépendance",MIN(1129,H355,$C355)*overallRate,MIN(1129,H355)*overallRate)))))</f>
        <v>Effectuez l’étape 1</v>
      </c>
      <c r="M355" s="68" t="str">
        <f>IF(ISTEXT(overallRate),"Effectuez l’étape 1",IF(OR(COUNT($C355,I355)&lt;&gt;2,overallRate=0),0,IF(E355="Yes",ROUND(MAX(IF($B355="Oui - sans lien de dépendance",0,MIN((0.75*I355),847)),MIN(I355,(0.75*$C355),847)),2),IF(revenueReduction&gt;0.3,MAX(IF($B355="Non - avec lien de dépendance",MIN(1129,I355,$C355)*overallRate,MIN(1129,I355)*overallRate),ROUND(MAX(IF($B355="Non - avec lien de dépendance",0,MIN((0.75*I355),847)),MIN(I355,(0.75*$C355),847)),2)),IF($B355="Non - avec lien de dépendance",MIN(1129,I355,$C355)*overallRate,MIN(1129,I355)*overallRate)))))</f>
        <v>Effectuez l’étape 1</v>
      </c>
      <c r="N355" s="68" t="str">
        <f>IF(ISTEXT(overallRate),"Effectuez l’étape 1",IF(OR(COUNT($C355,J355)&lt;&gt;2,overallRate=0),0,IF(F355="Yes",ROUND(MAX(IF($B355="Oui - sans lien de dépendance",0,MIN((0.75*J355),847)),MIN(J355,(0.75*$C355),847)),2),IF(revenueReduction&gt;0.3,MAX(IF($B355="Non - avec lien de dépendance",MIN(1129,J355,$C355)*overallRate,MIN(1129,J355)*overallRate),ROUND(MAX(IF($B355="Non - avec lien de dépendance",0,MIN((0.75*J355),847)),MIN(J355,(0.75*$C355),847)),2)),IF($B355="Non - avec lien de dépendance",MIN(1129,J355,$C355)*overallRate,MIN(1129,J355)*overallRate)))))</f>
        <v>Effectuez l’étape 1</v>
      </c>
      <c r="O355" s="68" t="str">
        <f>IF(ISTEXT(overallRate),"Effectuez l’étape 1",IF(OR(COUNT($C355,K355)&lt;&gt;2,overallRate=0),0,IF(G355="Yes",ROUND(MAX(IF($B355="Oui - sans lien de dépendance",0,MIN((0.75*K355),847)),MIN(K355,(0.75*$C355),847)),2),IF(revenueReduction&gt;0.3,MAX(IF($B355="Non - avec lien de dépendance",MIN(1129,K355,$C355)*overallRate,MIN(1129,K355)*overallRate),ROUND(MAX(IF($B355="Non - avec lien de dépendance",0,MIN((0.75*K355),847)),MIN(K355,(0.75*$C355),847)),2)),IF($B355="Non - avec lien de dépendance",MIN(1129,K355,$C355)*overallRate,MIN(1129,K355)*overallRate)))))</f>
        <v>Effectuez l’étape 1</v>
      </c>
      <c r="P355" s="3">
        <f t="shared" si="5"/>
        <v>0</v>
      </c>
    </row>
    <row r="356" spans="12:16" x14ac:dyDescent="0.5">
      <c r="L356" s="68" t="str">
        <f>IF(ISTEXT(overallRate),"Effectuez l’étape 1",IF(OR(COUNT($C356,H356)&lt;&gt;2,overallRate=0),0,IF(D356="Yes",ROUND(MAX(IF($B356="Oui - sans lien de dépendance",0,MIN((0.75*H356),847)),MIN(H356,(0.75*$C356),847)),2),IF(revenueReduction&gt;0.3,MAX(IF($B356="Non - avec lien de dépendance",MIN(1129,H356,$C356)*overallRate,MIN(1129,H356)*overallRate),ROUND(MAX(IF($B356="Non - avec lien de dépendance",0,MIN((0.75*H356),847)),MIN(H356,(0.75*$C356),847)),2)),IF($B356="Non - avec lien de dépendance",MIN(1129,H356,$C356)*overallRate,MIN(1129,H356)*overallRate)))))</f>
        <v>Effectuez l’étape 1</v>
      </c>
      <c r="M356" s="68" t="str">
        <f>IF(ISTEXT(overallRate),"Effectuez l’étape 1",IF(OR(COUNT($C356,I356)&lt;&gt;2,overallRate=0),0,IF(E356="Yes",ROUND(MAX(IF($B356="Oui - sans lien de dépendance",0,MIN((0.75*I356),847)),MIN(I356,(0.75*$C356),847)),2),IF(revenueReduction&gt;0.3,MAX(IF($B356="Non - avec lien de dépendance",MIN(1129,I356,$C356)*overallRate,MIN(1129,I356)*overallRate),ROUND(MAX(IF($B356="Non - avec lien de dépendance",0,MIN((0.75*I356),847)),MIN(I356,(0.75*$C356),847)),2)),IF($B356="Non - avec lien de dépendance",MIN(1129,I356,$C356)*overallRate,MIN(1129,I356)*overallRate)))))</f>
        <v>Effectuez l’étape 1</v>
      </c>
      <c r="N356" s="68" t="str">
        <f>IF(ISTEXT(overallRate),"Effectuez l’étape 1",IF(OR(COUNT($C356,J356)&lt;&gt;2,overallRate=0),0,IF(F356="Yes",ROUND(MAX(IF($B356="Oui - sans lien de dépendance",0,MIN((0.75*J356),847)),MIN(J356,(0.75*$C356),847)),2),IF(revenueReduction&gt;0.3,MAX(IF($B356="Non - avec lien de dépendance",MIN(1129,J356,$C356)*overallRate,MIN(1129,J356)*overallRate),ROUND(MAX(IF($B356="Non - avec lien de dépendance",0,MIN((0.75*J356),847)),MIN(J356,(0.75*$C356),847)),2)),IF($B356="Non - avec lien de dépendance",MIN(1129,J356,$C356)*overallRate,MIN(1129,J356)*overallRate)))))</f>
        <v>Effectuez l’étape 1</v>
      </c>
      <c r="O356" s="68" t="str">
        <f>IF(ISTEXT(overallRate),"Effectuez l’étape 1",IF(OR(COUNT($C356,K356)&lt;&gt;2,overallRate=0),0,IF(G356="Yes",ROUND(MAX(IF($B356="Oui - sans lien de dépendance",0,MIN((0.75*K356),847)),MIN(K356,(0.75*$C356),847)),2),IF(revenueReduction&gt;0.3,MAX(IF($B356="Non - avec lien de dépendance",MIN(1129,K356,$C356)*overallRate,MIN(1129,K356)*overallRate),ROUND(MAX(IF($B356="Non - avec lien de dépendance",0,MIN((0.75*K356),847)),MIN(K356,(0.75*$C356),847)),2)),IF($B356="Non - avec lien de dépendance",MIN(1129,K356,$C356)*overallRate,MIN(1129,K356)*overallRate)))))</f>
        <v>Effectuez l’étape 1</v>
      </c>
      <c r="P356" s="3">
        <f t="shared" si="5"/>
        <v>0</v>
      </c>
    </row>
    <row r="357" spans="12:16" x14ac:dyDescent="0.5">
      <c r="L357" s="68" t="str">
        <f>IF(ISTEXT(overallRate),"Effectuez l’étape 1",IF(OR(COUNT($C357,H357)&lt;&gt;2,overallRate=0),0,IF(D357="Yes",ROUND(MAX(IF($B357="Oui - sans lien de dépendance",0,MIN((0.75*H357),847)),MIN(H357,(0.75*$C357),847)),2),IF(revenueReduction&gt;0.3,MAX(IF($B357="Non - avec lien de dépendance",MIN(1129,H357,$C357)*overallRate,MIN(1129,H357)*overallRate),ROUND(MAX(IF($B357="Non - avec lien de dépendance",0,MIN((0.75*H357),847)),MIN(H357,(0.75*$C357),847)),2)),IF($B357="Non - avec lien de dépendance",MIN(1129,H357,$C357)*overallRate,MIN(1129,H357)*overallRate)))))</f>
        <v>Effectuez l’étape 1</v>
      </c>
      <c r="M357" s="68" t="str">
        <f>IF(ISTEXT(overallRate),"Effectuez l’étape 1",IF(OR(COUNT($C357,I357)&lt;&gt;2,overallRate=0),0,IF(E357="Yes",ROUND(MAX(IF($B357="Oui - sans lien de dépendance",0,MIN((0.75*I357),847)),MIN(I357,(0.75*$C357),847)),2),IF(revenueReduction&gt;0.3,MAX(IF($B357="Non - avec lien de dépendance",MIN(1129,I357,$C357)*overallRate,MIN(1129,I357)*overallRate),ROUND(MAX(IF($B357="Non - avec lien de dépendance",0,MIN((0.75*I357),847)),MIN(I357,(0.75*$C357),847)),2)),IF($B357="Non - avec lien de dépendance",MIN(1129,I357,$C357)*overallRate,MIN(1129,I357)*overallRate)))))</f>
        <v>Effectuez l’étape 1</v>
      </c>
      <c r="N357" s="68" t="str">
        <f>IF(ISTEXT(overallRate),"Effectuez l’étape 1",IF(OR(COUNT($C357,J357)&lt;&gt;2,overallRate=0),0,IF(F357="Yes",ROUND(MAX(IF($B357="Oui - sans lien de dépendance",0,MIN((0.75*J357),847)),MIN(J357,(0.75*$C357),847)),2),IF(revenueReduction&gt;0.3,MAX(IF($B357="Non - avec lien de dépendance",MIN(1129,J357,$C357)*overallRate,MIN(1129,J357)*overallRate),ROUND(MAX(IF($B357="Non - avec lien de dépendance",0,MIN((0.75*J357),847)),MIN(J357,(0.75*$C357),847)),2)),IF($B357="Non - avec lien de dépendance",MIN(1129,J357,$C357)*overallRate,MIN(1129,J357)*overallRate)))))</f>
        <v>Effectuez l’étape 1</v>
      </c>
      <c r="O357" s="68" t="str">
        <f>IF(ISTEXT(overallRate),"Effectuez l’étape 1",IF(OR(COUNT($C357,K357)&lt;&gt;2,overallRate=0),0,IF(G357="Yes",ROUND(MAX(IF($B357="Oui - sans lien de dépendance",0,MIN((0.75*K357),847)),MIN(K357,(0.75*$C357),847)),2),IF(revenueReduction&gt;0.3,MAX(IF($B357="Non - avec lien de dépendance",MIN(1129,K357,$C357)*overallRate,MIN(1129,K357)*overallRate),ROUND(MAX(IF($B357="Non - avec lien de dépendance",0,MIN((0.75*K357),847)),MIN(K357,(0.75*$C357),847)),2)),IF($B357="Non - avec lien de dépendance",MIN(1129,K357,$C357)*overallRate,MIN(1129,K357)*overallRate)))))</f>
        <v>Effectuez l’étape 1</v>
      </c>
      <c r="P357" s="3">
        <f t="shared" si="5"/>
        <v>0</v>
      </c>
    </row>
    <row r="358" spans="12:16" x14ac:dyDescent="0.5">
      <c r="L358" s="68" t="str">
        <f>IF(ISTEXT(overallRate),"Effectuez l’étape 1",IF(OR(COUNT($C358,H358)&lt;&gt;2,overallRate=0),0,IF(D358="Yes",ROUND(MAX(IF($B358="Oui - sans lien de dépendance",0,MIN((0.75*H358),847)),MIN(H358,(0.75*$C358),847)),2),IF(revenueReduction&gt;0.3,MAX(IF($B358="Non - avec lien de dépendance",MIN(1129,H358,$C358)*overallRate,MIN(1129,H358)*overallRate),ROUND(MAX(IF($B358="Non - avec lien de dépendance",0,MIN((0.75*H358),847)),MIN(H358,(0.75*$C358),847)),2)),IF($B358="Non - avec lien de dépendance",MIN(1129,H358,$C358)*overallRate,MIN(1129,H358)*overallRate)))))</f>
        <v>Effectuez l’étape 1</v>
      </c>
      <c r="M358" s="68" t="str">
        <f>IF(ISTEXT(overallRate),"Effectuez l’étape 1",IF(OR(COUNT($C358,I358)&lt;&gt;2,overallRate=0),0,IF(E358="Yes",ROUND(MAX(IF($B358="Oui - sans lien de dépendance",0,MIN((0.75*I358),847)),MIN(I358,(0.75*$C358),847)),2),IF(revenueReduction&gt;0.3,MAX(IF($B358="Non - avec lien de dépendance",MIN(1129,I358,$C358)*overallRate,MIN(1129,I358)*overallRate),ROUND(MAX(IF($B358="Non - avec lien de dépendance",0,MIN((0.75*I358),847)),MIN(I358,(0.75*$C358),847)),2)),IF($B358="Non - avec lien de dépendance",MIN(1129,I358,$C358)*overallRate,MIN(1129,I358)*overallRate)))))</f>
        <v>Effectuez l’étape 1</v>
      </c>
      <c r="N358" s="68" t="str">
        <f>IF(ISTEXT(overallRate),"Effectuez l’étape 1",IF(OR(COUNT($C358,J358)&lt;&gt;2,overallRate=0),0,IF(F358="Yes",ROUND(MAX(IF($B358="Oui - sans lien de dépendance",0,MIN((0.75*J358),847)),MIN(J358,(0.75*$C358),847)),2),IF(revenueReduction&gt;0.3,MAX(IF($B358="Non - avec lien de dépendance",MIN(1129,J358,$C358)*overallRate,MIN(1129,J358)*overallRate),ROUND(MAX(IF($B358="Non - avec lien de dépendance",0,MIN((0.75*J358),847)),MIN(J358,(0.75*$C358),847)),2)),IF($B358="Non - avec lien de dépendance",MIN(1129,J358,$C358)*overallRate,MIN(1129,J358)*overallRate)))))</f>
        <v>Effectuez l’étape 1</v>
      </c>
      <c r="O358" s="68" t="str">
        <f>IF(ISTEXT(overallRate),"Effectuez l’étape 1",IF(OR(COUNT($C358,K358)&lt;&gt;2,overallRate=0),0,IF(G358="Yes",ROUND(MAX(IF($B358="Oui - sans lien de dépendance",0,MIN((0.75*K358),847)),MIN(K358,(0.75*$C358),847)),2),IF(revenueReduction&gt;0.3,MAX(IF($B358="Non - avec lien de dépendance",MIN(1129,K358,$C358)*overallRate,MIN(1129,K358)*overallRate),ROUND(MAX(IF($B358="Non - avec lien de dépendance",0,MIN((0.75*K358),847)),MIN(K358,(0.75*$C358),847)),2)),IF($B358="Non - avec lien de dépendance",MIN(1129,K358,$C358)*overallRate,MIN(1129,K358)*overallRate)))))</f>
        <v>Effectuez l’étape 1</v>
      </c>
      <c r="P358" s="3">
        <f t="shared" si="5"/>
        <v>0</v>
      </c>
    </row>
    <row r="359" spans="12:16" x14ac:dyDescent="0.5">
      <c r="L359" s="68" t="str">
        <f>IF(ISTEXT(overallRate),"Effectuez l’étape 1",IF(OR(COUNT($C359,H359)&lt;&gt;2,overallRate=0),0,IF(D359="Yes",ROUND(MAX(IF($B359="Oui - sans lien de dépendance",0,MIN((0.75*H359),847)),MIN(H359,(0.75*$C359),847)),2),IF(revenueReduction&gt;0.3,MAX(IF($B359="Non - avec lien de dépendance",MIN(1129,H359,$C359)*overallRate,MIN(1129,H359)*overallRate),ROUND(MAX(IF($B359="Non - avec lien de dépendance",0,MIN((0.75*H359),847)),MIN(H359,(0.75*$C359),847)),2)),IF($B359="Non - avec lien de dépendance",MIN(1129,H359,$C359)*overallRate,MIN(1129,H359)*overallRate)))))</f>
        <v>Effectuez l’étape 1</v>
      </c>
      <c r="M359" s="68" t="str">
        <f>IF(ISTEXT(overallRate),"Effectuez l’étape 1",IF(OR(COUNT($C359,I359)&lt;&gt;2,overallRate=0),0,IF(E359="Yes",ROUND(MAX(IF($B359="Oui - sans lien de dépendance",0,MIN((0.75*I359),847)),MIN(I359,(0.75*$C359),847)),2),IF(revenueReduction&gt;0.3,MAX(IF($B359="Non - avec lien de dépendance",MIN(1129,I359,$C359)*overallRate,MIN(1129,I359)*overallRate),ROUND(MAX(IF($B359="Non - avec lien de dépendance",0,MIN((0.75*I359),847)),MIN(I359,(0.75*$C359),847)),2)),IF($B359="Non - avec lien de dépendance",MIN(1129,I359,$C359)*overallRate,MIN(1129,I359)*overallRate)))))</f>
        <v>Effectuez l’étape 1</v>
      </c>
      <c r="N359" s="68" t="str">
        <f>IF(ISTEXT(overallRate),"Effectuez l’étape 1",IF(OR(COUNT($C359,J359)&lt;&gt;2,overallRate=0),0,IF(F359="Yes",ROUND(MAX(IF($B359="Oui - sans lien de dépendance",0,MIN((0.75*J359),847)),MIN(J359,(0.75*$C359),847)),2),IF(revenueReduction&gt;0.3,MAX(IF($B359="Non - avec lien de dépendance",MIN(1129,J359,$C359)*overallRate,MIN(1129,J359)*overallRate),ROUND(MAX(IF($B359="Non - avec lien de dépendance",0,MIN((0.75*J359),847)),MIN(J359,(0.75*$C359),847)),2)),IF($B359="Non - avec lien de dépendance",MIN(1129,J359,$C359)*overallRate,MIN(1129,J359)*overallRate)))))</f>
        <v>Effectuez l’étape 1</v>
      </c>
      <c r="O359" s="68" t="str">
        <f>IF(ISTEXT(overallRate),"Effectuez l’étape 1",IF(OR(COUNT($C359,K359)&lt;&gt;2,overallRate=0),0,IF(G359="Yes",ROUND(MAX(IF($B359="Oui - sans lien de dépendance",0,MIN((0.75*K359),847)),MIN(K359,(0.75*$C359),847)),2),IF(revenueReduction&gt;0.3,MAX(IF($B359="Non - avec lien de dépendance",MIN(1129,K359,$C359)*overallRate,MIN(1129,K359)*overallRate),ROUND(MAX(IF($B359="Non - avec lien de dépendance",0,MIN((0.75*K359),847)),MIN(K359,(0.75*$C359),847)),2)),IF($B359="Non - avec lien de dépendance",MIN(1129,K359,$C359)*overallRate,MIN(1129,K359)*overallRate)))))</f>
        <v>Effectuez l’étape 1</v>
      </c>
      <c r="P359" s="3">
        <f t="shared" si="5"/>
        <v>0</v>
      </c>
    </row>
    <row r="360" spans="12:16" x14ac:dyDescent="0.5">
      <c r="L360" s="68" t="str">
        <f>IF(ISTEXT(overallRate),"Effectuez l’étape 1",IF(OR(COUNT($C360,H360)&lt;&gt;2,overallRate=0),0,IF(D360="Yes",ROUND(MAX(IF($B360="Oui - sans lien de dépendance",0,MIN((0.75*H360),847)),MIN(H360,(0.75*$C360),847)),2),IF(revenueReduction&gt;0.3,MAX(IF($B360="Non - avec lien de dépendance",MIN(1129,H360,$C360)*overallRate,MIN(1129,H360)*overallRate),ROUND(MAX(IF($B360="Non - avec lien de dépendance",0,MIN((0.75*H360),847)),MIN(H360,(0.75*$C360),847)),2)),IF($B360="Non - avec lien de dépendance",MIN(1129,H360,$C360)*overallRate,MIN(1129,H360)*overallRate)))))</f>
        <v>Effectuez l’étape 1</v>
      </c>
      <c r="M360" s="68" t="str">
        <f>IF(ISTEXT(overallRate),"Effectuez l’étape 1",IF(OR(COUNT($C360,I360)&lt;&gt;2,overallRate=0),0,IF(E360="Yes",ROUND(MAX(IF($B360="Oui - sans lien de dépendance",0,MIN((0.75*I360),847)),MIN(I360,(0.75*$C360),847)),2),IF(revenueReduction&gt;0.3,MAX(IF($B360="Non - avec lien de dépendance",MIN(1129,I360,$C360)*overallRate,MIN(1129,I360)*overallRate),ROUND(MAX(IF($B360="Non - avec lien de dépendance",0,MIN((0.75*I360),847)),MIN(I360,(0.75*$C360),847)),2)),IF($B360="Non - avec lien de dépendance",MIN(1129,I360,$C360)*overallRate,MIN(1129,I360)*overallRate)))))</f>
        <v>Effectuez l’étape 1</v>
      </c>
      <c r="N360" s="68" t="str">
        <f>IF(ISTEXT(overallRate),"Effectuez l’étape 1",IF(OR(COUNT($C360,J360)&lt;&gt;2,overallRate=0),0,IF(F360="Yes",ROUND(MAX(IF($B360="Oui - sans lien de dépendance",0,MIN((0.75*J360),847)),MIN(J360,(0.75*$C360),847)),2),IF(revenueReduction&gt;0.3,MAX(IF($B360="Non - avec lien de dépendance",MIN(1129,J360,$C360)*overallRate,MIN(1129,J360)*overallRate),ROUND(MAX(IF($B360="Non - avec lien de dépendance",0,MIN((0.75*J360),847)),MIN(J360,(0.75*$C360),847)),2)),IF($B360="Non - avec lien de dépendance",MIN(1129,J360,$C360)*overallRate,MIN(1129,J360)*overallRate)))))</f>
        <v>Effectuez l’étape 1</v>
      </c>
      <c r="O360" s="68" t="str">
        <f>IF(ISTEXT(overallRate),"Effectuez l’étape 1",IF(OR(COUNT($C360,K360)&lt;&gt;2,overallRate=0),0,IF(G360="Yes",ROUND(MAX(IF($B360="Oui - sans lien de dépendance",0,MIN((0.75*K360),847)),MIN(K360,(0.75*$C360),847)),2),IF(revenueReduction&gt;0.3,MAX(IF($B360="Non - avec lien de dépendance",MIN(1129,K360,$C360)*overallRate,MIN(1129,K360)*overallRate),ROUND(MAX(IF($B360="Non - avec lien de dépendance",0,MIN((0.75*K360),847)),MIN(K360,(0.75*$C360),847)),2)),IF($B360="Non - avec lien de dépendance",MIN(1129,K360,$C360)*overallRate,MIN(1129,K360)*overallRate)))))</f>
        <v>Effectuez l’étape 1</v>
      </c>
      <c r="P360" s="3">
        <f t="shared" si="5"/>
        <v>0</v>
      </c>
    </row>
    <row r="361" spans="12:16" x14ac:dyDescent="0.5">
      <c r="L361" s="68" t="str">
        <f>IF(ISTEXT(overallRate),"Effectuez l’étape 1",IF(OR(COUNT($C361,H361)&lt;&gt;2,overallRate=0),0,IF(D361="Yes",ROUND(MAX(IF($B361="Oui - sans lien de dépendance",0,MIN((0.75*H361),847)),MIN(H361,(0.75*$C361),847)),2),IF(revenueReduction&gt;0.3,MAX(IF($B361="Non - avec lien de dépendance",MIN(1129,H361,$C361)*overallRate,MIN(1129,H361)*overallRate),ROUND(MAX(IF($B361="Non - avec lien de dépendance",0,MIN((0.75*H361),847)),MIN(H361,(0.75*$C361),847)),2)),IF($B361="Non - avec lien de dépendance",MIN(1129,H361,$C361)*overallRate,MIN(1129,H361)*overallRate)))))</f>
        <v>Effectuez l’étape 1</v>
      </c>
      <c r="M361" s="68" t="str">
        <f>IF(ISTEXT(overallRate),"Effectuez l’étape 1",IF(OR(COUNT($C361,I361)&lt;&gt;2,overallRate=0),0,IF(E361="Yes",ROUND(MAX(IF($B361="Oui - sans lien de dépendance",0,MIN((0.75*I361),847)),MIN(I361,(0.75*$C361),847)),2),IF(revenueReduction&gt;0.3,MAX(IF($B361="Non - avec lien de dépendance",MIN(1129,I361,$C361)*overallRate,MIN(1129,I361)*overallRate),ROUND(MAX(IF($B361="Non - avec lien de dépendance",0,MIN((0.75*I361),847)),MIN(I361,(0.75*$C361),847)),2)),IF($B361="Non - avec lien de dépendance",MIN(1129,I361,$C361)*overallRate,MIN(1129,I361)*overallRate)))))</f>
        <v>Effectuez l’étape 1</v>
      </c>
      <c r="N361" s="68" t="str">
        <f>IF(ISTEXT(overallRate),"Effectuez l’étape 1",IF(OR(COUNT($C361,J361)&lt;&gt;2,overallRate=0),0,IF(F361="Yes",ROUND(MAX(IF($B361="Oui - sans lien de dépendance",0,MIN((0.75*J361),847)),MIN(J361,(0.75*$C361),847)),2),IF(revenueReduction&gt;0.3,MAX(IF($B361="Non - avec lien de dépendance",MIN(1129,J361,$C361)*overallRate,MIN(1129,J361)*overallRate),ROUND(MAX(IF($B361="Non - avec lien de dépendance",0,MIN((0.75*J361),847)),MIN(J361,(0.75*$C361),847)),2)),IF($B361="Non - avec lien de dépendance",MIN(1129,J361,$C361)*overallRate,MIN(1129,J361)*overallRate)))))</f>
        <v>Effectuez l’étape 1</v>
      </c>
      <c r="O361" s="68" t="str">
        <f>IF(ISTEXT(overallRate),"Effectuez l’étape 1",IF(OR(COUNT($C361,K361)&lt;&gt;2,overallRate=0),0,IF(G361="Yes",ROUND(MAX(IF($B361="Oui - sans lien de dépendance",0,MIN((0.75*K361),847)),MIN(K361,(0.75*$C361),847)),2),IF(revenueReduction&gt;0.3,MAX(IF($B361="Non - avec lien de dépendance",MIN(1129,K361,$C361)*overallRate,MIN(1129,K361)*overallRate),ROUND(MAX(IF($B361="Non - avec lien de dépendance",0,MIN((0.75*K361),847)),MIN(K361,(0.75*$C361),847)),2)),IF($B361="Non - avec lien de dépendance",MIN(1129,K361,$C361)*overallRate,MIN(1129,K361)*overallRate)))))</f>
        <v>Effectuez l’étape 1</v>
      </c>
      <c r="P361" s="3">
        <f t="shared" si="5"/>
        <v>0</v>
      </c>
    </row>
    <row r="362" spans="12:16" x14ac:dyDescent="0.5">
      <c r="L362" s="68" t="str">
        <f>IF(ISTEXT(overallRate),"Effectuez l’étape 1",IF(OR(COUNT($C362,H362)&lt;&gt;2,overallRate=0),0,IF(D362="Yes",ROUND(MAX(IF($B362="Oui - sans lien de dépendance",0,MIN((0.75*H362),847)),MIN(H362,(0.75*$C362),847)),2),IF(revenueReduction&gt;0.3,MAX(IF($B362="Non - avec lien de dépendance",MIN(1129,H362,$C362)*overallRate,MIN(1129,H362)*overallRate),ROUND(MAX(IF($B362="Non - avec lien de dépendance",0,MIN((0.75*H362),847)),MIN(H362,(0.75*$C362),847)),2)),IF($B362="Non - avec lien de dépendance",MIN(1129,H362,$C362)*overallRate,MIN(1129,H362)*overallRate)))))</f>
        <v>Effectuez l’étape 1</v>
      </c>
      <c r="M362" s="68" t="str">
        <f>IF(ISTEXT(overallRate),"Effectuez l’étape 1",IF(OR(COUNT($C362,I362)&lt;&gt;2,overallRate=0),0,IF(E362="Yes",ROUND(MAX(IF($B362="Oui - sans lien de dépendance",0,MIN((0.75*I362),847)),MIN(I362,(0.75*$C362),847)),2),IF(revenueReduction&gt;0.3,MAX(IF($B362="Non - avec lien de dépendance",MIN(1129,I362,$C362)*overallRate,MIN(1129,I362)*overallRate),ROUND(MAX(IF($B362="Non - avec lien de dépendance",0,MIN((0.75*I362),847)),MIN(I362,(0.75*$C362),847)),2)),IF($B362="Non - avec lien de dépendance",MIN(1129,I362,$C362)*overallRate,MIN(1129,I362)*overallRate)))))</f>
        <v>Effectuez l’étape 1</v>
      </c>
      <c r="N362" s="68" t="str">
        <f>IF(ISTEXT(overallRate),"Effectuez l’étape 1",IF(OR(COUNT($C362,J362)&lt;&gt;2,overallRate=0),0,IF(F362="Yes",ROUND(MAX(IF($B362="Oui - sans lien de dépendance",0,MIN((0.75*J362),847)),MIN(J362,(0.75*$C362),847)),2),IF(revenueReduction&gt;0.3,MAX(IF($B362="Non - avec lien de dépendance",MIN(1129,J362,$C362)*overallRate,MIN(1129,J362)*overallRate),ROUND(MAX(IF($B362="Non - avec lien de dépendance",0,MIN((0.75*J362),847)),MIN(J362,(0.75*$C362),847)),2)),IF($B362="Non - avec lien de dépendance",MIN(1129,J362,$C362)*overallRate,MIN(1129,J362)*overallRate)))))</f>
        <v>Effectuez l’étape 1</v>
      </c>
      <c r="O362" s="68" t="str">
        <f>IF(ISTEXT(overallRate),"Effectuez l’étape 1",IF(OR(COUNT($C362,K362)&lt;&gt;2,overallRate=0),0,IF(G362="Yes",ROUND(MAX(IF($B362="Oui - sans lien de dépendance",0,MIN((0.75*K362),847)),MIN(K362,(0.75*$C362),847)),2),IF(revenueReduction&gt;0.3,MAX(IF($B362="Non - avec lien de dépendance",MIN(1129,K362,$C362)*overallRate,MIN(1129,K362)*overallRate),ROUND(MAX(IF($B362="Non - avec lien de dépendance",0,MIN((0.75*K362),847)),MIN(K362,(0.75*$C362),847)),2)),IF($B362="Non - avec lien de dépendance",MIN(1129,K362,$C362)*overallRate,MIN(1129,K362)*overallRate)))))</f>
        <v>Effectuez l’étape 1</v>
      </c>
      <c r="P362" s="3">
        <f t="shared" si="5"/>
        <v>0</v>
      </c>
    </row>
    <row r="363" spans="12:16" x14ac:dyDescent="0.5">
      <c r="L363" s="68" t="str">
        <f>IF(ISTEXT(overallRate),"Effectuez l’étape 1",IF(OR(COUNT($C363,H363)&lt;&gt;2,overallRate=0),0,IF(D363="Yes",ROUND(MAX(IF($B363="Oui - sans lien de dépendance",0,MIN((0.75*H363),847)),MIN(H363,(0.75*$C363),847)),2),IF(revenueReduction&gt;0.3,MAX(IF($B363="Non - avec lien de dépendance",MIN(1129,H363,$C363)*overallRate,MIN(1129,H363)*overallRate),ROUND(MAX(IF($B363="Non - avec lien de dépendance",0,MIN((0.75*H363),847)),MIN(H363,(0.75*$C363),847)),2)),IF($B363="Non - avec lien de dépendance",MIN(1129,H363,$C363)*overallRate,MIN(1129,H363)*overallRate)))))</f>
        <v>Effectuez l’étape 1</v>
      </c>
      <c r="M363" s="68" t="str">
        <f>IF(ISTEXT(overallRate),"Effectuez l’étape 1",IF(OR(COUNT($C363,I363)&lt;&gt;2,overallRate=0),0,IF(E363="Yes",ROUND(MAX(IF($B363="Oui - sans lien de dépendance",0,MIN((0.75*I363),847)),MIN(I363,(0.75*$C363),847)),2),IF(revenueReduction&gt;0.3,MAX(IF($B363="Non - avec lien de dépendance",MIN(1129,I363,$C363)*overallRate,MIN(1129,I363)*overallRate),ROUND(MAX(IF($B363="Non - avec lien de dépendance",0,MIN((0.75*I363),847)),MIN(I363,(0.75*$C363),847)),2)),IF($B363="Non - avec lien de dépendance",MIN(1129,I363,$C363)*overallRate,MIN(1129,I363)*overallRate)))))</f>
        <v>Effectuez l’étape 1</v>
      </c>
      <c r="N363" s="68" t="str">
        <f>IF(ISTEXT(overallRate),"Effectuez l’étape 1",IF(OR(COUNT($C363,J363)&lt;&gt;2,overallRate=0),0,IF(F363="Yes",ROUND(MAX(IF($B363="Oui - sans lien de dépendance",0,MIN((0.75*J363),847)),MIN(J363,(0.75*$C363),847)),2),IF(revenueReduction&gt;0.3,MAX(IF($B363="Non - avec lien de dépendance",MIN(1129,J363,$C363)*overallRate,MIN(1129,J363)*overallRate),ROUND(MAX(IF($B363="Non - avec lien de dépendance",0,MIN((0.75*J363),847)),MIN(J363,(0.75*$C363),847)),2)),IF($B363="Non - avec lien de dépendance",MIN(1129,J363,$C363)*overallRate,MIN(1129,J363)*overallRate)))))</f>
        <v>Effectuez l’étape 1</v>
      </c>
      <c r="O363" s="68" t="str">
        <f>IF(ISTEXT(overallRate),"Effectuez l’étape 1",IF(OR(COUNT($C363,K363)&lt;&gt;2,overallRate=0),0,IF(G363="Yes",ROUND(MAX(IF($B363="Oui - sans lien de dépendance",0,MIN((0.75*K363),847)),MIN(K363,(0.75*$C363),847)),2),IF(revenueReduction&gt;0.3,MAX(IF($B363="Non - avec lien de dépendance",MIN(1129,K363,$C363)*overallRate,MIN(1129,K363)*overallRate),ROUND(MAX(IF($B363="Non - avec lien de dépendance",0,MIN((0.75*K363),847)),MIN(K363,(0.75*$C363),847)),2)),IF($B363="Non - avec lien de dépendance",MIN(1129,K363,$C363)*overallRate,MIN(1129,K363)*overallRate)))))</f>
        <v>Effectuez l’étape 1</v>
      </c>
      <c r="P363" s="3">
        <f t="shared" si="5"/>
        <v>0</v>
      </c>
    </row>
    <row r="364" spans="12:16" x14ac:dyDescent="0.5">
      <c r="L364" s="68" t="str">
        <f>IF(ISTEXT(overallRate),"Effectuez l’étape 1",IF(OR(COUNT($C364,H364)&lt;&gt;2,overallRate=0),0,IF(D364="Yes",ROUND(MAX(IF($B364="Oui - sans lien de dépendance",0,MIN((0.75*H364),847)),MIN(H364,(0.75*$C364),847)),2),IF(revenueReduction&gt;0.3,MAX(IF($B364="Non - avec lien de dépendance",MIN(1129,H364,$C364)*overallRate,MIN(1129,H364)*overallRate),ROUND(MAX(IF($B364="Non - avec lien de dépendance",0,MIN((0.75*H364),847)),MIN(H364,(0.75*$C364),847)),2)),IF($B364="Non - avec lien de dépendance",MIN(1129,H364,$C364)*overallRate,MIN(1129,H364)*overallRate)))))</f>
        <v>Effectuez l’étape 1</v>
      </c>
      <c r="M364" s="68" t="str">
        <f>IF(ISTEXT(overallRate),"Effectuez l’étape 1",IF(OR(COUNT($C364,I364)&lt;&gt;2,overallRate=0),0,IF(E364="Yes",ROUND(MAX(IF($B364="Oui - sans lien de dépendance",0,MIN((0.75*I364),847)),MIN(I364,(0.75*$C364),847)),2),IF(revenueReduction&gt;0.3,MAX(IF($B364="Non - avec lien de dépendance",MIN(1129,I364,$C364)*overallRate,MIN(1129,I364)*overallRate),ROUND(MAX(IF($B364="Non - avec lien de dépendance",0,MIN((0.75*I364),847)),MIN(I364,(0.75*$C364),847)),2)),IF($B364="Non - avec lien de dépendance",MIN(1129,I364,$C364)*overallRate,MIN(1129,I364)*overallRate)))))</f>
        <v>Effectuez l’étape 1</v>
      </c>
      <c r="N364" s="68" t="str">
        <f>IF(ISTEXT(overallRate),"Effectuez l’étape 1",IF(OR(COUNT($C364,J364)&lt;&gt;2,overallRate=0),0,IF(F364="Yes",ROUND(MAX(IF($B364="Oui - sans lien de dépendance",0,MIN((0.75*J364),847)),MIN(J364,(0.75*$C364),847)),2),IF(revenueReduction&gt;0.3,MAX(IF($B364="Non - avec lien de dépendance",MIN(1129,J364,$C364)*overallRate,MIN(1129,J364)*overallRate),ROUND(MAX(IF($B364="Non - avec lien de dépendance",0,MIN((0.75*J364),847)),MIN(J364,(0.75*$C364),847)),2)),IF($B364="Non - avec lien de dépendance",MIN(1129,J364,$C364)*overallRate,MIN(1129,J364)*overallRate)))))</f>
        <v>Effectuez l’étape 1</v>
      </c>
      <c r="O364" s="68" t="str">
        <f>IF(ISTEXT(overallRate),"Effectuez l’étape 1",IF(OR(COUNT($C364,K364)&lt;&gt;2,overallRate=0),0,IF(G364="Yes",ROUND(MAX(IF($B364="Oui - sans lien de dépendance",0,MIN((0.75*K364),847)),MIN(K364,(0.75*$C364),847)),2),IF(revenueReduction&gt;0.3,MAX(IF($B364="Non - avec lien de dépendance",MIN(1129,K364,$C364)*overallRate,MIN(1129,K364)*overallRate),ROUND(MAX(IF($B364="Non - avec lien de dépendance",0,MIN((0.75*K364),847)),MIN(K364,(0.75*$C364),847)),2)),IF($B364="Non - avec lien de dépendance",MIN(1129,K364,$C364)*overallRate,MIN(1129,K364)*overallRate)))))</f>
        <v>Effectuez l’étape 1</v>
      </c>
      <c r="P364" s="3">
        <f t="shared" si="5"/>
        <v>0</v>
      </c>
    </row>
    <row r="365" spans="12:16" x14ac:dyDescent="0.5">
      <c r="L365" s="68" t="str">
        <f>IF(ISTEXT(overallRate),"Effectuez l’étape 1",IF(OR(COUNT($C365,H365)&lt;&gt;2,overallRate=0),0,IF(D365="Yes",ROUND(MAX(IF($B365="Oui - sans lien de dépendance",0,MIN((0.75*H365),847)),MIN(H365,(0.75*$C365),847)),2),IF(revenueReduction&gt;0.3,MAX(IF($B365="Non - avec lien de dépendance",MIN(1129,H365,$C365)*overallRate,MIN(1129,H365)*overallRate),ROUND(MAX(IF($B365="Non - avec lien de dépendance",0,MIN((0.75*H365),847)),MIN(H365,(0.75*$C365),847)),2)),IF($B365="Non - avec lien de dépendance",MIN(1129,H365,$C365)*overallRate,MIN(1129,H365)*overallRate)))))</f>
        <v>Effectuez l’étape 1</v>
      </c>
      <c r="M365" s="68" t="str">
        <f>IF(ISTEXT(overallRate),"Effectuez l’étape 1",IF(OR(COUNT($C365,I365)&lt;&gt;2,overallRate=0),0,IF(E365="Yes",ROUND(MAX(IF($B365="Oui - sans lien de dépendance",0,MIN((0.75*I365),847)),MIN(I365,(0.75*$C365),847)),2),IF(revenueReduction&gt;0.3,MAX(IF($B365="Non - avec lien de dépendance",MIN(1129,I365,$C365)*overallRate,MIN(1129,I365)*overallRate),ROUND(MAX(IF($B365="Non - avec lien de dépendance",0,MIN((0.75*I365),847)),MIN(I365,(0.75*$C365),847)),2)),IF($B365="Non - avec lien de dépendance",MIN(1129,I365,$C365)*overallRate,MIN(1129,I365)*overallRate)))))</f>
        <v>Effectuez l’étape 1</v>
      </c>
      <c r="N365" s="68" t="str">
        <f>IF(ISTEXT(overallRate),"Effectuez l’étape 1",IF(OR(COUNT($C365,J365)&lt;&gt;2,overallRate=0),0,IF(F365="Yes",ROUND(MAX(IF($B365="Oui - sans lien de dépendance",0,MIN((0.75*J365),847)),MIN(J365,(0.75*$C365),847)),2),IF(revenueReduction&gt;0.3,MAX(IF($B365="Non - avec lien de dépendance",MIN(1129,J365,$C365)*overallRate,MIN(1129,J365)*overallRate),ROUND(MAX(IF($B365="Non - avec lien de dépendance",0,MIN((0.75*J365),847)),MIN(J365,(0.75*$C365),847)),2)),IF($B365="Non - avec lien de dépendance",MIN(1129,J365,$C365)*overallRate,MIN(1129,J365)*overallRate)))))</f>
        <v>Effectuez l’étape 1</v>
      </c>
      <c r="O365" s="68" t="str">
        <f>IF(ISTEXT(overallRate),"Effectuez l’étape 1",IF(OR(COUNT($C365,K365)&lt;&gt;2,overallRate=0),0,IF(G365="Yes",ROUND(MAX(IF($B365="Oui - sans lien de dépendance",0,MIN((0.75*K365),847)),MIN(K365,(0.75*$C365),847)),2),IF(revenueReduction&gt;0.3,MAX(IF($B365="Non - avec lien de dépendance",MIN(1129,K365,$C365)*overallRate,MIN(1129,K365)*overallRate),ROUND(MAX(IF($B365="Non - avec lien de dépendance",0,MIN((0.75*K365),847)),MIN(K365,(0.75*$C365),847)),2)),IF($B365="Non - avec lien de dépendance",MIN(1129,K365,$C365)*overallRate,MIN(1129,K365)*overallRate)))))</f>
        <v>Effectuez l’étape 1</v>
      </c>
      <c r="P365" s="3">
        <f t="shared" si="5"/>
        <v>0</v>
      </c>
    </row>
    <row r="366" spans="12:16" x14ac:dyDescent="0.5">
      <c r="L366" s="68" t="str">
        <f>IF(ISTEXT(overallRate),"Effectuez l’étape 1",IF(OR(COUNT($C366,H366)&lt;&gt;2,overallRate=0),0,IF(D366="Yes",ROUND(MAX(IF($B366="Oui - sans lien de dépendance",0,MIN((0.75*H366),847)),MIN(H366,(0.75*$C366),847)),2),IF(revenueReduction&gt;0.3,MAX(IF($B366="Non - avec lien de dépendance",MIN(1129,H366,$C366)*overallRate,MIN(1129,H366)*overallRate),ROUND(MAX(IF($B366="Non - avec lien de dépendance",0,MIN((0.75*H366),847)),MIN(H366,(0.75*$C366),847)),2)),IF($B366="Non - avec lien de dépendance",MIN(1129,H366,$C366)*overallRate,MIN(1129,H366)*overallRate)))))</f>
        <v>Effectuez l’étape 1</v>
      </c>
      <c r="M366" s="68" t="str">
        <f>IF(ISTEXT(overallRate),"Effectuez l’étape 1",IF(OR(COUNT($C366,I366)&lt;&gt;2,overallRate=0),0,IF(E366="Yes",ROUND(MAX(IF($B366="Oui - sans lien de dépendance",0,MIN((0.75*I366),847)),MIN(I366,(0.75*$C366),847)),2),IF(revenueReduction&gt;0.3,MAX(IF($B366="Non - avec lien de dépendance",MIN(1129,I366,$C366)*overallRate,MIN(1129,I366)*overallRate),ROUND(MAX(IF($B366="Non - avec lien de dépendance",0,MIN((0.75*I366),847)),MIN(I366,(0.75*$C366),847)),2)),IF($B366="Non - avec lien de dépendance",MIN(1129,I366,$C366)*overallRate,MIN(1129,I366)*overallRate)))))</f>
        <v>Effectuez l’étape 1</v>
      </c>
      <c r="N366" s="68" t="str">
        <f>IF(ISTEXT(overallRate),"Effectuez l’étape 1",IF(OR(COUNT($C366,J366)&lt;&gt;2,overallRate=0),0,IF(F366="Yes",ROUND(MAX(IF($B366="Oui - sans lien de dépendance",0,MIN((0.75*J366),847)),MIN(J366,(0.75*$C366),847)),2),IF(revenueReduction&gt;0.3,MAX(IF($B366="Non - avec lien de dépendance",MIN(1129,J366,$C366)*overallRate,MIN(1129,J366)*overallRate),ROUND(MAX(IF($B366="Non - avec lien de dépendance",0,MIN((0.75*J366),847)),MIN(J366,(0.75*$C366),847)),2)),IF($B366="Non - avec lien de dépendance",MIN(1129,J366,$C366)*overallRate,MIN(1129,J366)*overallRate)))))</f>
        <v>Effectuez l’étape 1</v>
      </c>
      <c r="O366" s="68" t="str">
        <f>IF(ISTEXT(overallRate),"Effectuez l’étape 1",IF(OR(COUNT($C366,K366)&lt;&gt;2,overallRate=0),0,IF(G366="Yes",ROUND(MAX(IF($B366="Oui - sans lien de dépendance",0,MIN((0.75*K366),847)),MIN(K366,(0.75*$C366),847)),2),IF(revenueReduction&gt;0.3,MAX(IF($B366="Non - avec lien de dépendance",MIN(1129,K366,$C366)*overallRate,MIN(1129,K366)*overallRate),ROUND(MAX(IF($B366="Non - avec lien de dépendance",0,MIN((0.75*K366),847)),MIN(K366,(0.75*$C366),847)),2)),IF($B366="Non - avec lien de dépendance",MIN(1129,K366,$C366)*overallRate,MIN(1129,K366)*overallRate)))))</f>
        <v>Effectuez l’étape 1</v>
      </c>
      <c r="P366" s="3">
        <f t="shared" si="5"/>
        <v>0</v>
      </c>
    </row>
    <row r="367" spans="12:16" x14ac:dyDescent="0.5">
      <c r="L367" s="68" t="str">
        <f>IF(ISTEXT(overallRate),"Effectuez l’étape 1",IF(OR(COUNT($C367,H367)&lt;&gt;2,overallRate=0),0,IF(D367="Yes",ROUND(MAX(IF($B367="Oui - sans lien de dépendance",0,MIN((0.75*H367),847)),MIN(H367,(0.75*$C367),847)),2),IF(revenueReduction&gt;0.3,MAX(IF($B367="Non - avec lien de dépendance",MIN(1129,H367,$C367)*overallRate,MIN(1129,H367)*overallRate),ROUND(MAX(IF($B367="Non - avec lien de dépendance",0,MIN((0.75*H367),847)),MIN(H367,(0.75*$C367),847)),2)),IF($B367="Non - avec lien de dépendance",MIN(1129,H367,$C367)*overallRate,MIN(1129,H367)*overallRate)))))</f>
        <v>Effectuez l’étape 1</v>
      </c>
      <c r="M367" s="68" t="str">
        <f>IF(ISTEXT(overallRate),"Effectuez l’étape 1",IF(OR(COUNT($C367,I367)&lt;&gt;2,overallRate=0),0,IF(E367="Yes",ROUND(MAX(IF($B367="Oui - sans lien de dépendance",0,MIN((0.75*I367),847)),MIN(I367,(0.75*$C367),847)),2),IF(revenueReduction&gt;0.3,MAX(IF($B367="Non - avec lien de dépendance",MIN(1129,I367,$C367)*overallRate,MIN(1129,I367)*overallRate),ROUND(MAX(IF($B367="Non - avec lien de dépendance",0,MIN((0.75*I367),847)),MIN(I367,(0.75*$C367),847)),2)),IF($B367="Non - avec lien de dépendance",MIN(1129,I367,$C367)*overallRate,MIN(1129,I367)*overallRate)))))</f>
        <v>Effectuez l’étape 1</v>
      </c>
      <c r="N367" s="68" t="str">
        <f>IF(ISTEXT(overallRate),"Effectuez l’étape 1",IF(OR(COUNT($C367,J367)&lt;&gt;2,overallRate=0),0,IF(F367="Yes",ROUND(MAX(IF($B367="Oui - sans lien de dépendance",0,MIN((0.75*J367),847)),MIN(J367,(0.75*$C367),847)),2),IF(revenueReduction&gt;0.3,MAX(IF($B367="Non - avec lien de dépendance",MIN(1129,J367,$C367)*overallRate,MIN(1129,J367)*overallRate),ROUND(MAX(IF($B367="Non - avec lien de dépendance",0,MIN((0.75*J367),847)),MIN(J367,(0.75*$C367),847)),2)),IF($B367="Non - avec lien de dépendance",MIN(1129,J367,$C367)*overallRate,MIN(1129,J367)*overallRate)))))</f>
        <v>Effectuez l’étape 1</v>
      </c>
      <c r="O367" s="68" t="str">
        <f>IF(ISTEXT(overallRate),"Effectuez l’étape 1",IF(OR(COUNT($C367,K367)&lt;&gt;2,overallRate=0),0,IF(G367="Yes",ROUND(MAX(IF($B367="Oui - sans lien de dépendance",0,MIN((0.75*K367),847)),MIN(K367,(0.75*$C367),847)),2),IF(revenueReduction&gt;0.3,MAX(IF($B367="Non - avec lien de dépendance",MIN(1129,K367,$C367)*overallRate,MIN(1129,K367)*overallRate),ROUND(MAX(IF($B367="Non - avec lien de dépendance",0,MIN((0.75*K367),847)),MIN(K367,(0.75*$C367),847)),2)),IF($B367="Non - avec lien de dépendance",MIN(1129,K367,$C367)*overallRate,MIN(1129,K367)*overallRate)))))</f>
        <v>Effectuez l’étape 1</v>
      </c>
      <c r="P367" s="3">
        <f t="shared" si="5"/>
        <v>0</v>
      </c>
    </row>
    <row r="368" spans="12:16" x14ac:dyDescent="0.5">
      <c r="L368" s="68" t="str">
        <f>IF(ISTEXT(overallRate),"Effectuez l’étape 1",IF(OR(COUNT($C368,H368)&lt;&gt;2,overallRate=0),0,IF(D368="Yes",ROUND(MAX(IF($B368="Oui - sans lien de dépendance",0,MIN((0.75*H368),847)),MIN(H368,(0.75*$C368),847)),2),IF(revenueReduction&gt;0.3,MAX(IF($B368="Non - avec lien de dépendance",MIN(1129,H368,$C368)*overallRate,MIN(1129,H368)*overallRate),ROUND(MAX(IF($B368="Non - avec lien de dépendance",0,MIN((0.75*H368),847)),MIN(H368,(0.75*$C368),847)),2)),IF($B368="Non - avec lien de dépendance",MIN(1129,H368,$C368)*overallRate,MIN(1129,H368)*overallRate)))))</f>
        <v>Effectuez l’étape 1</v>
      </c>
      <c r="M368" s="68" t="str">
        <f>IF(ISTEXT(overallRate),"Effectuez l’étape 1",IF(OR(COUNT($C368,I368)&lt;&gt;2,overallRate=0),0,IF(E368="Yes",ROUND(MAX(IF($B368="Oui - sans lien de dépendance",0,MIN((0.75*I368),847)),MIN(I368,(0.75*$C368),847)),2),IF(revenueReduction&gt;0.3,MAX(IF($B368="Non - avec lien de dépendance",MIN(1129,I368,$C368)*overallRate,MIN(1129,I368)*overallRate),ROUND(MAX(IF($B368="Non - avec lien de dépendance",0,MIN((0.75*I368),847)),MIN(I368,(0.75*$C368),847)),2)),IF($B368="Non - avec lien de dépendance",MIN(1129,I368,$C368)*overallRate,MIN(1129,I368)*overallRate)))))</f>
        <v>Effectuez l’étape 1</v>
      </c>
      <c r="N368" s="68" t="str">
        <f>IF(ISTEXT(overallRate),"Effectuez l’étape 1",IF(OR(COUNT($C368,J368)&lt;&gt;2,overallRate=0),0,IF(F368="Yes",ROUND(MAX(IF($B368="Oui - sans lien de dépendance",0,MIN((0.75*J368),847)),MIN(J368,(0.75*$C368),847)),2),IF(revenueReduction&gt;0.3,MAX(IF($B368="Non - avec lien de dépendance",MIN(1129,J368,$C368)*overallRate,MIN(1129,J368)*overallRate),ROUND(MAX(IF($B368="Non - avec lien de dépendance",0,MIN((0.75*J368),847)),MIN(J368,(0.75*$C368),847)),2)),IF($B368="Non - avec lien de dépendance",MIN(1129,J368,$C368)*overallRate,MIN(1129,J368)*overallRate)))))</f>
        <v>Effectuez l’étape 1</v>
      </c>
      <c r="O368" s="68" t="str">
        <f>IF(ISTEXT(overallRate),"Effectuez l’étape 1",IF(OR(COUNT($C368,K368)&lt;&gt;2,overallRate=0),0,IF(G368="Yes",ROUND(MAX(IF($B368="Oui - sans lien de dépendance",0,MIN((0.75*K368),847)),MIN(K368,(0.75*$C368),847)),2),IF(revenueReduction&gt;0.3,MAX(IF($B368="Non - avec lien de dépendance",MIN(1129,K368,$C368)*overallRate,MIN(1129,K368)*overallRate),ROUND(MAX(IF($B368="Non - avec lien de dépendance",0,MIN((0.75*K368),847)),MIN(K368,(0.75*$C368),847)),2)),IF($B368="Non - avec lien de dépendance",MIN(1129,K368,$C368)*overallRate,MIN(1129,K368)*overallRate)))))</f>
        <v>Effectuez l’étape 1</v>
      </c>
      <c r="P368" s="3">
        <f t="shared" si="5"/>
        <v>0</v>
      </c>
    </row>
    <row r="369" spans="12:16" x14ac:dyDescent="0.5">
      <c r="L369" s="68" t="str">
        <f>IF(ISTEXT(overallRate),"Effectuez l’étape 1",IF(OR(COUNT($C369,H369)&lt;&gt;2,overallRate=0),0,IF(D369="Yes",ROUND(MAX(IF($B369="Oui - sans lien de dépendance",0,MIN((0.75*H369),847)),MIN(H369,(0.75*$C369),847)),2),IF(revenueReduction&gt;0.3,MAX(IF($B369="Non - avec lien de dépendance",MIN(1129,H369,$C369)*overallRate,MIN(1129,H369)*overallRate),ROUND(MAX(IF($B369="Non - avec lien de dépendance",0,MIN((0.75*H369),847)),MIN(H369,(0.75*$C369),847)),2)),IF($B369="Non - avec lien de dépendance",MIN(1129,H369,$C369)*overallRate,MIN(1129,H369)*overallRate)))))</f>
        <v>Effectuez l’étape 1</v>
      </c>
      <c r="M369" s="68" t="str">
        <f>IF(ISTEXT(overallRate),"Effectuez l’étape 1",IF(OR(COUNT($C369,I369)&lt;&gt;2,overallRate=0),0,IF(E369="Yes",ROUND(MAX(IF($B369="Oui - sans lien de dépendance",0,MIN((0.75*I369),847)),MIN(I369,(0.75*$C369),847)),2),IF(revenueReduction&gt;0.3,MAX(IF($B369="Non - avec lien de dépendance",MIN(1129,I369,$C369)*overallRate,MIN(1129,I369)*overallRate),ROUND(MAX(IF($B369="Non - avec lien de dépendance",0,MIN((0.75*I369),847)),MIN(I369,(0.75*$C369),847)),2)),IF($B369="Non - avec lien de dépendance",MIN(1129,I369,$C369)*overallRate,MIN(1129,I369)*overallRate)))))</f>
        <v>Effectuez l’étape 1</v>
      </c>
      <c r="N369" s="68" t="str">
        <f>IF(ISTEXT(overallRate),"Effectuez l’étape 1",IF(OR(COUNT($C369,J369)&lt;&gt;2,overallRate=0),0,IF(F369="Yes",ROUND(MAX(IF($B369="Oui - sans lien de dépendance",0,MIN((0.75*J369),847)),MIN(J369,(0.75*$C369),847)),2),IF(revenueReduction&gt;0.3,MAX(IF($B369="Non - avec lien de dépendance",MIN(1129,J369,$C369)*overallRate,MIN(1129,J369)*overallRate),ROUND(MAX(IF($B369="Non - avec lien de dépendance",0,MIN((0.75*J369),847)),MIN(J369,(0.75*$C369),847)),2)),IF($B369="Non - avec lien de dépendance",MIN(1129,J369,$C369)*overallRate,MIN(1129,J369)*overallRate)))))</f>
        <v>Effectuez l’étape 1</v>
      </c>
      <c r="O369" s="68" t="str">
        <f>IF(ISTEXT(overallRate),"Effectuez l’étape 1",IF(OR(COUNT($C369,K369)&lt;&gt;2,overallRate=0),0,IF(G369="Yes",ROUND(MAX(IF($B369="Oui - sans lien de dépendance",0,MIN((0.75*K369),847)),MIN(K369,(0.75*$C369),847)),2),IF(revenueReduction&gt;0.3,MAX(IF($B369="Non - avec lien de dépendance",MIN(1129,K369,$C369)*overallRate,MIN(1129,K369)*overallRate),ROUND(MAX(IF($B369="Non - avec lien de dépendance",0,MIN((0.75*K369),847)),MIN(K369,(0.75*$C369),847)),2)),IF($B369="Non - avec lien de dépendance",MIN(1129,K369,$C369)*overallRate,MIN(1129,K369)*overallRate)))))</f>
        <v>Effectuez l’étape 1</v>
      </c>
      <c r="P369" s="3">
        <f t="shared" si="5"/>
        <v>0</v>
      </c>
    </row>
    <row r="370" spans="12:16" x14ac:dyDescent="0.5">
      <c r="L370" s="68" t="str">
        <f>IF(ISTEXT(overallRate),"Effectuez l’étape 1",IF(OR(COUNT($C370,H370)&lt;&gt;2,overallRate=0),0,IF(D370="Yes",ROUND(MAX(IF($B370="Oui - sans lien de dépendance",0,MIN((0.75*H370),847)),MIN(H370,(0.75*$C370),847)),2),IF(revenueReduction&gt;0.3,MAX(IF($B370="Non - avec lien de dépendance",MIN(1129,H370,$C370)*overallRate,MIN(1129,H370)*overallRate),ROUND(MAX(IF($B370="Non - avec lien de dépendance",0,MIN((0.75*H370),847)),MIN(H370,(0.75*$C370),847)),2)),IF($B370="Non - avec lien de dépendance",MIN(1129,H370,$C370)*overallRate,MIN(1129,H370)*overallRate)))))</f>
        <v>Effectuez l’étape 1</v>
      </c>
      <c r="M370" s="68" t="str">
        <f>IF(ISTEXT(overallRate),"Effectuez l’étape 1",IF(OR(COUNT($C370,I370)&lt;&gt;2,overallRate=0),0,IF(E370="Yes",ROUND(MAX(IF($B370="Oui - sans lien de dépendance",0,MIN((0.75*I370),847)),MIN(I370,(0.75*$C370),847)),2),IF(revenueReduction&gt;0.3,MAX(IF($B370="Non - avec lien de dépendance",MIN(1129,I370,$C370)*overallRate,MIN(1129,I370)*overallRate),ROUND(MAX(IF($B370="Non - avec lien de dépendance",0,MIN((0.75*I370),847)),MIN(I370,(0.75*$C370),847)),2)),IF($B370="Non - avec lien de dépendance",MIN(1129,I370,$C370)*overallRate,MIN(1129,I370)*overallRate)))))</f>
        <v>Effectuez l’étape 1</v>
      </c>
      <c r="N370" s="68" t="str">
        <f>IF(ISTEXT(overallRate),"Effectuez l’étape 1",IF(OR(COUNT($C370,J370)&lt;&gt;2,overallRate=0),0,IF(F370="Yes",ROUND(MAX(IF($B370="Oui - sans lien de dépendance",0,MIN((0.75*J370),847)),MIN(J370,(0.75*$C370),847)),2),IF(revenueReduction&gt;0.3,MAX(IF($B370="Non - avec lien de dépendance",MIN(1129,J370,$C370)*overallRate,MIN(1129,J370)*overallRate),ROUND(MAX(IF($B370="Non - avec lien de dépendance",0,MIN((0.75*J370),847)),MIN(J370,(0.75*$C370),847)),2)),IF($B370="Non - avec lien de dépendance",MIN(1129,J370,$C370)*overallRate,MIN(1129,J370)*overallRate)))))</f>
        <v>Effectuez l’étape 1</v>
      </c>
      <c r="O370" s="68" t="str">
        <f>IF(ISTEXT(overallRate),"Effectuez l’étape 1",IF(OR(COUNT($C370,K370)&lt;&gt;2,overallRate=0),0,IF(G370="Yes",ROUND(MAX(IF($B370="Oui - sans lien de dépendance",0,MIN((0.75*K370),847)),MIN(K370,(0.75*$C370),847)),2),IF(revenueReduction&gt;0.3,MAX(IF($B370="Non - avec lien de dépendance",MIN(1129,K370,$C370)*overallRate,MIN(1129,K370)*overallRate),ROUND(MAX(IF($B370="Non - avec lien de dépendance",0,MIN((0.75*K370),847)),MIN(K370,(0.75*$C370),847)),2)),IF($B370="Non - avec lien de dépendance",MIN(1129,K370,$C370)*overallRate,MIN(1129,K370)*overallRate)))))</f>
        <v>Effectuez l’étape 1</v>
      </c>
      <c r="P370" s="3">
        <f t="shared" si="5"/>
        <v>0</v>
      </c>
    </row>
    <row r="371" spans="12:16" x14ac:dyDescent="0.5">
      <c r="L371" s="68" t="str">
        <f>IF(ISTEXT(overallRate),"Effectuez l’étape 1",IF(OR(COUNT($C371,H371)&lt;&gt;2,overallRate=0),0,IF(D371="Yes",ROUND(MAX(IF($B371="Oui - sans lien de dépendance",0,MIN((0.75*H371),847)),MIN(H371,(0.75*$C371),847)),2),IF(revenueReduction&gt;0.3,MAX(IF($B371="Non - avec lien de dépendance",MIN(1129,H371,$C371)*overallRate,MIN(1129,H371)*overallRate),ROUND(MAX(IF($B371="Non - avec lien de dépendance",0,MIN((0.75*H371),847)),MIN(H371,(0.75*$C371),847)),2)),IF($B371="Non - avec lien de dépendance",MIN(1129,H371,$C371)*overallRate,MIN(1129,H371)*overallRate)))))</f>
        <v>Effectuez l’étape 1</v>
      </c>
      <c r="M371" s="68" t="str">
        <f>IF(ISTEXT(overallRate),"Effectuez l’étape 1",IF(OR(COUNT($C371,I371)&lt;&gt;2,overallRate=0),0,IF(E371="Yes",ROUND(MAX(IF($B371="Oui - sans lien de dépendance",0,MIN((0.75*I371),847)),MIN(I371,(0.75*$C371),847)),2),IF(revenueReduction&gt;0.3,MAX(IF($B371="Non - avec lien de dépendance",MIN(1129,I371,$C371)*overallRate,MIN(1129,I371)*overallRate),ROUND(MAX(IF($B371="Non - avec lien de dépendance",0,MIN((0.75*I371),847)),MIN(I371,(0.75*$C371),847)),2)),IF($B371="Non - avec lien de dépendance",MIN(1129,I371,$C371)*overallRate,MIN(1129,I371)*overallRate)))))</f>
        <v>Effectuez l’étape 1</v>
      </c>
      <c r="N371" s="68" t="str">
        <f>IF(ISTEXT(overallRate),"Effectuez l’étape 1",IF(OR(COUNT($C371,J371)&lt;&gt;2,overallRate=0),0,IF(F371="Yes",ROUND(MAX(IF($B371="Oui - sans lien de dépendance",0,MIN((0.75*J371),847)),MIN(J371,(0.75*$C371),847)),2),IF(revenueReduction&gt;0.3,MAX(IF($B371="Non - avec lien de dépendance",MIN(1129,J371,$C371)*overallRate,MIN(1129,J371)*overallRate),ROUND(MAX(IF($B371="Non - avec lien de dépendance",0,MIN((0.75*J371),847)),MIN(J371,(0.75*$C371),847)),2)),IF($B371="Non - avec lien de dépendance",MIN(1129,J371,$C371)*overallRate,MIN(1129,J371)*overallRate)))))</f>
        <v>Effectuez l’étape 1</v>
      </c>
      <c r="O371" s="68" t="str">
        <f>IF(ISTEXT(overallRate),"Effectuez l’étape 1",IF(OR(COUNT($C371,K371)&lt;&gt;2,overallRate=0),0,IF(G371="Yes",ROUND(MAX(IF($B371="Oui - sans lien de dépendance",0,MIN((0.75*K371),847)),MIN(K371,(0.75*$C371),847)),2),IF(revenueReduction&gt;0.3,MAX(IF($B371="Non - avec lien de dépendance",MIN(1129,K371,$C371)*overallRate,MIN(1129,K371)*overallRate),ROUND(MAX(IF($B371="Non - avec lien de dépendance",0,MIN((0.75*K371),847)),MIN(K371,(0.75*$C371),847)),2)),IF($B371="Non - avec lien de dépendance",MIN(1129,K371,$C371)*overallRate,MIN(1129,K371)*overallRate)))))</f>
        <v>Effectuez l’étape 1</v>
      </c>
      <c r="P371" s="3">
        <f t="shared" si="5"/>
        <v>0</v>
      </c>
    </row>
    <row r="372" spans="12:16" x14ac:dyDescent="0.5">
      <c r="L372" s="68" t="str">
        <f>IF(ISTEXT(overallRate),"Effectuez l’étape 1",IF(OR(COUNT($C372,H372)&lt;&gt;2,overallRate=0),0,IF(D372="Yes",ROUND(MAX(IF($B372="Oui - sans lien de dépendance",0,MIN((0.75*H372),847)),MIN(H372,(0.75*$C372),847)),2),IF(revenueReduction&gt;0.3,MAX(IF($B372="Non - avec lien de dépendance",MIN(1129,H372,$C372)*overallRate,MIN(1129,H372)*overallRate),ROUND(MAX(IF($B372="Non - avec lien de dépendance",0,MIN((0.75*H372),847)),MIN(H372,(0.75*$C372),847)),2)),IF($B372="Non - avec lien de dépendance",MIN(1129,H372,$C372)*overallRate,MIN(1129,H372)*overallRate)))))</f>
        <v>Effectuez l’étape 1</v>
      </c>
      <c r="M372" s="68" t="str">
        <f>IF(ISTEXT(overallRate),"Effectuez l’étape 1",IF(OR(COUNT($C372,I372)&lt;&gt;2,overallRate=0),0,IF(E372="Yes",ROUND(MAX(IF($B372="Oui - sans lien de dépendance",0,MIN((0.75*I372),847)),MIN(I372,(0.75*$C372),847)),2),IF(revenueReduction&gt;0.3,MAX(IF($B372="Non - avec lien de dépendance",MIN(1129,I372,$C372)*overallRate,MIN(1129,I372)*overallRate),ROUND(MAX(IF($B372="Non - avec lien de dépendance",0,MIN((0.75*I372),847)),MIN(I372,(0.75*$C372),847)),2)),IF($B372="Non - avec lien de dépendance",MIN(1129,I372,$C372)*overallRate,MIN(1129,I372)*overallRate)))))</f>
        <v>Effectuez l’étape 1</v>
      </c>
      <c r="N372" s="68" t="str">
        <f>IF(ISTEXT(overallRate),"Effectuez l’étape 1",IF(OR(COUNT($C372,J372)&lt;&gt;2,overallRate=0),0,IF(F372="Yes",ROUND(MAX(IF($B372="Oui - sans lien de dépendance",0,MIN((0.75*J372),847)),MIN(J372,(0.75*$C372),847)),2),IF(revenueReduction&gt;0.3,MAX(IF($B372="Non - avec lien de dépendance",MIN(1129,J372,$C372)*overallRate,MIN(1129,J372)*overallRate),ROUND(MAX(IF($B372="Non - avec lien de dépendance",0,MIN((0.75*J372),847)),MIN(J372,(0.75*$C372),847)),2)),IF($B372="Non - avec lien de dépendance",MIN(1129,J372,$C372)*overallRate,MIN(1129,J372)*overallRate)))))</f>
        <v>Effectuez l’étape 1</v>
      </c>
      <c r="O372" s="68" t="str">
        <f>IF(ISTEXT(overallRate),"Effectuez l’étape 1",IF(OR(COUNT($C372,K372)&lt;&gt;2,overallRate=0),0,IF(G372="Yes",ROUND(MAX(IF($B372="Oui - sans lien de dépendance",0,MIN((0.75*K372),847)),MIN(K372,(0.75*$C372),847)),2),IF(revenueReduction&gt;0.3,MAX(IF($B372="Non - avec lien de dépendance",MIN(1129,K372,$C372)*overallRate,MIN(1129,K372)*overallRate),ROUND(MAX(IF($B372="Non - avec lien de dépendance",0,MIN((0.75*K372),847)),MIN(K372,(0.75*$C372),847)),2)),IF($B372="Non - avec lien de dépendance",MIN(1129,K372,$C372)*overallRate,MIN(1129,K372)*overallRate)))))</f>
        <v>Effectuez l’étape 1</v>
      </c>
      <c r="P372" s="3">
        <f t="shared" si="5"/>
        <v>0</v>
      </c>
    </row>
    <row r="373" spans="12:16" x14ac:dyDescent="0.5">
      <c r="L373" s="68" t="str">
        <f>IF(ISTEXT(overallRate),"Effectuez l’étape 1",IF(OR(COUNT($C373,H373)&lt;&gt;2,overallRate=0),0,IF(D373="Yes",ROUND(MAX(IF($B373="Oui - sans lien de dépendance",0,MIN((0.75*H373),847)),MIN(H373,(0.75*$C373),847)),2),IF(revenueReduction&gt;0.3,MAX(IF($B373="Non - avec lien de dépendance",MIN(1129,H373,$C373)*overallRate,MIN(1129,H373)*overallRate),ROUND(MAX(IF($B373="Non - avec lien de dépendance",0,MIN((0.75*H373),847)),MIN(H373,(0.75*$C373),847)),2)),IF($B373="Non - avec lien de dépendance",MIN(1129,H373,$C373)*overallRate,MIN(1129,H373)*overallRate)))))</f>
        <v>Effectuez l’étape 1</v>
      </c>
      <c r="M373" s="68" t="str">
        <f>IF(ISTEXT(overallRate),"Effectuez l’étape 1",IF(OR(COUNT($C373,I373)&lt;&gt;2,overallRate=0),0,IF(E373="Yes",ROUND(MAX(IF($B373="Oui - sans lien de dépendance",0,MIN((0.75*I373),847)),MIN(I373,(0.75*$C373),847)),2),IF(revenueReduction&gt;0.3,MAX(IF($B373="Non - avec lien de dépendance",MIN(1129,I373,$C373)*overallRate,MIN(1129,I373)*overallRate),ROUND(MAX(IF($B373="Non - avec lien de dépendance",0,MIN((0.75*I373),847)),MIN(I373,(0.75*$C373),847)),2)),IF($B373="Non - avec lien de dépendance",MIN(1129,I373,$C373)*overallRate,MIN(1129,I373)*overallRate)))))</f>
        <v>Effectuez l’étape 1</v>
      </c>
      <c r="N373" s="68" t="str">
        <f>IF(ISTEXT(overallRate),"Effectuez l’étape 1",IF(OR(COUNT($C373,J373)&lt;&gt;2,overallRate=0),0,IF(F373="Yes",ROUND(MAX(IF($B373="Oui - sans lien de dépendance",0,MIN((0.75*J373),847)),MIN(J373,(0.75*$C373),847)),2),IF(revenueReduction&gt;0.3,MAX(IF($B373="Non - avec lien de dépendance",MIN(1129,J373,$C373)*overallRate,MIN(1129,J373)*overallRate),ROUND(MAX(IF($B373="Non - avec lien de dépendance",0,MIN((0.75*J373),847)),MIN(J373,(0.75*$C373),847)),2)),IF($B373="Non - avec lien de dépendance",MIN(1129,J373,$C373)*overallRate,MIN(1129,J373)*overallRate)))))</f>
        <v>Effectuez l’étape 1</v>
      </c>
      <c r="O373" s="68" t="str">
        <f>IF(ISTEXT(overallRate),"Effectuez l’étape 1",IF(OR(COUNT($C373,K373)&lt;&gt;2,overallRate=0),0,IF(G373="Yes",ROUND(MAX(IF($B373="Oui - sans lien de dépendance",0,MIN((0.75*K373),847)),MIN(K373,(0.75*$C373),847)),2),IF(revenueReduction&gt;0.3,MAX(IF($B373="Non - avec lien de dépendance",MIN(1129,K373,$C373)*overallRate,MIN(1129,K373)*overallRate),ROUND(MAX(IF($B373="Non - avec lien de dépendance",0,MIN((0.75*K373),847)),MIN(K373,(0.75*$C373),847)),2)),IF($B373="Non - avec lien de dépendance",MIN(1129,K373,$C373)*overallRate,MIN(1129,K373)*overallRate)))))</f>
        <v>Effectuez l’étape 1</v>
      </c>
      <c r="P373" s="3">
        <f t="shared" si="5"/>
        <v>0</v>
      </c>
    </row>
    <row r="374" spans="12:16" x14ac:dyDescent="0.5">
      <c r="L374" s="68" t="str">
        <f>IF(ISTEXT(overallRate),"Effectuez l’étape 1",IF(OR(COUNT($C374,H374)&lt;&gt;2,overallRate=0),0,IF(D374="Yes",ROUND(MAX(IF($B374="Oui - sans lien de dépendance",0,MIN((0.75*H374),847)),MIN(H374,(0.75*$C374),847)),2),IF(revenueReduction&gt;0.3,MAX(IF($B374="Non - avec lien de dépendance",MIN(1129,H374,$C374)*overallRate,MIN(1129,H374)*overallRate),ROUND(MAX(IF($B374="Non - avec lien de dépendance",0,MIN((0.75*H374),847)),MIN(H374,(0.75*$C374),847)),2)),IF($B374="Non - avec lien de dépendance",MIN(1129,H374,$C374)*overallRate,MIN(1129,H374)*overallRate)))))</f>
        <v>Effectuez l’étape 1</v>
      </c>
      <c r="M374" s="68" t="str">
        <f>IF(ISTEXT(overallRate),"Effectuez l’étape 1",IF(OR(COUNT($C374,I374)&lt;&gt;2,overallRate=0),0,IF(E374="Yes",ROUND(MAX(IF($B374="Oui - sans lien de dépendance",0,MIN((0.75*I374),847)),MIN(I374,(0.75*$C374),847)),2),IF(revenueReduction&gt;0.3,MAX(IF($B374="Non - avec lien de dépendance",MIN(1129,I374,$C374)*overallRate,MIN(1129,I374)*overallRate),ROUND(MAX(IF($B374="Non - avec lien de dépendance",0,MIN((0.75*I374),847)),MIN(I374,(0.75*$C374),847)),2)),IF($B374="Non - avec lien de dépendance",MIN(1129,I374,$C374)*overallRate,MIN(1129,I374)*overallRate)))))</f>
        <v>Effectuez l’étape 1</v>
      </c>
      <c r="N374" s="68" t="str">
        <f>IF(ISTEXT(overallRate),"Effectuez l’étape 1",IF(OR(COUNT($C374,J374)&lt;&gt;2,overallRate=0),0,IF(F374="Yes",ROUND(MAX(IF($B374="Oui - sans lien de dépendance",0,MIN((0.75*J374),847)),MIN(J374,(0.75*$C374),847)),2),IF(revenueReduction&gt;0.3,MAX(IF($B374="Non - avec lien de dépendance",MIN(1129,J374,$C374)*overallRate,MIN(1129,J374)*overallRate),ROUND(MAX(IF($B374="Non - avec lien de dépendance",0,MIN((0.75*J374),847)),MIN(J374,(0.75*$C374),847)),2)),IF($B374="Non - avec lien de dépendance",MIN(1129,J374,$C374)*overallRate,MIN(1129,J374)*overallRate)))))</f>
        <v>Effectuez l’étape 1</v>
      </c>
      <c r="O374" s="68" t="str">
        <f>IF(ISTEXT(overallRate),"Effectuez l’étape 1",IF(OR(COUNT($C374,K374)&lt;&gt;2,overallRate=0),0,IF(G374="Yes",ROUND(MAX(IF($B374="Oui - sans lien de dépendance",0,MIN((0.75*K374),847)),MIN(K374,(0.75*$C374),847)),2),IF(revenueReduction&gt;0.3,MAX(IF($B374="Non - avec lien de dépendance",MIN(1129,K374,$C374)*overallRate,MIN(1129,K374)*overallRate),ROUND(MAX(IF($B374="Non - avec lien de dépendance",0,MIN((0.75*K374),847)),MIN(K374,(0.75*$C374),847)),2)),IF($B374="Non - avec lien de dépendance",MIN(1129,K374,$C374)*overallRate,MIN(1129,K374)*overallRate)))))</f>
        <v>Effectuez l’étape 1</v>
      </c>
      <c r="P374" s="3">
        <f t="shared" si="5"/>
        <v>0</v>
      </c>
    </row>
    <row r="375" spans="12:16" x14ac:dyDescent="0.5">
      <c r="L375" s="68" t="str">
        <f>IF(ISTEXT(overallRate),"Effectuez l’étape 1",IF(OR(COUNT($C375,H375)&lt;&gt;2,overallRate=0),0,IF(D375="Yes",ROUND(MAX(IF($B375="Oui - sans lien de dépendance",0,MIN((0.75*H375),847)),MIN(H375,(0.75*$C375),847)),2),IF(revenueReduction&gt;0.3,MAX(IF($B375="Non - avec lien de dépendance",MIN(1129,H375,$C375)*overallRate,MIN(1129,H375)*overallRate),ROUND(MAX(IF($B375="Non - avec lien de dépendance",0,MIN((0.75*H375),847)),MIN(H375,(0.75*$C375),847)),2)),IF($B375="Non - avec lien de dépendance",MIN(1129,H375,$C375)*overallRate,MIN(1129,H375)*overallRate)))))</f>
        <v>Effectuez l’étape 1</v>
      </c>
      <c r="M375" s="68" t="str">
        <f>IF(ISTEXT(overallRate),"Effectuez l’étape 1",IF(OR(COUNT($C375,I375)&lt;&gt;2,overallRate=0),0,IF(E375="Yes",ROUND(MAX(IF($B375="Oui - sans lien de dépendance",0,MIN((0.75*I375),847)),MIN(I375,(0.75*$C375),847)),2),IF(revenueReduction&gt;0.3,MAX(IF($B375="Non - avec lien de dépendance",MIN(1129,I375,$C375)*overallRate,MIN(1129,I375)*overallRate),ROUND(MAX(IF($B375="Non - avec lien de dépendance",0,MIN((0.75*I375),847)),MIN(I375,(0.75*$C375),847)),2)),IF($B375="Non - avec lien de dépendance",MIN(1129,I375,$C375)*overallRate,MIN(1129,I375)*overallRate)))))</f>
        <v>Effectuez l’étape 1</v>
      </c>
      <c r="N375" s="68" t="str">
        <f>IF(ISTEXT(overallRate),"Effectuez l’étape 1",IF(OR(COUNT($C375,J375)&lt;&gt;2,overallRate=0),0,IF(F375="Yes",ROUND(MAX(IF($B375="Oui - sans lien de dépendance",0,MIN((0.75*J375),847)),MIN(J375,(0.75*$C375),847)),2),IF(revenueReduction&gt;0.3,MAX(IF($B375="Non - avec lien de dépendance",MIN(1129,J375,$C375)*overallRate,MIN(1129,J375)*overallRate),ROUND(MAX(IF($B375="Non - avec lien de dépendance",0,MIN((0.75*J375),847)),MIN(J375,(0.75*$C375),847)),2)),IF($B375="Non - avec lien de dépendance",MIN(1129,J375,$C375)*overallRate,MIN(1129,J375)*overallRate)))))</f>
        <v>Effectuez l’étape 1</v>
      </c>
      <c r="O375" s="68" t="str">
        <f>IF(ISTEXT(overallRate),"Effectuez l’étape 1",IF(OR(COUNT($C375,K375)&lt;&gt;2,overallRate=0),0,IF(G375="Yes",ROUND(MAX(IF($B375="Oui - sans lien de dépendance",0,MIN((0.75*K375),847)),MIN(K375,(0.75*$C375),847)),2),IF(revenueReduction&gt;0.3,MAX(IF($B375="Non - avec lien de dépendance",MIN(1129,K375,$C375)*overallRate,MIN(1129,K375)*overallRate),ROUND(MAX(IF($B375="Non - avec lien de dépendance",0,MIN((0.75*K375),847)),MIN(K375,(0.75*$C375),847)),2)),IF($B375="Non - avec lien de dépendance",MIN(1129,K375,$C375)*overallRate,MIN(1129,K375)*overallRate)))))</f>
        <v>Effectuez l’étape 1</v>
      </c>
      <c r="P375" s="3">
        <f t="shared" si="5"/>
        <v>0</v>
      </c>
    </row>
    <row r="376" spans="12:16" x14ac:dyDescent="0.5">
      <c r="L376" s="68" t="str">
        <f>IF(ISTEXT(overallRate),"Effectuez l’étape 1",IF(OR(COUNT($C376,H376)&lt;&gt;2,overallRate=0),0,IF(D376="Yes",ROUND(MAX(IF($B376="Oui - sans lien de dépendance",0,MIN((0.75*H376),847)),MIN(H376,(0.75*$C376),847)),2),IF(revenueReduction&gt;0.3,MAX(IF($B376="Non - avec lien de dépendance",MIN(1129,H376,$C376)*overallRate,MIN(1129,H376)*overallRate),ROUND(MAX(IF($B376="Non - avec lien de dépendance",0,MIN((0.75*H376),847)),MIN(H376,(0.75*$C376),847)),2)),IF($B376="Non - avec lien de dépendance",MIN(1129,H376,$C376)*overallRate,MIN(1129,H376)*overallRate)))))</f>
        <v>Effectuez l’étape 1</v>
      </c>
      <c r="M376" s="68" t="str">
        <f>IF(ISTEXT(overallRate),"Effectuez l’étape 1",IF(OR(COUNT($C376,I376)&lt;&gt;2,overallRate=0),0,IF(E376="Yes",ROUND(MAX(IF($B376="Oui - sans lien de dépendance",0,MIN((0.75*I376),847)),MIN(I376,(0.75*$C376),847)),2),IF(revenueReduction&gt;0.3,MAX(IF($B376="Non - avec lien de dépendance",MIN(1129,I376,$C376)*overallRate,MIN(1129,I376)*overallRate),ROUND(MAX(IF($B376="Non - avec lien de dépendance",0,MIN((0.75*I376),847)),MIN(I376,(0.75*$C376),847)),2)),IF($B376="Non - avec lien de dépendance",MIN(1129,I376,$C376)*overallRate,MIN(1129,I376)*overallRate)))))</f>
        <v>Effectuez l’étape 1</v>
      </c>
      <c r="N376" s="68" t="str">
        <f>IF(ISTEXT(overallRate),"Effectuez l’étape 1",IF(OR(COUNT($C376,J376)&lt;&gt;2,overallRate=0),0,IF(F376="Yes",ROUND(MAX(IF($B376="Oui - sans lien de dépendance",0,MIN((0.75*J376),847)),MIN(J376,(0.75*$C376),847)),2),IF(revenueReduction&gt;0.3,MAX(IF($B376="Non - avec lien de dépendance",MIN(1129,J376,$C376)*overallRate,MIN(1129,J376)*overallRate),ROUND(MAX(IF($B376="Non - avec lien de dépendance",0,MIN((0.75*J376),847)),MIN(J376,(0.75*$C376),847)),2)),IF($B376="Non - avec lien de dépendance",MIN(1129,J376,$C376)*overallRate,MIN(1129,J376)*overallRate)))))</f>
        <v>Effectuez l’étape 1</v>
      </c>
      <c r="O376" s="68" t="str">
        <f>IF(ISTEXT(overallRate),"Effectuez l’étape 1",IF(OR(COUNT($C376,K376)&lt;&gt;2,overallRate=0),0,IF(G376="Yes",ROUND(MAX(IF($B376="Oui - sans lien de dépendance",0,MIN((0.75*K376),847)),MIN(K376,(0.75*$C376),847)),2),IF(revenueReduction&gt;0.3,MAX(IF($B376="Non - avec lien de dépendance",MIN(1129,K376,$C376)*overallRate,MIN(1129,K376)*overallRate),ROUND(MAX(IF($B376="Non - avec lien de dépendance",0,MIN((0.75*K376),847)),MIN(K376,(0.75*$C376),847)),2)),IF($B376="Non - avec lien de dépendance",MIN(1129,K376,$C376)*overallRate,MIN(1129,K376)*overallRate)))))</f>
        <v>Effectuez l’étape 1</v>
      </c>
      <c r="P376" s="3">
        <f t="shared" si="5"/>
        <v>0</v>
      </c>
    </row>
    <row r="377" spans="12:16" x14ac:dyDescent="0.5">
      <c r="L377" s="68" t="str">
        <f>IF(ISTEXT(overallRate),"Effectuez l’étape 1",IF(OR(COUNT($C377,H377)&lt;&gt;2,overallRate=0),0,IF(D377="Yes",ROUND(MAX(IF($B377="Oui - sans lien de dépendance",0,MIN((0.75*H377),847)),MIN(H377,(0.75*$C377),847)),2),IF(revenueReduction&gt;0.3,MAX(IF($B377="Non - avec lien de dépendance",MIN(1129,H377,$C377)*overallRate,MIN(1129,H377)*overallRate),ROUND(MAX(IF($B377="Non - avec lien de dépendance",0,MIN((0.75*H377),847)),MIN(H377,(0.75*$C377),847)),2)),IF($B377="Non - avec lien de dépendance",MIN(1129,H377,$C377)*overallRate,MIN(1129,H377)*overallRate)))))</f>
        <v>Effectuez l’étape 1</v>
      </c>
      <c r="M377" s="68" t="str">
        <f>IF(ISTEXT(overallRate),"Effectuez l’étape 1",IF(OR(COUNT($C377,I377)&lt;&gt;2,overallRate=0),0,IF(E377="Yes",ROUND(MAX(IF($B377="Oui - sans lien de dépendance",0,MIN((0.75*I377),847)),MIN(I377,(0.75*$C377),847)),2),IF(revenueReduction&gt;0.3,MAX(IF($B377="Non - avec lien de dépendance",MIN(1129,I377,$C377)*overallRate,MIN(1129,I377)*overallRate),ROUND(MAX(IF($B377="Non - avec lien de dépendance",0,MIN((0.75*I377),847)),MIN(I377,(0.75*$C377),847)),2)),IF($B377="Non - avec lien de dépendance",MIN(1129,I377,$C377)*overallRate,MIN(1129,I377)*overallRate)))))</f>
        <v>Effectuez l’étape 1</v>
      </c>
      <c r="N377" s="68" t="str">
        <f>IF(ISTEXT(overallRate),"Effectuez l’étape 1",IF(OR(COUNT($C377,J377)&lt;&gt;2,overallRate=0),0,IF(F377="Yes",ROUND(MAX(IF($B377="Oui - sans lien de dépendance",0,MIN((0.75*J377),847)),MIN(J377,(0.75*$C377),847)),2),IF(revenueReduction&gt;0.3,MAX(IF($B377="Non - avec lien de dépendance",MIN(1129,J377,$C377)*overallRate,MIN(1129,J377)*overallRate),ROUND(MAX(IF($B377="Non - avec lien de dépendance",0,MIN((0.75*J377),847)),MIN(J377,(0.75*$C377),847)),2)),IF($B377="Non - avec lien de dépendance",MIN(1129,J377,$C377)*overallRate,MIN(1129,J377)*overallRate)))))</f>
        <v>Effectuez l’étape 1</v>
      </c>
      <c r="O377" s="68" t="str">
        <f>IF(ISTEXT(overallRate),"Effectuez l’étape 1",IF(OR(COUNT($C377,K377)&lt;&gt;2,overallRate=0),0,IF(G377="Yes",ROUND(MAX(IF($B377="Oui - sans lien de dépendance",0,MIN((0.75*K377),847)),MIN(K377,(0.75*$C377),847)),2),IF(revenueReduction&gt;0.3,MAX(IF($B377="Non - avec lien de dépendance",MIN(1129,K377,$C377)*overallRate,MIN(1129,K377)*overallRate),ROUND(MAX(IF($B377="Non - avec lien de dépendance",0,MIN((0.75*K377),847)),MIN(K377,(0.75*$C377),847)),2)),IF($B377="Non - avec lien de dépendance",MIN(1129,K377,$C377)*overallRate,MIN(1129,K377)*overallRate)))))</f>
        <v>Effectuez l’étape 1</v>
      </c>
      <c r="P377" s="3">
        <f t="shared" si="5"/>
        <v>0</v>
      </c>
    </row>
    <row r="378" spans="12:16" x14ac:dyDescent="0.5">
      <c r="L378" s="68" t="str">
        <f>IF(ISTEXT(overallRate),"Effectuez l’étape 1",IF(OR(COUNT($C378,H378)&lt;&gt;2,overallRate=0),0,IF(D378="Yes",ROUND(MAX(IF($B378="Oui - sans lien de dépendance",0,MIN((0.75*H378),847)),MIN(H378,(0.75*$C378),847)),2),IF(revenueReduction&gt;0.3,MAX(IF($B378="Non - avec lien de dépendance",MIN(1129,H378,$C378)*overallRate,MIN(1129,H378)*overallRate),ROUND(MAX(IF($B378="Non - avec lien de dépendance",0,MIN((0.75*H378),847)),MIN(H378,(0.75*$C378),847)),2)),IF($B378="Non - avec lien de dépendance",MIN(1129,H378,$C378)*overallRate,MIN(1129,H378)*overallRate)))))</f>
        <v>Effectuez l’étape 1</v>
      </c>
      <c r="M378" s="68" t="str">
        <f>IF(ISTEXT(overallRate),"Effectuez l’étape 1",IF(OR(COUNT($C378,I378)&lt;&gt;2,overallRate=0),0,IF(E378="Yes",ROUND(MAX(IF($B378="Oui - sans lien de dépendance",0,MIN((0.75*I378),847)),MIN(I378,(0.75*$C378),847)),2),IF(revenueReduction&gt;0.3,MAX(IF($B378="Non - avec lien de dépendance",MIN(1129,I378,$C378)*overallRate,MIN(1129,I378)*overallRate),ROUND(MAX(IF($B378="Non - avec lien de dépendance",0,MIN((0.75*I378),847)),MIN(I378,(0.75*$C378),847)),2)),IF($B378="Non - avec lien de dépendance",MIN(1129,I378,$C378)*overallRate,MIN(1129,I378)*overallRate)))))</f>
        <v>Effectuez l’étape 1</v>
      </c>
      <c r="N378" s="68" t="str">
        <f>IF(ISTEXT(overallRate),"Effectuez l’étape 1",IF(OR(COUNT($C378,J378)&lt;&gt;2,overallRate=0),0,IF(F378="Yes",ROUND(MAX(IF($B378="Oui - sans lien de dépendance",0,MIN((0.75*J378),847)),MIN(J378,(0.75*$C378),847)),2),IF(revenueReduction&gt;0.3,MAX(IF($B378="Non - avec lien de dépendance",MIN(1129,J378,$C378)*overallRate,MIN(1129,J378)*overallRate),ROUND(MAX(IF($B378="Non - avec lien de dépendance",0,MIN((0.75*J378),847)),MIN(J378,(0.75*$C378),847)),2)),IF($B378="Non - avec lien de dépendance",MIN(1129,J378,$C378)*overallRate,MIN(1129,J378)*overallRate)))))</f>
        <v>Effectuez l’étape 1</v>
      </c>
      <c r="O378" s="68" t="str">
        <f>IF(ISTEXT(overallRate),"Effectuez l’étape 1",IF(OR(COUNT($C378,K378)&lt;&gt;2,overallRate=0),0,IF(G378="Yes",ROUND(MAX(IF($B378="Oui - sans lien de dépendance",0,MIN((0.75*K378),847)),MIN(K378,(0.75*$C378),847)),2),IF(revenueReduction&gt;0.3,MAX(IF($B378="Non - avec lien de dépendance",MIN(1129,K378,$C378)*overallRate,MIN(1129,K378)*overallRate),ROUND(MAX(IF($B378="Non - avec lien de dépendance",0,MIN((0.75*K378),847)),MIN(K378,(0.75*$C378),847)),2)),IF($B378="Non - avec lien de dépendance",MIN(1129,K378,$C378)*overallRate,MIN(1129,K378)*overallRate)))))</f>
        <v>Effectuez l’étape 1</v>
      </c>
      <c r="P378" s="3">
        <f t="shared" si="5"/>
        <v>0</v>
      </c>
    </row>
    <row r="379" spans="12:16" x14ac:dyDescent="0.5">
      <c r="L379" s="68" t="str">
        <f>IF(ISTEXT(overallRate),"Effectuez l’étape 1",IF(OR(COUNT($C379,H379)&lt;&gt;2,overallRate=0),0,IF(D379="Yes",ROUND(MAX(IF($B379="Oui - sans lien de dépendance",0,MIN((0.75*H379),847)),MIN(H379,(0.75*$C379),847)),2),IF(revenueReduction&gt;0.3,MAX(IF($B379="Non - avec lien de dépendance",MIN(1129,H379,$C379)*overallRate,MIN(1129,H379)*overallRate),ROUND(MAX(IF($B379="Non - avec lien de dépendance",0,MIN((0.75*H379),847)),MIN(H379,(0.75*$C379),847)),2)),IF($B379="Non - avec lien de dépendance",MIN(1129,H379,$C379)*overallRate,MIN(1129,H379)*overallRate)))))</f>
        <v>Effectuez l’étape 1</v>
      </c>
      <c r="M379" s="68" t="str">
        <f>IF(ISTEXT(overallRate),"Effectuez l’étape 1",IF(OR(COUNT($C379,I379)&lt;&gt;2,overallRate=0),0,IF(E379="Yes",ROUND(MAX(IF($B379="Oui - sans lien de dépendance",0,MIN((0.75*I379),847)),MIN(I379,(0.75*$C379),847)),2),IF(revenueReduction&gt;0.3,MAX(IF($B379="Non - avec lien de dépendance",MIN(1129,I379,$C379)*overallRate,MIN(1129,I379)*overallRate),ROUND(MAX(IF($B379="Non - avec lien de dépendance",0,MIN((0.75*I379),847)),MIN(I379,(0.75*$C379),847)),2)),IF($B379="Non - avec lien de dépendance",MIN(1129,I379,$C379)*overallRate,MIN(1129,I379)*overallRate)))))</f>
        <v>Effectuez l’étape 1</v>
      </c>
      <c r="N379" s="68" t="str">
        <f>IF(ISTEXT(overallRate),"Effectuez l’étape 1",IF(OR(COUNT($C379,J379)&lt;&gt;2,overallRate=0),0,IF(F379="Yes",ROUND(MAX(IF($B379="Oui - sans lien de dépendance",0,MIN((0.75*J379),847)),MIN(J379,(0.75*$C379),847)),2),IF(revenueReduction&gt;0.3,MAX(IF($B379="Non - avec lien de dépendance",MIN(1129,J379,$C379)*overallRate,MIN(1129,J379)*overallRate),ROUND(MAX(IF($B379="Non - avec lien de dépendance",0,MIN((0.75*J379),847)),MIN(J379,(0.75*$C379),847)),2)),IF($B379="Non - avec lien de dépendance",MIN(1129,J379,$C379)*overallRate,MIN(1129,J379)*overallRate)))))</f>
        <v>Effectuez l’étape 1</v>
      </c>
      <c r="O379" s="68" t="str">
        <f>IF(ISTEXT(overallRate),"Effectuez l’étape 1",IF(OR(COUNT($C379,K379)&lt;&gt;2,overallRate=0),0,IF(G379="Yes",ROUND(MAX(IF($B379="Oui - sans lien de dépendance",0,MIN((0.75*K379),847)),MIN(K379,(0.75*$C379),847)),2),IF(revenueReduction&gt;0.3,MAX(IF($B379="Non - avec lien de dépendance",MIN(1129,K379,$C379)*overallRate,MIN(1129,K379)*overallRate),ROUND(MAX(IF($B379="Non - avec lien de dépendance",0,MIN((0.75*K379),847)),MIN(K379,(0.75*$C379),847)),2)),IF($B379="Non - avec lien de dépendance",MIN(1129,K379,$C379)*overallRate,MIN(1129,K379)*overallRate)))))</f>
        <v>Effectuez l’étape 1</v>
      </c>
      <c r="P379" s="3">
        <f t="shared" si="5"/>
        <v>0</v>
      </c>
    </row>
    <row r="380" spans="12:16" x14ac:dyDescent="0.5">
      <c r="L380" s="68" t="str">
        <f>IF(ISTEXT(overallRate),"Effectuez l’étape 1",IF(OR(COUNT($C380,H380)&lt;&gt;2,overallRate=0),0,IF(D380="Yes",ROUND(MAX(IF($B380="Oui - sans lien de dépendance",0,MIN((0.75*H380),847)),MIN(H380,(0.75*$C380),847)),2),IF(revenueReduction&gt;0.3,MAX(IF($B380="Non - avec lien de dépendance",MIN(1129,H380,$C380)*overallRate,MIN(1129,H380)*overallRate),ROUND(MAX(IF($B380="Non - avec lien de dépendance",0,MIN((0.75*H380),847)),MIN(H380,(0.75*$C380),847)),2)),IF($B380="Non - avec lien de dépendance",MIN(1129,H380,$C380)*overallRate,MIN(1129,H380)*overallRate)))))</f>
        <v>Effectuez l’étape 1</v>
      </c>
      <c r="M380" s="68" t="str">
        <f>IF(ISTEXT(overallRate),"Effectuez l’étape 1",IF(OR(COUNT($C380,I380)&lt;&gt;2,overallRate=0),0,IF(E380="Yes",ROUND(MAX(IF($B380="Oui - sans lien de dépendance",0,MIN((0.75*I380),847)),MIN(I380,(0.75*$C380),847)),2),IF(revenueReduction&gt;0.3,MAX(IF($B380="Non - avec lien de dépendance",MIN(1129,I380,$C380)*overallRate,MIN(1129,I380)*overallRate),ROUND(MAX(IF($B380="Non - avec lien de dépendance",0,MIN((0.75*I380),847)),MIN(I380,(0.75*$C380),847)),2)),IF($B380="Non - avec lien de dépendance",MIN(1129,I380,$C380)*overallRate,MIN(1129,I380)*overallRate)))))</f>
        <v>Effectuez l’étape 1</v>
      </c>
      <c r="N380" s="68" t="str">
        <f>IF(ISTEXT(overallRate),"Effectuez l’étape 1",IF(OR(COUNT($C380,J380)&lt;&gt;2,overallRate=0),0,IF(F380="Yes",ROUND(MAX(IF($B380="Oui - sans lien de dépendance",0,MIN((0.75*J380),847)),MIN(J380,(0.75*$C380),847)),2),IF(revenueReduction&gt;0.3,MAX(IF($B380="Non - avec lien de dépendance",MIN(1129,J380,$C380)*overallRate,MIN(1129,J380)*overallRate),ROUND(MAX(IF($B380="Non - avec lien de dépendance",0,MIN((0.75*J380),847)),MIN(J380,(0.75*$C380),847)),2)),IF($B380="Non - avec lien de dépendance",MIN(1129,J380,$C380)*overallRate,MIN(1129,J380)*overallRate)))))</f>
        <v>Effectuez l’étape 1</v>
      </c>
      <c r="O380" s="68" t="str">
        <f>IF(ISTEXT(overallRate),"Effectuez l’étape 1",IF(OR(COUNT($C380,K380)&lt;&gt;2,overallRate=0),0,IF(G380="Yes",ROUND(MAX(IF($B380="Oui - sans lien de dépendance",0,MIN((0.75*K380),847)),MIN(K380,(0.75*$C380),847)),2),IF(revenueReduction&gt;0.3,MAX(IF($B380="Non - avec lien de dépendance",MIN(1129,K380,$C380)*overallRate,MIN(1129,K380)*overallRate),ROUND(MAX(IF($B380="Non - avec lien de dépendance",0,MIN((0.75*K380),847)),MIN(K380,(0.75*$C380),847)),2)),IF($B380="Non - avec lien de dépendance",MIN(1129,K380,$C380)*overallRate,MIN(1129,K380)*overallRate)))))</f>
        <v>Effectuez l’étape 1</v>
      </c>
      <c r="P380" s="3">
        <f t="shared" si="5"/>
        <v>0</v>
      </c>
    </row>
    <row r="381" spans="12:16" x14ac:dyDescent="0.5">
      <c r="L381" s="68" t="str">
        <f>IF(ISTEXT(overallRate),"Effectuez l’étape 1",IF(OR(COUNT($C381,H381)&lt;&gt;2,overallRate=0),0,IF(D381="Yes",ROUND(MAX(IF($B381="Oui - sans lien de dépendance",0,MIN((0.75*H381),847)),MIN(H381,(0.75*$C381),847)),2),IF(revenueReduction&gt;0.3,MAX(IF($B381="Non - avec lien de dépendance",MIN(1129,H381,$C381)*overallRate,MIN(1129,H381)*overallRate),ROUND(MAX(IF($B381="Non - avec lien de dépendance",0,MIN((0.75*H381),847)),MIN(H381,(0.75*$C381),847)),2)),IF($B381="Non - avec lien de dépendance",MIN(1129,H381,$C381)*overallRate,MIN(1129,H381)*overallRate)))))</f>
        <v>Effectuez l’étape 1</v>
      </c>
      <c r="M381" s="68" t="str">
        <f>IF(ISTEXT(overallRate),"Effectuez l’étape 1",IF(OR(COUNT($C381,I381)&lt;&gt;2,overallRate=0),0,IF(E381="Yes",ROUND(MAX(IF($B381="Oui - sans lien de dépendance",0,MIN((0.75*I381),847)),MIN(I381,(0.75*$C381),847)),2),IF(revenueReduction&gt;0.3,MAX(IF($B381="Non - avec lien de dépendance",MIN(1129,I381,$C381)*overallRate,MIN(1129,I381)*overallRate),ROUND(MAX(IF($B381="Non - avec lien de dépendance",0,MIN((0.75*I381),847)),MIN(I381,(0.75*$C381),847)),2)),IF($B381="Non - avec lien de dépendance",MIN(1129,I381,$C381)*overallRate,MIN(1129,I381)*overallRate)))))</f>
        <v>Effectuez l’étape 1</v>
      </c>
      <c r="N381" s="68" t="str">
        <f>IF(ISTEXT(overallRate),"Effectuez l’étape 1",IF(OR(COUNT($C381,J381)&lt;&gt;2,overallRate=0),0,IF(F381="Yes",ROUND(MAX(IF($B381="Oui - sans lien de dépendance",0,MIN((0.75*J381),847)),MIN(J381,(0.75*$C381),847)),2),IF(revenueReduction&gt;0.3,MAX(IF($B381="Non - avec lien de dépendance",MIN(1129,J381,$C381)*overallRate,MIN(1129,J381)*overallRate),ROUND(MAX(IF($B381="Non - avec lien de dépendance",0,MIN((0.75*J381),847)),MIN(J381,(0.75*$C381),847)),2)),IF($B381="Non - avec lien de dépendance",MIN(1129,J381,$C381)*overallRate,MIN(1129,J381)*overallRate)))))</f>
        <v>Effectuez l’étape 1</v>
      </c>
      <c r="O381" s="68" t="str">
        <f>IF(ISTEXT(overallRate),"Effectuez l’étape 1",IF(OR(COUNT($C381,K381)&lt;&gt;2,overallRate=0),0,IF(G381="Yes",ROUND(MAX(IF($B381="Oui - sans lien de dépendance",0,MIN((0.75*K381),847)),MIN(K381,(0.75*$C381),847)),2),IF(revenueReduction&gt;0.3,MAX(IF($B381="Non - avec lien de dépendance",MIN(1129,K381,$C381)*overallRate,MIN(1129,K381)*overallRate),ROUND(MAX(IF($B381="Non - avec lien de dépendance",0,MIN((0.75*K381),847)),MIN(K381,(0.75*$C381),847)),2)),IF($B381="Non - avec lien de dépendance",MIN(1129,K381,$C381)*overallRate,MIN(1129,K381)*overallRate)))))</f>
        <v>Effectuez l’étape 1</v>
      </c>
      <c r="P381" s="3">
        <f t="shared" si="5"/>
        <v>0</v>
      </c>
    </row>
    <row r="382" spans="12:16" x14ac:dyDescent="0.5">
      <c r="L382" s="68" t="str">
        <f>IF(ISTEXT(overallRate),"Effectuez l’étape 1",IF(OR(COUNT($C382,H382)&lt;&gt;2,overallRate=0),0,IF(D382="Yes",ROUND(MAX(IF($B382="Oui - sans lien de dépendance",0,MIN((0.75*H382),847)),MIN(H382,(0.75*$C382),847)),2),IF(revenueReduction&gt;0.3,MAX(IF($B382="Non - avec lien de dépendance",MIN(1129,H382,$C382)*overallRate,MIN(1129,H382)*overallRate),ROUND(MAX(IF($B382="Non - avec lien de dépendance",0,MIN((0.75*H382),847)),MIN(H382,(0.75*$C382),847)),2)),IF($B382="Non - avec lien de dépendance",MIN(1129,H382,$C382)*overallRate,MIN(1129,H382)*overallRate)))))</f>
        <v>Effectuez l’étape 1</v>
      </c>
      <c r="M382" s="68" t="str">
        <f>IF(ISTEXT(overallRate),"Effectuez l’étape 1",IF(OR(COUNT($C382,I382)&lt;&gt;2,overallRate=0),0,IF(E382="Yes",ROUND(MAX(IF($B382="Oui - sans lien de dépendance",0,MIN((0.75*I382),847)),MIN(I382,(0.75*$C382),847)),2),IF(revenueReduction&gt;0.3,MAX(IF($B382="Non - avec lien de dépendance",MIN(1129,I382,$C382)*overallRate,MIN(1129,I382)*overallRate),ROUND(MAX(IF($B382="Non - avec lien de dépendance",0,MIN((0.75*I382),847)),MIN(I382,(0.75*$C382),847)),2)),IF($B382="Non - avec lien de dépendance",MIN(1129,I382,$C382)*overallRate,MIN(1129,I382)*overallRate)))))</f>
        <v>Effectuez l’étape 1</v>
      </c>
      <c r="N382" s="68" t="str">
        <f>IF(ISTEXT(overallRate),"Effectuez l’étape 1",IF(OR(COUNT($C382,J382)&lt;&gt;2,overallRate=0),0,IF(F382="Yes",ROUND(MAX(IF($B382="Oui - sans lien de dépendance",0,MIN((0.75*J382),847)),MIN(J382,(0.75*$C382),847)),2),IF(revenueReduction&gt;0.3,MAX(IF($B382="Non - avec lien de dépendance",MIN(1129,J382,$C382)*overallRate,MIN(1129,J382)*overallRate),ROUND(MAX(IF($B382="Non - avec lien de dépendance",0,MIN((0.75*J382),847)),MIN(J382,(0.75*$C382),847)),2)),IF($B382="Non - avec lien de dépendance",MIN(1129,J382,$C382)*overallRate,MIN(1129,J382)*overallRate)))))</f>
        <v>Effectuez l’étape 1</v>
      </c>
      <c r="O382" s="68" t="str">
        <f>IF(ISTEXT(overallRate),"Effectuez l’étape 1",IF(OR(COUNT($C382,K382)&lt;&gt;2,overallRate=0),0,IF(G382="Yes",ROUND(MAX(IF($B382="Oui - sans lien de dépendance",0,MIN((0.75*K382),847)),MIN(K382,(0.75*$C382),847)),2),IF(revenueReduction&gt;0.3,MAX(IF($B382="Non - avec lien de dépendance",MIN(1129,K382,$C382)*overallRate,MIN(1129,K382)*overallRate),ROUND(MAX(IF($B382="Non - avec lien de dépendance",0,MIN((0.75*K382),847)),MIN(K382,(0.75*$C382),847)),2)),IF($B382="Non - avec lien de dépendance",MIN(1129,K382,$C382)*overallRate,MIN(1129,K382)*overallRate)))))</f>
        <v>Effectuez l’étape 1</v>
      </c>
      <c r="P382" s="3">
        <f t="shared" si="5"/>
        <v>0</v>
      </c>
    </row>
    <row r="383" spans="12:16" x14ac:dyDescent="0.5">
      <c r="L383" s="68" t="str">
        <f>IF(ISTEXT(overallRate),"Effectuez l’étape 1",IF(OR(COUNT($C383,H383)&lt;&gt;2,overallRate=0),0,IF(D383="Yes",ROUND(MAX(IF($B383="Oui - sans lien de dépendance",0,MIN((0.75*H383),847)),MIN(H383,(0.75*$C383),847)),2),IF(revenueReduction&gt;0.3,MAX(IF($B383="Non - avec lien de dépendance",MIN(1129,H383,$C383)*overallRate,MIN(1129,H383)*overallRate),ROUND(MAX(IF($B383="Non - avec lien de dépendance",0,MIN((0.75*H383),847)),MIN(H383,(0.75*$C383),847)),2)),IF($B383="Non - avec lien de dépendance",MIN(1129,H383,$C383)*overallRate,MIN(1129,H383)*overallRate)))))</f>
        <v>Effectuez l’étape 1</v>
      </c>
      <c r="M383" s="68" t="str">
        <f>IF(ISTEXT(overallRate),"Effectuez l’étape 1",IF(OR(COUNT($C383,I383)&lt;&gt;2,overallRate=0),0,IF(E383="Yes",ROUND(MAX(IF($B383="Oui - sans lien de dépendance",0,MIN((0.75*I383),847)),MIN(I383,(0.75*$C383),847)),2),IF(revenueReduction&gt;0.3,MAX(IF($B383="Non - avec lien de dépendance",MIN(1129,I383,$C383)*overallRate,MIN(1129,I383)*overallRate),ROUND(MAX(IF($B383="Non - avec lien de dépendance",0,MIN((0.75*I383),847)),MIN(I383,(0.75*$C383),847)),2)),IF($B383="Non - avec lien de dépendance",MIN(1129,I383,$C383)*overallRate,MIN(1129,I383)*overallRate)))))</f>
        <v>Effectuez l’étape 1</v>
      </c>
      <c r="N383" s="68" t="str">
        <f>IF(ISTEXT(overallRate),"Effectuez l’étape 1",IF(OR(COUNT($C383,J383)&lt;&gt;2,overallRate=0),0,IF(F383="Yes",ROUND(MAX(IF($B383="Oui - sans lien de dépendance",0,MIN((0.75*J383),847)),MIN(J383,(0.75*$C383),847)),2),IF(revenueReduction&gt;0.3,MAX(IF($B383="Non - avec lien de dépendance",MIN(1129,J383,$C383)*overallRate,MIN(1129,J383)*overallRate),ROUND(MAX(IF($B383="Non - avec lien de dépendance",0,MIN((0.75*J383),847)),MIN(J383,(0.75*$C383),847)),2)),IF($B383="Non - avec lien de dépendance",MIN(1129,J383,$C383)*overallRate,MIN(1129,J383)*overallRate)))))</f>
        <v>Effectuez l’étape 1</v>
      </c>
      <c r="O383" s="68" t="str">
        <f>IF(ISTEXT(overallRate),"Effectuez l’étape 1",IF(OR(COUNT($C383,K383)&lt;&gt;2,overallRate=0),0,IF(G383="Yes",ROUND(MAX(IF($B383="Oui - sans lien de dépendance",0,MIN((0.75*K383),847)),MIN(K383,(0.75*$C383),847)),2),IF(revenueReduction&gt;0.3,MAX(IF($B383="Non - avec lien de dépendance",MIN(1129,K383,$C383)*overallRate,MIN(1129,K383)*overallRate),ROUND(MAX(IF($B383="Non - avec lien de dépendance",0,MIN((0.75*K383),847)),MIN(K383,(0.75*$C383),847)),2)),IF($B383="Non - avec lien de dépendance",MIN(1129,K383,$C383)*overallRate,MIN(1129,K383)*overallRate)))))</f>
        <v>Effectuez l’étape 1</v>
      </c>
      <c r="P383" s="3">
        <f t="shared" si="5"/>
        <v>0</v>
      </c>
    </row>
    <row r="384" spans="12:16" x14ac:dyDescent="0.5">
      <c r="L384" s="68" t="str">
        <f>IF(ISTEXT(overallRate),"Effectuez l’étape 1",IF(OR(COUNT($C384,H384)&lt;&gt;2,overallRate=0),0,IF(D384="Yes",ROUND(MAX(IF($B384="Oui - sans lien de dépendance",0,MIN((0.75*H384),847)),MIN(H384,(0.75*$C384),847)),2),IF(revenueReduction&gt;0.3,MAX(IF($B384="Non - avec lien de dépendance",MIN(1129,H384,$C384)*overallRate,MIN(1129,H384)*overallRate),ROUND(MAX(IF($B384="Non - avec lien de dépendance",0,MIN((0.75*H384),847)),MIN(H384,(0.75*$C384),847)),2)),IF($B384="Non - avec lien de dépendance",MIN(1129,H384,$C384)*overallRate,MIN(1129,H384)*overallRate)))))</f>
        <v>Effectuez l’étape 1</v>
      </c>
      <c r="M384" s="68" t="str">
        <f>IF(ISTEXT(overallRate),"Effectuez l’étape 1",IF(OR(COUNT($C384,I384)&lt;&gt;2,overallRate=0),0,IF(E384="Yes",ROUND(MAX(IF($B384="Oui - sans lien de dépendance",0,MIN((0.75*I384),847)),MIN(I384,(0.75*$C384),847)),2),IF(revenueReduction&gt;0.3,MAX(IF($B384="Non - avec lien de dépendance",MIN(1129,I384,$C384)*overallRate,MIN(1129,I384)*overallRate),ROUND(MAX(IF($B384="Non - avec lien de dépendance",0,MIN((0.75*I384),847)),MIN(I384,(0.75*$C384),847)),2)),IF($B384="Non - avec lien de dépendance",MIN(1129,I384,$C384)*overallRate,MIN(1129,I384)*overallRate)))))</f>
        <v>Effectuez l’étape 1</v>
      </c>
      <c r="N384" s="68" t="str">
        <f>IF(ISTEXT(overallRate),"Effectuez l’étape 1",IF(OR(COUNT($C384,J384)&lt;&gt;2,overallRate=0),0,IF(F384="Yes",ROUND(MAX(IF($B384="Oui - sans lien de dépendance",0,MIN((0.75*J384),847)),MIN(J384,(0.75*$C384),847)),2),IF(revenueReduction&gt;0.3,MAX(IF($B384="Non - avec lien de dépendance",MIN(1129,J384,$C384)*overallRate,MIN(1129,J384)*overallRate),ROUND(MAX(IF($B384="Non - avec lien de dépendance",0,MIN((0.75*J384),847)),MIN(J384,(0.75*$C384),847)),2)),IF($B384="Non - avec lien de dépendance",MIN(1129,J384,$C384)*overallRate,MIN(1129,J384)*overallRate)))))</f>
        <v>Effectuez l’étape 1</v>
      </c>
      <c r="O384" s="68" t="str">
        <f>IF(ISTEXT(overallRate),"Effectuez l’étape 1",IF(OR(COUNT($C384,K384)&lt;&gt;2,overallRate=0),0,IF(G384="Yes",ROUND(MAX(IF($B384="Oui - sans lien de dépendance",0,MIN((0.75*K384),847)),MIN(K384,(0.75*$C384),847)),2),IF(revenueReduction&gt;0.3,MAX(IF($B384="Non - avec lien de dépendance",MIN(1129,K384,$C384)*overallRate,MIN(1129,K384)*overallRate),ROUND(MAX(IF($B384="Non - avec lien de dépendance",0,MIN((0.75*K384),847)),MIN(K384,(0.75*$C384),847)),2)),IF($B384="Non - avec lien de dépendance",MIN(1129,K384,$C384)*overallRate,MIN(1129,K384)*overallRate)))))</f>
        <v>Effectuez l’étape 1</v>
      </c>
      <c r="P384" s="3">
        <f t="shared" si="5"/>
        <v>0</v>
      </c>
    </row>
    <row r="385" spans="12:16" x14ac:dyDescent="0.5">
      <c r="L385" s="68" t="str">
        <f>IF(ISTEXT(overallRate),"Effectuez l’étape 1",IF(OR(COUNT($C385,H385)&lt;&gt;2,overallRate=0),0,IF(D385="Yes",ROUND(MAX(IF($B385="Oui - sans lien de dépendance",0,MIN((0.75*H385),847)),MIN(H385,(0.75*$C385),847)),2),IF(revenueReduction&gt;0.3,MAX(IF($B385="Non - avec lien de dépendance",MIN(1129,H385,$C385)*overallRate,MIN(1129,H385)*overallRate),ROUND(MAX(IF($B385="Non - avec lien de dépendance",0,MIN((0.75*H385),847)),MIN(H385,(0.75*$C385),847)),2)),IF($B385="Non - avec lien de dépendance",MIN(1129,H385,$C385)*overallRate,MIN(1129,H385)*overallRate)))))</f>
        <v>Effectuez l’étape 1</v>
      </c>
      <c r="M385" s="68" t="str">
        <f>IF(ISTEXT(overallRate),"Effectuez l’étape 1",IF(OR(COUNT($C385,I385)&lt;&gt;2,overallRate=0),0,IF(E385="Yes",ROUND(MAX(IF($B385="Oui - sans lien de dépendance",0,MIN((0.75*I385),847)),MIN(I385,(0.75*$C385),847)),2),IF(revenueReduction&gt;0.3,MAX(IF($B385="Non - avec lien de dépendance",MIN(1129,I385,$C385)*overallRate,MIN(1129,I385)*overallRate),ROUND(MAX(IF($B385="Non - avec lien de dépendance",0,MIN((0.75*I385),847)),MIN(I385,(0.75*$C385),847)),2)),IF($B385="Non - avec lien de dépendance",MIN(1129,I385,$C385)*overallRate,MIN(1129,I385)*overallRate)))))</f>
        <v>Effectuez l’étape 1</v>
      </c>
      <c r="N385" s="68" t="str">
        <f>IF(ISTEXT(overallRate),"Effectuez l’étape 1",IF(OR(COUNT($C385,J385)&lt;&gt;2,overallRate=0),0,IF(F385="Yes",ROUND(MAX(IF($B385="Oui - sans lien de dépendance",0,MIN((0.75*J385),847)),MIN(J385,(0.75*$C385),847)),2),IF(revenueReduction&gt;0.3,MAX(IF($B385="Non - avec lien de dépendance",MIN(1129,J385,$C385)*overallRate,MIN(1129,J385)*overallRate),ROUND(MAX(IF($B385="Non - avec lien de dépendance",0,MIN((0.75*J385),847)),MIN(J385,(0.75*$C385),847)),2)),IF($B385="Non - avec lien de dépendance",MIN(1129,J385,$C385)*overallRate,MIN(1129,J385)*overallRate)))))</f>
        <v>Effectuez l’étape 1</v>
      </c>
      <c r="O385" s="68" t="str">
        <f>IF(ISTEXT(overallRate),"Effectuez l’étape 1",IF(OR(COUNT($C385,K385)&lt;&gt;2,overallRate=0),0,IF(G385="Yes",ROUND(MAX(IF($B385="Oui - sans lien de dépendance",0,MIN((0.75*K385),847)),MIN(K385,(0.75*$C385),847)),2),IF(revenueReduction&gt;0.3,MAX(IF($B385="Non - avec lien de dépendance",MIN(1129,K385,$C385)*overallRate,MIN(1129,K385)*overallRate),ROUND(MAX(IF($B385="Non - avec lien de dépendance",0,MIN((0.75*K385),847)),MIN(K385,(0.75*$C385),847)),2)),IF($B385="Non - avec lien de dépendance",MIN(1129,K385,$C385)*overallRate,MIN(1129,K385)*overallRate)))))</f>
        <v>Effectuez l’étape 1</v>
      </c>
      <c r="P385" s="3">
        <f t="shared" si="5"/>
        <v>0</v>
      </c>
    </row>
    <row r="386" spans="12:16" x14ac:dyDescent="0.5">
      <c r="L386" s="68" t="str">
        <f>IF(ISTEXT(overallRate),"Effectuez l’étape 1",IF(OR(COUNT($C386,H386)&lt;&gt;2,overallRate=0),0,IF(D386="Yes",ROUND(MAX(IF($B386="Oui - sans lien de dépendance",0,MIN((0.75*H386),847)),MIN(H386,(0.75*$C386),847)),2),IF(revenueReduction&gt;0.3,MAX(IF($B386="Non - avec lien de dépendance",MIN(1129,H386,$C386)*overallRate,MIN(1129,H386)*overallRate),ROUND(MAX(IF($B386="Non - avec lien de dépendance",0,MIN((0.75*H386),847)),MIN(H386,(0.75*$C386),847)),2)),IF($B386="Non - avec lien de dépendance",MIN(1129,H386,$C386)*overallRate,MIN(1129,H386)*overallRate)))))</f>
        <v>Effectuez l’étape 1</v>
      </c>
      <c r="M386" s="68" t="str">
        <f>IF(ISTEXT(overallRate),"Effectuez l’étape 1",IF(OR(COUNT($C386,I386)&lt;&gt;2,overallRate=0),0,IF(E386="Yes",ROUND(MAX(IF($B386="Oui - sans lien de dépendance",0,MIN((0.75*I386),847)),MIN(I386,(0.75*$C386),847)),2),IF(revenueReduction&gt;0.3,MAX(IF($B386="Non - avec lien de dépendance",MIN(1129,I386,$C386)*overallRate,MIN(1129,I386)*overallRate),ROUND(MAX(IF($B386="Non - avec lien de dépendance",0,MIN((0.75*I386),847)),MIN(I386,(0.75*$C386),847)),2)),IF($B386="Non - avec lien de dépendance",MIN(1129,I386,$C386)*overallRate,MIN(1129,I386)*overallRate)))))</f>
        <v>Effectuez l’étape 1</v>
      </c>
      <c r="N386" s="68" t="str">
        <f>IF(ISTEXT(overallRate),"Effectuez l’étape 1",IF(OR(COUNT($C386,J386)&lt;&gt;2,overallRate=0),0,IF(F386="Yes",ROUND(MAX(IF($B386="Oui - sans lien de dépendance",0,MIN((0.75*J386),847)),MIN(J386,(0.75*$C386),847)),2),IF(revenueReduction&gt;0.3,MAX(IF($B386="Non - avec lien de dépendance",MIN(1129,J386,$C386)*overallRate,MIN(1129,J386)*overallRate),ROUND(MAX(IF($B386="Non - avec lien de dépendance",0,MIN((0.75*J386),847)),MIN(J386,(0.75*$C386),847)),2)),IF($B386="Non - avec lien de dépendance",MIN(1129,J386,$C386)*overallRate,MIN(1129,J386)*overallRate)))))</f>
        <v>Effectuez l’étape 1</v>
      </c>
      <c r="O386" s="68" t="str">
        <f>IF(ISTEXT(overallRate),"Effectuez l’étape 1",IF(OR(COUNT($C386,K386)&lt;&gt;2,overallRate=0),0,IF(G386="Yes",ROUND(MAX(IF($B386="Oui - sans lien de dépendance",0,MIN((0.75*K386),847)),MIN(K386,(0.75*$C386),847)),2),IF(revenueReduction&gt;0.3,MAX(IF($B386="Non - avec lien de dépendance",MIN(1129,K386,$C386)*overallRate,MIN(1129,K386)*overallRate),ROUND(MAX(IF($B386="Non - avec lien de dépendance",0,MIN((0.75*K386),847)),MIN(K386,(0.75*$C386),847)),2)),IF($B386="Non - avec lien de dépendance",MIN(1129,K386,$C386)*overallRate,MIN(1129,K386)*overallRate)))))</f>
        <v>Effectuez l’étape 1</v>
      </c>
      <c r="P386" s="3">
        <f t="shared" si="5"/>
        <v>0</v>
      </c>
    </row>
    <row r="387" spans="12:16" x14ac:dyDescent="0.5">
      <c r="L387" s="68" t="str">
        <f>IF(ISTEXT(overallRate),"Effectuez l’étape 1",IF(OR(COUNT($C387,H387)&lt;&gt;2,overallRate=0),0,IF(D387="Yes",ROUND(MAX(IF($B387="Oui - sans lien de dépendance",0,MIN((0.75*H387),847)),MIN(H387,(0.75*$C387),847)),2),IF(revenueReduction&gt;0.3,MAX(IF($B387="Non - avec lien de dépendance",MIN(1129,H387,$C387)*overallRate,MIN(1129,H387)*overallRate),ROUND(MAX(IF($B387="Non - avec lien de dépendance",0,MIN((0.75*H387),847)),MIN(H387,(0.75*$C387),847)),2)),IF($B387="Non - avec lien de dépendance",MIN(1129,H387,$C387)*overallRate,MIN(1129,H387)*overallRate)))))</f>
        <v>Effectuez l’étape 1</v>
      </c>
      <c r="M387" s="68" t="str">
        <f>IF(ISTEXT(overallRate),"Effectuez l’étape 1",IF(OR(COUNT($C387,I387)&lt;&gt;2,overallRate=0),0,IF(E387="Yes",ROUND(MAX(IF($B387="Oui - sans lien de dépendance",0,MIN((0.75*I387),847)),MIN(I387,(0.75*$C387),847)),2),IF(revenueReduction&gt;0.3,MAX(IF($B387="Non - avec lien de dépendance",MIN(1129,I387,$C387)*overallRate,MIN(1129,I387)*overallRate),ROUND(MAX(IF($B387="Non - avec lien de dépendance",0,MIN((0.75*I387),847)),MIN(I387,(0.75*$C387),847)),2)),IF($B387="Non - avec lien de dépendance",MIN(1129,I387,$C387)*overallRate,MIN(1129,I387)*overallRate)))))</f>
        <v>Effectuez l’étape 1</v>
      </c>
      <c r="N387" s="68" t="str">
        <f>IF(ISTEXT(overallRate),"Effectuez l’étape 1",IF(OR(COUNT($C387,J387)&lt;&gt;2,overallRate=0),0,IF(F387="Yes",ROUND(MAX(IF($B387="Oui - sans lien de dépendance",0,MIN((0.75*J387),847)),MIN(J387,(0.75*$C387),847)),2),IF(revenueReduction&gt;0.3,MAX(IF($B387="Non - avec lien de dépendance",MIN(1129,J387,$C387)*overallRate,MIN(1129,J387)*overallRate),ROUND(MAX(IF($B387="Non - avec lien de dépendance",0,MIN((0.75*J387),847)),MIN(J387,(0.75*$C387),847)),2)),IF($B387="Non - avec lien de dépendance",MIN(1129,J387,$C387)*overallRate,MIN(1129,J387)*overallRate)))))</f>
        <v>Effectuez l’étape 1</v>
      </c>
      <c r="O387" s="68" t="str">
        <f>IF(ISTEXT(overallRate),"Effectuez l’étape 1",IF(OR(COUNT($C387,K387)&lt;&gt;2,overallRate=0),0,IF(G387="Yes",ROUND(MAX(IF($B387="Oui - sans lien de dépendance",0,MIN((0.75*K387),847)),MIN(K387,(0.75*$C387),847)),2),IF(revenueReduction&gt;0.3,MAX(IF($B387="Non - avec lien de dépendance",MIN(1129,K387,$C387)*overallRate,MIN(1129,K387)*overallRate),ROUND(MAX(IF($B387="Non - avec lien de dépendance",0,MIN((0.75*K387),847)),MIN(K387,(0.75*$C387),847)),2)),IF($B387="Non - avec lien de dépendance",MIN(1129,K387,$C387)*overallRate,MIN(1129,K387)*overallRate)))))</f>
        <v>Effectuez l’étape 1</v>
      </c>
      <c r="P387" s="3">
        <f t="shared" si="5"/>
        <v>0</v>
      </c>
    </row>
    <row r="388" spans="12:16" x14ac:dyDescent="0.5">
      <c r="L388" s="68" t="str">
        <f>IF(ISTEXT(overallRate),"Effectuez l’étape 1",IF(OR(COUNT($C388,H388)&lt;&gt;2,overallRate=0),0,IF(D388="Yes",ROUND(MAX(IF($B388="Oui - sans lien de dépendance",0,MIN((0.75*H388),847)),MIN(H388,(0.75*$C388),847)),2),IF(revenueReduction&gt;0.3,MAX(IF($B388="Non - avec lien de dépendance",MIN(1129,H388,$C388)*overallRate,MIN(1129,H388)*overallRate),ROUND(MAX(IF($B388="Non - avec lien de dépendance",0,MIN((0.75*H388),847)),MIN(H388,(0.75*$C388),847)),2)),IF($B388="Non - avec lien de dépendance",MIN(1129,H388,$C388)*overallRate,MIN(1129,H388)*overallRate)))))</f>
        <v>Effectuez l’étape 1</v>
      </c>
      <c r="M388" s="68" t="str">
        <f>IF(ISTEXT(overallRate),"Effectuez l’étape 1",IF(OR(COUNT($C388,I388)&lt;&gt;2,overallRate=0),0,IF(E388="Yes",ROUND(MAX(IF($B388="Oui - sans lien de dépendance",0,MIN((0.75*I388),847)),MIN(I388,(0.75*$C388),847)),2),IF(revenueReduction&gt;0.3,MAX(IF($B388="Non - avec lien de dépendance",MIN(1129,I388,$C388)*overallRate,MIN(1129,I388)*overallRate),ROUND(MAX(IF($B388="Non - avec lien de dépendance",0,MIN((0.75*I388),847)),MIN(I388,(0.75*$C388),847)),2)),IF($B388="Non - avec lien de dépendance",MIN(1129,I388,$C388)*overallRate,MIN(1129,I388)*overallRate)))))</f>
        <v>Effectuez l’étape 1</v>
      </c>
      <c r="N388" s="68" t="str">
        <f>IF(ISTEXT(overallRate),"Effectuez l’étape 1",IF(OR(COUNT($C388,J388)&lt;&gt;2,overallRate=0),0,IF(F388="Yes",ROUND(MAX(IF($B388="Oui - sans lien de dépendance",0,MIN((0.75*J388),847)),MIN(J388,(0.75*$C388),847)),2),IF(revenueReduction&gt;0.3,MAX(IF($B388="Non - avec lien de dépendance",MIN(1129,J388,$C388)*overallRate,MIN(1129,J388)*overallRate),ROUND(MAX(IF($B388="Non - avec lien de dépendance",0,MIN((0.75*J388),847)),MIN(J388,(0.75*$C388),847)),2)),IF($B388="Non - avec lien de dépendance",MIN(1129,J388,$C388)*overallRate,MIN(1129,J388)*overallRate)))))</f>
        <v>Effectuez l’étape 1</v>
      </c>
      <c r="O388" s="68" t="str">
        <f>IF(ISTEXT(overallRate),"Effectuez l’étape 1",IF(OR(COUNT($C388,K388)&lt;&gt;2,overallRate=0),0,IF(G388="Yes",ROUND(MAX(IF($B388="Oui - sans lien de dépendance",0,MIN((0.75*K388),847)),MIN(K388,(0.75*$C388),847)),2),IF(revenueReduction&gt;0.3,MAX(IF($B388="Non - avec lien de dépendance",MIN(1129,K388,$C388)*overallRate,MIN(1129,K388)*overallRate),ROUND(MAX(IF($B388="Non - avec lien de dépendance",0,MIN((0.75*K388),847)),MIN(K388,(0.75*$C388),847)),2)),IF($B388="Non - avec lien de dépendance",MIN(1129,K388,$C388)*overallRate,MIN(1129,K388)*overallRate)))))</f>
        <v>Effectuez l’étape 1</v>
      </c>
      <c r="P388" s="3">
        <f t="shared" si="5"/>
        <v>0</v>
      </c>
    </row>
    <row r="389" spans="12:16" x14ac:dyDescent="0.5">
      <c r="L389" s="68" t="str">
        <f>IF(ISTEXT(overallRate),"Effectuez l’étape 1",IF(OR(COUNT($C389,H389)&lt;&gt;2,overallRate=0),0,IF(D389="Yes",ROUND(MAX(IF($B389="Oui - sans lien de dépendance",0,MIN((0.75*H389),847)),MIN(H389,(0.75*$C389),847)),2),IF(revenueReduction&gt;0.3,MAX(IF($B389="Non - avec lien de dépendance",MIN(1129,H389,$C389)*overallRate,MIN(1129,H389)*overallRate),ROUND(MAX(IF($B389="Non - avec lien de dépendance",0,MIN((0.75*H389),847)),MIN(H389,(0.75*$C389),847)),2)),IF($B389="Non - avec lien de dépendance",MIN(1129,H389,$C389)*overallRate,MIN(1129,H389)*overallRate)))))</f>
        <v>Effectuez l’étape 1</v>
      </c>
      <c r="M389" s="68" t="str">
        <f>IF(ISTEXT(overallRate),"Effectuez l’étape 1",IF(OR(COUNT($C389,I389)&lt;&gt;2,overallRate=0),0,IF(E389="Yes",ROUND(MAX(IF($B389="Oui - sans lien de dépendance",0,MIN((0.75*I389),847)),MIN(I389,(0.75*$C389),847)),2),IF(revenueReduction&gt;0.3,MAX(IF($B389="Non - avec lien de dépendance",MIN(1129,I389,$C389)*overallRate,MIN(1129,I389)*overallRate),ROUND(MAX(IF($B389="Non - avec lien de dépendance",0,MIN((0.75*I389),847)),MIN(I389,(0.75*$C389),847)),2)),IF($B389="Non - avec lien de dépendance",MIN(1129,I389,$C389)*overallRate,MIN(1129,I389)*overallRate)))))</f>
        <v>Effectuez l’étape 1</v>
      </c>
      <c r="N389" s="68" t="str">
        <f>IF(ISTEXT(overallRate),"Effectuez l’étape 1",IF(OR(COUNT($C389,J389)&lt;&gt;2,overallRate=0),0,IF(F389="Yes",ROUND(MAX(IF($B389="Oui - sans lien de dépendance",0,MIN((0.75*J389),847)),MIN(J389,(0.75*$C389),847)),2),IF(revenueReduction&gt;0.3,MAX(IF($B389="Non - avec lien de dépendance",MIN(1129,J389,$C389)*overallRate,MIN(1129,J389)*overallRate),ROUND(MAX(IF($B389="Non - avec lien de dépendance",0,MIN((0.75*J389),847)),MIN(J389,(0.75*$C389),847)),2)),IF($B389="Non - avec lien de dépendance",MIN(1129,J389,$C389)*overallRate,MIN(1129,J389)*overallRate)))))</f>
        <v>Effectuez l’étape 1</v>
      </c>
      <c r="O389" s="68" t="str">
        <f>IF(ISTEXT(overallRate),"Effectuez l’étape 1",IF(OR(COUNT($C389,K389)&lt;&gt;2,overallRate=0),0,IF(G389="Yes",ROUND(MAX(IF($B389="Oui - sans lien de dépendance",0,MIN((0.75*K389),847)),MIN(K389,(0.75*$C389),847)),2),IF(revenueReduction&gt;0.3,MAX(IF($B389="Non - avec lien de dépendance",MIN(1129,K389,$C389)*overallRate,MIN(1129,K389)*overallRate),ROUND(MAX(IF($B389="Non - avec lien de dépendance",0,MIN((0.75*K389),847)),MIN(K389,(0.75*$C389),847)),2)),IF($B389="Non - avec lien de dépendance",MIN(1129,K389,$C389)*overallRate,MIN(1129,K389)*overallRate)))))</f>
        <v>Effectuez l’étape 1</v>
      </c>
      <c r="P389" s="3">
        <f t="shared" si="5"/>
        <v>0</v>
      </c>
    </row>
    <row r="390" spans="12:16" x14ac:dyDescent="0.5">
      <c r="L390" s="68" t="str">
        <f>IF(ISTEXT(overallRate),"Effectuez l’étape 1",IF(OR(COUNT($C390,H390)&lt;&gt;2,overallRate=0),0,IF(D390="Yes",ROUND(MAX(IF($B390="Oui - sans lien de dépendance",0,MIN((0.75*H390),847)),MIN(H390,(0.75*$C390),847)),2),IF(revenueReduction&gt;0.3,MAX(IF($B390="Non - avec lien de dépendance",MIN(1129,H390,$C390)*overallRate,MIN(1129,H390)*overallRate),ROUND(MAX(IF($B390="Non - avec lien de dépendance",0,MIN((0.75*H390),847)),MIN(H390,(0.75*$C390),847)),2)),IF($B390="Non - avec lien de dépendance",MIN(1129,H390,$C390)*overallRate,MIN(1129,H390)*overallRate)))))</f>
        <v>Effectuez l’étape 1</v>
      </c>
      <c r="M390" s="68" t="str">
        <f>IF(ISTEXT(overallRate),"Effectuez l’étape 1",IF(OR(COUNT($C390,I390)&lt;&gt;2,overallRate=0),0,IF(E390="Yes",ROUND(MAX(IF($B390="Oui - sans lien de dépendance",0,MIN((0.75*I390),847)),MIN(I390,(0.75*$C390),847)),2),IF(revenueReduction&gt;0.3,MAX(IF($B390="Non - avec lien de dépendance",MIN(1129,I390,$C390)*overallRate,MIN(1129,I390)*overallRate),ROUND(MAX(IF($B390="Non - avec lien de dépendance",0,MIN((0.75*I390),847)),MIN(I390,(0.75*$C390),847)),2)),IF($B390="Non - avec lien de dépendance",MIN(1129,I390,$C390)*overallRate,MIN(1129,I390)*overallRate)))))</f>
        <v>Effectuez l’étape 1</v>
      </c>
      <c r="N390" s="68" t="str">
        <f>IF(ISTEXT(overallRate),"Effectuez l’étape 1",IF(OR(COUNT($C390,J390)&lt;&gt;2,overallRate=0),0,IF(F390="Yes",ROUND(MAX(IF($B390="Oui - sans lien de dépendance",0,MIN((0.75*J390),847)),MIN(J390,(0.75*$C390),847)),2),IF(revenueReduction&gt;0.3,MAX(IF($B390="Non - avec lien de dépendance",MIN(1129,J390,$C390)*overallRate,MIN(1129,J390)*overallRate),ROUND(MAX(IF($B390="Non - avec lien de dépendance",0,MIN((0.75*J390),847)),MIN(J390,(0.75*$C390),847)),2)),IF($B390="Non - avec lien de dépendance",MIN(1129,J390,$C390)*overallRate,MIN(1129,J390)*overallRate)))))</f>
        <v>Effectuez l’étape 1</v>
      </c>
      <c r="O390" s="68" t="str">
        <f>IF(ISTEXT(overallRate),"Effectuez l’étape 1",IF(OR(COUNT($C390,K390)&lt;&gt;2,overallRate=0),0,IF(G390="Yes",ROUND(MAX(IF($B390="Oui - sans lien de dépendance",0,MIN((0.75*K390),847)),MIN(K390,(0.75*$C390),847)),2),IF(revenueReduction&gt;0.3,MAX(IF($B390="Non - avec lien de dépendance",MIN(1129,K390,$C390)*overallRate,MIN(1129,K390)*overallRate),ROUND(MAX(IF($B390="Non - avec lien de dépendance",0,MIN((0.75*K390),847)),MIN(K390,(0.75*$C390),847)),2)),IF($B390="Non - avec lien de dépendance",MIN(1129,K390,$C390)*overallRate,MIN(1129,K390)*overallRate)))))</f>
        <v>Effectuez l’étape 1</v>
      </c>
      <c r="P390" s="3">
        <f t="shared" ref="P390:P453" si="6">IF(AND(COUNT(C390:K390)&gt;0,OR(COUNT(C390:K390)&lt;&gt;5,ISBLANK(B390))),"Fill out all amounts",IF(OR(COUNTIF(H390,0)+COUNTIF(I390,0)&gt;1,COUNTIF(I390,0)+COUNTIF(J390,0)&gt;1,COUNTIF(J390,0)+COUNTIF(K390,0)&gt;1),0,SUM(L390:O390)))</f>
        <v>0</v>
      </c>
    </row>
    <row r="391" spans="12:16" x14ac:dyDescent="0.5">
      <c r="L391" s="68" t="str">
        <f>IF(ISTEXT(overallRate),"Effectuez l’étape 1",IF(OR(COUNT($C391,H391)&lt;&gt;2,overallRate=0),0,IF(D391="Yes",ROUND(MAX(IF($B391="Oui - sans lien de dépendance",0,MIN((0.75*H391),847)),MIN(H391,(0.75*$C391),847)),2),IF(revenueReduction&gt;0.3,MAX(IF($B391="Non - avec lien de dépendance",MIN(1129,H391,$C391)*overallRate,MIN(1129,H391)*overallRate),ROUND(MAX(IF($B391="Non - avec lien de dépendance",0,MIN((0.75*H391),847)),MIN(H391,(0.75*$C391),847)),2)),IF($B391="Non - avec lien de dépendance",MIN(1129,H391,$C391)*overallRate,MIN(1129,H391)*overallRate)))))</f>
        <v>Effectuez l’étape 1</v>
      </c>
      <c r="M391" s="68" t="str">
        <f>IF(ISTEXT(overallRate),"Effectuez l’étape 1",IF(OR(COUNT($C391,I391)&lt;&gt;2,overallRate=0),0,IF(E391="Yes",ROUND(MAX(IF($B391="Oui - sans lien de dépendance",0,MIN((0.75*I391),847)),MIN(I391,(0.75*$C391),847)),2),IF(revenueReduction&gt;0.3,MAX(IF($B391="Non - avec lien de dépendance",MIN(1129,I391,$C391)*overallRate,MIN(1129,I391)*overallRate),ROUND(MAX(IF($B391="Non - avec lien de dépendance",0,MIN((0.75*I391),847)),MIN(I391,(0.75*$C391),847)),2)),IF($B391="Non - avec lien de dépendance",MIN(1129,I391,$C391)*overallRate,MIN(1129,I391)*overallRate)))))</f>
        <v>Effectuez l’étape 1</v>
      </c>
      <c r="N391" s="68" t="str">
        <f>IF(ISTEXT(overallRate),"Effectuez l’étape 1",IF(OR(COUNT($C391,J391)&lt;&gt;2,overallRate=0),0,IF(F391="Yes",ROUND(MAX(IF($B391="Oui - sans lien de dépendance",0,MIN((0.75*J391),847)),MIN(J391,(0.75*$C391),847)),2),IF(revenueReduction&gt;0.3,MAX(IF($B391="Non - avec lien de dépendance",MIN(1129,J391,$C391)*overallRate,MIN(1129,J391)*overallRate),ROUND(MAX(IF($B391="Non - avec lien de dépendance",0,MIN((0.75*J391),847)),MIN(J391,(0.75*$C391),847)),2)),IF($B391="Non - avec lien de dépendance",MIN(1129,J391,$C391)*overallRate,MIN(1129,J391)*overallRate)))))</f>
        <v>Effectuez l’étape 1</v>
      </c>
      <c r="O391" s="68" t="str">
        <f>IF(ISTEXT(overallRate),"Effectuez l’étape 1",IF(OR(COUNT($C391,K391)&lt;&gt;2,overallRate=0),0,IF(G391="Yes",ROUND(MAX(IF($B391="Oui - sans lien de dépendance",0,MIN((0.75*K391),847)),MIN(K391,(0.75*$C391),847)),2),IF(revenueReduction&gt;0.3,MAX(IF($B391="Non - avec lien de dépendance",MIN(1129,K391,$C391)*overallRate,MIN(1129,K391)*overallRate),ROUND(MAX(IF($B391="Non - avec lien de dépendance",0,MIN((0.75*K391),847)),MIN(K391,(0.75*$C391),847)),2)),IF($B391="Non - avec lien de dépendance",MIN(1129,K391,$C391)*overallRate,MIN(1129,K391)*overallRate)))))</f>
        <v>Effectuez l’étape 1</v>
      </c>
      <c r="P391" s="3">
        <f t="shared" si="6"/>
        <v>0</v>
      </c>
    </row>
    <row r="392" spans="12:16" x14ac:dyDescent="0.5">
      <c r="L392" s="68" t="str">
        <f>IF(ISTEXT(overallRate),"Effectuez l’étape 1",IF(OR(COUNT($C392,H392)&lt;&gt;2,overallRate=0),0,IF(D392="Yes",ROUND(MAX(IF($B392="Oui - sans lien de dépendance",0,MIN((0.75*H392),847)),MIN(H392,(0.75*$C392),847)),2),IF(revenueReduction&gt;0.3,MAX(IF($B392="Non - avec lien de dépendance",MIN(1129,H392,$C392)*overallRate,MIN(1129,H392)*overallRate),ROUND(MAX(IF($B392="Non - avec lien de dépendance",0,MIN((0.75*H392),847)),MIN(H392,(0.75*$C392),847)),2)),IF($B392="Non - avec lien de dépendance",MIN(1129,H392,$C392)*overallRate,MIN(1129,H392)*overallRate)))))</f>
        <v>Effectuez l’étape 1</v>
      </c>
      <c r="M392" s="68" t="str">
        <f>IF(ISTEXT(overallRate),"Effectuez l’étape 1",IF(OR(COUNT($C392,I392)&lt;&gt;2,overallRate=0),0,IF(E392="Yes",ROUND(MAX(IF($B392="Oui - sans lien de dépendance",0,MIN((0.75*I392),847)),MIN(I392,(0.75*$C392),847)),2),IF(revenueReduction&gt;0.3,MAX(IF($B392="Non - avec lien de dépendance",MIN(1129,I392,$C392)*overallRate,MIN(1129,I392)*overallRate),ROUND(MAX(IF($B392="Non - avec lien de dépendance",0,MIN((0.75*I392),847)),MIN(I392,(0.75*$C392),847)),2)),IF($B392="Non - avec lien de dépendance",MIN(1129,I392,$C392)*overallRate,MIN(1129,I392)*overallRate)))))</f>
        <v>Effectuez l’étape 1</v>
      </c>
      <c r="N392" s="68" t="str">
        <f>IF(ISTEXT(overallRate),"Effectuez l’étape 1",IF(OR(COUNT($C392,J392)&lt;&gt;2,overallRate=0),0,IF(F392="Yes",ROUND(MAX(IF($B392="Oui - sans lien de dépendance",0,MIN((0.75*J392),847)),MIN(J392,(0.75*$C392),847)),2),IF(revenueReduction&gt;0.3,MAX(IF($B392="Non - avec lien de dépendance",MIN(1129,J392,$C392)*overallRate,MIN(1129,J392)*overallRate),ROUND(MAX(IF($B392="Non - avec lien de dépendance",0,MIN((0.75*J392),847)),MIN(J392,(0.75*$C392),847)),2)),IF($B392="Non - avec lien de dépendance",MIN(1129,J392,$C392)*overallRate,MIN(1129,J392)*overallRate)))))</f>
        <v>Effectuez l’étape 1</v>
      </c>
      <c r="O392" s="68" t="str">
        <f>IF(ISTEXT(overallRate),"Effectuez l’étape 1",IF(OR(COUNT($C392,K392)&lt;&gt;2,overallRate=0),0,IF(G392="Yes",ROUND(MAX(IF($B392="Oui - sans lien de dépendance",0,MIN((0.75*K392),847)),MIN(K392,(0.75*$C392),847)),2),IF(revenueReduction&gt;0.3,MAX(IF($B392="Non - avec lien de dépendance",MIN(1129,K392,$C392)*overallRate,MIN(1129,K392)*overallRate),ROUND(MAX(IF($B392="Non - avec lien de dépendance",0,MIN((0.75*K392),847)),MIN(K392,(0.75*$C392),847)),2)),IF($B392="Non - avec lien de dépendance",MIN(1129,K392,$C392)*overallRate,MIN(1129,K392)*overallRate)))))</f>
        <v>Effectuez l’étape 1</v>
      </c>
      <c r="P392" s="3">
        <f t="shared" si="6"/>
        <v>0</v>
      </c>
    </row>
    <row r="393" spans="12:16" x14ac:dyDescent="0.5">
      <c r="L393" s="68" t="str">
        <f>IF(ISTEXT(overallRate),"Effectuez l’étape 1",IF(OR(COUNT($C393,H393)&lt;&gt;2,overallRate=0),0,IF(D393="Yes",ROUND(MAX(IF($B393="Oui - sans lien de dépendance",0,MIN((0.75*H393),847)),MIN(H393,(0.75*$C393),847)),2),IF(revenueReduction&gt;0.3,MAX(IF($B393="Non - avec lien de dépendance",MIN(1129,H393,$C393)*overallRate,MIN(1129,H393)*overallRate),ROUND(MAX(IF($B393="Non - avec lien de dépendance",0,MIN((0.75*H393),847)),MIN(H393,(0.75*$C393),847)),2)),IF($B393="Non - avec lien de dépendance",MIN(1129,H393,$C393)*overallRate,MIN(1129,H393)*overallRate)))))</f>
        <v>Effectuez l’étape 1</v>
      </c>
      <c r="M393" s="68" t="str">
        <f>IF(ISTEXT(overallRate),"Effectuez l’étape 1",IF(OR(COUNT($C393,I393)&lt;&gt;2,overallRate=0),0,IF(E393="Yes",ROUND(MAX(IF($B393="Oui - sans lien de dépendance",0,MIN((0.75*I393),847)),MIN(I393,(0.75*$C393),847)),2),IF(revenueReduction&gt;0.3,MAX(IF($B393="Non - avec lien de dépendance",MIN(1129,I393,$C393)*overallRate,MIN(1129,I393)*overallRate),ROUND(MAX(IF($B393="Non - avec lien de dépendance",0,MIN((0.75*I393),847)),MIN(I393,(0.75*$C393),847)),2)),IF($B393="Non - avec lien de dépendance",MIN(1129,I393,$C393)*overallRate,MIN(1129,I393)*overallRate)))))</f>
        <v>Effectuez l’étape 1</v>
      </c>
      <c r="N393" s="68" t="str">
        <f>IF(ISTEXT(overallRate),"Effectuez l’étape 1",IF(OR(COUNT($C393,J393)&lt;&gt;2,overallRate=0),0,IF(F393="Yes",ROUND(MAX(IF($B393="Oui - sans lien de dépendance",0,MIN((0.75*J393),847)),MIN(J393,(0.75*$C393),847)),2),IF(revenueReduction&gt;0.3,MAX(IF($B393="Non - avec lien de dépendance",MIN(1129,J393,$C393)*overallRate,MIN(1129,J393)*overallRate),ROUND(MAX(IF($B393="Non - avec lien de dépendance",0,MIN((0.75*J393),847)),MIN(J393,(0.75*$C393),847)),2)),IF($B393="Non - avec lien de dépendance",MIN(1129,J393,$C393)*overallRate,MIN(1129,J393)*overallRate)))))</f>
        <v>Effectuez l’étape 1</v>
      </c>
      <c r="O393" s="68" t="str">
        <f>IF(ISTEXT(overallRate),"Effectuez l’étape 1",IF(OR(COUNT($C393,K393)&lt;&gt;2,overallRate=0),0,IF(G393="Yes",ROUND(MAX(IF($B393="Oui - sans lien de dépendance",0,MIN((0.75*K393),847)),MIN(K393,(0.75*$C393),847)),2),IF(revenueReduction&gt;0.3,MAX(IF($B393="Non - avec lien de dépendance",MIN(1129,K393,$C393)*overallRate,MIN(1129,K393)*overallRate),ROUND(MAX(IF($B393="Non - avec lien de dépendance",0,MIN((0.75*K393),847)),MIN(K393,(0.75*$C393),847)),2)),IF($B393="Non - avec lien de dépendance",MIN(1129,K393,$C393)*overallRate,MIN(1129,K393)*overallRate)))))</f>
        <v>Effectuez l’étape 1</v>
      </c>
      <c r="P393" s="3">
        <f t="shared" si="6"/>
        <v>0</v>
      </c>
    </row>
    <row r="394" spans="12:16" x14ac:dyDescent="0.5">
      <c r="L394" s="68" t="str">
        <f>IF(ISTEXT(overallRate),"Effectuez l’étape 1",IF(OR(COUNT($C394,H394)&lt;&gt;2,overallRate=0),0,IF(D394="Yes",ROUND(MAX(IF($B394="Oui - sans lien de dépendance",0,MIN((0.75*H394),847)),MIN(H394,(0.75*$C394),847)),2),IF(revenueReduction&gt;0.3,MAX(IF($B394="Non - avec lien de dépendance",MIN(1129,H394,$C394)*overallRate,MIN(1129,H394)*overallRate),ROUND(MAX(IF($B394="Non - avec lien de dépendance",0,MIN((0.75*H394),847)),MIN(H394,(0.75*$C394),847)),2)),IF($B394="Non - avec lien de dépendance",MIN(1129,H394,$C394)*overallRate,MIN(1129,H394)*overallRate)))))</f>
        <v>Effectuez l’étape 1</v>
      </c>
      <c r="M394" s="68" t="str">
        <f>IF(ISTEXT(overallRate),"Effectuez l’étape 1",IF(OR(COUNT($C394,I394)&lt;&gt;2,overallRate=0),0,IF(E394="Yes",ROUND(MAX(IF($B394="Oui - sans lien de dépendance",0,MIN((0.75*I394),847)),MIN(I394,(0.75*$C394),847)),2),IF(revenueReduction&gt;0.3,MAX(IF($B394="Non - avec lien de dépendance",MIN(1129,I394,$C394)*overallRate,MIN(1129,I394)*overallRate),ROUND(MAX(IF($B394="Non - avec lien de dépendance",0,MIN((0.75*I394),847)),MIN(I394,(0.75*$C394),847)),2)),IF($B394="Non - avec lien de dépendance",MIN(1129,I394,$C394)*overallRate,MIN(1129,I394)*overallRate)))))</f>
        <v>Effectuez l’étape 1</v>
      </c>
      <c r="N394" s="68" t="str">
        <f>IF(ISTEXT(overallRate),"Effectuez l’étape 1",IF(OR(COUNT($C394,J394)&lt;&gt;2,overallRate=0),0,IF(F394="Yes",ROUND(MAX(IF($B394="Oui - sans lien de dépendance",0,MIN((0.75*J394),847)),MIN(J394,(0.75*$C394),847)),2),IF(revenueReduction&gt;0.3,MAX(IF($B394="Non - avec lien de dépendance",MIN(1129,J394,$C394)*overallRate,MIN(1129,J394)*overallRate),ROUND(MAX(IF($B394="Non - avec lien de dépendance",0,MIN((0.75*J394),847)),MIN(J394,(0.75*$C394),847)),2)),IF($B394="Non - avec lien de dépendance",MIN(1129,J394,$C394)*overallRate,MIN(1129,J394)*overallRate)))))</f>
        <v>Effectuez l’étape 1</v>
      </c>
      <c r="O394" s="68" t="str">
        <f>IF(ISTEXT(overallRate),"Effectuez l’étape 1",IF(OR(COUNT($C394,K394)&lt;&gt;2,overallRate=0),0,IF(G394="Yes",ROUND(MAX(IF($B394="Oui - sans lien de dépendance",0,MIN((0.75*K394),847)),MIN(K394,(0.75*$C394),847)),2),IF(revenueReduction&gt;0.3,MAX(IF($B394="Non - avec lien de dépendance",MIN(1129,K394,$C394)*overallRate,MIN(1129,K394)*overallRate),ROUND(MAX(IF($B394="Non - avec lien de dépendance",0,MIN((0.75*K394),847)),MIN(K394,(0.75*$C394),847)),2)),IF($B394="Non - avec lien de dépendance",MIN(1129,K394,$C394)*overallRate,MIN(1129,K394)*overallRate)))))</f>
        <v>Effectuez l’étape 1</v>
      </c>
      <c r="P394" s="3">
        <f t="shared" si="6"/>
        <v>0</v>
      </c>
    </row>
    <row r="395" spans="12:16" x14ac:dyDescent="0.5">
      <c r="L395" s="68" t="str">
        <f>IF(ISTEXT(overallRate),"Effectuez l’étape 1",IF(OR(COUNT($C395,H395)&lt;&gt;2,overallRate=0),0,IF(D395="Yes",ROUND(MAX(IF($B395="Oui - sans lien de dépendance",0,MIN((0.75*H395),847)),MIN(H395,(0.75*$C395),847)),2),IF(revenueReduction&gt;0.3,MAX(IF($B395="Non - avec lien de dépendance",MIN(1129,H395,$C395)*overallRate,MIN(1129,H395)*overallRate),ROUND(MAX(IF($B395="Non - avec lien de dépendance",0,MIN((0.75*H395),847)),MIN(H395,(0.75*$C395),847)),2)),IF($B395="Non - avec lien de dépendance",MIN(1129,H395,$C395)*overallRate,MIN(1129,H395)*overallRate)))))</f>
        <v>Effectuez l’étape 1</v>
      </c>
      <c r="M395" s="68" t="str">
        <f>IF(ISTEXT(overallRate),"Effectuez l’étape 1",IF(OR(COUNT($C395,I395)&lt;&gt;2,overallRate=0),0,IF(E395="Yes",ROUND(MAX(IF($B395="Oui - sans lien de dépendance",0,MIN((0.75*I395),847)),MIN(I395,(0.75*$C395),847)),2),IF(revenueReduction&gt;0.3,MAX(IF($B395="Non - avec lien de dépendance",MIN(1129,I395,$C395)*overallRate,MIN(1129,I395)*overallRate),ROUND(MAX(IF($B395="Non - avec lien de dépendance",0,MIN((0.75*I395),847)),MIN(I395,(0.75*$C395),847)),2)),IF($B395="Non - avec lien de dépendance",MIN(1129,I395,$C395)*overallRate,MIN(1129,I395)*overallRate)))))</f>
        <v>Effectuez l’étape 1</v>
      </c>
      <c r="N395" s="68" t="str">
        <f>IF(ISTEXT(overallRate),"Effectuez l’étape 1",IF(OR(COUNT($C395,J395)&lt;&gt;2,overallRate=0),0,IF(F395="Yes",ROUND(MAX(IF($B395="Oui - sans lien de dépendance",0,MIN((0.75*J395),847)),MIN(J395,(0.75*$C395),847)),2),IF(revenueReduction&gt;0.3,MAX(IF($B395="Non - avec lien de dépendance",MIN(1129,J395,$C395)*overallRate,MIN(1129,J395)*overallRate),ROUND(MAX(IF($B395="Non - avec lien de dépendance",0,MIN((0.75*J395),847)),MIN(J395,(0.75*$C395),847)),2)),IF($B395="Non - avec lien de dépendance",MIN(1129,J395,$C395)*overallRate,MIN(1129,J395)*overallRate)))))</f>
        <v>Effectuez l’étape 1</v>
      </c>
      <c r="O395" s="68" t="str">
        <f>IF(ISTEXT(overallRate),"Effectuez l’étape 1",IF(OR(COUNT($C395,K395)&lt;&gt;2,overallRate=0),0,IF(G395="Yes",ROUND(MAX(IF($B395="Oui - sans lien de dépendance",0,MIN((0.75*K395),847)),MIN(K395,(0.75*$C395),847)),2),IF(revenueReduction&gt;0.3,MAX(IF($B395="Non - avec lien de dépendance",MIN(1129,K395,$C395)*overallRate,MIN(1129,K395)*overallRate),ROUND(MAX(IF($B395="Non - avec lien de dépendance",0,MIN((0.75*K395),847)),MIN(K395,(0.75*$C395),847)),2)),IF($B395="Non - avec lien de dépendance",MIN(1129,K395,$C395)*overallRate,MIN(1129,K395)*overallRate)))))</f>
        <v>Effectuez l’étape 1</v>
      </c>
      <c r="P395" s="3">
        <f t="shared" si="6"/>
        <v>0</v>
      </c>
    </row>
    <row r="396" spans="12:16" x14ac:dyDescent="0.5">
      <c r="L396" s="68" t="str">
        <f>IF(ISTEXT(overallRate),"Effectuez l’étape 1",IF(OR(COUNT($C396,H396)&lt;&gt;2,overallRate=0),0,IF(D396="Yes",ROUND(MAX(IF($B396="Oui - sans lien de dépendance",0,MIN((0.75*H396),847)),MIN(H396,(0.75*$C396),847)),2),IF(revenueReduction&gt;0.3,MAX(IF($B396="Non - avec lien de dépendance",MIN(1129,H396,$C396)*overallRate,MIN(1129,H396)*overallRate),ROUND(MAX(IF($B396="Non - avec lien de dépendance",0,MIN((0.75*H396),847)),MIN(H396,(0.75*$C396),847)),2)),IF($B396="Non - avec lien de dépendance",MIN(1129,H396,$C396)*overallRate,MIN(1129,H396)*overallRate)))))</f>
        <v>Effectuez l’étape 1</v>
      </c>
      <c r="M396" s="68" t="str">
        <f>IF(ISTEXT(overallRate),"Effectuez l’étape 1",IF(OR(COUNT($C396,I396)&lt;&gt;2,overallRate=0),0,IF(E396="Yes",ROUND(MAX(IF($B396="Oui - sans lien de dépendance",0,MIN((0.75*I396),847)),MIN(I396,(0.75*$C396),847)),2),IF(revenueReduction&gt;0.3,MAX(IF($B396="Non - avec lien de dépendance",MIN(1129,I396,$C396)*overallRate,MIN(1129,I396)*overallRate),ROUND(MAX(IF($B396="Non - avec lien de dépendance",0,MIN((0.75*I396),847)),MIN(I396,(0.75*$C396),847)),2)),IF($B396="Non - avec lien de dépendance",MIN(1129,I396,$C396)*overallRate,MIN(1129,I396)*overallRate)))))</f>
        <v>Effectuez l’étape 1</v>
      </c>
      <c r="N396" s="68" t="str">
        <f>IF(ISTEXT(overallRate),"Effectuez l’étape 1",IF(OR(COUNT($C396,J396)&lt;&gt;2,overallRate=0),0,IF(F396="Yes",ROUND(MAX(IF($B396="Oui - sans lien de dépendance",0,MIN((0.75*J396),847)),MIN(J396,(0.75*$C396),847)),2),IF(revenueReduction&gt;0.3,MAX(IF($B396="Non - avec lien de dépendance",MIN(1129,J396,$C396)*overallRate,MIN(1129,J396)*overallRate),ROUND(MAX(IF($B396="Non - avec lien de dépendance",0,MIN((0.75*J396),847)),MIN(J396,(0.75*$C396),847)),2)),IF($B396="Non - avec lien de dépendance",MIN(1129,J396,$C396)*overallRate,MIN(1129,J396)*overallRate)))))</f>
        <v>Effectuez l’étape 1</v>
      </c>
      <c r="O396" s="68" t="str">
        <f>IF(ISTEXT(overallRate),"Effectuez l’étape 1",IF(OR(COUNT($C396,K396)&lt;&gt;2,overallRate=0),0,IF(G396="Yes",ROUND(MAX(IF($B396="Oui - sans lien de dépendance",0,MIN((0.75*K396),847)),MIN(K396,(0.75*$C396),847)),2),IF(revenueReduction&gt;0.3,MAX(IF($B396="Non - avec lien de dépendance",MIN(1129,K396,$C396)*overallRate,MIN(1129,K396)*overallRate),ROUND(MAX(IF($B396="Non - avec lien de dépendance",0,MIN((0.75*K396),847)),MIN(K396,(0.75*$C396),847)),2)),IF($B396="Non - avec lien de dépendance",MIN(1129,K396,$C396)*overallRate,MIN(1129,K396)*overallRate)))))</f>
        <v>Effectuez l’étape 1</v>
      </c>
      <c r="P396" s="3">
        <f t="shared" si="6"/>
        <v>0</v>
      </c>
    </row>
    <row r="397" spans="12:16" x14ac:dyDescent="0.5">
      <c r="L397" s="68" t="str">
        <f>IF(ISTEXT(overallRate),"Effectuez l’étape 1",IF(OR(COUNT($C397,H397)&lt;&gt;2,overallRate=0),0,IF(D397="Yes",ROUND(MAX(IF($B397="Oui - sans lien de dépendance",0,MIN((0.75*H397),847)),MIN(H397,(0.75*$C397),847)),2),IF(revenueReduction&gt;0.3,MAX(IF($B397="Non - avec lien de dépendance",MIN(1129,H397,$C397)*overallRate,MIN(1129,H397)*overallRate),ROUND(MAX(IF($B397="Non - avec lien de dépendance",0,MIN((0.75*H397),847)),MIN(H397,(0.75*$C397),847)),2)),IF($B397="Non - avec lien de dépendance",MIN(1129,H397,$C397)*overallRate,MIN(1129,H397)*overallRate)))))</f>
        <v>Effectuez l’étape 1</v>
      </c>
      <c r="M397" s="68" t="str">
        <f>IF(ISTEXT(overallRate),"Effectuez l’étape 1",IF(OR(COUNT($C397,I397)&lt;&gt;2,overallRate=0),0,IF(E397="Yes",ROUND(MAX(IF($B397="Oui - sans lien de dépendance",0,MIN((0.75*I397),847)),MIN(I397,(0.75*$C397),847)),2),IF(revenueReduction&gt;0.3,MAX(IF($B397="Non - avec lien de dépendance",MIN(1129,I397,$C397)*overallRate,MIN(1129,I397)*overallRate),ROUND(MAX(IF($B397="Non - avec lien de dépendance",0,MIN((0.75*I397),847)),MIN(I397,(0.75*$C397),847)),2)),IF($B397="Non - avec lien de dépendance",MIN(1129,I397,$C397)*overallRate,MIN(1129,I397)*overallRate)))))</f>
        <v>Effectuez l’étape 1</v>
      </c>
      <c r="N397" s="68" t="str">
        <f>IF(ISTEXT(overallRate),"Effectuez l’étape 1",IF(OR(COUNT($C397,J397)&lt;&gt;2,overallRate=0),0,IF(F397="Yes",ROUND(MAX(IF($B397="Oui - sans lien de dépendance",0,MIN((0.75*J397),847)),MIN(J397,(0.75*$C397),847)),2),IF(revenueReduction&gt;0.3,MAX(IF($B397="Non - avec lien de dépendance",MIN(1129,J397,$C397)*overallRate,MIN(1129,J397)*overallRate),ROUND(MAX(IF($B397="Non - avec lien de dépendance",0,MIN((0.75*J397),847)),MIN(J397,(0.75*$C397),847)),2)),IF($B397="Non - avec lien de dépendance",MIN(1129,J397,$C397)*overallRate,MIN(1129,J397)*overallRate)))))</f>
        <v>Effectuez l’étape 1</v>
      </c>
      <c r="O397" s="68" t="str">
        <f>IF(ISTEXT(overallRate),"Effectuez l’étape 1",IF(OR(COUNT($C397,K397)&lt;&gt;2,overallRate=0),0,IF(G397="Yes",ROUND(MAX(IF($B397="Oui - sans lien de dépendance",0,MIN((0.75*K397),847)),MIN(K397,(0.75*$C397),847)),2),IF(revenueReduction&gt;0.3,MAX(IF($B397="Non - avec lien de dépendance",MIN(1129,K397,$C397)*overallRate,MIN(1129,K397)*overallRate),ROUND(MAX(IF($B397="Non - avec lien de dépendance",0,MIN((0.75*K397),847)),MIN(K397,(0.75*$C397),847)),2)),IF($B397="Non - avec lien de dépendance",MIN(1129,K397,$C397)*overallRate,MIN(1129,K397)*overallRate)))))</f>
        <v>Effectuez l’étape 1</v>
      </c>
      <c r="P397" s="3">
        <f t="shared" si="6"/>
        <v>0</v>
      </c>
    </row>
    <row r="398" spans="12:16" x14ac:dyDescent="0.5">
      <c r="L398" s="68" t="str">
        <f>IF(ISTEXT(overallRate),"Effectuez l’étape 1",IF(OR(COUNT($C398,H398)&lt;&gt;2,overallRate=0),0,IF(D398="Yes",ROUND(MAX(IF($B398="Oui - sans lien de dépendance",0,MIN((0.75*H398),847)),MIN(H398,(0.75*$C398),847)),2),IF(revenueReduction&gt;0.3,MAX(IF($B398="Non - avec lien de dépendance",MIN(1129,H398,$C398)*overallRate,MIN(1129,H398)*overallRate),ROUND(MAX(IF($B398="Non - avec lien de dépendance",0,MIN((0.75*H398),847)),MIN(H398,(0.75*$C398),847)),2)),IF($B398="Non - avec lien de dépendance",MIN(1129,H398,$C398)*overallRate,MIN(1129,H398)*overallRate)))))</f>
        <v>Effectuez l’étape 1</v>
      </c>
      <c r="M398" s="68" t="str">
        <f>IF(ISTEXT(overallRate),"Effectuez l’étape 1",IF(OR(COUNT($C398,I398)&lt;&gt;2,overallRate=0),0,IF(E398="Yes",ROUND(MAX(IF($B398="Oui - sans lien de dépendance",0,MIN((0.75*I398),847)),MIN(I398,(0.75*$C398),847)),2),IF(revenueReduction&gt;0.3,MAX(IF($B398="Non - avec lien de dépendance",MIN(1129,I398,$C398)*overallRate,MIN(1129,I398)*overallRate),ROUND(MAX(IF($B398="Non - avec lien de dépendance",0,MIN((0.75*I398),847)),MIN(I398,(0.75*$C398),847)),2)),IF($B398="Non - avec lien de dépendance",MIN(1129,I398,$C398)*overallRate,MIN(1129,I398)*overallRate)))))</f>
        <v>Effectuez l’étape 1</v>
      </c>
      <c r="N398" s="68" t="str">
        <f>IF(ISTEXT(overallRate),"Effectuez l’étape 1",IF(OR(COUNT($C398,J398)&lt;&gt;2,overallRate=0),0,IF(F398="Yes",ROUND(MAX(IF($B398="Oui - sans lien de dépendance",0,MIN((0.75*J398),847)),MIN(J398,(0.75*$C398),847)),2),IF(revenueReduction&gt;0.3,MAX(IF($B398="Non - avec lien de dépendance",MIN(1129,J398,$C398)*overallRate,MIN(1129,J398)*overallRate),ROUND(MAX(IF($B398="Non - avec lien de dépendance",0,MIN((0.75*J398),847)),MIN(J398,(0.75*$C398),847)),2)),IF($B398="Non - avec lien de dépendance",MIN(1129,J398,$C398)*overallRate,MIN(1129,J398)*overallRate)))))</f>
        <v>Effectuez l’étape 1</v>
      </c>
      <c r="O398" s="68" t="str">
        <f>IF(ISTEXT(overallRate),"Effectuez l’étape 1",IF(OR(COUNT($C398,K398)&lt;&gt;2,overallRate=0),0,IF(G398="Yes",ROUND(MAX(IF($B398="Oui - sans lien de dépendance",0,MIN((0.75*K398),847)),MIN(K398,(0.75*$C398),847)),2),IF(revenueReduction&gt;0.3,MAX(IF($B398="Non - avec lien de dépendance",MIN(1129,K398,$C398)*overallRate,MIN(1129,K398)*overallRate),ROUND(MAX(IF($B398="Non - avec lien de dépendance",0,MIN((0.75*K398),847)),MIN(K398,(0.75*$C398),847)),2)),IF($B398="Non - avec lien de dépendance",MIN(1129,K398,$C398)*overallRate,MIN(1129,K398)*overallRate)))))</f>
        <v>Effectuez l’étape 1</v>
      </c>
      <c r="P398" s="3">
        <f t="shared" si="6"/>
        <v>0</v>
      </c>
    </row>
    <row r="399" spans="12:16" x14ac:dyDescent="0.5">
      <c r="L399" s="68" t="str">
        <f>IF(ISTEXT(overallRate),"Effectuez l’étape 1",IF(OR(COUNT($C399,H399)&lt;&gt;2,overallRate=0),0,IF(D399="Yes",ROUND(MAX(IF($B399="Oui - sans lien de dépendance",0,MIN((0.75*H399),847)),MIN(H399,(0.75*$C399),847)),2),IF(revenueReduction&gt;0.3,MAX(IF($B399="Non - avec lien de dépendance",MIN(1129,H399,$C399)*overallRate,MIN(1129,H399)*overallRate),ROUND(MAX(IF($B399="Non - avec lien de dépendance",0,MIN((0.75*H399),847)),MIN(H399,(0.75*$C399),847)),2)),IF($B399="Non - avec lien de dépendance",MIN(1129,H399,$C399)*overallRate,MIN(1129,H399)*overallRate)))))</f>
        <v>Effectuez l’étape 1</v>
      </c>
      <c r="M399" s="68" t="str">
        <f>IF(ISTEXT(overallRate),"Effectuez l’étape 1",IF(OR(COUNT($C399,I399)&lt;&gt;2,overallRate=0),0,IF(E399="Yes",ROUND(MAX(IF($B399="Oui - sans lien de dépendance",0,MIN((0.75*I399),847)),MIN(I399,(0.75*$C399),847)),2),IF(revenueReduction&gt;0.3,MAX(IF($B399="Non - avec lien de dépendance",MIN(1129,I399,$C399)*overallRate,MIN(1129,I399)*overallRate),ROUND(MAX(IF($B399="Non - avec lien de dépendance",0,MIN((0.75*I399),847)),MIN(I399,(0.75*$C399),847)),2)),IF($B399="Non - avec lien de dépendance",MIN(1129,I399,$C399)*overallRate,MIN(1129,I399)*overallRate)))))</f>
        <v>Effectuez l’étape 1</v>
      </c>
      <c r="N399" s="68" t="str">
        <f>IF(ISTEXT(overallRate),"Effectuez l’étape 1",IF(OR(COUNT($C399,J399)&lt;&gt;2,overallRate=0),0,IF(F399="Yes",ROUND(MAX(IF($B399="Oui - sans lien de dépendance",0,MIN((0.75*J399),847)),MIN(J399,(0.75*$C399),847)),2),IF(revenueReduction&gt;0.3,MAX(IF($B399="Non - avec lien de dépendance",MIN(1129,J399,$C399)*overallRate,MIN(1129,J399)*overallRate),ROUND(MAX(IF($B399="Non - avec lien de dépendance",0,MIN((0.75*J399),847)),MIN(J399,(0.75*$C399),847)),2)),IF($B399="Non - avec lien de dépendance",MIN(1129,J399,$C399)*overallRate,MIN(1129,J399)*overallRate)))))</f>
        <v>Effectuez l’étape 1</v>
      </c>
      <c r="O399" s="68" t="str">
        <f>IF(ISTEXT(overallRate),"Effectuez l’étape 1",IF(OR(COUNT($C399,K399)&lt;&gt;2,overallRate=0),0,IF(G399="Yes",ROUND(MAX(IF($B399="Oui - sans lien de dépendance",0,MIN((0.75*K399),847)),MIN(K399,(0.75*$C399),847)),2),IF(revenueReduction&gt;0.3,MAX(IF($B399="Non - avec lien de dépendance",MIN(1129,K399,$C399)*overallRate,MIN(1129,K399)*overallRate),ROUND(MAX(IF($B399="Non - avec lien de dépendance",0,MIN((0.75*K399),847)),MIN(K399,(0.75*$C399),847)),2)),IF($B399="Non - avec lien de dépendance",MIN(1129,K399,$C399)*overallRate,MIN(1129,K399)*overallRate)))))</f>
        <v>Effectuez l’étape 1</v>
      </c>
      <c r="P399" s="3">
        <f t="shared" si="6"/>
        <v>0</v>
      </c>
    </row>
    <row r="400" spans="12:16" x14ac:dyDescent="0.5">
      <c r="L400" s="68" t="str">
        <f>IF(ISTEXT(overallRate),"Effectuez l’étape 1",IF(OR(COUNT($C400,H400)&lt;&gt;2,overallRate=0),0,IF(D400="Yes",ROUND(MAX(IF($B400="Oui - sans lien de dépendance",0,MIN((0.75*H400),847)),MIN(H400,(0.75*$C400),847)),2),IF(revenueReduction&gt;0.3,MAX(IF($B400="Non - avec lien de dépendance",MIN(1129,H400,$C400)*overallRate,MIN(1129,H400)*overallRate),ROUND(MAX(IF($B400="Non - avec lien de dépendance",0,MIN((0.75*H400),847)),MIN(H400,(0.75*$C400),847)),2)),IF($B400="Non - avec lien de dépendance",MIN(1129,H400,$C400)*overallRate,MIN(1129,H400)*overallRate)))))</f>
        <v>Effectuez l’étape 1</v>
      </c>
      <c r="M400" s="68" t="str">
        <f>IF(ISTEXT(overallRate),"Effectuez l’étape 1",IF(OR(COUNT($C400,I400)&lt;&gt;2,overallRate=0),0,IF(E400="Yes",ROUND(MAX(IF($B400="Oui - sans lien de dépendance",0,MIN((0.75*I400),847)),MIN(I400,(0.75*$C400),847)),2),IF(revenueReduction&gt;0.3,MAX(IF($B400="Non - avec lien de dépendance",MIN(1129,I400,$C400)*overallRate,MIN(1129,I400)*overallRate),ROUND(MAX(IF($B400="Non - avec lien de dépendance",0,MIN((0.75*I400),847)),MIN(I400,(0.75*$C400),847)),2)),IF($B400="Non - avec lien de dépendance",MIN(1129,I400,$C400)*overallRate,MIN(1129,I400)*overallRate)))))</f>
        <v>Effectuez l’étape 1</v>
      </c>
      <c r="N400" s="68" t="str">
        <f>IF(ISTEXT(overallRate),"Effectuez l’étape 1",IF(OR(COUNT($C400,J400)&lt;&gt;2,overallRate=0),0,IF(F400="Yes",ROUND(MAX(IF($B400="Oui - sans lien de dépendance",0,MIN((0.75*J400),847)),MIN(J400,(0.75*$C400),847)),2),IF(revenueReduction&gt;0.3,MAX(IF($B400="Non - avec lien de dépendance",MIN(1129,J400,$C400)*overallRate,MIN(1129,J400)*overallRate),ROUND(MAX(IF($B400="Non - avec lien de dépendance",0,MIN((0.75*J400),847)),MIN(J400,(0.75*$C400),847)),2)),IF($B400="Non - avec lien de dépendance",MIN(1129,J400,$C400)*overallRate,MIN(1129,J400)*overallRate)))))</f>
        <v>Effectuez l’étape 1</v>
      </c>
      <c r="O400" s="68" t="str">
        <f>IF(ISTEXT(overallRate),"Effectuez l’étape 1",IF(OR(COUNT($C400,K400)&lt;&gt;2,overallRate=0),0,IF(G400="Yes",ROUND(MAX(IF($B400="Oui - sans lien de dépendance",0,MIN((0.75*K400),847)),MIN(K400,(0.75*$C400),847)),2),IF(revenueReduction&gt;0.3,MAX(IF($B400="Non - avec lien de dépendance",MIN(1129,K400,$C400)*overallRate,MIN(1129,K400)*overallRate),ROUND(MAX(IF($B400="Non - avec lien de dépendance",0,MIN((0.75*K400),847)),MIN(K400,(0.75*$C400),847)),2)),IF($B400="Non - avec lien de dépendance",MIN(1129,K400,$C400)*overallRate,MIN(1129,K400)*overallRate)))))</f>
        <v>Effectuez l’étape 1</v>
      </c>
      <c r="P400" s="3">
        <f t="shared" si="6"/>
        <v>0</v>
      </c>
    </row>
    <row r="401" spans="12:16" x14ac:dyDescent="0.5">
      <c r="L401" s="68" t="str">
        <f>IF(ISTEXT(overallRate),"Effectuez l’étape 1",IF(OR(COUNT($C401,H401)&lt;&gt;2,overallRate=0),0,IF(D401="Yes",ROUND(MAX(IF($B401="Oui - sans lien de dépendance",0,MIN((0.75*H401),847)),MIN(H401,(0.75*$C401),847)),2),IF(revenueReduction&gt;0.3,MAX(IF($B401="Non - avec lien de dépendance",MIN(1129,H401,$C401)*overallRate,MIN(1129,H401)*overallRate),ROUND(MAX(IF($B401="Non - avec lien de dépendance",0,MIN((0.75*H401),847)),MIN(H401,(0.75*$C401),847)),2)),IF($B401="Non - avec lien de dépendance",MIN(1129,H401,$C401)*overallRate,MIN(1129,H401)*overallRate)))))</f>
        <v>Effectuez l’étape 1</v>
      </c>
      <c r="M401" s="68" t="str">
        <f>IF(ISTEXT(overallRate),"Effectuez l’étape 1",IF(OR(COUNT($C401,I401)&lt;&gt;2,overallRate=0),0,IF(E401="Yes",ROUND(MAX(IF($B401="Oui - sans lien de dépendance",0,MIN((0.75*I401),847)),MIN(I401,(0.75*$C401),847)),2),IF(revenueReduction&gt;0.3,MAX(IF($B401="Non - avec lien de dépendance",MIN(1129,I401,$C401)*overallRate,MIN(1129,I401)*overallRate),ROUND(MAX(IF($B401="Non - avec lien de dépendance",0,MIN((0.75*I401),847)),MIN(I401,(0.75*$C401),847)),2)),IF($B401="Non - avec lien de dépendance",MIN(1129,I401,$C401)*overallRate,MIN(1129,I401)*overallRate)))))</f>
        <v>Effectuez l’étape 1</v>
      </c>
      <c r="N401" s="68" t="str">
        <f>IF(ISTEXT(overallRate),"Effectuez l’étape 1",IF(OR(COUNT($C401,J401)&lt;&gt;2,overallRate=0),0,IF(F401="Yes",ROUND(MAX(IF($B401="Oui - sans lien de dépendance",0,MIN((0.75*J401),847)),MIN(J401,(0.75*$C401),847)),2),IF(revenueReduction&gt;0.3,MAX(IF($B401="Non - avec lien de dépendance",MIN(1129,J401,$C401)*overallRate,MIN(1129,J401)*overallRate),ROUND(MAX(IF($B401="Non - avec lien de dépendance",0,MIN((0.75*J401),847)),MIN(J401,(0.75*$C401),847)),2)),IF($B401="Non - avec lien de dépendance",MIN(1129,J401,$C401)*overallRate,MIN(1129,J401)*overallRate)))))</f>
        <v>Effectuez l’étape 1</v>
      </c>
      <c r="O401" s="68" t="str">
        <f>IF(ISTEXT(overallRate),"Effectuez l’étape 1",IF(OR(COUNT($C401,K401)&lt;&gt;2,overallRate=0),0,IF(G401="Yes",ROUND(MAX(IF($B401="Oui - sans lien de dépendance",0,MIN((0.75*K401),847)),MIN(K401,(0.75*$C401),847)),2),IF(revenueReduction&gt;0.3,MAX(IF($B401="Non - avec lien de dépendance",MIN(1129,K401,$C401)*overallRate,MIN(1129,K401)*overallRate),ROUND(MAX(IF($B401="Non - avec lien de dépendance",0,MIN((0.75*K401),847)),MIN(K401,(0.75*$C401),847)),2)),IF($B401="Non - avec lien de dépendance",MIN(1129,K401,$C401)*overallRate,MIN(1129,K401)*overallRate)))))</f>
        <v>Effectuez l’étape 1</v>
      </c>
      <c r="P401" s="3">
        <f t="shared" si="6"/>
        <v>0</v>
      </c>
    </row>
    <row r="402" spans="12:16" x14ac:dyDescent="0.5">
      <c r="L402" s="68" t="str">
        <f>IF(ISTEXT(overallRate),"Effectuez l’étape 1",IF(OR(COUNT($C402,H402)&lt;&gt;2,overallRate=0),0,IF(D402="Yes",ROUND(MAX(IF($B402="Oui - sans lien de dépendance",0,MIN((0.75*H402),847)),MIN(H402,(0.75*$C402),847)),2),IF(revenueReduction&gt;0.3,MAX(IF($B402="Non - avec lien de dépendance",MIN(1129,H402,$C402)*overallRate,MIN(1129,H402)*overallRate),ROUND(MAX(IF($B402="Non - avec lien de dépendance",0,MIN((0.75*H402),847)),MIN(H402,(0.75*$C402),847)),2)),IF($B402="Non - avec lien de dépendance",MIN(1129,H402,$C402)*overallRate,MIN(1129,H402)*overallRate)))))</f>
        <v>Effectuez l’étape 1</v>
      </c>
      <c r="M402" s="68" t="str">
        <f>IF(ISTEXT(overallRate),"Effectuez l’étape 1",IF(OR(COUNT($C402,I402)&lt;&gt;2,overallRate=0),0,IF(E402="Yes",ROUND(MAX(IF($B402="Oui - sans lien de dépendance",0,MIN((0.75*I402),847)),MIN(I402,(0.75*$C402),847)),2),IF(revenueReduction&gt;0.3,MAX(IF($B402="Non - avec lien de dépendance",MIN(1129,I402,$C402)*overallRate,MIN(1129,I402)*overallRate),ROUND(MAX(IF($B402="Non - avec lien de dépendance",0,MIN((0.75*I402),847)),MIN(I402,(0.75*$C402),847)),2)),IF($B402="Non - avec lien de dépendance",MIN(1129,I402,$C402)*overallRate,MIN(1129,I402)*overallRate)))))</f>
        <v>Effectuez l’étape 1</v>
      </c>
      <c r="N402" s="68" t="str">
        <f>IF(ISTEXT(overallRate),"Effectuez l’étape 1",IF(OR(COUNT($C402,J402)&lt;&gt;2,overallRate=0),0,IF(F402="Yes",ROUND(MAX(IF($B402="Oui - sans lien de dépendance",0,MIN((0.75*J402),847)),MIN(J402,(0.75*$C402),847)),2),IF(revenueReduction&gt;0.3,MAX(IF($B402="Non - avec lien de dépendance",MIN(1129,J402,$C402)*overallRate,MIN(1129,J402)*overallRate),ROUND(MAX(IF($B402="Non - avec lien de dépendance",0,MIN((0.75*J402),847)),MIN(J402,(0.75*$C402),847)),2)),IF($B402="Non - avec lien de dépendance",MIN(1129,J402,$C402)*overallRate,MIN(1129,J402)*overallRate)))))</f>
        <v>Effectuez l’étape 1</v>
      </c>
      <c r="O402" s="68" t="str">
        <f>IF(ISTEXT(overallRate),"Effectuez l’étape 1",IF(OR(COUNT($C402,K402)&lt;&gt;2,overallRate=0),0,IF(G402="Yes",ROUND(MAX(IF($B402="Oui - sans lien de dépendance",0,MIN((0.75*K402),847)),MIN(K402,(0.75*$C402),847)),2),IF(revenueReduction&gt;0.3,MAX(IF($B402="Non - avec lien de dépendance",MIN(1129,K402,$C402)*overallRate,MIN(1129,K402)*overallRate),ROUND(MAX(IF($B402="Non - avec lien de dépendance",0,MIN((0.75*K402),847)),MIN(K402,(0.75*$C402),847)),2)),IF($B402="Non - avec lien de dépendance",MIN(1129,K402,$C402)*overallRate,MIN(1129,K402)*overallRate)))))</f>
        <v>Effectuez l’étape 1</v>
      </c>
      <c r="P402" s="3">
        <f t="shared" si="6"/>
        <v>0</v>
      </c>
    </row>
    <row r="403" spans="12:16" x14ac:dyDescent="0.5">
      <c r="L403" s="68" t="str">
        <f>IF(ISTEXT(overallRate),"Effectuez l’étape 1",IF(OR(COUNT($C403,H403)&lt;&gt;2,overallRate=0),0,IF(D403="Yes",ROUND(MAX(IF($B403="Oui - sans lien de dépendance",0,MIN((0.75*H403),847)),MIN(H403,(0.75*$C403),847)),2),IF(revenueReduction&gt;0.3,MAX(IF($B403="Non - avec lien de dépendance",MIN(1129,H403,$C403)*overallRate,MIN(1129,H403)*overallRate),ROUND(MAX(IF($B403="Non - avec lien de dépendance",0,MIN((0.75*H403),847)),MIN(H403,(0.75*$C403),847)),2)),IF($B403="Non - avec lien de dépendance",MIN(1129,H403,$C403)*overallRate,MIN(1129,H403)*overallRate)))))</f>
        <v>Effectuez l’étape 1</v>
      </c>
      <c r="M403" s="68" t="str">
        <f>IF(ISTEXT(overallRate),"Effectuez l’étape 1",IF(OR(COUNT($C403,I403)&lt;&gt;2,overallRate=0),0,IF(E403="Yes",ROUND(MAX(IF($B403="Oui - sans lien de dépendance",0,MIN((0.75*I403),847)),MIN(I403,(0.75*$C403),847)),2),IF(revenueReduction&gt;0.3,MAX(IF($B403="Non - avec lien de dépendance",MIN(1129,I403,$C403)*overallRate,MIN(1129,I403)*overallRate),ROUND(MAX(IF($B403="Non - avec lien de dépendance",0,MIN((0.75*I403),847)),MIN(I403,(0.75*$C403),847)),2)),IF($B403="Non - avec lien de dépendance",MIN(1129,I403,$C403)*overallRate,MIN(1129,I403)*overallRate)))))</f>
        <v>Effectuez l’étape 1</v>
      </c>
      <c r="N403" s="68" t="str">
        <f>IF(ISTEXT(overallRate),"Effectuez l’étape 1",IF(OR(COUNT($C403,J403)&lt;&gt;2,overallRate=0),0,IF(F403="Yes",ROUND(MAX(IF($B403="Oui - sans lien de dépendance",0,MIN((0.75*J403),847)),MIN(J403,(0.75*$C403),847)),2),IF(revenueReduction&gt;0.3,MAX(IF($B403="Non - avec lien de dépendance",MIN(1129,J403,$C403)*overallRate,MIN(1129,J403)*overallRate),ROUND(MAX(IF($B403="Non - avec lien de dépendance",0,MIN((0.75*J403),847)),MIN(J403,(0.75*$C403),847)),2)),IF($B403="Non - avec lien de dépendance",MIN(1129,J403,$C403)*overallRate,MIN(1129,J403)*overallRate)))))</f>
        <v>Effectuez l’étape 1</v>
      </c>
      <c r="O403" s="68" t="str">
        <f>IF(ISTEXT(overallRate),"Effectuez l’étape 1",IF(OR(COUNT($C403,K403)&lt;&gt;2,overallRate=0),0,IF(G403="Yes",ROUND(MAX(IF($B403="Oui - sans lien de dépendance",0,MIN((0.75*K403),847)),MIN(K403,(0.75*$C403),847)),2),IF(revenueReduction&gt;0.3,MAX(IF($B403="Non - avec lien de dépendance",MIN(1129,K403,$C403)*overallRate,MIN(1129,K403)*overallRate),ROUND(MAX(IF($B403="Non - avec lien de dépendance",0,MIN((0.75*K403),847)),MIN(K403,(0.75*$C403),847)),2)),IF($B403="Non - avec lien de dépendance",MIN(1129,K403,$C403)*overallRate,MIN(1129,K403)*overallRate)))))</f>
        <v>Effectuez l’étape 1</v>
      </c>
      <c r="P403" s="3">
        <f t="shared" si="6"/>
        <v>0</v>
      </c>
    </row>
    <row r="404" spans="12:16" x14ac:dyDescent="0.5">
      <c r="L404" s="68" t="str">
        <f>IF(ISTEXT(overallRate),"Effectuez l’étape 1",IF(OR(COUNT($C404,H404)&lt;&gt;2,overallRate=0),0,IF(D404="Yes",ROUND(MAX(IF($B404="Oui - sans lien de dépendance",0,MIN((0.75*H404),847)),MIN(H404,(0.75*$C404),847)),2),IF(revenueReduction&gt;0.3,MAX(IF($B404="Non - avec lien de dépendance",MIN(1129,H404,$C404)*overallRate,MIN(1129,H404)*overallRate),ROUND(MAX(IF($B404="Non - avec lien de dépendance",0,MIN((0.75*H404),847)),MIN(H404,(0.75*$C404),847)),2)),IF($B404="Non - avec lien de dépendance",MIN(1129,H404,$C404)*overallRate,MIN(1129,H404)*overallRate)))))</f>
        <v>Effectuez l’étape 1</v>
      </c>
      <c r="M404" s="68" t="str">
        <f>IF(ISTEXT(overallRate),"Effectuez l’étape 1",IF(OR(COUNT($C404,I404)&lt;&gt;2,overallRate=0),0,IF(E404="Yes",ROUND(MAX(IF($B404="Oui - sans lien de dépendance",0,MIN((0.75*I404),847)),MIN(I404,(0.75*$C404),847)),2),IF(revenueReduction&gt;0.3,MAX(IF($B404="Non - avec lien de dépendance",MIN(1129,I404,$C404)*overallRate,MIN(1129,I404)*overallRate),ROUND(MAX(IF($B404="Non - avec lien de dépendance",0,MIN((0.75*I404),847)),MIN(I404,(0.75*$C404),847)),2)),IF($B404="Non - avec lien de dépendance",MIN(1129,I404,$C404)*overallRate,MIN(1129,I404)*overallRate)))))</f>
        <v>Effectuez l’étape 1</v>
      </c>
      <c r="N404" s="68" t="str">
        <f>IF(ISTEXT(overallRate),"Effectuez l’étape 1",IF(OR(COUNT($C404,J404)&lt;&gt;2,overallRate=0),0,IF(F404="Yes",ROUND(MAX(IF($B404="Oui - sans lien de dépendance",0,MIN((0.75*J404),847)),MIN(J404,(0.75*$C404),847)),2),IF(revenueReduction&gt;0.3,MAX(IF($B404="Non - avec lien de dépendance",MIN(1129,J404,$C404)*overallRate,MIN(1129,J404)*overallRate),ROUND(MAX(IF($B404="Non - avec lien de dépendance",0,MIN((0.75*J404),847)),MIN(J404,(0.75*$C404),847)),2)),IF($B404="Non - avec lien de dépendance",MIN(1129,J404,$C404)*overallRate,MIN(1129,J404)*overallRate)))))</f>
        <v>Effectuez l’étape 1</v>
      </c>
      <c r="O404" s="68" t="str">
        <f>IF(ISTEXT(overallRate),"Effectuez l’étape 1",IF(OR(COUNT($C404,K404)&lt;&gt;2,overallRate=0),0,IF(G404="Yes",ROUND(MAX(IF($B404="Oui - sans lien de dépendance",0,MIN((0.75*K404),847)),MIN(K404,(0.75*$C404),847)),2),IF(revenueReduction&gt;0.3,MAX(IF($B404="Non - avec lien de dépendance",MIN(1129,K404,$C404)*overallRate,MIN(1129,K404)*overallRate),ROUND(MAX(IF($B404="Non - avec lien de dépendance",0,MIN((0.75*K404),847)),MIN(K404,(0.75*$C404),847)),2)),IF($B404="Non - avec lien de dépendance",MIN(1129,K404,$C404)*overallRate,MIN(1129,K404)*overallRate)))))</f>
        <v>Effectuez l’étape 1</v>
      </c>
      <c r="P404" s="3">
        <f t="shared" si="6"/>
        <v>0</v>
      </c>
    </row>
    <row r="405" spans="12:16" x14ac:dyDescent="0.5">
      <c r="L405" s="68" t="str">
        <f>IF(ISTEXT(overallRate),"Effectuez l’étape 1",IF(OR(COUNT($C405,H405)&lt;&gt;2,overallRate=0),0,IF(D405="Yes",ROUND(MAX(IF($B405="Oui - sans lien de dépendance",0,MIN((0.75*H405),847)),MIN(H405,(0.75*$C405),847)),2),IF(revenueReduction&gt;0.3,MAX(IF($B405="Non - avec lien de dépendance",MIN(1129,H405,$C405)*overallRate,MIN(1129,H405)*overallRate),ROUND(MAX(IF($B405="Non - avec lien de dépendance",0,MIN((0.75*H405),847)),MIN(H405,(0.75*$C405),847)),2)),IF($B405="Non - avec lien de dépendance",MIN(1129,H405,$C405)*overallRate,MIN(1129,H405)*overallRate)))))</f>
        <v>Effectuez l’étape 1</v>
      </c>
      <c r="M405" s="68" t="str">
        <f>IF(ISTEXT(overallRate),"Effectuez l’étape 1",IF(OR(COUNT($C405,I405)&lt;&gt;2,overallRate=0),0,IF(E405="Yes",ROUND(MAX(IF($B405="Oui - sans lien de dépendance",0,MIN((0.75*I405),847)),MIN(I405,(0.75*$C405),847)),2),IF(revenueReduction&gt;0.3,MAX(IF($B405="Non - avec lien de dépendance",MIN(1129,I405,$C405)*overallRate,MIN(1129,I405)*overallRate),ROUND(MAX(IF($B405="Non - avec lien de dépendance",0,MIN((0.75*I405),847)),MIN(I405,(0.75*$C405),847)),2)),IF($B405="Non - avec lien de dépendance",MIN(1129,I405,$C405)*overallRate,MIN(1129,I405)*overallRate)))))</f>
        <v>Effectuez l’étape 1</v>
      </c>
      <c r="N405" s="68" t="str">
        <f>IF(ISTEXT(overallRate),"Effectuez l’étape 1",IF(OR(COUNT($C405,J405)&lt;&gt;2,overallRate=0),0,IF(F405="Yes",ROUND(MAX(IF($B405="Oui - sans lien de dépendance",0,MIN((0.75*J405),847)),MIN(J405,(0.75*$C405),847)),2),IF(revenueReduction&gt;0.3,MAX(IF($B405="Non - avec lien de dépendance",MIN(1129,J405,$C405)*overallRate,MIN(1129,J405)*overallRate),ROUND(MAX(IF($B405="Non - avec lien de dépendance",0,MIN((0.75*J405),847)),MIN(J405,(0.75*$C405),847)),2)),IF($B405="Non - avec lien de dépendance",MIN(1129,J405,$C405)*overallRate,MIN(1129,J405)*overallRate)))))</f>
        <v>Effectuez l’étape 1</v>
      </c>
      <c r="O405" s="68" t="str">
        <f>IF(ISTEXT(overallRate),"Effectuez l’étape 1",IF(OR(COUNT($C405,K405)&lt;&gt;2,overallRate=0),0,IF(G405="Yes",ROUND(MAX(IF($B405="Oui - sans lien de dépendance",0,MIN((0.75*K405),847)),MIN(K405,(0.75*$C405),847)),2),IF(revenueReduction&gt;0.3,MAX(IF($B405="Non - avec lien de dépendance",MIN(1129,K405,$C405)*overallRate,MIN(1129,K405)*overallRate),ROUND(MAX(IF($B405="Non - avec lien de dépendance",0,MIN((0.75*K405),847)),MIN(K405,(0.75*$C405),847)),2)),IF($B405="Non - avec lien de dépendance",MIN(1129,K405,$C405)*overallRate,MIN(1129,K405)*overallRate)))))</f>
        <v>Effectuez l’étape 1</v>
      </c>
      <c r="P405" s="3">
        <f t="shared" si="6"/>
        <v>0</v>
      </c>
    </row>
    <row r="406" spans="12:16" x14ac:dyDescent="0.5">
      <c r="L406" s="68" t="str">
        <f>IF(ISTEXT(overallRate),"Effectuez l’étape 1",IF(OR(COUNT($C406,H406)&lt;&gt;2,overallRate=0),0,IF(D406="Yes",ROUND(MAX(IF($B406="Oui - sans lien de dépendance",0,MIN((0.75*H406),847)),MIN(H406,(0.75*$C406),847)),2),IF(revenueReduction&gt;0.3,MAX(IF($B406="Non - avec lien de dépendance",MIN(1129,H406,$C406)*overallRate,MIN(1129,H406)*overallRate),ROUND(MAX(IF($B406="Non - avec lien de dépendance",0,MIN((0.75*H406),847)),MIN(H406,(0.75*$C406),847)),2)),IF($B406="Non - avec lien de dépendance",MIN(1129,H406,$C406)*overallRate,MIN(1129,H406)*overallRate)))))</f>
        <v>Effectuez l’étape 1</v>
      </c>
      <c r="M406" s="68" t="str">
        <f>IF(ISTEXT(overallRate),"Effectuez l’étape 1",IF(OR(COUNT($C406,I406)&lt;&gt;2,overallRate=0),0,IF(E406="Yes",ROUND(MAX(IF($B406="Oui - sans lien de dépendance",0,MIN((0.75*I406),847)),MIN(I406,(0.75*$C406),847)),2),IF(revenueReduction&gt;0.3,MAX(IF($B406="Non - avec lien de dépendance",MIN(1129,I406,$C406)*overallRate,MIN(1129,I406)*overallRate),ROUND(MAX(IF($B406="Non - avec lien de dépendance",0,MIN((0.75*I406),847)),MIN(I406,(0.75*$C406),847)),2)),IF($B406="Non - avec lien de dépendance",MIN(1129,I406,$C406)*overallRate,MIN(1129,I406)*overallRate)))))</f>
        <v>Effectuez l’étape 1</v>
      </c>
      <c r="N406" s="68" t="str">
        <f>IF(ISTEXT(overallRate),"Effectuez l’étape 1",IF(OR(COUNT($C406,J406)&lt;&gt;2,overallRate=0),0,IF(F406="Yes",ROUND(MAX(IF($B406="Oui - sans lien de dépendance",0,MIN((0.75*J406),847)),MIN(J406,(0.75*$C406),847)),2),IF(revenueReduction&gt;0.3,MAX(IF($B406="Non - avec lien de dépendance",MIN(1129,J406,$C406)*overallRate,MIN(1129,J406)*overallRate),ROUND(MAX(IF($B406="Non - avec lien de dépendance",0,MIN((0.75*J406),847)),MIN(J406,(0.75*$C406),847)),2)),IF($B406="Non - avec lien de dépendance",MIN(1129,J406,$C406)*overallRate,MIN(1129,J406)*overallRate)))))</f>
        <v>Effectuez l’étape 1</v>
      </c>
      <c r="O406" s="68" t="str">
        <f>IF(ISTEXT(overallRate),"Effectuez l’étape 1",IF(OR(COUNT($C406,K406)&lt;&gt;2,overallRate=0),0,IF(G406="Yes",ROUND(MAX(IF($B406="Oui - sans lien de dépendance",0,MIN((0.75*K406),847)),MIN(K406,(0.75*$C406),847)),2),IF(revenueReduction&gt;0.3,MAX(IF($B406="Non - avec lien de dépendance",MIN(1129,K406,$C406)*overallRate,MIN(1129,K406)*overallRate),ROUND(MAX(IF($B406="Non - avec lien de dépendance",0,MIN((0.75*K406),847)),MIN(K406,(0.75*$C406),847)),2)),IF($B406="Non - avec lien de dépendance",MIN(1129,K406,$C406)*overallRate,MIN(1129,K406)*overallRate)))))</f>
        <v>Effectuez l’étape 1</v>
      </c>
      <c r="P406" s="3">
        <f t="shared" si="6"/>
        <v>0</v>
      </c>
    </row>
    <row r="407" spans="12:16" x14ac:dyDescent="0.5">
      <c r="L407" s="68" t="str">
        <f>IF(ISTEXT(overallRate),"Effectuez l’étape 1",IF(OR(COUNT($C407,H407)&lt;&gt;2,overallRate=0),0,IF(D407="Yes",ROUND(MAX(IF($B407="Oui - sans lien de dépendance",0,MIN((0.75*H407),847)),MIN(H407,(0.75*$C407),847)),2),IF(revenueReduction&gt;0.3,MAX(IF($B407="Non - avec lien de dépendance",MIN(1129,H407,$C407)*overallRate,MIN(1129,H407)*overallRate),ROUND(MAX(IF($B407="Non - avec lien de dépendance",0,MIN((0.75*H407),847)),MIN(H407,(0.75*$C407),847)),2)),IF($B407="Non - avec lien de dépendance",MIN(1129,H407,$C407)*overallRate,MIN(1129,H407)*overallRate)))))</f>
        <v>Effectuez l’étape 1</v>
      </c>
      <c r="M407" s="68" t="str">
        <f>IF(ISTEXT(overallRate),"Effectuez l’étape 1",IF(OR(COUNT($C407,I407)&lt;&gt;2,overallRate=0),0,IF(E407="Yes",ROUND(MAX(IF($B407="Oui - sans lien de dépendance",0,MIN((0.75*I407),847)),MIN(I407,(0.75*$C407),847)),2),IF(revenueReduction&gt;0.3,MAX(IF($B407="Non - avec lien de dépendance",MIN(1129,I407,$C407)*overallRate,MIN(1129,I407)*overallRate),ROUND(MAX(IF($B407="Non - avec lien de dépendance",0,MIN((0.75*I407),847)),MIN(I407,(0.75*$C407),847)),2)),IF($B407="Non - avec lien de dépendance",MIN(1129,I407,$C407)*overallRate,MIN(1129,I407)*overallRate)))))</f>
        <v>Effectuez l’étape 1</v>
      </c>
      <c r="N407" s="68" t="str">
        <f>IF(ISTEXT(overallRate),"Effectuez l’étape 1",IF(OR(COUNT($C407,J407)&lt;&gt;2,overallRate=0),0,IF(F407="Yes",ROUND(MAX(IF($B407="Oui - sans lien de dépendance",0,MIN((0.75*J407),847)),MIN(J407,(0.75*$C407),847)),2),IF(revenueReduction&gt;0.3,MAX(IF($B407="Non - avec lien de dépendance",MIN(1129,J407,$C407)*overallRate,MIN(1129,J407)*overallRate),ROUND(MAX(IF($B407="Non - avec lien de dépendance",0,MIN((0.75*J407),847)),MIN(J407,(0.75*$C407),847)),2)),IF($B407="Non - avec lien de dépendance",MIN(1129,J407,$C407)*overallRate,MIN(1129,J407)*overallRate)))))</f>
        <v>Effectuez l’étape 1</v>
      </c>
      <c r="O407" s="68" t="str">
        <f>IF(ISTEXT(overallRate),"Effectuez l’étape 1",IF(OR(COUNT($C407,K407)&lt;&gt;2,overallRate=0),0,IF(G407="Yes",ROUND(MAX(IF($B407="Oui - sans lien de dépendance",0,MIN((0.75*K407),847)),MIN(K407,(0.75*$C407),847)),2),IF(revenueReduction&gt;0.3,MAX(IF($B407="Non - avec lien de dépendance",MIN(1129,K407,$C407)*overallRate,MIN(1129,K407)*overallRate),ROUND(MAX(IF($B407="Non - avec lien de dépendance",0,MIN((0.75*K407),847)),MIN(K407,(0.75*$C407),847)),2)),IF($B407="Non - avec lien de dépendance",MIN(1129,K407,$C407)*overallRate,MIN(1129,K407)*overallRate)))))</f>
        <v>Effectuez l’étape 1</v>
      </c>
      <c r="P407" s="3">
        <f t="shared" si="6"/>
        <v>0</v>
      </c>
    </row>
    <row r="408" spans="12:16" x14ac:dyDescent="0.5">
      <c r="L408" s="68" t="str">
        <f>IF(ISTEXT(overallRate),"Effectuez l’étape 1",IF(OR(COUNT($C408,H408)&lt;&gt;2,overallRate=0),0,IF(D408="Yes",ROUND(MAX(IF($B408="Oui - sans lien de dépendance",0,MIN((0.75*H408),847)),MIN(H408,(0.75*$C408),847)),2),IF(revenueReduction&gt;0.3,MAX(IF($B408="Non - avec lien de dépendance",MIN(1129,H408,$C408)*overallRate,MIN(1129,H408)*overallRate),ROUND(MAX(IF($B408="Non - avec lien de dépendance",0,MIN((0.75*H408),847)),MIN(H408,(0.75*$C408),847)),2)),IF($B408="Non - avec lien de dépendance",MIN(1129,H408,$C408)*overallRate,MIN(1129,H408)*overallRate)))))</f>
        <v>Effectuez l’étape 1</v>
      </c>
      <c r="M408" s="68" t="str">
        <f>IF(ISTEXT(overallRate),"Effectuez l’étape 1",IF(OR(COUNT($C408,I408)&lt;&gt;2,overallRate=0),0,IF(E408="Yes",ROUND(MAX(IF($B408="Oui - sans lien de dépendance",0,MIN((0.75*I408),847)),MIN(I408,(0.75*$C408),847)),2),IF(revenueReduction&gt;0.3,MAX(IF($B408="Non - avec lien de dépendance",MIN(1129,I408,$C408)*overallRate,MIN(1129,I408)*overallRate),ROUND(MAX(IF($B408="Non - avec lien de dépendance",0,MIN((0.75*I408),847)),MIN(I408,(0.75*$C408),847)),2)),IF($B408="Non - avec lien de dépendance",MIN(1129,I408,$C408)*overallRate,MIN(1129,I408)*overallRate)))))</f>
        <v>Effectuez l’étape 1</v>
      </c>
      <c r="N408" s="68" t="str">
        <f>IF(ISTEXT(overallRate),"Effectuez l’étape 1",IF(OR(COUNT($C408,J408)&lt;&gt;2,overallRate=0),0,IF(F408="Yes",ROUND(MAX(IF($B408="Oui - sans lien de dépendance",0,MIN((0.75*J408),847)),MIN(J408,(0.75*$C408),847)),2),IF(revenueReduction&gt;0.3,MAX(IF($B408="Non - avec lien de dépendance",MIN(1129,J408,$C408)*overallRate,MIN(1129,J408)*overallRate),ROUND(MAX(IF($B408="Non - avec lien de dépendance",0,MIN((0.75*J408),847)),MIN(J408,(0.75*$C408),847)),2)),IF($B408="Non - avec lien de dépendance",MIN(1129,J408,$C408)*overallRate,MIN(1129,J408)*overallRate)))))</f>
        <v>Effectuez l’étape 1</v>
      </c>
      <c r="O408" s="68" t="str">
        <f>IF(ISTEXT(overallRate),"Effectuez l’étape 1",IF(OR(COUNT($C408,K408)&lt;&gt;2,overallRate=0),0,IF(G408="Yes",ROUND(MAX(IF($B408="Oui - sans lien de dépendance",0,MIN((0.75*K408),847)),MIN(K408,(0.75*$C408),847)),2),IF(revenueReduction&gt;0.3,MAX(IF($B408="Non - avec lien de dépendance",MIN(1129,K408,$C408)*overallRate,MIN(1129,K408)*overallRate),ROUND(MAX(IF($B408="Non - avec lien de dépendance",0,MIN((0.75*K408),847)),MIN(K408,(0.75*$C408),847)),2)),IF($B408="Non - avec lien de dépendance",MIN(1129,K408,$C408)*overallRate,MIN(1129,K408)*overallRate)))))</f>
        <v>Effectuez l’étape 1</v>
      </c>
      <c r="P408" s="3">
        <f t="shared" si="6"/>
        <v>0</v>
      </c>
    </row>
    <row r="409" spans="12:16" x14ac:dyDescent="0.5">
      <c r="L409" s="68" t="str">
        <f>IF(ISTEXT(overallRate),"Effectuez l’étape 1",IF(OR(COUNT($C409,H409)&lt;&gt;2,overallRate=0),0,IF(D409="Yes",ROUND(MAX(IF($B409="Oui - sans lien de dépendance",0,MIN((0.75*H409),847)),MIN(H409,(0.75*$C409),847)),2),IF(revenueReduction&gt;0.3,MAX(IF($B409="Non - avec lien de dépendance",MIN(1129,H409,$C409)*overallRate,MIN(1129,H409)*overallRate),ROUND(MAX(IF($B409="Non - avec lien de dépendance",0,MIN((0.75*H409),847)),MIN(H409,(0.75*$C409),847)),2)),IF($B409="Non - avec lien de dépendance",MIN(1129,H409,$C409)*overallRate,MIN(1129,H409)*overallRate)))))</f>
        <v>Effectuez l’étape 1</v>
      </c>
      <c r="M409" s="68" t="str">
        <f>IF(ISTEXT(overallRate),"Effectuez l’étape 1",IF(OR(COUNT($C409,I409)&lt;&gt;2,overallRate=0),0,IF(E409="Yes",ROUND(MAX(IF($B409="Oui - sans lien de dépendance",0,MIN((0.75*I409),847)),MIN(I409,(0.75*$C409),847)),2),IF(revenueReduction&gt;0.3,MAX(IF($B409="Non - avec lien de dépendance",MIN(1129,I409,$C409)*overallRate,MIN(1129,I409)*overallRate),ROUND(MAX(IF($B409="Non - avec lien de dépendance",0,MIN((0.75*I409),847)),MIN(I409,(0.75*$C409),847)),2)),IF($B409="Non - avec lien de dépendance",MIN(1129,I409,$C409)*overallRate,MIN(1129,I409)*overallRate)))))</f>
        <v>Effectuez l’étape 1</v>
      </c>
      <c r="N409" s="68" t="str">
        <f>IF(ISTEXT(overallRate),"Effectuez l’étape 1",IF(OR(COUNT($C409,J409)&lt;&gt;2,overallRate=0),0,IF(F409="Yes",ROUND(MAX(IF($B409="Oui - sans lien de dépendance",0,MIN((0.75*J409),847)),MIN(J409,(0.75*$C409),847)),2),IF(revenueReduction&gt;0.3,MAX(IF($B409="Non - avec lien de dépendance",MIN(1129,J409,$C409)*overallRate,MIN(1129,J409)*overallRate),ROUND(MAX(IF($B409="Non - avec lien de dépendance",0,MIN((0.75*J409),847)),MIN(J409,(0.75*$C409),847)),2)),IF($B409="Non - avec lien de dépendance",MIN(1129,J409,$C409)*overallRate,MIN(1129,J409)*overallRate)))))</f>
        <v>Effectuez l’étape 1</v>
      </c>
      <c r="O409" s="68" t="str">
        <f>IF(ISTEXT(overallRate),"Effectuez l’étape 1",IF(OR(COUNT($C409,K409)&lt;&gt;2,overallRate=0),0,IF(G409="Yes",ROUND(MAX(IF($B409="Oui - sans lien de dépendance",0,MIN((0.75*K409),847)),MIN(K409,(0.75*$C409),847)),2),IF(revenueReduction&gt;0.3,MAX(IF($B409="Non - avec lien de dépendance",MIN(1129,K409,$C409)*overallRate,MIN(1129,K409)*overallRate),ROUND(MAX(IF($B409="Non - avec lien de dépendance",0,MIN((0.75*K409),847)),MIN(K409,(0.75*$C409),847)),2)),IF($B409="Non - avec lien de dépendance",MIN(1129,K409,$C409)*overallRate,MIN(1129,K409)*overallRate)))))</f>
        <v>Effectuez l’étape 1</v>
      </c>
      <c r="P409" s="3">
        <f t="shared" si="6"/>
        <v>0</v>
      </c>
    </row>
    <row r="410" spans="12:16" x14ac:dyDescent="0.5">
      <c r="L410" s="68" t="str">
        <f>IF(ISTEXT(overallRate),"Effectuez l’étape 1",IF(OR(COUNT($C410,H410)&lt;&gt;2,overallRate=0),0,IF(D410="Yes",ROUND(MAX(IF($B410="Oui - sans lien de dépendance",0,MIN((0.75*H410),847)),MIN(H410,(0.75*$C410),847)),2),IF(revenueReduction&gt;0.3,MAX(IF($B410="Non - avec lien de dépendance",MIN(1129,H410,$C410)*overallRate,MIN(1129,H410)*overallRate),ROUND(MAX(IF($B410="Non - avec lien de dépendance",0,MIN((0.75*H410),847)),MIN(H410,(0.75*$C410),847)),2)),IF($B410="Non - avec lien de dépendance",MIN(1129,H410,$C410)*overallRate,MIN(1129,H410)*overallRate)))))</f>
        <v>Effectuez l’étape 1</v>
      </c>
      <c r="M410" s="68" t="str">
        <f>IF(ISTEXT(overallRate),"Effectuez l’étape 1",IF(OR(COUNT($C410,I410)&lt;&gt;2,overallRate=0),0,IF(E410="Yes",ROUND(MAX(IF($B410="Oui - sans lien de dépendance",0,MIN((0.75*I410),847)),MIN(I410,(0.75*$C410),847)),2),IF(revenueReduction&gt;0.3,MAX(IF($B410="Non - avec lien de dépendance",MIN(1129,I410,$C410)*overallRate,MIN(1129,I410)*overallRate),ROUND(MAX(IF($B410="Non - avec lien de dépendance",0,MIN((0.75*I410),847)),MIN(I410,(0.75*$C410),847)),2)),IF($B410="Non - avec lien de dépendance",MIN(1129,I410,$C410)*overallRate,MIN(1129,I410)*overallRate)))))</f>
        <v>Effectuez l’étape 1</v>
      </c>
      <c r="N410" s="68" t="str">
        <f>IF(ISTEXT(overallRate),"Effectuez l’étape 1",IF(OR(COUNT($C410,J410)&lt;&gt;2,overallRate=0),0,IF(F410="Yes",ROUND(MAX(IF($B410="Oui - sans lien de dépendance",0,MIN((0.75*J410),847)),MIN(J410,(0.75*$C410),847)),2),IF(revenueReduction&gt;0.3,MAX(IF($B410="Non - avec lien de dépendance",MIN(1129,J410,$C410)*overallRate,MIN(1129,J410)*overallRate),ROUND(MAX(IF($B410="Non - avec lien de dépendance",0,MIN((0.75*J410),847)),MIN(J410,(0.75*$C410),847)),2)),IF($B410="Non - avec lien de dépendance",MIN(1129,J410,$C410)*overallRate,MIN(1129,J410)*overallRate)))))</f>
        <v>Effectuez l’étape 1</v>
      </c>
      <c r="O410" s="68" t="str">
        <f>IF(ISTEXT(overallRate),"Effectuez l’étape 1",IF(OR(COUNT($C410,K410)&lt;&gt;2,overallRate=0),0,IF(G410="Yes",ROUND(MAX(IF($B410="Oui - sans lien de dépendance",0,MIN((0.75*K410),847)),MIN(K410,(0.75*$C410),847)),2),IF(revenueReduction&gt;0.3,MAX(IF($B410="Non - avec lien de dépendance",MIN(1129,K410,$C410)*overallRate,MIN(1129,K410)*overallRate),ROUND(MAX(IF($B410="Non - avec lien de dépendance",0,MIN((0.75*K410),847)),MIN(K410,(0.75*$C410),847)),2)),IF($B410="Non - avec lien de dépendance",MIN(1129,K410,$C410)*overallRate,MIN(1129,K410)*overallRate)))))</f>
        <v>Effectuez l’étape 1</v>
      </c>
      <c r="P410" s="3">
        <f t="shared" si="6"/>
        <v>0</v>
      </c>
    </row>
    <row r="411" spans="12:16" x14ac:dyDescent="0.5">
      <c r="L411" s="68" t="str">
        <f>IF(ISTEXT(overallRate),"Effectuez l’étape 1",IF(OR(COUNT($C411,H411)&lt;&gt;2,overallRate=0),0,IF(D411="Yes",ROUND(MAX(IF($B411="Oui - sans lien de dépendance",0,MIN((0.75*H411),847)),MIN(H411,(0.75*$C411),847)),2),IF(revenueReduction&gt;0.3,MAX(IF($B411="Non - avec lien de dépendance",MIN(1129,H411,$C411)*overallRate,MIN(1129,H411)*overallRate),ROUND(MAX(IF($B411="Non - avec lien de dépendance",0,MIN((0.75*H411),847)),MIN(H411,(0.75*$C411),847)),2)),IF($B411="Non - avec lien de dépendance",MIN(1129,H411,$C411)*overallRate,MIN(1129,H411)*overallRate)))))</f>
        <v>Effectuez l’étape 1</v>
      </c>
      <c r="M411" s="68" t="str">
        <f>IF(ISTEXT(overallRate),"Effectuez l’étape 1",IF(OR(COUNT($C411,I411)&lt;&gt;2,overallRate=0),0,IF(E411="Yes",ROUND(MAX(IF($B411="Oui - sans lien de dépendance",0,MIN((0.75*I411),847)),MIN(I411,(0.75*$C411),847)),2),IF(revenueReduction&gt;0.3,MAX(IF($B411="Non - avec lien de dépendance",MIN(1129,I411,$C411)*overallRate,MIN(1129,I411)*overallRate),ROUND(MAX(IF($B411="Non - avec lien de dépendance",0,MIN((0.75*I411),847)),MIN(I411,(0.75*$C411),847)),2)),IF($B411="Non - avec lien de dépendance",MIN(1129,I411,$C411)*overallRate,MIN(1129,I411)*overallRate)))))</f>
        <v>Effectuez l’étape 1</v>
      </c>
      <c r="N411" s="68" t="str">
        <f>IF(ISTEXT(overallRate),"Effectuez l’étape 1",IF(OR(COUNT($C411,J411)&lt;&gt;2,overallRate=0),0,IF(F411="Yes",ROUND(MAX(IF($B411="Oui - sans lien de dépendance",0,MIN((0.75*J411),847)),MIN(J411,(0.75*$C411),847)),2),IF(revenueReduction&gt;0.3,MAX(IF($B411="Non - avec lien de dépendance",MIN(1129,J411,$C411)*overallRate,MIN(1129,J411)*overallRate),ROUND(MAX(IF($B411="Non - avec lien de dépendance",0,MIN((0.75*J411),847)),MIN(J411,(0.75*$C411),847)),2)),IF($B411="Non - avec lien de dépendance",MIN(1129,J411,$C411)*overallRate,MIN(1129,J411)*overallRate)))))</f>
        <v>Effectuez l’étape 1</v>
      </c>
      <c r="O411" s="68" t="str">
        <f>IF(ISTEXT(overallRate),"Effectuez l’étape 1",IF(OR(COUNT($C411,K411)&lt;&gt;2,overallRate=0),0,IF(G411="Yes",ROUND(MAX(IF($B411="Oui - sans lien de dépendance",0,MIN((0.75*K411),847)),MIN(K411,(0.75*$C411),847)),2),IF(revenueReduction&gt;0.3,MAX(IF($B411="Non - avec lien de dépendance",MIN(1129,K411,$C411)*overallRate,MIN(1129,K411)*overallRate),ROUND(MAX(IF($B411="Non - avec lien de dépendance",0,MIN((0.75*K411),847)),MIN(K411,(0.75*$C411),847)),2)),IF($B411="Non - avec lien de dépendance",MIN(1129,K411,$C411)*overallRate,MIN(1129,K411)*overallRate)))))</f>
        <v>Effectuez l’étape 1</v>
      </c>
      <c r="P411" s="3">
        <f t="shared" si="6"/>
        <v>0</v>
      </c>
    </row>
    <row r="412" spans="12:16" x14ac:dyDescent="0.5">
      <c r="L412" s="68" t="str">
        <f>IF(ISTEXT(overallRate),"Effectuez l’étape 1",IF(OR(COUNT($C412,H412)&lt;&gt;2,overallRate=0),0,IF(D412="Yes",ROUND(MAX(IF($B412="Oui - sans lien de dépendance",0,MIN((0.75*H412),847)),MIN(H412,(0.75*$C412),847)),2),IF(revenueReduction&gt;0.3,MAX(IF($B412="Non - avec lien de dépendance",MIN(1129,H412,$C412)*overallRate,MIN(1129,H412)*overallRate),ROUND(MAX(IF($B412="Non - avec lien de dépendance",0,MIN((0.75*H412),847)),MIN(H412,(0.75*$C412),847)),2)),IF($B412="Non - avec lien de dépendance",MIN(1129,H412,$C412)*overallRate,MIN(1129,H412)*overallRate)))))</f>
        <v>Effectuez l’étape 1</v>
      </c>
      <c r="M412" s="68" t="str">
        <f>IF(ISTEXT(overallRate),"Effectuez l’étape 1",IF(OR(COUNT($C412,I412)&lt;&gt;2,overallRate=0),0,IF(E412="Yes",ROUND(MAX(IF($B412="Oui - sans lien de dépendance",0,MIN((0.75*I412),847)),MIN(I412,(0.75*$C412),847)),2),IF(revenueReduction&gt;0.3,MAX(IF($B412="Non - avec lien de dépendance",MIN(1129,I412,$C412)*overallRate,MIN(1129,I412)*overallRate),ROUND(MAX(IF($B412="Non - avec lien de dépendance",0,MIN((0.75*I412),847)),MIN(I412,(0.75*$C412),847)),2)),IF($B412="Non - avec lien de dépendance",MIN(1129,I412,$C412)*overallRate,MIN(1129,I412)*overallRate)))))</f>
        <v>Effectuez l’étape 1</v>
      </c>
      <c r="N412" s="68" t="str">
        <f>IF(ISTEXT(overallRate),"Effectuez l’étape 1",IF(OR(COUNT($C412,J412)&lt;&gt;2,overallRate=0),0,IF(F412="Yes",ROUND(MAX(IF($B412="Oui - sans lien de dépendance",0,MIN((0.75*J412),847)),MIN(J412,(0.75*$C412),847)),2),IF(revenueReduction&gt;0.3,MAX(IF($B412="Non - avec lien de dépendance",MIN(1129,J412,$C412)*overallRate,MIN(1129,J412)*overallRate),ROUND(MAX(IF($B412="Non - avec lien de dépendance",0,MIN((0.75*J412),847)),MIN(J412,(0.75*$C412),847)),2)),IF($B412="Non - avec lien de dépendance",MIN(1129,J412,$C412)*overallRate,MIN(1129,J412)*overallRate)))))</f>
        <v>Effectuez l’étape 1</v>
      </c>
      <c r="O412" s="68" t="str">
        <f>IF(ISTEXT(overallRate),"Effectuez l’étape 1",IF(OR(COUNT($C412,K412)&lt;&gt;2,overallRate=0),0,IF(G412="Yes",ROUND(MAX(IF($B412="Oui - sans lien de dépendance",0,MIN((0.75*K412),847)),MIN(K412,(0.75*$C412),847)),2),IF(revenueReduction&gt;0.3,MAX(IF($B412="Non - avec lien de dépendance",MIN(1129,K412,$C412)*overallRate,MIN(1129,K412)*overallRate),ROUND(MAX(IF($B412="Non - avec lien de dépendance",0,MIN((0.75*K412),847)),MIN(K412,(0.75*$C412),847)),2)),IF($B412="Non - avec lien de dépendance",MIN(1129,K412,$C412)*overallRate,MIN(1129,K412)*overallRate)))))</f>
        <v>Effectuez l’étape 1</v>
      </c>
      <c r="P412" s="3">
        <f t="shared" si="6"/>
        <v>0</v>
      </c>
    </row>
    <row r="413" spans="12:16" x14ac:dyDescent="0.5">
      <c r="L413" s="68" t="str">
        <f>IF(ISTEXT(overallRate),"Effectuez l’étape 1",IF(OR(COUNT($C413,H413)&lt;&gt;2,overallRate=0),0,IF(D413="Yes",ROUND(MAX(IF($B413="Oui - sans lien de dépendance",0,MIN((0.75*H413),847)),MIN(H413,(0.75*$C413),847)),2),IF(revenueReduction&gt;0.3,MAX(IF($B413="Non - avec lien de dépendance",MIN(1129,H413,$C413)*overallRate,MIN(1129,H413)*overallRate),ROUND(MAX(IF($B413="Non - avec lien de dépendance",0,MIN((0.75*H413),847)),MIN(H413,(0.75*$C413),847)),2)),IF($B413="Non - avec lien de dépendance",MIN(1129,H413,$C413)*overallRate,MIN(1129,H413)*overallRate)))))</f>
        <v>Effectuez l’étape 1</v>
      </c>
      <c r="M413" s="68" t="str">
        <f>IF(ISTEXT(overallRate),"Effectuez l’étape 1",IF(OR(COUNT($C413,I413)&lt;&gt;2,overallRate=0),0,IF(E413="Yes",ROUND(MAX(IF($B413="Oui - sans lien de dépendance",0,MIN((0.75*I413),847)),MIN(I413,(0.75*$C413),847)),2),IF(revenueReduction&gt;0.3,MAX(IF($B413="Non - avec lien de dépendance",MIN(1129,I413,$C413)*overallRate,MIN(1129,I413)*overallRate),ROUND(MAX(IF($B413="Non - avec lien de dépendance",0,MIN((0.75*I413),847)),MIN(I413,(0.75*$C413),847)),2)),IF($B413="Non - avec lien de dépendance",MIN(1129,I413,$C413)*overallRate,MIN(1129,I413)*overallRate)))))</f>
        <v>Effectuez l’étape 1</v>
      </c>
      <c r="N413" s="68" t="str">
        <f>IF(ISTEXT(overallRate),"Effectuez l’étape 1",IF(OR(COUNT($C413,J413)&lt;&gt;2,overallRate=0),0,IF(F413="Yes",ROUND(MAX(IF($B413="Oui - sans lien de dépendance",0,MIN((0.75*J413),847)),MIN(J413,(0.75*$C413),847)),2),IF(revenueReduction&gt;0.3,MAX(IF($B413="Non - avec lien de dépendance",MIN(1129,J413,$C413)*overallRate,MIN(1129,J413)*overallRate),ROUND(MAX(IF($B413="Non - avec lien de dépendance",0,MIN((0.75*J413),847)),MIN(J413,(0.75*$C413),847)),2)),IF($B413="Non - avec lien de dépendance",MIN(1129,J413,$C413)*overallRate,MIN(1129,J413)*overallRate)))))</f>
        <v>Effectuez l’étape 1</v>
      </c>
      <c r="O413" s="68" t="str">
        <f>IF(ISTEXT(overallRate),"Effectuez l’étape 1",IF(OR(COUNT($C413,K413)&lt;&gt;2,overallRate=0),0,IF(G413="Yes",ROUND(MAX(IF($B413="Oui - sans lien de dépendance",0,MIN((0.75*K413),847)),MIN(K413,(0.75*$C413),847)),2),IF(revenueReduction&gt;0.3,MAX(IF($B413="Non - avec lien de dépendance",MIN(1129,K413,$C413)*overallRate,MIN(1129,K413)*overallRate),ROUND(MAX(IF($B413="Non - avec lien de dépendance",0,MIN((0.75*K413),847)),MIN(K413,(0.75*$C413),847)),2)),IF($B413="Non - avec lien de dépendance",MIN(1129,K413,$C413)*overallRate,MIN(1129,K413)*overallRate)))))</f>
        <v>Effectuez l’étape 1</v>
      </c>
      <c r="P413" s="3">
        <f t="shared" si="6"/>
        <v>0</v>
      </c>
    </row>
    <row r="414" spans="12:16" x14ac:dyDescent="0.5">
      <c r="L414" s="68" t="str">
        <f>IF(ISTEXT(overallRate),"Effectuez l’étape 1",IF(OR(COUNT($C414,H414)&lt;&gt;2,overallRate=0),0,IF(D414="Yes",ROUND(MAX(IF($B414="Oui - sans lien de dépendance",0,MIN((0.75*H414),847)),MIN(H414,(0.75*$C414),847)),2),IF(revenueReduction&gt;0.3,MAX(IF($B414="Non - avec lien de dépendance",MIN(1129,H414,$C414)*overallRate,MIN(1129,H414)*overallRate),ROUND(MAX(IF($B414="Non - avec lien de dépendance",0,MIN((0.75*H414),847)),MIN(H414,(0.75*$C414),847)),2)),IF($B414="Non - avec lien de dépendance",MIN(1129,H414,$C414)*overallRate,MIN(1129,H414)*overallRate)))))</f>
        <v>Effectuez l’étape 1</v>
      </c>
      <c r="M414" s="68" t="str">
        <f>IF(ISTEXT(overallRate),"Effectuez l’étape 1",IF(OR(COUNT($C414,I414)&lt;&gt;2,overallRate=0),0,IF(E414="Yes",ROUND(MAX(IF($B414="Oui - sans lien de dépendance",0,MIN((0.75*I414),847)),MIN(I414,(0.75*$C414),847)),2),IF(revenueReduction&gt;0.3,MAX(IF($B414="Non - avec lien de dépendance",MIN(1129,I414,$C414)*overallRate,MIN(1129,I414)*overallRate),ROUND(MAX(IF($B414="Non - avec lien de dépendance",0,MIN((0.75*I414),847)),MIN(I414,(0.75*$C414),847)),2)),IF($B414="Non - avec lien de dépendance",MIN(1129,I414,$C414)*overallRate,MIN(1129,I414)*overallRate)))))</f>
        <v>Effectuez l’étape 1</v>
      </c>
      <c r="N414" s="68" t="str">
        <f>IF(ISTEXT(overallRate),"Effectuez l’étape 1",IF(OR(COUNT($C414,J414)&lt;&gt;2,overallRate=0),0,IF(F414="Yes",ROUND(MAX(IF($B414="Oui - sans lien de dépendance",0,MIN((0.75*J414),847)),MIN(J414,(0.75*$C414),847)),2),IF(revenueReduction&gt;0.3,MAX(IF($B414="Non - avec lien de dépendance",MIN(1129,J414,$C414)*overallRate,MIN(1129,J414)*overallRate),ROUND(MAX(IF($B414="Non - avec lien de dépendance",0,MIN((0.75*J414),847)),MIN(J414,(0.75*$C414),847)),2)),IF($B414="Non - avec lien de dépendance",MIN(1129,J414,$C414)*overallRate,MIN(1129,J414)*overallRate)))))</f>
        <v>Effectuez l’étape 1</v>
      </c>
      <c r="O414" s="68" t="str">
        <f>IF(ISTEXT(overallRate),"Effectuez l’étape 1",IF(OR(COUNT($C414,K414)&lt;&gt;2,overallRate=0),0,IF(G414="Yes",ROUND(MAX(IF($B414="Oui - sans lien de dépendance",0,MIN((0.75*K414),847)),MIN(K414,(0.75*$C414),847)),2),IF(revenueReduction&gt;0.3,MAX(IF($B414="Non - avec lien de dépendance",MIN(1129,K414,$C414)*overallRate,MIN(1129,K414)*overallRate),ROUND(MAX(IF($B414="Non - avec lien de dépendance",0,MIN((0.75*K414),847)),MIN(K414,(0.75*$C414),847)),2)),IF($B414="Non - avec lien de dépendance",MIN(1129,K414,$C414)*overallRate,MIN(1129,K414)*overallRate)))))</f>
        <v>Effectuez l’étape 1</v>
      </c>
      <c r="P414" s="3">
        <f t="shared" si="6"/>
        <v>0</v>
      </c>
    </row>
    <row r="415" spans="12:16" x14ac:dyDescent="0.5">
      <c r="L415" s="68" t="str">
        <f>IF(ISTEXT(overallRate),"Effectuez l’étape 1",IF(OR(COUNT($C415,H415)&lt;&gt;2,overallRate=0),0,IF(D415="Yes",ROUND(MAX(IF($B415="Oui - sans lien de dépendance",0,MIN((0.75*H415),847)),MIN(H415,(0.75*$C415),847)),2),IF(revenueReduction&gt;0.3,MAX(IF($B415="Non - avec lien de dépendance",MIN(1129,H415,$C415)*overallRate,MIN(1129,H415)*overallRate),ROUND(MAX(IF($B415="Non - avec lien de dépendance",0,MIN((0.75*H415),847)),MIN(H415,(0.75*$C415),847)),2)),IF($B415="Non - avec lien de dépendance",MIN(1129,H415,$C415)*overallRate,MIN(1129,H415)*overallRate)))))</f>
        <v>Effectuez l’étape 1</v>
      </c>
      <c r="M415" s="68" t="str">
        <f>IF(ISTEXT(overallRate),"Effectuez l’étape 1",IF(OR(COUNT($C415,I415)&lt;&gt;2,overallRate=0),0,IF(E415="Yes",ROUND(MAX(IF($B415="Oui - sans lien de dépendance",0,MIN((0.75*I415),847)),MIN(I415,(0.75*$C415),847)),2),IF(revenueReduction&gt;0.3,MAX(IF($B415="Non - avec lien de dépendance",MIN(1129,I415,$C415)*overallRate,MIN(1129,I415)*overallRate),ROUND(MAX(IF($B415="Non - avec lien de dépendance",0,MIN((0.75*I415),847)),MIN(I415,(0.75*$C415),847)),2)),IF($B415="Non - avec lien de dépendance",MIN(1129,I415,$C415)*overallRate,MIN(1129,I415)*overallRate)))))</f>
        <v>Effectuez l’étape 1</v>
      </c>
      <c r="N415" s="68" t="str">
        <f>IF(ISTEXT(overallRate),"Effectuez l’étape 1",IF(OR(COUNT($C415,J415)&lt;&gt;2,overallRate=0),0,IF(F415="Yes",ROUND(MAX(IF($B415="Oui - sans lien de dépendance",0,MIN((0.75*J415),847)),MIN(J415,(0.75*$C415),847)),2),IF(revenueReduction&gt;0.3,MAX(IF($B415="Non - avec lien de dépendance",MIN(1129,J415,$C415)*overallRate,MIN(1129,J415)*overallRate),ROUND(MAX(IF($B415="Non - avec lien de dépendance",0,MIN((0.75*J415),847)),MIN(J415,(0.75*$C415),847)),2)),IF($B415="Non - avec lien de dépendance",MIN(1129,J415,$C415)*overallRate,MIN(1129,J415)*overallRate)))))</f>
        <v>Effectuez l’étape 1</v>
      </c>
      <c r="O415" s="68" t="str">
        <f>IF(ISTEXT(overallRate),"Effectuez l’étape 1",IF(OR(COUNT($C415,K415)&lt;&gt;2,overallRate=0),0,IF(G415="Yes",ROUND(MAX(IF($B415="Oui - sans lien de dépendance",0,MIN((0.75*K415),847)),MIN(K415,(0.75*$C415),847)),2),IF(revenueReduction&gt;0.3,MAX(IF($B415="Non - avec lien de dépendance",MIN(1129,K415,$C415)*overallRate,MIN(1129,K415)*overallRate),ROUND(MAX(IF($B415="Non - avec lien de dépendance",0,MIN((0.75*K415),847)),MIN(K415,(0.75*$C415),847)),2)),IF($B415="Non - avec lien de dépendance",MIN(1129,K415,$C415)*overallRate,MIN(1129,K415)*overallRate)))))</f>
        <v>Effectuez l’étape 1</v>
      </c>
      <c r="P415" s="3">
        <f t="shared" si="6"/>
        <v>0</v>
      </c>
    </row>
    <row r="416" spans="12:16" x14ac:dyDescent="0.5">
      <c r="L416" s="68" t="str">
        <f>IF(ISTEXT(overallRate),"Effectuez l’étape 1",IF(OR(COUNT($C416,H416)&lt;&gt;2,overallRate=0),0,IF(D416="Yes",ROUND(MAX(IF($B416="Oui - sans lien de dépendance",0,MIN((0.75*H416),847)),MIN(H416,(0.75*$C416),847)),2),IF(revenueReduction&gt;0.3,MAX(IF($B416="Non - avec lien de dépendance",MIN(1129,H416,$C416)*overallRate,MIN(1129,H416)*overallRate),ROUND(MAX(IF($B416="Non - avec lien de dépendance",0,MIN((0.75*H416),847)),MIN(H416,(0.75*$C416),847)),2)),IF($B416="Non - avec lien de dépendance",MIN(1129,H416,$C416)*overallRate,MIN(1129,H416)*overallRate)))))</f>
        <v>Effectuez l’étape 1</v>
      </c>
      <c r="M416" s="68" t="str">
        <f>IF(ISTEXT(overallRate),"Effectuez l’étape 1",IF(OR(COUNT($C416,I416)&lt;&gt;2,overallRate=0),0,IF(E416="Yes",ROUND(MAX(IF($B416="Oui - sans lien de dépendance",0,MIN((0.75*I416),847)),MIN(I416,(0.75*$C416),847)),2),IF(revenueReduction&gt;0.3,MAX(IF($B416="Non - avec lien de dépendance",MIN(1129,I416,$C416)*overallRate,MIN(1129,I416)*overallRate),ROUND(MAX(IF($B416="Non - avec lien de dépendance",0,MIN((0.75*I416),847)),MIN(I416,(0.75*$C416),847)),2)),IF($B416="Non - avec lien de dépendance",MIN(1129,I416,$C416)*overallRate,MIN(1129,I416)*overallRate)))))</f>
        <v>Effectuez l’étape 1</v>
      </c>
      <c r="N416" s="68" t="str">
        <f>IF(ISTEXT(overallRate),"Effectuez l’étape 1",IF(OR(COUNT($C416,J416)&lt;&gt;2,overallRate=0),0,IF(F416="Yes",ROUND(MAX(IF($B416="Oui - sans lien de dépendance",0,MIN((0.75*J416),847)),MIN(J416,(0.75*$C416),847)),2),IF(revenueReduction&gt;0.3,MAX(IF($B416="Non - avec lien de dépendance",MIN(1129,J416,$C416)*overallRate,MIN(1129,J416)*overallRate),ROUND(MAX(IF($B416="Non - avec lien de dépendance",0,MIN((0.75*J416),847)),MIN(J416,(0.75*$C416),847)),2)),IF($B416="Non - avec lien de dépendance",MIN(1129,J416,$C416)*overallRate,MIN(1129,J416)*overallRate)))))</f>
        <v>Effectuez l’étape 1</v>
      </c>
      <c r="O416" s="68" t="str">
        <f>IF(ISTEXT(overallRate),"Effectuez l’étape 1",IF(OR(COUNT($C416,K416)&lt;&gt;2,overallRate=0),0,IF(G416="Yes",ROUND(MAX(IF($B416="Oui - sans lien de dépendance",0,MIN((0.75*K416),847)),MIN(K416,(0.75*$C416),847)),2),IF(revenueReduction&gt;0.3,MAX(IF($B416="Non - avec lien de dépendance",MIN(1129,K416,$C416)*overallRate,MIN(1129,K416)*overallRate),ROUND(MAX(IF($B416="Non - avec lien de dépendance",0,MIN((0.75*K416),847)),MIN(K416,(0.75*$C416),847)),2)),IF($B416="Non - avec lien de dépendance",MIN(1129,K416,$C416)*overallRate,MIN(1129,K416)*overallRate)))))</f>
        <v>Effectuez l’étape 1</v>
      </c>
      <c r="P416" s="3">
        <f t="shared" si="6"/>
        <v>0</v>
      </c>
    </row>
    <row r="417" spans="12:16" x14ac:dyDescent="0.5">
      <c r="L417" s="68" t="str">
        <f>IF(ISTEXT(overallRate),"Effectuez l’étape 1",IF(OR(COUNT($C417,H417)&lt;&gt;2,overallRate=0),0,IF(D417="Yes",ROUND(MAX(IF($B417="Oui - sans lien de dépendance",0,MIN((0.75*H417),847)),MIN(H417,(0.75*$C417),847)),2),IF(revenueReduction&gt;0.3,MAX(IF($B417="Non - avec lien de dépendance",MIN(1129,H417,$C417)*overallRate,MIN(1129,H417)*overallRate),ROUND(MAX(IF($B417="Non - avec lien de dépendance",0,MIN((0.75*H417),847)),MIN(H417,(0.75*$C417),847)),2)),IF($B417="Non - avec lien de dépendance",MIN(1129,H417,$C417)*overallRate,MIN(1129,H417)*overallRate)))))</f>
        <v>Effectuez l’étape 1</v>
      </c>
      <c r="M417" s="68" t="str">
        <f>IF(ISTEXT(overallRate),"Effectuez l’étape 1",IF(OR(COUNT($C417,I417)&lt;&gt;2,overallRate=0),0,IF(E417="Yes",ROUND(MAX(IF($B417="Oui - sans lien de dépendance",0,MIN((0.75*I417),847)),MIN(I417,(0.75*$C417),847)),2),IF(revenueReduction&gt;0.3,MAX(IF($B417="Non - avec lien de dépendance",MIN(1129,I417,$C417)*overallRate,MIN(1129,I417)*overallRate),ROUND(MAX(IF($B417="Non - avec lien de dépendance",0,MIN((0.75*I417),847)),MIN(I417,(0.75*$C417),847)),2)),IF($B417="Non - avec lien de dépendance",MIN(1129,I417,$C417)*overallRate,MIN(1129,I417)*overallRate)))))</f>
        <v>Effectuez l’étape 1</v>
      </c>
      <c r="N417" s="68" t="str">
        <f>IF(ISTEXT(overallRate),"Effectuez l’étape 1",IF(OR(COUNT($C417,J417)&lt;&gt;2,overallRate=0),0,IF(F417="Yes",ROUND(MAX(IF($B417="Oui - sans lien de dépendance",0,MIN((0.75*J417),847)),MIN(J417,(0.75*$C417),847)),2),IF(revenueReduction&gt;0.3,MAX(IF($B417="Non - avec lien de dépendance",MIN(1129,J417,$C417)*overallRate,MIN(1129,J417)*overallRate),ROUND(MAX(IF($B417="Non - avec lien de dépendance",0,MIN((0.75*J417),847)),MIN(J417,(0.75*$C417),847)),2)),IF($B417="Non - avec lien de dépendance",MIN(1129,J417,$C417)*overallRate,MIN(1129,J417)*overallRate)))))</f>
        <v>Effectuez l’étape 1</v>
      </c>
      <c r="O417" s="68" t="str">
        <f>IF(ISTEXT(overallRate),"Effectuez l’étape 1",IF(OR(COUNT($C417,K417)&lt;&gt;2,overallRate=0),0,IF(G417="Yes",ROUND(MAX(IF($B417="Oui - sans lien de dépendance",0,MIN((0.75*K417),847)),MIN(K417,(0.75*$C417),847)),2),IF(revenueReduction&gt;0.3,MAX(IF($B417="Non - avec lien de dépendance",MIN(1129,K417,$C417)*overallRate,MIN(1129,K417)*overallRate),ROUND(MAX(IF($B417="Non - avec lien de dépendance",0,MIN((0.75*K417),847)),MIN(K417,(0.75*$C417),847)),2)),IF($B417="Non - avec lien de dépendance",MIN(1129,K417,$C417)*overallRate,MIN(1129,K417)*overallRate)))))</f>
        <v>Effectuez l’étape 1</v>
      </c>
      <c r="P417" s="3">
        <f t="shared" si="6"/>
        <v>0</v>
      </c>
    </row>
    <row r="418" spans="12:16" x14ac:dyDescent="0.5">
      <c r="L418" s="68" t="str">
        <f>IF(ISTEXT(overallRate),"Effectuez l’étape 1",IF(OR(COUNT($C418,H418)&lt;&gt;2,overallRate=0),0,IF(D418="Yes",ROUND(MAX(IF($B418="Oui - sans lien de dépendance",0,MIN((0.75*H418),847)),MIN(H418,(0.75*$C418),847)),2),IF(revenueReduction&gt;0.3,MAX(IF($B418="Non - avec lien de dépendance",MIN(1129,H418,$C418)*overallRate,MIN(1129,H418)*overallRate),ROUND(MAX(IF($B418="Non - avec lien de dépendance",0,MIN((0.75*H418),847)),MIN(H418,(0.75*$C418),847)),2)),IF($B418="Non - avec lien de dépendance",MIN(1129,H418,$C418)*overallRate,MIN(1129,H418)*overallRate)))))</f>
        <v>Effectuez l’étape 1</v>
      </c>
      <c r="M418" s="68" t="str">
        <f>IF(ISTEXT(overallRate),"Effectuez l’étape 1",IF(OR(COUNT($C418,I418)&lt;&gt;2,overallRate=0),0,IF(E418="Yes",ROUND(MAX(IF($B418="Oui - sans lien de dépendance",0,MIN((0.75*I418),847)),MIN(I418,(0.75*$C418),847)),2),IF(revenueReduction&gt;0.3,MAX(IF($B418="Non - avec lien de dépendance",MIN(1129,I418,$C418)*overallRate,MIN(1129,I418)*overallRate),ROUND(MAX(IF($B418="Non - avec lien de dépendance",0,MIN((0.75*I418),847)),MIN(I418,(0.75*$C418),847)),2)),IF($B418="Non - avec lien de dépendance",MIN(1129,I418,$C418)*overallRate,MIN(1129,I418)*overallRate)))))</f>
        <v>Effectuez l’étape 1</v>
      </c>
      <c r="N418" s="68" t="str">
        <f>IF(ISTEXT(overallRate),"Effectuez l’étape 1",IF(OR(COUNT($C418,J418)&lt;&gt;2,overallRate=0),0,IF(F418="Yes",ROUND(MAX(IF($B418="Oui - sans lien de dépendance",0,MIN((0.75*J418),847)),MIN(J418,(0.75*$C418),847)),2),IF(revenueReduction&gt;0.3,MAX(IF($B418="Non - avec lien de dépendance",MIN(1129,J418,$C418)*overallRate,MIN(1129,J418)*overallRate),ROUND(MAX(IF($B418="Non - avec lien de dépendance",0,MIN((0.75*J418),847)),MIN(J418,(0.75*$C418),847)),2)),IF($B418="Non - avec lien de dépendance",MIN(1129,J418,$C418)*overallRate,MIN(1129,J418)*overallRate)))))</f>
        <v>Effectuez l’étape 1</v>
      </c>
      <c r="O418" s="68" t="str">
        <f>IF(ISTEXT(overallRate),"Effectuez l’étape 1",IF(OR(COUNT($C418,K418)&lt;&gt;2,overallRate=0),0,IF(G418="Yes",ROUND(MAX(IF($B418="Oui - sans lien de dépendance",0,MIN((0.75*K418),847)),MIN(K418,(0.75*$C418),847)),2),IF(revenueReduction&gt;0.3,MAX(IF($B418="Non - avec lien de dépendance",MIN(1129,K418,$C418)*overallRate,MIN(1129,K418)*overallRate),ROUND(MAX(IF($B418="Non - avec lien de dépendance",0,MIN((0.75*K418),847)),MIN(K418,(0.75*$C418),847)),2)),IF($B418="Non - avec lien de dépendance",MIN(1129,K418,$C418)*overallRate,MIN(1129,K418)*overallRate)))))</f>
        <v>Effectuez l’étape 1</v>
      </c>
      <c r="P418" s="3">
        <f t="shared" si="6"/>
        <v>0</v>
      </c>
    </row>
    <row r="419" spans="12:16" x14ac:dyDescent="0.5">
      <c r="L419" s="68" t="str">
        <f>IF(ISTEXT(overallRate),"Effectuez l’étape 1",IF(OR(COUNT($C419,H419)&lt;&gt;2,overallRate=0),0,IF(D419="Yes",ROUND(MAX(IF($B419="Oui - sans lien de dépendance",0,MIN((0.75*H419),847)),MIN(H419,(0.75*$C419),847)),2),IF(revenueReduction&gt;0.3,MAX(IF($B419="Non - avec lien de dépendance",MIN(1129,H419,$C419)*overallRate,MIN(1129,H419)*overallRate),ROUND(MAX(IF($B419="Non - avec lien de dépendance",0,MIN((0.75*H419),847)),MIN(H419,(0.75*$C419),847)),2)),IF($B419="Non - avec lien de dépendance",MIN(1129,H419,$C419)*overallRate,MIN(1129,H419)*overallRate)))))</f>
        <v>Effectuez l’étape 1</v>
      </c>
      <c r="M419" s="68" t="str">
        <f>IF(ISTEXT(overallRate),"Effectuez l’étape 1",IF(OR(COUNT($C419,I419)&lt;&gt;2,overallRate=0),0,IF(E419="Yes",ROUND(MAX(IF($B419="Oui - sans lien de dépendance",0,MIN((0.75*I419),847)),MIN(I419,(0.75*$C419),847)),2),IF(revenueReduction&gt;0.3,MAX(IF($B419="Non - avec lien de dépendance",MIN(1129,I419,$C419)*overallRate,MIN(1129,I419)*overallRate),ROUND(MAX(IF($B419="Non - avec lien de dépendance",0,MIN((0.75*I419),847)),MIN(I419,(0.75*$C419),847)),2)),IF($B419="Non - avec lien de dépendance",MIN(1129,I419,$C419)*overallRate,MIN(1129,I419)*overallRate)))))</f>
        <v>Effectuez l’étape 1</v>
      </c>
      <c r="N419" s="68" t="str">
        <f>IF(ISTEXT(overallRate),"Effectuez l’étape 1",IF(OR(COUNT($C419,J419)&lt;&gt;2,overallRate=0),0,IF(F419="Yes",ROUND(MAX(IF($B419="Oui - sans lien de dépendance",0,MIN((0.75*J419),847)),MIN(J419,(0.75*$C419),847)),2),IF(revenueReduction&gt;0.3,MAX(IF($B419="Non - avec lien de dépendance",MIN(1129,J419,$C419)*overallRate,MIN(1129,J419)*overallRate),ROUND(MAX(IF($B419="Non - avec lien de dépendance",0,MIN((0.75*J419),847)),MIN(J419,(0.75*$C419),847)),2)),IF($B419="Non - avec lien de dépendance",MIN(1129,J419,$C419)*overallRate,MIN(1129,J419)*overallRate)))))</f>
        <v>Effectuez l’étape 1</v>
      </c>
      <c r="O419" s="68" t="str">
        <f>IF(ISTEXT(overallRate),"Effectuez l’étape 1",IF(OR(COUNT($C419,K419)&lt;&gt;2,overallRate=0),0,IF(G419="Yes",ROUND(MAX(IF($B419="Oui - sans lien de dépendance",0,MIN((0.75*K419),847)),MIN(K419,(0.75*$C419),847)),2),IF(revenueReduction&gt;0.3,MAX(IF($B419="Non - avec lien de dépendance",MIN(1129,K419,$C419)*overallRate,MIN(1129,K419)*overallRate),ROUND(MAX(IF($B419="Non - avec lien de dépendance",0,MIN((0.75*K419),847)),MIN(K419,(0.75*$C419),847)),2)),IF($B419="Non - avec lien de dépendance",MIN(1129,K419,$C419)*overallRate,MIN(1129,K419)*overallRate)))))</f>
        <v>Effectuez l’étape 1</v>
      </c>
      <c r="P419" s="3">
        <f t="shared" si="6"/>
        <v>0</v>
      </c>
    </row>
    <row r="420" spans="12:16" x14ac:dyDescent="0.5">
      <c r="L420" s="68" t="str">
        <f>IF(ISTEXT(overallRate),"Effectuez l’étape 1",IF(OR(COUNT($C420,H420)&lt;&gt;2,overallRate=0),0,IF(D420="Yes",ROUND(MAX(IF($B420="Oui - sans lien de dépendance",0,MIN((0.75*H420),847)),MIN(H420,(0.75*$C420),847)),2),IF(revenueReduction&gt;0.3,MAX(IF($B420="Non - avec lien de dépendance",MIN(1129,H420,$C420)*overallRate,MIN(1129,H420)*overallRate),ROUND(MAX(IF($B420="Non - avec lien de dépendance",0,MIN((0.75*H420),847)),MIN(H420,(0.75*$C420),847)),2)),IF($B420="Non - avec lien de dépendance",MIN(1129,H420,$C420)*overallRate,MIN(1129,H420)*overallRate)))))</f>
        <v>Effectuez l’étape 1</v>
      </c>
      <c r="M420" s="68" t="str">
        <f>IF(ISTEXT(overallRate),"Effectuez l’étape 1",IF(OR(COUNT($C420,I420)&lt;&gt;2,overallRate=0),0,IF(E420="Yes",ROUND(MAX(IF($B420="Oui - sans lien de dépendance",0,MIN((0.75*I420),847)),MIN(I420,(0.75*$C420),847)),2),IF(revenueReduction&gt;0.3,MAX(IF($B420="Non - avec lien de dépendance",MIN(1129,I420,$C420)*overallRate,MIN(1129,I420)*overallRate),ROUND(MAX(IF($B420="Non - avec lien de dépendance",0,MIN((0.75*I420),847)),MIN(I420,(0.75*$C420),847)),2)),IF($B420="Non - avec lien de dépendance",MIN(1129,I420,$C420)*overallRate,MIN(1129,I420)*overallRate)))))</f>
        <v>Effectuez l’étape 1</v>
      </c>
      <c r="N420" s="68" t="str">
        <f>IF(ISTEXT(overallRate),"Effectuez l’étape 1",IF(OR(COUNT($C420,J420)&lt;&gt;2,overallRate=0),0,IF(F420="Yes",ROUND(MAX(IF($B420="Oui - sans lien de dépendance",0,MIN((0.75*J420),847)),MIN(J420,(0.75*$C420),847)),2),IF(revenueReduction&gt;0.3,MAX(IF($B420="Non - avec lien de dépendance",MIN(1129,J420,$C420)*overallRate,MIN(1129,J420)*overallRate),ROUND(MAX(IF($B420="Non - avec lien de dépendance",0,MIN((0.75*J420),847)),MIN(J420,(0.75*$C420),847)),2)),IF($B420="Non - avec lien de dépendance",MIN(1129,J420,$C420)*overallRate,MIN(1129,J420)*overallRate)))))</f>
        <v>Effectuez l’étape 1</v>
      </c>
      <c r="O420" s="68" t="str">
        <f>IF(ISTEXT(overallRate),"Effectuez l’étape 1",IF(OR(COUNT($C420,K420)&lt;&gt;2,overallRate=0),0,IF(G420="Yes",ROUND(MAX(IF($B420="Oui - sans lien de dépendance",0,MIN((0.75*K420),847)),MIN(K420,(0.75*$C420),847)),2),IF(revenueReduction&gt;0.3,MAX(IF($B420="Non - avec lien de dépendance",MIN(1129,K420,$C420)*overallRate,MIN(1129,K420)*overallRate),ROUND(MAX(IF($B420="Non - avec lien de dépendance",0,MIN((0.75*K420),847)),MIN(K420,(0.75*$C420),847)),2)),IF($B420="Non - avec lien de dépendance",MIN(1129,K420,$C420)*overallRate,MIN(1129,K420)*overallRate)))))</f>
        <v>Effectuez l’étape 1</v>
      </c>
      <c r="P420" s="3">
        <f t="shared" si="6"/>
        <v>0</v>
      </c>
    </row>
    <row r="421" spans="12:16" x14ac:dyDescent="0.5">
      <c r="L421" s="68" t="str">
        <f>IF(ISTEXT(overallRate),"Effectuez l’étape 1",IF(OR(COUNT($C421,H421)&lt;&gt;2,overallRate=0),0,IF(D421="Yes",ROUND(MAX(IF($B421="Oui - sans lien de dépendance",0,MIN((0.75*H421),847)),MIN(H421,(0.75*$C421),847)),2),IF(revenueReduction&gt;0.3,MAX(IF($B421="Non - avec lien de dépendance",MIN(1129,H421,$C421)*overallRate,MIN(1129,H421)*overallRate),ROUND(MAX(IF($B421="Non - avec lien de dépendance",0,MIN((0.75*H421),847)),MIN(H421,(0.75*$C421),847)),2)),IF($B421="Non - avec lien de dépendance",MIN(1129,H421,$C421)*overallRate,MIN(1129,H421)*overallRate)))))</f>
        <v>Effectuez l’étape 1</v>
      </c>
      <c r="M421" s="68" t="str">
        <f>IF(ISTEXT(overallRate),"Effectuez l’étape 1",IF(OR(COUNT($C421,I421)&lt;&gt;2,overallRate=0),0,IF(E421="Yes",ROUND(MAX(IF($B421="Oui - sans lien de dépendance",0,MIN((0.75*I421),847)),MIN(I421,(0.75*$C421),847)),2),IF(revenueReduction&gt;0.3,MAX(IF($B421="Non - avec lien de dépendance",MIN(1129,I421,$C421)*overallRate,MIN(1129,I421)*overallRate),ROUND(MAX(IF($B421="Non - avec lien de dépendance",0,MIN((0.75*I421),847)),MIN(I421,(0.75*$C421),847)),2)),IF($B421="Non - avec lien de dépendance",MIN(1129,I421,$C421)*overallRate,MIN(1129,I421)*overallRate)))))</f>
        <v>Effectuez l’étape 1</v>
      </c>
      <c r="N421" s="68" t="str">
        <f>IF(ISTEXT(overallRate),"Effectuez l’étape 1",IF(OR(COUNT($C421,J421)&lt;&gt;2,overallRate=0),0,IF(F421="Yes",ROUND(MAX(IF($B421="Oui - sans lien de dépendance",0,MIN((0.75*J421),847)),MIN(J421,(0.75*$C421),847)),2),IF(revenueReduction&gt;0.3,MAX(IF($B421="Non - avec lien de dépendance",MIN(1129,J421,$C421)*overallRate,MIN(1129,J421)*overallRate),ROUND(MAX(IF($B421="Non - avec lien de dépendance",0,MIN((0.75*J421),847)),MIN(J421,(0.75*$C421),847)),2)),IF($B421="Non - avec lien de dépendance",MIN(1129,J421,$C421)*overallRate,MIN(1129,J421)*overallRate)))))</f>
        <v>Effectuez l’étape 1</v>
      </c>
      <c r="O421" s="68" t="str">
        <f>IF(ISTEXT(overallRate),"Effectuez l’étape 1",IF(OR(COUNT($C421,K421)&lt;&gt;2,overallRate=0),0,IF(G421="Yes",ROUND(MAX(IF($B421="Oui - sans lien de dépendance",0,MIN((0.75*K421),847)),MIN(K421,(0.75*$C421),847)),2),IF(revenueReduction&gt;0.3,MAX(IF($B421="Non - avec lien de dépendance",MIN(1129,K421,$C421)*overallRate,MIN(1129,K421)*overallRate),ROUND(MAX(IF($B421="Non - avec lien de dépendance",0,MIN((0.75*K421),847)),MIN(K421,(0.75*$C421),847)),2)),IF($B421="Non - avec lien de dépendance",MIN(1129,K421,$C421)*overallRate,MIN(1129,K421)*overallRate)))))</f>
        <v>Effectuez l’étape 1</v>
      </c>
      <c r="P421" s="3">
        <f t="shared" si="6"/>
        <v>0</v>
      </c>
    </row>
    <row r="422" spans="12:16" x14ac:dyDescent="0.5">
      <c r="L422" s="68" t="str">
        <f>IF(ISTEXT(overallRate),"Effectuez l’étape 1",IF(OR(COUNT($C422,H422)&lt;&gt;2,overallRate=0),0,IF(D422="Yes",ROUND(MAX(IF($B422="Oui - sans lien de dépendance",0,MIN((0.75*H422),847)),MIN(H422,(0.75*$C422),847)),2),IF(revenueReduction&gt;0.3,MAX(IF($B422="Non - avec lien de dépendance",MIN(1129,H422,$C422)*overallRate,MIN(1129,H422)*overallRate),ROUND(MAX(IF($B422="Non - avec lien de dépendance",0,MIN((0.75*H422),847)),MIN(H422,(0.75*$C422),847)),2)),IF($B422="Non - avec lien de dépendance",MIN(1129,H422,$C422)*overallRate,MIN(1129,H422)*overallRate)))))</f>
        <v>Effectuez l’étape 1</v>
      </c>
      <c r="M422" s="68" t="str">
        <f>IF(ISTEXT(overallRate),"Effectuez l’étape 1",IF(OR(COUNT($C422,I422)&lt;&gt;2,overallRate=0),0,IF(E422="Yes",ROUND(MAX(IF($B422="Oui - sans lien de dépendance",0,MIN((0.75*I422),847)),MIN(I422,(0.75*$C422),847)),2),IF(revenueReduction&gt;0.3,MAX(IF($B422="Non - avec lien de dépendance",MIN(1129,I422,$C422)*overallRate,MIN(1129,I422)*overallRate),ROUND(MAX(IF($B422="Non - avec lien de dépendance",0,MIN((0.75*I422),847)),MIN(I422,(0.75*$C422),847)),2)),IF($B422="Non - avec lien de dépendance",MIN(1129,I422,$C422)*overallRate,MIN(1129,I422)*overallRate)))))</f>
        <v>Effectuez l’étape 1</v>
      </c>
      <c r="N422" s="68" t="str">
        <f>IF(ISTEXT(overallRate),"Effectuez l’étape 1",IF(OR(COUNT($C422,J422)&lt;&gt;2,overallRate=0),0,IF(F422="Yes",ROUND(MAX(IF($B422="Oui - sans lien de dépendance",0,MIN((0.75*J422),847)),MIN(J422,(0.75*$C422),847)),2),IF(revenueReduction&gt;0.3,MAX(IF($B422="Non - avec lien de dépendance",MIN(1129,J422,$C422)*overallRate,MIN(1129,J422)*overallRate),ROUND(MAX(IF($B422="Non - avec lien de dépendance",0,MIN((0.75*J422),847)),MIN(J422,(0.75*$C422),847)),2)),IF($B422="Non - avec lien de dépendance",MIN(1129,J422,$C422)*overallRate,MIN(1129,J422)*overallRate)))))</f>
        <v>Effectuez l’étape 1</v>
      </c>
      <c r="O422" s="68" t="str">
        <f>IF(ISTEXT(overallRate),"Effectuez l’étape 1",IF(OR(COUNT($C422,K422)&lt;&gt;2,overallRate=0),0,IF(G422="Yes",ROUND(MAX(IF($B422="Oui - sans lien de dépendance",0,MIN((0.75*K422),847)),MIN(K422,(0.75*$C422),847)),2),IF(revenueReduction&gt;0.3,MAX(IF($B422="Non - avec lien de dépendance",MIN(1129,K422,$C422)*overallRate,MIN(1129,K422)*overallRate),ROUND(MAX(IF($B422="Non - avec lien de dépendance",0,MIN((0.75*K422),847)),MIN(K422,(0.75*$C422),847)),2)),IF($B422="Non - avec lien de dépendance",MIN(1129,K422,$C422)*overallRate,MIN(1129,K422)*overallRate)))))</f>
        <v>Effectuez l’étape 1</v>
      </c>
      <c r="P422" s="3">
        <f t="shared" si="6"/>
        <v>0</v>
      </c>
    </row>
    <row r="423" spans="12:16" x14ac:dyDescent="0.5">
      <c r="L423" s="68" t="str">
        <f>IF(ISTEXT(overallRate),"Effectuez l’étape 1",IF(OR(COUNT($C423,H423)&lt;&gt;2,overallRate=0),0,IF(D423="Yes",ROUND(MAX(IF($B423="Oui - sans lien de dépendance",0,MIN((0.75*H423),847)),MIN(H423,(0.75*$C423),847)),2),IF(revenueReduction&gt;0.3,MAX(IF($B423="Non - avec lien de dépendance",MIN(1129,H423,$C423)*overallRate,MIN(1129,H423)*overallRate),ROUND(MAX(IF($B423="Non - avec lien de dépendance",0,MIN((0.75*H423),847)),MIN(H423,(0.75*$C423),847)),2)),IF($B423="Non - avec lien de dépendance",MIN(1129,H423,$C423)*overallRate,MIN(1129,H423)*overallRate)))))</f>
        <v>Effectuez l’étape 1</v>
      </c>
      <c r="M423" s="68" t="str">
        <f>IF(ISTEXT(overallRate),"Effectuez l’étape 1",IF(OR(COUNT($C423,I423)&lt;&gt;2,overallRate=0),0,IF(E423="Yes",ROUND(MAX(IF($B423="Oui - sans lien de dépendance",0,MIN((0.75*I423),847)),MIN(I423,(0.75*$C423),847)),2),IF(revenueReduction&gt;0.3,MAX(IF($B423="Non - avec lien de dépendance",MIN(1129,I423,$C423)*overallRate,MIN(1129,I423)*overallRate),ROUND(MAX(IF($B423="Non - avec lien de dépendance",0,MIN((0.75*I423),847)),MIN(I423,(0.75*$C423),847)),2)),IF($B423="Non - avec lien de dépendance",MIN(1129,I423,$C423)*overallRate,MIN(1129,I423)*overallRate)))))</f>
        <v>Effectuez l’étape 1</v>
      </c>
      <c r="N423" s="68" t="str">
        <f>IF(ISTEXT(overallRate),"Effectuez l’étape 1",IF(OR(COUNT($C423,J423)&lt;&gt;2,overallRate=0),0,IF(F423="Yes",ROUND(MAX(IF($B423="Oui - sans lien de dépendance",0,MIN((0.75*J423),847)),MIN(J423,(0.75*$C423),847)),2),IF(revenueReduction&gt;0.3,MAX(IF($B423="Non - avec lien de dépendance",MIN(1129,J423,$C423)*overallRate,MIN(1129,J423)*overallRate),ROUND(MAX(IF($B423="Non - avec lien de dépendance",0,MIN((0.75*J423),847)),MIN(J423,(0.75*$C423),847)),2)),IF($B423="Non - avec lien de dépendance",MIN(1129,J423,$C423)*overallRate,MIN(1129,J423)*overallRate)))))</f>
        <v>Effectuez l’étape 1</v>
      </c>
      <c r="O423" s="68" t="str">
        <f>IF(ISTEXT(overallRate),"Effectuez l’étape 1",IF(OR(COUNT($C423,K423)&lt;&gt;2,overallRate=0),0,IF(G423="Yes",ROUND(MAX(IF($B423="Oui - sans lien de dépendance",0,MIN((0.75*K423),847)),MIN(K423,(0.75*$C423),847)),2),IF(revenueReduction&gt;0.3,MAX(IF($B423="Non - avec lien de dépendance",MIN(1129,K423,$C423)*overallRate,MIN(1129,K423)*overallRate),ROUND(MAX(IF($B423="Non - avec lien de dépendance",0,MIN((0.75*K423),847)),MIN(K423,(0.75*$C423),847)),2)),IF($B423="Non - avec lien de dépendance",MIN(1129,K423,$C423)*overallRate,MIN(1129,K423)*overallRate)))))</f>
        <v>Effectuez l’étape 1</v>
      </c>
      <c r="P423" s="3">
        <f t="shared" si="6"/>
        <v>0</v>
      </c>
    </row>
    <row r="424" spans="12:16" x14ac:dyDescent="0.5">
      <c r="L424" s="68" t="str">
        <f>IF(ISTEXT(overallRate),"Effectuez l’étape 1",IF(OR(COUNT($C424,H424)&lt;&gt;2,overallRate=0),0,IF(D424="Yes",ROUND(MAX(IF($B424="Oui - sans lien de dépendance",0,MIN((0.75*H424),847)),MIN(H424,(0.75*$C424),847)),2),IF(revenueReduction&gt;0.3,MAX(IF($B424="Non - avec lien de dépendance",MIN(1129,H424,$C424)*overallRate,MIN(1129,H424)*overallRate),ROUND(MAX(IF($B424="Non - avec lien de dépendance",0,MIN((0.75*H424),847)),MIN(H424,(0.75*$C424),847)),2)),IF($B424="Non - avec lien de dépendance",MIN(1129,H424,$C424)*overallRate,MIN(1129,H424)*overallRate)))))</f>
        <v>Effectuez l’étape 1</v>
      </c>
      <c r="M424" s="68" t="str">
        <f>IF(ISTEXT(overallRate),"Effectuez l’étape 1",IF(OR(COUNT($C424,I424)&lt;&gt;2,overallRate=0),0,IF(E424="Yes",ROUND(MAX(IF($B424="Oui - sans lien de dépendance",0,MIN((0.75*I424),847)),MIN(I424,(0.75*$C424),847)),2),IF(revenueReduction&gt;0.3,MAX(IF($B424="Non - avec lien de dépendance",MIN(1129,I424,$C424)*overallRate,MIN(1129,I424)*overallRate),ROUND(MAX(IF($B424="Non - avec lien de dépendance",0,MIN((0.75*I424),847)),MIN(I424,(0.75*$C424),847)),2)),IF($B424="Non - avec lien de dépendance",MIN(1129,I424,$C424)*overallRate,MIN(1129,I424)*overallRate)))))</f>
        <v>Effectuez l’étape 1</v>
      </c>
      <c r="N424" s="68" t="str">
        <f>IF(ISTEXT(overallRate),"Effectuez l’étape 1",IF(OR(COUNT($C424,J424)&lt;&gt;2,overallRate=0),0,IF(F424="Yes",ROUND(MAX(IF($B424="Oui - sans lien de dépendance",0,MIN((0.75*J424),847)),MIN(J424,(0.75*$C424),847)),2),IF(revenueReduction&gt;0.3,MAX(IF($B424="Non - avec lien de dépendance",MIN(1129,J424,$C424)*overallRate,MIN(1129,J424)*overallRate),ROUND(MAX(IF($B424="Non - avec lien de dépendance",0,MIN((0.75*J424),847)),MIN(J424,(0.75*$C424),847)),2)),IF($B424="Non - avec lien de dépendance",MIN(1129,J424,$C424)*overallRate,MIN(1129,J424)*overallRate)))))</f>
        <v>Effectuez l’étape 1</v>
      </c>
      <c r="O424" s="68" t="str">
        <f>IF(ISTEXT(overallRate),"Effectuez l’étape 1",IF(OR(COUNT($C424,K424)&lt;&gt;2,overallRate=0),0,IF(G424="Yes",ROUND(MAX(IF($B424="Oui - sans lien de dépendance",0,MIN((0.75*K424),847)),MIN(K424,(0.75*$C424),847)),2),IF(revenueReduction&gt;0.3,MAX(IF($B424="Non - avec lien de dépendance",MIN(1129,K424,$C424)*overallRate,MIN(1129,K424)*overallRate),ROUND(MAX(IF($B424="Non - avec lien de dépendance",0,MIN((0.75*K424),847)),MIN(K424,(0.75*$C424),847)),2)),IF($B424="Non - avec lien de dépendance",MIN(1129,K424,$C424)*overallRate,MIN(1129,K424)*overallRate)))))</f>
        <v>Effectuez l’étape 1</v>
      </c>
      <c r="P424" s="3">
        <f t="shared" si="6"/>
        <v>0</v>
      </c>
    </row>
    <row r="425" spans="12:16" x14ac:dyDescent="0.5">
      <c r="L425" s="68" t="str">
        <f>IF(ISTEXT(overallRate),"Effectuez l’étape 1",IF(OR(COUNT($C425,H425)&lt;&gt;2,overallRate=0),0,IF(D425="Yes",ROUND(MAX(IF($B425="Oui - sans lien de dépendance",0,MIN((0.75*H425),847)),MIN(H425,(0.75*$C425),847)),2),IF(revenueReduction&gt;0.3,MAX(IF($B425="Non - avec lien de dépendance",MIN(1129,H425,$C425)*overallRate,MIN(1129,H425)*overallRate),ROUND(MAX(IF($B425="Non - avec lien de dépendance",0,MIN((0.75*H425),847)),MIN(H425,(0.75*$C425),847)),2)),IF($B425="Non - avec lien de dépendance",MIN(1129,H425,$C425)*overallRate,MIN(1129,H425)*overallRate)))))</f>
        <v>Effectuez l’étape 1</v>
      </c>
      <c r="M425" s="68" t="str">
        <f>IF(ISTEXT(overallRate),"Effectuez l’étape 1",IF(OR(COUNT($C425,I425)&lt;&gt;2,overallRate=0),0,IF(E425="Yes",ROUND(MAX(IF($B425="Oui - sans lien de dépendance",0,MIN((0.75*I425),847)),MIN(I425,(0.75*$C425),847)),2),IF(revenueReduction&gt;0.3,MAX(IF($B425="Non - avec lien de dépendance",MIN(1129,I425,$C425)*overallRate,MIN(1129,I425)*overallRate),ROUND(MAX(IF($B425="Non - avec lien de dépendance",0,MIN((0.75*I425),847)),MIN(I425,(0.75*$C425),847)),2)),IF($B425="Non - avec lien de dépendance",MIN(1129,I425,$C425)*overallRate,MIN(1129,I425)*overallRate)))))</f>
        <v>Effectuez l’étape 1</v>
      </c>
      <c r="N425" s="68" t="str">
        <f>IF(ISTEXT(overallRate),"Effectuez l’étape 1",IF(OR(COUNT($C425,J425)&lt;&gt;2,overallRate=0),0,IF(F425="Yes",ROUND(MAX(IF($B425="Oui - sans lien de dépendance",0,MIN((0.75*J425),847)),MIN(J425,(0.75*$C425),847)),2),IF(revenueReduction&gt;0.3,MAX(IF($B425="Non - avec lien de dépendance",MIN(1129,J425,$C425)*overallRate,MIN(1129,J425)*overallRate),ROUND(MAX(IF($B425="Non - avec lien de dépendance",0,MIN((0.75*J425),847)),MIN(J425,(0.75*$C425),847)),2)),IF($B425="Non - avec lien de dépendance",MIN(1129,J425,$C425)*overallRate,MIN(1129,J425)*overallRate)))))</f>
        <v>Effectuez l’étape 1</v>
      </c>
      <c r="O425" s="68" t="str">
        <f>IF(ISTEXT(overallRate),"Effectuez l’étape 1",IF(OR(COUNT($C425,K425)&lt;&gt;2,overallRate=0),0,IF(G425="Yes",ROUND(MAX(IF($B425="Oui - sans lien de dépendance",0,MIN((0.75*K425),847)),MIN(K425,(0.75*$C425),847)),2),IF(revenueReduction&gt;0.3,MAX(IF($B425="Non - avec lien de dépendance",MIN(1129,K425,$C425)*overallRate,MIN(1129,K425)*overallRate),ROUND(MAX(IF($B425="Non - avec lien de dépendance",0,MIN((0.75*K425),847)),MIN(K425,(0.75*$C425),847)),2)),IF($B425="Non - avec lien de dépendance",MIN(1129,K425,$C425)*overallRate,MIN(1129,K425)*overallRate)))))</f>
        <v>Effectuez l’étape 1</v>
      </c>
      <c r="P425" s="3">
        <f t="shared" si="6"/>
        <v>0</v>
      </c>
    </row>
    <row r="426" spans="12:16" x14ac:dyDescent="0.5">
      <c r="L426" s="68" t="str">
        <f>IF(ISTEXT(overallRate),"Effectuez l’étape 1",IF(OR(COUNT($C426,H426)&lt;&gt;2,overallRate=0),0,IF(D426="Yes",ROUND(MAX(IF($B426="Oui - sans lien de dépendance",0,MIN((0.75*H426),847)),MIN(H426,(0.75*$C426),847)),2),IF(revenueReduction&gt;0.3,MAX(IF($B426="Non - avec lien de dépendance",MIN(1129,H426,$C426)*overallRate,MIN(1129,H426)*overallRate),ROUND(MAX(IF($B426="Non - avec lien de dépendance",0,MIN((0.75*H426),847)),MIN(H426,(0.75*$C426),847)),2)),IF($B426="Non - avec lien de dépendance",MIN(1129,H426,$C426)*overallRate,MIN(1129,H426)*overallRate)))))</f>
        <v>Effectuez l’étape 1</v>
      </c>
      <c r="M426" s="68" t="str">
        <f>IF(ISTEXT(overallRate),"Effectuez l’étape 1",IF(OR(COUNT($C426,I426)&lt;&gt;2,overallRate=0),0,IF(E426="Yes",ROUND(MAX(IF($B426="Oui - sans lien de dépendance",0,MIN((0.75*I426),847)),MIN(I426,(0.75*$C426),847)),2),IF(revenueReduction&gt;0.3,MAX(IF($B426="Non - avec lien de dépendance",MIN(1129,I426,$C426)*overallRate,MIN(1129,I426)*overallRate),ROUND(MAX(IF($B426="Non - avec lien de dépendance",0,MIN((0.75*I426),847)),MIN(I426,(0.75*$C426),847)),2)),IF($B426="Non - avec lien de dépendance",MIN(1129,I426,$C426)*overallRate,MIN(1129,I426)*overallRate)))))</f>
        <v>Effectuez l’étape 1</v>
      </c>
      <c r="N426" s="68" t="str">
        <f>IF(ISTEXT(overallRate),"Effectuez l’étape 1",IF(OR(COUNT($C426,J426)&lt;&gt;2,overallRate=0),0,IF(F426="Yes",ROUND(MAX(IF($B426="Oui - sans lien de dépendance",0,MIN((0.75*J426),847)),MIN(J426,(0.75*$C426),847)),2),IF(revenueReduction&gt;0.3,MAX(IF($B426="Non - avec lien de dépendance",MIN(1129,J426,$C426)*overallRate,MIN(1129,J426)*overallRate),ROUND(MAX(IF($B426="Non - avec lien de dépendance",0,MIN((0.75*J426),847)),MIN(J426,(0.75*$C426),847)),2)),IF($B426="Non - avec lien de dépendance",MIN(1129,J426,$C426)*overallRate,MIN(1129,J426)*overallRate)))))</f>
        <v>Effectuez l’étape 1</v>
      </c>
      <c r="O426" s="68" t="str">
        <f>IF(ISTEXT(overallRate),"Effectuez l’étape 1",IF(OR(COUNT($C426,K426)&lt;&gt;2,overallRate=0),0,IF(G426="Yes",ROUND(MAX(IF($B426="Oui - sans lien de dépendance",0,MIN((0.75*K426),847)),MIN(K426,(0.75*$C426),847)),2),IF(revenueReduction&gt;0.3,MAX(IF($B426="Non - avec lien de dépendance",MIN(1129,K426,$C426)*overallRate,MIN(1129,K426)*overallRate),ROUND(MAX(IF($B426="Non - avec lien de dépendance",0,MIN((0.75*K426),847)),MIN(K426,(0.75*$C426),847)),2)),IF($B426="Non - avec lien de dépendance",MIN(1129,K426,$C426)*overallRate,MIN(1129,K426)*overallRate)))))</f>
        <v>Effectuez l’étape 1</v>
      </c>
      <c r="P426" s="3">
        <f t="shared" si="6"/>
        <v>0</v>
      </c>
    </row>
    <row r="427" spans="12:16" x14ac:dyDescent="0.5">
      <c r="L427" s="68" t="str">
        <f>IF(ISTEXT(overallRate),"Effectuez l’étape 1",IF(OR(COUNT($C427,H427)&lt;&gt;2,overallRate=0),0,IF(D427="Yes",ROUND(MAX(IF($B427="Oui - sans lien de dépendance",0,MIN((0.75*H427),847)),MIN(H427,(0.75*$C427),847)),2),IF(revenueReduction&gt;0.3,MAX(IF($B427="Non - avec lien de dépendance",MIN(1129,H427,$C427)*overallRate,MIN(1129,H427)*overallRate),ROUND(MAX(IF($B427="Non - avec lien de dépendance",0,MIN((0.75*H427),847)),MIN(H427,(0.75*$C427),847)),2)),IF($B427="Non - avec lien de dépendance",MIN(1129,H427,$C427)*overallRate,MIN(1129,H427)*overallRate)))))</f>
        <v>Effectuez l’étape 1</v>
      </c>
      <c r="M427" s="68" t="str">
        <f>IF(ISTEXT(overallRate),"Effectuez l’étape 1",IF(OR(COUNT($C427,I427)&lt;&gt;2,overallRate=0),0,IF(E427="Yes",ROUND(MAX(IF($B427="Oui - sans lien de dépendance",0,MIN((0.75*I427),847)),MIN(I427,(0.75*$C427),847)),2),IF(revenueReduction&gt;0.3,MAX(IF($B427="Non - avec lien de dépendance",MIN(1129,I427,$C427)*overallRate,MIN(1129,I427)*overallRate),ROUND(MAX(IF($B427="Non - avec lien de dépendance",0,MIN((0.75*I427),847)),MIN(I427,(0.75*$C427),847)),2)),IF($B427="Non - avec lien de dépendance",MIN(1129,I427,$C427)*overallRate,MIN(1129,I427)*overallRate)))))</f>
        <v>Effectuez l’étape 1</v>
      </c>
      <c r="N427" s="68" t="str">
        <f>IF(ISTEXT(overallRate),"Effectuez l’étape 1",IF(OR(COUNT($C427,J427)&lt;&gt;2,overallRate=0),0,IF(F427="Yes",ROUND(MAX(IF($B427="Oui - sans lien de dépendance",0,MIN((0.75*J427),847)),MIN(J427,(0.75*$C427),847)),2),IF(revenueReduction&gt;0.3,MAX(IF($B427="Non - avec lien de dépendance",MIN(1129,J427,$C427)*overallRate,MIN(1129,J427)*overallRate),ROUND(MAX(IF($B427="Non - avec lien de dépendance",0,MIN((0.75*J427),847)),MIN(J427,(0.75*$C427),847)),2)),IF($B427="Non - avec lien de dépendance",MIN(1129,J427,$C427)*overallRate,MIN(1129,J427)*overallRate)))))</f>
        <v>Effectuez l’étape 1</v>
      </c>
      <c r="O427" s="68" t="str">
        <f>IF(ISTEXT(overallRate),"Effectuez l’étape 1",IF(OR(COUNT($C427,K427)&lt;&gt;2,overallRate=0),0,IF(G427="Yes",ROUND(MAX(IF($B427="Oui - sans lien de dépendance",0,MIN((0.75*K427),847)),MIN(K427,(0.75*$C427),847)),2),IF(revenueReduction&gt;0.3,MAX(IF($B427="Non - avec lien de dépendance",MIN(1129,K427,$C427)*overallRate,MIN(1129,K427)*overallRate),ROUND(MAX(IF($B427="Non - avec lien de dépendance",0,MIN((0.75*K427),847)),MIN(K427,(0.75*$C427),847)),2)),IF($B427="Non - avec lien de dépendance",MIN(1129,K427,$C427)*overallRate,MIN(1129,K427)*overallRate)))))</f>
        <v>Effectuez l’étape 1</v>
      </c>
      <c r="P427" s="3">
        <f t="shared" si="6"/>
        <v>0</v>
      </c>
    </row>
    <row r="428" spans="12:16" x14ac:dyDescent="0.5">
      <c r="L428" s="68" t="str">
        <f>IF(ISTEXT(overallRate),"Effectuez l’étape 1",IF(OR(COUNT($C428,H428)&lt;&gt;2,overallRate=0),0,IF(D428="Yes",ROUND(MAX(IF($B428="Oui - sans lien de dépendance",0,MIN((0.75*H428),847)),MIN(H428,(0.75*$C428),847)),2),IF(revenueReduction&gt;0.3,MAX(IF($B428="Non - avec lien de dépendance",MIN(1129,H428,$C428)*overallRate,MIN(1129,H428)*overallRate),ROUND(MAX(IF($B428="Non - avec lien de dépendance",0,MIN((0.75*H428),847)),MIN(H428,(0.75*$C428),847)),2)),IF($B428="Non - avec lien de dépendance",MIN(1129,H428,$C428)*overallRate,MIN(1129,H428)*overallRate)))))</f>
        <v>Effectuez l’étape 1</v>
      </c>
      <c r="M428" s="68" t="str">
        <f>IF(ISTEXT(overallRate),"Effectuez l’étape 1",IF(OR(COUNT($C428,I428)&lt;&gt;2,overallRate=0),0,IF(E428="Yes",ROUND(MAX(IF($B428="Oui - sans lien de dépendance",0,MIN((0.75*I428),847)),MIN(I428,(0.75*$C428),847)),2),IF(revenueReduction&gt;0.3,MAX(IF($B428="Non - avec lien de dépendance",MIN(1129,I428,$C428)*overallRate,MIN(1129,I428)*overallRate),ROUND(MAX(IF($B428="Non - avec lien de dépendance",0,MIN((0.75*I428),847)),MIN(I428,(0.75*$C428),847)),2)),IF($B428="Non - avec lien de dépendance",MIN(1129,I428,$C428)*overallRate,MIN(1129,I428)*overallRate)))))</f>
        <v>Effectuez l’étape 1</v>
      </c>
      <c r="N428" s="68" t="str">
        <f>IF(ISTEXT(overallRate),"Effectuez l’étape 1",IF(OR(COUNT($C428,J428)&lt;&gt;2,overallRate=0),0,IF(F428="Yes",ROUND(MAX(IF($B428="Oui - sans lien de dépendance",0,MIN((0.75*J428),847)),MIN(J428,(0.75*$C428),847)),2),IF(revenueReduction&gt;0.3,MAX(IF($B428="Non - avec lien de dépendance",MIN(1129,J428,$C428)*overallRate,MIN(1129,J428)*overallRate),ROUND(MAX(IF($B428="Non - avec lien de dépendance",0,MIN((0.75*J428),847)),MIN(J428,(0.75*$C428),847)),2)),IF($B428="Non - avec lien de dépendance",MIN(1129,J428,$C428)*overallRate,MIN(1129,J428)*overallRate)))))</f>
        <v>Effectuez l’étape 1</v>
      </c>
      <c r="O428" s="68" t="str">
        <f>IF(ISTEXT(overallRate),"Effectuez l’étape 1",IF(OR(COUNT($C428,K428)&lt;&gt;2,overallRate=0),0,IF(G428="Yes",ROUND(MAX(IF($B428="Oui - sans lien de dépendance",0,MIN((0.75*K428),847)),MIN(K428,(0.75*$C428),847)),2),IF(revenueReduction&gt;0.3,MAX(IF($B428="Non - avec lien de dépendance",MIN(1129,K428,$C428)*overallRate,MIN(1129,K428)*overallRate),ROUND(MAX(IF($B428="Non - avec lien de dépendance",0,MIN((0.75*K428),847)),MIN(K428,(0.75*$C428),847)),2)),IF($B428="Non - avec lien de dépendance",MIN(1129,K428,$C428)*overallRate,MIN(1129,K428)*overallRate)))))</f>
        <v>Effectuez l’étape 1</v>
      </c>
      <c r="P428" s="3">
        <f t="shared" si="6"/>
        <v>0</v>
      </c>
    </row>
    <row r="429" spans="12:16" x14ac:dyDescent="0.5">
      <c r="L429" s="68" t="str">
        <f>IF(ISTEXT(overallRate),"Effectuez l’étape 1",IF(OR(COUNT($C429,H429)&lt;&gt;2,overallRate=0),0,IF(D429="Yes",ROUND(MAX(IF($B429="Oui - sans lien de dépendance",0,MIN((0.75*H429),847)),MIN(H429,(0.75*$C429),847)),2),IF(revenueReduction&gt;0.3,MAX(IF($B429="Non - avec lien de dépendance",MIN(1129,H429,$C429)*overallRate,MIN(1129,H429)*overallRate),ROUND(MAX(IF($B429="Non - avec lien de dépendance",0,MIN((0.75*H429),847)),MIN(H429,(0.75*$C429),847)),2)),IF($B429="Non - avec lien de dépendance",MIN(1129,H429,$C429)*overallRate,MIN(1129,H429)*overallRate)))))</f>
        <v>Effectuez l’étape 1</v>
      </c>
      <c r="M429" s="68" t="str">
        <f>IF(ISTEXT(overallRate),"Effectuez l’étape 1",IF(OR(COUNT($C429,I429)&lt;&gt;2,overallRate=0),0,IF(E429="Yes",ROUND(MAX(IF($B429="Oui - sans lien de dépendance",0,MIN((0.75*I429),847)),MIN(I429,(0.75*$C429),847)),2),IF(revenueReduction&gt;0.3,MAX(IF($B429="Non - avec lien de dépendance",MIN(1129,I429,$C429)*overallRate,MIN(1129,I429)*overallRate),ROUND(MAX(IF($B429="Non - avec lien de dépendance",0,MIN((0.75*I429),847)),MIN(I429,(0.75*$C429),847)),2)),IF($B429="Non - avec lien de dépendance",MIN(1129,I429,$C429)*overallRate,MIN(1129,I429)*overallRate)))))</f>
        <v>Effectuez l’étape 1</v>
      </c>
      <c r="N429" s="68" t="str">
        <f>IF(ISTEXT(overallRate),"Effectuez l’étape 1",IF(OR(COUNT($C429,J429)&lt;&gt;2,overallRate=0),0,IF(F429="Yes",ROUND(MAX(IF($B429="Oui - sans lien de dépendance",0,MIN((0.75*J429),847)),MIN(J429,(0.75*$C429),847)),2),IF(revenueReduction&gt;0.3,MAX(IF($B429="Non - avec lien de dépendance",MIN(1129,J429,$C429)*overallRate,MIN(1129,J429)*overallRate),ROUND(MAX(IF($B429="Non - avec lien de dépendance",0,MIN((0.75*J429),847)),MIN(J429,(0.75*$C429),847)),2)),IF($B429="Non - avec lien de dépendance",MIN(1129,J429,$C429)*overallRate,MIN(1129,J429)*overallRate)))))</f>
        <v>Effectuez l’étape 1</v>
      </c>
      <c r="O429" s="68" t="str">
        <f>IF(ISTEXT(overallRate),"Effectuez l’étape 1",IF(OR(COUNT($C429,K429)&lt;&gt;2,overallRate=0),0,IF(G429="Yes",ROUND(MAX(IF($B429="Oui - sans lien de dépendance",0,MIN((0.75*K429),847)),MIN(K429,(0.75*$C429),847)),2),IF(revenueReduction&gt;0.3,MAX(IF($B429="Non - avec lien de dépendance",MIN(1129,K429,$C429)*overallRate,MIN(1129,K429)*overallRate),ROUND(MAX(IF($B429="Non - avec lien de dépendance",0,MIN((0.75*K429),847)),MIN(K429,(0.75*$C429),847)),2)),IF($B429="Non - avec lien de dépendance",MIN(1129,K429,$C429)*overallRate,MIN(1129,K429)*overallRate)))))</f>
        <v>Effectuez l’étape 1</v>
      </c>
      <c r="P429" s="3">
        <f t="shared" si="6"/>
        <v>0</v>
      </c>
    </row>
    <row r="430" spans="12:16" x14ac:dyDescent="0.5">
      <c r="L430" s="68" t="str">
        <f>IF(ISTEXT(overallRate),"Effectuez l’étape 1",IF(OR(COUNT($C430,H430)&lt;&gt;2,overallRate=0),0,IF(D430="Yes",ROUND(MAX(IF($B430="Oui - sans lien de dépendance",0,MIN((0.75*H430),847)),MIN(H430,(0.75*$C430),847)),2),IF(revenueReduction&gt;0.3,MAX(IF($B430="Non - avec lien de dépendance",MIN(1129,H430,$C430)*overallRate,MIN(1129,H430)*overallRate),ROUND(MAX(IF($B430="Non - avec lien de dépendance",0,MIN((0.75*H430),847)),MIN(H430,(0.75*$C430),847)),2)),IF($B430="Non - avec lien de dépendance",MIN(1129,H430,$C430)*overallRate,MIN(1129,H430)*overallRate)))))</f>
        <v>Effectuez l’étape 1</v>
      </c>
      <c r="M430" s="68" t="str">
        <f>IF(ISTEXT(overallRate),"Effectuez l’étape 1",IF(OR(COUNT($C430,I430)&lt;&gt;2,overallRate=0),0,IF(E430="Yes",ROUND(MAX(IF($B430="Oui - sans lien de dépendance",0,MIN((0.75*I430),847)),MIN(I430,(0.75*$C430),847)),2),IF(revenueReduction&gt;0.3,MAX(IF($B430="Non - avec lien de dépendance",MIN(1129,I430,$C430)*overallRate,MIN(1129,I430)*overallRate),ROUND(MAX(IF($B430="Non - avec lien de dépendance",0,MIN((0.75*I430),847)),MIN(I430,(0.75*$C430),847)),2)),IF($B430="Non - avec lien de dépendance",MIN(1129,I430,$C430)*overallRate,MIN(1129,I430)*overallRate)))))</f>
        <v>Effectuez l’étape 1</v>
      </c>
      <c r="N430" s="68" t="str">
        <f>IF(ISTEXT(overallRate),"Effectuez l’étape 1",IF(OR(COUNT($C430,J430)&lt;&gt;2,overallRate=0),0,IF(F430="Yes",ROUND(MAX(IF($B430="Oui - sans lien de dépendance",0,MIN((0.75*J430),847)),MIN(J430,(0.75*$C430),847)),2),IF(revenueReduction&gt;0.3,MAX(IF($B430="Non - avec lien de dépendance",MIN(1129,J430,$C430)*overallRate,MIN(1129,J430)*overallRate),ROUND(MAX(IF($B430="Non - avec lien de dépendance",0,MIN((0.75*J430),847)),MIN(J430,(0.75*$C430),847)),2)),IF($B430="Non - avec lien de dépendance",MIN(1129,J430,$C430)*overallRate,MIN(1129,J430)*overallRate)))))</f>
        <v>Effectuez l’étape 1</v>
      </c>
      <c r="O430" s="68" t="str">
        <f>IF(ISTEXT(overallRate),"Effectuez l’étape 1",IF(OR(COUNT($C430,K430)&lt;&gt;2,overallRate=0),0,IF(G430="Yes",ROUND(MAX(IF($B430="Oui - sans lien de dépendance",0,MIN((0.75*K430),847)),MIN(K430,(0.75*$C430),847)),2),IF(revenueReduction&gt;0.3,MAX(IF($B430="Non - avec lien de dépendance",MIN(1129,K430,$C430)*overallRate,MIN(1129,K430)*overallRate),ROUND(MAX(IF($B430="Non - avec lien de dépendance",0,MIN((0.75*K430),847)),MIN(K430,(0.75*$C430),847)),2)),IF($B430="Non - avec lien de dépendance",MIN(1129,K430,$C430)*overallRate,MIN(1129,K430)*overallRate)))))</f>
        <v>Effectuez l’étape 1</v>
      </c>
      <c r="P430" s="3">
        <f t="shared" si="6"/>
        <v>0</v>
      </c>
    </row>
    <row r="431" spans="12:16" x14ac:dyDescent="0.5">
      <c r="L431" s="68" t="str">
        <f>IF(ISTEXT(overallRate),"Effectuez l’étape 1",IF(OR(COUNT($C431,H431)&lt;&gt;2,overallRate=0),0,IF(D431="Yes",ROUND(MAX(IF($B431="Oui - sans lien de dépendance",0,MIN((0.75*H431),847)),MIN(H431,(0.75*$C431),847)),2),IF(revenueReduction&gt;0.3,MAX(IF($B431="Non - avec lien de dépendance",MIN(1129,H431,$C431)*overallRate,MIN(1129,H431)*overallRate),ROUND(MAX(IF($B431="Non - avec lien de dépendance",0,MIN((0.75*H431),847)),MIN(H431,(0.75*$C431),847)),2)),IF($B431="Non - avec lien de dépendance",MIN(1129,H431,$C431)*overallRate,MIN(1129,H431)*overallRate)))))</f>
        <v>Effectuez l’étape 1</v>
      </c>
      <c r="M431" s="68" t="str">
        <f>IF(ISTEXT(overallRate),"Effectuez l’étape 1",IF(OR(COUNT($C431,I431)&lt;&gt;2,overallRate=0),0,IF(E431="Yes",ROUND(MAX(IF($B431="Oui - sans lien de dépendance",0,MIN((0.75*I431),847)),MIN(I431,(0.75*$C431),847)),2),IF(revenueReduction&gt;0.3,MAX(IF($B431="Non - avec lien de dépendance",MIN(1129,I431,$C431)*overallRate,MIN(1129,I431)*overallRate),ROUND(MAX(IF($B431="Non - avec lien de dépendance",0,MIN((0.75*I431),847)),MIN(I431,(0.75*$C431),847)),2)),IF($B431="Non - avec lien de dépendance",MIN(1129,I431,$C431)*overallRate,MIN(1129,I431)*overallRate)))))</f>
        <v>Effectuez l’étape 1</v>
      </c>
      <c r="N431" s="68" t="str">
        <f>IF(ISTEXT(overallRate),"Effectuez l’étape 1",IF(OR(COUNT($C431,J431)&lt;&gt;2,overallRate=0),0,IF(F431="Yes",ROUND(MAX(IF($B431="Oui - sans lien de dépendance",0,MIN((0.75*J431),847)),MIN(J431,(0.75*$C431),847)),2),IF(revenueReduction&gt;0.3,MAX(IF($B431="Non - avec lien de dépendance",MIN(1129,J431,$C431)*overallRate,MIN(1129,J431)*overallRate),ROUND(MAX(IF($B431="Non - avec lien de dépendance",0,MIN((0.75*J431),847)),MIN(J431,(0.75*$C431),847)),2)),IF($B431="Non - avec lien de dépendance",MIN(1129,J431,$C431)*overallRate,MIN(1129,J431)*overallRate)))))</f>
        <v>Effectuez l’étape 1</v>
      </c>
      <c r="O431" s="68" t="str">
        <f>IF(ISTEXT(overallRate),"Effectuez l’étape 1",IF(OR(COUNT($C431,K431)&lt;&gt;2,overallRate=0),0,IF(G431="Yes",ROUND(MAX(IF($B431="Oui - sans lien de dépendance",0,MIN((0.75*K431),847)),MIN(K431,(0.75*$C431),847)),2),IF(revenueReduction&gt;0.3,MAX(IF($B431="Non - avec lien de dépendance",MIN(1129,K431,$C431)*overallRate,MIN(1129,K431)*overallRate),ROUND(MAX(IF($B431="Non - avec lien de dépendance",0,MIN((0.75*K431),847)),MIN(K431,(0.75*$C431),847)),2)),IF($B431="Non - avec lien de dépendance",MIN(1129,K431,$C431)*overallRate,MIN(1129,K431)*overallRate)))))</f>
        <v>Effectuez l’étape 1</v>
      </c>
      <c r="P431" s="3">
        <f t="shared" si="6"/>
        <v>0</v>
      </c>
    </row>
    <row r="432" spans="12:16" x14ac:dyDescent="0.5">
      <c r="L432" s="68" t="str">
        <f>IF(ISTEXT(overallRate),"Effectuez l’étape 1",IF(OR(COUNT($C432,H432)&lt;&gt;2,overallRate=0),0,IF(D432="Yes",ROUND(MAX(IF($B432="Oui - sans lien de dépendance",0,MIN((0.75*H432),847)),MIN(H432,(0.75*$C432),847)),2),IF(revenueReduction&gt;0.3,MAX(IF($B432="Non - avec lien de dépendance",MIN(1129,H432,$C432)*overallRate,MIN(1129,H432)*overallRate),ROUND(MAX(IF($B432="Non - avec lien de dépendance",0,MIN((0.75*H432),847)),MIN(H432,(0.75*$C432),847)),2)),IF($B432="Non - avec lien de dépendance",MIN(1129,H432,$C432)*overallRate,MIN(1129,H432)*overallRate)))))</f>
        <v>Effectuez l’étape 1</v>
      </c>
      <c r="M432" s="68" t="str">
        <f>IF(ISTEXT(overallRate),"Effectuez l’étape 1",IF(OR(COUNT($C432,I432)&lt;&gt;2,overallRate=0),0,IF(E432="Yes",ROUND(MAX(IF($B432="Oui - sans lien de dépendance",0,MIN((0.75*I432),847)),MIN(I432,(0.75*$C432),847)),2),IF(revenueReduction&gt;0.3,MAX(IF($B432="Non - avec lien de dépendance",MIN(1129,I432,$C432)*overallRate,MIN(1129,I432)*overallRate),ROUND(MAX(IF($B432="Non - avec lien de dépendance",0,MIN((0.75*I432),847)),MIN(I432,(0.75*$C432),847)),2)),IF($B432="Non - avec lien de dépendance",MIN(1129,I432,$C432)*overallRate,MIN(1129,I432)*overallRate)))))</f>
        <v>Effectuez l’étape 1</v>
      </c>
      <c r="N432" s="68" t="str">
        <f>IF(ISTEXT(overallRate),"Effectuez l’étape 1",IF(OR(COUNT($C432,J432)&lt;&gt;2,overallRate=0),0,IF(F432="Yes",ROUND(MAX(IF($B432="Oui - sans lien de dépendance",0,MIN((0.75*J432),847)),MIN(J432,(0.75*$C432),847)),2),IF(revenueReduction&gt;0.3,MAX(IF($B432="Non - avec lien de dépendance",MIN(1129,J432,$C432)*overallRate,MIN(1129,J432)*overallRate),ROUND(MAX(IF($B432="Non - avec lien de dépendance",0,MIN((0.75*J432),847)),MIN(J432,(0.75*$C432),847)),2)),IF($B432="Non - avec lien de dépendance",MIN(1129,J432,$C432)*overallRate,MIN(1129,J432)*overallRate)))))</f>
        <v>Effectuez l’étape 1</v>
      </c>
      <c r="O432" s="68" t="str">
        <f>IF(ISTEXT(overallRate),"Effectuez l’étape 1",IF(OR(COUNT($C432,K432)&lt;&gt;2,overallRate=0),0,IF(G432="Yes",ROUND(MAX(IF($B432="Oui - sans lien de dépendance",0,MIN((0.75*K432),847)),MIN(K432,(0.75*$C432),847)),2),IF(revenueReduction&gt;0.3,MAX(IF($B432="Non - avec lien de dépendance",MIN(1129,K432,$C432)*overallRate,MIN(1129,K432)*overallRate),ROUND(MAX(IF($B432="Non - avec lien de dépendance",0,MIN((0.75*K432),847)),MIN(K432,(0.75*$C432),847)),2)),IF($B432="Non - avec lien de dépendance",MIN(1129,K432,$C432)*overallRate,MIN(1129,K432)*overallRate)))))</f>
        <v>Effectuez l’étape 1</v>
      </c>
      <c r="P432" s="3">
        <f t="shared" si="6"/>
        <v>0</v>
      </c>
    </row>
    <row r="433" spans="12:16" x14ac:dyDescent="0.5">
      <c r="L433" s="68" t="str">
        <f>IF(ISTEXT(overallRate),"Effectuez l’étape 1",IF(OR(COUNT($C433,H433)&lt;&gt;2,overallRate=0),0,IF(D433="Yes",ROUND(MAX(IF($B433="Oui - sans lien de dépendance",0,MIN((0.75*H433),847)),MIN(H433,(0.75*$C433),847)),2),IF(revenueReduction&gt;0.3,MAX(IF($B433="Non - avec lien de dépendance",MIN(1129,H433,$C433)*overallRate,MIN(1129,H433)*overallRate),ROUND(MAX(IF($B433="Non - avec lien de dépendance",0,MIN((0.75*H433),847)),MIN(H433,(0.75*$C433),847)),2)),IF($B433="Non - avec lien de dépendance",MIN(1129,H433,$C433)*overallRate,MIN(1129,H433)*overallRate)))))</f>
        <v>Effectuez l’étape 1</v>
      </c>
      <c r="M433" s="68" t="str">
        <f>IF(ISTEXT(overallRate),"Effectuez l’étape 1",IF(OR(COUNT($C433,I433)&lt;&gt;2,overallRate=0),0,IF(E433="Yes",ROUND(MAX(IF($B433="Oui - sans lien de dépendance",0,MIN((0.75*I433),847)),MIN(I433,(0.75*$C433),847)),2),IF(revenueReduction&gt;0.3,MAX(IF($B433="Non - avec lien de dépendance",MIN(1129,I433,$C433)*overallRate,MIN(1129,I433)*overallRate),ROUND(MAX(IF($B433="Non - avec lien de dépendance",0,MIN((0.75*I433),847)),MIN(I433,(0.75*$C433),847)),2)),IF($B433="Non - avec lien de dépendance",MIN(1129,I433,$C433)*overallRate,MIN(1129,I433)*overallRate)))))</f>
        <v>Effectuez l’étape 1</v>
      </c>
      <c r="N433" s="68" t="str">
        <f>IF(ISTEXT(overallRate),"Effectuez l’étape 1",IF(OR(COUNT($C433,J433)&lt;&gt;2,overallRate=0),0,IF(F433="Yes",ROUND(MAX(IF($B433="Oui - sans lien de dépendance",0,MIN((0.75*J433),847)),MIN(J433,(0.75*$C433),847)),2),IF(revenueReduction&gt;0.3,MAX(IF($B433="Non - avec lien de dépendance",MIN(1129,J433,$C433)*overallRate,MIN(1129,J433)*overallRate),ROUND(MAX(IF($B433="Non - avec lien de dépendance",0,MIN((0.75*J433),847)),MIN(J433,(0.75*$C433),847)),2)),IF($B433="Non - avec lien de dépendance",MIN(1129,J433,$C433)*overallRate,MIN(1129,J433)*overallRate)))))</f>
        <v>Effectuez l’étape 1</v>
      </c>
      <c r="O433" s="68" t="str">
        <f>IF(ISTEXT(overallRate),"Effectuez l’étape 1",IF(OR(COUNT($C433,K433)&lt;&gt;2,overallRate=0),0,IF(G433="Yes",ROUND(MAX(IF($B433="Oui - sans lien de dépendance",0,MIN((0.75*K433),847)),MIN(K433,(0.75*$C433),847)),2),IF(revenueReduction&gt;0.3,MAX(IF($B433="Non - avec lien de dépendance",MIN(1129,K433,$C433)*overallRate,MIN(1129,K433)*overallRate),ROUND(MAX(IF($B433="Non - avec lien de dépendance",0,MIN((0.75*K433),847)),MIN(K433,(0.75*$C433),847)),2)),IF($B433="Non - avec lien de dépendance",MIN(1129,K433,$C433)*overallRate,MIN(1129,K433)*overallRate)))))</f>
        <v>Effectuez l’étape 1</v>
      </c>
      <c r="P433" s="3">
        <f t="shared" si="6"/>
        <v>0</v>
      </c>
    </row>
    <row r="434" spans="12:16" x14ac:dyDescent="0.5">
      <c r="L434" s="68" t="str">
        <f>IF(ISTEXT(overallRate),"Effectuez l’étape 1",IF(OR(COUNT($C434,H434)&lt;&gt;2,overallRate=0),0,IF(D434="Yes",ROUND(MAX(IF($B434="Oui - sans lien de dépendance",0,MIN((0.75*H434),847)),MIN(H434,(0.75*$C434),847)),2),IF(revenueReduction&gt;0.3,MAX(IF($B434="Non - avec lien de dépendance",MIN(1129,H434,$C434)*overallRate,MIN(1129,H434)*overallRate),ROUND(MAX(IF($B434="Non - avec lien de dépendance",0,MIN((0.75*H434),847)),MIN(H434,(0.75*$C434),847)),2)),IF($B434="Non - avec lien de dépendance",MIN(1129,H434,$C434)*overallRate,MIN(1129,H434)*overallRate)))))</f>
        <v>Effectuez l’étape 1</v>
      </c>
      <c r="M434" s="68" t="str">
        <f>IF(ISTEXT(overallRate),"Effectuez l’étape 1",IF(OR(COUNT($C434,I434)&lt;&gt;2,overallRate=0),0,IF(E434="Yes",ROUND(MAX(IF($B434="Oui - sans lien de dépendance",0,MIN((0.75*I434),847)),MIN(I434,(0.75*$C434),847)),2),IF(revenueReduction&gt;0.3,MAX(IF($B434="Non - avec lien de dépendance",MIN(1129,I434,$C434)*overallRate,MIN(1129,I434)*overallRate),ROUND(MAX(IF($B434="Non - avec lien de dépendance",0,MIN((0.75*I434),847)),MIN(I434,(0.75*$C434),847)),2)),IF($B434="Non - avec lien de dépendance",MIN(1129,I434,$C434)*overallRate,MIN(1129,I434)*overallRate)))))</f>
        <v>Effectuez l’étape 1</v>
      </c>
      <c r="N434" s="68" t="str">
        <f>IF(ISTEXT(overallRate),"Effectuez l’étape 1",IF(OR(COUNT($C434,J434)&lt;&gt;2,overallRate=0),0,IF(F434="Yes",ROUND(MAX(IF($B434="Oui - sans lien de dépendance",0,MIN((0.75*J434),847)),MIN(J434,(0.75*$C434),847)),2),IF(revenueReduction&gt;0.3,MAX(IF($B434="Non - avec lien de dépendance",MIN(1129,J434,$C434)*overallRate,MIN(1129,J434)*overallRate),ROUND(MAX(IF($B434="Non - avec lien de dépendance",0,MIN((0.75*J434),847)),MIN(J434,(0.75*$C434),847)),2)),IF($B434="Non - avec lien de dépendance",MIN(1129,J434,$C434)*overallRate,MIN(1129,J434)*overallRate)))))</f>
        <v>Effectuez l’étape 1</v>
      </c>
      <c r="O434" s="68" t="str">
        <f>IF(ISTEXT(overallRate),"Effectuez l’étape 1",IF(OR(COUNT($C434,K434)&lt;&gt;2,overallRate=0),0,IF(G434="Yes",ROUND(MAX(IF($B434="Oui - sans lien de dépendance",0,MIN((0.75*K434),847)),MIN(K434,(0.75*$C434),847)),2),IF(revenueReduction&gt;0.3,MAX(IF($B434="Non - avec lien de dépendance",MIN(1129,K434,$C434)*overallRate,MIN(1129,K434)*overallRate),ROUND(MAX(IF($B434="Non - avec lien de dépendance",0,MIN((0.75*K434),847)),MIN(K434,(0.75*$C434),847)),2)),IF($B434="Non - avec lien de dépendance",MIN(1129,K434,$C434)*overallRate,MIN(1129,K434)*overallRate)))))</f>
        <v>Effectuez l’étape 1</v>
      </c>
      <c r="P434" s="3">
        <f t="shared" si="6"/>
        <v>0</v>
      </c>
    </row>
    <row r="435" spans="12:16" x14ac:dyDescent="0.5">
      <c r="L435" s="68" t="str">
        <f>IF(ISTEXT(overallRate),"Effectuez l’étape 1",IF(OR(COUNT($C435,H435)&lt;&gt;2,overallRate=0),0,IF(D435="Yes",ROUND(MAX(IF($B435="Oui - sans lien de dépendance",0,MIN((0.75*H435),847)),MIN(H435,(0.75*$C435),847)),2),IF(revenueReduction&gt;0.3,MAX(IF($B435="Non - avec lien de dépendance",MIN(1129,H435,$C435)*overallRate,MIN(1129,H435)*overallRate),ROUND(MAX(IF($B435="Non - avec lien de dépendance",0,MIN((0.75*H435),847)),MIN(H435,(0.75*$C435),847)),2)),IF($B435="Non - avec lien de dépendance",MIN(1129,H435,$C435)*overallRate,MIN(1129,H435)*overallRate)))))</f>
        <v>Effectuez l’étape 1</v>
      </c>
      <c r="M435" s="68" t="str">
        <f>IF(ISTEXT(overallRate),"Effectuez l’étape 1",IF(OR(COUNT($C435,I435)&lt;&gt;2,overallRate=0),0,IF(E435="Yes",ROUND(MAX(IF($B435="Oui - sans lien de dépendance",0,MIN((0.75*I435),847)),MIN(I435,(0.75*$C435),847)),2),IF(revenueReduction&gt;0.3,MAX(IF($B435="Non - avec lien de dépendance",MIN(1129,I435,$C435)*overallRate,MIN(1129,I435)*overallRate),ROUND(MAX(IF($B435="Non - avec lien de dépendance",0,MIN((0.75*I435),847)),MIN(I435,(0.75*$C435),847)),2)),IF($B435="Non - avec lien de dépendance",MIN(1129,I435,$C435)*overallRate,MIN(1129,I435)*overallRate)))))</f>
        <v>Effectuez l’étape 1</v>
      </c>
      <c r="N435" s="68" t="str">
        <f>IF(ISTEXT(overallRate),"Effectuez l’étape 1",IF(OR(COUNT($C435,J435)&lt;&gt;2,overallRate=0),0,IF(F435="Yes",ROUND(MAX(IF($B435="Oui - sans lien de dépendance",0,MIN((0.75*J435),847)),MIN(J435,(0.75*$C435),847)),2),IF(revenueReduction&gt;0.3,MAX(IF($B435="Non - avec lien de dépendance",MIN(1129,J435,$C435)*overallRate,MIN(1129,J435)*overallRate),ROUND(MAX(IF($B435="Non - avec lien de dépendance",0,MIN((0.75*J435),847)),MIN(J435,(0.75*$C435),847)),2)),IF($B435="Non - avec lien de dépendance",MIN(1129,J435,$C435)*overallRate,MIN(1129,J435)*overallRate)))))</f>
        <v>Effectuez l’étape 1</v>
      </c>
      <c r="O435" s="68" t="str">
        <f>IF(ISTEXT(overallRate),"Effectuez l’étape 1",IF(OR(COUNT($C435,K435)&lt;&gt;2,overallRate=0),0,IF(G435="Yes",ROUND(MAX(IF($B435="Oui - sans lien de dépendance",0,MIN((0.75*K435),847)),MIN(K435,(0.75*$C435),847)),2),IF(revenueReduction&gt;0.3,MAX(IF($B435="Non - avec lien de dépendance",MIN(1129,K435,$C435)*overallRate,MIN(1129,K435)*overallRate),ROUND(MAX(IF($B435="Non - avec lien de dépendance",0,MIN((0.75*K435),847)),MIN(K435,(0.75*$C435),847)),2)),IF($B435="Non - avec lien de dépendance",MIN(1129,K435,$C435)*overallRate,MIN(1129,K435)*overallRate)))))</f>
        <v>Effectuez l’étape 1</v>
      </c>
      <c r="P435" s="3">
        <f t="shared" si="6"/>
        <v>0</v>
      </c>
    </row>
    <row r="436" spans="12:16" x14ac:dyDescent="0.5">
      <c r="L436" s="68" t="str">
        <f>IF(ISTEXT(overallRate),"Effectuez l’étape 1",IF(OR(COUNT($C436,H436)&lt;&gt;2,overallRate=0),0,IF(D436="Yes",ROUND(MAX(IF($B436="Oui - sans lien de dépendance",0,MIN((0.75*H436),847)),MIN(H436,(0.75*$C436),847)),2),IF(revenueReduction&gt;0.3,MAX(IF($B436="Non - avec lien de dépendance",MIN(1129,H436,$C436)*overallRate,MIN(1129,H436)*overallRate),ROUND(MAX(IF($B436="Non - avec lien de dépendance",0,MIN((0.75*H436),847)),MIN(H436,(0.75*$C436),847)),2)),IF($B436="Non - avec lien de dépendance",MIN(1129,H436,$C436)*overallRate,MIN(1129,H436)*overallRate)))))</f>
        <v>Effectuez l’étape 1</v>
      </c>
      <c r="M436" s="68" t="str">
        <f>IF(ISTEXT(overallRate),"Effectuez l’étape 1",IF(OR(COUNT($C436,I436)&lt;&gt;2,overallRate=0),0,IF(E436="Yes",ROUND(MAX(IF($B436="Oui - sans lien de dépendance",0,MIN((0.75*I436),847)),MIN(I436,(0.75*$C436),847)),2),IF(revenueReduction&gt;0.3,MAX(IF($B436="Non - avec lien de dépendance",MIN(1129,I436,$C436)*overallRate,MIN(1129,I436)*overallRate),ROUND(MAX(IF($B436="Non - avec lien de dépendance",0,MIN((0.75*I436),847)),MIN(I436,(0.75*$C436),847)),2)),IF($B436="Non - avec lien de dépendance",MIN(1129,I436,$C436)*overallRate,MIN(1129,I436)*overallRate)))))</f>
        <v>Effectuez l’étape 1</v>
      </c>
      <c r="N436" s="68" t="str">
        <f>IF(ISTEXT(overallRate),"Effectuez l’étape 1",IF(OR(COUNT($C436,J436)&lt;&gt;2,overallRate=0),0,IF(F436="Yes",ROUND(MAX(IF($B436="Oui - sans lien de dépendance",0,MIN((0.75*J436),847)),MIN(J436,(0.75*$C436),847)),2),IF(revenueReduction&gt;0.3,MAX(IF($B436="Non - avec lien de dépendance",MIN(1129,J436,$C436)*overallRate,MIN(1129,J436)*overallRate),ROUND(MAX(IF($B436="Non - avec lien de dépendance",0,MIN((0.75*J436),847)),MIN(J436,(0.75*$C436),847)),2)),IF($B436="Non - avec lien de dépendance",MIN(1129,J436,$C436)*overallRate,MIN(1129,J436)*overallRate)))))</f>
        <v>Effectuez l’étape 1</v>
      </c>
      <c r="O436" s="68" t="str">
        <f>IF(ISTEXT(overallRate),"Effectuez l’étape 1",IF(OR(COUNT($C436,K436)&lt;&gt;2,overallRate=0),0,IF(G436="Yes",ROUND(MAX(IF($B436="Oui - sans lien de dépendance",0,MIN((0.75*K436),847)),MIN(K436,(0.75*$C436),847)),2),IF(revenueReduction&gt;0.3,MAX(IF($B436="Non - avec lien de dépendance",MIN(1129,K436,$C436)*overallRate,MIN(1129,K436)*overallRate),ROUND(MAX(IF($B436="Non - avec lien de dépendance",0,MIN((0.75*K436),847)),MIN(K436,(0.75*$C436),847)),2)),IF($B436="Non - avec lien de dépendance",MIN(1129,K436,$C436)*overallRate,MIN(1129,K436)*overallRate)))))</f>
        <v>Effectuez l’étape 1</v>
      </c>
      <c r="P436" s="3">
        <f t="shared" si="6"/>
        <v>0</v>
      </c>
    </row>
    <row r="437" spans="12:16" x14ac:dyDescent="0.5">
      <c r="L437" s="68" t="str">
        <f>IF(ISTEXT(overallRate),"Effectuez l’étape 1",IF(OR(COUNT($C437,H437)&lt;&gt;2,overallRate=0),0,IF(D437="Yes",ROUND(MAX(IF($B437="Oui - sans lien de dépendance",0,MIN((0.75*H437),847)),MIN(H437,(0.75*$C437),847)),2),IF(revenueReduction&gt;0.3,MAX(IF($B437="Non - avec lien de dépendance",MIN(1129,H437,$C437)*overallRate,MIN(1129,H437)*overallRate),ROUND(MAX(IF($B437="Non - avec lien de dépendance",0,MIN((0.75*H437),847)),MIN(H437,(0.75*$C437),847)),2)),IF($B437="Non - avec lien de dépendance",MIN(1129,H437,$C437)*overallRate,MIN(1129,H437)*overallRate)))))</f>
        <v>Effectuez l’étape 1</v>
      </c>
      <c r="M437" s="68" t="str">
        <f>IF(ISTEXT(overallRate),"Effectuez l’étape 1",IF(OR(COUNT($C437,I437)&lt;&gt;2,overallRate=0),0,IF(E437="Yes",ROUND(MAX(IF($B437="Oui - sans lien de dépendance",0,MIN((0.75*I437),847)),MIN(I437,(0.75*$C437),847)),2),IF(revenueReduction&gt;0.3,MAX(IF($B437="Non - avec lien de dépendance",MIN(1129,I437,$C437)*overallRate,MIN(1129,I437)*overallRate),ROUND(MAX(IF($B437="Non - avec lien de dépendance",0,MIN((0.75*I437),847)),MIN(I437,(0.75*$C437),847)),2)),IF($B437="Non - avec lien de dépendance",MIN(1129,I437,$C437)*overallRate,MIN(1129,I437)*overallRate)))))</f>
        <v>Effectuez l’étape 1</v>
      </c>
      <c r="N437" s="68" t="str">
        <f>IF(ISTEXT(overallRate),"Effectuez l’étape 1",IF(OR(COUNT($C437,J437)&lt;&gt;2,overallRate=0),0,IF(F437="Yes",ROUND(MAX(IF($B437="Oui - sans lien de dépendance",0,MIN((0.75*J437),847)),MIN(J437,(0.75*$C437),847)),2),IF(revenueReduction&gt;0.3,MAX(IF($B437="Non - avec lien de dépendance",MIN(1129,J437,$C437)*overallRate,MIN(1129,J437)*overallRate),ROUND(MAX(IF($B437="Non - avec lien de dépendance",0,MIN((0.75*J437),847)),MIN(J437,(0.75*$C437),847)),2)),IF($B437="Non - avec lien de dépendance",MIN(1129,J437,$C437)*overallRate,MIN(1129,J437)*overallRate)))))</f>
        <v>Effectuez l’étape 1</v>
      </c>
      <c r="O437" s="68" t="str">
        <f>IF(ISTEXT(overallRate),"Effectuez l’étape 1",IF(OR(COUNT($C437,K437)&lt;&gt;2,overallRate=0),0,IF(G437="Yes",ROUND(MAX(IF($B437="Oui - sans lien de dépendance",0,MIN((0.75*K437),847)),MIN(K437,(0.75*$C437),847)),2),IF(revenueReduction&gt;0.3,MAX(IF($B437="Non - avec lien de dépendance",MIN(1129,K437,$C437)*overallRate,MIN(1129,K437)*overallRate),ROUND(MAX(IF($B437="Non - avec lien de dépendance",0,MIN((0.75*K437),847)),MIN(K437,(0.75*$C437),847)),2)),IF($B437="Non - avec lien de dépendance",MIN(1129,K437,$C437)*overallRate,MIN(1129,K437)*overallRate)))))</f>
        <v>Effectuez l’étape 1</v>
      </c>
      <c r="P437" s="3">
        <f t="shared" si="6"/>
        <v>0</v>
      </c>
    </row>
    <row r="438" spans="12:16" x14ac:dyDescent="0.5">
      <c r="L438" s="68" t="str">
        <f>IF(ISTEXT(overallRate),"Effectuez l’étape 1",IF(OR(COUNT($C438,H438)&lt;&gt;2,overallRate=0),0,IF(D438="Yes",ROUND(MAX(IF($B438="Oui - sans lien de dépendance",0,MIN((0.75*H438),847)),MIN(H438,(0.75*$C438),847)),2),IF(revenueReduction&gt;0.3,MAX(IF($B438="Non - avec lien de dépendance",MIN(1129,H438,$C438)*overallRate,MIN(1129,H438)*overallRate),ROUND(MAX(IF($B438="Non - avec lien de dépendance",0,MIN((0.75*H438),847)),MIN(H438,(0.75*$C438),847)),2)),IF($B438="Non - avec lien de dépendance",MIN(1129,H438,$C438)*overallRate,MIN(1129,H438)*overallRate)))))</f>
        <v>Effectuez l’étape 1</v>
      </c>
      <c r="M438" s="68" t="str">
        <f>IF(ISTEXT(overallRate),"Effectuez l’étape 1",IF(OR(COUNT($C438,I438)&lt;&gt;2,overallRate=0),0,IF(E438="Yes",ROUND(MAX(IF($B438="Oui - sans lien de dépendance",0,MIN((0.75*I438),847)),MIN(I438,(0.75*$C438),847)),2),IF(revenueReduction&gt;0.3,MAX(IF($B438="Non - avec lien de dépendance",MIN(1129,I438,$C438)*overallRate,MIN(1129,I438)*overallRate),ROUND(MAX(IF($B438="Non - avec lien de dépendance",0,MIN((0.75*I438),847)),MIN(I438,(0.75*$C438),847)),2)),IF($B438="Non - avec lien de dépendance",MIN(1129,I438,$C438)*overallRate,MIN(1129,I438)*overallRate)))))</f>
        <v>Effectuez l’étape 1</v>
      </c>
      <c r="N438" s="68" t="str">
        <f>IF(ISTEXT(overallRate),"Effectuez l’étape 1",IF(OR(COUNT($C438,J438)&lt;&gt;2,overallRate=0),0,IF(F438="Yes",ROUND(MAX(IF($B438="Oui - sans lien de dépendance",0,MIN((0.75*J438),847)),MIN(J438,(0.75*$C438),847)),2),IF(revenueReduction&gt;0.3,MAX(IF($B438="Non - avec lien de dépendance",MIN(1129,J438,$C438)*overallRate,MIN(1129,J438)*overallRate),ROUND(MAX(IF($B438="Non - avec lien de dépendance",0,MIN((0.75*J438),847)),MIN(J438,(0.75*$C438),847)),2)),IF($B438="Non - avec lien de dépendance",MIN(1129,J438,$C438)*overallRate,MIN(1129,J438)*overallRate)))))</f>
        <v>Effectuez l’étape 1</v>
      </c>
      <c r="O438" s="68" t="str">
        <f>IF(ISTEXT(overallRate),"Effectuez l’étape 1",IF(OR(COUNT($C438,K438)&lt;&gt;2,overallRate=0),0,IF(G438="Yes",ROUND(MAX(IF($B438="Oui - sans lien de dépendance",0,MIN((0.75*K438),847)),MIN(K438,(0.75*$C438),847)),2),IF(revenueReduction&gt;0.3,MAX(IF($B438="Non - avec lien de dépendance",MIN(1129,K438,$C438)*overallRate,MIN(1129,K438)*overallRate),ROUND(MAX(IF($B438="Non - avec lien de dépendance",0,MIN((0.75*K438),847)),MIN(K438,(0.75*$C438),847)),2)),IF($B438="Non - avec lien de dépendance",MIN(1129,K438,$C438)*overallRate,MIN(1129,K438)*overallRate)))))</f>
        <v>Effectuez l’étape 1</v>
      </c>
      <c r="P438" s="3">
        <f t="shared" si="6"/>
        <v>0</v>
      </c>
    </row>
    <row r="439" spans="12:16" x14ac:dyDescent="0.5">
      <c r="L439" s="68" t="str">
        <f>IF(ISTEXT(overallRate),"Effectuez l’étape 1",IF(OR(COUNT($C439,H439)&lt;&gt;2,overallRate=0),0,IF(D439="Yes",ROUND(MAX(IF($B439="Oui - sans lien de dépendance",0,MIN((0.75*H439),847)),MIN(H439,(0.75*$C439),847)),2),IF(revenueReduction&gt;0.3,MAX(IF($B439="Non - avec lien de dépendance",MIN(1129,H439,$C439)*overallRate,MIN(1129,H439)*overallRate),ROUND(MAX(IF($B439="Non - avec lien de dépendance",0,MIN((0.75*H439),847)),MIN(H439,(0.75*$C439),847)),2)),IF($B439="Non - avec lien de dépendance",MIN(1129,H439,$C439)*overallRate,MIN(1129,H439)*overallRate)))))</f>
        <v>Effectuez l’étape 1</v>
      </c>
      <c r="M439" s="68" t="str">
        <f>IF(ISTEXT(overallRate),"Effectuez l’étape 1",IF(OR(COUNT($C439,I439)&lt;&gt;2,overallRate=0),0,IF(E439="Yes",ROUND(MAX(IF($B439="Oui - sans lien de dépendance",0,MIN((0.75*I439),847)),MIN(I439,(0.75*$C439),847)),2),IF(revenueReduction&gt;0.3,MAX(IF($B439="Non - avec lien de dépendance",MIN(1129,I439,$C439)*overallRate,MIN(1129,I439)*overallRate),ROUND(MAX(IF($B439="Non - avec lien de dépendance",0,MIN((0.75*I439),847)),MIN(I439,(0.75*$C439),847)),2)),IF($B439="Non - avec lien de dépendance",MIN(1129,I439,$C439)*overallRate,MIN(1129,I439)*overallRate)))))</f>
        <v>Effectuez l’étape 1</v>
      </c>
      <c r="N439" s="68" t="str">
        <f>IF(ISTEXT(overallRate),"Effectuez l’étape 1",IF(OR(COUNT($C439,J439)&lt;&gt;2,overallRate=0),0,IF(F439="Yes",ROUND(MAX(IF($B439="Oui - sans lien de dépendance",0,MIN((0.75*J439),847)),MIN(J439,(0.75*$C439),847)),2),IF(revenueReduction&gt;0.3,MAX(IF($B439="Non - avec lien de dépendance",MIN(1129,J439,$C439)*overallRate,MIN(1129,J439)*overallRate),ROUND(MAX(IF($B439="Non - avec lien de dépendance",0,MIN((0.75*J439),847)),MIN(J439,(0.75*$C439),847)),2)),IF($B439="Non - avec lien de dépendance",MIN(1129,J439,$C439)*overallRate,MIN(1129,J439)*overallRate)))))</f>
        <v>Effectuez l’étape 1</v>
      </c>
      <c r="O439" s="68" t="str">
        <f>IF(ISTEXT(overallRate),"Effectuez l’étape 1",IF(OR(COUNT($C439,K439)&lt;&gt;2,overallRate=0),0,IF(G439="Yes",ROUND(MAX(IF($B439="Oui - sans lien de dépendance",0,MIN((0.75*K439),847)),MIN(K439,(0.75*$C439),847)),2),IF(revenueReduction&gt;0.3,MAX(IF($B439="Non - avec lien de dépendance",MIN(1129,K439,$C439)*overallRate,MIN(1129,K439)*overallRate),ROUND(MAX(IF($B439="Non - avec lien de dépendance",0,MIN((0.75*K439),847)),MIN(K439,(0.75*$C439),847)),2)),IF($B439="Non - avec lien de dépendance",MIN(1129,K439,$C439)*overallRate,MIN(1129,K439)*overallRate)))))</f>
        <v>Effectuez l’étape 1</v>
      </c>
      <c r="P439" s="3">
        <f t="shared" si="6"/>
        <v>0</v>
      </c>
    </row>
    <row r="440" spans="12:16" x14ac:dyDescent="0.5">
      <c r="L440" s="68" t="str">
        <f>IF(ISTEXT(overallRate),"Effectuez l’étape 1",IF(OR(COUNT($C440,H440)&lt;&gt;2,overallRate=0),0,IF(D440="Yes",ROUND(MAX(IF($B440="Oui - sans lien de dépendance",0,MIN((0.75*H440),847)),MIN(H440,(0.75*$C440),847)),2),IF(revenueReduction&gt;0.3,MAX(IF($B440="Non - avec lien de dépendance",MIN(1129,H440,$C440)*overallRate,MIN(1129,H440)*overallRate),ROUND(MAX(IF($B440="Non - avec lien de dépendance",0,MIN((0.75*H440),847)),MIN(H440,(0.75*$C440),847)),2)),IF($B440="Non - avec lien de dépendance",MIN(1129,H440,$C440)*overallRate,MIN(1129,H440)*overallRate)))))</f>
        <v>Effectuez l’étape 1</v>
      </c>
      <c r="M440" s="68" t="str">
        <f>IF(ISTEXT(overallRate),"Effectuez l’étape 1",IF(OR(COUNT($C440,I440)&lt;&gt;2,overallRate=0),0,IF(E440="Yes",ROUND(MAX(IF($B440="Oui - sans lien de dépendance",0,MIN((0.75*I440),847)),MIN(I440,(0.75*$C440),847)),2),IF(revenueReduction&gt;0.3,MAX(IF($B440="Non - avec lien de dépendance",MIN(1129,I440,$C440)*overallRate,MIN(1129,I440)*overallRate),ROUND(MAX(IF($B440="Non - avec lien de dépendance",0,MIN((0.75*I440),847)),MIN(I440,(0.75*$C440),847)),2)),IF($B440="Non - avec lien de dépendance",MIN(1129,I440,$C440)*overallRate,MIN(1129,I440)*overallRate)))))</f>
        <v>Effectuez l’étape 1</v>
      </c>
      <c r="N440" s="68" t="str">
        <f>IF(ISTEXT(overallRate),"Effectuez l’étape 1",IF(OR(COUNT($C440,J440)&lt;&gt;2,overallRate=0),0,IF(F440="Yes",ROUND(MAX(IF($B440="Oui - sans lien de dépendance",0,MIN((0.75*J440),847)),MIN(J440,(0.75*$C440),847)),2),IF(revenueReduction&gt;0.3,MAX(IF($B440="Non - avec lien de dépendance",MIN(1129,J440,$C440)*overallRate,MIN(1129,J440)*overallRate),ROUND(MAX(IF($B440="Non - avec lien de dépendance",0,MIN((0.75*J440),847)),MIN(J440,(0.75*$C440),847)),2)),IF($B440="Non - avec lien de dépendance",MIN(1129,J440,$C440)*overallRate,MIN(1129,J440)*overallRate)))))</f>
        <v>Effectuez l’étape 1</v>
      </c>
      <c r="O440" s="68" t="str">
        <f>IF(ISTEXT(overallRate),"Effectuez l’étape 1",IF(OR(COUNT($C440,K440)&lt;&gt;2,overallRate=0),0,IF(G440="Yes",ROUND(MAX(IF($B440="Oui - sans lien de dépendance",0,MIN((0.75*K440),847)),MIN(K440,(0.75*$C440),847)),2),IF(revenueReduction&gt;0.3,MAX(IF($B440="Non - avec lien de dépendance",MIN(1129,K440,$C440)*overallRate,MIN(1129,K440)*overallRate),ROUND(MAX(IF($B440="Non - avec lien de dépendance",0,MIN((0.75*K440),847)),MIN(K440,(0.75*$C440),847)),2)),IF($B440="Non - avec lien de dépendance",MIN(1129,K440,$C440)*overallRate,MIN(1129,K440)*overallRate)))))</f>
        <v>Effectuez l’étape 1</v>
      </c>
      <c r="P440" s="3">
        <f t="shared" si="6"/>
        <v>0</v>
      </c>
    </row>
    <row r="441" spans="12:16" x14ac:dyDescent="0.5">
      <c r="L441" s="68" t="str">
        <f>IF(ISTEXT(overallRate),"Effectuez l’étape 1",IF(OR(COUNT($C441,H441)&lt;&gt;2,overallRate=0),0,IF(D441="Yes",ROUND(MAX(IF($B441="Oui - sans lien de dépendance",0,MIN((0.75*H441),847)),MIN(H441,(0.75*$C441),847)),2),IF(revenueReduction&gt;0.3,MAX(IF($B441="Non - avec lien de dépendance",MIN(1129,H441,$C441)*overallRate,MIN(1129,H441)*overallRate),ROUND(MAX(IF($B441="Non - avec lien de dépendance",0,MIN((0.75*H441),847)),MIN(H441,(0.75*$C441),847)),2)),IF($B441="Non - avec lien de dépendance",MIN(1129,H441,$C441)*overallRate,MIN(1129,H441)*overallRate)))))</f>
        <v>Effectuez l’étape 1</v>
      </c>
      <c r="M441" s="68" t="str">
        <f>IF(ISTEXT(overallRate),"Effectuez l’étape 1",IF(OR(COUNT($C441,I441)&lt;&gt;2,overallRate=0),0,IF(E441="Yes",ROUND(MAX(IF($B441="Oui - sans lien de dépendance",0,MIN((0.75*I441),847)),MIN(I441,(0.75*$C441),847)),2),IF(revenueReduction&gt;0.3,MAX(IF($B441="Non - avec lien de dépendance",MIN(1129,I441,$C441)*overallRate,MIN(1129,I441)*overallRate),ROUND(MAX(IF($B441="Non - avec lien de dépendance",0,MIN((0.75*I441),847)),MIN(I441,(0.75*$C441),847)),2)),IF($B441="Non - avec lien de dépendance",MIN(1129,I441,$C441)*overallRate,MIN(1129,I441)*overallRate)))))</f>
        <v>Effectuez l’étape 1</v>
      </c>
      <c r="N441" s="68" t="str">
        <f>IF(ISTEXT(overallRate),"Effectuez l’étape 1",IF(OR(COUNT($C441,J441)&lt;&gt;2,overallRate=0),0,IF(F441="Yes",ROUND(MAX(IF($B441="Oui - sans lien de dépendance",0,MIN((0.75*J441),847)),MIN(J441,(0.75*$C441),847)),2),IF(revenueReduction&gt;0.3,MAX(IF($B441="Non - avec lien de dépendance",MIN(1129,J441,$C441)*overallRate,MIN(1129,J441)*overallRate),ROUND(MAX(IF($B441="Non - avec lien de dépendance",0,MIN((0.75*J441),847)),MIN(J441,(0.75*$C441),847)),2)),IF($B441="Non - avec lien de dépendance",MIN(1129,J441,$C441)*overallRate,MIN(1129,J441)*overallRate)))))</f>
        <v>Effectuez l’étape 1</v>
      </c>
      <c r="O441" s="68" t="str">
        <f>IF(ISTEXT(overallRate),"Effectuez l’étape 1",IF(OR(COUNT($C441,K441)&lt;&gt;2,overallRate=0),0,IF(G441="Yes",ROUND(MAX(IF($B441="Oui - sans lien de dépendance",0,MIN((0.75*K441),847)),MIN(K441,(0.75*$C441),847)),2),IF(revenueReduction&gt;0.3,MAX(IF($B441="Non - avec lien de dépendance",MIN(1129,K441,$C441)*overallRate,MIN(1129,K441)*overallRate),ROUND(MAX(IF($B441="Non - avec lien de dépendance",0,MIN((0.75*K441),847)),MIN(K441,(0.75*$C441),847)),2)),IF($B441="Non - avec lien de dépendance",MIN(1129,K441,$C441)*overallRate,MIN(1129,K441)*overallRate)))))</f>
        <v>Effectuez l’étape 1</v>
      </c>
      <c r="P441" s="3">
        <f t="shared" si="6"/>
        <v>0</v>
      </c>
    </row>
    <row r="442" spans="12:16" x14ac:dyDescent="0.5">
      <c r="L442" s="68" t="str">
        <f>IF(ISTEXT(overallRate),"Effectuez l’étape 1",IF(OR(COUNT($C442,H442)&lt;&gt;2,overallRate=0),0,IF(D442="Yes",ROUND(MAX(IF($B442="Oui - sans lien de dépendance",0,MIN((0.75*H442),847)),MIN(H442,(0.75*$C442),847)),2),IF(revenueReduction&gt;0.3,MAX(IF($B442="Non - avec lien de dépendance",MIN(1129,H442,$C442)*overallRate,MIN(1129,H442)*overallRate),ROUND(MAX(IF($B442="Non - avec lien de dépendance",0,MIN((0.75*H442),847)),MIN(H442,(0.75*$C442),847)),2)),IF($B442="Non - avec lien de dépendance",MIN(1129,H442,$C442)*overallRate,MIN(1129,H442)*overallRate)))))</f>
        <v>Effectuez l’étape 1</v>
      </c>
      <c r="M442" s="68" t="str">
        <f>IF(ISTEXT(overallRate),"Effectuez l’étape 1",IF(OR(COUNT($C442,I442)&lt;&gt;2,overallRate=0),0,IF(E442="Yes",ROUND(MAX(IF($B442="Oui - sans lien de dépendance",0,MIN((0.75*I442),847)),MIN(I442,(0.75*$C442),847)),2),IF(revenueReduction&gt;0.3,MAX(IF($B442="Non - avec lien de dépendance",MIN(1129,I442,$C442)*overallRate,MIN(1129,I442)*overallRate),ROUND(MAX(IF($B442="Non - avec lien de dépendance",0,MIN((0.75*I442),847)),MIN(I442,(0.75*$C442),847)),2)),IF($B442="Non - avec lien de dépendance",MIN(1129,I442,$C442)*overallRate,MIN(1129,I442)*overallRate)))))</f>
        <v>Effectuez l’étape 1</v>
      </c>
      <c r="N442" s="68" t="str">
        <f>IF(ISTEXT(overallRate),"Effectuez l’étape 1",IF(OR(COUNT($C442,J442)&lt;&gt;2,overallRate=0),0,IF(F442="Yes",ROUND(MAX(IF($B442="Oui - sans lien de dépendance",0,MIN((0.75*J442),847)),MIN(J442,(0.75*$C442),847)),2),IF(revenueReduction&gt;0.3,MAX(IF($B442="Non - avec lien de dépendance",MIN(1129,J442,$C442)*overallRate,MIN(1129,J442)*overallRate),ROUND(MAX(IF($B442="Non - avec lien de dépendance",0,MIN((0.75*J442),847)),MIN(J442,(0.75*$C442),847)),2)),IF($B442="Non - avec lien de dépendance",MIN(1129,J442,$C442)*overallRate,MIN(1129,J442)*overallRate)))))</f>
        <v>Effectuez l’étape 1</v>
      </c>
      <c r="O442" s="68" t="str">
        <f>IF(ISTEXT(overallRate),"Effectuez l’étape 1",IF(OR(COUNT($C442,K442)&lt;&gt;2,overallRate=0),0,IF(G442="Yes",ROUND(MAX(IF($B442="Oui - sans lien de dépendance",0,MIN((0.75*K442),847)),MIN(K442,(0.75*$C442),847)),2),IF(revenueReduction&gt;0.3,MAX(IF($B442="Non - avec lien de dépendance",MIN(1129,K442,$C442)*overallRate,MIN(1129,K442)*overallRate),ROUND(MAX(IF($B442="Non - avec lien de dépendance",0,MIN((0.75*K442),847)),MIN(K442,(0.75*$C442),847)),2)),IF($B442="Non - avec lien de dépendance",MIN(1129,K442,$C442)*overallRate,MIN(1129,K442)*overallRate)))))</f>
        <v>Effectuez l’étape 1</v>
      </c>
      <c r="P442" s="3">
        <f t="shared" si="6"/>
        <v>0</v>
      </c>
    </row>
    <row r="443" spans="12:16" x14ac:dyDescent="0.5">
      <c r="L443" s="68" t="str">
        <f>IF(ISTEXT(overallRate),"Effectuez l’étape 1",IF(OR(COUNT($C443,H443)&lt;&gt;2,overallRate=0),0,IF(D443="Yes",ROUND(MAX(IF($B443="Oui - sans lien de dépendance",0,MIN((0.75*H443),847)),MIN(H443,(0.75*$C443),847)),2),IF(revenueReduction&gt;0.3,MAX(IF($B443="Non - avec lien de dépendance",MIN(1129,H443,$C443)*overallRate,MIN(1129,H443)*overallRate),ROUND(MAX(IF($B443="Non - avec lien de dépendance",0,MIN((0.75*H443),847)),MIN(H443,(0.75*$C443),847)),2)),IF($B443="Non - avec lien de dépendance",MIN(1129,H443,$C443)*overallRate,MIN(1129,H443)*overallRate)))))</f>
        <v>Effectuez l’étape 1</v>
      </c>
      <c r="M443" s="68" t="str">
        <f>IF(ISTEXT(overallRate),"Effectuez l’étape 1",IF(OR(COUNT($C443,I443)&lt;&gt;2,overallRate=0),0,IF(E443="Yes",ROUND(MAX(IF($B443="Oui - sans lien de dépendance",0,MIN((0.75*I443),847)),MIN(I443,(0.75*$C443),847)),2),IF(revenueReduction&gt;0.3,MAX(IF($B443="Non - avec lien de dépendance",MIN(1129,I443,$C443)*overallRate,MIN(1129,I443)*overallRate),ROUND(MAX(IF($B443="Non - avec lien de dépendance",0,MIN((0.75*I443),847)),MIN(I443,(0.75*$C443),847)),2)),IF($B443="Non - avec lien de dépendance",MIN(1129,I443,$C443)*overallRate,MIN(1129,I443)*overallRate)))))</f>
        <v>Effectuez l’étape 1</v>
      </c>
      <c r="N443" s="68" t="str">
        <f>IF(ISTEXT(overallRate),"Effectuez l’étape 1",IF(OR(COUNT($C443,J443)&lt;&gt;2,overallRate=0),0,IF(F443="Yes",ROUND(MAX(IF($B443="Oui - sans lien de dépendance",0,MIN((0.75*J443),847)),MIN(J443,(0.75*$C443),847)),2),IF(revenueReduction&gt;0.3,MAX(IF($B443="Non - avec lien de dépendance",MIN(1129,J443,$C443)*overallRate,MIN(1129,J443)*overallRate),ROUND(MAX(IF($B443="Non - avec lien de dépendance",0,MIN((0.75*J443),847)),MIN(J443,(0.75*$C443),847)),2)),IF($B443="Non - avec lien de dépendance",MIN(1129,J443,$C443)*overallRate,MIN(1129,J443)*overallRate)))))</f>
        <v>Effectuez l’étape 1</v>
      </c>
      <c r="O443" s="68" t="str">
        <f>IF(ISTEXT(overallRate),"Effectuez l’étape 1",IF(OR(COUNT($C443,K443)&lt;&gt;2,overallRate=0),0,IF(G443="Yes",ROUND(MAX(IF($B443="Oui - sans lien de dépendance",0,MIN((0.75*K443),847)),MIN(K443,(0.75*$C443),847)),2),IF(revenueReduction&gt;0.3,MAX(IF($B443="Non - avec lien de dépendance",MIN(1129,K443,$C443)*overallRate,MIN(1129,K443)*overallRate),ROUND(MAX(IF($B443="Non - avec lien de dépendance",0,MIN((0.75*K443),847)),MIN(K443,(0.75*$C443),847)),2)),IF($B443="Non - avec lien de dépendance",MIN(1129,K443,$C443)*overallRate,MIN(1129,K443)*overallRate)))))</f>
        <v>Effectuez l’étape 1</v>
      </c>
      <c r="P443" s="3">
        <f t="shared" si="6"/>
        <v>0</v>
      </c>
    </row>
    <row r="444" spans="12:16" x14ac:dyDescent="0.5">
      <c r="L444" s="68" t="str">
        <f>IF(ISTEXT(overallRate),"Effectuez l’étape 1",IF(OR(COUNT($C444,H444)&lt;&gt;2,overallRate=0),0,IF(D444="Yes",ROUND(MAX(IF($B444="Oui - sans lien de dépendance",0,MIN((0.75*H444),847)),MIN(H444,(0.75*$C444),847)),2),IF(revenueReduction&gt;0.3,MAX(IF($B444="Non - avec lien de dépendance",MIN(1129,H444,$C444)*overallRate,MIN(1129,H444)*overallRate),ROUND(MAX(IF($B444="Non - avec lien de dépendance",0,MIN((0.75*H444),847)),MIN(H444,(0.75*$C444),847)),2)),IF($B444="Non - avec lien de dépendance",MIN(1129,H444,$C444)*overallRate,MIN(1129,H444)*overallRate)))))</f>
        <v>Effectuez l’étape 1</v>
      </c>
      <c r="M444" s="68" t="str">
        <f>IF(ISTEXT(overallRate),"Effectuez l’étape 1",IF(OR(COUNT($C444,I444)&lt;&gt;2,overallRate=0),0,IF(E444="Yes",ROUND(MAX(IF($B444="Oui - sans lien de dépendance",0,MIN((0.75*I444),847)),MIN(I444,(0.75*$C444),847)),2),IF(revenueReduction&gt;0.3,MAX(IF($B444="Non - avec lien de dépendance",MIN(1129,I444,$C444)*overallRate,MIN(1129,I444)*overallRate),ROUND(MAX(IF($B444="Non - avec lien de dépendance",0,MIN((0.75*I444),847)),MIN(I444,(0.75*$C444),847)),2)),IF($B444="Non - avec lien de dépendance",MIN(1129,I444,$C444)*overallRate,MIN(1129,I444)*overallRate)))))</f>
        <v>Effectuez l’étape 1</v>
      </c>
      <c r="N444" s="68" t="str">
        <f>IF(ISTEXT(overallRate),"Effectuez l’étape 1",IF(OR(COUNT($C444,J444)&lt;&gt;2,overallRate=0),0,IF(F444="Yes",ROUND(MAX(IF($B444="Oui - sans lien de dépendance",0,MIN((0.75*J444),847)),MIN(J444,(0.75*$C444),847)),2),IF(revenueReduction&gt;0.3,MAX(IF($B444="Non - avec lien de dépendance",MIN(1129,J444,$C444)*overallRate,MIN(1129,J444)*overallRate),ROUND(MAX(IF($B444="Non - avec lien de dépendance",0,MIN((0.75*J444),847)),MIN(J444,(0.75*$C444),847)),2)),IF($B444="Non - avec lien de dépendance",MIN(1129,J444,$C444)*overallRate,MIN(1129,J444)*overallRate)))))</f>
        <v>Effectuez l’étape 1</v>
      </c>
      <c r="O444" s="68" t="str">
        <f>IF(ISTEXT(overallRate),"Effectuez l’étape 1",IF(OR(COUNT($C444,K444)&lt;&gt;2,overallRate=0),0,IF(G444="Yes",ROUND(MAX(IF($B444="Oui - sans lien de dépendance",0,MIN((0.75*K444),847)),MIN(K444,(0.75*$C444),847)),2),IF(revenueReduction&gt;0.3,MAX(IF($B444="Non - avec lien de dépendance",MIN(1129,K444,$C444)*overallRate,MIN(1129,K444)*overallRate),ROUND(MAX(IF($B444="Non - avec lien de dépendance",0,MIN((0.75*K444),847)),MIN(K444,(0.75*$C444),847)),2)),IF($B444="Non - avec lien de dépendance",MIN(1129,K444,$C444)*overallRate,MIN(1129,K444)*overallRate)))))</f>
        <v>Effectuez l’étape 1</v>
      </c>
      <c r="P444" s="3">
        <f t="shared" si="6"/>
        <v>0</v>
      </c>
    </row>
    <row r="445" spans="12:16" x14ac:dyDescent="0.5">
      <c r="L445" s="68" t="str">
        <f>IF(ISTEXT(overallRate),"Effectuez l’étape 1",IF(OR(COUNT($C445,H445)&lt;&gt;2,overallRate=0),0,IF(D445="Yes",ROUND(MAX(IF($B445="Oui - sans lien de dépendance",0,MIN((0.75*H445),847)),MIN(H445,(0.75*$C445),847)),2),IF(revenueReduction&gt;0.3,MAX(IF($B445="Non - avec lien de dépendance",MIN(1129,H445,$C445)*overallRate,MIN(1129,H445)*overallRate),ROUND(MAX(IF($B445="Non - avec lien de dépendance",0,MIN((0.75*H445),847)),MIN(H445,(0.75*$C445),847)),2)),IF($B445="Non - avec lien de dépendance",MIN(1129,H445,$C445)*overallRate,MIN(1129,H445)*overallRate)))))</f>
        <v>Effectuez l’étape 1</v>
      </c>
      <c r="M445" s="68" t="str">
        <f>IF(ISTEXT(overallRate),"Effectuez l’étape 1",IF(OR(COUNT($C445,I445)&lt;&gt;2,overallRate=0),0,IF(E445="Yes",ROUND(MAX(IF($B445="Oui - sans lien de dépendance",0,MIN((0.75*I445),847)),MIN(I445,(0.75*$C445),847)),2),IF(revenueReduction&gt;0.3,MAX(IF($B445="Non - avec lien de dépendance",MIN(1129,I445,$C445)*overallRate,MIN(1129,I445)*overallRate),ROUND(MAX(IF($B445="Non - avec lien de dépendance",0,MIN((0.75*I445),847)),MIN(I445,(0.75*$C445),847)),2)),IF($B445="Non - avec lien de dépendance",MIN(1129,I445,$C445)*overallRate,MIN(1129,I445)*overallRate)))))</f>
        <v>Effectuez l’étape 1</v>
      </c>
      <c r="N445" s="68" t="str">
        <f>IF(ISTEXT(overallRate),"Effectuez l’étape 1",IF(OR(COUNT($C445,J445)&lt;&gt;2,overallRate=0),0,IF(F445="Yes",ROUND(MAX(IF($B445="Oui - sans lien de dépendance",0,MIN((0.75*J445),847)),MIN(J445,(0.75*$C445),847)),2),IF(revenueReduction&gt;0.3,MAX(IF($B445="Non - avec lien de dépendance",MIN(1129,J445,$C445)*overallRate,MIN(1129,J445)*overallRate),ROUND(MAX(IF($B445="Non - avec lien de dépendance",0,MIN((0.75*J445),847)),MIN(J445,(0.75*$C445),847)),2)),IF($B445="Non - avec lien de dépendance",MIN(1129,J445,$C445)*overallRate,MIN(1129,J445)*overallRate)))))</f>
        <v>Effectuez l’étape 1</v>
      </c>
      <c r="O445" s="68" t="str">
        <f>IF(ISTEXT(overallRate),"Effectuez l’étape 1",IF(OR(COUNT($C445,K445)&lt;&gt;2,overallRate=0),0,IF(G445="Yes",ROUND(MAX(IF($B445="Oui - sans lien de dépendance",0,MIN((0.75*K445),847)),MIN(K445,(0.75*$C445),847)),2),IF(revenueReduction&gt;0.3,MAX(IF($B445="Non - avec lien de dépendance",MIN(1129,K445,$C445)*overallRate,MIN(1129,K445)*overallRate),ROUND(MAX(IF($B445="Non - avec lien de dépendance",0,MIN((0.75*K445),847)),MIN(K445,(0.75*$C445),847)),2)),IF($B445="Non - avec lien de dépendance",MIN(1129,K445,$C445)*overallRate,MIN(1129,K445)*overallRate)))))</f>
        <v>Effectuez l’étape 1</v>
      </c>
      <c r="P445" s="3">
        <f t="shared" si="6"/>
        <v>0</v>
      </c>
    </row>
    <row r="446" spans="12:16" x14ac:dyDescent="0.5">
      <c r="L446" s="68" t="str">
        <f>IF(ISTEXT(overallRate),"Effectuez l’étape 1",IF(OR(COUNT($C446,H446)&lt;&gt;2,overallRate=0),0,IF(D446="Yes",ROUND(MAX(IF($B446="Oui - sans lien de dépendance",0,MIN((0.75*H446),847)),MIN(H446,(0.75*$C446),847)),2),IF(revenueReduction&gt;0.3,MAX(IF($B446="Non - avec lien de dépendance",MIN(1129,H446,$C446)*overallRate,MIN(1129,H446)*overallRate),ROUND(MAX(IF($B446="Non - avec lien de dépendance",0,MIN((0.75*H446),847)),MIN(H446,(0.75*$C446),847)),2)),IF($B446="Non - avec lien de dépendance",MIN(1129,H446,$C446)*overallRate,MIN(1129,H446)*overallRate)))))</f>
        <v>Effectuez l’étape 1</v>
      </c>
      <c r="M446" s="68" t="str">
        <f>IF(ISTEXT(overallRate),"Effectuez l’étape 1",IF(OR(COUNT($C446,I446)&lt;&gt;2,overallRate=0),0,IF(E446="Yes",ROUND(MAX(IF($B446="Oui - sans lien de dépendance",0,MIN((0.75*I446),847)),MIN(I446,(0.75*$C446),847)),2),IF(revenueReduction&gt;0.3,MAX(IF($B446="Non - avec lien de dépendance",MIN(1129,I446,$C446)*overallRate,MIN(1129,I446)*overallRate),ROUND(MAX(IF($B446="Non - avec lien de dépendance",0,MIN((0.75*I446),847)),MIN(I446,(0.75*$C446),847)),2)),IF($B446="Non - avec lien de dépendance",MIN(1129,I446,$C446)*overallRate,MIN(1129,I446)*overallRate)))))</f>
        <v>Effectuez l’étape 1</v>
      </c>
      <c r="N446" s="68" t="str">
        <f>IF(ISTEXT(overallRate),"Effectuez l’étape 1",IF(OR(COUNT($C446,J446)&lt;&gt;2,overallRate=0),0,IF(F446="Yes",ROUND(MAX(IF($B446="Oui - sans lien de dépendance",0,MIN((0.75*J446),847)),MIN(J446,(0.75*$C446),847)),2),IF(revenueReduction&gt;0.3,MAX(IF($B446="Non - avec lien de dépendance",MIN(1129,J446,$C446)*overallRate,MIN(1129,J446)*overallRate),ROUND(MAX(IF($B446="Non - avec lien de dépendance",0,MIN((0.75*J446),847)),MIN(J446,(0.75*$C446),847)),2)),IF($B446="Non - avec lien de dépendance",MIN(1129,J446,$C446)*overallRate,MIN(1129,J446)*overallRate)))))</f>
        <v>Effectuez l’étape 1</v>
      </c>
      <c r="O446" s="68" t="str">
        <f>IF(ISTEXT(overallRate),"Effectuez l’étape 1",IF(OR(COUNT($C446,K446)&lt;&gt;2,overallRate=0),0,IF(G446="Yes",ROUND(MAX(IF($B446="Oui - sans lien de dépendance",0,MIN((0.75*K446),847)),MIN(K446,(0.75*$C446),847)),2),IF(revenueReduction&gt;0.3,MAX(IF($B446="Non - avec lien de dépendance",MIN(1129,K446,$C446)*overallRate,MIN(1129,K446)*overallRate),ROUND(MAX(IF($B446="Non - avec lien de dépendance",0,MIN((0.75*K446),847)),MIN(K446,(0.75*$C446),847)),2)),IF($B446="Non - avec lien de dépendance",MIN(1129,K446,$C446)*overallRate,MIN(1129,K446)*overallRate)))))</f>
        <v>Effectuez l’étape 1</v>
      </c>
      <c r="P446" s="3">
        <f t="shared" si="6"/>
        <v>0</v>
      </c>
    </row>
    <row r="447" spans="12:16" x14ac:dyDescent="0.5">
      <c r="L447" s="68" t="str">
        <f>IF(ISTEXT(overallRate),"Effectuez l’étape 1",IF(OR(COUNT($C447,H447)&lt;&gt;2,overallRate=0),0,IF(D447="Yes",ROUND(MAX(IF($B447="Oui - sans lien de dépendance",0,MIN((0.75*H447),847)),MIN(H447,(0.75*$C447),847)),2),IF(revenueReduction&gt;0.3,MAX(IF($B447="Non - avec lien de dépendance",MIN(1129,H447,$C447)*overallRate,MIN(1129,H447)*overallRate),ROUND(MAX(IF($B447="Non - avec lien de dépendance",0,MIN((0.75*H447),847)),MIN(H447,(0.75*$C447),847)),2)),IF($B447="Non - avec lien de dépendance",MIN(1129,H447,$C447)*overallRate,MIN(1129,H447)*overallRate)))))</f>
        <v>Effectuez l’étape 1</v>
      </c>
      <c r="M447" s="68" t="str">
        <f>IF(ISTEXT(overallRate),"Effectuez l’étape 1",IF(OR(COUNT($C447,I447)&lt;&gt;2,overallRate=0),0,IF(E447="Yes",ROUND(MAX(IF($B447="Oui - sans lien de dépendance",0,MIN((0.75*I447),847)),MIN(I447,(0.75*$C447),847)),2),IF(revenueReduction&gt;0.3,MAX(IF($B447="Non - avec lien de dépendance",MIN(1129,I447,$C447)*overallRate,MIN(1129,I447)*overallRate),ROUND(MAX(IF($B447="Non - avec lien de dépendance",0,MIN((0.75*I447),847)),MIN(I447,(0.75*$C447),847)),2)),IF($B447="Non - avec lien de dépendance",MIN(1129,I447,$C447)*overallRate,MIN(1129,I447)*overallRate)))))</f>
        <v>Effectuez l’étape 1</v>
      </c>
      <c r="N447" s="68" t="str">
        <f>IF(ISTEXT(overallRate),"Effectuez l’étape 1",IF(OR(COUNT($C447,J447)&lt;&gt;2,overallRate=0),0,IF(F447="Yes",ROUND(MAX(IF($B447="Oui - sans lien de dépendance",0,MIN((0.75*J447),847)),MIN(J447,(0.75*$C447),847)),2),IF(revenueReduction&gt;0.3,MAX(IF($B447="Non - avec lien de dépendance",MIN(1129,J447,$C447)*overallRate,MIN(1129,J447)*overallRate),ROUND(MAX(IF($B447="Non - avec lien de dépendance",0,MIN((0.75*J447),847)),MIN(J447,(0.75*$C447),847)),2)),IF($B447="Non - avec lien de dépendance",MIN(1129,J447,$C447)*overallRate,MIN(1129,J447)*overallRate)))))</f>
        <v>Effectuez l’étape 1</v>
      </c>
      <c r="O447" s="68" t="str">
        <f>IF(ISTEXT(overallRate),"Effectuez l’étape 1",IF(OR(COUNT($C447,K447)&lt;&gt;2,overallRate=0),0,IF(G447="Yes",ROUND(MAX(IF($B447="Oui - sans lien de dépendance",0,MIN((0.75*K447),847)),MIN(K447,(0.75*$C447),847)),2),IF(revenueReduction&gt;0.3,MAX(IF($B447="Non - avec lien de dépendance",MIN(1129,K447,$C447)*overallRate,MIN(1129,K447)*overallRate),ROUND(MAX(IF($B447="Non - avec lien de dépendance",0,MIN((0.75*K447),847)),MIN(K447,(0.75*$C447),847)),2)),IF($B447="Non - avec lien de dépendance",MIN(1129,K447,$C447)*overallRate,MIN(1129,K447)*overallRate)))))</f>
        <v>Effectuez l’étape 1</v>
      </c>
      <c r="P447" s="3">
        <f t="shared" si="6"/>
        <v>0</v>
      </c>
    </row>
    <row r="448" spans="12:16" x14ac:dyDescent="0.5">
      <c r="L448" s="68" t="str">
        <f>IF(ISTEXT(overallRate),"Effectuez l’étape 1",IF(OR(COUNT($C448,H448)&lt;&gt;2,overallRate=0),0,IF(D448="Yes",ROUND(MAX(IF($B448="Oui - sans lien de dépendance",0,MIN((0.75*H448),847)),MIN(H448,(0.75*$C448),847)),2),IF(revenueReduction&gt;0.3,MAX(IF($B448="Non - avec lien de dépendance",MIN(1129,H448,$C448)*overallRate,MIN(1129,H448)*overallRate),ROUND(MAX(IF($B448="Non - avec lien de dépendance",0,MIN((0.75*H448),847)),MIN(H448,(0.75*$C448),847)),2)),IF($B448="Non - avec lien de dépendance",MIN(1129,H448,$C448)*overallRate,MIN(1129,H448)*overallRate)))))</f>
        <v>Effectuez l’étape 1</v>
      </c>
      <c r="M448" s="68" t="str">
        <f>IF(ISTEXT(overallRate),"Effectuez l’étape 1",IF(OR(COUNT($C448,I448)&lt;&gt;2,overallRate=0),0,IF(E448="Yes",ROUND(MAX(IF($B448="Oui - sans lien de dépendance",0,MIN((0.75*I448),847)),MIN(I448,(0.75*$C448),847)),2),IF(revenueReduction&gt;0.3,MAX(IF($B448="Non - avec lien de dépendance",MIN(1129,I448,$C448)*overallRate,MIN(1129,I448)*overallRate),ROUND(MAX(IF($B448="Non - avec lien de dépendance",0,MIN((0.75*I448),847)),MIN(I448,(0.75*$C448),847)),2)),IF($B448="Non - avec lien de dépendance",MIN(1129,I448,$C448)*overallRate,MIN(1129,I448)*overallRate)))))</f>
        <v>Effectuez l’étape 1</v>
      </c>
      <c r="N448" s="68" t="str">
        <f>IF(ISTEXT(overallRate),"Effectuez l’étape 1",IF(OR(COUNT($C448,J448)&lt;&gt;2,overallRate=0),0,IF(F448="Yes",ROUND(MAX(IF($B448="Oui - sans lien de dépendance",0,MIN((0.75*J448),847)),MIN(J448,(0.75*$C448),847)),2),IF(revenueReduction&gt;0.3,MAX(IF($B448="Non - avec lien de dépendance",MIN(1129,J448,$C448)*overallRate,MIN(1129,J448)*overallRate),ROUND(MAX(IF($B448="Non - avec lien de dépendance",0,MIN((0.75*J448),847)),MIN(J448,(0.75*$C448),847)),2)),IF($B448="Non - avec lien de dépendance",MIN(1129,J448,$C448)*overallRate,MIN(1129,J448)*overallRate)))))</f>
        <v>Effectuez l’étape 1</v>
      </c>
      <c r="O448" s="68" t="str">
        <f>IF(ISTEXT(overallRate),"Effectuez l’étape 1",IF(OR(COUNT($C448,K448)&lt;&gt;2,overallRate=0),0,IF(G448="Yes",ROUND(MAX(IF($B448="Oui - sans lien de dépendance",0,MIN((0.75*K448),847)),MIN(K448,(0.75*$C448),847)),2),IF(revenueReduction&gt;0.3,MAX(IF($B448="Non - avec lien de dépendance",MIN(1129,K448,$C448)*overallRate,MIN(1129,K448)*overallRate),ROUND(MAX(IF($B448="Non - avec lien de dépendance",0,MIN((0.75*K448),847)),MIN(K448,(0.75*$C448),847)),2)),IF($B448="Non - avec lien de dépendance",MIN(1129,K448,$C448)*overallRate,MIN(1129,K448)*overallRate)))))</f>
        <v>Effectuez l’étape 1</v>
      </c>
      <c r="P448" s="3">
        <f t="shared" si="6"/>
        <v>0</v>
      </c>
    </row>
    <row r="449" spans="12:16" x14ac:dyDescent="0.5">
      <c r="L449" s="68" t="str">
        <f>IF(ISTEXT(overallRate),"Effectuez l’étape 1",IF(OR(COUNT($C449,H449)&lt;&gt;2,overallRate=0),0,IF(D449="Yes",ROUND(MAX(IF($B449="Oui - sans lien de dépendance",0,MIN((0.75*H449),847)),MIN(H449,(0.75*$C449),847)),2),IF(revenueReduction&gt;0.3,MAX(IF($B449="Non - avec lien de dépendance",MIN(1129,H449,$C449)*overallRate,MIN(1129,H449)*overallRate),ROUND(MAX(IF($B449="Non - avec lien de dépendance",0,MIN((0.75*H449),847)),MIN(H449,(0.75*$C449),847)),2)),IF($B449="Non - avec lien de dépendance",MIN(1129,H449,$C449)*overallRate,MIN(1129,H449)*overallRate)))))</f>
        <v>Effectuez l’étape 1</v>
      </c>
      <c r="M449" s="68" t="str">
        <f>IF(ISTEXT(overallRate),"Effectuez l’étape 1",IF(OR(COUNT($C449,I449)&lt;&gt;2,overallRate=0),0,IF(E449="Yes",ROUND(MAX(IF($B449="Oui - sans lien de dépendance",0,MIN((0.75*I449),847)),MIN(I449,(0.75*$C449),847)),2),IF(revenueReduction&gt;0.3,MAX(IF($B449="Non - avec lien de dépendance",MIN(1129,I449,$C449)*overallRate,MIN(1129,I449)*overallRate),ROUND(MAX(IF($B449="Non - avec lien de dépendance",0,MIN((0.75*I449),847)),MIN(I449,(0.75*$C449),847)),2)),IF($B449="Non - avec lien de dépendance",MIN(1129,I449,$C449)*overallRate,MIN(1129,I449)*overallRate)))))</f>
        <v>Effectuez l’étape 1</v>
      </c>
      <c r="N449" s="68" t="str">
        <f>IF(ISTEXT(overallRate),"Effectuez l’étape 1",IF(OR(COUNT($C449,J449)&lt;&gt;2,overallRate=0),0,IF(F449="Yes",ROUND(MAX(IF($B449="Oui - sans lien de dépendance",0,MIN((0.75*J449),847)),MIN(J449,(0.75*$C449),847)),2),IF(revenueReduction&gt;0.3,MAX(IF($B449="Non - avec lien de dépendance",MIN(1129,J449,$C449)*overallRate,MIN(1129,J449)*overallRate),ROUND(MAX(IF($B449="Non - avec lien de dépendance",0,MIN((0.75*J449),847)),MIN(J449,(0.75*$C449),847)),2)),IF($B449="Non - avec lien de dépendance",MIN(1129,J449,$C449)*overallRate,MIN(1129,J449)*overallRate)))))</f>
        <v>Effectuez l’étape 1</v>
      </c>
      <c r="O449" s="68" t="str">
        <f>IF(ISTEXT(overallRate),"Effectuez l’étape 1",IF(OR(COUNT($C449,K449)&lt;&gt;2,overallRate=0),0,IF(G449="Yes",ROUND(MAX(IF($B449="Oui - sans lien de dépendance",0,MIN((0.75*K449),847)),MIN(K449,(0.75*$C449),847)),2),IF(revenueReduction&gt;0.3,MAX(IF($B449="Non - avec lien de dépendance",MIN(1129,K449,$C449)*overallRate,MIN(1129,K449)*overallRate),ROUND(MAX(IF($B449="Non - avec lien de dépendance",0,MIN((0.75*K449),847)),MIN(K449,(0.75*$C449),847)),2)),IF($B449="Non - avec lien de dépendance",MIN(1129,K449,$C449)*overallRate,MIN(1129,K449)*overallRate)))))</f>
        <v>Effectuez l’étape 1</v>
      </c>
      <c r="P449" s="3">
        <f t="shared" si="6"/>
        <v>0</v>
      </c>
    </row>
    <row r="450" spans="12:16" x14ac:dyDescent="0.5">
      <c r="L450" s="68" t="str">
        <f>IF(ISTEXT(overallRate),"Effectuez l’étape 1",IF(OR(COUNT($C450,H450)&lt;&gt;2,overallRate=0),0,IF(D450="Yes",ROUND(MAX(IF($B450="Oui - sans lien de dépendance",0,MIN((0.75*H450),847)),MIN(H450,(0.75*$C450),847)),2),IF(revenueReduction&gt;0.3,MAX(IF($B450="Non - avec lien de dépendance",MIN(1129,H450,$C450)*overallRate,MIN(1129,H450)*overallRate),ROUND(MAX(IF($B450="Non - avec lien de dépendance",0,MIN((0.75*H450),847)),MIN(H450,(0.75*$C450),847)),2)),IF($B450="Non - avec lien de dépendance",MIN(1129,H450,$C450)*overallRate,MIN(1129,H450)*overallRate)))))</f>
        <v>Effectuez l’étape 1</v>
      </c>
      <c r="M450" s="68" t="str">
        <f>IF(ISTEXT(overallRate),"Effectuez l’étape 1",IF(OR(COUNT($C450,I450)&lt;&gt;2,overallRate=0),0,IF(E450="Yes",ROUND(MAX(IF($B450="Oui - sans lien de dépendance",0,MIN((0.75*I450),847)),MIN(I450,(0.75*$C450),847)),2),IF(revenueReduction&gt;0.3,MAX(IF($B450="Non - avec lien de dépendance",MIN(1129,I450,$C450)*overallRate,MIN(1129,I450)*overallRate),ROUND(MAX(IF($B450="Non - avec lien de dépendance",0,MIN((0.75*I450),847)),MIN(I450,(0.75*$C450),847)),2)),IF($B450="Non - avec lien de dépendance",MIN(1129,I450,$C450)*overallRate,MIN(1129,I450)*overallRate)))))</f>
        <v>Effectuez l’étape 1</v>
      </c>
      <c r="N450" s="68" t="str">
        <f>IF(ISTEXT(overallRate),"Effectuez l’étape 1",IF(OR(COUNT($C450,J450)&lt;&gt;2,overallRate=0),0,IF(F450="Yes",ROUND(MAX(IF($B450="Oui - sans lien de dépendance",0,MIN((0.75*J450),847)),MIN(J450,(0.75*$C450),847)),2),IF(revenueReduction&gt;0.3,MAX(IF($B450="Non - avec lien de dépendance",MIN(1129,J450,$C450)*overallRate,MIN(1129,J450)*overallRate),ROUND(MAX(IF($B450="Non - avec lien de dépendance",0,MIN((0.75*J450),847)),MIN(J450,(0.75*$C450),847)),2)),IF($B450="Non - avec lien de dépendance",MIN(1129,J450,$C450)*overallRate,MIN(1129,J450)*overallRate)))))</f>
        <v>Effectuez l’étape 1</v>
      </c>
      <c r="O450" s="68" t="str">
        <f>IF(ISTEXT(overallRate),"Effectuez l’étape 1",IF(OR(COUNT($C450,K450)&lt;&gt;2,overallRate=0),0,IF(G450="Yes",ROUND(MAX(IF($B450="Oui - sans lien de dépendance",0,MIN((0.75*K450),847)),MIN(K450,(0.75*$C450),847)),2),IF(revenueReduction&gt;0.3,MAX(IF($B450="Non - avec lien de dépendance",MIN(1129,K450,$C450)*overallRate,MIN(1129,K450)*overallRate),ROUND(MAX(IF($B450="Non - avec lien de dépendance",0,MIN((0.75*K450),847)),MIN(K450,(0.75*$C450),847)),2)),IF($B450="Non - avec lien de dépendance",MIN(1129,K450,$C450)*overallRate,MIN(1129,K450)*overallRate)))))</f>
        <v>Effectuez l’étape 1</v>
      </c>
      <c r="P450" s="3">
        <f t="shared" si="6"/>
        <v>0</v>
      </c>
    </row>
    <row r="451" spans="12:16" x14ac:dyDescent="0.5">
      <c r="L451" s="68" t="str">
        <f>IF(ISTEXT(overallRate),"Effectuez l’étape 1",IF(OR(COUNT($C451,H451)&lt;&gt;2,overallRate=0),0,IF(D451="Yes",ROUND(MAX(IF($B451="Oui - sans lien de dépendance",0,MIN((0.75*H451),847)),MIN(H451,(0.75*$C451),847)),2),IF(revenueReduction&gt;0.3,MAX(IF($B451="Non - avec lien de dépendance",MIN(1129,H451,$C451)*overallRate,MIN(1129,H451)*overallRate),ROUND(MAX(IF($B451="Non - avec lien de dépendance",0,MIN((0.75*H451),847)),MIN(H451,(0.75*$C451),847)),2)),IF($B451="Non - avec lien de dépendance",MIN(1129,H451,$C451)*overallRate,MIN(1129,H451)*overallRate)))))</f>
        <v>Effectuez l’étape 1</v>
      </c>
      <c r="M451" s="68" t="str">
        <f>IF(ISTEXT(overallRate),"Effectuez l’étape 1",IF(OR(COUNT($C451,I451)&lt;&gt;2,overallRate=0),0,IF(E451="Yes",ROUND(MAX(IF($B451="Oui - sans lien de dépendance",0,MIN((0.75*I451),847)),MIN(I451,(0.75*$C451),847)),2),IF(revenueReduction&gt;0.3,MAX(IF($B451="Non - avec lien de dépendance",MIN(1129,I451,$C451)*overallRate,MIN(1129,I451)*overallRate),ROUND(MAX(IF($B451="Non - avec lien de dépendance",0,MIN((0.75*I451),847)),MIN(I451,(0.75*$C451),847)),2)),IF($B451="Non - avec lien de dépendance",MIN(1129,I451,$C451)*overallRate,MIN(1129,I451)*overallRate)))))</f>
        <v>Effectuez l’étape 1</v>
      </c>
      <c r="N451" s="68" t="str">
        <f>IF(ISTEXT(overallRate),"Effectuez l’étape 1",IF(OR(COUNT($C451,J451)&lt;&gt;2,overallRate=0),0,IF(F451="Yes",ROUND(MAX(IF($B451="Oui - sans lien de dépendance",0,MIN((0.75*J451),847)),MIN(J451,(0.75*$C451),847)),2),IF(revenueReduction&gt;0.3,MAX(IF($B451="Non - avec lien de dépendance",MIN(1129,J451,$C451)*overallRate,MIN(1129,J451)*overallRate),ROUND(MAX(IF($B451="Non - avec lien de dépendance",0,MIN((0.75*J451),847)),MIN(J451,(0.75*$C451),847)),2)),IF($B451="Non - avec lien de dépendance",MIN(1129,J451,$C451)*overallRate,MIN(1129,J451)*overallRate)))))</f>
        <v>Effectuez l’étape 1</v>
      </c>
      <c r="O451" s="68" t="str">
        <f>IF(ISTEXT(overallRate),"Effectuez l’étape 1",IF(OR(COUNT($C451,K451)&lt;&gt;2,overallRate=0),0,IF(G451="Yes",ROUND(MAX(IF($B451="Oui - sans lien de dépendance",0,MIN((0.75*K451),847)),MIN(K451,(0.75*$C451),847)),2),IF(revenueReduction&gt;0.3,MAX(IF($B451="Non - avec lien de dépendance",MIN(1129,K451,$C451)*overallRate,MIN(1129,K451)*overallRate),ROUND(MAX(IF($B451="Non - avec lien de dépendance",0,MIN((0.75*K451),847)),MIN(K451,(0.75*$C451),847)),2)),IF($B451="Non - avec lien de dépendance",MIN(1129,K451,$C451)*overallRate,MIN(1129,K451)*overallRate)))))</f>
        <v>Effectuez l’étape 1</v>
      </c>
      <c r="P451" s="3">
        <f t="shared" si="6"/>
        <v>0</v>
      </c>
    </row>
    <row r="452" spans="12:16" x14ac:dyDescent="0.5">
      <c r="L452" s="68" t="str">
        <f>IF(ISTEXT(overallRate),"Effectuez l’étape 1",IF(OR(COUNT($C452,H452)&lt;&gt;2,overallRate=0),0,IF(D452="Yes",ROUND(MAX(IF($B452="Oui - sans lien de dépendance",0,MIN((0.75*H452),847)),MIN(H452,(0.75*$C452),847)),2),IF(revenueReduction&gt;0.3,MAX(IF($B452="Non - avec lien de dépendance",MIN(1129,H452,$C452)*overallRate,MIN(1129,H452)*overallRate),ROUND(MAX(IF($B452="Non - avec lien de dépendance",0,MIN((0.75*H452),847)),MIN(H452,(0.75*$C452),847)),2)),IF($B452="Non - avec lien de dépendance",MIN(1129,H452,$C452)*overallRate,MIN(1129,H452)*overallRate)))))</f>
        <v>Effectuez l’étape 1</v>
      </c>
      <c r="M452" s="68" t="str">
        <f>IF(ISTEXT(overallRate),"Effectuez l’étape 1",IF(OR(COUNT($C452,I452)&lt;&gt;2,overallRate=0),0,IF(E452="Yes",ROUND(MAX(IF($B452="Oui - sans lien de dépendance",0,MIN((0.75*I452),847)),MIN(I452,(0.75*$C452),847)),2),IF(revenueReduction&gt;0.3,MAX(IF($B452="Non - avec lien de dépendance",MIN(1129,I452,$C452)*overallRate,MIN(1129,I452)*overallRate),ROUND(MAX(IF($B452="Non - avec lien de dépendance",0,MIN((0.75*I452),847)),MIN(I452,(0.75*$C452),847)),2)),IF($B452="Non - avec lien de dépendance",MIN(1129,I452,$C452)*overallRate,MIN(1129,I452)*overallRate)))))</f>
        <v>Effectuez l’étape 1</v>
      </c>
      <c r="N452" s="68" t="str">
        <f>IF(ISTEXT(overallRate),"Effectuez l’étape 1",IF(OR(COUNT($C452,J452)&lt;&gt;2,overallRate=0),0,IF(F452="Yes",ROUND(MAX(IF($B452="Oui - sans lien de dépendance",0,MIN((0.75*J452),847)),MIN(J452,(0.75*$C452),847)),2),IF(revenueReduction&gt;0.3,MAX(IF($B452="Non - avec lien de dépendance",MIN(1129,J452,$C452)*overallRate,MIN(1129,J452)*overallRate),ROUND(MAX(IF($B452="Non - avec lien de dépendance",0,MIN((0.75*J452),847)),MIN(J452,(0.75*$C452),847)),2)),IF($B452="Non - avec lien de dépendance",MIN(1129,J452,$C452)*overallRate,MIN(1129,J452)*overallRate)))))</f>
        <v>Effectuez l’étape 1</v>
      </c>
      <c r="O452" s="68" t="str">
        <f>IF(ISTEXT(overallRate),"Effectuez l’étape 1",IF(OR(COUNT($C452,K452)&lt;&gt;2,overallRate=0),0,IF(G452="Yes",ROUND(MAX(IF($B452="Oui - sans lien de dépendance",0,MIN((0.75*K452),847)),MIN(K452,(0.75*$C452),847)),2),IF(revenueReduction&gt;0.3,MAX(IF($B452="Non - avec lien de dépendance",MIN(1129,K452,$C452)*overallRate,MIN(1129,K452)*overallRate),ROUND(MAX(IF($B452="Non - avec lien de dépendance",0,MIN((0.75*K452),847)),MIN(K452,(0.75*$C452),847)),2)),IF($B452="Non - avec lien de dépendance",MIN(1129,K452,$C452)*overallRate,MIN(1129,K452)*overallRate)))))</f>
        <v>Effectuez l’étape 1</v>
      </c>
      <c r="P452" s="3">
        <f t="shared" si="6"/>
        <v>0</v>
      </c>
    </row>
    <row r="453" spans="12:16" x14ac:dyDescent="0.5">
      <c r="L453" s="68" t="str">
        <f>IF(ISTEXT(overallRate),"Effectuez l’étape 1",IF(OR(COUNT($C453,H453)&lt;&gt;2,overallRate=0),0,IF(D453="Yes",ROUND(MAX(IF($B453="Oui - sans lien de dépendance",0,MIN((0.75*H453),847)),MIN(H453,(0.75*$C453),847)),2),IF(revenueReduction&gt;0.3,MAX(IF($B453="Non - avec lien de dépendance",MIN(1129,H453,$C453)*overallRate,MIN(1129,H453)*overallRate),ROUND(MAX(IF($B453="Non - avec lien de dépendance",0,MIN((0.75*H453),847)),MIN(H453,(0.75*$C453),847)),2)),IF($B453="Non - avec lien de dépendance",MIN(1129,H453,$C453)*overallRate,MIN(1129,H453)*overallRate)))))</f>
        <v>Effectuez l’étape 1</v>
      </c>
      <c r="M453" s="68" t="str">
        <f>IF(ISTEXT(overallRate),"Effectuez l’étape 1",IF(OR(COUNT($C453,I453)&lt;&gt;2,overallRate=0),0,IF(E453="Yes",ROUND(MAX(IF($B453="Oui - sans lien de dépendance",0,MIN((0.75*I453),847)),MIN(I453,(0.75*$C453),847)),2),IF(revenueReduction&gt;0.3,MAX(IF($B453="Non - avec lien de dépendance",MIN(1129,I453,$C453)*overallRate,MIN(1129,I453)*overallRate),ROUND(MAX(IF($B453="Non - avec lien de dépendance",0,MIN((0.75*I453),847)),MIN(I453,(0.75*$C453),847)),2)),IF($B453="Non - avec lien de dépendance",MIN(1129,I453,$C453)*overallRate,MIN(1129,I453)*overallRate)))))</f>
        <v>Effectuez l’étape 1</v>
      </c>
      <c r="N453" s="68" t="str">
        <f>IF(ISTEXT(overallRate),"Effectuez l’étape 1",IF(OR(COUNT($C453,J453)&lt;&gt;2,overallRate=0),0,IF(F453="Yes",ROUND(MAX(IF($B453="Oui - sans lien de dépendance",0,MIN((0.75*J453),847)),MIN(J453,(0.75*$C453),847)),2),IF(revenueReduction&gt;0.3,MAX(IF($B453="Non - avec lien de dépendance",MIN(1129,J453,$C453)*overallRate,MIN(1129,J453)*overallRate),ROUND(MAX(IF($B453="Non - avec lien de dépendance",0,MIN((0.75*J453),847)),MIN(J453,(0.75*$C453),847)),2)),IF($B453="Non - avec lien de dépendance",MIN(1129,J453,$C453)*overallRate,MIN(1129,J453)*overallRate)))))</f>
        <v>Effectuez l’étape 1</v>
      </c>
      <c r="O453" s="68" t="str">
        <f>IF(ISTEXT(overallRate),"Effectuez l’étape 1",IF(OR(COUNT($C453,K453)&lt;&gt;2,overallRate=0),0,IF(G453="Yes",ROUND(MAX(IF($B453="Oui - sans lien de dépendance",0,MIN((0.75*K453),847)),MIN(K453,(0.75*$C453),847)),2),IF(revenueReduction&gt;0.3,MAX(IF($B453="Non - avec lien de dépendance",MIN(1129,K453,$C453)*overallRate,MIN(1129,K453)*overallRate),ROUND(MAX(IF($B453="Non - avec lien de dépendance",0,MIN((0.75*K453),847)),MIN(K453,(0.75*$C453),847)),2)),IF($B453="Non - avec lien de dépendance",MIN(1129,K453,$C453)*overallRate,MIN(1129,K453)*overallRate)))))</f>
        <v>Effectuez l’étape 1</v>
      </c>
      <c r="P453" s="3">
        <f t="shared" si="6"/>
        <v>0</v>
      </c>
    </row>
    <row r="454" spans="12:16" x14ac:dyDescent="0.5">
      <c r="L454" s="68" t="str">
        <f>IF(ISTEXT(overallRate),"Effectuez l’étape 1",IF(OR(COUNT($C454,H454)&lt;&gt;2,overallRate=0),0,IF(D454="Yes",ROUND(MAX(IF($B454="Oui - sans lien de dépendance",0,MIN((0.75*H454),847)),MIN(H454,(0.75*$C454),847)),2),IF(revenueReduction&gt;0.3,MAX(IF($B454="Non - avec lien de dépendance",MIN(1129,H454,$C454)*overallRate,MIN(1129,H454)*overallRate),ROUND(MAX(IF($B454="Non - avec lien de dépendance",0,MIN((0.75*H454),847)),MIN(H454,(0.75*$C454),847)),2)),IF($B454="Non - avec lien de dépendance",MIN(1129,H454,$C454)*overallRate,MIN(1129,H454)*overallRate)))))</f>
        <v>Effectuez l’étape 1</v>
      </c>
      <c r="M454" s="68" t="str">
        <f>IF(ISTEXT(overallRate),"Effectuez l’étape 1",IF(OR(COUNT($C454,I454)&lt;&gt;2,overallRate=0),0,IF(E454="Yes",ROUND(MAX(IF($B454="Oui - sans lien de dépendance",0,MIN((0.75*I454),847)),MIN(I454,(0.75*$C454),847)),2),IF(revenueReduction&gt;0.3,MAX(IF($B454="Non - avec lien de dépendance",MIN(1129,I454,$C454)*overallRate,MIN(1129,I454)*overallRate),ROUND(MAX(IF($B454="Non - avec lien de dépendance",0,MIN((0.75*I454),847)),MIN(I454,(0.75*$C454),847)),2)),IF($B454="Non - avec lien de dépendance",MIN(1129,I454,$C454)*overallRate,MIN(1129,I454)*overallRate)))))</f>
        <v>Effectuez l’étape 1</v>
      </c>
      <c r="N454" s="68" t="str">
        <f>IF(ISTEXT(overallRate),"Effectuez l’étape 1",IF(OR(COUNT($C454,J454)&lt;&gt;2,overallRate=0),0,IF(F454="Yes",ROUND(MAX(IF($B454="Oui - sans lien de dépendance",0,MIN((0.75*J454),847)),MIN(J454,(0.75*$C454),847)),2),IF(revenueReduction&gt;0.3,MAX(IF($B454="Non - avec lien de dépendance",MIN(1129,J454,$C454)*overallRate,MIN(1129,J454)*overallRate),ROUND(MAX(IF($B454="Non - avec lien de dépendance",0,MIN((0.75*J454),847)),MIN(J454,(0.75*$C454),847)),2)),IF($B454="Non - avec lien de dépendance",MIN(1129,J454,$C454)*overallRate,MIN(1129,J454)*overallRate)))))</f>
        <v>Effectuez l’étape 1</v>
      </c>
      <c r="O454" s="68" t="str">
        <f>IF(ISTEXT(overallRate),"Effectuez l’étape 1",IF(OR(COUNT($C454,K454)&lt;&gt;2,overallRate=0),0,IF(G454="Yes",ROUND(MAX(IF($B454="Oui - sans lien de dépendance",0,MIN((0.75*K454),847)),MIN(K454,(0.75*$C454),847)),2),IF(revenueReduction&gt;0.3,MAX(IF($B454="Non - avec lien de dépendance",MIN(1129,K454,$C454)*overallRate,MIN(1129,K454)*overallRate),ROUND(MAX(IF($B454="Non - avec lien de dépendance",0,MIN((0.75*K454),847)),MIN(K454,(0.75*$C454),847)),2)),IF($B454="Non - avec lien de dépendance",MIN(1129,K454,$C454)*overallRate,MIN(1129,K454)*overallRate)))))</f>
        <v>Effectuez l’étape 1</v>
      </c>
      <c r="P454" s="3">
        <f t="shared" ref="P454:P517" si="7">IF(AND(COUNT(C454:K454)&gt;0,OR(COUNT(C454:K454)&lt;&gt;5,ISBLANK(B454))),"Fill out all amounts",IF(OR(COUNTIF(H454,0)+COUNTIF(I454,0)&gt;1,COUNTIF(I454,0)+COUNTIF(J454,0)&gt;1,COUNTIF(J454,0)+COUNTIF(K454,0)&gt;1),0,SUM(L454:O454)))</f>
        <v>0</v>
      </c>
    </row>
    <row r="455" spans="12:16" x14ac:dyDescent="0.5">
      <c r="L455" s="68" t="str">
        <f>IF(ISTEXT(overallRate),"Effectuez l’étape 1",IF(OR(COUNT($C455,H455)&lt;&gt;2,overallRate=0),0,IF(D455="Yes",ROUND(MAX(IF($B455="Oui - sans lien de dépendance",0,MIN((0.75*H455),847)),MIN(H455,(0.75*$C455),847)),2),IF(revenueReduction&gt;0.3,MAX(IF($B455="Non - avec lien de dépendance",MIN(1129,H455,$C455)*overallRate,MIN(1129,H455)*overallRate),ROUND(MAX(IF($B455="Non - avec lien de dépendance",0,MIN((0.75*H455),847)),MIN(H455,(0.75*$C455),847)),2)),IF($B455="Non - avec lien de dépendance",MIN(1129,H455,$C455)*overallRate,MIN(1129,H455)*overallRate)))))</f>
        <v>Effectuez l’étape 1</v>
      </c>
      <c r="M455" s="68" t="str">
        <f>IF(ISTEXT(overallRate),"Effectuez l’étape 1",IF(OR(COUNT($C455,I455)&lt;&gt;2,overallRate=0),0,IF(E455="Yes",ROUND(MAX(IF($B455="Oui - sans lien de dépendance",0,MIN((0.75*I455),847)),MIN(I455,(0.75*$C455),847)),2),IF(revenueReduction&gt;0.3,MAX(IF($B455="Non - avec lien de dépendance",MIN(1129,I455,$C455)*overallRate,MIN(1129,I455)*overallRate),ROUND(MAX(IF($B455="Non - avec lien de dépendance",0,MIN((0.75*I455),847)),MIN(I455,(0.75*$C455),847)),2)),IF($B455="Non - avec lien de dépendance",MIN(1129,I455,$C455)*overallRate,MIN(1129,I455)*overallRate)))))</f>
        <v>Effectuez l’étape 1</v>
      </c>
      <c r="N455" s="68" t="str">
        <f>IF(ISTEXT(overallRate),"Effectuez l’étape 1",IF(OR(COUNT($C455,J455)&lt;&gt;2,overallRate=0),0,IF(F455="Yes",ROUND(MAX(IF($B455="Oui - sans lien de dépendance",0,MIN((0.75*J455),847)),MIN(J455,(0.75*$C455),847)),2),IF(revenueReduction&gt;0.3,MAX(IF($B455="Non - avec lien de dépendance",MIN(1129,J455,$C455)*overallRate,MIN(1129,J455)*overallRate),ROUND(MAX(IF($B455="Non - avec lien de dépendance",0,MIN((0.75*J455),847)),MIN(J455,(0.75*$C455),847)),2)),IF($B455="Non - avec lien de dépendance",MIN(1129,J455,$C455)*overallRate,MIN(1129,J455)*overallRate)))))</f>
        <v>Effectuez l’étape 1</v>
      </c>
      <c r="O455" s="68" t="str">
        <f>IF(ISTEXT(overallRate),"Effectuez l’étape 1",IF(OR(COUNT($C455,K455)&lt;&gt;2,overallRate=0),0,IF(G455="Yes",ROUND(MAX(IF($B455="Oui - sans lien de dépendance",0,MIN((0.75*K455),847)),MIN(K455,(0.75*$C455),847)),2),IF(revenueReduction&gt;0.3,MAX(IF($B455="Non - avec lien de dépendance",MIN(1129,K455,$C455)*overallRate,MIN(1129,K455)*overallRate),ROUND(MAX(IF($B455="Non - avec lien de dépendance",0,MIN((0.75*K455),847)),MIN(K455,(0.75*$C455),847)),2)),IF($B455="Non - avec lien de dépendance",MIN(1129,K455,$C455)*overallRate,MIN(1129,K455)*overallRate)))))</f>
        <v>Effectuez l’étape 1</v>
      </c>
      <c r="P455" s="3">
        <f t="shared" si="7"/>
        <v>0</v>
      </c>
    </row>
    <row r="456" spans="12:16" x14ac:dyDescent="0.5">
      <c r="L456" s="68" t="str">
        <f>IF(ISTEXT(overallRate),"Effectuez l’étape 1",IF(OR(COUNT($C456,H456)&lt;&gt;2,overallRate=0),0,IF(D456="Yes",ROUND(MAX(IF($B456="Oui - sans lien de dépendance",0,MIN((0.75*H456),847)),MIN(H456,(0.75*$C456),847)),2),IF(revenueReduction&gt;0.3,MAX(IF($B456="Non - avec lien de dépendance",MIN(1129,H456,$C456)*overallRate,MIN(1129,H456)*overallRate),ROUND(MAX(IF($B456="Non - avec lien de dépendance",0,MIN((0.75*H456),847)),MIN(H456,(0.75*$C456),847)),2)),IF($B456="Non - avec lien de dépendance",MIN(1129,H456,$C456)*overallRate,MIN(1129,H456)*overallRate)))))</f>
        <v>Effectuez l’étape 1</v>
      </c>
      <c r="M456" s="68" t="str">
        <f>IF(ISTEXT(overallRate),"Effectuez l’étape 1",IF(OR(COUNT($C456,I456)&lt;&gt;2,overallRate=0),0,IF(E456="Yes",ROUND(MAX(IF($B456="Oui - sans lien de dépendance",0,MIN((0.75*I456),847)),MIN(I456,(0.75*$C456),847)),2),IF(revenueReduction&gt;0.3,MAX(IF($B456="Non - avec lien de dépendance",MIN(1129,I456,$C456)*overallRate,MIN(1129,I456)*overallRate),ROUND(MAX(IF($B456="Non - avec lien de dépendance",0,MIN((0.75*I456),847)),MIN(I456,(0.75*$C456),847)),2)),IF($B456="Non - avec lien de dépendance",MIN(1129,I456,$C456)*overallRate,MIN(1129,I456)*overallRate)))))</f>
        <v>Effectuez l’étape 1</v>
      </c>
      <c r="N456" s="68" t="str">
        <f>IF(ISTEXT(overallRate),"Effectuez l’étape 1",IF(OR(COUNT($C456,J456)&lt;&gt;2,overallRate=0),0,IF(F456="Yes",ROUND(MAX(IF($B456="Oui - sans lien de dépendance",0,MIN((0.75*J456),847)),MIN(J456,(0.75*$C456),847)),2),IF(revenueReduction&gt;0.3,MAX(IF($B456="Non - avec lien de dépendance",MIN(1129,J456,$C456)*overallRate,MIN(1129,J456)*overallRate),ROUND(MAX(IF($B456="Non - avec lien de dépendance",0,MIN((0.75*J456),847)),MIN(J456,(0.75*$C456),847)),2)),IF($B456="Non - avec lien de dépendance",MIN(1129,J456,$C456)*overallRate,MIN(1129,J456)*overallRate)))))</f>
        <v>Effectuez l’étape 1</v>
      </c>
      <c r="O456" s="68" t="str">
        <f>IF(ISTEXT(overallRate),"Effectuez l’étape 1",IF(OR(COUNT($C456,K456)&lt;&gt;2,overallRate=0),0,IF(G456="Yes",ROUND(MAX(IF($B456="Oui - sans lien de dépendance",0,MIN((0.75*K456),847)),MIN(K456,(0.75*$C456),847)),2),IF(revenueReduction&gt;0.3,MAX(IF($B456="Non - avec lien de dépendance",MIN(1129,K456,$C456)*overallRate,MIN(1129,K456)*overallRate),ROUND(MAX(IF($B456="Non - avec lien de dépendance",0,MIN((0.75*K456),847)),MIN(K456,(0.75*$C456),847)),2)),IF($B456="Non - avec lien de dépendance",MIN(1129,K456,$C456)*overallRate,MIN(1129,K456)*overallRate)))))</f>
        <v>Effectuez l’étape 1</v>
      </c>
      <c r="P456" s="3">
        <f t="shared" si="7"/>
        <v>0</v>
      </c>
    </row>
    <row r="457" spans="12:16" x14ac:dyDescent="0.5">
      <c r="L457" s="68" t="str">
        <f>IF(ISTEXT(overallRate),"Effectuez l’étape 1",IF(OR(COUNT($C457,H457)&lt;&gt;2,overallRate=0),0,IF(D457="Yes",ROUND(MAX(IF($B457="Oui - sans lien de dépendance",0,MIN((0.75*H457),847)),MIN(H457,(0.75*$C457),847)),2),IF(revenueReduction&gt;0.3,MAX(IF($B457="Non - avec lien de dépendance",MIN(1129,H457,$C457)*overallRate,MIN(1129,H457)*overallRate),ROUND(MAX(IF($B457="Non - avec lien de dépendance",0,MIN((0.75*H457),847)),MIN(H457,(0.75*$C457),847)),2)),IF($B457="Non - avec lien de dépendance",MIN(1129,H457,$C457)*overallRate,MIN(1129,H457)*overallRate)))))</f>
        <v>Effectuez l’étape 1</v>
      </c>
      <c r="M457" s="68" t="str">
        <f>IF(ISTEXT(overallRate),"Effectuez l’étape 1",IF(OR(COUNT($C457,I457)&lt;&gt;2,overallRate=0),0,IF(E457="Yes",ROUND(MAX(IF($B457="Oui - sans lien de dépendance",0,MIN((0.75*I457),847)),MIN(I457,(0.75*$C457),847)),2),IF(revenueReduction&gt;0.3,MAX(IF($B457="Non - avec lien de dépendance",MIN(1129,I457,$C457)*overallRate,MIN(1129,I457)*overallRate),ROUND(MAX(IF($B457="Non - avec lien de dépendance",0,MIN((0.75*I457),847)),MIN(I457,(0.75*$C457),847)),2)),IF($B457="Non - avec lien de dépendance",MIN(1129,I457,$C457)*overallRate,MIN(1129,I457)*overallRate)))))</f>
        <v>Effectuez l’étape 1</v>
      </c>
      <c r="N457" s="68" t="str">
        <f>IF(ISTEXT(overallRate),"Effectuez l’étape 1",IF(OR(COUNT($C457,J457)&lt;&gt;2,overallRate=0),0,IF(F457="Yes",ROUND(MAX(IF($B457="Oui - sans lien de dépendance",0,MIN((0.75*J457),847)),MIN(J457,(0.75*$C457),847)),2),IF(revenueReduction&gt;0.3,MAX(IF($B457="Non - avec lien de dépendance",MIN(1129,J457,$C457)*overallRate,MIN(1129,J457)*overallRate),ROUND(MAX(IF($B457="Non - avec lien de dépendance",0,MIN((0.75*J457),847)),MIN(J457,(0.75*$C457),847)),2)),IF($B457="Non - avec lien de dépendance",MIN(1129,J457,$C457)*overallRate,MIN(1129,J457)*overallRate)))))</f>
        <v>Effectuez l’étape 1</v>
      </c>
      <c r="O457" s="68" t="str">
        <f>IF(ISTEXT(overallRate),"Effectuez l’étape 1",IF(OR(COUNT($C457,K457)&lt;&gt;2,overallRate=0),0,IF(G457="Yes",ROUND(MAX(IF($B457="Oui - sans lien de dépendance",0,MIN((0.75*K457),847)),MIN(K457,(0.75*$C457),847)),2),IF(revenueReduction&gt;0.3,MAX(IF($B457="Non - avec lien de dépendance",MIN(1129,K457,$C457)*overallRate,MIN(1129,K457)*overallRate),ROUND(MAX(IF($B457="Non - avec lien de dépendance",0,MIN((0.75*K457),847)),MIN(K457,(0.75*$C457),847)),2)),IF($B457="Non - avec lien de dépendance",MIN(1129,K457,$C457)*overallRate,MIN(1129,K457)*overallRate)))))</f>
        <v>Effectuez l’étape 1</v>
      </c>
      <c r="P457" s="3">
        <f t="shared" si="7"/>
        <v>0</v>
      </c>
    </row>
    <row r="458" spans="12:16" x14ac:dyDescent="0.5">
      <c r="L458" s="68" t="str">
        <f>IF(ISTEXT(overallRate),"Effectuez l’étape 1",IF(OR(COUNT($C458,H458)&lt;&gt;2,overallRate=0),0,IF(D458="Yes",ROUND(MAX(IF($B458="Oui - sans lien de dépendance",0,MIN((0.75*H458),847)),MIN(H458,(0.75*$C458),847)),2),IF(revenueReduction&gt;0.3,MAX(IF($B458="Non - avec lien de dépendance",MIN(1129,H458,$C458)*overallRate,MIN(1129,H458)*overallRate),ROUND(MAX(IF($B458="Non - avec lien de dépendance",0,MIN((0.75*H458),847)),MIN(H458,(0.75*$C458),847)),2)),IF($B458="Non - avec lien de dépendance",MIN(1129,H458,$C458)*overallRate,MIN(1129,H458)*overallRate)))))</f>
        <v>Effectuez l’étape 1</v>
      </c>
      <c r="M458" s="68" t="str">
        <f>IF(ISTEXT(overallRate),"Effectuez l’étape 1",IF(OR(COUNT($C458,I458)&lt;&gt;2,overallRate=0),0,IF(E458="Yes",ROUND(MAX(IF($B458="Oui - sans lien de dépendance",0,MIN((0.75*I458),847)),MIN(I458,(0.75*$C458),847)),2),IF(revenueReduction&gt;0.3,MAX(IF($B458="Non - avec lien de dépendance",MIN(1129,I458,$C458)*overallRate,MIN(1129,I458)*overallRate),ROUND(MAX(IF($B458="Non - avec lien de dépendance",0,MIN((0.75*I458),847)),MIN(I458,(0.75*$C458),847)),2)),IF($B458="Non - avec lien de dépendance",MIN(1129,I458,$C458)*overallRate,MIN(1129,I458)*overallRate)))))</f>
        <v>Effectuez l’étape 1</v>
      </c>
      <c r="N458" s="68" t="str">
        <f>IF(ISTEXT(overallRate),"Effectuez l’étape 1",IF(OR(COUNT($C458,J458)&lt;&gt;2,overallRate=0),0,IF(F458="Yes",ROUND(MAX(IF($B458="Oui - sans lien de dépendance",0,MIN((0.75*J458),847)),MIN(J458,(0.75*$C458),847)),2),IF(revenueReduction&gt;0.3,MAX(IF($B458="Non - avec lien de dépendance",MIN(1129,J458,$C458)*overallRate,MIN(1129,J458)*overallRate),ROUND(MAX(IF($B458="Non - avec lien de dépendance",0,MIN((0.75*J458),847)),MIN(J458,(0.75*$C458),847)),2)),IF($B458="Non - avec lien de dépendance",MIN(1129,J458,$C458)*overallRate,MIN(1129,J458)*overallRate)))))</f>
        <v>Effectuez l’étape 1</v>
      </c>
      <c r="O458" s="68" t="str">
        <f>IF(ISTEXT(overallRate),"Effectuez l’étape 1",IF(OR(COUNT($C458,K458)&lt;&gt;2,overallRate=0),0,IF(G458="Yes",ROUND(MAX(IF($B458="Oui - sans lien de dépendance",0,MIN((0.75*K458),847)),MIN(K458,(0.75*$C458),847)),2),IF(revenueReduction&gt;0.3,MAX(IF($B458="Non - avec lien de dépendance",MIN(1129,K458,$C458)*overallRate,MIN(1129,K458)*overallRate),ROUND(MAX(IF($B458="Non - avec lien de dépendance",0,MIN((0.75*K458),847)),MIN(K458,(0.75*$C458),847)),2)),IF($B458="Non - avec lien de dépendance",MIN(1129,K458,$C458)*overallRate,MIN(1129,K458)*overallRate)))))</f>
        <v>Effectuez l’étape 1</v>
      </c>
      <c r="P458" s="3">
        <f t="shared" si="7"/>
        <v>0</v>
      </c>
    </row>
    <row r="459" spans="12:16" x14ac:dyDescent="0.5">
      <c r="L459" s="68" t="str">
        <f>IF(ISTEXT(overallRate),"Effectuez l’étape 1",IF(OR(COUNT($C459,H459)&lt;&gt;2,overallRate=0),0,IF(D459="Yes",ROUND(MAX(IF($B459="Oui - sans lien de dépendance",0,MIN((0.75*H459),847)),MIN(H459,(0.75*$C459),847)),2),IF(revenueReduction&gt;0.3,MAX(IF($B459="Non - avec lien de dépendance",MIN(1129,H459,$C459)*overallRate,MIN(1129,H459)*overallRate),ROUND(MAX(IF($B459="Non - avec lien de dépendance",0,MIN((0.75*H459),847)),MIN(H459,(0.75*$C459),847)),2)),IF($B459="Non - avec lien de dépendance",MIN(1129,H459,$C459)*overallRate,MIN(1129,H459)*overallRate)))))</f>
        <v>Effectuez l’étape 1</v>
      </c>
      <c r="M459" s="68" t="str">
        <f>IF(ISTEXT(overallRate),"Effectuez l’étape 1",IF(OR(COUNT($C459,I459)&lt;&gt;2,overallRate=0),0,IF(E459="Yes",ROUND(MAX(IF($B459="Oui - sans lien de dépendance",0,MIN((0.75*I459),847)),MIN(I459,(0.75*$C459),847)),2),IF(revenueReduction&gt;0.3,MAX(IF($B459="Non - avec lien de dépendance",MIN(1129,I459,$C459)*overallRate,MIN(1129,I459)*overallRate),ROUND(MAX(IF($B459="Non - avec lien de dépendance",0,MIN((0.75*I459),847)),MIN(I459,(0.75*$C459),847)),2)),IF($B459="Non - avec lien de dépendance",MIN(1129,I459,$C459)*overallRate,MIN(1129,I459)*overallRate)))))</f>
        <v>Effectuez l’étape 1</v>
      </c>
      <c r="N459" s="68" t="str">
        <f>IF(ISTEXT(overallRate),"Effectuez l’étape 1",IF(OR(COUNT($C459,J459)&lt;&gt;2,overallRate=0),0,IF(F459="Yes",ROUND(MAX(IF($B459="Oui - sans lien de dépendance",0,MIN((0.75*J459),847)),MIN(J459,(0.75*$C459),847)),2),IF(revenueReduction&gt;0.3,MAX(IF($B459="Non - avec lien de dépendance",MIN(1129,J459,$C459)*overallRate,MIN(1129,J459)*overallRate),ROUND(MAX(IF($B459="Non - avec lien de dépendance",0,MIN((0.75*J459),847)),MIN(J459,(0.75*$C459),847)),2)),IF($B459="Non - avec lien de dépendance",MIN(1129,J459,$C459)*overallRate,MIN(1129,J459)*overallRate)))))</f>
        <v>Effectuez l’étape 1</v>
      </c>
      <c r="O459" s="68" t="str">
        <f>IF(ISTEXT(overallRate),"Effectuez l’étape 1",IF(OR(COUNT($C459,K459)&lt;&gt;2,overallRate=0),0,IF(G459="Yes",ROUND(MAX(IF($B459="Oui - sans lien de dépendance",0,MIN((0.75*K459),847)),MIN(K459,(0.75*$C459),847)),2),IF(revenueReduction&gt;0.3,MAX(IF($B459="Non - avec lien de dépendance",MIN(1129,K459,$C459)*overallRate,MIN(1129,K459)*overallRate),ROUND(MAX(IF($B459="Non - avec lien de dépendance",0,MIN((0.75*K459),847)),MIN(K459,(0.75*$C459),847)),2)),IF($B459="Non - avec lien de dépendance",MIN(1129,K459,$C459)*overallRate,MIN(1129,K459)*overallRate)))))</f>
        <v>Effectuez l’étape 1</v>
      </c>
      <c r="P459" s="3">
        <f t="shared" si="7"/>
        <v>0</v>
      </c>
    </row>
    <row r="460" spans="12:16" x14ac:dyDescent="0.5">
      <c r="L460" s="68" t="str">
        <f>IF(ISTEXT(overallRate),"Effectuez l’étape 1",IF(OR(COUNT($C460,H460)&lt;&gt;2,overallRate=0),0,IF(D460="Yes",ROUND(MAX(IF($B460="Oui - sans lien de dépendance",0,MIN((0.75*H460),847)),MIN(H460,(0.75*$C460),847)),2),IF(revenueReduction&gt;0.3,MAX(IF($B460="Non - avec lien de dépendance",MIN(1129,H460,$C460)*overallRate,MIN(1129,H460)*overallRate),ROUND(MAX(IF($B460="Non - avec lien de dépendance",0,MIN((0.75*H460),847)),MIN(H460,(0.75*$C460),847)),2)),IF($B460="Non - avec lien de dépendance",MIN(1129,H460,$C460)*overallRate,MIN(1129,H460)*overallRate)))))</f>
        <v>Effectuez l’étape 1</v>
      </c>
      <c r="M460" s="68" t="str">
        <f>IF(ISTEXT(overallRate),"Effectuez l’étape 1",IF(OR(COUNT($C460,I460)&lt;&gt;2,overallRate=0),0,IF(E460="Yes",ROUND(MAX(IF($B460="Oui - sans lien de dépendance",0,MIN((0.75*I460),847)),MIN(I460,(0.75*$C460),847)),2),IF(revenueReduction&gt;0.3,MAX(IF($B460="Non - avec lien de dépendance",MIN(1129,I460,$C460)*overallRate,MIN(1129,I460)*overallRate),ROUND(MAX(IF($B460="Non - avec lien de dépendance",0,MIN((0.75*I460),847)),MIN(I460,(0.75*$C460),847)),2)),IF($B460="Non - avec lien de dépendance",MIN(1129,I460,$C460)*overallRate,MIN(1129,I460)*overallRate)))))</f>
        <v>Effectuez l’étape 1</v>
      </c>
      <c r="N460" s="68" t="str">
        <f>IF(ISTEXT(overallRate),"Effectuez l’étape 1",IF(OR(COUNT($C460,J460)&lt;&gt;2,overallRate=0),0,IF(F460="Yes",ROUND(MAX(IF($B460="Oui - sans lien de dépendance",0,MIN((0.75*J460),847)),MIN(J460,(0.75*$C460),847)),2),IF(revenueReduction&gt;0.3,MAX(IF($B460="Non - avec lien de dépendance",MIN(1129,J460,$C460)*overallRate,MIN(1129,J460)*overallRate),ROUND(MAX(IF($B460="Non - avec lien de dépendance",0,MIN((0.75*J460),847)),MIN(J460,(0.75*$C460),847)),2)),IF($B460="Non - avec lien de dépendance",MIN(1129,J460,$C460)*overallRate,MIN(1129,J460)*overallRate)))))</f>
        <v>Effectuez l’étape 1</v>
      </c>
      <c r="O460" s="68" t="str">
        <f>IF(ISTEXT(overallRate),"Effectuez l’étape 1",IF(OR(COUNT($C460,K460)&lt;&gt;2,overallRate=0),0,IF(G460="Yes",ROUND(MAX(IF($B460="Oui - sans lien de dépendance",0,MIN((0.75*K460),847)),MIN(K460,(0.75*$C460),847)),2),IF(revenueReduction&gt;0.3,MAX(IF($B460="Non - avec lien de dépendance",MIN(1129,K460,$C460)*overallRate,MIN(1129,K460)*overallRate),ROUND(MAX(IF($B460="Non - avec lien de dépendance",0,MIN((0.75*K460),847)),MIN(K460,(0.75*$C460),847)),2)),IF($B460="Non - avec lien de dépendance",MIN(1129,K460,$C460)*overallRate,MIN(1129,K460)*overallRate)))))</f>
        <v>Effectuez l’étape 1</v>
      </c>
      <c r="P460" s="3">
        <f t="shared" si="7"/>
        <v>0</v>
      </c>
    </row>
    <row r="461" spans="12:16" x14ac:dyDescent="0.5">
      <c r="L461" s="68" t="str">
        <f>IF(ISTEXT(overallRate),"Effectuez l’étape 1",IF(OR(COUNT($C461,H461)&lt;&gt;2,overallRate=0),0,IF(D461="Yes",ROUND(MAX(IF($B461="Oui - sans lien de dépendance",0,MIN((0.75*H461),847)),MIN(H461,(0.75*$C461),847)),2),IF(revenueReduction&gt;0.3,MAX(IF($B461="Non - avec lien de dépendance",MIN(1129,H461,$C461)*overallRate,MIN(1129,H461)*overallRate),ROUND(MAX(IF($B461="Non - avec lien de dépendance",0,MIN((0.75*H461),847)),MIN(H461,(0.75*$C461),847)),2)),IF($B461="Non - avec lien de dépendance",MIN(1129,H461,$C461)*overallRate,MIN(1129,H461)*overallRate)))))</f>
        <v>Effectuez l’étape 1</v>
      </c>
      <c r="M461" s="68" t="str">
        <f>IF(ISTEXT(overallRate),"Effectuez l’étape 1",IF(OR(COUNT($C461,I461)&lt;&gt;2,overallRate=0),0,IF(E461="Yes",ROUND(MAX(IF($B461="Oui - sans lien de dépendance",0,MIN((0.75*I461),847)),MIN(I461,(0.75*$C461),847)),2),IF(revenueReduction&gt;0.3,MAX(IF($B461="Non - avec lien de dépendance",MIN(1129,I461,$C461)*overallRate,MIN(1129,I461)*overallRate),ROUND(MAX(IF($B461="Non - avec lien de dépendance",0,MIN((0.75*I461),847)),MIN(I461,(0.75*$C461),847)),2)),IF($B461="Non - avec lien de dépendance",MIN(1129,I461,$C461)*overallRate,MIN(1129,I461)*overallRate)))))</f>
        <v>Effectuez l’étape 1</v>
      </c>
      <c r="N461" s="68" t="str">
        <f>IF(ISTEXT(overallRate),"Effectuez l’étape 1",IF(OR(COUNT($C461,J461)&lt;&gt;2,overallRate=0),0,IF(F461="Yes",ROUND(MAX(IF($B461="Oui - sans lien de dépendance",0,MIN((0.75*J461),847)),MIN(J461,(0.75*$C461),847)),2),IF(revenueReduction&gt;0.3,MAX(IF($B461="Non - avec lien de dépendance",MIN(1129,J461,$C461)*overallRate,MIN(1129,J461)*overallRate),ROUND(MAX(IF($B461="Non - avec lien de dépendance",0,MIN((0.75*J461),847)),MIN(J461,(0.75*$C461),847)),2)),IF($B461="Non - avec lien de dépendance",MIN(1129,J461,$C461)*overallRate,MIN(1129,J461)*overallRate)))))</f>
        <v>Effectuez l’étape 1</v>
      </c>
      <c r="O461" s="68" t="str">
        <f>IF(ISTEXT(overallRate),"Effectuez l’étape 1",IF(OR(COUNT($C461,K461)&lt;&gt;2,overallRate=0),0,IF(G461="Yes",ROUND(MAX(IF($B461="Oui - sans lien de dépendance",0,MIN((0.75*K461),847)),MIN(K461,(0.75*$C461),847)),2),IF(revenueReduction&gt;0.3,MAX(IF($B461="Non - avec lien de dépendance",MIN(1129,K461,$C461)*overallRate,MIN(1129,K461)*overallRate),ROUND(MAX(IF($B461="Non - avec lien de dépendance",0,MIN((0.75*K461),847)),MIN(K461,(0.75*$C461),847)),2)),IF($B461="Non - avec lien de dépendance",MIN(1129,K461,$C461)*overallRate,MIN(1129,K461)*overallRate)))))</f>
        <v>Effectuez l’étape 1</v>
      </c>
      <c r="P461" s="3">
        <f t="shared" si="7"/>
        <v>0</v>
      </c>
    </row>
    <row r="462" spans="12:16" x14ac:dyDescent="0.5">
      <c r="L462" s="68" t="str">
        <f>IF(ISTEXT(overallRate),"Effectuez l’étape 1",IF(OR(COUNT($C462,H462)&lt;&gt;2,overallRate=0),0,IF(D462="Yes",ROUND(MAX(IF($B462="Oui - sans lien de dépendance",0,MIN((0.75*H462),847)),MIN(H462,(0.75*$C462),847)),2),IF(revenueReduction&gt;0.3,MAX(IF($B462="Non - avec lien de dépendance",MIN(1129,H462,$C462)*overallRate,MIN(1129,H462)*overallRate),ROUND(MAX(IF($B462="Non - avec lien de dépendance",0,MIN((0.75*H462),847)),MIN(H462,(0.75*$C462),847)),2)),IF($B462="Non - avec lien de dépendance",MIN(1129,H462,$C462)*overallRate,MIN(1129,H462)*overallRate)))))</f>
        <v>Effectuez l’étape 1</v>
      </c>
      <c r="M462" s="68" t="str">
        <f>IF(ISTEXT(overallRate),"Effectuez l’étape 1",IF(OR(COUNT($C462,I462)&lt;&gt;2,overallRate=0),0,IF(E462="Yes",ROUND(MAX(IF($B462="Oui - sans lien de dépendance",0,MIN((0.75*I462),847)),MIN(I462,(0.75*$C462),847)),2),IF(revenueReduction&gt;0.3,MAX(IF($B462="Non - avec lien de dépendance",MIN(1129,I462,$C462)*overallRate,MIN(1129,I462)*overallRate),ROUND(MAX(IF($B462="Non - avec lien de dépendance",0,MIN((0.75*I462),847)),MIN(I462,(0.75*$C462),847)),2)),IF($B462="Non - avec lien de dépendance",MIN(1129,I462,$C462)*overallRate,MIN(1129,I462)*overallRate)))))</f>
        <v>Effectuez l’étape 1</v>
      </c>
      <c r="N462" s="68" t="str">
        <f>IF(ISTEXT(overallRate),"Effectuez l’étape 1",IF(OR(COUNT($C462,J462)&lt;&gt;2,overallRate=0),0,IF(F462="Yes",ROUND(MAX(IF($B462="Oui - sans lien de dépendance",0,MIN((0.75*J462),847)),MIN(J462,(0.75*$C462),847)),2),IF(revenueReduction&gt;0.3,MAX(IF($B462="Non - avec lien de dépendance",MIN(1129,J462,$C462)*overallRate,MIN(1129,J462)*overallRate),ROUND(MAX(IF($B462="Non - avec lien de dépendance",0,MIN((0.75*J462),847)),MIN(J462,(0.75*$C462),847)),2)),IF($B462="Non - avec lien de dépendance",MIN(1129,J462,$C462)*overallRate,MIN(1129,J462)*overallRate)))))</f>
        <v>Effectuez l’étape 1</v>
      </c>
      <c r="O462" s="68" t="str">
        <f>IF(ISTEXT(overallRate),"Effectuez l’étape 1",IF(OR(COUNT($C462,K462)&lt;&gt;2,overallRate=0),0,IF(G462="Yes",ROUND(MAX(IF($B462="Oui - sans lien de dépendance",0,MIN((0.75*K462),847)),MIN(K462,(0.75*$C462),847)),2),IF(revenueReduction&gt;0.3,MAX(IF($B462="Non - avec lien de dépendance",MIN(1129,K462,$C462)*overallRate,MIN(1129,K462)*overallRate),ROUND(MAX(IF($B462="Non - avec lien de dépendance",0,MIN((0.75*K462),847)),MIN(K462,(0.75*$C462),847)),2)),IF($B462="Non - avec lien de dépendance",MIN(1129,K462,$C462)*overallRate,MIN(1129,K462)*overallRate)))))</f>
        <v>Effectuez l’étape 1</v>
      </c>
      <c r="P462" s="3">
        <f t="shared" si="7"/>
        <v>0</v>
      </c>
    </row>
    <row r="463" spans="12:16" x14ac:dyDescent="0.5">
      <c r="L463" s="68" t="str">
        <f>IF(ISTEXT(overallRate),"Effectuez l’étape 1",IF(OR(COUNT($C463,H463)&lt;&gt;2,overallRate=0),0,IF(D463="Yes",ROUND(MAX(IF($B463="Oui - sans lien de dépendance",0,MIN((0.75*H463),847)),MIN(H463,(0.75*$C463),847)),2),IF(revenueReduction&gt;0.3,MAX(IF($B463="Non - avec lien de dépendance",MIN(1129,H463,$C463)*overallRate,MIN(1129,H463)*overallRate),ROUND(MAX(IF($B463="Non - avec lien de dépendance",0,MIN((0.75*H463),847)),MIN(H463,(0.75*$C463),847)),2)),IF($B463="Non - avec lien de dépendance",MIN(1129,H463,$C463)*overallRate,MIN(1129,H463)*overallRate)))))</f>
        <v>Effectuez l’étape 1</v>
      </c>
      <c r="M463" s="68" t="str">
        <f>IF(ISTEXT(overallRate),"Effectuez l’étape 1",IF(OR(COUNT($C463,I463)&lt;&gt;2,overallRate=0),0,IF(E463="Yes",ROUND(MAX(IF($B463="Oui - sans lien de dépendance",0,MIN((0.75*I463),847)),MIN(I463,(0.75*$C463),847)),2),IF(revenueReduction&gt;0.3,MAX(IF($B463="Non - avec lien de dépendance",MIN(1129,I463,$C463)*overallRate,MIN(1129,I463)*overallRate),ROUND(MAX(IF($B463="Non - avec lien de dépendance",0,MIN((0.75*I463),847)),MIN(I463,(0.75*$C463),847)),2)),IF($B463="Non - avec lien de dépendance",MIN(1129,I463,$C463)*overallRate,MIN(1129,I463)*overallRate)))))</f>
        <v>Effectuez l’étape 1</v>
      </c>
      <c r="N463" s="68" t="str">
        <f>IF(ISTEXT(overallRate),"Effectuez l’étape 1",IF(OR(COUNT($C463,J463)&lt;&gt;2,overallRate=0),0,IF(F463="Yes",ROUND(MAX(IF($B463="Oui - sans lien de dépendance",0,MIN((0.75*J463),847)),MIN(J463,(0.75*$C463),847)),2),IF(revenueReduction&gt;0.3,MAX(IF($B463="Non - avec lien de dépendance",MIN(1129,J463,$C463)*overallRate,MIN(1129,J463)*overallRate),ROUND(MAX(IF($B463="Non - avec lien de dépendance",0,MIN((0.75*J463),847)),MIN(J463,(0.75*$C463),847)),2)),IF($B463="Non - avec lien de dépendance",MIN(1129,J463,$C463)*overallRate,MIN(1129,J463)*overallRate)))))</f>
        <v>Effectuez l’étape 1</v>
      </c>
      <c r="O463" s="68" t="str">
        <f>IF(ISTEXT(overallRate),"Effectuez l’étape 1",IF(OR(COUNT($C463,K463)&lt;&gt;2,overallRate=0),0,IF(G463="Yes",ROUND(MAX(IF($B463="Oui - sans lien de dépendance",0,MIN((0.75*K463),847)),MIN(K463,(0.75*$C463),847)),2),IF(revenueReduction&gt;0.3,MAX(IF($B463="Non - avec lien de dépendance",MIN(1129,K463,$C463)*overallRate,MIN(1129,K463)*overallRate),ROUND(MAX(IF($B463="Non - avec lien de dépendance",0,MIN((0.75*K463),847)),MIN(K463,(0.75*$C463),847)),2)),IF($B463="Non - avec lien de dépendance",MIN(1129,K463,$C463)*overallRate,MIN(1129,K463)*overallRate)))))</f>
        <v>Effectuez l’étape 1</v>
      </c>
      <c r="P463" s="3">
        <f t="shared" si="7"/>
        <v>0</v>
      </c>
    </row>
    <row r="464" spans="12:16" x14ac:dyDescent="0.5">
      <c r="L464" s="68" t="str">
        <f>IF(ISTEXT(overallRate),"Effectuez l’étape 1",IF(OR(COUNT($C464,H464)&lt;&gt;2,overallRate=0),0,IF(D464="Yes",ROUND(MAX(IF($B464="Oui - sans lien de dépendance",0,MIN((0.75*H464),847)),MIN(H464,(0.75*$C464),847)),2),IF(revenueReduction&gt;0.3,MAX(IF($B464="Non - avec lien de dépendance",MIN(1129,H464,$C464)*overallRate,MIN(1129,H464)*overallRate),ROUND(MAX(IF($B464="Non - avec lien de dépendance",0,MIN((0.75*H464),847)),MIN(H464,(0.75*$C464),847)),2)),IF($B464="Non - avec lien de dépendance",MIN(1129,H464,$C464)*overallRate,MIN(1129,H464)*overallRate)))))</f>
        <v>Effectuez l’étape 1</v>
      </c>
      <c r="M464" s="68" t="str">
        <f>IF(ISTEXT(overallRate),"Effectuez l’étape 1",IF(OR(COUNT($C464,I464)&lt;&gt;2,overallRate=0),0,IF(E464="Yes",ROUND(MAX(IF($B464="Oui - sans lien de dépendance",0,MIN((0.75*I464),847)),MIN(I464,(0.75*$C464),847)),2),IF(revenueReduction&gt;0.3,MAX(IF($B464="Non - avec lien de dépendance",MIN(1129,I464,$C464)*overallRate,MIN(1129,I464)*overallRate),ROUND(MAX(IF($B464="Non - avec lien de dépendance",0,MIN((0.75*I464),847)),MIN(I464,(0.75*$C464),847)),2)),IF($B464="Non - avec lien de dépendance",MIN(1129,I464,$C464)*overallRate,MIN(1129,I464)*overallRate)))))</f>
        <v>Effectuez l’étape 1</v>
      </c>
      <c r="N464" s="68" t="str">
        <f>IF(ISTEXT(overallRate),"Effectuez l’étape 1",IF(OR(COUNT($C464,J464)&lt;&gt;2,overallRate=0),0,IF(F464="Yes",ROUND(MAX(IF($B464="Oui - sans lien de dépendance",0,MIN((0.75*J464),847)),MIN(J464,(0.75*$C464),847)),2),IF(revenueReduction&gt;0.3,MAX(IF($B464="Non - avec lien de dépendance",MIN(1129,J464,$C464)*overallRate,MIN(1129,J464)*overallRate),ROUND(MAX(IF($B464="Non - avec lien de dépendance",0,MIN((0.75*J464),847)),MIN(J464,(0.75*$C464),847)),2)),IF($B464="Non - avec lien de dépendance",MIN(1129,J464,$C464)*overallRate,MIN(1129,J464)*overallRate)))))</f>
        <v>Effectuez l’étape 1</v>
      </c>
      <c r="O464" s="68" t="str">
        <f>IF(ISTEXT(overallRate),"Effectuez l’étape 1",IF(OR(COUNT($C464,K464)&lt;&gt;2,overallRate=0),0,IF(G464="Yes",ROUND(MAX(IF($B464="Oui - sans lien de dépendance",0,MIN((0.75*K464),847)),MIN(K464,(0.75*$C464),847)),2),IF(revenueReduction&gt;0.3,MAX(IF($B464="Non - avec lien de dépendance",MIN(1129,K464,$C464)*overallRate,MIN(1129,K464)*overallRate),ROUND(MAX(IF($B464="Non - avec lien de dépendance",0,MIN((0.75*K464),847)),MIN(K464,(0.75*$C464),847)),2)),IF($B464="Non - avec lien de dépendance",MIN(1129,K464,$C464)*overallRate,MIN(1129,K464)*overallRate)))))</f>
        <v>Effectuez l’étape 1</v>
      </c>
      <c r="P464" s="3">
        <f t="shared" si="7"/>
        <v>0</v>
      </c>
    </row>
    <row r="465" spans="12:16" x14ac:dyDescent="0.5">
      <c r="L465" s="68" t="str">
        <f>IF(ISTEXT(overallRate),"Effectuez l’étape 1",IF(OR(COUNT($C465,H465)&lt;&gt;2,overallRate=0),0,IF(D465="Yes",ROUND(MAX(IF($B465="Oui - sans lien de dépendance",0,MIN((0.75*H465),847)),MIN(H465,(0.75*$C465),847)),2),IF(revenueReduction&gt;0.3,MAX(IF($B465="Non - avec lien de dépendance",MIN(1129,H465,$C465)*overallRate,MIN(1129,H465)*overallRate),ROUND(MAX(IF($B465="Non - avec lien de dépendance",0,MIN((0.75*H465),847)),MIN(H465,(0.75*$C465),847)),2)),IF($B465="Non - avec lien de dépendance",MIN(1129,H465,$C465)*overallRate,MIN(1129,H465)*overallRate)))))</f>
        <v>Effectuez l’étape 1</v>
      </c>
      <c r="M465" s="68" t="str">
        <f>IF(ISTEXT(overallRate),"Effectuez l’étape 1",IF(OR(COUNT($C465,I465)&lt;&gt;2,overallRate=0),0,IF(E465="Yes",ROUND(MAX(IF($B465="Oui - sans lien de dépendance",0,MIN((0.75*I465),847)),MIN(I465,(0.75*$C465),847)),2),IF(revenueReduction&gt;0.3,MAX(IF($B465="Non - avec lien de dépendance",MIN(1129,I465,$C465)*overallRate,MIN(1129,I465)*overallRate),ROUND(MAX(IF($B465="Non - avec lien de dépendance",0,MIN((0.75*I465),847)),MIN(I465,(0.75*$C465),847)),2)),IF($B465="Non - avec lien de dépendance",MIN(1129,I465,$C465)*overallRate,MIN(1129,I465)*overallRate)))))</f>
        <v>Effectuez l’étape 1</v>
      </c>
      <c r="N465" s="68" t="str">
        <f>IF(ISTEXT(overallRate),"Effectuez l’étape 1",IF(OR(COUNT($C465,J465)&lt;&gt;2,overallRate=0),0,IF(F465="Yes",ROUND(MAX(IF($B465="Oui - sans lien de dépendance",0,MIN((0.75*J465),847)),MIN(J465,(0.75*$C465),847)),2),IF(revenueReduction&gt;0.3,MAX(IF($B465="Non - avec lien de dépendance",MIN(1129,J465,$C465)*overallRate,MIN(1129,J465)*overallRate),ROUND(MAX(IF($B465="Non - avec lien de dépendance",0,MIN((0.75*J465),847)),MIN(J465,(0.75*$C465),847)),2)),IF($B465="Non - avec lien de dépendance",MIN(1129,J465,$C465)*overallRate,MIN(1129,J465)*overallRate)))))</f>
        <v>Effectuez l’étape 1</v>
      </c>
      <c r="O465" s="68" t="str">
        <f>IF(ISTEXT(overallRate),"Effectuez l’étape 1",IF(OR(COUNT($C465,K465)&lt;&gt;2,overallRate=0),0,IF(G465="Yes",ROUND(MAX(IF($B465="Oui - sans lien de dépendance",0,MIN((0.75*K465),847)),MIN(K465,(0.75*$C465),847)),2),IF(revenueReduction&gt;0.3,MAX(IF($B465="Non - avec lien de dépendance",MIN(1129,K465,$C465)*overallRate,MIN(1129,K465)*overallRate),ROUND(MAX(IF($B465="Non - avec lien de dépendance",0,MIN((0.75*K465),847)),MIN(K465,(0.75*$C465),847)),2)),IF($B465="Non - avec lien de dépendance",MIN(1129,K465,$C465)*overallRate,MIN(1129,K465)*overallRate)))))</f>
        <v>Effectuez l’étape 1</v>
      </c>
      <c r="P465" s="3">
        <f t="shared" si="7"/>
        <v>0</v>
      </c>
    </row>
    <row r="466" spans="12:16" x14ac:dyDescent="0.5">
      <c r="L466" s="68" t="str">
        <f>IF(ISTEXT(overallRate),"Effectuez l’étape 1",IF(OR(COUNT($C466,H466)&lt;&gt;2,overallRate=0),0,IF(D466="Yes",ROUND(MAX(IF($B466="Oui - sans lien de dépendance",0,MIN((0.75*H466),847)),MIN(H466,(0.75*$C466),847)),2),IF(revenueReduction&gt;0.3,MAX(IF($B466="Non - avec lien de dépendance",MIN(1129,H466,$C466)*overallRate,MIN(1129,H466)*overallRate),ROUND(MAX(IF($B466="Non - avec lien de dépendance",0,MIN((0.75*H466),847)),MIN(H466,(0.75*$C466),847)),2)),IF($B466="Non - avec lien de dépendance",MIN(1129,H466,$C466)*overallRate,MIN(1129,H466)*overallRate)))))</f>
        <v>Effectuez l’étape 1</v>
      </c>
      <c r="M466" s="68" t="str">
        <f>IF(ISTEXT(overallRate),"Effectuez l’étape 1",IF(OR(COUNT($C466,I466)&lt;&gt;2,overallRate=0),0,IF(E466="Yes",ROUND(MAX(IF($B466="Oui - sans lien de dépendance",0,MIN((0.75*I466),847)),MIN(I466,(0.75*$C466),847)),2),IF(revenueReduction&gt;0.3,MAX(IF($B466="Non - avec lien de dépendance",MIN(1129,I466,$C466)*overallRate,MIN(1129,I466)*overallRate),ROUND(MAX(IF($B466="Non - avec lien de dépendance",0,MIN((0.75*I466),847)),MIN(I466,(0.75*$C466),847)),2)),IF($B466="Non - avec lien de dépendance",MIN(1129,I466,$C466)*overallRate,MIN(1129,I466)*overallRate)))))</f>
        <v>Effectuez l’étape 1</v>
      </c>
      <c r="N466" s="68" t="str">
        <f>IF(ISTEXT(overallRate),"Effectuez l’étape 1",IF(OR(COUNT($C466,J466)&lt;&gt;2,overallRate=0),0,IF(F466="Yes",ROUND(MAX(IF($B466="Oui - sans lien de dépendance",0,MIN((0.75*J466),847)),MIN(J466,(0.75*$C466),847)),2),IF(revenueReduction&gt;0.3,MAX(IF($B466="Non - avec lien de dépendance",MIN(1129,J466,$C466)*overallRate,MIN(1129,J466)*overallRate),ROUND(MAX(IF($B466="Non - avec lien de dépendance",0,MIN((0.75*J466),847)),MIN(J466,(0.75*$C466),847)),2)),IF($B466="Non - avec lien de dépendance",MIN(1129,J466,$C466)*overallRate,MIN(1129,J466)*overallRate)))))</f>
        <v>Effectuez l’étape 1</v>
      </c>
      <c r="O466" s="68" t="str">
        <f>IF(ISTEXT(overallRate),"Effectuez l’étape 1",IF(OR(COUNT($C466,K466)&lt;&gt;2,overallRate=0),0,IF(G466="Yes",ROUND(MAX(IF($B466="Oui - sans lien de dépendance",0,MIN((0.75*K466),847)),MIN(K466,(0.75*$C466),847)),2),IF(revenueReduction&gt;0.3,MAX(IF($B466="Non - avec lien de dépendance",MIN(1129,K466,$C466)*overallRate,MIN(1129,K466)*overallRate),ROUND(MAX(IF($B466="Non - avec lien de dépendance",0,MIN((0.75*K466),847)),MIN(K466,(0.75*$C466),847)),2)),IF($B466="Non - avec lien de dépendance",MIN(1129,K466,$C466)*overallRate,MIN(1129,K466)*overallRate)))))</f>
        <v>Effectuez l’étape 1</v>
      </c>
      <c r="P466" s="3">
        <f t="shared" si="7"/>
        <v>0</v>
      </c>
    </row>
    <row r="467" spans="12:16" x14ac:dyDescent="0.5">
      <c r="L467" s="68" t="str">
        <f>IF(ISTEXT(overallRate),"Effectuez l’étape 1",IF(OR(COUNT($C467,H467)&lt;&gt;2,overallRate=0),0,IF(D467="Yes",ROUND(MAX(IF($B467="Oui - sans lien de dépendance",0,MIN((0.75*H467),847)),MIN(H467,(0.75*$C467),847)),2),IF(revenueReduction&gt;0.3,MAX(IF($B467="Non - avec lien de dépendance",MIN(1129,H467,$C467)*overallRate,MIN(1129,H467)*overallRate),ROUND(MAX(IF($B467="Non - avec lien de dépendance",0,MIN((0.75*H467),847)),MIN(H467,(0.75*$C467),847)),2)),IF($B467="Non - avec lien de dépendance",MIN(1129,H467,$C467)*overallRate,MIN(1129,H467)*overallRate)))))</f>
        <v>Effectuez l’étape 1</v>
      </c>
      <c r="M467" s="68" t="str">
        <f>IF(ISTEXT(overallRate),"Effectuez l’étape 1",IF(OR(COUNT($C467,I467)&lt;&gt;2,overallRate=0),0,IF(E467="Yes",ROUND(MAX(IF($B467="Oui - sans lien de dépendance",0,MIN((0.75*I467),847)),MIN(I467,(0.75*$C467),847)),2),IF(revenueReduction&gt;0.3,MAX(IF($B467="Non - avec lien de dépendance",MIN(1129,I467,$C467)*overallRate,MIN(1129,I467)*overallRate),ROUND(MAX(IF($B467="Non - avec lien de dépendance",0,MIN((0.75*I467),847)),MIN(I467,(0.75*$C467),847)),2)),IF($B467="Non - avec lien de dépendance",MIN(1129,I467,$C467)*overallRate,MIN(1129,I467)*overallRate)))))</f>
        <v>Effectuez l’étape 1</v>
      </c>
      <c r="N467" s="68" t="str">
        <f>IF(ISTEXT(overallRate),"Effectuez l’étape 1",IF(OR(COUNT($C467,J467)&lt;&gt;2,overallRate=0),0,IF(F467="Yes",ROUND(MAX(IF($B467="Oui - sans lien de dépendance",0,MIN((0.75*J467),847)),MIN(J467,(0.75*$C467),847)),2),IF(revenueReduction&gt;0.3,MAX(IF($B467="Non - avec lien de dépendance",MIN(1129,J467,$C467)*overallRate,MIN(1129,J467)*overallRate),ROUND(MAX(IF($B467="Non - avec lien de dépendance",0,MIN((0.75*J467),847)),MIN(J467,(0.75*$C467),847)),2)),IF($B467="Non - avec lien de dépendance",MIN(1129,J467,$C467)*overallRate,MIN(1129,J467)*overallRate)))))</f>
        <v>Effectuez l’étape 1</v>
      </c>
      <c r="O467" s="68" t="str">
        <f>IF(ISTEXT(overallRate),"Effectuez l’étape 1",IF(OR(COUNT($C467,K467)&lt;&gt;2,overallRate=0),0,IF(G467="Yes",ROUND(MAX(IF($B467="Oui - sans lien de dépendance",0,MIN((0.75*K467),847)),MIN(K467,(0.75*$C467),847)),2),IF(revenueReduction&gt;0.3,MAX(IF($B467="Non - avec lien de dépendance",MIN(1129,K467,$C467)*overallRate,MIN(1129,K467)*overallRate),ROUND(MAX(IF($B467="Non - avec lien de dépendance",0,MIN((0.75*K467),847)),MIN(K467,(0.75*$C467),847)),2)),IF($B467="Non - avec lien de dépendance",MIN(1129,K467,$C467)*overallRate,MIN(1129,K467)*overallRate)))))</f>
        <v>Effectuez l’étape 1</v>
      </c>
      <c r="P467" s="3">
        <f t="shared" si="7"/>
        <v>0</v>
      </c>
    </row>
    <row r="468" spans="12:16" x14ac:dyDescent="0.5">
      <c r="L468" s="68" t="str">
        <f>IF(ISTEXT(overallRate),"Effectuez l’étape 1",IF(OR(COUNT($C468,H468)&lt;&gt;2,overallRate=0),0,IF(D468="Yes",ROUND(MAX(IF($B468="Oui - sans lien de dépendance",0,MIN((0.75*H468),847)),MIN(H468,(0.75*$C468),847)),2),IF(revenueReduction&gt;0.3,MAX(IF($B468="Non - avec lien de dépendance",MIN(1129,H468,$C468)*overallRate,MIN(1129,H468)*overallRate),ROUND(MAX(IF($B468="Non - avec lien de dépendance",0,MIN((0.75*H468),847)),MIN(H468,(0.75*$C468),847)),2)),IF($B468="Non - avec lien de dépendance",MIN(1129,H468,$C468)*overallRate,MIN(1129,H468)*overallRate)))))</f>
        <v>Effectuez l’étape 1</v>
      </c>
      <c r="M468" s="68" t="str">
        <f>IF(ISTEXT(overallRate),"Effectuez l’étape 1",IF(OR(COUNT($C468,I468)&lt;&gt;2,overallRate=0),0,IF(E468="Yes",ROUND(MAX(IF($B468="Oui - sans lien de dépendance",0,MIN((0.75*I468),847)),MIN(I468,(0.75*$C468),847)),2),IF(revenueReduction&gt;0.3,MAX(IF($B468="Non - avec lien de dépendance",MIN(1129,I468,$C468)*overallRate,MIN(1129,I468)*overallRate),ROUND(MAX(IF($B468="Non - avec lien de dépendance",0,MIN((0.75*I468),847)),MIN(I468,(0.75*$C468),847)),2)),IF($B468="Non - avec lien de dépendance",MIN(1129,I468,$C468)*overallRate,MIN(1129,I468)*overallRate)))))</f>
        <v>Effectuez l’étape 1</v>
      </c>
      <c r="N468" s="68" t="str">
        <f>IF(ISTEXT(overallRate),"Effectuez l’étape 1",IF(OR(COUNT($C468,J468)&lt;&gt;2,overallRate=0),0,IF(F468="Yes",ROUND(MAX(IF($B468="Oui - sans lien de dépendance",0,MIN((0.75*J468),847)),MIN(J468,(0.75*$C468),847)),2),IF(revenueReduction&gt;0.3,MAX(IF($B468="Non - avec lien de dépendance",MIN(1129,J468,$C468)*overallRate,MIN(1129,J468)*overallRate),ROUND(MAX(IF($B468="Non - avec lien de dépendance",0,MIN((0.75*J468),847)),MIN(J468,(0.75*$C468),847)),2)),IF($B468="Non - avec lien de dépendance",MIN(1129,J468,$C468)*overallRate,MIN(1129,J468)*overallRate)))))</f>
        <v>Effectuez l’étape 1</v>
      </c>
      <c r="O468" s="68" t="str">
        <f>IF(ISTEXT(overallRate),"Effectuez l’étape 1",IF(OR(COUNT($C468,K468)&lt;&gt;2,overallRate=0),0,IF(G468="Yes",ROUND(MAX(IF($B468="Oui - sans lien de dépendance",0,MIN((0.75*K468),847)),MIN(K468,(0.75*$C468),847)),2),IF(revenueReduction&gt;0.3,MAX(IF($B468="Non - avec lien de dépendance",MIN(1129,K468,$C468)*overallRate,MIN(1129,K468)*overallRate),ROUND(MAX(IF($B468="Non - avec lien de dépendance",0,MIN((0.75*K468),847)),MIN(K468,(0.75*$C468),847)),2)),IF($B468="Non - avec lien de dépendance",MIN(1129,K468,$C468)*overallRate,MIN(1129,K468)*overallRate)))))</f>
        <v>Effectuez l’étape 1</v>
      </c>
      <c r="P468" s="3">
        <f t="shared" si="7"/>
        <v>0</v>
      </c>
    </row>
    <row r="469" spans="12:16" x14ac:dyDescent="0.5">
      <c r="L469" s="68" t="str">
        <f>IF(ISTEXT(overallRate),"Effectuez l’étape 1",IF(OR(COUNT($C469,H469)&lt;&gt;2,overallRate=0),0,IF(D469="Yes",ROUND(MAX(IF($B469="Oui - sans lien de dépendance",0,MIN((0.75*H469),847)),MIN(H469,(0.75*$C469),847)),2),IF(revenueReduction&gt;0.3,MAX(IF($B469="Non - avec lien de dépendance",MIN(1129,H469,$C469)*overallRate,MIN(1129,H469)*overallRate),ROUND(MAX(IF($B469="Non - avec lien de dépendance",0,MIN((0.75*H469),847)),MIN(H469,(0.75*$C469),847)),2)),IF($B469="Non - avec lien de dépendance",MIN(1129,H469,$C469)*overallRate,MIN(1129,H469)*overallRate)))))</f>
        <v>Effectuez l’étape 1</v>
      </c>
      <c r="M469" s="68" t="str">
        <f>IF(ISTEXT(overallRate),"Effectuez l’étape 1",IF(OR(COUNT($C469,I469)&lt;&gt;2,overallRate=0),0,IF(E469="Yes",ROUND(MAX(IF($B469="Oui - sans lien de dépendance",0,MIN((0.75*I469),847)),MIN(I469,(0.75*$C469),847)),2),IF(revenueReduction&gt;0.3,MAX(IF($B469="Non - avec lien de dépendance",MIN(1129,I469,$C469)*overallRate,MIN(1129,I469)*overallRate),ROUND(MAX(IF($B469="Non - avec lien de dépendance",0,MIN((0.75*I469),847)),MIN(I469,(0.75*$C469),847)),2)),IF($B469="Non - avec lien de dépendance",MIN(1129,I469,$C469)*overallRate,MIN(1129,I469)*overallRate)))))</f>
        <v>Effectuez l’étape 1</v>
      </c>
      <c r="N469" s="68" t="str">
        <f>IF(ISTEXT(overallRate),"Effectuez l’étape 1",IF(OR(COUNT($C469,J469)&lt;&gt;2,overallRate=0),0,IF(F469="Yes",ROUND(MAX(IF($B469="Oui - sans lien de dépendance",0,MIN((0.75*J469),847)),MIN(J469,(0.75*$C469),847)),2),IF(revenueReduction&gt;0.3,MAX(IF($B469="Non - avec lien de dépendance",MIN(1129,J469,$C469)*overallRate,MIN(1129,J469)*overallRate),ROUND(MAX(IF($B469="Non - avec lien de dépendance",0,MIN((0.75*J469),847)),MIN(J469,(0.75*$C469),847)),2)),IF($B469="Non - avec lien de dépendance",MIN(1129,J469,$C469)*overallRate,MIN(1129,J469)*overallRate)))))</f>
        <v>Effectuez l’étape 1</v>
      </c>
      <c r="O469" s="68" t="str">
        <f>IF(ISTEXT(overallRate),"Effectuez l’étape 1",IF(OR(COUNT($C469,K469)&lt;&gt;2,overallRate=0),0,IF(G469="Yes",ROUND(MAX(IF($B469="Oui - sans lien de dépendance",0,MIN((0.75*K469),847)),MIN(K469,(0.75*$C469),847)),2),IF(revenueReduction&gt;0.3,MAX(IF($B469="Non - avec lien de dépendance",MIN(1129,K469,$C469)*overallRate,MIN(1129,K469)*overallRate),ROUND(MAX(IF($B469="Non - avec lien de dépendance",0,MIN((0.75*K469),847)),MIN(K469,(0.75*$C469),847)),2)),IF($B469="Non - avec lien de dépendance",MIN(1129,K469,$C469)*overallRate,MIN(1129,K469)*overallRate)))))</f>
        <v>Effectuez l’étape 1</v>
      </c>
      <c r="P469" s="3">
        <f t="shared" si="7"/>
        <v>0</v>
      </c>
    </row>
    <row r="470" spans="12:16" x14ac:dyDescent="0.5">
      <c r="L470" s="68" t="str">
        <f>IF(ISTEXT(overallRate),"Effectuez l’étape 1",IF(OR(COUNT($C470,H470)&lt;&gt;2,overallRate=0),0,IF(D470="Yes",ROUND(MAX(IF($B470="Oui - sans lien de dépendance",0,MIN((0.75*H470),847)),MIN(H470,(0.75*$C470),847)),2),IF(revenueReduction&gt;0.3,MAX(IF($B470="Non - avec lien de dépendance",MIN(1129,H470,$C470)*overallRate,MIN(1129,H470)*overallRate),ROUND(MAX(IF($B470="Non - avec lien de dépendance",0,MIN((0.75*H470),847)),MIN(H470,(0.75*$C470),847)),2)),IF($B470="Non - avec lien de dépendance",MIN(1129,H470,$C470)*overallRate,MIN(1129,H470)*overallRate)))))</f>
        <v>Effectuez l’étape 1</v>
      </c>
      <c r="M470" s="68" t="str">
        <f>IF(ISTEXT(overallRate),"Effectuez l’étape 1",IF(OR(COUNT($C470,I470)&lt;&gt;2,overallRate=0),0,IF(E470="Yes",ROUND(MAX(IF($B470="Oui - sans lien de dépendance",0,MIN((0.75*I470),847)),MIN(I470,(0.75*$C470),847)),2),IF(revenueReduction&gt;0.3,MAX(IF($B470="Non - avec lien de dépendance",MIN(1129,I470,$C470)*overallRate,MIN(1129,I470)*overallRate),ROUND(MAX(IF($B470="Non - avec lien de dépendance",0,MIN((0.75*I470),847)),MIN(I470,(0.75*$C470),847)),2)),IF($B470="Non - avec lien de dépendance",MIN(1129,I470,$C470)*overallRate,MIN(1129,I470)*overallRate)))))</f>
        <v>Effectuez l’étape 1</v>
      </c>
      <c r="N470" s="68" t="str">
        <f>IF(ISTEXT(overallRate),"Effectuez l’étape 1",IF(OR(COUNT($C470,J470)&lt;&gt;2,overallRate=0),0,IF(F470="Yes",ROUND(MAX(IF($B470="Oui - sans lien de dépendance",0,MIN((0.75*J470),847)),MIN(J470,(0.75*$C470),847)),2),IF(revenueReduction&gt;0.3,MAX(IF($B470="Non - avec lien de dépendance",MIN(1129,J470,$C470)*overallRate,MIN(1129,J470)*overallRate),ROUND(MAX(IF($B470="Non - avec lien de dépendance",0,MIN((0.75*J470),847)),MIN(J470,(0.75*$C470),847)),2)),IF($B470="Non - avec lien de dépendance",MIN(1129,J470,$C470)*overallRate,MIN(1129,J470)*overallRate)))))</f>
        <v>Effectuez l’étape 1</v>
      </c>
      <c r="O470" s="68" t="str">
        <f>IF(ISTEXT(overallRate),"Effectuez l’étape 1",IF(OR(COUNT($C470,K470)&lt;&gt;2,overallRate=0),0,IF(G470="Yes",ROUND(MAX(IF($B470="Oui - sans lien de dépendance",0,MIN((0.75*K470),847)),MIN(K470,(0.75*$C470),847)),2),IF(revenueReduction&gt;0.3,MAX(IF($B470="Non - avec lien de dépendance",MIN(1129,K470,$C470)*overallRate,MIN(1129,K470)*overallRate),ROUND(MAX(IF($B470="Non - avec lien de dépendance",0,MIN((0.75*K470),847)),MIN(K470,(0.75*$C470),847)),2)),IF($B470="Non - avec lien de dépendance",MIN(1129,K470,$C470)*overallRate,MIN(1129,K470)*overallRate)))))</f>
        <v>Effectuez l’étape 1</v>
      </c>
      <c r="P470" s="3">
        <f t="shared" si="7"/>
        <v>0</v>
      </c>
    </row>
    <row r="471" spans="12:16" x14ac:dyDescent="0.5">
      <c r="L471" s="68" t="str">
        <f>IF(ISTEXT(overallRate),"Effectuez l’étape 1",IF(OR(COUNT($C471,H471)&lt;&gt;2,overallRate=0),0,IF(D471="Yes",ROUND(MAX(IF($B471="Oui - sans lien de dépendance",0,MIN((0.75*H471),847)),MIN(H471,(0.75*$C471),847)),2),IF(revenueReduction&gt;0.3,MAX(IF($B471="Non - avec lien de dépendance",MIN(1129,H471,$C471)*overallRate,MIN(1129,H471)*overallRate),ROUND(MAX(IF($B471="Non - avec lien de dépendance",0,MIN((0.75*H471),847)),MIN(H471,(0.75*$C471),847)),2)),IF($B471="Non - avec lien de dépendance",MIN(1129,H471,$C471)*overallRate,MIN(1129,H471)*overallRate)))))</f>
        <v>Effectuez l’étape 1</v>
      </c>
      <c r="M471" s="68" t="str">
        <f>IF(ISTEXT(overallRate),"Effectuez l’étape 1",IF(OR(COUNT($C471,I471)&lt;&gt;2,overallRate=0),0,IF(E471="Yes",ROUND(MAX(IF($B471="Oui - sans lien de dépendance",0,MIN((0.75*I471),847)),MIN(I471,(0.75*$C471),847)),2),IF(revenueReduction&gt;0.3,MAX(IF($B471="Non - avec lien de dépendance",MIN(1129,I471,$C471)*overallRate,MIN(1129,I471)*overallRate),ROUND(MAX(IF($B471="Non - avec lien de dépendance",0,MIN((0.75*I471),847)),MIN(I471,(0.75*$C471),847)),2)),IF($B471="Non - avec lien de dépendance",MIN(1129,I471,$C471)*overallRate,MIN(1129,I471)*overallRate)))))</f>
        <v>Effectuez l’étape 1</v>
      </c>
      <c r="N471" s="68" t="str">
        <f>IF(ISTEXT(overallRate),"Effectuez l’étape 1",IF(OR(COUNT($C471,J471)&lt;&gt;2,overallRate=0),0,IF(F471="Yes",ROUND(MAX(IF($B471="Oui - sans lien de dépendance",0,MIN((0.75*J471),847)),MIN(J471,(0.75*$C471),847)),2),IF(revenueReduction&gt;0.3,MAX(IF($B471="Non - avec lien de dépendance",MIN(1129,J471,$C471)*overallRate,MIN(1129,J471)*overallRate),ROUND(MAX(IF($B471="Non - avec lien de dépendance",0,MIN((0.75*J471),847)),MIN(J471,(0.75*$C471),847)),2)),IF($B471="Non - avec lien de dépendance",MIN(1129,J471,$C471)*overallRate,MIN(1129,J471)*overallRate)))))</f>
        <v>Effectuez l’étape 1</v>
      </c>
      <c r="O471" s="68" t="str">
        <f>IF(ISTEXT(overallRate),"Effectuez l’étape 1",IF(OR(COUNT($C471,K471)&lt;&gt;2,overallRate=0),0,IF(G471="Yes",ROUND(MAX(IF($B471="Oui - sans lien de dépendance",0,MIN((0.75*K471),847)),MIN(K471,(0.75*$C471),847)),2),IF(revenueReduction&gt;0.3,MAX(IF($B471="Non - avec lien de dépendance",MIN(1129,K471,$C471)*overallRate,MIN(1129,K471)*overallRate),ROUND(MAX(IF($B471="Non - avec lien de dépendance",0,MIN((0.75*K471),847)),MIN(K471,(0.75*$C471),847)),2)),IF($B471="Non - avec lien de dépendance",MIN(1129,K471,$C471)*overallRate,MIN(1129,K471)*overallRate)))))</f>
        <v>Effectuez l’étape 1</v>
      </c>
      <c r="P471" s="3">
        <f t="shared" si="7"/>
        <v>0</v>
      </c>
    </row>
    <row r="472" spans="12:16" x14ac:dyDescent="0.5">
      <c r="L472" s="68" t="str">
        <f>IF(ISTEXT(overallRate),"Effectuez l’étape 1",IF(OR(COUNT($C472,H472)&lt;&gt;2,overallRate=0),0,IF(D472="Yes",ROUND(MAX(IF($B472="Oui - sans lien de dépendance",0,MIN((0.75*H472),847)),MIN(H472,(0.75*$C472),847)),2),IF(revenueReduction&gt;0.3,MAX(IF($B472="Non - avec lien de dépendance",MIN(1129,H472,$C472)*overallRate,MIN(1129,H472)*overallRate),ROUND(MAX(IF($B472="Non - avec lien de dépendance",0,MIN((0.75*H472),847)),MIN(H472,(0.75*$C472),847)),2)),IF($B472="Non - avec lien de dépendance",MIN(1129,H472,$C472)*overallRate,MIN(1129,H472)*overallRate)))))</f>
        <v>Effectuez l’étape 1</v>
      </c>
      <c r="M472" s="68" t="str">
        <f>IF(ISTEXT(overallRate),"Effectuez l’étape 1",IF(OR(COUNT($C472,I472)&lt;&gt;2,overallRate=0),0,IF(E472="Yes",ROUND(MAX(IF($B472="Oui - sans lien de dépendance",0,MIN((0.75*I472),847)),MIN(I472,(0.75*$C472),847)),2),IF(revenueReduction&gt;0.3,MAX(IF($B472="Non - avec lien de dépendance",MIN(1129,I472,$C472)*overallRate,MIN(1129,I472)*overallRate),ROUND(MAX(IF($B472="Non - avec lien de dépendance",0,MIN((0.75*I472),847)),MIN(I472,(0.75*$C472),847)),2)),IF($B472="Non - avec lien de dépendance",MIN(1129,I472,$C472)*overallRate,MIN(1129,I472)*overallRate)))))</f>
        <v>Effectuez l’étape 1</v>
      </c>
      <c r="N472" s="68" t="str">
        <f>IF(ISTEXT(overallRate),"Effectuez l’étape 1",IF(OR(COUNT($C472,J472)&lt;&gt;2,overallRate=0),0,IF(F472="Yes",ROUND(MAX(IF($B472="Oui - sans lien de dépendance",0,MIN((0.75*J472),847)),MIN(J472,(0.75*$C472),847)),2),IF(revenueReduction&gt;0.3,MAX(IF($B472="Non - avec lien de dépendance",MIN(1129,J472,$C472)*overallRate,MIN(1129,J472)*overallRate),ROUND(MAX(IF($B472="Non - avec lien de dépendance",0,MIN((0.75*J472),847)),MIN(J472,(0.75*$C472),847)),2)),IF($B472="Non - avec lien de dépendance",MIN(1129,J472,$C472)*overallRate,MIN(1129,J472)*overallRate)))))</f>
        <v>Effectuez l’étape 1</v>
      </c>
      <c r="O472" s="68" t="str">
        <f>IF(ISTEXT(overallRate),"Effectuez l’étape 1",IF(OR(COUNT($C472,K472)&lt;&gt;2,overallRate=0),0,IF(G472="Yes",ROUND(MAX(IF($B472="Oui - sans lien de dépendance",0,MIN((0.75*K472),847)),MIN(K472,(0.75*$C472),847)),2),IF(revenueReduction&gt;0.3,MAX(IF($B472="Non - avec lien de dépendance",MIN(1129,K472,$C472)*overallRate,MIN(1129,K472)*overallRate),ROUND(MAX(IF($B472="Non - avec lien de dépendance",0,MIN((0.75*K472),847)),MIN(K472,(0.75*$C472),847)),2)),IF($B472="Non - avec lien de dépendance",MIN(1129,K472,$C472)*overallRate,MIN(1129,K472)*overallRate)))))</f>
        <v>Effectuez l’étape 1</v>
      </c>
      <c r="P472" s="3">
        <f t="shared" si="7"/>
        <v>0</v>
      </c>
    </row>
    <row r="473" spans="12:16" x14ac:dyDescent="0.5">
      <c r="L473" s="68" t="str">
        <f>IF(ISTEXT(overallRate),"Effectuez l’étape 1",IF(OR(COUNT($C473,H473)&lt;&gt;2,overallRate=0),0,IF(D473="Yes",ROUND(MAX(IF($B473="Oui - sans lien de dépendance",0,MIN((0.75*H473),847)),MIN(H473,(0.75*$C473),847)),2),IF(revenueReduction&gt;0.3,MAX(IF($B473="Non - avec lien de dépendance",MIN(1129,H473,$C473)*overallRate,MIN(1129,H473)*overallRate),ROUND(MAX(IF($B473="Non - avec lien de dépendance",0,MIN((0.75*H473),847)),MIN(H473,(0.75*$C473),847)),2)),IF($B473="Non - avec lien de dépendance",MIN(1129,H473,$C473)*overallRate,MIN(1129,H473)*overallRate)))))</f>
        <v>Effectuez l’étape 1</v>
      </c>
      <c r="M473" s="68" t="str">
        <f>IF(ISTEXT(overallRate),"Effectuez l’étape 1",IF(OR(COUNT($C473,I473)&lt;&gt;2,overallRate=0),0,IF(E473="Yes",ROUND(MAX(IF($B473="Oui - sans lien de dépendance",0,MIN((0.75*I473),847)),MIN(I473,(0.75*$C473),847)),2),IF(revenueReduction&gt;0.3,MAX(IF($B473="Non - avec lien de dépendance",MIN(1129,I473,$C473)*overallRate,MIN(1129,I473)*overallRate),ROUND(MAX(IF($B473="Non - avec lien de dépendance",0,MIN((0.75*I473),847)),MIN(I473,(0.75*$C473),847)),2)),IF($B473="Non - avec lien de dépendance",MIN(1129,I473,$C473)*overallRate,MIN(1129,I473)*overallRate)))))</f>
        <v>Effectuez l’étape 1</v>
      </c>
      <c r="N473" s="68" t="str">
        <f>IF(ISTEXT(overallRate),"Effectuez l’étape 1",IF(OR(COUNT($C473,J473)&lt;&gt;2,overallRate=0),0,IF(F473="Yes",ROUND(MAX(IF($B473="Oui - sans lien de dépendance",0,MIN((0.75*J473),847)),MIN(J473,(0.75*$C473),847)),2),IF(revenueReduction&gt;0.3,MAX(IF($B473="Non - avec lien de dépendance",MIN(1129,J473,$C473)*overallRate,MIN(1129,J473)*overallRate),ROUND(MAX(IF($B473="Non - avec lien de dépendance",0,MIN((0.75*J473),847)),MIN(J473,(0.75*$C473),847)),2)),IF($B473="Non - avec lien de dépendance",MIN(1129,J473,$C473)*overallRate,MIN(1129,J473)*overallRate)))))</f>
        <v>Effectuez l’étape 1</v>
      </c>
      <c r="O473" s="68" t="str">
        <f>IF(ISTEXT(overallRate),"Effectuez l’étape 1",IF(OR(COUNT($C473,K473)&lt;&gt;2,overallRate=0),0,IF(G473="Yes",ROUND(MAX(IF($B473="Oui - sans lien de dépendance",0,MIN((0.75*K473),847)),MIN(K473,(0.75*$C473),847)),2),IF(revenueReduction&gt;0.3,MAX(IF($B473="Non - avec lien de dépendance",MIN(1129,K473,$C473)*overallRate,MIN(1129,K473)*overallRate),ROUND(MAX(IF($B473="Non - avec lien de dépendance",0,MIN((0.75*K473),847)),MIN(K473,(0.75*$C473),847)),2)),IF($B473="Non - avec lien de dépendance",MIN(1129,K473,$C473)*overallRate,MIN(1129,K473)*overallRate)))))</f>
        <v>Effectuez l’étape 1</v>
      </c>
      <c r="P473" s="3">
        <f t="shared" si="7"/>
        <v>0</v>
      </c>
    </row>
    <row r="474" spans="12:16" x14ac:dyDescent="0.5">
      <c r="L474" s="68" t="str">
        <f>IF(ISTEXT(overallRate),"Effectuez l’étape 1",IF(OR(COUNT($C474,H474)&lt;&gt;2,overallRate=0),0,IF(D474="Yes",ROUND(MAX(IF($B474="Oui - sans lien de dépendance",0,MIN((0.75*H474),847)),MIN(H474,(0.75*$C474),847)),2),IF(revenueReduction&gt;0.3,MAX(IF($B474="Non - avec lien de dépendance",MIN(1129,H474,$C474)*overallRate,MIN(1129,H474)*overallRate),ROUND(MAX(IF($B474="Non - avec lien de dépendance",0,MIN((0.75*H474),847)),MIN(H474,(0.75*$C474),847)),2)),IF($B474="Non - avec lien de dépendance",MIN(1129,H474,$C474)*overallRate,MIN(1129,H474)*overallRate)))))</f>
        <v>Effectuez l’étape 1</v>
      </c>
      <c r="M474" s="68" t="str">
        <f>IF(ISTEXT(overallRate),"Effectuez l’étape 1",IF(OR(COUNT($C474,I474)&lt;&gt;2,overallRate=0),0,IF(E474="Yes",ROUND(MAX(IF($B474="Oui - sans lien de dépendance",0,MIN((0.75*I474),847)),MIN(I474,(0.75*$C474),847)),2),IF(revenueReduction&gt;0.3,MAX(IF($B474="Non - avec lien de dépendance",MIN(1129,I474,$C474)*overallRate,MIN(1129,I474)*overallRate),ROUND(MAX(IF($B474="Non - avec lien de dépendance",0,MIN((0.75*I474),847)),MIN(I474,(0.75*$C474),847)),2)),IF($B474="Non - avec lien de dépendance",MIN(1129,I474,$C474)*overallRate,MIN(1129,I474)*overallRate)))))</f>
        <v>Effectuez l’étape 1</v>
      </c>
      <c r="N474" s="68" t="str">
        <f>IF(ISTEXT(overallRate),"Effectuez l’étape 1",IF(OR(COUNT($C474,J474)&lt;&gt;2,overallRate=0),0,IF(F474="Yes",ROUND(MAX(IF($B474="Oui - sans lien de dépendance",0,MIN((0.75*J474),847)),MIN(J474,(0.75*$C474),847)),2),IF(revenueReduction&gt;0.3,MAX(IF($B474="Non - avec lien de dépendance",MIN(1129,J474,$C474)*overallRate,MIN(1129,J474)*overallRate),ROUND(MAX(IF($B474="Non - avec lien de dépendance",0,MIN((0.75*J474),847)),MIN(J474,(0.75*$C474),847)),2)),IF($B474="Non - avec lien de dépendance",MIN(1129,J474,$C474)*overallRate,MIN(1129,J474)*overallRate)))))</f>
        <v>Effectuez l’étape 1</v>
      </c>
      <c r="O474" s="68" t="str">
        <f>IF(ISTEXT(overallRate),"Effectuez l’étape 1",IF(OR(COUNT($C474,K474)&lt;&gt;2,overallRate=0),0,IF(G474="Yes",ROUND(MAX(IF($B474="Oui - sans lien de dépendance",0,MIN((0.75*K474),847)),MIN(K474,(0.75*$C474),847)),2),IF(revenueReduction&gt;0.3,MAX(IF($B474="Non - avec lien de dépendance",MIN(1129,K474,$C474)*overallRate,MIN(1129,K474)*overallRate),ROUND(MAX(IF($B474="Non - avec lien de dépendance",0,MIN((0.75*K474),847)),MIN(K474,(0.75*$C474),847)),2)),IF($B474="Non - avec lien de dépendance",MIN(1129,K474,$C474)*overallRate,MIN(1129,K474)*overallRate)))))</f>
        <v>Effectuez l’étape 1</v>
      </c>
      <c r="P474" s="3">
        <f t="shared" si="7"/>
        <v>0</v>
      </c>
    </row>
    <row r="475" spans="12:16" x14ac:dyDescent="0.5">
      <c r="L475" s="68" t="str">
        <f>IF(ISTEXT(overallRate),"Effectuez l’étape 1",IF(OR(COUNT($C475,H475)&lt;&gt;2,overallRate=0),0,IF(D475="Yes",ROUND(MAX(IF($B475="Oui - sans lien de dépendance",0,MIN((0.75*H475),847)),MIN(H475,(0.75*$C475),847)),2),IF(revenueReduction&gt;0.3,MAX(IF($B475="Non - avec lien de dépendance",MIN(1129,H475,$C475)*overallRate,MIN(1129,H475)*overallRate),ROUND(MAX(IF($B475="Non - avec lien de dépendance",0,MIN((0.75*H475),847)),MIN(H475,(0.75*$C475),847)),2)),IF($B475="Non - avec lien de dépendance",MIN(1129,H475,$C475)*overallRate,MIN(1129,H475)*overallRate)))))</f>
        <v>Effectuez l’étape 1</v>
      </c>
      <c r="M475" s="68" t="str">
        <f>IF(ISTEXT(overallRate),"Effectuez l’étape 1",IF(OR(COUNT($C475,I475)&lt;&gt;2,overallRate=0),0,IF(E475="Yes",ROUND(MAX(IF($B475="Oui - sans lien de dépendance",0,MIN((0.75*I475),847)),MIN(I475,(0.75*$C475),847)),2),IF(revenueReduction&gt;0.3,MAX(IF($B475="Non - avec lien de dépendance",MIN(1129,I475,$C475)*overallRate,MIN(1129,I475)*overallRate),ROUND(MAX(IF($B475="Non - avec lien de dépendance",0,MIN((0.75*I475),847)),MIN(I475,(0.75*$C475),847)),2)),IF($B475="Non - avec lien de dépendance",MIN(1129,I475,$C475)*overallRate,MIN(1129,I475)*overallRate)))))</f>
        <v>Effectuez l’étape 1</v>
      </c>
      <c r="N475" s="68" t="str">
        <f>IF(ISTEXT(overallRate),"Effectuez l’étape 1",IF(OR(COUNT($C475,J475)&lt;&gt;2,overallRate=0),0,IF(F475="Yes",ROUND(MAX(IF($B475="Oui - sans lien de dépendance",0,MIN((0.75*J475),847)),MIN(J475,(0.75*$C475),847)),2),IF(revenueReduction&gt;0.3,MAX(IF($B475="Non - avec lien de dépendance",MIN(1129,J475,$C475)*overallRate,MIN(1129,J475)*overallRate),ROUND(MAX(IF($B475="Non - avec lien de dépendance",0,MIN((0.75*J475),847)),MIN(J475,(0.75*$C475),847)),2)),IF($B475="Non - avec lien de dépendance",MIN(1129,J475,$C475)*overallRate,MIN(1129,J475)*overallRate)))))</f>
        <v>Effectuez l’étape 1</v>
      </c>
      <c r="O475" s="68" t="str">
        <f>IF(ISTEXT(overallRate),"Effectuez l’étape 1",IF(OR(COUNT($C475,K475)&lt;&gt;2,overallRate=0),0,IF(G475="Yes",ROUND(MAX(IF($B475="Oui - sans lien de dépendance",0,MIN((0.75*K475),847)),MIN(K475,(0.75*$C475),847)),2),IF(revenueReduction&gt;0.3,MAX(IF($B475="Non - avec lien de dépendance",MIN(1129,K475,$C475)*overallRate,MIN(1129,K475)*overallRate),ROUND(MAX(IF($B475="Non - avec lien de dépendance",0,MIN((0.75*K475),847)),MIN(K475,(0.75*$C475),847)),2)),IF($B475="Non - avec lien de dépendance",MIN(1129,K475,$C475)*overallRate,MIN(1129,K475)*overallRate)))))</f>
        <v>Effectuez l’étape 1</v>
      </c>
      <c r="P475" s="3">
        <f t="shared" si="7"/>
        <v>0</v>
      </c>
    </row>
    <row r="476" spans="12:16" x14ac:dyDescent="0.5">
      <c r="L476" s="68" t="str">
        <f>IF(ISTEXT(overallRate),"Effectuez l’étape 1",IF(OR(COUNT($C476,H476)&lt;&gt;2,overallRate=0),0,IF(D476="Yes",ROUND(MAX(IF($B476="Oui - sans lien de dépendance",0,MIN((0.75*H476),847)),MIN(H476,(0.75*$C476),847)),2),IF(revenueReduction&gt;0.3,MAX(IF($B476="Non - avec lien de dépendance",MIN(1129,H476,$C476)*overallRate,MIN(1129,H476)*overallRate),ROUND(MAX(IF($B476="Non - avec lien de dépendance",0,MIN((0.75*H476),847)),MIN(H476,(0.75*$C476),847)),2)),IF($B476="Non - avec lien de dépendance",MIN(1129,H476,$C476)*overallRate,MIN(1129,H476)*overallRate)))))</f>
        <v>Effectuez l’étape 1</v>
      </c>
      <c r="M476" s="68" t="str">
        <f>IF(ISTEXT(overallRate),"Effectuez l’étape 1",IF(OR(COUNT($C476,I476)&lt;&gt;2,overallRate=0),0,IF(E476="Yes",ROUND(MAX(IF($B476="Oui - sans lien de dépendance",0,MIN((0.75*I476),847)),MIN(I476,(0.75*$C476),847)),2),IF(revenueReduction&gt;0.3,MAX(IF($B476="Non - avec lien de dépendance",MIN(1129,I476,$C476)*overallRate,MIN(1129,I476)*overallRate),ROUND(MAX(IF($B476="Non - avec lien de dépendance",0,MIN((0.75*I476),847)),MIN(I476,(0.75*$C476),847)),2)),IF($B476="Non - avec lien de dépendance",MIN(1129,I476,$C476)*overallRate,MIN(1129,I476)*overallRate)))))</f>
        <v>Effectuez l’étape 1</v>
      </c>
      <c r="N476" s="68" t="str">
        <f>IF(ISTEXT(overallRate),"Effectuez l’étape 1",IF(OR(COUNT($C476,J476)&lt;&gt;2,overallRate=0),0,IF(F476="Yes",ROUND(MAX(IF($B476="Oui - sans lien de dépendance",0,MIN((0.75*J476),847)),MIN(J476,(0.75*$C476),847)),2),IF(revenueReduction&gt;0.3,MAX(IF($B476="Non - avec lien de dépendance",MIN(1129,J476,$C476)*overallRate,MIN(1129,J476)*overallRate),ROUND(MAX(IF($B476="Non - avec lien de dépendance",0,MIN((0.75*J476),847)),MIN(J476,(0.75*$C476),847)),2)),IF($B476="Non - avec lien de dépendance",MIN(1129,J476,$C476)*overallRate,MIN(1129,J476)*overallRate)))))</f>
        <v>Effectuez l’étape 1</v>
      </c>
      <c r="O476" s="68" t="str">
        <f>IF(ISTEXT(overallRate),"Effectuez l’étape 1",IF(OR(COUNT($C476,K476)&lt;&gt;2,overallRate=0),0,IF(G476="Yes",ROUND(MAX(IF($B476="Oui - sans lien de dépendance",0,MIN((0.75*K476),847)),MIN(K476,(0.75*$C476),847)),2),IF(revenueReduction&gt;0.3,MAX(IF($B476="Non - avec lien de dépendance",MIN(1129,K476,$C476)*overallRate,MIN(1129,K476)*overallRate),ROUND(MAX(IF($B476="Non - avec lien de dépendance",0,MIN((0.75*K476),847)),MIN(K476,(0.75*$C476),847)),2)),IF($B476="Non - avec lien de dépendance",MIN(1129,K476,$C476)*overallRate,MIN(1129,K476)*overallRate)))))</f>
        <v>Effectuez l’étape 1</v>
      </c>
      <c r="P476" s="3">
        <f t="shared" si="7"/>
        <v>0</v>
      </c>
    </row>
    <row r="477" spans="12:16" x14ac:dyDescent="0.5">
      <c r="L477" s="68" t="str">
        <f>IF(ISTEXT(overallRate),"Effectuez l’étape 1",IF(OR(COUNT($C477,H477)&lt;&gt;2,overallRate=0),0,IF(D477="Yes",ROUND(MAX(IF($B477="Oui - sans lien de dépendance",0,MIN((0.75*H477),847)),MIN(H477,(0.75*$C477),847)),2),IF(revenueReduction&gt;0.3,MAX(IF($B477="Non - avec lien de dépendance",MIN(1129,H477,$C477)*overallRate,MIN(1129,H477)*overallRate),ROUND(MAX(IF($B477="Non - avec lien de dépendance",0,MIN((0.75*H477),847)),MIN(H477,(0.75*$C477),847)),2)),IF($B477="Non - avec lien de dépendance",MIN(1129,H477,$C477)*overallRate,MIN(1129,H477)*overallRate)))))</f>
        <v>Effectuez l’étape 1</v>
      </c>
      <c r="M477" s="68" t="str">
        <f>IF(ISTEXT(overallRate),"Effectuez l’étape 1",IF(OR(COUNT($C477,I477)&lt;&gt;2,overallRate=0),0,IF(E477="Yes",ROUND(MAX(IF($B477="Oui - sans lien de dépendance",0,MIN((0.75*I477),847)),MIN(I477,(0.75*$C477),847)),2),IF(revenueReduction&gt;0.3,MAX(IF($B477="Non - avec lien de dépendance",MIN(1129,I477,$C477)*overallRate,MIN(1129,I477)*overallRate),ROUND(MAX(IF($B477="Non - avec lien de dépendance",0,MIN((0.75*I477),847)),MIN(I477,(0.75*$C477),847)),2)),IF($B477="Non - avec lien de dépendance",MIN(1129,I477,$C477)*overallRate,MIN(1129,I477)*overallRate)))))</f>
        <v>Effectuez l’étape 1</v>
      </c>
      <c r="N477" s="68" t="str">
        <f>IF(ISTEXT(overallRate),"Effectuez l’étape 1",IF(OR(COUNT($C477,J477)&lt;&gt;2,overallRate=0),0,IF(F477="Yes",ROUND(MAX(IF($B477="Oui - sans lien de dépendance",0,MIN((0.75*J477),847)),MIN(J477,(0.75*$C477),847)),2),IF(revenueReduction&gt;0.3,MAX(IF($B477="Non - avec lien de dépendance",MIN(1129,J477,$C477)*overallRate,MIN(1129,J477)*overallRate),ROUND(MAX(IF($B477="Non - avec lien de dépendance",0,MIN((0.75*J477),847)),MIN(J477,(0.75*$C477),847)),2)),IF($B477="Non - avec lien de dépendance",MIN(1129,J477,$C477)*overallRate,MIN(1129,J477)*overallRate)))))</f>
        <v>Effectuez l’étape 1</v>
      </c>
      <c r="O477" s="68" t="str">
        <f>IF(ISTEXT(overallRate),"Effectuez l’étape 1",IF(OR(COUNT($C477,K477)&lt;&gt;2,overallRate=0),0,IF(G477="Yes",ROUND(MAX(IF($B477="Oui - sans lien de dépendance",0,MIN((0.75*K477),847)),MIN(K477,(0.75*$C477),847)),2),IF(revenueReduction&gt;0.3,MAX(IF($B477="Non - avec lien de dépendance",MIN(1129,K477,$C477)*overallRate,MIN(1129,K477)*overallRate),ROUND(MAX(IF($B477="Non - avec lien de dépendance",0,MIN((0.75*K477),847)),MIN(K477,(0.75*$C477),847)),2)),IF($B477="Non - avec lien de dépendance",MIN(1129,K477,$C477)*overallRate,MIN(1129,K477)*overallRate)))))</f>
        <v>Effectuez l’étape 1</v>
      </c>
      <c r="P477" s="3">
        <f t="shared" si="7"/>
        <v>0</v>
      </c>
    </row>
    <row r="478" spans="12:16" x14ac:dyDescent="0.5">
      <c r="L478" s="68" t="str">
        <f>IF(ISTEXT(overallRate),"Effectuez l’étape 1",IF(OR(COUNT($C478,H478)&lt;&gt;2,overallRate=0),0,IF(D478="Yes",ROUND(MAX(IF($B478="Oui - sans lien de dépendance",0,MIN((0.75*H478),847)),MIN(H478,(0.75*$C478),847)),2),IF(revenueReduction&gt;0.3,MAX(IF($B478="Non - avec lien de dépendance",MIN(1129,H478,$C478)*overallRate,MIN(1129,H478)*overallRate),ROUND(MAX(IF($B478="Non - avec lien de dépendance",0,MIN((0.75*H478),847)),MIN(H478,(0.75*$C478),847)),2)),IF($B478="Non - avec lien de dépendance",MIN(1129,H478,$C478)*overallRate,MIN(1129,H478)*overallRate)))))</f>
        <v>Effectuez l’étape 1</v>
      </c>
      <c r="M478" s="68" t="str">
        <f>IF(ISTEXT(overallRate),"Effectuez l’étape 1",IF(OR(COUNT($C478,I478)&lt;&gt;2,overallRate=0),0,IF(E478="Yes",ROUND(MAX(IF($B478="Oui - sans lien de dépendance",0,MIN((0.75*I478),847)),MIN(I478,(0.75*$C478),847)),2),IF(revenueReduction&gt;0.3,MAX(IF($B478="Non - avec lien de dépendance",MIN(1129,I478,$C478)*overallRate,MIN(1129,I478)*overallRate),ROUND(MAX(IF($B478="Non - avec lien de dépendance",0,MIN((0.75*I478),847)),MIN(I478,(0.75*$C478),847)),2)),IF($B478="Non - avec lien de dépendance",MIN(1129,I478,$C478)*overallRate,MIN(1129,I478)*overallRate)))))</f>
        <v>Effectuez l’étape 1</v>
      </c>
      <c r="N478" s="68" t="str">
        <f>IF(ISTEXT(overallRate),"Effectuez l’étape 1",IF(OR(COUNT($C478,J478)&lt;&gt;2,overallRate=0),0,IF(F478="Yes",ROUND(MAX(IF($B478="Oui - sans lien de dépendance",0,MIN((0.75*J478),847)),MIN(J478,(0.75*$C478),847)),2),IF(revenueReduction&gt;0.3,MAX(IF($B478="Non - avec lien de dépendance",MIN(1129,J478,$C478)*overallRate,MIN(1129,J478)*overallRate),ROUND(MAX(IF($B478="Non - avec lien de dépendance",0,MIN((0.75*J478),847)),MIN(J478,(0.75*$C478),847)),2)),IF($B478="Non - avec lien de dépendance",MIN(1129,J478,$C478)*overallRate,MIN(1129,J478)*overallRate)))))</f>
        <v>Effectuez l’étape 1</v>
      </c>
      <c r="O478" s="68" t="str">
        <f>IF(ISTEXT(overallRate),"Effectuez l’étape 1",IF(OR(COUNT($C478,K478)&lt;&gt;2,overallRate=0),0,IF(G478="Yes",ROUND(MAX(IF($B478="Oui - sans lien de dépendance",0,MIN((0.75*K478),847)),MIN(K478,(0.75*$C478),847)),2),IF(revenueReduction&gt;0.3,MAX(IF($B478="Non - avec lien de dépendance",MIN(1129,K478,$C478)*overallRate,MIN(1129,K478)*overallRate),ROUND(MAX(IF($B478="Non - avec lien de dépendance",0,MIN((0.75*K478),847)),MIN(K478,(0.75*$C478),847)),2)),IF($B478="Non - avec lien de dépendance",MIN(1129,K478,$C478)*overallRate,MIN(1129,K478)*overallRate)))))</f>
        <v>Effectuez l’étape 1</v>
      </c>
      <c r="P478" s="3">
        <f t="shared" si="7"/>
        <v>0</v>
      </c>
    </row>
    <row r="479" spans="12:16" x14ac:dyDescent="0.5">
      <c r="L479" s="68" t="str">
        <f>IF(ISTEXT(overallRate),"Effectuez l’étape 1",IF(OR(COUNT($C479,H479)&lt;&gt;2,overallRate=0),0,IF(D479="Yes",ROUND(MAX(IF($B479="Oui - sans lien de dépendance",0,MIN((0.75*H479),847)),MIN(H479,(0.75*$C479),847)),2),IF(revenueReduction&gt;0.3,MAX(IF($B479="Non - avec lien de dépendance",MIN(1129,H479,$C479)*overallRate,MIN(1129,H479)*overallRate),ROUND(MAX(IF($B479="Non - avec lien de dépendance",0,MIN((0.75*H479),847)),MIN(H479,(0.75*$C479),847)),2)),IF($B479="Non - avec lien de dépendance",MIN(1129,H479,$C479)*overallRate,MIN(1129,H479)*overallRate)))))</f>
        <v>Effectuez l’étape 1</v>
      </c>
      <c r="M479" s="68" t="str">
        <f>IF(ISTEXT(overallRate),"Effectuez l’étape 1",IF(OR(COUNT($C479,I479)&lt;&gt;2,overallRate=0),0,IF(E479="Yes",ROUND(MAX(IF($B479="Oui - sans lien de dépendance",0,MIN((0.75*I479),847)),MIN(I479,(0.75*$C479),847)),2),IF(revenueReduction&gt;0.3,MAX(IF($B479="Non - avec lien de dépendance",MIN(1129,I479,$C479)*overallRate,MIN(1129,I479)*overallRate),ROUND(MAX(IF($B479="Non - avec lien de dépendance",0,MIN((0.75*I479),847)),MIN(I479,(0.75*$C479),847)),2)),IF($B479="Non - avec lien de dépendance",MIN(1129,I479,$C479)*overallRate,MIN(1129,I479)*overallRate)))))</f>
        <v>Effectuez l’étape 1</v>
      </c>
      <c r="N479" s="68" t="str">
        <f>IF(ISTEXT(overallRate),"Effectuez l’étape 1",IF(OR(COUNT($C479,J479)&lt;&gt;2,overallRate=0),0,IF(F479="Yes",ROUND(MAX(IF($B479="Oui - sans lien de dépendance",0,MIN((0.75*J479),847)),MIN(J479,(0.75*$C479),847)),2),IF(revenueReduction&gt;0.3,MAX(IF($B479="Non - avec lien de dépendance",MIN(1129,J479,$C479)*overallRate,MIN(1129,J479)*overallRate),ROUND(MAX(IF($B479="Non - avec lien de dépendance",0,MIN((0.75*J479),847)),MIN(J479,(0.75*$C479),847)),2)),IF($B479="Non - avec lien de dépendance",MIN(1129,J479,$C479)*overallRate,MIN(1129,J479)*overallRate)))))</f>
        <v>Effectuez l’étape 1</v>
      </c>
      <c r="O479" s="68" t="str">
        <f>IF(ISTEXT(overallRate),"Effectuez l’étape 1",IF(OR(COUNT($C479,K479)&lt;&gt;2,overallRate=0),0,IF(G479="Yes",ROUND(MAX(IF($B479="Oui - sans lien de dépendance",0,MIN((0.75*K479),847)),MIN(K479,(0.75*$C479),847)),2),IF(revenueReduction&gt;0.3,MAX(IF($B479="Non - avec lien de dépendance",MIN(1129,K479,$C479)*overallRate,MIN(1129,K479)*overallRate),ROUND(MAX(IF($B479="Non - avec lien de dépendance",0,MIN((0.75*K479),847)),MIN(K479,(0.75*$C479),847)),2)),IF($B479="Non - avec lien de dépendance",MIN(1129,K479,$C479)*overallRate,MIN(1129,K479)*overallRate)))))</f>
        <v>Effectuez l’étape 1</v>
      </c>
      <c r="P479" s="3">
        <f t="shared" si="7"/>
        <v>0</v>
      </c>
    </row>
    <row r="480" spans="12:16" x14ac:dyDescent="0.5">
      <c r="L480" s="68" t="str">
        <f>IF(ISTEXT(overallRate),"Effectuez l’étape 1",IF(OR(COUNT($C480,H480)&lt;&gt;2,overallRate=0),0,IF(D480="Yes",ROUND(MAX(IF($B480="Oui - sans lien de dépendance",0,MIN((0.75*H480),847)),MIN(H480,(0.75*$C480),847)),2),IF(revenueReduction&gt;0.3,MAX(IF($B480="Non - avec lien de dépendance",MIN(1129,H480,$C480)*overallRate,MIN(1129,H480)*overallRate),ROUND(MAX(IF($B480="Non - avec lien de dépendance",0,MIN((0.75*H480),847)),MIN(H480,(0.75*$C480),847)),2)),IF($B480="Non - avec lien de dépendance",MIN(1129,H480,$C480)*overallRate,MIN(1129,H480)*overallRate)))))</f>
        <v>Effectuez l’étape 1</v>
      </c>
      <c r="M480" s="68" t="str">
        <f>IF(ISTEXT(overallRate),"Effectuez l’étape 1",IF(OR(COUNT($C480,I480)&lt;&gt;2,overallRate=0),0,IF(E480="Yes",ROUND(MAX(IF($B480="Oui - sans lien de dépendance",0,MIN((0.75*I480),847)),MIN(I480,(0.75*$C480),847)),2),IF(revenueReduction&gt;0.3,MAX(IF($B480="Non - avec lien de dépendance",MIN(1129,I480,$C480)*overallRate,MIN(1129,I480)*overallRate),ROUND(MAX(IF($B480="Non - avec lien de dépendance",0,MIN((0.75*I480),847)),MIN(I480,(0.75*$C480),847)),2)),IF($B480="Non - avec lien de dépendance",MIN(1129,I480,$C480)*overallRate,MIN(1129,I480)*overallRate)))))</f>
        <v>Effectuez l’étape 1</v>
      </c>
      <c r="N480" s="68" t="str">
        <f>IF(ISTEXT(overallRate),"Effectuez l’étape 1",IF(OR(COUNT($C480,J480)&lt;&gt;2,overallRate=0),0,IF(F480="Yes",ROUND(MAX(IF($B480="Oui - sans lien de dépendance",0,MIN((0.75*J480),847)),MIN(J480,(0.75*$C480),847)),2),IF(revenueReduction&gt;0.3,MAX(IF($B480="Non - avec lien de dépendance",MIN(1129,J480,$C480)*overallRate,MIN(1129,J480)*overallRate),ROUND(MAX(IF($B480="Non - avec lien de dépendance",0,MIN((0.75*J480),847)),MIN(J480,(0.75*$C480),847)),2)),IF($B480="Non - avec lien de dépendance",MIN(1129,J480,$C480)*overallRate,MIN(1129,J480)*overallRate)))))</f>
        <v>Effectuez l’étape 1</v>
      </c>
      <c r="O480" s="68" t="str">
        <f>IF(ISTEXT(overallRate),"Effectuez l’étape 1",IF(OR(COUNT($C480,K480)&lt;&gt;2,overallRate=0),0,IF(G480="Yes",ROUND(MAX(IF($B480="Oui - sans lien de dépendance",0,MIN((0.75*K480),847)),MIN(K480,(0.75*$C480),847)),2),IF(revenueReduction&gt;0.3,MAX(IF($B480="Non - avec lien de dépendance",MIN(1129,K480,$C480)*overallRate,MIN(1129,K480)*overallRate),ROUND(MAX(IF($B480="Non - avec lien de dépendance",0,MIN((0.75*K480),847)),MIN(K480,(0.75*$C480),847)),2)),IF($B480="Non - avec lien de dépendance",MIN(1129,K480,$C480)*overallRate,MIN(1129,K480)*overallRate)))))</f>
        <v>Effectuez l’étape 1</v>
      </c>
      <c r="P480" s="3">
        <f t="shared" si="7"/>
        <v>0</v>
      </c>
    </row>
    <row r="481" spans="12:16" x14ac:dyDescent="0.5">
      <c r="L481" s="68" t="str">
        <f>IF(ISTEXT(overallRate),"Effectuez l’étape 1",IF(OR(COUNT($C481,H481)&lt;&gt;2,overallRate=0),0,IF(D481="Yes",ROUND(MAX(IF($B481="Oui - sans lien de dépendance",0,MIN((0.75*H481),847)),MIN(H481,(0.75*$C481),847)),2),IF(revenueReduction&gt;0.3,MAX(IF($B481="Non - avec lien de dépendance",MIN(1129,H481,$C481)*overallRate,MIN(1129,H481)*overallRate),ROUND(MAX(IF($B481="Non - avec lien de dépendance",0,MIN((0.75*H481),847)),MIN(H481,(0.75*$C481),847)),2)),IF($B481="Non - avec lien de dépendance",MIN(1129,H481,$C481)*overallRate,MIN(1129,H481)*overallRate)))))</f>
        <v>Effectuez l’étape 1</v>
      </c>
      <c r="M481" s="68" t="str">
        <f>IF(ISTEXT(overallRate),"Effectuez l’étape 1",IF(OR(COUNT($C481,I481)&lt;&gt;2,overallRate=0),0,IF(E481="Yes",ROUND(MAX(IF($B481="Oui - sans lien de dépendance",0,MIN((0.75*I481),847)),MIN(I481,(0.75*$C481),847)),2),IF(revenueReduction&gt;0.3,MAX(IF($B481="Non - avec lien de dépendance",MIN(1129,I481,$C481)*overallRate,MIN(1129,I481)*overallRate),ROUND(MAX(IF($B481="Non - avec lien de dépendance",0,MIN((0.75*I481),847)),MIN(I481,(0.75*$C481),847)),2)),IF($B481="Non - avec lien de dépendance",MIN(1129,I481,$C481)*overallRate,MIN(1129,I481)*overallRate)))))</f>
        <v>Effectuez l’étape 1</v>
      </c>
      <c r="N481" s="68" t="str">
        <f>IF(ISTEXT(overallRate),"Effectuez l’étape 1",IF(OR(COUNT($C481,J481)&lt;&gt;2,overallRate=0),0,IF(F481="Yes",ROUND(MAX(IF($B481="Oui - sans lien de dépendance",0,MIN((0.75*J481),847)),MIN(J481,(0.75*$C481),847)),2),IF(revenueReduction&gt;0.3,MAX(IF($B481="Non - avec lien de dépendance",MIN(1129,J481,$C481)*overallRate,MIN(1129,J481)*overallRate),ROUND(MAX(IF($B481="Non - avec lien de dépendance",0,MIN((0.75*J481),847)),MIN(J481,(0.75*$C481),847)),2)),IF($B481="Non - avec lien de dépendance",MIN(1129,J481,$C481)*overallRate,MIN(1129,J481)*overallRate)))))</f>
        <v>Effectuez l’étape 1</v>
      </c>
      <c r="O481" s="68" t="str">
        <f>IF(ISTEXT(overallRate),"Effectuez l’étape 1",IF(OR(COUNT($C481,K481)&lt;&gt;2,overallRate=0),0,IF(G481="Yes",ROUND(MAX(IF($B481="Oui - sans lien de dépendance",0,MIN((0.75*K481),847)),MIN(K481,(0.75*$C481),847)),2),IF(revenueReduction&gt;0.3,MAX(IF($B481="Non - avec lien de dépendance",MIN(1129,K481,$C481)*overallRate,MIN(1129,K481)*overallRate),ROUND(MAX(IF($B481="Non - avec lien de dépendance",0,MIN((0.75*K481),847)),MIN(K481,(0.75*$C481),847)),2)),IF($B481="Non - avec lien de dépendance",MIN(1129,K481,$C481)*overallRate,MIN(1129,K481)*overallRate)))))</f>
        <v>Effectuez l’étape 1</v>
      </c>
      <c r="P481" s="3">
        <f t="shared" si="7"/>
        <v>0</v>
      </c>
    </row>
    <row r="482" spans="12:16" x14ac:dyDescent="0.5">
      <c r="L482" s="68" t="str">
        <f>IF(ISTEXT(overallRate),"Effectuez l’étape 1",IF(OR(COUNT($C482,H482)&lt;&gt;2,overallRate=0),0,IF(D482="Yes",ROUND(MAX(IF($B482="Oui - sans lien de dépendance",0,MIN((0.75*H482),847)),MIN(H482,(0.75*$C482),847)),2),IF(revenueReduction&gt;0.3,MAX(IF($B482="Non - avec lien de dépendance",MIN(1129,H482,$C482)*overallRate,MIN(1129,H482)*overallRate),ROUND(MAX(IF($B482="Non - avec lien de dépendance",0,MIN((0.75*H482),847)),MIN(H482,(0.75*$C482),847)),2)),IF($B482="Non - avec lien de dépendance",MIN(1129,H482,$C482)*overallRate,MIN(1129,H482)*overallRate)))))</f>
        <v>Effectuez l’étape 1</v>
      </c>
      <c r="M482" s="68" t="str">
        <f>IF(ISTEXT(overallRate),"Effectuez l’étape 1",IF(OR(COUNT($C482,I482)&lt;&gt;2,overallRate=0),0,IF(E482="Yes",ROUND(MAX(IF($B482="Oui - sans lien de dépendance",0,MIN((0.75*I482),847)),MIN(I482,(0.75*$C482),847)),2),IF(revenueReduction&gt;0.3,MAX(IF($B482="Non - avec lien de dépendance",MIN(1129,I482,$C482)*overallRate,MIN(1129,I482)*overallRate),ROUND(MAX(IF($B482="Non - avec lien de dépendance",0,MIN((0.75*I482),847)),MIN(I482,(0.75*$C482),847)),2)),IF($B482="Non - avec lien de dépendance",MIN(1129,I482,$C482)*overallRate,MIN(1129,I482)*overallRate)))))</f>
        <v>Effectuez l’étape 1</v>
      </c>
      <c r="N482" s="68" t="str">
        <f>IF(ISTEXT(overallRate),"Effectuez l’étape 1",IF(OR(COUNT($C482,J482)&lt;&gt;2,overallRate=0),0,IF(F482="Yes",ROUND(MAX(IF($B482="Oui - sans lien de dépendance",0,MIN((0.75*J482),847)),MIN(J482,(0.75*$C482),847)),2),IF(revenueReduction&gt;0.3,MAX(IF($B482="Non - avec lien de dépendance",MIN(1129,J482,$C482)*overallRate,MIN(1129,J482)*overallRate),ROUND(MAX(IF($B482="Non - avec lien de dépendance",0,MIN((0.75*J482),847)),MIN(J482,(0.75*$C482),847)),2)),IF($B482="Non - avec lien de dépendance",MIN(1129,J482,$C482)*overallRate,MIN(1129,J482)*overallRate)))))</f>
        <v>Effectuez l’étape 1</v>
      </c>
      <c r="O482" s="68" t="str">
        <f>IF(ISTEXT(overallRate),"Effectuez l’étape 1",IF(OR(COUNT($C482,K482)&lt;&gt;2,overallRate=0),0,IF(G482="Yes",ROUND(MAX(IF($B482="Oui - sans lien de dépendance",0,MIN((0.75*K482),847)),MIN(K482,(0.75*$C482),847)),2),IF(revenueReduction&gt;0.3,MAX(IF($B482="Non - avec lien de dépendance",MIN(1129,K482,$C482)*overallRate,MIN(1129,K482)*overallRate),ROUND(MAX(IF($B482="Non - avec lien de dépendance",0,MIN((0.75*K482),847)),MIN(K482,(0.75*$C482),847)),2)),IF($B482="Non - avec lien de dépendance",MIN(1129,K482,$C482)*overallRate,MIN(1129,K482)*overallRate)))))</f>
        <v>Effectuez l’étape 1</v>
      </c>
      <c r="P482" s="3">
        <f t="shared" si="7"/>
        <v>0</v>
      </c>
    </row>
    <row r="483" spans="12:16" x14ac:dyDescent="0.5">
      <c r="L483" s="68" t="str">
        <f>IF(ISTEXT(overallRate),"Effectuez l’étape 1",IF(OR(COUNT($C483,H483)&lt;&gt;2,overallRate=0),0,IF(D483="Yes",ROUND(MAX(IF($B483="Oui - sans lien de dépendance",0,MIN((0.75*H483),847)),MIN(H483,(0.75*$C483),847)),2),IF(revenueReduction&gt;0.3,MAX(IF($B483="Non - avec lien de dépendance",MIN(1129,H483,$C483)*overallRate,MIN(1129,H483)*overallRate),ROUND(MAX(IF($B483="Non - avec lien de dépendance",0,MIN((0.75*H483),847)),MIN(H483,(0.75*$C483),847)),2)),IF($B483="Non - avec lien de dépendance",MIN(1129,H483,$C483)*overallRate,MIN(1129,H483)*overallRate)))))</f>
        <v>Effectuez l’étape 1</v>
      </c>
      <c r="M483" s="68" t="str">
        <f>IF(ISTEXT(overallRate),"Effectuez l’étape 1",IF(OR(COUNT($C483,I483)&lt;&gt;2,overallRate=0),0,IF(E483="Yes",ROUND(MAX(IF($B483="Oui - sans lien de dépendance",0,MIN((0.75*I483),847)),MIN(I483,(0.75*$C483),847)),2),IF(revenueReduction&gt;0.3,MAX(IF($B483="Non - avec lien de dépendance",MIN(1129,I483,$C483)*overallRate,MIN(1129,I483)*overallRate),ROUND(MAX(IF($B483="Non - avec lien de dépendance",0,MIN((0.75*I483),847)),MIN(I483,(0.75*$C483),847)),2)),IF($B483="Non - avec lien de dépendance",MIN(1129,I483,$C483)*overallRate,MIN(1129,I483)*overallRate)))))</f>
        <v>Effectuez l’étape 1</v>
      </c>
      <c r="N483" s="68" t="str">
        <f>IF(ISTEXT(overallRate),"Effectuez l’étape 1",IF(OR(COUNT($C483,J483)&lt;&gt;2,overallRate=0),0,IF(F483="Yes",ROUND(MAX(IF($B483="Oui - sans lien de dépendance",0,MIN((0.75*J483),847)),MIN(J483,(0.75*$C483),847)),2),IF(revenueReduction&gt;0.3,MAX(IF($B483="Non - avec lien de dépendance",MIN(1129,J483,$C483)*overallRate,MIN(1129,J483)*overallRate),ROUND(MAX(IF($B483="Non - avec lien de dépendance",0,MIN((0.75*J483),847)),MIN(J483,(0.75*$C483),847)),2)),IF($B483="Non - avec lien de dépendance",MIN(1129,J483,$C483)*overallRate,MIN(1129,J483)*overallRate)))))</f>
        <v>Effectuez l’étape 1</v>
      </c>
      <c r="O483" s="68" t="str">
        <f>IF(ISTEXT(overallRate),"Effectuez l’étape 1",IF(OR(COUNT($C483,K483)&lt;&gt;2,overallRate=0),0,IF(G483="Yes",ROUND(MAX(IF($B483="Oui - sans lien de dépendance",0,MIN((0.75*K483),847)),MIN(K483,(0.75*$C483),847)),2),IF(revenueReduction&gt;0.3,MAX(IF($B483="Non - avec lien de dépendance",MIN(1129,K483,$C483)*overallRate,MIN(1129,K483)*overallRate),ROUND(MAX(IF($B483="Non - avec lien de dépendance",0,MIN((0.75*K483),847)),MIN(K483,(0.75*$C483),847)),2)),IF($B483="Non - avec lien de dépendance",MIN(1129,K483,$C483)*overallRate,MIN(1129,K483)*overallRate)))))</f>
        <v>Effectuez l’étape 1</v>
      </c>
      <c r="P483" s="3">
        <f t="shared" si="7"/>
        <v>0</v>
      </c>
    </row>
    <row r="484" spans="12:16" x14ac:dyDescent="0.5">
      <c r="L484" s="68" t="str">
        <f>IF(ISTEXT(overallRate),"Effectuez l’étape 1",IF(OR(COUNT($C484,H484)&lt;&gt;2,overallRate=0),0,IF(D484="Yes",ROUND(MAX(IF($B484="Oui - sans lien de dépendance",0,MIN((0.75*H484),847)),MIN(H484,(0.75*$C484),847)),2),IF(revenueReduction&gt;0.3,MAX(IF($B484="Non - avec lien de dépendance",MIN(1129,H484,$C484)*overallRate,MIN(1129,H484)*overallRate),ROUND(MAX(IF($B484="Non - avec lien de dépendance",0,MIN((0.75*H484),847)),MIN(H484,(0.75*$C484),847)),2)),IF($B484="Non - avec lien de dépendance",MIN(1129,H484,$C484)*overallRate,MIN(1129,H484)*overallRate)))))</f>
        <v>Effectuez l’étape 1</v>
      </c>
      <c r="M484" s="68" t="str">
        <f>IF(ISTEXT(overallRate),"Effectuez l’étape 1",IF(OR(COUNT($C484,I484)&lt;&gt;2,overallRate=0),0,IF(E484="Yes",ROUND(MAX(IF($B484="Oui - sans lien de dépendance",0,MIN((0.75*I484),847)),MIN(I484,(0.75*$C484),847)),2),IF(revenueReduction&gt;0.3,MAX(IF($B484="Non - avec lien de dépendance",MIN(1129,I484,$C484)*overallRate,MIN(1129,I484)*overallRate),ROUND(MAX(IF($B484="Non - avec lien de dépendance",0,MIN((0.75*I484),847)),MIN(I484,(0.75*$C484),847)),2)),IF($B484="Non - avec lien de dépendance",MIN(1129,I484,$C484)*overallRate,MIN(1129,I484)*overallRate)))))</f>
        <v>Effectuez l’étape 1</v>
      </c>
      <c r="N484" s="68" t="str">
        <f>IF(ISTEXT(overallRate),"Effectuez l’étape 1",IF(OR(COUNT($C484,J484)&lt;&gt;2,overallRate=0),0,IF(F484="Yes",ROUND(MAX(IF($B484="Oui - sans lien de dépendance",0,MIN((0.75*J484),847)),MIN(J484,(0.75*$C484),847)),2),IF(revenueReduction&gt;0.3,MAX(IF($B484="Non - avec lien de dépendance",MIN(1129,J484,$C484)*overallRate,MIN(1129,J484)*overallRate),ROUND(MAX(IF($B484="Non - avec lien de dépendance",0,MIN((0.75*J484),847)),MIN(J484,(0.75*$C484),847)),2)),IF($B484="Non - avec lien de dépendance",MIN(1129,J484,$C484)*overallRate,MIN(1129,J484)*overallRate)))))</f>
        <v>Effectuez l’étape 1</v>
      </c>
      <c r="O484" s="68" t="str">
        <f>IF(ISTEXT(overallRate),"Effectuez l’étape 1",IF(OR(COUNT($C484,K484)&lt;&gt;2,overallRate=0),0,IF(G484="Yes",ROUND(MAX(IF($B484="Oui - sans lien de dépendance",0,MIN((0.75*K484),847)),MIN(K484,(0.75*$C484),847)),2),IF(revenueReduction&gt;0.3,MAX(IF($B484="Non - avec lien de dépendance",MIN(1129,K484,$C484)*overallRate,MIN(1129,K484)*overallRate),ROUND(MAX(IF($B484="Non - avec lien de dépendance",0,MIN((0.75*K484),847)),MIN(K484,(0.75*$C484),847)),2)),IF($B484="Non - avec lien de dépendance",MIN(1129,K484,$C484)*overallRate,MIN(1129,K484)*overallRate)))))</f>
        <v>Effectuez l’étape 1</v>
      </c>
      <c r="P484" s="3">
        <f t="shared" si="7"/>
        <v>0</v>
      </c>
    </row>
    <row r="485" spans="12:16" x14ac:dyDescent="0.5">
      <c r="L485" s="68" t="str">
        <f>IF(ISTEXT(overallRate),"Effectuez l’étape 1",IF(OR(COUNT($C485,H485)&lt;&gt;2,overallRate=0),0,IF(D485="Yes",ROUND(MAX(IF($B485="Oui - sans lien de dépendance",0,MIN((0.75*H485),847)),MIN(H485,(0.75*$C485),847)),2),IF(revenueReduction&gt;0.3,MAX(IF($B485="Non - avec lien de dépendance",MIN(1129,H485,$C485)*overallRate,MIN(1129,H485)*overallRate),ROUND(MAX(IF($B485="Non - avec lien de dépendance",0,MIN((0.75*H485),847)),MIN(H485,(0.75*$C485),847)),2)),IF($B485="Non - avec lien de dépendance",MIN(1129,H485,$C485)*overallRate,MIN(1129,H485)*overallRate)))))</f>
        <v>Effectuez l’étape 1</v>
      </c>
      <c r="M485" s="68" t="str">
        <f>IF(ISTEXT(overallRate),"Effectuez l’étape 1",IF(OR(COUNT($C485,I485)&lt;&gt;2,overallRate=0),0,IF(E485="Yes",ROUND(MAX(IF($B485="Oui - sans lien de dépendance",0,MIN((0.75*I485),847)),MIN(I485,(0.75*$C485),847)),2),IF(revenueReduction&gt;0.3,MAX(IF($B485="Non - avec lien de dépendance",MIN(1129,I485,$C485)*overallRate,MIN(1129,I485)*overallRate),ROUND(MAX(IF($B485="Non - avec lien de dépendance",0,MIN((0.75*I485),847)),MIN(I485,(0.75*$C485),847)),2)),IF($B485="Non - avec lien de dépendance",MIN(1129,I485,$C485)*overallRate,MIN(1129,I485)*overallRate)))))</f>
        <v>Effectuez l’étape 1</v>
      </c>
      <c r="N485" s="68" t="str">
        <f>IF(ISTEXT(overallRate),"Effectuez l’étape 1",IF(OR(COUNT($C485,J485)&lt;&gt;2,overallRate=0),0,IF(F485="Yes",ROUND(MAX(IF($B485="Oui - sans lien de dépendance",0,MIN((0.75*J485),847)),MIN(J485,(0.75*$C485),847)),2),IF(revenueReduction&gt;0.3,MAX(IF($B485="Non - avec lien de dépendance",MIN(1129,J485,$C485)*overallRate,MIN(1129,J485)*overallRate),ROUND(MAX(IF($B485="Non - avec lien de dépendance",0,MIN((0.75*J485),847)),MIN(J485,(0.75*$C485),847)),2)),IF($B485="Non - avec lien de dépendance",MIN(1129,J485,$C485)*overallRate,MIN(1129,J485)*overallRate)))))</f>
        <v>Effectuez l’étape 1</v>
      </c>
      <c r="O485" s="68" t="str">
        <f>IF(ISTEXT(overallRate),"Effectuez l’étape 1",IF(OR(COUNT($C485,K485)&lt;&gt;2,overallRate=0),0,IF(G485="Yes",ROUND(MAX(IF($B485="Oui - sans lien de dépendance",0,MIN((0.75*K485),847)),MIN(K485,(0.75*$C485),847)),2),IF(revenueReduction&gt;0.3,MAX(IF($B485="Non - avec lien de dépendance",MIN(1129,K485,$C485)*overallRate,MIN(1129,K485)*overallRate),ROUND(MAX(IF($B485="Non - avec lien de dépendance",0,MIN((0.75*K485),847)),MIN(K485,(0.75*$C485),847)),2)),IF($B485="Non - avec lien de dépendance",MIN(1129,K485,$C485)*overallRate,MIN(1129,K485)*overallRate)))))</f>
        <v>Effectuez l’étape 1</v>
      </c>
      <c r="P485" s="3">
        <f t="shared" si="7"/>
        <v>0</v>
      </c>
    </row>
    <row r="486" spans="12:16" x14ac:dyDescent="0.5">
      <c r="L486" s="68" t="str">
        <f>IF(ISTEXT(overallRate),"Effectuez l’étape 1",IF(OR(COUNT($C486,H486)&lt;&gt;2,overallRate=0),0,IF(D486="Yes",ROUND(MAX(IF($B486="Oui - sans lien de dépendance",0,MIN((0.75*H486),847)),MIN(H486,(0.75*$C486),847)),2),IF(revenueReduction&gt;0.3,MAX(IF($B486="Non - avec lien de dépendance",MIN(1129,H486,$C486)*overallRate,MIN(1129,H486)*overallRate),ROUND(MAX(IF($B486="Non - avec lien de dépendance",0,MIN((0.75*H486),847)),MIN(H486,(0.75*$C486),847)),2)),IF($B486="Non - avec lien de dépendance",MIN(1129,H486,$C486)*overallRate,MIN(1129,H486)*overallRate)))))</f>
        <v>Effectuez l’étape 1</v>
      </c>
      <c r="M486" s="68" t="str">
        <f>IF(ISTEXT(overallRate),"Effectuez l’étape 1",IF(OR(COUNT($C486,I486)&lt;&gt;2,overallRate=0),0,IF(E486="Yes",ROUND(MAX(IF($B486="Oui - sans lien de dépendance",0,MIN((0.75*I486),847)),MIN(I486,(0.75*$C486),847)),2),IF(revenueReduction&gt;0.3,MAX(IF($B486="Non - avec lien de dépendance",MIN(1129,I486,$C486)*overallRate,MIN(1129,I486)*overallRate),ROUND(MAX(IF($B486="Non - avec lien de dépendance",0,MIN((0.75*I486),847)),MIN(I486,(0.75*$C486),847)),2)),IF($B486="Non - avec lien de dépendance",MIN(1129,I486,$C486)*overallRate,MIN(1129,I486)*overallRate)))))</f>
        <v>Effectuez l’étape 1</v>
      </c>
      <c r="N486" s="68" t="str">
        <f>IF(ISTEXT(overallRate),"Effectuez l’étape 1",IF(OR(COUNT($C486,J486)&lt;&gt;2,overallRate=0),0,IF(F486="Yes",ROUND(MAX(IF($B486="Oui - sans lien de dépendance",0,MIN((0.75*J486),847)),MIN(J486,(0.75*$C486),847)),2),IF(revenueReduction&gt;0.3,MAX(IF($B486="Non - avec lien de dépendance",MIN(1129,J486,$C486)*overallRate,MIN(1129,J486)*overallRate),ROUND(MAX(IF($B486="Non - avec lien de dépendance",0,MIN((0.75*J486),847)),MIN(J486,(0.75*$C486),847)),2)),IF($B486="Non - avec lien de dépendance",MIN(1129,J486,$C486)*overallRate,MIN(1129,J486)*overallRate)))))</f>
        <v>Effectuez l’étape 1</v>
      </c>
      <c r="O486" s="68" t="str">
        <f>IF(ISTEXT(overallRate),"Effectuez l’étape 1",IF(OR(COUNT($C486,K486)&lt;&gt;2,overallRate=0),0,IF(G486="Yes",ROUND(MAX(IF($B486="Oui - sans lien de dépendance",0,MIN((0.75*K486),847)),MIN(K486,(0.75*$C486),847)),2),IF(revenueReduction&gt;0.3,MAX(IF($B486="Non - avec lien de dépendance",MIN(1129,K486,$C486)*overallRate,MIN(1129,K486)*overallRate),ROUND(MAX(IF($B486="Non - avec lien de dépendance",0,MIN((0.75*K486),847)),MIN(K486,(0.75*$C486),847)),2)),IF($B486="Non - avec lien de dépendance",MIN(1129,K486,$C486)*overallRate,MIN(1129,K486)*overallRate)))))</f>
        <v>Effectuez l’étape 1</v>
      </c>
      <c r="P486" s="3">
        <f t="shared" si="7"/>
        <v>0</v>
      </c>
    </row>
    <row r="487" spans="12:16" x14ac:dyDescent="0.5">
      <c r="L487" s="68" t="str">
        <f>IF(ISTEXT(overallRate),"Effectuez l’étape 1",IF(OR(COUNT($C487,H487)&lt;&gt;2,overallRate=0),0,IF(D487="Yes",ROUND(MAX(IF($B487="Oui - sans lien de dépendance",0,MIN((0.75*H487),847)),MIN(H487,(0.75*$C487),847)),2),IF(revenueReduction&gt;0.3,MAX(IF($B487="Non - avec lien de dépendance",MIN(1129,H487,$C487)*overallRate,MIN(1129,H487)*overallRate),ROUND(MAX(IF($B487="Non - avec lien de dépendance",0,MIN((0.75*H487),847)),MIN(H487,(0.75*$C487),847)),2)),IF($B487="Non - avec lien de dépendance",MIN(1129,H487,$C487)*overallRate,MIN(1129,H487)*overallRate)))))</f>
        <v>Effectuez l’étape 1</v>
      </c>
      <c r="M487" s="68" t="str">
        <f>IF(ISTEXT(overallRate),"Effectuez l’étape 1",IF(OR(COUNT($C487,I487)&lt;&gt;2,overallRate=0),0,IF(E487="Yes",ROUND(MAX(IF($B487="Oui - sans lien de dépendance",0,MIN((0.75*I487),847)),MIN(I487,(0.75*$C487),847)),2),IF(revenueReduction&gt;0.3,MAX(IF($B487="Non - avec lien de dépendance",MIN(1129,I487,$C487)*overallRate,MIN(1129,I487)*overallRate),ROUND(MAX(IF($B487="Non - avec lien de dépendance",0,MIN((0.75*I487),847)),MIN(I487,(0.75*$C487),847)),2)),IF($B487="Non - avec lien de dépendance",MIN(1129,I487,$C487)*overallRate,MIN(1129,I487)*overallRate)))))</f>
        <v>Effectuez l’étape 1</v>
      </c>
      <c r="N487" s="68" t="str">
        <f>IF(ISTEXT(overallRate),"Effectuez l’étape 1",IF(OR(COUNT($C487,J487)&lt;&gt;2,overallRate=0),0,IF(F487="Yes",ROUND(MAX(IF($B487="Oui - sans lien de dépendance",0,MIN((0.75*J487),847)),MIN(J487,(0.75*$C487),847)),2),IF(revenueReduction&gt;0.3,MAX(IF($B487="Non - avec lien de dépendance",MIN(1129,J487,$C487)*overallRate,MIN(1129,J487)*overallRate),ROUND(MAX(IF($B487="Non - avec lien de dépendance",0,MIN((0.75*J487),847)),MIN(J487,(0.75*$C487),847)),2)),IF($B487="Non - avec lien de dépendance",MIN(1129,J487,$C487)*overallRate,MIN(1129,J487)*overallRate)))))</f>
        <v>Effectuez l’étape 1</v>
      </c>
      <c r="O487" s="68" t="str">
        <f>IF(ISTEXT(overallRate),"Effectuez l’étape 1",IF(OR(COUNT($C487,K487)&lt;&gt;2,overallRate=0),0,IF(G487="Yes",ROUND(MAX(IF($B487="Oui - sans lien de dépendance",0,MIN((0.75*K487),847)),MIN(K487,(0.75*$C487),847)),2),IF(revenueReduction&gt;0.3,MAX(IF($B487="Non - avec lien de dépendance",MIN(1129,K487,$C487)*overallRate,MIN(1129,K487)*overallRate),ROUND(MAX(IF($B487="Non - avec lien de dépendance",0,MIN((0.75*K487),847)),MIN(K487,(0.75*$C487),847)),2)),IF($B487="Non - avec lien de dépendance",MIN(1129,K487,$C487)*overallRate,MIN(1129,K487)*overallRate)))))</f>
        <v>Effectuez l’étape 1</v>
      </c>
      <c r="P487" s="3">
        <f t="shared" si="7"/>
        <v>0</v>
      </c>
    </row>
    <row r="488" spans="12:16" x14ac:dyDescent="0.5">
      <c r="L488" s="68" t="str">
        <f>IF(ISTEXT(overallRate),"Effectuez l’étape 1",IF(OR(COUNT($C488,H488)&lt;&gt;2,overallRate=0),0,IF(D488="Yes",ROUND(MAX(IF($B488="Oui - sans lien de dépendance",0,MIN((0.75*H488),847)),MIN(H488,(0.75*$C488),847)),2),IF(revenueReduction&gt;0.3,MAX(IF($B488="Non - avec lien de dépendance",MIN(1129,H488,$C488)*overallRate,MIN(1129,H488)*overallRate),ROUND(MAX(IF($B488="Non - avec lien de dépendance",0,MIN((0.75*H488),847)),MIN(H488,(0.75*$C488),847)),2)),IF($B488="Non - avec lien de dépendance",MIN(1129,H488,$C488)*overallRate,MIN(1129,H488)*overallRate)))))</f>
        <v>Effectuez l’étape 1</v>
      </c>
      <c r="M488" s="68" t="str">
        <f>IF(ISTEXT(overallRate),"Effectuez l’étape 1",IF(OR(COUNT($C488,I488)&lt;&gt;2,overallRate=0),0,IF(E488="Yes",ROUND(MAX(IF($B488="Oui - sans lien de dépendance",0,MIN((0.75*I488),847)),MIN(I488,(0.75*$C488),847)),2),IF(revenueReduction&gt;0.3,MAX(IF($B488="Non - avec lien de dépendance",MIN(1129,I488,$C488)*overallRate,MIN(1129,I488)*overallRate),ROUND(MAX(IF($B488="Non - avec lien de dépendance",0,MIN((0.75*I488),847)),MIN(I488,(0.75*$C488),847)),2)),IF($B488="Non - avec lien de dépendance",MIN(1129,I488,$C488)*overallRate,MIN(1129,I488)*overallRate)))))</f>
        <v>Effectuez l’étape 1</v>
      </c>
      <c r="N488" s="68" t="str">
        <f>IF(ISTEXT(overallRate),"Effectuez l’étape 1",IF(OR(COUNT($C488,J488)&lt;&gt;2,overallRate=0),0,IF(F488="Yes",ROUND(MAX(IF($B488="Oui - sans lien de dépendance",0,MIN((0.75*J488),847)),MIN(J488,(0.75*$C488),847)),2),IF(revenueReduction&gt;0.3,MAX(IF($B488="Non - avec lien de dépendance",MIN(1129,J488,$C488)*overallRate,MIN(1129,J488)*overallRate),ROUND(MAX(IF($B488="Non - avec lien de dépendance",0,MIN((0.75*J488),847)),MIN(J488,(0.75*$C488),847)),2)),IF($B488="Non - avec lien de dépendance",MIN(1129,J488,$C488)*overallRate,MIN(1129,J488)*overallRate)))))</f>
        <v>Effectuez l’étape 1</v>
      </c>
      <c r="O488" s="68" t="str">
        <f>IF(ISTEXT(overallRate),"Effectuez l’étape 1",IF(OR(COUNT($C488,K488)&lt;&gt;2,overallRate=0),0,IF(G488="Yes",ROUND(MAX(IF($B488="Oui - sans lien de dépendance",0,MIN((0.75*K488),847)),MIN(K488,(0.75*$C488),847)),2),IF(revenueReduction&gt;0.3,MAX(IF($B488="Non - avec lien de dépendance",MIN(1129,K488,$C488)*overallRate,MIN(1129,K488)*overallRate),ROUND(MAX(IF($B488="Non - avec lien de dépendance",0,MIN((0.75*K488),847)),MIN(K488,(0.75*$C488),847)),2)),IF($B488="Non - avec lien de dépendance",MIN(1129,K488,$C488)*overallRate,MIN(1129,K488)*overallRate)))))</f>
        <v>Effectuez l’étape 1</v>
      </c>
      <c r="P488" s="3">
        <f t="shared" si="7"/>
        <v>0</v>
      </c>
    </row>
    <row r="489" spans="12:16" x14ac:dyDescent="0.5">
      <c r="L489" s="68" t="str">
        <f>IF(ISTEXT(overallRate),"Effectuez l’étape 1",IF(OR(COUNT($C489,H489)&lt;&gt;2,overallRate=0),0,IF(D489="Yes",ROUND(MAX(IF($B489="Oui - sans lien de dépendance",0,MIN((0.75*H489),847)),MIN(H489,(0.75*$C489),847)),2),IF(revenueReduction&gt;0.3,MAX(IF($B489="Non - avec lien de dépendance",MIN(1129,H489,$C489)*overallRate,MIN(1129,H489)*overallRate),ROUND(MAX(IF($B489="Non - avec lien de dépendance",0,MIN((0.75*H489),847)),MIN(H489,(0.75*$C489),847)),2)),IF($B489="Non - avec lien de dépendance",MIN(1129,H489,$C489)*overallRate,MIN(1129,H489)*overallRate)))))</f>
        <v>Effectuez l’étape 1</v>
      </c>
      <c r="M489" s="68" t="str">
        <f>IF(ISTEXT(overallRate),"Effectuez l’étape 1",IF(OR(COUNT($C489,I489)&lt;&gt;2,overallRate=0),0,IF(E489="Yes",ROUND(MAX(IF($B489="Oui - sans lien de dépendance",0,MIN((0.75*I489),847)),MIN(I489,(0.75*$C489),847)),2),IF(revenueReduction&gt;0.3,MAX(IF($B489="Non - avec lien de dépendance",MIN(1129,I489,$C489)*overallRate,MIN(1129,I489)*overallRate),ROUND(MAX(IF($B489="Non - avec lien de dépendance",0,MIN((0.75*I489),847)),MIN(I489,(0.75*$C489),847)),2)),IF($B489="Non - avec lien de dépendance",MIN(1129,I489,$C489)*overallRate,MIN(1129,I489)*overallRate)))))</f>
        <v>Effectuez l’étape 1</v>
      </c>
      <c r="N489" s="68" t="str">
        <f>IF(ISTEXT(overallRate),"Effectuez l’étape 1",IF(OR(COUNT($C489,J489)&lt;&gt;2,overallRate=0),0,IF(F489="Yes",ROUND(MAX(IF($B489="Oui - sans lien de dépendance",0,MIN((0.75*J489),847)),MIN(J489,(0.75*$C489),847)),2),IF(revenueReduction&gt;0.3,MAX(IF($B489="Non - avec lien de dépendance",MIN(1129,J489,$C489)*overallRate,MIN(1129,J489)*overallRate),ROUND(MAX(IF($B489="Non - avec lien de dépendance",0,MIN((0.75*J489),847)),MIN(J489,(0.75*$C489),847)),2)),IF($B489="Non - avec lien de dépendance",MIN(1129,J489,$C489)*overallRate,MIN(1129,J489)*overallRate)))))</f>
        <v>Effectuez l’étape 1</v>
      </c>
      <c r="O489" s="68" t="str">
        <f>IF(ISTEXT(overallRate),"Effectuez l’étape 1",IF(OR(COUNT($C489,K489)&lt;&gt;2,overallRate=0),0,IF(G489="Yes",ROUND(MAX(IF($B489="Oui - sans lien de dépendance",0,MIN((0.75*K489),847)),MIN(K489,(0.75*$C489),847)),2),IF(revenueReduction&gt;0.3,MAX(IF($B489="Non - avec lien de dépendance",MIN(1129,K489,$C489)*overallRate,MIN(1129,K489)*overallRate),ROUND(MAX(IF($B489="Non - avec lien de dépendance",0,MIN((0.75*K489),847)),MIN(K489,(0.75*$C489),847)),2)),IF($B489="Non - avec lien de dépendance",MIN(1129,K489,$C489)*overallRate,MIN(1129,K489)*overallRate)))))</f>
        <v>Effectuez l’étape 1</v>
      </c>
      <c r="P489" s="3">
        <f t="shared" si="7"/>
        <v>0</v>
      </c>
    </row>
    <row r="490" spans="12:16" x14ac:dyDescent="0.5">
      <c r="L490" s="68" t="str">
        <f>IF(ISTEXT(overallRate),"Effectuez l’étape 1",IF(OR(COUNT($C490,H490)&lt;&gt;2,overallRate=0),0,IF(D490="Yes",ROUND(MAX(IF($B490="Oui - sans lien de dépendance",0,MIN((0.75*H490),847)),MIN(H490,(0.75*$C490),847)),2),IF(revenueReduction&gt;0.3,MAX(IF($B490="Non - avec lien de dépendance",MIN(1129,H490,$C490)*overallRate,MIN(1129,H490)*overallRate),ROUND(MAX(IF($B490="Non - avec lien de dépendance",0,MIN((0.75*H490),847)),MIN(H490,(0.75*$C490),847)),2)),IF($B490="Non - avec lien de dépendance",MIN(1129,H490,$C490)*overallRate,MIN(1129,H490)*overallRate)))))</f>
        <v>Effectuez l’étape 1</v>
      </c>
      <c r="M490" s="68" t="str">
        <f>IF(ISTEXT(overallRate),"Effectuez l’étape 1",IF(OR(COUNT($C490,I490)&lt;&gt;2,overallRate=0),0,IF(E490="Yes",ROUND(MAX(IF($B490="Oui - sans lien de dépendance",0,MIN((0.75*I490),847)),MIN(I490,(0.75*$C490),847)),2),IF(revenueReduction&gt;0.3,MAX(IF($B490="Non - avec lien de dépendance",MIN(1129,I490,$C490)*overallRate,MIN(1129,I490)*overallRate),ROUND(MAX(IF($B490="Non - avec lien de dépendance",0,MIN((0.75*I490),847)),MIN(I490,(0.75*$C490),847)),2)),IF($B490="Non - avec lien de dépendance",MIN(1129,I490,$C490)*overallRate,MIN(1129,I490)*overallRate)))))</f>
        <v>Effectuez l’étape 1</v>
      </c>
      <c r="N490" s="68" t="str">
        <f>IF(ISTEXT(overallRate),"Effectuez l’étape 1",IF(OR(COUNT($C490,J490)&lt;&gt;2,overallRate=0),0,IF(F490="Yes",ROUND(MAX(IF($B490="Oui - sans lien de dépendance",0,MIN((0.75*J490),847)),MIN(J490,(0.75*$C490),847)),2),IF(revenueReduction&gt;0.3,MAX(IF($B490="Non - avec lien de dépendance",MIN(1129,J490,$C490)*overallRate,MIN(1129,J490)*overallRate),ROUND(MAX(IF($B490="Non - avec lien de dépendance",0,MIN((0.75*J490),847)),MIN(J490,(0.75*$C490),847)),2)),IF($B490="Non - avec lien de dépendance",MIN(1129,J490,$C490)*overallRate,MIN(1129,J490)*overallRate)))))</f>
        <v>Effectuez l’étape 1</v>
      </c>
      <c r="O490" s="68" t="str">
        <f>IF(ISTEXT(overallRate),"Effectuez l’étape 1",IF(OR(COUNT($C490,K490)&lt;&gt;2,overallRate=0),0,IF(G490="Yes",ROUND(MAX(IF($B490="Oui - sans lien de dépendance",0,MIN((0.75*K490),847)),MIN(K490,(0.75*$C490),847)),2),IF(revenueReduction&gt;0.3,MAX(IF($B490="Non - avec lien de dépendance",MIN(1129,K490,$C490)*overallRate,MIN(1129,K490)*overallRate),ROUND(MAX(IF($B490="Non - avec lien de dépendance",0,MIN((0.75*K490),847)),MIN(K490,(0.75*$C490),847)),2)),IF($B490="Non - avec lien de dépendance",MIN(1129,K490,$C490)*overallRate,MIN(1129,K490)*overallRate)))))</f>
        <v>Effectuez l’étape 1</v>
      </c>
      <c r="P490" s="3">
        <f t="shared" si="7"/>
        <v>0</v>
      </c>
    </row>
    <row r="491" spans="12:16" x14ac:dyDescent="0.5">
      <c r="L491" s="68" t="str">
        <f>IF(ISTEXT(overallRate),"Effectuez l’étape 1",IF(OR(COUNT($C491,H491)&lt;&gt;2,overallRate=0),0,IF(D491="Yes",ROUND(MAX(IF($B491="Oui - sans lien de dépendance",0,MIN((0.75*H491),847)),MIN(H491,(0.75*$C491),847)),2),IF(revenueReduction&gt;0.3,MAX(IF($B491="Non - avec lien de dépendance",MIN(1129,H491,$C491)*overallRate,MIN(1129,H491)*overallRate),ROUND(MAX(IF($B491="Non - avec lien de dépendance",0,MIN((0.75*H491),847)),MIN(H491,(0.75*$C491),847)),2)),IF($B491="Non - avec lien de dépendance",MIN(1129,H491,$C491)*overallRate,MIN(1129,H491)*overallRate)))))</f>
        <v>Effectuez l’étape 1</v>
      </c>
      <c r="M491" s="68" t="str">
        <f>IF(ISTEXT(overallRate),"Effectuez l’étape 1",IF(OR(COUNT($C491,I491)&lt;&gt;2,overallRate=0),0,IF(E491="Yes",ROUND(MAX(IF($B491="Oui - sans lien de dépendance",0,MIN((0.75*I491),847)),MIN(I491,(0.75*$C491),847)),2),IF(revenueReduction&gt;0.3,MAX(IF($B491="Non - avec lien de dépendance",MIN(1129,I491,$C491)*overallRate,MIN(1129,I491)*overallRate),ROUND(MAX(IF($B491="Non - avec lien de dépendance",0,MIN((0.75*I491),847)),MIN(I491,(0.75*$C491),847)),2)),IF($B491="Non - avec lien de dépendance",MIN(1129,I491,$C491)*overallRate,MIN(1129,I491)*overallRate)))))</f>
        <v>Effectuez l’étape 1</v>
      </c>
      <c r="N491" s="68" t="str">
        <f>IF(ISTEXT(overallRate),"Effectuez l’étape 1",IF(OR(COUNT($C491,J491)&lt;&gt;2,overallRate=0),0,IF(F491="Yes",ROUND(MAX(IF($B491="Oui - sans lien de dépendance",0,MIN((0.75*J491),847)),MIN(J491,(0.75*$C491),847)),2),IF(revenueReduction&gt;0.3,MAX(IF($B491="Non - avec lien de dépendance",MIN(1129,J491,$C491)*overallRate,MIN(1129,J491)*overallRate),ROUND(MAX(IF($B491="Non - avec lien de dépendance",0,MIN((0.75*J491),847)),MIN(J491,(0.75*$C491),847)),2)),IF($B491="Non - avec lien de dépendance",MIN(1129,J491,$C491)*overallRate,MIN(1129,J491)*overallRate)))))</f>
        <v>Effectuez l’étape 1</v>
      </c>
      <c r="O491" s="68" t="str">
        <f>IF(ISTEXT(overallRate),"Effectuez l’étape 1",IF(OR(COUNT($C491,K491)&lt;&gt;2,overallRate=0),0,IF(G491="Yes",ROUND(MAX(IF($B491="Oui - sans lien de dépendance",0,MIN((0.75*K491),847)),MIN(K491,(0.75*$C491),847)),2),IF(revenueReduction&gt;0.3,MAX(IF($B491="Non - avec lien de dépendance",MIN(1129,K491,$C491)*overallRate,MIN(1129,K491)*overallRate),ROUND(MAX(IF($B491="Non - avec lien de dépendance",0,MIN((0.75*K491),847)),MIN(K491,(0.75*$C491),847)),2)),IF($B491="Non - avec lien de dépendance",MIN(1129,K491,$C491)*overallRate,MIN(1129,K491)*overallRate)))))</f>
        <v>Effectuez l’étape 1</v>
      </c>
      <c r="P491" s="3">
        <f t="shared" si="7"/>
        <v>0</v>
      </c>
    </row>
    <row r="492" spans="12:16" x14ac:dyDescent="0.5">
      <c r="L492" s="68" t="str">
        <f>IF(ISTEXT(overallRate),"Effectuez l’étape 1",IF(OR(COUNT($C492,H492)&lt;&gt;2,overallRate=0),0,IF(D492="Yes",ROUND(MAX(IF($B492="Oui - sans lien de dépendance",0,MIN((0.75*H492),847)),MIN(H492,(0.75*$C492),847)),2),IF(revenueReduction&gt;0.3,MAX(IF($B492="Non - avec lien de dépendance",MIN(1129,H492,$C492)*overallRate,MIN(1129,H492)*overallRate),ROUND(MAX(IF($B492="Non - avec lien de dépendance",0,MIN((0.75*H492),847)),MIN(H492,(0.75*$C492),847)),2)),IF($B492="Non - avec lien de dépendance",MIN(1129,H492,$C492)*overallRate,MIN(1129,H492)*overallRate)))))</f>
        <v>Effectuez l’étape 1</v>
      </c>
      <c r="M492" s="68" t="str">
        <f>IF(ISTEXT(overallRate),"Effectuez l’étape 1",IF(OR(COUNT($C492,I492)&lt;&gt;2,overallRate=0),0,IF(E492="Yes",ROUND(MAX(IF($B492="Oui - sans lien de dépendance",0,MIN((0.75*I492),847)),MIN(I492,(0.75*$C492),847)),2),IF(revenueReduction&gt;0.3,MAX(IF($B492="Non - avec lien de dépendance",MIN(1129,I492,$C492)*overallRate,MIN(1129,I492)*overallRate),ROUND(MAX(IF($B492="Non - avec lien de dépendance",0,MIN((0.75*I492),847)),MIN(I492,(0.75*$C492),847)),2)),IF($B492="Non - avec lien de dépendance",MIN(1129,I492,$C492)*overallRate,MIN(1129,I492)*overallRate)))))</f>
        <v>Effectuez l’étape 1</v>
      </c>
      <c r="N492" s="68" t="str">
        <f>IF(ISTEXT(overallRate),"Effectuez l’étape 1",IF(OR(COUNT($C492,J492)&lt;&gt;2,overallRate=0),0,IF(F492="Yes",ROUND(MAX(IF($B492="Oui - sans lien de dépendance",0,MIN((0.75*J492),847)),MIN(J492,(0.75*$C492),847)),2),IF(revenueReduction&gt;0.3,MAX(IF($B492="Non - avec lien de dépendance",MIN(1129,J492,$C492)*overallRate,MIN(1129,J492)*overallRate),ROUND(MAX(IF($B492="Non - avec lien de dépendance",0,MIN((0.75*J492),847)),MIN(J492,(0.75*$C492),847)),2)),IF($B492="Non - avec lien de dépendance",MIN(1129,J492,$C492)*overallRate,MIN(1129,J492)*overallRate)))))</f>
        <v>Effectuez l’étape 1</v>
      </c>
      <c r="O492" s="68" t="str">
        <f>IF(ISTEXT(overallRate),"Effectuez l’étape 1",IF(OR(COUNT($C492,K492)&lt;&gt;2,overallRate=0),0,IF(G492="Yes",ROUND(MAX(IF($B492="Oui - sans lien de dépendance",0,MIN((0.75*K492),847)),MIN(K492,(0.75*$C492),847)),2),IF(revenueReduction&gt;0.3,MAX(IF($B492="Non - avec lien de dépendance",MIN(1129,K492,$C492)*overallRate,MIN(1129,K492)*overallRate),ROUND(MAX(IF($B492="Non - avec lien de dépendance",0,MIN((0.75*K492),847)),MIN(K492,(0.75*$C492),847)),2)),IF($B492="Non - avec lien de dépendance",MIN(1129,K492,$C492)*overallRate,MIN(1129,K492)*overallRate)))))</f>
        <v>Effectuez l’étape 1</v>
      </c>
      <c r="P492" s="3">
        <f t="shared" si="7"/>
        <v>0</v>
      </c>
    </row>
    <row r="493" spans="12:16" x14ac:dyDescent="0.5">
      <c r="L493" s="68" t="str">
        <f>IF(ISTEXT(overallRate),"Effectuez l’étape 1",IF(OR(COUNT($C493,H493)&lt;&gt;2,overallRate=0),0,IF(D493="Yes",ROUND(MAX(IF($B493="Oui - sans lien de dépendance",0,MIN((0.75*H493),847)),MIN(H493,(0.75*$C493),847)),2),IF(revenueReduction&gt;0.3,MAX(IF($B493="Non - avec lien de dépendance",MIN(1129,H493,$C493)*overallRate,MIN(1129,H493)*overallRate),ROUND(MAX(IF($B493="Non - avec lien de dépendance",0,MIN((0.75*H493),847)),MIN(H493,(0.75*$C493),847)),2)),IF($B493="Non - avec lien de dépendance",MIN(1129,H493,$C493)*overallRate,MIN(1129,H493)*overallRate)))))</f>
        <v>Effectuez l’étape 1</v>
      </c>
      <c r="M493" s="68" t="str">
        <f>IF(ISTEXT(overallRate),"Effectuez l’étape 1",IF(OR(COUNT($C493,I493)&lt;&gt;2,overallRate=0),0,IF(E493="Yes",ROUND(MAX(IF($B493="Oui - sans lien de dépendance",0,MIN((0.75*I493),847)),MIN(I493,(0.75*$C493),847)),2),IF(revenueReduction&gt;0.3,MAX(IF($B493="Non - avec lien de dépendance",MIN(1129,I493,$C493)*overallRate,MIN(1129,I493)*overallRate),ROUND(MAX(IF($B493="Non - avec lien de dépendance",0,MIN((0.75*I493),847)),MIN(I493,(0.75*$C493),847)),2)),IF($B493="Non - avec lien de dépendance",MIN(1129,I493,$C493)*overallRate,MIN(1129,I493)*overallRate)))))</f>
        <v>Effectuez l’étape 1</v>
      </c>
      <c r="N493" s="68" t="str">
        <f>IF(ISTEXT(overallRate),"Effectuez l’étape 1",IF(OR(COUNT($C493,J493)&lt;&gt;2,overallRate=0),0,IF(F493="Yes",ROUND(MAX(IF($B493="Oui - sans lien de dépendance",0,MIN((0.75*J493),847)),MIN(J493,(0.75*$C493),847)),2),IF(revenueReduction&gt;0.3,MAX(IF($B493="Non - avec lien de dépendance",MIN(1129,J493,$C493)*overallRate,MIN(1129,J493)*overallRate),ROUND(MAX(IF($B493="Non - avec lien de dépendance",0,MIN((0.75*J493),847)),MIN(J493,(0.75*$C493),847)),2)),IF($B493="Non - avec lien de dépendance",MIN(1129,J493,$C493)*overallRate,MIN(1129,J493)*overallRate)))))</f>
        <v>Effectuez l’étape 1</v>
      </c>
      <c r="O493" s="68" t="str">
        <f>IF(ISTEXT(overallRate),"Effectuez l’étape 1",IF(OR(COUNT($C493,K493)&lt;&gt;2,overallRate=0),0,IF(G493="Yes",ROUND(MAX(IF($B493="Oui - sans lien de dépendance",0,MIN((0.75*K493),847)),MIN(K493,(0.75*$C493),847)),2),IF(revenueReduction&gt;0.3,MAX(IF($B493="Non - avec lien de dépendance",MIN(1129,K493,$C493)*overallRate,MIN(1129,K493)*overallRate),ROUND(MAX(IF($B493="Non - avec lien de dépendance",0,MIN((0.75*K493),847)),MIN(K493,(0.75*$C493),847)),2)),IF($B493="Non - avec lien de dépendance",MIN(1129,K493,$C493)*overallRate,MIN(1129,K493)*overallRate)))))</f>
        <v>Effectuez l’étape 1</v>
      </c>
      <c r="P493" s="3">
        <f t="shared" si="7"/>
        <v>0</v>
      </c>
    </row>
    <row r="494" spans="12:16" x14ac:dyDescent="0.5">
      <c r="L494" s="68" t="str">
        <f>IF(ISTEXT(overallRate),"Effectuez l’étape 1",IF(OR(COUNT($C494,H494)&lt;&gt;2,overallRate=0),0,IF(D494="Yes",ROUND(MAX(IF($B494="Oui - sans lien de dépendance",0,MIN((0.75*H494),847)),MIN(H494,(0.75*$C494),847)),2),IF(revenueReduction&gt;0.3,MAX(IF($B494="Non - avec lien de dépendance",MIN(1129,H494,$C494)*overallRate,MIN(1129,H494)*overallRate),ROUND(MAX(IF($B494="Non - avec lien de dépendance",0,MIN((0.75*H494),847)),MIN(H494,(0.75*$C494),847)),2)),IF($B494="Non - avec lien de dépendance",MIN(1129,H494,$C494)*overallRate,MIN(1129,H494)*overallRate)))))</f>
        <v>Effectuez l’étape 1</v>
      </c>
      <c r="M494" s="68" t="str">
        <f>IF(ISTEXT(overallRate),"Effectuez l’étape 1",IF(OR(COUNT($C494,I494)&lt;&gt;2,overallRate=0),0,IF(E494="Yes",ROUND(MAX(IF($B494="Oui - sans lien de dépendance",0,MIN((0.75*I494),847)),MIN(I494,(0.75*$C494),847)),2),IF(revenueReduction&gt;0.3,MAX(IF($B494="Non - avec lien de dépendance",MIN(1129,I494,$C494)*overallRate,MIN(1129,I494)*overallRate),ROUND(MAX(IF($B494="Non - avec lien de dépendance",0,MIN((0.75*I494),847)),MIN(I494,(0.75*$C494),847)),2)),IF($B494="Non - avec lien de dépendance",MIN(1129,I494,$C494)*overallRate,MIN(1129,I494)*overallRate)))))</f>
        <v>Effectuez l’étape 1</v>
      </c>
      <c r="N494" s="68" t="str">
        <f>IF(ISTEXT(overallRate),"Effectuez l’étape 1",IF(OR(COUNT($C494,J494)&lt;&gt;2,overallRate=0),0,IF(F494="Yes",ROUND(MAX(IF($B494="Oui - sans lien de dépendance",0,MIN((0.75*J494),847)),MIN(J494,(0.75*$C494),847)),2),IF(revenueReduction&gt;0.3,MAX(IF($B494="Non - avec lien de dépendance",MIN(1129,J494,$C494)*overallRate,MIN(1129,J494)*overallRate),ROUND(MAX(IF($B494="Non - avec lien de dépendance",0,MIN((0.75*J494),847)),MIN(J494,(0.75*$C494),847)),2)),IF($B494="Non - avec lien de dépendance",MIN(1129,J494,$C494)*overallRate,MIN(1129,J494)*overallRate)))))</f>
        <v>Effectuez l’étape 1</v>
      </c>
      <c r="O494" s="68" t="str">
        <f>IF(ISTEXT(overallRate),"Effectuez l’étape 1",IF(OR(COUNT($C494,K494)&lt;&gt;2,overallRate=0),0,IF(G494="Yes",ROUND(MAX(IF($B494="Oui - sans lien de dépendance",0,MIN((0.75*K494),847)),MIN(K494,(0.75*$C494),847)),2),IF(revenueReduction&gt;0.3,MAX(IF($B494="Non - avec lien de dépendance",MIN(1129,K494,$C494)*overallRate,MIN(1129,K494)*overallRate),ROUND(MAX(IF($B494="Non - avec lien de dépendance",0,MIN((0.75*K494),847)),MIN(K494,(0.75*$C494),847)),2)),IF($B494="Non - avec lien de dépendance",MIN(1129,K494,$C494)*overallRate,MIN(1129,K494)*overallRate)))))</f>
        <v>Effectuez l’étape 1</v>
      </c>
      <c r="P494" s="3">
        <f t="shared" si="7"/>
        <v>0</v>
      </c>
    </row>
    <row r="495" spans="12:16" x14ac:dyDescent="0.5">
      <c r="L495" s="68" t="str">
        <f>IF(ISTEXT(overallRate),"Effectuez l’étape 1",IF(OR(COUNT($C495,H495)&lt;&gt;2,overallRate=0),0,IF(D495="Yes",ROUND(MAX(IF($B495="Oui - sans lien de dépendance",0,MIN((0.75*H495),847)),MIN(H495,(0.75*$C495),847)),2),IF(revenueReduction&gt;0.3,MAX(IF($B495="Non - avec lien de dépendance",MIN(1129,H495,$C495)*overallRate,MIN(1129,H495)*overallRate),ROUND(MAX(IF($B495="Non - avec lien de dépendance",0,MIN((0.75*H495),847)),MIN(H495,(0.75*$C495),847)),2)),IF($B495="Non - avec lien de dépendance",MIN(1129,H495,$C495)*overallRate,MIN(1129,H495)*overallRate)))))</f>
        <v>Effectuez l’étape 1</v>
      </c>
      <c r="M495" s="68" t="str">
        <f>IF(ISTEXT(overallRate),"Effectuez l’étape 1",IF(OR(COUNT($C495,I495)&lt;&gt;2,overallRate=0),0,IF(E495="Yes",ROUND(MAX(IF($B495="Oui - sans lien de dépendance",0,MIN((0.75*I495),847)),MIN(I495,(0.75*$C495),847)),2),IF(revenueReduction&gt;0.3,MAX(IF($B495="Non - avec lien de dépendance",MIN(1129,I495,$C495)*overallRate,MIN(1129,I495)*overallRate),ROUND(MAX(IF($B495="Non - avec lien de dépendance",0,MIN((0.75*I495),847)),MIN(I495,(0.75*$C495),847)),2)),IF($B495="Non - avec lien de dépendance",MIN(1129,I495,$C495)*overallRate,MIN(1129,I495)*overallRate)))))</f>
        <v>Effectuez l’étape 1</v>
      </c>
      <c r="N495" s="68" t="str">
        <f>IF(ISTEXT(overallRate),"Effectuez l’étape 1",IF(OR(COUNT($C495,J495)&lt;&gt;2,overallRate=0),0,IF(F495="Yes",ROUND(MAX(IF($B495="Oui - sans lien de dépendance",0,MIN((0.75*J495),847)),MIN(J495,(0.75*$C495),847)),2),IF(revenueReduction&gt;0.3,MAX(IF($B495="Non - avec lien de dépendance",MIN(1129,J495,$C495)*overallRate,MIN(1129,J495)*overallRate),ROUND(MAX(IF($B495="Non - avec lien de dépendance",0,MIN((0.75*J495),847)),MIN(J495,(0.75*$C495),847)),2)),IF($B495="Non - avec lien de dépendance",MIN(1129,J495,$C495)*overallRate,MIN(1129,J495)*overallRate)))))</f>
        <v>Effectuez l’étape 1</v>
      </c>
      <c r="O495" s="68" t="str">
        <f>IF(ISTEXT(overallRate),"Effectuez l’étape 1",IF(OR(COUNT($C495,K495)&lt;&gt;2,overallRate=0),0,IF(G495="Yes",ROUND(MAX(IF($B495="Oui - sans lien de dépendance",0,MIN((0.75*K495),847)),MIN(K495,(0.75*$C495),847)),2),IF(revenueReduction&gt;0.3,MAX(IF($B495="Non - avec lien de dépendance",MIN(1129,K495,$C495)*overallRate,MIN(1129,K495)*overallRate),ROUND(MAX(IF($B495="Non - avec lien de dépendance",0,MIN((0.75*K495),847)),MIN(K495,(0.75*$C495),847)),2)),IF($B495="Non - avec lien de dépendance",MIN(1129,K495,$C495)*overallRate,MIN(1129,K495)*overallRate)))))</f>
        <v>Effectuez l’étape 1</v>
      </c>
      <c r="P495" s="3">
        <f t="shared" si="7"/>
        <v>0</v>
      </c>
    </row>
    <row r="496" spans="12:16" x14ac:dyDescent="0.5">
      <c r="L496" s="68" t="str">
        <f>IF(ISTEXT(overallRate),"Effectuez l’étape 1",IF(OR(COUNT($C496,H496)&lt;&gt;2,overallRate=0),0,IF(D496="Yes",ROUND(MAX(IF($B496="Oui - sans lien de dépendance",0,MIN((0.75*H496),847)),MIN(H496,(0.75*$C496),847)),2),IF(revenueReduction&gt;0.3,MAX(IF($B496="Non - avec lien de dépendance",MIN(1129,H496,$C496)*overallRate,MIN(1129,H496)*overallRate),ROUND(MAX(IF($B496="Non - avec lien de dépendance",0,MIN((0.75*H496),847)),MIN(H496,(0.75*$C496),847)),2)),IF($B496="Non - avec lien de dépendance",MIN(1129,H496,$C496)*overallRate,MIN(1129,H496)*overallRate)))))</f>
        <v>Effectuez l’étape 1</v>
      </c>
      <c r="M496" s="68" t="str">
        <f>IF(ISTEXT(overallRate),"Effectuez l’étape 1",IF(OR(COUNT($C496,I496)&lt;&gt;2,overallRate=0),0,IF(E496="Yes",ROUND(MAX(IF($B496="Oui - sans lien de dépendance",0,MIN((0.75*I496),847)),MIN(I496,(0.75*$C496),847)),2),IF(revenueReduction&gt;0.3,MAX(IF($B496="Non - avec lien de dépendance",MIN(1129,I496,$C496)*overallRate,MIN(1129,I496)*overallRate),ROUND(MAX(IF($B496="Non - avec lien de dépendance",0,MIN((0.75*I496),847)),MIN(I496,(0.75*$C496),847)),2)),IF($B496="Non - avec lien de dépendance",MIN(1129,I496,$C496)*overallRate,MIN(1129,I496)*overallRate)))))</f>
        <v>Effectuez l’étape 1</v>
      </c>
      <c r="N496" s="68" t="str">
        <f>IF(ISTEXT(overallRate),"Effectuez l’étape 1",IF(OR(COUNT($C496,J496)&lt;&gt;2,overallRate=0),0,IF(F496="Yes",ROUND(MAX(IF($B496="Oui - sans lien de dépendance",0,MIN((0.75*J496),847)),MIN(J496,(0.75*$C496),847)),2),IF(revenueReduction&gt;0.3,MAX(IF($B496="Non - avec lien de dépendance",MIN(1129,J496,$C496)*overallRate,MIN(1129,J496)*overallRate),ROUND(MAX(IF($B496="Non - avec lien de dépendance",0,MIN((0.75*J496),847)),MIN(J496,(0.75*$C496),847)),2)),IF($B496="Non - avec lien de dépendance",MIN(1129,J496,$C496)*overallRate,MIN(1129,J496)*overallRate)))))</f>
        <v>Effectuez l’étape 1</v>
      </c>
      <c r="O496" s="68" t="str">
        <f>IF(ISTEXT(overallRate),"Effectuez l’étape 1",IF(OR(COUNT($C496,K496)&lt;&gt;2,overallRate=0),0,IF(G496="Yes",ROUND(MAX(IF($B496="Oui - sans lien de dépendance",0,MIN((0.75*K496),847)),MIN(K496,(0.75*$C496),847)),2),IF(revenueReduction&gt;0.3,MAX(IF($B496="Non - avec lien de dépendance",MIN(1129,K496,$C496)*overallRate,MIN(1129,K496)*overallRate),ROUND(MAX(IF($B496="Non - avec lien de dépendance",0,MIN((0.75*K496),847)),MIN(K496,(0.75*$C496),847)),2)),IF($B496="Non - avec lien de dépendance",MIN(1129,K496,$C496)*overallRate,MIN(1129,K496)*overallRate)))))</f>
        <v>Effectuez l’étape 1</v>
      </c>
      <c r="P496" s="3">
        <f t="shared" si="7"/>
        <v>0</v>
      </c>
    </row>
    <row r="497" spans="12:16" x14ac:dyDescent="0.5">
      <c r="L497" s="68" t="str">
        <f>IF(ISTEXT(overallRate),"Effectuez l’étape 1",IF(OR(COUNT($C497,H497)&lt;&gt;2,overallRate=0),0,IF(D497="Yes",ROUND(MAX(IF($B497="Oui - sans lien de dépendance",0,MIN((0.75*H497),847)),MIN(H497,(0.75*$C497),847)),2),IF(revenueReduction&gt;0.3,MAX(IF($B497="Non - avec lien de dépendance",MIN(1129,H497,$C497)*overallRate,MIN(1129,H497)*overallRate),ROUND(MAX(IF($B497="Non - avec lien de dépendance",0,MIN((0.75*H497),847)),MIN(H497,(0.75*$C497),847)),2)),IF($B497="Non - avec lien de dépendance",MIN(1129,H497,$C497)*overallRate,MIN(1129,H497)*overallRate)))))</f>
        <v>Effectuez l’étape 1</v>
      </c>
      <c r="M497" s="68" t="str">
        <f>IF(ISTEXT(overallRate),"Effectuez l’étape 1",IF(OR(COUNT($C497,I497)&lt;&gt;2,overallRate=0),0,IF(E497="Yes",ROUND(MAX(IF($B497="Oui - sans lien de dépendance",0,MIN((0.75*I497),847)),MIN(I497,(0.75*$C497),847)),2),IF(revenueReduction&gt;0.3,MAX(IF($B497="Non - avec lien de dépendance",MIN(1129,I497,$C497)*overallRate,MIN(1129,I497)*overallRate),ROUND(MAX(IF($B497="Non - avec lien de dépendance",0,MIN((0.75*I497),847)),MIN(I497,(0.75*$C497),847)),2)),IF($B497="Non - avec lien de dépendance",MIN(1129,I497,$C497)*overallRate,MIN(1129,I497)*overallRate)))))</f>
        <v>Effectuez l’étape 1</v>
      </c>
      <c r="N497" s="68" t="str">
        <f>IF(ISTEXT(overallRate),"Effectuez l’étape 1",IF(OR(COUNT($C497,J497)&lt;&gt;2,overallRate=0),0,IF(F497="Yes",ROUND(MAX(IF($B497="Oui - sans lien de dépendance",0,MIN((0.75*J497),847)),MIN(J497,(0.75*$C497),847)),2),IF(revenueReduction&gt;0.3,MAX(IF($B497="Non - avec lien de dépendance",MIN(1129,J497,$C497)*overallRate,MIN(1129,J497)*overallRate),ROUND(MAX(IF($B497="Non - avec lien de dépendance",0,MIN((0.75*J497),847)),MIN(J497,(0.75*$C497),847)),2)),IF($B497="Non - avec lien de dépendance",MIN(1129,J497,$C497)*overallRate,MIN(1129,J497)*overallRate)))))</f>
        <v>Effectuez l’étape 1</v>
      </c>
      <c r="O497" s="68" t="str">
        <f>IF(ISTEXT(overallRate),"Effectuez l’étape 1",IF(OR(COUNT($C497,K497)&lt;&gt;2,overallRate=0),0,IF(G497="Yes",ROUND(MAX(IF($B497="Oui - sans lien de dépendance",0,MIN((0.75*K497),847)),MIN(K497,(0.75*$C497),847)),2),IF(revenueReduction&gt;0.3,MAX(IF($B497="Non - avec lien de dépendance",MIN(1129,K497,$C497)*overallRate,MIN(1129,K497)*overallRate),ROUND(MAX(IF($B497="Non - avec lien de dépendance",0,MIN((0.75*K497),847)),MIN(K497,(0.75*$C497),847)),2)),IF($B497="Non - avec lien de dépendance",MIN(1129,K497,$C497)*overallRate,MIN(1129,K497)*overallRate)))))</f>
        <v>Effectuez l’étape 1</v>
      </c>
      <c r="P497" s="3">
        <f t="shared" si="7"/>
        <v>0</v>
      </c>
    </row>
    <row r="498" spans="12:16" x14ac:dyDescent="0.5">
      <c r="L498" s="68" t="str">
        <f>IF(ISTEXT(overallRate),"Effectuez l’étape 1",IF(OR(COUNT($C498,H498)&lt;&gt;2,overallRate=0),0,IF(D498="Yes",ROUND(MAX(IF($B498="Oui - sans lien de dépendance",0,MIN((0.75*H498),847)),MIN(H498,(0.75*$C498),847)),2),IF(revenueReduction&gt;0.3,MAX(IF($B498="Non - avec lien de dépendance",MIN(1129,H498,$C498)*overallRate,MIN(1129,H498)*overallRate),ROUND(MAX(IF($B498="Non - avec lien de dépendance",0,MIN((0.75*H498),847)),MIN(H498,(0.75*$C498),847)),2)),IF($B498="Non - avec lien de dépendance",MIN(1129,H498,$C498)*overallRate,MIN(1129,H498)*overallRate)))))</f>
        <v>Effectuez l’étape 1</v>
      </c>
      <c r="M498" s="68" t="str">
        <f>IF(ISTEXT(overallRate),"Effectuez l’étape 1",IF(OR(COUNT($C498,I498)&lt;&gt;2,overallRate=0),0,IF(E498="Yes",ROUND(MAX(IF($B498="Oui - sans lien de dépendance",0,MIN((0.75*I498),847)),MIN(I498,(0.75*$C498),847)),2),IF(revenueReduction&gt;0.3,MAX(IF($B498="Non - avec lien de dépendance",MIN(1129,I498,$C498)*overallRate,MIN(1129,I498)*overallRate),ROUND(MAX(IF($B498="Non - avec lien de dépendance",0,MIN((0.75*I498),847)),MIN(I498,(0.75*$C498),847)),2)),IF($B498="Non - avec lien de dépendance",MIN(1129,I498,$C498)*overallRate,MIN(1129,I498)*overallRate)))))</f>
        <v>Effectuez l’étape 1</v>
      </c>
      <c r="N498" s="68" t="str">
        <f>IF(ISTEXT(overallRate),"Effectuez l’étape 1",IF(OR(COUNT($C498,J498)&lt;&gt;2,overallRate=0),0,IF(F498="Yes",ROUND(MAX(IF($B498="Oui - sans lien de dépendance",0,MIN((0.75*J498),847)),MIN(J498,(0.75*$C498),847)),2),IF(revenueReduction&gt;0.3,MAX(IF($B498="Non - avec lien de dépendance",MIN(1129,J498,$C498)*overallRate,MIN(1129,J498)*overallRate),ROUND(MAX(IF($B498="Non - avec lien de dépendance",0,MIN((0.75*J498),847)),MIN(J498,(0.75*$C498),847)),2)),IF($B498="Non - avec lien de dépendance",MIN(1129,J498,$C498)*overallRate,MIN(1129,J498)*overallRate)))))</f>
        <v>Effectuez l’étape 1</v>
      </c>
      <c r="O498" s="68" t="str">
        <f>IF(ISTEXT(overallRate),"Effectuez l’étape 1",IF(OR(COUNT($C498,K498)&lt;&gt;2,overallRate=0),0,IF(G498="Yes",ROUND(MAX(IF($B498="Oui - sans lien de dépendance",0,MIN((0.75*K498),847)),MIN(K498,(0.75*$C498),847)),2),IF(revenueReduction&gt;0.3,MAX(IF($B498="Non - avec lien de dépendance",MIN(1129,K498,$C498)*overallRate,MIN(1129,K498)*overallRate),ROUND(MAX(IF($B498="Non - avec lien de dépendance",0,MIN((0.75*K498),847)),MIN(K498,(0.75*$C498),847)),2)),IF($B498="Non - avec lien de dépendance",MIN(1129,K498,$C498)*overallRate,MIN(1129,K498)*overallRate)))))</f>
        <v>Effectuez l’étape 1</v>
      </c>
      <c r="P498" s="3">
        <f t="shared" si="7"/>
        <v>0</v>
      </c>
    </row>
    <row r="499" spans="12:16" x14ac:dyDescent="0.5">
      <c r="L499" s="68" t="str">
        <f>IF(ISTEXT(overallRate),"Effectuez l’étape 1",IF(OR(COUNT($C499,H499)&lt;&gt;2,overallRate=0),0,IF(D499="Yes",ROUND(MAX(IF($B499="Oui - sans lien de dépendance",0,MIN((0.75*H499),847)),MIN(H499,(0.75*$C499),847)),2),IF(revenueReduction&gt;0.3,MAX(IF($B499="Non - avec lien de dépendance",MIN(1129,H499,$C499)*overallRate,MIN(1129,H499)*overallRate),ROUND(MAX(IF($B499="Non - avec lien de dépendance",0,MIN((0.75*H499),847)),MIN(H499,(0.75*$C499),847)),2)),IF($B499="Non - avec lien de dépendance",MIN(1129,H499,$C499)*overallRate,MIN(1129,H499)*overallRate)))))</f>
        <v>Effectuez l’étape 1</v>
      </c>
      <c r="M499" s="68" t="str">
        <f>IF(ISTEXT(overallRate),"Effectuez l’étape 1",IF(OR(COUNT($C499,I499)&lt;&gt;2,overallRate=0),0,IF(E499="Yes",ROUND(MAX(IF($B499="Oui - sans lien de dépendance",0,MIN((0.75*I499),847)),MIN(I499,(0.75*$C499),847)),2),IF(revenueReduction&gt;0.3,MAX(IF($B499="Non - avec lien de dépendance",MIN(1129,I499,$C499)*overallRate,MIN(1129,I499)*overallRate),ROUND(MAX(IF($B499="Non - avec lien de dépendance",0,MIN((0.75*I499),847)),MIN(I499,(0.75*$C499),847)),2)),IF($B499="Non - avec lien de dépendance",MIN(1129,I499,$C499)*overallRate,MIN(1129,I499)*overallRate)))))</f>
        <v>Effectuez l’étape 1</v>
      </c>
      <c r="N499" s="68" t="str">
        <f>IF(ISTEXT(overallRate),"Effectuez l’étape 1",IF(OR(COUNT($C499,J499)&lt;&gt;2,overallRate=0),0,IF(F499="Yes",ROUND(MAX(IF($B499="Oui - sans lien de dépendance",0,MIN((0.75*J499),847)),MIN(J499,(0.75*$C499),847)),2),IF(revenueReduction&gt;0.3,MAX(IF($B499="Non - avec lien de dépendance",MIN(1129,J499,$C499)*overallRate,MIN(1129,J499)*overallRate),ROUND(MAX(IF($B499="Non - avec lien de dépendance",0,MIN((0.75*J499),847)),MIN(J499,(0.75*$C499),847)),2)),IF($B499="Non - avec lien de dépendance",MIN(1129,J499,$C499)*overallRate,MIN(1129,J499)*overallRate)))))</f>
        <v>Effectuez l’étape 1</v>
      </c>
      <c r="O499" s="68" t="str">
        <f>IF(ISTEXT(overallRate),"Effectuez l’étape 1",IF(OR(COUNT($C499,K499)&lt;&gt;2,overallRate=0),0,IF(G499="Yes",ROUND(MAX(IF($B499="Oui - sans lien de dépendance",0,MIN((0.75*K499),847)),MIN(K499,(0.75*$C499),847)),2),IF(revenueReduction&gt;0.3,MAX(IF($B499="Non - avec lien de dépendance",MIN(1129,K499,$C499)*overallRate,MIN(1129,K499)*overallRate),ROUND(MAX(IF($B499="Non - avec lien de dépendance",0,MIN((0.75*K499),847)),MIN(K499,(0.75*$C499),847)),2)),IF($B499="Non - avec lien de dépendance",MIN(1129,K499,$C499)*overallRate,MIN(1129,K499)*overallRate)))))</f>
        <v>Effectuez l’étape 1</v>
      </c>
      <c r="P499" s="3">
        <f t="shared" si="7"/>
        <v>0</v>
      </c>
    </row>
    <row r="500" spans="12:16" x14ac:dyDescent="0.5">
      <c r="L500" s="68" t="str">
        <f>IF(ISTEXT(overallRate),"Effectuez l’étape 1",IF(OR(COUNT($C500,H500)&lt;&gt;2,overallRate=0),0,IF(D500="Yes",ROUND(MAX(IF($B500="Oui - sans lien de dépendance",0,MIN((0.75*H500),847)),MIN(H500,(0.75*$C500),847)),2),IF(revenueReduction&gt;0.3,MAX(IF($B500="Non - avec lien de dépendance",MIN(1129,H500,$C500)*overallRate,MIN(1129,H500)*overallRate),ROUND(MAX(IF($B500="Non - avec lien de dépendance",0,MIN((0.75*H500),847)),MIN(H500,(0.75*$C500),847)),2)),IF($B500="Non - avec lien de dépendance",MIN(1129,H500,$C500)*overallRate,MIN(1129,H500)*overallRate)))))</f>
        <v>Effectuez l’étape 1</v>
      </c>
      <c r="M500" s="68" t="str">
        <f>IF(ISTEXT(overallRate),"Effectuez l’étape 1",IF(OR(COUNT($C500,I500)&lt;&gt;2,overallRate=0),0,IF(E500="Yes",ROUND(MAX(IF($B500="Oui - sans lien de dépendance",0,MIN((0.75*I500),847)),MIN(I500,(0.75*$C500),847)),2),IF(revenueReduction&gt;0.3,MAX(IF($B500="Non - avec lien de dépendance",MIN(1129,I500,$C500)*overallRate,MIN(1129,I500)*overallRate),ROUND(MAX(IF($B500="Non - avec lien de dépendance",0,MIN((0.75*I500),847)),MIN(I500,(0.75*$C500),847)),2)),IF($B500="Non - avec lien de dépendance",MIN(1129,I500,$C500)*overallRate,MIN(1129,I500)*overallRate)))))</f>
        <v>Effectuez l’étape 1</v>
      </c>
      <c r="N500" s="68" t="str">
        <f>IF(ISTEXT(overallRate),"Effectuez l’étape 1",IF(OR(COUNT($C500,J500)&lt;&gt;2,overallRate=0),0,IF(F500="Yes",ROUND(MAX(IF($B500="Oui - sans lien de dépendance",0,MIN((0.75*J500),847)),MIN(J500,(0.75*$C500),847)),2),IF(revenueReduction&gt;0.3,MAX(IF($B500="Non - avec lien de dépendance",MIN(1129,J500,$C500)*overallRate,MIN(1129,J500)*overallRate),ROUND(MAX(IF($B500="Non - avec lien de dépendance",0,MIN((0.75*J500),847)),MIN(J500,(0.75*$C500),847)),2)),IF($B500="Non - avec lien de dépendance",MIN(1129,J500,$C500)*overallRate,MIN(1129,J500)*overallRate)))))</f>
        <v>Effectuez l’étape 1</v>
      </c>
      <c r="O500" s="68" t="str">
        <f>IF(ISTEXT(overallRate),"Effectuez l’étape 1",IF(OR(COUNT($C500,K500)&lt;&gt;2,overallRate=0),0,IF(G500="Yes",ROUND(MAX(IF($B500="Oui - sans lien de dépendance",0,MIN((0.75*K500),847)),MIN(K500,(0.75*$C500),847)),2),IF(revenueReduction&gt;0.3,MAX(IF($B500="Non - avec lien de dépendance",MIN(1129,K500,$C500)*overallRate,MIN(1129,K500)*overallRate),ROUND(MAX(IF($B500="Non - avec lien de dépendance",0,MIN((0.75*K500),847)),MIN(K500,(0.75*$C500),847)),2)),IF($B500="Non - avec lien de dépendance",MIN(1129,K500,$C500)*overallRate,MIN(1129,K500)*overallRate)))))</f>
        <v>Effectuez l’étape 1</v>
      </c>
      <c r="P500" s="3">
        <f t="shared" si="7"/>
        <v>0</v>
      </c>
    </row>
    <row r="501" spans="12:16" x14ac:dyDescent="0.5">
      <c r="L501" s="68" t="str">
        <f>IF(ISTEXT(overallRate),"Effectuez l’étape 1",IF(OR(COUNT($C501,H501)&lt;&gt;2,overallRate=0),0,IF(D501="Yes",ROUND(MAX(IF($B501="Oui - sans lien de dépendance",0,MIN((0.75*H501),847)),MIN(H501,(0.75*$C501),847)),2),IF(revenueReduction&gt;0.3,MAX(IF($B501="Non - avec lien de dépendance",MIN(1129,H501,$C501)*overallRate,MIN(1129,H501)*overallRate),ROUND(MAX(IF($B501="Non - avec lien de dépendance",0,MIN((0.75*H501),847)),MIN(H501,(0.75*$C501),847)),2)),IF($B501="Non - avec lien de dépendance",MIN(1129,H501,$C501)*overallRate,MIN(1129,H501)*overallRate)))))</f>
        <v>Effectuez l’étape 1</v>
      </c>
      <c r="M501" s="68" t="str">
        <f>IF(ISTEXT(overallRate),"Effectuez l’étape 1",IF(OR(COUNT($C501,I501)&lt;&gt;2,overallRate=0),0,IF(E501="Yes",ROUND(MAX(IF($B501="Oui - sans lien de dépendance",0,MIN((0.75*I501),847)),MIN(I501,(0.75*$C501),847)),2),IF(revenueReduction&gt;0.3,MAX(IF($B501="Non - avec lien de dépendance",MIN(1129,I501,$C501)*overallRate,MIN(1129,I501)*overallRate),ROUND(MAX(IF($B501="Non - avec lien de dépendance",0,MIN((0.75*I501),847)),MIN(I501,(0.75*$C501),847)),2)),IF($B501="Non - avec lien de dépendance",MIN(1129,I501,$C501)*overallRate,MIN(1129,I501)*overallRate)))))</f>
        <v>Effectuez l’étape 1</v>
      </c>
      <c r="N501" s="68" t="str">
        <f>IF(ISTEXT(overallRate),"Effectuez l’étape 1",IF(OR(COUNT($C501,J501)&lt;&gt;2,overallRate=0),0,IF(F501="Yes",ROUND(MAX(IF($B501="Oui - sans lien de dépendance",0,MIN((0.75*J501),847)),MIN(J501,(0.75*$C501),847)),2),IF(revenueReduction&gt;0.3,MAX(IF($B501="Non - avec lien de dépendance",MIN(1129,J501,$C501)*overallRate,MIN(1129,J501)*overallRate),ROUND(MAX(IF($B501="Non - avec lien de dépendance",0,MIN((0.75*J501),847)),MIN(J501,(0.75*$C501),847)),2)),IF($B501="Non - avec lien de dépendance",MIN(1129,J501,$C501)*overallRate,MIN(1129,J501)*overallRate)))))</f>
        <v>Effectuez l’étape 1</v>
      </c>
      <c r="O501" s="68" t="str">
        <f>IF(ISTEXT(overallRate),"Effectuez l’étape 1",IF(OR(COUNT($C501,K501)&lt;&gt;2,overallRate=0),0,IF(G501="Yes",ROUND(MAX(IF($B501="Oui - sans lien de dépendance",0,MIN((0.75*K501),847)),MIN(K501,(0.75*$C501),847)),2),IF(revenueReduction&gt;0.3,MAX(IF($B501="Non - avec lien de dépendance",MIN(1129,K501,$C501)*overallRate,MIN(1129,K501)*overallRate),ROUND(MAX(IF($B501="Non - avec lien de dépendance",0,MIN((0.75*K501),847)),MIN(K501,(0.75*$C501),847)),2)),IF($B501="Non - avec lien de dépendance",MIN(1129,K501,$C501)*overallRate,MIN(1129,K501)*overallRate)))))</f>
        <v>Effectuez l’étape 1</v>
      </c>
      <c r="P501" s="3">
        <f t="shared" si="7"/>
        <v>0</v>
      </c>
    </row>
    <row r="502" spans="12:16" x14ac:dyDescent="0.5">
      <c r="L502" s="68" t="str">
        <f>IF(ISTEXT(overallRate),"Effectuez l’étape 1",IF(OR(COUNT($C502,H502)&lt;&gt;2,overallRate=0),0,IF(D502="Yes",ROUND(MAX(IF($B502="Oui - sans lien de dépendance",0,MIN((0.75*H502),847)),MIN(H502,(0.75*$C502),847)),2),IF(revenueReduction&gt;0.3,MAX(IF($B502="Non - avec lien de dépendance",MIN(1129,H502,$C502)*overallRate,MIN(1129,H502)*overallRate),ROUND(MAX(IF($B502="Non - avec lien de dépendance",0,MIN((0.75*H502),847)),MIN(H502,(0.75*$C502),847)),2)),IF($B502="Non - avec lien de dépendance",MIN(1129,H502,$C502)*overallRate,MIN(1129,H502)*overallRate)))))</f>
        <v>Effectuez l’étape 1</v>
      </c>
      <c r="M502" s="68" t="str">
        <f>IF(ISTEXT(overallRate),"Effectuez l’étape 1",IF(OR(COUNT($C502,I502)&lt;&gt;2,overallRate=0),0,IF(E502="Yes",ROUND(MAX(IF($B502="Oui - sans lien de dépendance",0,MIN((0.75*I502),847)),MIN(I502,(0.75*$C502),847)),2),IF(revenueReduction&gt;0.3,MAX(IF($B502="Non - avec lien de dépendance",MIN(1129,I502,$C502)*overallRate,MIN(1129,I502)*overallRate),ROUND(MAX(IF($B502="Non - avec lien de dépendance",0,MIN((0.75*I502),847)),MIN(I502,(0.75*$C502),847)),2)),IF($B502="Non - avec lien de dépendance",MIN(1129,I502,$C502)*overallRate,MIN(1129,I502)*overallRate)))))</f>
        <v>Effectuez l’étape 1</v>
      </c>
      <c r="N502" s="68" t="str">
        <f>IF(ISTEXT(overallRate),"Effectuez l’étape 1",IF(OR(COUNT($C502,J502)&lt;&gt;2,overallRate=0),0,IF(F502="Yes",ROUND(MAX(IF($B502="Oui - sans lien de dépendance",0,MIN((0.75*J502),847)),MIN(J502,(0.75*$C502),847)),2),IF(revenueReduction&gt;0.3,MAX(IF($B502="Non - avec lien de dépendance",MIN(1129,J502,$C502)*overallRate,MIN(1129,J502)*overallRate),ROUND(MAX(IF($B502="Non - avec lien de dépendance",0,MIN((0.75*J502),847)),MIN(J502,(0.75*$C502),847)),2)),IF($B502="Non - avec lien de dépendance",MIN(1129,J502,$C502)*overallRate,MIN(1129,J502)*overallRate)))))</f>
        <v>Effectuez l’étape 1</v>
      </c>
      <c r="O502" s="68" t="str">
        <f>IF(ISTEXT(overallRate),"Effectuez l’étape 1",IF(OR(COUNT($C502,K502)&lt;&gt;2,overallRate=0),0,IF(G502="Yes",ROUND(MAX(IF($B502="Oui - sans lien de dépendance",0,MIN((0.75*K502),847)),MIN(K502,(0.75*$C502),847)),2),IF(revenueReduction&gt;0.3,MAX(IF($B502="Non - avec lien de dépendance",MIN(1129,K502,$C502)*overallRate,MIN(1129,K502)*overallRate),ROUND(MAX(IF($B502="Non - avec lien de dépendance",0,MIN((0.75*K502),847)),MIN(K502,(0.75*$C502),847)),2)),IF($B502="Non - avec lien de dépendance",MIN(1129,K502,$C502)*overallRate,MIN(1129,K502)*overallRate)))))</f>
        <v>Effectuez l’étape 1</v>
      </c>
      <c r="P502" s="3">
        <f t="shared" si="7"/>
        <v>0</v>
      </c>
    </row>
    <row r="503" spans="12:16" x14ac:dyDescent="0.5">
      <c r="L503" s="68" t="str">
        <f>IF(ISTEXT(overallRate),"Effectuez l’étape 1",IF(OR(COUNT($C503,H503)&lt;&gt;2,overallRate=0),0,IF(D503="Yes",ROUND(MAX(IF($B503="Oui - sans lien de dépendance",0,MIN((0.75*H503),847)),MIN(H503,(0.75*$C503),847)),2),IF(revenueReduction&gt;0.3,MAX(IF($B503="Non - avec lien de dépendance",MIN(1129,H503,$C503)*overallRate,MIN(1129,H503)*overallRate),ROUND(MAX(IF($B503="Non - avec lien de dépendance",0,MIN((0.75*H503),847)),MIN(H503,(0.75*$C503),847)),2)),IF($B503="Non - avec lien de dépendance",MIN(1129,H503,$C503)*overallRate,MIN(1129,H503)*overallRate)))))</f>
        <v>Effectuez l’étape 1</v>
      </c>
      <c r="M503" s="68" t="str">
        <f>IF(ISTEXT(overallRate),"Effectuez l’étape 1",IF(OR(COUNT($C503,I503)&lt;&gt;2,overallRate=0),0,IF(E503="Yes",ROUND(MAX(IF($B503="Oui - sans lien de dépendance",0,MIN((0.75*I503),847)),MIN(I503,(0.75*$C503),847)),2),IF(revenueReduction&gt;0.3,MAX(IF($B503="Non - avec lien de dépendance",MIN(1129,I503,$C503)*overallRate,MIN(1129,I503)*overallRate),ROUND(MAX(IF($B503="Non - avec lien de dépendance",0,MIN((0.75*I503),847)),MIN(I503,(0.75*$C503),847)),2)),IF($B503="Non - avec lien de dépendance",MIN(1129,I503,$C503)*overallRate,MIN(1129,I503)*overallRate)))))</f>
        <v>Effectuez l’étape 1</v>
      </c>
      <c r="N503" s="68" t="str">
        <f>IF(ISTEXT(overallRate),"Effectuez l’étape 1",IF(OR(COUNT($C503,J503)&lt;&gt;2,overallRate=0),0,IF(F503="Yes",ROUND(MAX(IF($B503="Oui - sans lien de dépendance",0,MIN((0.75*J503),847)),MIN(J503,(0.75*$C503),847)),2),IF(revenueReduction&gt;0.3,MAX(IF($B503="Non - avec lien de dépendance",MIN(1129,J503,$C503)*overallRate,MIN(1129,J503)*overallRate),ROUND(MAX(IF($B503="Non - avec lien de dépendance",0,MIN((0.75*J503),847)),MIN(J503,(0.75*$C503),847)),2)),IF($B503="Non - avec lien de dépendance",MIN(1129,J503,$C503)*overallRate,MIN(1129,J503)*overallRate)))))</f>
        <v>Effectuez l’étape 1</v>
      </c>
      <c r="O503" s="68" t="str">
        <f>IF(ISTEXT(overallRate),"Effectuez l’étape 1",IF(OR(COUNT($C503,K503)&lt;&gt;2,overallRate=0),0,IF(G503="Yes",ROUND(MAX(IF($B503="Oui - sans lien de dépendance",0,MIN((0.75*K503),847)),MIN(K503,(0.75*$C503),847)),2),IF(revenueReduction&gt;0.3,MAX(IF($B503="Non - avec lien de dépendance",MIN(1129,K503,$C503)*overallRate,MIN(1129,K503)*overallRate),ROUND(MAX(IF($B503="Non - avec lien de dépendance",0,MIN((0.75*K503),847)),MIN(K503,(0.75*$C503),847)),2)),IF($B503="Non - avec lien de dépendance",MIN(1129,K503,$C503)*overallRate,MIN(1129,K503)*overallRate)))))</f>
        <v>Effectuez l’étape 1</v>
      </c>
      <c r="P503" s="3">
        <f t="shared" si="7"/>
        <v>0</v>
      </c>
    </row>
    <row r="504" spans="12:16" x14ac:dyDescent="0.5">
      <c r="L504" s="68" t="str">
        <f>IF(ISTEXT(overallRate),"Effectuez l’étape 1",IF(OR(COUNT($C504,H504)&lt;&gt;2,overallRate=0),0,IF(D504="Yes",ROUND(MAX(IF($B504="Oui - sans lien de dépendance",0,MIN((0.75*H504),847)),MIN(H504,(0.75*$C504),847)),2),IF(revenueReduction&gt;0.3,MAX(IF($B504="Non - avec lien de dépendance",MIN(1129,H504,$C504)*overallRate,MIN(1129,H504)*overallRate),ROUND(MAX(IF($B504="Non - avec lien de dépendance",0,MIN((0.75*H504),847)),MIN(H504,(0.75*$C504),847)),2)),IF($B504="Non - avec lien de dépendance",MIN(1129,H504,$C504)*overallRate,MIN(1129,H504)*overallRate)))))</f>
        <v>Effectuez l’étape 1</v>
      </c>
      <c r="M504" s="68" t="str">
        <f>IF(ISTEXT(overallRate),"Effectuez l’étape 1",IF(OR(COUNT($C504,I504)&lt;&gt;2,overallRate=0),0,IF(E504="Yes",ROUND(MAX(IF($B504="Oui - sans lien de dépendance",0,MIN((0.75*I504),847)),MIN(I504,(0.75*$C504),847)),2),IF(revenueReduction&gt;0.3,MAX(IF($B504="Non - avec lien de dépendance",MIN(1129,I504,$C504)*overallRate,MIN(1129,I504)*overallRate),ROUND(MAX(IF($B504="Non - avec lien de dépendance",0,MIN((0.75*I504),847)),MIN(I504,(0.75*$C504),847)),2)),IF($B504="Non - avec lien de dépendance",MIN(1129,I504,$C504)*overallRate,MIN(1129,I504)*overallRate)))))</f>
        <v>Effectuez l’étape 1</v>
      </c>
      <c r="N504" s="68" t="str">
        <f>IF(ISTEXT(overallRate),"Effectuez l’étape 1",IF(OR(COUNT($C504,J504)&lt;&gt;2,overallRate=0),0,IF(F504="Yes",ROUND(MAX(IF($B504="Oui - sans lien de dépendance",0,MIN((0.75*J504),847)),MIN(J504,(0.75*$C504),847)),2),IF(revenueReduction&gt;0.3,MAX(IF($B504="Non - avec lien de dépendance",MIN(1129,J504,$C504)*overallRate,MIN(1129,J504)*overallRate),ROUND(MAX(IF($B504="Non - avec lien de dépendance",0,MIN((0.75*J504),847)),MIN(J504,(0.75*$C504),847)),2)),IF($B504="Non - avec lien de dépendance",MIN(1129,J504,$C504)*overallRate,MIN(1129,J504)*overallRate)))))</f>
        <v>Effectuez l’étape 1</v>
      </c>
      <c r="O504" s="68" t="str">
        <f>IF(ISTEXT(overallRate),"Effectuez l’étape 1",IF(OR(COUNT($C504,K504)&lt;&gt;2,overallRate=0),0,IF(G504="Yes",ROUND(MAX(IF($B504="Oui - sans lien de dépendance",0,MIN((0.75*K504),847)),MIN(K504,(0.75*$C504),847)),2),IF(revenueReduction&gt;0.3,MAX(IF($B504="Non - avec lien de dépendance",MIN(1129,K504,$C504)*overallRate,MIN(1129,K504)*overallRate),ROUND(MAX(IF($B504="Non - avec lien de dépendance",0,MIN((0.75*K504),847)),MIN(K504,(0.75*$C504),847)),2)),IF($B504="Non - avec lien de dépendance",MIN(1129,K504,$C504)*overallRate,MIN(1129,K504)*overallRate)))))</f>
        <v>Effectuez l’étape 1</v>
      </c>
      <c r="P504" s="3">
        <f t="shared" si="7"/>
        <v>0</v>
      </c>
    </row>
    <row r="505" spans="12:16" x14ac:dyDescent="0.5">
      <c r="L505" s="68" t="str">
        <f>IF(ISTEXT(overallRate),"Effectuez l’étape 1",IF(OR(COUNT($C505,H505)&lt;&gt;2,overallRate=0),0,IF(D505="Yes",ROUND(MAX(IF($B505="Oui - sans lien de dépendance",0,MIN((0.75*H505),847)),MIN(H505,(0.75*$C505),847)),2),IF(revenueReduction&gt;0.3,MAX(IF($B505="Non - avec lien de dépendance",MIN(1129,H505,$C505)*overallRate,MIN(1129,H505)*overallRate),ROUND(MAX(IF($B505="Non - avec lien de dépendance",0,MIN((0.75*H505),847)),MIN(H505,(0.75*$C505),847)),2)),IF($B505="Non - avec lien de dépendance",MIN(1129,H505,$C505)*overallRate,MIN(1129,H505)*overallRate)))))</f>
        <v>Effectuez l’étape 1</v>
      </c>
      <c r="M505" s="68" t="str">
        <f>IF(ISTEXT(overallRate),"Effectuez l’étape 1",IF(OR(COUNT($C505,I505)&lt;&gt;2,overallRate=0),0,IF(E505="Yes",ROUND(MAX(IF($B505="Oui - sans lien de dépendance",0,MIN((0.75*I505),847)),MIN(I505,(0.75*$C505),847)),2),IF(revenueReduction&gt;0.3,MAX(IF($B505="Non - avec lien de dépendance",MIN(1129,I505,$C505)*overallRate,MIN(1129,I505)*overallRate),ROUND(MAX(IF($B505="Non - avec lien de dépendance",0,MIN((0.75*I505),847)),MIN(I505,(0.75*$C505),847)),2)),IF($B505="Non - avec lien de dépendance",MIN(1129,I505,$C505)*overallRate,MIN(1129,I505)*overallRate)))))</f>
        <v>Effectuez l’étape 1</v>
      </c>
      <c r="N505" s="68" t="str">
        <f>IF(ISTEXT(overallRate),"Effectuez l’étape 1",IF(OR(COUNT($C505,J505)&lt;&gt;2,overallRate=0),0,IF(F505="Yes",ROUND(MAX(IF($B505="Oui - sans lien de dépendance",0,MIN((0.75*J505),847)),MIN(J505,(0.75*$C505),847)),2),IF(revenueReduction&gt;0.3,MAX(IF($B505="Non - avec lien de dépendance",MIN(1129,J505,$C505)*overallRate,MIN(1129,J505)*overallRate),ROUND(MAX(IF($B505="Non - avec lien de dépendance",0,MIN((0.75*J505),847)),MIN(J505,(0.75*$C505),847)),2)),IF($B505="Non - avec lien de dépendance",MIN(1129,J505,$C505)*overallRate,MIN(1129,J505)*overallRate)))))</f>
        <v>Effectuez l’étape 1</v>
      </c>
      <c r="O505" s="68" t="str">
        <f>IF(ISTEXT(overallRate),"Effectuez l’étape 1",IF(OR(COUNT($C505,K505)&lt;&gt;2,overallRate=0),0,IF(G505="Yes",ROUND(MAX(IF($B505="Oui - sans lien de dépendance",0,MIN((0.75*K505),847)),MIN(K505,(0.75*$C505),847)),2),IF(revenueReduction&gt;0.3,MAX(IF($B505="Non - avec lien de dépendance",MIN(1129,K505,$C505)*overallRate,MIN(1129,K505)*overallRate),ROUND(MAX(IF($B505="Non - avec lien de dépendance",0,MIN((0.75*K505),847)),MIN(K505,(0.75*$C505),847)),2)),IF($B505="Non - avec lien de dépendance",MIN(1129,K505,$C505)*overallRate,MIN(1129,K505)*overallRate)))))</f>
        <v>Effectuez l’étape 1</v>
      </c>
      <c r="P505" s="3">
        <f t="shared" si="7"/>
        <v>0</v>
      </c>
    </row>
    <row r="506" spans="12:16" x14ac:dyDescent="0.5">
      <c r="L506" s="68" t="str">
        <f>IF(ISTEXT(overallRate),"Effectuez l’étape 1",IF(OR(COUNT($C506,H506)&lt;&gt;2,overallRate=0),0,IF(D506="Yes",ROUND(MAX(IF($B506="Oui - sans lien de dépendance",0,MIN((0.75*H506),847)),MIN(H506,(0.75*$C506),847)),2),IF(revenueReduction&gt;0.3,MAX(IF($B506="Non - avec lien de dépendance",MIN(1129,H506,$C506)*overallRate,MIN(1129,H506)*overallRate),ROUND(MAX(IF($B506="Non - avec lien de dépendance",0,MIN((0.75*H506),847)),MIN(H506,(0.75*$C506),847)),2)),IF($B506="Non - avec lien de dépendance",MIN(1129,H506,$C506)*overallRate,MIN(1129,H506)*overallRate)))))</f>
        <v>Effectuez l’étape 1</v>
      </c>
      <c r="M506" s="68" t="str">
        <f>IF(ISTEXT(overallRate),"Effectuez l’étape 1",IF(OR(COUNT($C506,I506)&lt;&gt;2,overallRate=0),0,IF(E506="Yes",ROUND(MAX(IF($B506="Oui - sans lien de dépendance",0,MIN((0.75*I506),847)),MIN(I506,(0.75*$C506),847)),2),IF(revenueReduction&gt;0.3,MAX(IF($B506="Non - avec lien de dépendance",MIN(1129,I506,$C506)*overallRate,MIN(1129,I506)*overallRate),ROUND(MAX(IF($B506="Non - avec lien de dépendance",0,MIN((0.75*I506),847)),MIN(I506,(0.75*$C506),847)),2)),IF($B506="Non - avec lien de dépendance",MIN(1129,I506,$C506)*overallRate,MIN(1129,I506)*overallRate)))))</f>
        <v>Effectuez l’étape 1</v>
      </c>
      <c r="N506" s="68" t="str">
        <f>IF(ISTEXT(overallRate),"Effectuez l’étape 1",IF(OR(COUNT($C506,J506)&lt;&gt;2,overallRate=0),0,IF(F506="Yes",ROUND(MAX(IF($B506="Oui - sans lien de dépendance",0,MIN((0.75*J506),847)),MIN(J506,(0.75*$C506),847)),2),IF(revenueReduction&gt;0.3,MAX(IF($B506="Non - avec lien de dépendance",MIN(1129,J506,$C506)*overallRate,MIN(1129,J506)*overallRate),ROUND(MAX(IF($B506="Non - avec lien de dépendance",0,MIN((0.75*J506),847)),MIN(J506,(0.75*$C506),847)),2)),IF($B506="Non - avec lien de dépendance",MIN(1129,J506,$C506)*overallRate,MIN(1129,J506)*overallRate)))))</f>
        <v>Effectuez l’étape 1</v>
      </c>
      <c r="O506" s="68" t="str">
        <f>IF(ISTEXT(overallRate),"Effectuez l’étape 1",IF(OR(COUNT($C506,K506)&lt;&gt;2,overallRate=0),0,IF(G506="Yes",ROUND(MAX(IF($B506="Oui - sans lien de dépendance",0,MIN((0.75*K506),847)),MIN(K506,(0.75*$C506),847)),2),IF(revenueReduction&gt;0.3,MAX(IF($B506="Non - avec lien de dépendance",MIN(1129,K506,$C506)*overallRate,MIN(1129,K506)*overallRate),ROUND(MAX(IF($B506="Non - avec lien de dépendance",0,MIN((0.75*K506),847)),MIN(K506,(0.75*$C506),847)),2)),IF($B506="Non - avec lien de dépendance",MIN(1129,K506,$C506)*overallRate,MIN(1129,K506)*overallRate)))))</f>
        <v>Effectuez l’étape 1</v>
      </c>
      <c r="P506" s="3">
        <f t="shared" si="7"/>
        <v>0</v>
      </c>
    </row>
    <row r="507" spans="12:16" x14ac:dyDescent="0.5">
      <c r="L507" s="68" t="str">
        <f>IF(ISTEXT(overallRate),"Effectuez l’étape 1",IF(OR(COUNT($C507,H507)&lt;&gt;2,overallRate=0),0,IF(D507="Yes",ROUND(MAX(IF($B507="Oui - sans lien de dépendance",0,MIN((0.75*H507),847)),MIN(H507,(0.75*$C507),847)),2),IF(revenueReduction&gt;0.3,MAX(IF($B507="Non - avec lien de dépendance",MIN(1129,H507,$C507)*overallRate,MIN(1129,H507)*overallRate),ROUND(MAX(IF($B507="Non - avec lien de dépendance",0,MIN((0.75*H507),847)),MIN(H507,(0.75*$C507),847)),2)),IF($B507="Non - avec lien de dépendance",MIN(1129,H507,$C507)*overallRate,MIN(1129,H507)*overallRate)))))</f>
        <v>Effectuez l’étape 1</v>
      </c>
      <c r="M507" s="68" t="str">
        <f>IF(ISTEXT(overallRate),"Effectuez l’étape 1",IF(OR(COUNT($C507,I507)&lt;&gt;2,overallRate=0),0,IF(E507="Yes",ROUND(MAX(IF($B507="Oui - sans lien de dépendance",0,MIN((0.75*I507),847)),MIN(I507,(0.75*$C507),847)),2),IF(revenueReduction&gt;0.3,MAX(IF($B507="Non - avec lien de dépendance",MIN(1129,I507,$C507)*overallRate,MIN(1129,I507)*overallRate),ROUND(MAX(IF($B507="Non - avec lien de dépendance",0,MIN((0.75*I507),847)),MIN(I507,(0.75*$C507),847)),2)),IF($B507="Non - avec lien de dépendance",MIN(1129,I507,$C507)*overallRate,MIN(1129,I507)*overallRate)))))</f>
        <v>Effectuez l’étape 1</v>
      </c>
      <c r="N507" s="68" t="str">
        <f>IF(ISTEXT(overallRate),"Effectuez l’étape 1",IF(OR(COUNT($C507,J507)&lt;&gt;2,overallRate=0),0,IF(F507="Yes",ROUND(MAX(IF($B507="Oui - sans lien de dépendance",0,MIN((0.75*J507),847)),MIN(J507,(0.75*$C507),847)),2),IF(revenueReduction&gt;0.3,MAX(IF($B507="Non - avec lien de dépendance",MIN(1129,J507,$C507)*overallRate,MIN(1129,J507)*overallRate),ROUND(MAX(IF($B507="Non - avec lien de dépendance",0,MIN((0.75*J507),847)),MIN(J507,(0.75*$C507),847)),2)),IF($B507="Non - avec lien de dépendance",MIN(1129,J507,$C507)*overallRate,MIN(1129,J507)*overallRate)))))</f>
        <v>Effectuez l’étape 1</v>
      </c>
      <c r="O507" s="68" t="str">
        <f>IF(ISTEXT(overallRate),"Effectuez l’étape 1",IF(OR(COUNT($C507,K507)&lt;&gt;2,overallRate=0),0,IF(G507="Yes",ROUND(MAX(IF($B507="Oui - sans lien de dépendance",0,MIN((0.75*K507),847)),MIN(K507,(0.75*$C507),847)),2),IF(revenueReduction&gt;0.3,MAX(IF($B507="Non - avec lien de dépendance",MIN(1129,K507,$C507)*overallRate,MIN(1129,K507)*overallRate),ROUND(MAX(IF($B507="Non - avec lien de dépendance",0,MIN((0.75*K507),847)),MIN(K507,(0.75*$C507),847)),2)),IF($B507="Non - avec lien de dépendance",MIN(1129,K507,$C507)*overallRate,MIN(1129,K507)*overallRate)))))</f>
        <v>Effectuez l’étape 1</v>
      </c>
      <c r="P507" s="3">
        <f t="shared" si="7"/>
        <v>0</v>
      </c>
    </row>
    <row r="508" spans="12:16" x14ac:dyDescent="0.5">
      <c r="L508" s="68" t="str">
        <f>IF(ISTEXT(overallRate),"Effectuez l’étape 1",IF(OR(COUNT($C508,H508)&lt;&gt;2,overallRate=0),0,IF(D508="Yes",ROUND(MAX(IF($B508="Oui - sans lien de dépendance",0,MIN((0.75*H508),847)),MIN(H508,(0.75*$C508),847)),2),IF(revenueReduction&gt;0.3,MAX(IF($B508="Non - avec lien de dépendance",MIN(1129,H508,$C508)*overallRate,MIN(1129,H508)*overallRate),ROUND(MAX(IF($B508="Non - avec lien de dépendance",0,MIN((0.75*H508),847)),MIN(H508,(0.75*$C508),847)),2)),IF($B508="Non - avec lien de dépendance",MIN(1129,H508,$C508)*overallRate,MIN(1129,H508)*overallRate)))))</f>
        <v>Effectuez l’étape 1</v>
      </c>
      <c r="M508" s="68" t="str">
        <f>IF(ISTEXT(overallRate),"Effectuez l’étape 1",IF(OR(COUNT($C508,I508)&lt;&gt;2,overallRate=0),0,IF(E508="Yes",ROUND(MAX(IF($B508="Oui - sans lien de dépendance",0,MIN((0.75*I508),847)),MIN(I508,(0.75*$C508),847)),2),IF(revenueReduction&gt;0.3,MAX(IF($B508="Non - avec lien de dépendance",MIN(1129,I508,$C508)*overallRate,MIN(1129,I508)*overallRate),ROUND(MAX(IF($B508="Non - avec lien de dépendance",0,MIN((0.75*I508),847)),MIN(I508,(0.75*$C508),847)),2)),IF($B508="Non - avec lien de dépendance",MIN(1129,I508,$C508)*overallRate,MIN(1129,I508)*overallRate)))))</f>
        <v>Effectuez l’étape 1</v>
      </c>
      <c r="N508" s="68" t="str">
        <f>IF(ISTEXT(overallRate),"Effectuez l’étape 1",IF(OR(COUNT($C508,J508)&lt;&gt;2,overallRate=0),0,IF(F508="Yes",ROUND(MAX(IF($B508="Oui - sans lien de dépendance",0,MIN((0.75*J508),847)),MIN(J508,(0.75*$C508),847)),2),IF(revenueReduction&gt;0.3,MAX(IF($B508="Non - avec lien de dépendance",MIN(1129,J508,$C508)*overallRate,MIN(1129,J508)*overallRate),ROUND(MAX(IF($B508="Non - avec lien de dépendance",0,MIN((0.75*J508),847)),MIN(J508,(0.75*$C508),847)),2)),IF($B508="Non - avec lien de dépendance",MIN(1129,J508,$C508)*overallRate,MIN(1129,J508)*overallRate)))))</f>
        <v>Effectuez l’étape 1</v>
      </c>
      <c r="O508" s="68" t="str">
        <f>IF(ISTEXT(overallRate),"Effectuez l’étape 1",IF(OR(COUNT($C508,K508)&lt;&gt;2,overallRate=0),0,IF(G508="Yes",ROUND(MAX(IF($B508="Oui - sans lien de dépendance",0,MIN((0.75*K508),847)),MIN(K508,(0.75*$C508),847)),2),IF(revenueReduction&gt;0.3,MAX(IF($B508="Non - avec lien de dépendance",MIN(1129,K508,$C508)*overallRate,MIN(1129,K508)*overallRate),ROUND(MAX(IF($B508="Non - avec lien de dépendance",0,MIN((0.75*K508),847)),MIN(K508,(0.75*$C508),847)),2)),IF($B508="Non - avec lien de dépendance",MIN(1129,K508,$C508)*overallRate,MIN(1129,K508)*overallRate)))))</f>
        <v>Effectuez l’étape 1</v>
      </c>
      <c r="P508" s="3">
        <f t="shared" si="7"/>
        <v>0</v>
      </c>
    </row>
    <row r="509" spans="12:16" x14ac:dyDescent="0.5">
      <c r="L509" s="68" t="str">
        <f>IF(ISTEXT(overallRate),"Effectuez l’étape 1",IF(OR(COUNT($C509,H509)&lt;&gt;2,overallRate=0),0,IF(D509="Yes",ROUND(MAX(IF($B509="Oui - sans lien de dépendance",0,MIN((0.75*H509),847)),MIN(H509,(0.75*$C509),847)),2),IF(revenueReduction&gt;0.3,MAX(IF($B509="Non - avec lien de dépendance",MIN(1129,H509,$C509)*overallRate,MIN(1129,H509)*overallRate),ROUND(MAX(IF($B509="Non - avec lien de dépendance",0,MIN((0.75*H509),847)),MIN(H509,(0.75*$C509),847)),2)),IF($B509="Non - avec lien de dépendance",MIN(1129,H509,$C509)*overallRate,MIN(1129,H509)*overallRate)))))</f>
        <v>Effectuez l’étape 1</v>
      </c>
      <c r="M509" s="68" t="str">
        <f>IF(ISTEXT(overallRate),"Effectuez l’étape 1",IF(OR(COUNT($C509,I509)&lt;&gt;2,overallRate=0),0,IF(E509="Yes",ROUND(MAX(IF($B509="Oui - sans lien de dépendance",0,MIN((0.75*I509),847)),MIN(I509,(0.75*$C509),847)),2),IF(revenueReduction&gt;0.3,MAX(IF($B509="Non - avec lien de dépendance",MIN(1129,I509,$C509)*overallRate,MIN(1129,I509)*overallRate),ROUND(MAX(IF($B509="Non - avec lien de dépendance",0,MIN((0.75*I509),847)),MIN(I509,(0.75*$C509),847)),2)),IF($B509="Non - avec lien de dépendance",MIN(1129,I509,$C509)*overallRate,MIN(1129,I509)*overallRate)))))</f>
        <v>Effectuez l’étape 1</v>
      </c>
      <c r="N509" s="68" t="str">
        <f>IF(ISTEXT(overallRate),"Effectuez l’étape 1",IF(OR(COUNT($C509,J509)&lt;&gt;2,overallRate=0),0,IF(F509="Yes",ROUND(MAX(IF($B509="Oui - sans lien de dépendance",0,MIN((0.75*J509),847)),MIN(J509,(0.75*$C509),847)),2),IF(revenueReduction&gt;0.3,MAX(IF($B509="Non - avec lien de dépendance",MIN(1129,J509,$C509)*overallRate,MIN(1129,J509)*overallRate),ROUND(MAX(IF($B509="Non - avec lien de dépendance",0,MIN((0.75*J509),847)),MIN(J509,(0.75*$C509),847)),2)),IF($B509="Non - avec lien de dépendance",MIN(1129,J509,$C509)*overallRate,MIN(1129,J509)*overallRate)))))</f>
        <v>Effectuez l’étape 1</v>
      </c>
      <c r="O509" s="68" t="str">
        <f>IF(ISTEXT(overallRate),"Effectuez l’étape 1",IF(OR(COUNT($C509,K509)&lt;&gt;2,overallRate=0),0,IF(G509="Yes",ROUND(MAX(IF($B509="Oui - sans lien de dépendance",0,MIN((0.75*K509),847)),MIN(K509,(0.75*$C509),847)),2),IF(revenueReduction&gt;0.3,MAX(IF($B509="Non - avec lien de dépendance",MIN(1129,K509,$C509)*overallRate,MIN(1129,K509)*overallRate),ROUND(MAX(IF($B509="Non - avec lien de dépendance",0,MIN((0.75*K509),847)),MIN(K509,(0.75*$C509),847)),2)),IF($B509="Non - avec lien de dépendance",MIN(1129,K509,$C509)*overallRate,MIN(1129,K509)*overallRate)))))</f>
        <v>Effectuez l’étape 1</v>
      </c>
      <c r="P509" s="3">
        <f t="shared" si="7"/>
        <v>0</v>
      </c>
    </row>
    <row r="510" spans="12:16" x14ac:dyDescent="0.5">
      <c r="L510" s="68" t="str">
        <f>IF(ISTEXT(overallRate),"Effectuez l’étape 1",IF(OR(COUNT($C510,H510)&lt;&gt;2,overallRate=0),0,IF(D510="Yes",ROUND(MAX(IF($B510="Oui - sans lien de dépendance",0,MIN((0.75*H510),847)),MIN(H510,(0.75*$C510),847)),2),IF(revenueReduction&gt;0.3,MAX(IF($B510="Non - avec lien de dépendance",MIN(1129,H510,$C510)*overallRate,MIN(1129,H510)*overallRate),ROUND(MAX(IF($B510="Non - avec lien de dépendance",0,MIN((0.75*H510),847)),MIN(H510,(0.75*$C510),847)),2)),IF($B510="Non - avec lien de dépendance",MIN(1129,H510,$C510)*overallRate,MIN(1129,H510)*overallRate)))))</f>
        <v>Effectuez l’étape 1</v>
      </c>
      <c r="M510" s="68" t="str">
        <f>IF(ISTEXT(overallRate),"Effectuez l’étape 1",IF(OR(COUNT($C510,I510)&lt;&gt;2,overallRate=0),0,IF(E510="Yes",ROUND(MAX(IF($B510="Oui - sans lien de dépendance",0,MIN((0.75*I510),847)),MIN(I510,(0.75*$C510),847)),2),IF(revenueReduction&gt;0.3,MAX(IF($B510="Non - avec lien de dépendance",MIN(1129,I510,$C510)*overallRate,MIN(1129,I510)*overallRate),ROUND(MAX(IF($B510="Non - avec lien de dépendance",0,MIN((0.75*I510),847)),MIN(I510,(0.75*$C510),847)),2)),IF($B510="Non - avec lien de dépendance",MIN(1129,I510,$C510)*overallRate,MIN(1129,I510)*overallRate)))))</f>
        <v>Effectuez l’étape 1</v>
      </c>
      <c r="N510" s="68" t="str">
        <f>IF(ISTEXT(overallRate),"Effectuez l’étape 1",IF(OR(COUNT($C510,J510)&lt;&gt;2,overallRate=0),0,IF(F510="Yes",ROUND(MAX(IF($B510="Oui - sans lien de dépendance",0,MIN((0.75*J510),847)),MIN(J510,(0.75*$C510),847)),2),IF(revenueReduction&gt;0.3,MAX(IF($B510="Non - avec lien de dépendance",MIN(1129,J510,$C510)*overallRate,MIN(1129,J510)*overallRate),ROUND(MAX(IF($B510="Non - avec lien de dépendance",0,MIN((0.75*J510),847)),MIN(J510,(0.75*$C510),847)),2)),IF($B510="Non - avec lien de dépendance",MIN(1129,J510,$C510)*overallRate,MIN(1129,J510)*overallRate)))))</f>
        <v>Effectuez l’étape 1</v>
      </c>
      <c r="O510" s="68" t="str">
        <f>IF(ISTEXT(overallRate),"Effectuez l’étape 1",IF(OR(COUNT($C510,K510)&lt;&gt;2,overallRate=0),0,IF(G510="Yes",ROUND(MAX(IF($B510="Oui - sans lien de dépendance",0,MIN((0.75*K510),847)),MIN(K510,(0.75*$C510),847)),2),IF(revenueReduction&gt;0.3,MAX(IF($B510="Non - avec lien de dépendance",MIN(1129,K510,$C510)*overallRate,MIN(1129,K510)*overallRate),ROUND(MAX(IF($B510="Non - avec lien de dépendance",0,MIN((0.75*K510),847)),MIN(K510,(0.75*$C510),847)),2)),IF($B510="Non - avec lien de dépendance",MIN(1129,K510,$C510)*overallRate,MIN(1129,K510)*overallRate)))))</f>
        <v>Effectuez l’étape 1</v>
      </c>
      <c r="P510" s="3">
        <f t="shared" si="7"/>
        <v>0</v>
      </c>
    </row>
    <row r="511" spans="12:16" x14ac:dyDescent="0.5">
      <c r="L511" s="68" t="str">
        <f>IF(ISTEXT(overallRate),"Effectuez l’étape 1",IF(OR(COUNT($C511,H511)&lt;&gt;2,overallRate=0),0,IF(D511="Yes",ROUND(MAX(IF($B511="Oui - sans lien de dépendance",0,MIN((0.75*H511),847)),MIN(H511,(0.75*$C511),847)),2),IF(revenueReduction&gt;0.3,MAX(IF($B511="Non - avec lien de dépendance",MIN(1129,H511,$C511)*overallRate,MIN(1129,H511)*overallRate),ROUND(MAX(IF($B511="Non - avec lien de dépendance",0,MIN((0.75*H511),847)),MIN(H511,(0.75*$C511),847)),2)),IF($B511="Non - avec lien de dépendance",MIN(1129,H511,$C511)*overallRate,MIN(1129,H511)*overallRate)))))</f>
        <v>Effectuez l’étape 1</v>
      </c>
      <c r="M511" s="68" t="str">
        <f>IF(ISTEXT(overallRate),"Effectuez l’étape 1",IF(OR(COUNT($C511,I511)&lt;&gt;2,overallRate=0),0,IF(E511="Yes",ROUND(MAX(IF($B511="Oui - sans lien de dépendance",0,MIN((0.75*I511),847)),MIN(I511,(0.75*$C511),847)),2),IF(revenueReduction&gt;0.3,MAX(IF($B511="Non - avec lien de dépendance",MIN(1129,I511,$C511)*overallRate,MIN(1129,I511)*overallRate),ROUND(MAX(IF($B511="Non - avec lien de dépendance",0,MIN((0.75*I511),847)),MIN(I511,(0.75*$C511),847)),2)),IF($B511="Non - avec lien de dépendance",MIN(1129,I511,$C511)*overallRate,MIN(1129,I511)*overallRate)))))</f>
        <v>Effectuez l’étape 1</v>
      </c>
      <c r="N511" s="68" t="str">
        <f>IF(ISTEXT(overallRate),"Effectuez l’étape 1",IF(OR(COUNT($C511,J511)&lt;&gt;2,overallRate=0),0,IF(F511="Yes",ROUND(MAX(IF($B511="Oui - sans lien de dépendance",0,MIN((0.75*J511),847)),MIN(J511,(0.75*$C511),847)),2),IF(revenueReduction&gt;0.3,MAX(IF($B511="Non - avec lien de dépendance",MIN(1129,J511,$C511)*overallRate,MIN(1129,J511)*overallRate),ROUND(MAX(IF($B511="Non - avec lien de dépendance",0,MIN((0.75*J511),847)),MIN(J511,(0.75*$C511),847)),2)),IF($B511="Non - avec lien de dépendance",MIN(1129,J511,$C511)*overallRate,MIN(1129,J511)*overallRate)))))</f>
        <v>Effectuez l’étape 1</v>
      </c>
      <c r="O511" s="68" t="str">
        <f>IF(ISTEXT(overallRate),"Effectuez l’étape 1",IF(OR(COUNT($C511,K511)&lt;&gt;2,overallRate=0),0,IF(G511="Yes",ROUND(MAX(IF($B511="Oui - sans lien de dépendance",0,MIN((0.75*K511),847)),MIN(K511,(0.75*$C511),847)),2),IF(revenueReduction&gt;0.3,MAX(IF($B511="Non - avec lien de dépendance",MIN(1129,K511,$C511)*overallRate,MIN(1129,K511)*overallRate),ROUND(MAX(IF($B511="Non - avec lien de dépendance",0,MIN((0.75*K511),847)),MIN(K511,(0.75*$C511),847)),2)),IF($B511="Non - avec lien de dépendance",MIN(1129,K511,$C511)*overallRate,MIN(1129,K511)*overallRate)))))</f>
        <v>Effectuez l’étape 1</v>
      </c>
      <c r="P511" s="3">
        <f t="shared" si="7"/>
        <v>0</v>
      </c>
    </row>
    <row r="512" spans="12:16" x14ac:dyDescent="0.5">
      <c r="L512" s="68" t="str">
        <f>IF(ISTEXT(overallRate),"Effectuez l’étape 1",IF(OR(COUNT($C512,H512)&lt;&gt;2,overallRate=0),0,IF(D512="Yes",ROUND(MAX(IF($B512="Oui - sans lien de dépendance",0,MIN((0.75*H512),847)),MIN(H512,(0.75*$C512),847)),2),IF(revenueReduction&gt;0.3,MAX(IF($B512="Non - avec lien de dépendance",MIN(1129,H512,$C512)*overallRate,MIN(1129,H512)*overallRate),ROUND(MAX(IF($B512="Non - avec lien de dépendance",0,MIN((0.75*H512),847)),MIN(H512,(0.75*$C512),847)),2)),IF($B512="Non - avec lien de dépendance",MIN(1129,H512,$C512)*overallRate,MIN(1129,H512)*overallRate)))))</f>
        <v>Effectuez l’étape 1</v>
      </c>
      <c r="M512" s="68" t="str">
        <f>IF(ISTEXT(overallRate),"Effectuez l’étape 1",IF(OR(COUNT($C512,I512)&lt;&gt;2,overallRate=0),0,IF(E512="Yes",ROUND(MAX(IF($B512="Oui - sans lien de dépendance",0,MIN((0.75*I512),847)),MIN(I512,(0.75*$C512),847)),2),IF(revenueReduction&gt;0.3,MAX(IF($B512="Non - avec lien de dépendance",MIN(1129,I512,$C512)*overallRate,MIN(1129,I512)*overallRate),ROUND(MAX(IF($B512="Non - avec lien de dépendance",0,MIN((0.75*I512),847)),MIN(I512,(0.75*$C512),847)),2)),IF($B512="Non - avec lien de dépendance",MIN(1129,I512,$C512)*overallRate,MIN(1129,I512)*overallRate)))))</f>
        <v>Effectuez l’étape 1</v>
      </c>
      <c r="N512" s="68" t="str">
        <f>IF(ISTEXT(overallRate),"Effectuez l’étape 1",IF(OR(COUNT($C512,J512)&lt;&gt;2,overallRate=0),0,IF(F512="Yes",ROUND(MAX(IF($B512="Oui - sans lien de dépendance",0,MIN((0.75*J512),847)),MIN(J512,(0.75*$C512),847)),2),IF(revenueReduction&gt;0.3,MAX(IF($B512="Non - avec lien de dépendance",MIN(1129,J512,$C512)*overallRate,MIN(1129,J512)*overallRate),ROUND(MAX(IF($B512="Non - avec lien de dépendance",0,MIN((0.75*J512),847)),MIN(J512,(0.75*$C512),847)),2)),IF($B512="Non - avec lien de dépendance",MIN(1129,J512,$C512)*overallRate,MIN(1129,J512)*overallRate)))))</f>
        <v>Effectuez l’étape 1</v>
      </c>
      <c r="O512" s="68" t="str">
        <f>IF(ISTEXT(overallRate),"Effectuez l’étape 1",IF(OR(COUNT($C512,K512)&lt;&gt;2,overallRate=0),0,IF(G512="Yes",ROUND(MAX(IF($B512="Oui - sans lien de dépendance",0,MIN((0.75*K512),847)),MIN(K512,(0.75*$C512),847)),2),IF(revenueReduction&gt;0.3,MAX(IF($B512="Non - avec lien de dépendance",MIN(1129,K512,$C512)*overallRate,MIN(1129,K512)*overallRate),ROUND(MAX(IF($B512="Non - avec lien de dépendance",0,MIN((0.75*K512),847)),MIN(K512,(0.75*$C512),847)),2)),IF($B512="Non - avec lien de dépendance",MIN(1129,K512,$C512)*overallRate,MIN(1129,K512)*overallRate)))))</f>
        <v>Effectuez l’étape 1</v>
      </c>
      <c r="P512" s="3">
        <f t="shared" si="7"/>
        <v>0</v>
      </c>
    </row>
    <row r="513" spans="12:16" x14ac:dyDescent="0.5">
      <c r="L513" s="68" t="str">
        <f>IF(ISTEXT(overallRate),"Effectuez l’étape 1",IF(OR(COUNT($C513,H513)&lt;&gt;2,overallRate=0),0,IF(D513="Yes",ROUND(MAX(IF($B513="Oui - sans lien de dépendance",0,MIN((0.75*H513),847)),MIN(H513,(0.75*$C513),847)),2),IF(revenueReduction&gt;0.3,MAX(IF($B513="Non - avec lien de dépendance",MIN(1129,H513,$C513)*overallRate,MIN(1129,H513)*overallRate),ROUND(MAX(IF($B513="Non - avec lien de dépendance",0,MIN((0.75*H513),847)),MIN(H513,(0.75*$C513),847)),2)),IF($B513="Non - avec lien de dépendance",MIN(1129,H513,$C513)*overallRate,MIN(1129,H513)*overallRate)))))</f>
        <v>Effectuez l’étape 1</v>
      </c>
      <c r="M513" s="68" t="str">
        <f>IF(ISTEXT(overallRate),"Effectuez l’étape 1",IF(OR(COUNT($C513,I513)&lt;&gt;2,overallRate=0),0,IF(E513="Yes",ROUND(MAX(IF($B513="Oui - sans lien de dépendance",0,MIN((0.75*I513),847)),MIN(I513,(0.75*$C513),847)),2),IF(revenueReduction&gt;0.3,MAX(IF($B513="Non - avec lien de dépendance",MIN(1129,I513,$C513)*overallRate,MIN(1129,I513)*overallRate),ROUND(MAX(IF($B513="Non - avec lien de dépendance",0,MIN((0.75*I513),847)),MIN(I513,(0.75*$C513),847)),2)),IF($B513="Non - avec lien de dépendance",MIN(1129,I513,$C513)*overallRate,MIN(1129,I513)*overallRate)))))</f>
        <v>Effectuez l’étape 1</v>
      </c>
      <c r="N513" s="68" t="str">
        <f>IF(ISTEXT(overallRate),"Effectuez l’étape 1",IF(OR(COUNT($C513,J513)&lt;&gt;2,overallRate=0),0,IF(F513="Yes",ROUND(MAX(IF($B513="Oui - sans lien de dépendance",0,MIN((0.75*J513),847)),MIN(J513,(0.75*$C513),847)),2),IF(revenueReduction&gt;0.3,MAX(IF($B513="Non - avec lien de dépendance",MIN(1129,J513,$C513)*overallRate,MIN(1129,J513)*overallRate),ROUND(MAX(IF($B513="Non - avec lien de dépendance",0,MIN((0.75*J513),847)),MIN(J513,(0.75*$C513),847)),2)),IF($B513="Non - avec lien de dépendance",MIN(1129,J513,$C513)*overallRate,MIN(1129,J513)*overallRate)))))</f>
        <v>Effectuez l’étape 1</v>
      </c>
      <c r="O513" s="68" t="str">
        <f>IF(ISTEXT(overallRate),"Effectuez l’étape 1",IF(OR(COUNT($C513,K513)&lt;&gt;2,overallRate=0),0,IF(G513="Yes",ROUND(MAX(IF($B513="Oui - sans lien de dépendance",0,MIN((0.75*K513),847)),MIN(K513,(0.75*$C513),847)),2),IF(revenueReduction&gt;0.3,MAX(IF($B513="Non - avec lien de dépendance",MIN(1129,K513,$C513)*overallRate,MIN(1129,K513)*overallRate),ROUND(MAX(IF($B513="Non - avec lien de dépendance",0,MIN((0.75*K513),847)),MIN(K513,(0.75*$C513),847)),2)),IF($B513="Non - avec lien de dépendance",MIN(1129,K513,$C513)*overallRate,MIN(1129,K513)*overallRate)))))</f>
        <v>Effectuez l’étape 1</v>
      </c>
      <c r="P513" s="3">
        <f t="shared" si="7"/>
        <v>0</v>
      </c>
    </row>
    <row r="514" spans="12:16" x14ac:dyDescent="0.5">
      <c r="L514" s="68" t="str">
        <f>IF(ISTEXT(overallRate),"Effectuez l’étape 1",IF(OR(COUNT($C514,H514)&lt;&gt;2,overallRate=0),0,IF(D514="Yes",ROUND(MAX(IF($B514="Oui - sans lien de dépendance",0,MIN((0.75*H514),847)),MIN(H514,(0.75*$C514),847)),2),IF(revenueReduction&gt;0.3,MAX(IF($B514="Non - avec lien de dépendance",MIN(1129,H514,$C514)*overallRate,MIN(1129,H514)*overallRate),ROUND(MAX(IF($B514="Non - avec lien de dépendance",0,MIN((0.75*H514),847)),MIN(H514,(0.75*$C514),847)),2)),IF($B514="Non - avec lien de dépendance",MIN(1129,H514,$C514)*overallRate,MIN(1129,H514)*overallRate)))))</f>
        <v>Effectuez l’étape 1</v>
      </c>
      <c r="M514" s="68" t="str">
        <f>IF(ISTEXT(overallRate),"Effectuez l’étape 1",IF(OR(COUNT($C514,I514)&lt;&gt;2,overallRate=0),0,IF(E514="Yes",ROUND(MAX(IF($B514="Oui - sans lien de dépendance",0,MIN((0.75*I514),847)),MIN(I514,(0.75*$C514),847)),2),IF(revenueReduction&gt;0.3,MAX(IF($B514="Non - avec lien de dépendance",MIN(1129,I514,$C514)*overallRate,MIN(1129,I514)*overallRate),ROUND(MAX(IF($B514="Non - avec lien de dépendance",0,MIN((0.75*I514),847)),MIN(I514,(0.75*$C514),847)),2)),IF($B514="Non - avec lien de dépendance",MIN(1129,I514,$C514)*overallRate,MIN(1129,I514)*overallRate)))))</f>
        <v>Effectuez l’étape 1</v>
      </c>
      <c r="N514" s="68" t="str">
        <f>IF(ISTEXT(overallRate),"Effectuez l’étape 1",IF(OR(COUNT($C514,J514)&lt;&gt;2,overallRate=0),0,IF(F514="Yes",ROUND(MAX(IF($B514="Oui - sans lien de dépendance",0,MIN((0.75*J514),847)),MIN(J514,(0.75*$C514),847)),2),IF(revenueReduction&gt;0.3,MAX(IF($B514="Non - avec lien de dépendance",MIN(1129,J514,$C514)*overallRate,MIN(1129,J514)*overallRate),ROUND(MAX(IF($B514="Non - avec lien de dépendance",0,MIN((0.75*J514),847)),MIN(J514,(0.75*$C514),847)),2)),IF($B514="Non - avec lien de dépendance",MIN(1129,J514,$C514)*overallRate,MIN(1129,J514)*overallRate)))))</f>
        <v>Effectuez l’étape 1</v>
      </c>
      <c r="O514" s="68" t="str">
        <f>IF(ISTEXT(overallRate),"Effectuez l’étape 1",IF(OR(COUNT($C514,K514)&lt;&gt;2,overallRate=0),0,IF(G514="Yes",ROUND(MAX(IF($B514="Oui - sans lien de dépendance",0,MIN((0.75*K514),847)),MIN(K514,(0.75*$C514),847)),2),IF(revenueReduction&gt;0.3,MAX(IF($B514="Non - avec lien de dépendance",MIN(1129,K514,$C514)*overallRate,MIN(1129,K514)*overallRate),ROUND(MAX(IF($B514="Non - avec lien de dépendance",0,MIN((0.75*K514),847)),MIN(K514,(0.75*$C514),847)),2)),IF($B514="Non - avec lien de dépendance",MIN(1129,K514,$C514)*overallRate,MIN(1129,K514)*overallRate)))))</f>
        <v>Effectuez l’étape 1</v>
      </c>
      <c r="P514" s="3">
        <f t="shared" si="7"/>
        <v>0</v>
      </c>
    </row>
    <row r="515" spans="12:16" x14ac:dyDescent="0.5">
      <c r="L515" s="68" t="str">
        <f>IF(ISTEXT(overallRate),"Effectuez l’étape 1",IF(OR(COUNT($C515,H515)&lt;&gt;2,overallRate=0),0,IF(D515="Yes",ROUND(MAX(IF($B515="Oui - sans lien de dépendance",0,MIN((0.75*H515),847)),MIN(H515,(0.75*$C515),847)),2),IF(revenueReduction&gt;0.3,MAX(IF($B515="Non - avec lien de dépendance",MIN(1129,H515,$C515)*overallRate,MIN(1129,H515)*overallRate),ROUND(MAX(IF($B515="Non - avec lien de dépendance",0,MIN((0.75*H515),847)),MIN(H515,(0.75*$C515),847)),2)),IF($B515="Non - avec lien de dépendance",MIN(1129,H515,$C515)*overallRate,MIN(1129,H515)*overallRate)))))</f>
        <v>Effectuez l’étape 1</v>
      </c>
      <c r="M515" s="68" t="str">
        <f>IF(ISTEXT(overallRate),"Effectuez l’étape 1",IF(OR(COUNT($C515,I515)&lt;&gt;2,overallRate=0),0,IF(E515="Yes",ROUND(MAX(IF($B515="Oui - sans lien de dépendance",0,MIN((0.75*I515),847)),MIN(I515,(0.75*$C515),847)),2),IF(revenueReduction&gt;0.3,MAX(IF($B515="Non - avec lien de dépendance",MIN(1129,I515,$C515)*overallRate,MIN(1129,I515)*overallRate),ROUND(MAX(IF($B515="Non - avec lien de dépendance",0,MIN((0.75*I515),847)),MIN(I515,(0.75*$C515),847)),2)),IF($B515="Non - avec lien de dépendance",MIN(1129,I515,$C515)*overallRate,MIN(1129,I515)*overallRate)))))</f>
        <v>Effectuez l’étape 1</v>
      </c>
      <c r="N515" s="68" t="str">
        <f>IF(ISTEXT(overallRate),"Effectuez l’étape 1",IF(OR(COUNT($C515,J515)&lt;&gt;2,overallRate=0),0,IF(F515="Yes",ROUND(MAX(IF($B515="Oui - sans lien de dépendance",0,MIN((0.75*J515),847)),MIN(J515,(0.75*$C515),847)),2),IF(revenueReduction&gt;0.3,MAX(IF($B515="Non - avec lien de dépendance",MIN(1129,J515,$C515)*overallRate,MIN(1129,J515)*overallRate),ROUND(MAX(IF($B515="Non - avec lien de dépendance",0,MIN((0.75*J515),847)),MIN(J515,(0.75*$C515),847)),2)),IF($B515="Non - avec lien de dépendance",MIN(1129,J515,$C515)*overallRate,MIN(1129,J515)*overallRate)))))</f>
        <v>Effectuez l’étape 1</v>
      </c>
      <c r="O515" s="68" t="str">
        <f>IF(ISTEXT(overallRate),"Effectuez l’étape 1",IF(OR(COUNT($C515,K515)&lt;&gt;2,overallRate=0),0,IF(G515="Yes",ROUND(MAX(IF($B515="Oui - sans lien de dépendance",0,MIN((0.75*K515),847)),MIN(K515,(0.75*$C515),847)),2),IF(revenueReduction&gt;0.3,MAX(IF($B515="Non - avec lien de dépendance",MIN(1129,K515,$C515)*overallRate,MIN(1129,K515)*overallRate),ROUND(MAX(IF($B515="Non - avec lien de dépendance",0,MIN((0.75*K515),847)),MIN(K515,(0.75*$C515),847)),2)),IF($B515="Non - avec lien de dépendance",MIN(1129,K515,$C515)*overallRate,MIN(1129,K515)*overallRate)))))</f>
        <v>Effectuez l’étape 1</v>
      </c>
      <c r="P515" s="3">
        <f t="shared" si="7"/>
        <v>0</v>
      </c>
    </row>
    <row r="516" spans="12:16" x14ac:dyDescent="0.5">
      <c r="L516" s="68" t="str">
        <f>IF(ISTEXT(overallRate),"Effectuez l’étape 1",IF(OR(COUNT($C516,H516)&lt;&gt;2,overallRate=0),0,IF(D516="Yes",ROUND(MAX(IF($B516="Oui - sans lien de dépendance",0,MIN((0.75*H516),847)),MIN(H516,(0.75*$C516),847)),2),IF(revenueReduction&gt;0.3,MAX(IF($B516="Non - avec lien de dépendance",MIN(1129,H516,$C516)*overallRate,MIN(1129,H516)*overallRate),ROUND(MAX(IF($B516="Non - avec lien de dépendance",0,MIN((0.75*H516),847)),MIN(H516,(0.75*$C516),847)),2)),IF($B516="Non - avec lien de dépendance",MIN(1129,H516,$C516)*overallRate,MIN(1129,H516)*overallRate)))))</f>
        <v>Effectuez l’étape 1</v>
      </c>
      <c r="M516" s="68" t="str">
        <f>IF(ISTEXT(overallRate),"Effectuez l’étape 1",IF(OR(COUNT($C516,I516)&lt;&gt;2,overallRate=0),0,IF(E516="Yes",ROUND(MAX(IF($B516="Oui - sans lien de dépendance",0,MIN((0.75*I516),847)),MIN(I516,(0.75*$C516),847)),2),IF(revenueReduction&gt;0.3,MAX(IF($B516="Non - avec lien de dépendance",MIN(1129,I516,$C516)*overallRate,MIN(1129,I516)*overallRate),ROUND(MAX(IF($B516="Non - avec lien de dépendance",0,MIN((0.75*I516),847)),MIN(I516,(0.75*$C516),847)),2)),IF($B516="Non - avec lien de dépendance",MIN(1129,I516,$C516)*overallRate,MIN(1129,I516)*overallRate)))))</f>
        <v>Effectuez l’étape 1</v>
      </c>
      <c r="N516" s="68" t="str">
        <f>IF(ISTEXT(overallRate),"Effectuez l’étape 1",IF(OR(COUNT($C516,J516)&lt;&gt;2,overallRate=0),0,IF(F516="Yes",ROUND(MAX(IF($B516="Oui - sans lien de dépendance",0,MIN((0.75*J516),847)),MIN(J516,(0.75*$C516),847)),2),IF(revenueReduction&gt;0.3,MAX(IF($B516="Non - avec lien de dépendance",MIN(1129,J516,$C516)*overallRate,MIN(1129,J516)*overallRate),ROUND(MAX(IF($B516="Non - avec lien de dépendance",0,MIN((0.75*J516),847)),MIN(J516,(0.75*$C516),847)),2)),IF($B516="Non - avec lien de dépendance",MIN(1129,J516,$C516)*overallRate,MIN(1129,J516)*overallRate)))))</f>
        <v>Effectuez l’étape 1</v>
      </c>
      <c r="O516" s="68" t="str">
        <f>IF(ISTEXT(overallRate),"Effectuez l’étape 1",IF(OR(COUNT($C516,K516)&lt;&gt;2,overallRate=0),0,IF(G516="Yes",ROUND(MAX(IF($B516="Oui - sans lien de dépendance",0,MIN((0.75*K516),847)),MIN(K516,(0.75*$C516),847)),2),IF(revenueReduction&gt;0.3,MAX(IF($B516="Non - avec lien de dépendance",MIN(1129,K516,$C516)*overallRate,MIN(1129,K516)*overallRate),ROUND(MAX(IF($B516="Non - avec lien de dépendance",0,MIN((0.75*K516),847)),MIN(K516,(0.75*$C516),847)),2)),IF($B516="Non - avec lien de dépendance",MIN(1129,K516,$C516)*overallRate,MIN(1129,K516)*overallRate)))))</f>
        <v>Effectuez l’étape 1</v>
      </c>
      <c r="P516" s="3">
        <f t="shared" si="7"/>
        <v>0</v>
      </c>
    </row>
    <row r="517" spans="12:16" x14ac:dyDescent="0.5">
      <c r="L517" s="68" t="str">
        <f>IF(ISTEXT(overallRate),"Effectuez l’étape 1",IF(OR(COUNT($C517,H517)&lt;&gt;2,overallRate=0),0,IF(D517="Yes",ROUND(MAX(IF($B517="Oui - sans lien de dépendance",0,MIN((0.75*H517),847)),MIN(H517,(0.75*$C517),847)),2),IF(revenueReduction&gt;0.3,MAX(IF($B517="Non - avec lien de dépendance",MIN(1129,H517,$C517)*overallRate,MIN(1129,H517)*overallRate),ROUND(MAX(IF($B517="Non - avec lien de dépendance",0,MIN((0.75*H517),847)),MIN(H517,(0.75*$C517),847)),2)),IF($B517="Non - avec lien de dépendance",MIN(1129,H517,$C517)*overallRate,MIN(1129,H517)*overallRate)))))</f>
        <v>Effectuez l’étape 1</v>
      </c>
      <c r="M517" s="68" t="str">
        <f>IF(ISTEXT(overallRate),"Effectuez l’étape 1",IF(OR(COUNT($C517,I517)&lt;&gt;2,overallRate=0),0,IF(E517="Yes",ROUND(MAX(IF($B517="Oui - sans lien de dépendance",0,MIN((0.75*I517),847)),MIN(I517,(0.75*$C517),847)),2),IF(revenueReduction&gt;0.3,MAX(IF($B517="Non - avec lien de dépendance",MIN(1129,I517,$C517)*overallRate,MIN(1129,I517)*overallRate),ROUND(MAX(IF($B517="Non - avec lien de dépendance",0,MIN((0.75*I517),847)),MIN(I517,(0.75*$C517),847)),2)),IF($B517="Non - avec lien de dépendance",MIN(1129,I517,$C517)*overallRate,MIN(1129,I517)*overallRate)))))</f>
        <v>Effectuez l’étape 1</v>
      </c>
      <c r="N517" s="68" t="str">
        <f>IF(ISTEXT(overallRate),"Effectuez l’étape 1",IF(OR(COUNT($C517,J517)&lt;&gt;2,overallRate=0),0,IF(F517="Yes",ROUND(MAX(IF($B517="Oui - sans lien de dépendance",0,MIN((0.75*J517),847)),MIN(J517,(0.75*$C517),847)),2),IF(revenueReduction&gt;0.3,MAX(IF($B517="Non - avec lien de dépendance",MIN(1129,J517,$C517)*overallRate,MIN(1129,J517)*overallRate),ROUND(MAX(IF($B517="Non - avec lien de dépendance",0,MIN((0.75*J517),847)),MIN(J517,(0.75*$C517),847)),2)),IF($B517="Non - avec lien de dépendance",MIN(1129,J517,$C517)*overallRate,MIN(1129,J517)*overallRate)))))</f>
        <v>Effectuez l’étape 1</v>
      </c>
      <c r="O517" s="68" t="str">
        <f>IF(ISTEXT(overallRate),"Effectuez l’étape 1",IF(OR(COUNT($C517,K517)&lt;&gt;2,overallRate=0),0,IF(G517="Yes",ROUND(MAX(IF($B517="Oui - sans lien de dépendance",0,MIN((0.75*K517),847)),MIN(K517,(0.75*$C517),847)),2),IF(revenueReduction&gt;0.3,MAX(IF($B517="Non - avec lien de dépendance",MIN(1129,K517,$C517)*overallRate,MIN(1129,K517)*overallRate),ROUND(MAX(IF($B517="Non - avec lien de dépendance",0,MIN((0.75*K517),847)),MIN(K517,(0.75*$C517),847)),2)),IF($B517="Non - avec lien de dépendance",MIN(1129,K517,$C517)*overallRate,MIN(1129,K517)*overallRate)))))</f>
        <v>Effectuez l’étape 1</v>
      </c>
      <c r="P517" s="3">
        <f t="shared" si="7"/>
        <v>0</v>
      </c>
    </row>
    <row r="518" spans="12:16" x14ac:dyDescent="0.5">
      <c r="L518" s="68" t="str">
        <f>IF(ISTEXT(overallRate),"Effectuez l’étape 1",IF(OR(COUNT($C518,H518)&lt;&gt;2,overallRate=0),0,IF(D518="Yes",ROUND(MAX(IF($B518="Oui - sans lien de dépendance",0,MIN((0.75*H518),847)),MIN(H518,(0.75*$C518),847)),2),IF(revenueReduction&gt;0.3,MAX(IF($B518="Non - avec lien de dépendance",MIN(1129,H518,$C518)*overallRate,MIN(1129,H518)*overallRate),ROUND(MAX(IF($B518="Non - avec lien de dépendance",0,MIN((0.75*H518),847)),MIN(H518,(0.75*$C518),847)),2)),IF($B518="Non - avec lien de dépendance",MIN(1129,H518,$C518)*overallRate,MIN(1129,H518)*overallRate)))))</f>
        <v>Effectuez l’étape 1</v>
      </c>
      <c r="M518" s="68" t="str">
        <f>IF(ISTEXT(overallRate),"Effectuez l’étape 1",IF(OR(COUNT($C518,I518)&lt;&gt;2,overallRate=0),0,IF(E518="Yes",ROUND(MAX(IF($B518="Oui - sans lien de dépendance",0,MIN((0.75*I518),847)),MIN(I518,(0.75*$C518),847)),2),IF(revenueReduction&gt;0.3,MAX(IF($B518="Non - avec lien de dépendance",MIN(1129,I518,$C518)*overallRate,MIN(1129,I518)*overallRate),ROUND(MAX(IF($B518="Non - avec lien de dépendance",0,MIN((0.75*I518),847)),MIN(I518,(0.75*$C518),847)),2)),IF($B518="Non - avec lien de dépendance",MIN(1129,I518,$C518)*overallRate,MIN(1129,I518)*overallRate)))))</f>
        <v>Effectuez l’étape 1</v>
      </c>
      <c r="N518" s="68" t="str">
        <f>IF(ISTEXT(overallRate),"Effectuez l’étape 1",IF(OR(COUNT($C518,J518)&lt;&gt;2,overallRate=0),0,IF(F518="Yes",ROUND(MAX(IF($B518="Oui - sans lien de dépendance",0,MIN((0.75*J518),847)),MIN(J518,(0.75*$C518),847)),2),IF(revenueReduction&gt;0.3,MAX(IF($B518="Non - avec lien de dépendance",MIN(1129,J518,$C518)*overallRate,MIN(1129,J518)*overallRate),ROUND(MAX(IF($B518="Non - avec lien de dépendance",0,MIN((0.75*J518),847)),MIN(J518,(0.75*$C518),847)),2)),IF($B518="Non - avec lien de dépendance",MIN(1129,J518,$C518)*overallRate,MIN(1129,J518)*overallRate)))))</f>
        <v>Effectuez l’étape 1</v>
      </c>
      <c r="O518" s="68" t="str">
        <f>IF(ISTEXT(overallRate),"Effectuez l’étape 1",IF(OR(COUNT($C518,K518)&lt;&gt;2,overallRate=0),0,IF(G518="Yes",ROUND(MAX(IF($B518="Oui - sans lien de dépendance",0,MIN((0.75*K518),847)),MIN(K518,(0.75*$C518),847)),2),IF(revenueReduction&gt;0.3,MAX(IF($B518="Non - avec lien de dépendance",MIN(1129,K518,$C518)*overallRate,MIN(1129,K518)*overallRate),ROUND(MAX(IF($B518="Non - avec lien de dépendance",0,MIN((0.75*K518),847)),MIN(K518,(0.75*$C518),847)),2)),IF($B518="Non - avec lien de dépendance",MIN(1129,K518,$C518)*overallRate,MIN(1129,K518)*overallRate)))))</f>
        <v>Effectuez l’étape 1</v>
      </c>
      <c r="P518" s="3">
        <f t="shared" ref="P518:P581" si="8">IF(AND(COUNT(C518:K518)&gt;0,OR(COUNT(C518:K518)&lt;&gt;5,ISBLANK(B518))),"Fill out all amounts",IF(OR(COUNTIF(H518,0)+COUNTIF(I518,0)&gt;1,COUNTIF(I518,0)+COUNTIF(J518,0)&gt;1,COUNTIF(J518,0)+COUNTIF(K518,0)&gt;1),0,SUM(L518:O518)))</f>
        <v>0</v>
      </c>
    </row>
    <row r="519" spans="12:16" x14ac:dyDescent="0.5">
      <c r="L519" s="68" t="str">
        <f>IF(ISTEXT(overallRate),"Effectuez l’étape 1",IF(OR(COUNT($C519,H519)&lt;&gt;2,overallRate=0),0,IF(D519="Yes",ROUND(MAX(IF($B519="Oui - sans lien de dépendance",0,MIN((0.75*H519),847)),MIN(H519,(0.75*$C519),847)),2),IF(revenueReduction&gt;0.3,MAX(IF($B519="Non - avec lien de dépendance",MIN(1129,H519,$C519)*overallRate,MIN(1129,H519)*overallRate),ROUND(MAX(IF($B519="Non - avec lien de dépendance",0,MIN((0.75*H519),847)),MIN(H519,(0.75*$C519),847)),2)),IF($B519="Non - avec lien de dépendance",MIN(1129,H519,$C519)*overallRate,MIN(1129,H519)*overallRate)))))</f>
        <v>Effectuez l’étape 1</v>
      </c>
      <c r="M519" s="68" t="str">
        <f>IF(ISTEXT(overallRate),"Effectuez l’étape 1",IF(OR(COUNT($C519,I519)&lt;&gt;2,overallRate=0),0,IF(E519="Yes",ROUND(MAX(IF($B519="Oui - sans lien de dépendance",0,MIN((0.75*I519),847)),MIN(I519,(0.75*$C519),847)),2),IF(revenueReduction&gt;0.3,MAX(IF($B519="Non - avec lien de dépendance",MIN(1129,I519,$C519)*overallRate,MIN(1129,I519)*overallRate),ROUND(MAX(IF($B519="Non - avec lien de dépendance",0,MIN((0.75*I519),847)),MIN(I519,(0.75*$C519),847)),2)),IF($B519="Non - avec lien de dépendance",MIN(1129,I519,$C519)*overallRate,MIN(1129,I519)*overallRate)))))</f>
        <v>Effectuez l’étape 1</v>
      </c>
      <c r="N519" s="68" t="str">
        <f>IF(ISTEXT(overallRate),"Effectuez l’étape 1",IF(OR(COUNT($C519,J519)&lt;&gt;2,overallRate=0),0,IF(F519="Yes",ROUND(MAX(IF($B519="Oui - sans lien de dépendance",0,MIN((0.75*J519),847)),MIN(J519,(0.75*$C519),847)),2),IF(revenueReduction&gt;0.3,MAX(IF($B519="Non - avec lien de dépendance",MIN(1129,J519,$C519)*overallRate,MIN(1129,J519)*overallRate),ROUND(MAX(IF($B519="Non - avec lien de dépendance",0,MIN((0.75*J519),847)),MIN(J519,(0.75*$C519),847)),2)),IF($B519="Non - avec lien de dépendance",MIN(1129,J519,$C519)*overallRate,MIN(1129,J519)*overallRate)))))</f>
        <v>Effectuez l’étape 1</v>
      </c>
      <c r="O519" s="68" t="str">
        <f>IF(ISTEXT(overallRate),"Effectuez l’étape 1",IF(OR(COUNT($C519,K519)&lt;&gt;2,overallRate=0),0,IF(G519="Yes",ROUND(MAX(IF($B519="Oui - sans lien de dépendance",0,MIN((0.75*K519),847)),MIN(K519,(0.75*$C519),847)),2),IF(revenueReduction&gt;0.3,MAX(IF($B519="Non - avec lien de dépendance",MIN(1129,K519,$C519)*overallRate,MIN(1129,K519)*overallRate),ROUND(MAX(IF($B519="Non - avec lien de dépendance",0,MIN((0.75*K519),847)),MIN(K519,(0.75*$C519),847)),2)),IF($B519="Non - avec lien de dépendance",MIN(1129,K519,$C519)*overallRate,MIN(1129,K519)*overallRate)))))</f>
        <v>Effectuez l’étape 1</v>
      </c>
      <c r="P519" s="3">
        <f t="shared" si="8"/>
        <v>0</v>
      </c>
    </row>
    <row r="520" spans="12:16" x14ac:dyDescent="0.5">
      <c r="L520" s="68" t="str">
        <f>IF(ISTEXT(overallRate),"Effectuez l’étape 1",IF(OR(COUNT($C520,H520)&lt;&gt;2,overallRate=0),0,IF(D520="Yes",ROUND(MAX(IF($B520="Oui - sans lien de dépendance",0,MIN((0.75*H520),847)),MIN(H520,(0.75*$C520),847)),2),IF(revenueReduction&gt;0.3,MAX(IF($B520="Non - avec lien de dépendance",MIN(1129,H520,$C520)*overallRate,MIN(1129,H520)*overallRate),ROUND(MAX(IF($B520="Non - avec lien de dépendance",0,MIN((0.75*H520),847)),MIN(H520,(0.75*$C520),847)),2)),IF($B520="Non - avec lien de dépendance",MIN(1129,H520,$C520)*overallRate,MIN(1129,H520)*overallRate)))))</f>
        <v>Effectuez l’étape 1</v>
      </c>
      <c r="M520" s="68" t="str">
        <f>IF(ISTEXT(overallRate),"Effectuez l’étape 1",IF(OR(COUNT($C520,I520)&lt;&gt;2,overallRate=0),0,IF(E520="Yes",ROUND(MAX(IF($B520="Oui - sans lien de dépendance",0,MIN((0.75*I520),847)),MIN(I520,(0.75*$C520),847)),2),IF(revenueReduction&gt;0.3,MAX(IF($B520="Non - avec lien de dépendance",MIN(1129,I520,$C520)*overallRate,MIN(1129,I520)*overallRate),ROUND(MAX(IF($B520="Non - avec lien de dépendance",0,MIN((0.75*I520),847)),MIN(I520,(0.75*$C520),847)),2)),IF($B520="Non - avec lien de dépendance",MIN(1129,I520,$C520)*overallRate,MIN(1129,I520)*overallRate)))))</f>
        <v>Effectuez l’étape 1</v>
      </c>
      <c r="N520" s="68" t="str">
        <f>IF(ISTEXT(overallRate),"Effectuez l’étape 1",IF(OR(COUNT($C520,J520)&lt;&gt;2,overallRate=0),0,IF(F520="Yes",ROUND(MAX(IF($B520="Oui - sans lien de dépendance",0,MIN((0.75*J520),847)),MIN(J520,(0.75*$C520),847)),2),IF(revenueReduction&gt;0.3,MAX(IF($B520="Non - avec lien de dépendance",MIN(1129,J520,$C520)*overallRate,MIN(1129,J520)*overallRate),ROUND(MAX(IF($B520="Non - avec lien de dépendance",0,MIN((0.75*J520),847)),MIN(J520,(0.75*$C520),847)),2)),IF($B520="Non - avec lien de dépendance",MIN(1129,J520,$C520)*overallRate,MIN(1129,J520)*overallRate)))))</f>
        <v>Effectuez l’étape 1</v>
      </c>
      <c r="O520" s="68" t="str">
        <f>IF(ISTEXT(overallRate),"Effectuez l’étape 1",IF(OR(COUNT($C520,K520)&lt;&gt;2,overallRate=0),0,IF(G520="Yes",ROUND(MAX(IF($B520="Oui - sans lien de dépendance",0,MIN((0.75*K520),847)),MIN(K520,(0.75*$C520),847)),2),IF(revenueReduction&gt;0.3,MAX(IF($B520="Non - avec lien de dépendance",MIN(1129,K520,$C520)*overallRate,MIN(1129,K520)*overallRate),ROUND(MAX(IF($B520="Non - avec lien de dépendance",0,MIN((0.75*K520),847)),MIN(K520,(0.75*$C520),847)),2)),IF($B520="Non - avec lien de dépendance",MIN(1129,K520,$C520)*overallRate,MIN(1129,K520)*overallRate)))))</f>
        <v>Effectuez l’étape 1</v>
      </c>
      <c r="P520" s="3">
        <f t="shared" si="8"/>
        <v>0</v>
      </c>
    </row>
    <row r="521" spans="12:16" x14ac:dyDescent="0.5">
      <c r="L521" s="68" t="str">
        <f>IF(ISTEXT(overallRate),"Effectuez l’étape 1",IF(OR(COUNT($C521,H521)&lt;&gt;2,overallRate=0),0,IF(D521="Yes",ROUND(MAX(IF($B521="Oui - sans lien de dépendance",0,MIN((0.75*H521),847)),MIN(H521,(0.75*$C521),847)),2),IF(revenueReduction&gt;0.3,MAX(IF($B521="Non - avec lien de dépendance",MIN(1129,H521,$C521)*overallRate,MIN(1129,H521)*overallRate),ROUND(MAX(IF($B521="Non - avec lien de dépendance",0,MIN((0.75*H521),847)),MIN(H521,(0.75*$C521),847)),2)),IF($B521="Non - avec lien de dépendance",MIN(1129,H521,$C521)*overallRate,MIN(1129,H521)*overallRate)))))</f>
        <v>Effectuez l’étape 1</v>
      </c>
      <c r="M521" s="68" t="str">
        <f>IF(ISTEXT(overallRate),"Effectuez l’étape 1",IF(OR(COUNT($C521,I521)&lt;&gt;2,overallRate=0),0,IF(E521="Yes",ROUND(MAX(IF($B521="Oui - sans lien de dépendance",0,MIN((0.75*I521),847)),MIN(I521,(0.75*$C521),847)),2),IF(revenueReduction&gt;0.3,MAX(IF($B521="Non - avec lien de dépendance",MIN(1129,I521,$C521)*overallRate,MIN(1129,I521)*overallRate),ROUND(MAX(IF($B521="Non - avec lien de dépendance",0,MIN((0.75*I521),847)),MIN(I521,(0.75*$C521),847)),2)),IF($B521="Non - avec lien de dépendance",MIN(1129,I521,$C521)*overallRate,MIN(1129,I521)*overallRate)))))</f>
        <v>Effectuez l’étape 1</v>
      </c>
      <c r="N521" s="68" t="str">
        <f>IF(ISTEXT(overallRate),"Effectuez l’étape 1",IF(OR(COUNT($C521,J521)&lt;&gt;2,overallRate=0),0,IF(F521="Yes",ROUND(MAX(IF($B521="Oui - sans lien de dépendance",0,MIN((0.75*J521),847)),MIN(J521,(0.75*$C521),847)),2),IF(revenueReduction&gt;0.3,MAX(IF($B521="Non - avec lien de dépendance",MIN(1129,J521,$C521)*overallRate,MIN(1129,J521)*overallRate),ROUND(MAX(IF($B521="Non - avec lien de dépendance",0,MIN((0.75*J521),847)),MIN(J521,(0.75*$C521),847)),2)),IF($B521="Non - avec lien de dépendance",MIN(1129,J521,$C521)*overallRate,MIN(1129,J521)*overallRate)))))</f>
        <v>Effectuez l’étape 1</v>
      </c>
      <c r="O521" s="68" t="str">
        <f>IF(ISTEXT(overallRate),"Effectuez l’étape 1",IF(OR(COUNT($C521,K521)&lt;&gt;2,overallRate=0),0,IF(G521="Yes",ROUND(MAX(IF($B521="Oui - sans lien de dépendance",0,MIN((0.75*K521),847)),MIN(K521,(0.75*$C521),847)),2),IF(revenueReduction&gt;0.3,MAX(IF($B521="Non - avec lien de dépendance",MIN(1129,K521,$C521)*overallRate,MIN(1129,K521)*overallRate),ROUND(MAX(IF($B521="Non - avec lien de dépendance",0,MIN((0.75*K521),847)),MIN(K521,(0.75*$C521),847)),2)),IF($B521="Non - avec lien de dépendance",MIN(1129,K521,$C521)*overallRate,MIN(1129,K521)*overallRate)))))</f>
        <v>Effectuez l’étape 1</v>
      </c>
      <c r="P521" s="3">
        <f t="shared" si="8"/>
        <v>0</v>
      </c>
    </row>
    <row r="522" spans="12:16" x14ac:dyDescent="0.5">
      <c r="L522" s="68" t="str">
        <f>IF(ISTEXT(overallRate),"Effectuez l’étape 1",IF(OR(COUNT($C522,H522)&lt;&gt;2,overallRate=0),0,IF(D522="Yes",ROUND(MAX(IF($B522="Oui - sans lien de dépendance",0,MIN((0.75*H522),847)),MIN(H522,(0.75*$C522),847)),2),IF(revenueReduction&gt;0.3,MAX(IF($B522="Non - avec lien de dépendance",MIN(1129,H522,$C522)*overallRate,MIN(1129,H522)*overallRate),ROUND(MAX(IF($B522="Non - avec lien de dépendance",0,MIN((0.75*H522),847)),MIN(H522,(0.75*$C522),847)),2)),IF($B522="Non - avec lien de dépendance",MIN(1129,H522,$C522)*overallRate,MIN(1129,H522)*overallRate)))))</f>
        <v>Effectuez l’étape 1</v>
      </c>
      <c r="M522" s="68" t="str">
        <f>IF(ISTEXT(overallRate),"Effectuez l’étape 1",IF(OR(COUNT($C522,I522)&lt;&gt;2,overallRate=0),0,IF(E522="Yes",ROUND(MAX(IF($B522="Oui - sans lien de dépendance",0,MIN((0.75*I522),847)),MIN(I522,(0.75*$C522),847)),2),IF(revenueReduction&gt;0.3,MAX(IF($B522="Non - avec lien de dépendance",MIN(1129,I522,$C522)*overallRate,MIN(1129,I522)*overallRate),ROUND(MAX(IF($B522="Non - avec lien de dépendance",0,MIN((0.75*I522),847)),MIN(I522,(0.75*$C522),847)),2)),IF($B522="Non - avec lien de dépendance",MIN(1129,I522,$C522)*overallRate,MIN(1129,I522)*overallRate)))))</f>
        <v>Effectuez l’étape 1</v>
      </c>
      <c r="N522" s="68" t="str">
        <f>IF(ISTEXT(overallRate),"Effectuez l’étape 1",IF(OR(COUNT($C522,J522)&lt;&gt;2,overallRate=0),0,IF(F522="Yes",ROUND(MAX(IF($B522="Oui - sans lien de dépendance",0,MIN((0.75*J522),847)),MIN(J522,(0.75*$C522),847)),2),IF(revenueReduction&gt;0.3,MAX(IF($B522="Non - avec lien de dépendance",MIN(1129,J522,$C522)*overallRate,MIN(1129,J522)*overallRate),ROUND(MAX(IF($B522="Non - avec lien de dépendance",0,MIN((0.75*J522),847)),MIN(J522,(0.75*$C522),847)),2)),IF($B522="Non - avec lien de dépendance",MIN(1129,J522,$C522)*overallRate,MIN(1129,J522)*overallRate)))))</f>
        <v>Effectuez l’étape 1</v>
      </c>
      <c r="O522" s="68" t="str">
        <f>IF(ISTEXT(overallRate),"Effectuez l’étape 1",IF(OR(COUNT($C522,K522)&lt;&gt;2,overallRate=0),0,IF(G522="Yes",ROUND(MAX(IF($B522="Oui - sans lien de dépendance",0,MIN((0.75*K522),847)),MIN(K522,(0.75*$C522),847)),2),IF(revenueReduction&gt;0.3,MAX(IF($B522="Non - avec lien de dépendance",MIN(1129,K522,$C522)*overallRate,MIN(1129,K522)*overallRate),ROUND(MAX(IF($B522="Non - avec lien de dépendance",0,MIN((0.75*K522),847)),MIN(K522,(0.75*$C522),847)),2)),IF($B522="Non - avec lien de dépendance",MIN(1129,K522,$C522)*overallRate,MIN(1129,K522)*overallRate)))))</f>
        <v>Effectuez l’étape 1</v>
      </c>
      <c r="P522" s="3">
        <f t="shared" si="8"/>
        <v>0</v>
      </c>
    </row>
    <row r="523" spans="12:16" x14ac:dyDescent="0.5">
      <c r="L523" s="68" t="str">
        <f>IF(ISTEXT(overallRate),"Effectuez l’étape 1",IF(OR(COUNT($C523,H523)&lt;&gt;2,overallRate=0),0,IF(D523="Yes",ROUND(MAX(IF($B523="Oui - sans lien de dépendance",0,MIN((0.75*H523),847)),MIN(H523,(0.75*$C523),847)),2),IF(revenueReduction&gt;0.3,MAX(IF($B523="Non - avec lien de dépendance",MIN(1129,H523,$C523)*overallRate,MIN(1129,H523)*overallRate),ROUND(MAX(IF($B523="Non - avec lien de dépendance",0,MIN((0.75*H523),847)),MIN(H523,(0.75*$C523),847)),2)),IF($B523="Non - avec lien de dépendance",MIN(1129,H523,$C523)*overallRate,MIN(1129,H523)*overallRate)))))</f>
        <v>Effectuez l’étape 1</v>
      </c>
      <c r="M523" s="68" t="str">
        <f>IF(ISTEXT(overallRate),"Effectuez l’étape 1",IF(OR(COUNT($C523,I523)&lt;&gt;2,overallRate=0),0,IF(E523="Yes",ROUND(MAX(IF($B523="Oui - sans lien de dépendance",0,MIN((0.75*I523),847)),MIN(I523,(0.75*$C523),847)),2),IF(revenueReduction&gt;0.3,MAX(IF($B523="Non - avec lien de dépendance",MIN(1129,I523,$C523)*overallRate,MIN(1129,I523)*overallRate),ROUND(MAX(IF($B523="Non - avec lien de dépendance",0,MIN((0.75*I523),847)),MIN(I523,(0.75*$C523),847)),2)),IF($B523="Non - avec lien de dépendance",MIN(1129,I523,$C523)*overallRate,MIN(1129,I523)*overallRate)))))</f>
        <v>Effectuez l’étape 1</v>
      </c>
      <c r="N523" s="68" t="str">
        <f>IF(ISTEXT(overallRate),"Effectuez l’étape 1",IF(OR(COUNT($C523,J523)&lt;&gt;2,overallRate=0),0,IF(F523="Yes",ROUND(MAX(IF($B523="Oui - sans lien de dépendance",0,MIN((0.75*J523),847)),MIN(J523,(0.75*$C523),847)),2),IF(revenueReduction&gt;0.3,MAX(IF($B523="Non - avec lien de dépendance",MIN(1129,J523,$C523)*overallRate,MIN(1129,J523)*overallRate),ROUND(MAX(IF($B523="Non - avec lien de dépendance",0,MIN((0.75*J523),847)),MIN(J523,(0.75*$C523),847)),2)),IF($B523="Non - avec lien de dépendance",MIN(1129,J523,$C523)*overallRate,MIN(1129,J523)*overallRate)))))</f>
        <v>Effectuez l’étape 1</v>
      </c>
      <c r="O523" s="68" t="str">
        <f>IF(ISTEXT(overallRate),"Effectuez l’étape 1",IF(OR(COUNT($C523,K523)&lt;&gt;2,overallRate=0),0,IF(G523="Yes",ROUND(MAX(IF($B523="Oui - sans lien de dépendance",0,MIN((0.75*K523),847)),MIN(K523,(0.75*$C523),847)),2),IF(revenueReduction&gt;0.3,MAX(IF($B523="Non - avec lien de dépendance",MIN(1129,K523,$C523)*overallRate,MIN(1129,K523)*overallRate),ROUND(MAX(IF($B523="Non - avec lien de dépendance",0,MIN((0.75*K523),847)),MIN(K523,(0.75*$C523),847)),2)),IF($B523="Non - avec lien de dépendance",MIN(1129,K523,$C523)*overallRate,MIN(1129,K523)*overallRate)))))</f>
        <v>Effectuez l’étape 1</v>
      </c>
      <c r="P523" s="3">
        <f t="shared" si="8"/>
        <v>0</v>
      </c>
    </row>
    <row r="524" spans="12:16" x14ac:dyDescent="0.5">
      <c r="L524" s="68" t="str">
        <f>IF(ISTEXT(overallRate),"Effectuez l’étape 1",IF(OR(COUNT($C524,H524)&lt;&gt;2,overallRate=0),0,IF(D524="Yes",ROUND(MAX(IF($B524="Oui - sans lien de dépendance",0,MIN((0.75*H524),847)),MIN(H524,(0.75*$C524),847)),2),IF(revenueReduction&gt;0.3,MAX(IF($B524="Non - avec lien de dépendance",MIN(1129,H524,$C524)*overallRate,MIN(1129,H524)*overallRate),ROUND(MAX(IF($B524="Non - avec lien de dépendance",0,MIN((0.75*H524),847)),MIN(H524,(0.75*$C524),847)),2)),IF($B524="Non - avec lien de dépendance",MIN(1129,H524,$C524)*overallRate,MIN(1129,H524)*overallRate)))))</f>
        <v>Effectuez l’étape 1</v>
      </c>
      <c r="M524" s="68" t="str">
        <f>IF(ISTEXT(overallRate),"Effectuez l’étape 1",IF(OR(COUNT($C524,I524)&lt;&gt;2,overallRate=0),0,IF(E524="Yes",ROUND(MAX(IF($B524="Oui - sans lien de dépendance",0,MIN((0.75*I524),847)),MIN(I524,(0.75*$C524),847)),2),IF(revenueReduction&gt;0.3,MAX(IF($B524="Non - avec lien de dépendance",MIN(1129,I524,$C524)*overallRate,MIN(1129,I524)*overallRate),ROUND(MAX(IF($B524="Non - avec lien de dépendance",0,MIN((0.75*I524),847)),MIN(I524,(0.75*$C524),847)),2)),IF($B524="Non - avec lien de dépendance",MIN(1129,I524,$C524)*overallRate,MIN(1129,I524)*overallRate)))))</f>
        <v>Effectuez l’étape 1</v>
      </c>
      <c r="N524" s="68" t="str">
        <f>IF(ISTEXT(overallRate),"Effectuez l’étape 1",IF(OR(COUNT($C524,J524)&lt;&gt;2,overallRate=0),0,IF(F524="Yes",ROUND(MAX(IF($B524="Oui - sans lien de dépendance",0,MIN((0.75*J524),847)),MIN(J524,(0.75*$C524),847)),2),IF(revenueReduction&gt;0.3,MAX(IF($B524="Non - avec lien de dépendance",MIN(1129,J524,$C524)*overallRate,MIN(1129,J524)*overallRate),ROUND(MAX(IF($B524="Non - avec lien de dépendance",0,MIN((0.75*J524),847)),MIN(J524,(0.75*$C524),847)),2)),IF($B524="Non - avec lien de dépendance",MIN(1129,J524,$C524)*overallRate,MIN(1129,J524)*overallRate)))))</f>
        <v>Effectuez l’étape 1</v>
      </c>
      <c r="O524" s="68" t="str">
        <f>IF(ISTEXT(overallRate),"Effectuez l’étape 1",IF(OR(COUNT($C524,K524)&lt;&gt;2,overallRate=0),0,IF(G524="Yes",ROUND(MAX(IF($B524="Oui - sans lien de dépendance",0,MIN((0.75*K524),847)),MIN(K524,(0.75*$C524),847)),2),IF(revenueReduction&gt;0.3,MAX(IF($B524="Non - avec lien de dépendance",MIN(1129,K524,$C524)*overallRate,MIN(1129,K524)*overallRate),ROUND(MAX(IF($B524="Non - avec lien de dépendance",0,MIN((0.75*K524),847)),MIN(K524,(0.75*$C524),847)),2)),IF($B524="Non - avec lien de dépendance",MIN(1129,K524,$C524)*overallRate,MIN(1129,K524)*overallRate)))))</f>
        <v>Effectuez l’étape 1</v>
      </c>
      <c r="P524" s="3">
        <f t="shared" si="8"/>
        <v>0</v>
      </c>
    </row>
    <row r="525" spans="12:16" x14ac:dyDescent="0.5">
      <c r="L525" s="68" t="str">
        <f>IF(ISTEXT(overallRate),"Effectuez l’étape 1",IF(OR(COUNT($C525,H525)&lt;&gt;2,overallRate=0),0,IF(D525="Yes",ROUND(MAX(IF($B525="Oui - sans lien de dépendance",0,MIN((0.75*H525),847)),MIN(H525,(0.75*$C525),847)),2),IF(revenueReduction&gt;0.3,MAX(IF($B525="Non - avec lien de dépendance",MIN(1129,H525,$C525)*overallRate,MIN(1129,H525)*overallRate),ROUND(MAX(IF($B525="Non - avec lien de dépendance",0,MIN((0.75*H525),847)),MIN(H525,(0.75*$C525),847)),2)),IF($B525="Non - avec lien de dépendance",MIN(1129,H525,$C525)*overallRate,MIN(1129,H525)*overallRate)))))</f>
        <v>Effectuez l’étape 1</v>
      </c>
      <c r="M525" s="68" t="str">
        <f>IF(ISTEXT(overallRate),"Effectuez l’étape 1",IF(OR(COUNT($C525,I525)&lt;&gt;2,overallRate=0),0,IF(E525="Yes",ROUND(MAX(IF($B525="Oui - sans lien de dépendance",0,MIN((0.75*I525),847)),MIN(I525,(0.75*$C525),847)),2),IF(revenueReduction&gt;0.3,MAX(IF($B525="Non - avec lien de dépendance",MIN(1129,I525,$C525)*overallRate,MIN(1129,I525)*overallRate),ROUND(MAX(IF($B525="Non - avec lien de dépendance",0,MIN((0.75*I525),847)),MIN(I525,(0.75*$C525),847)),2)),IF($B525="Non - avec lien de dépendance",MIN(1129,I525,$C525)*overallRate,MIN(1129,I525)*overallRate)))))</f>
        <v>Effectuez l’étape 1</v>
      </c>
      <c r="N525" s="68" t="str">
        <f>IF(ISTEXT(overallRate),"Effectuez l’étape 1",IF(OR(COUNT($C525,J525)&lt;&gt;2,overallRate=0),0,IF(F525="Yes",ROUND(MAX(IF($B525="Oui - sans lien de dépendance",0,MIN((0.75*J525),847)),MIN(J525,(0.75*$C525),847)),2),IF(revenueReduction&gt;0.3,MAX(IF($B525="Non - avec lien de dépendance",MIN(1129,J525,$C525)*overallRate,MIN(1129,J525)*overallRate),ROUND(MAX(IF($B525="Non - avec lien de dépendance",0,MIN((0.75*J525),847)),MIN(J525,(0.75*$C525),847)),2)),IF($B525="Non - avec lien de dépendance",MIN(1129,J525,$C525)*overallRate,MIN(1129,J525)*overallRate)))))</f>
        <v>Effectuez l’étape 1</v>
      </c>
      <c r="O525" s="68" t="str">
        <f>IF(ISTEXT(overallRate),"Effectuez l’étape 1",IF(OR(COUNT($C525,K525)&lt;&gt;2,overallRate=0),0,IF(G525="Yes",ROUND(MAX(IF($B525="Oui - sans lien de dépendance",0,MIN((0.75*K525),847)),MIN(K525,(0.75*$C525),847)),2),IF(revenueReduction&gt;0.3,MAX(IF($B525="Non - avec lien de dépendance",MIN(1129,K525,$C525)*overallRate,MIN(1129,K525)*overallRate),ROUND(MAX(IF($B525="Non - avec lien de dépendance",0,MIN((0.75*K525),847)),MIN(K525,(0.75*$C525),847)),2)),IF($B525="Non - avec lien de dépendance",MIN(1129,K525,$C525)*overallRate,MIN(1129,K525)*overallRate)))))</f>
        <v>Effectuez l’étape 1</v>
      </c>
      <c r="P525" s="3">
        <f t="shared" si="8"/>
        <v>0</v>
      </c>
    </row>
    <row r="526" spans="12:16" x14ac:dyDescent="0.5">
      <c r="L526" s="68" t="str">
        <f>IF(ISTEXT(overallRate),"Effectuez l’étape 1",IF(OR(COUNT($C526,H526)&lt;&gt;2,overallRate=0),0,IF(D526="Yes",ROUND(MAX(IF($B526="Oui - sans lien de dépendance",0,MIN((0.75*H526),847)),MIN(H526,(0.75*$C526),847)),2),IF(revenueReduction&gt;0.3,MAX(IF($B526="Non - avec lien de dépendance",MIN(1129,H526,$C526)*overallRate,MIN(1129,H526)*overallRate),ROUND(MAX(IF($B526="Non - avec lien de dépendance",0,MIN((0.75*H526),847)),MIN(H526,(0.75*$C526),847)),2)),IF($B526="Non - avec lien de dépendance",MIN(1129,H526,$C526)*overallRate,MIN(1129,H526)*overallRate)))))</f>
        <v>Effectuez l’étape 1</v>
      </c>
      <c r="M526" s="68" t="str">
        <f>IF(ISTEXT(overallRate),"Effectuez l’étape 1",IF(OR(COUNT($C526,I526)&lt;&gt;2,overallRate=0),0,IF(E526="Yes",ROUND(MAX(IF($B526="Oui - sans lien de dépendance",0,MIN((0.75*I526),847)),MIN(I526,(0.75*$C526),847)),2),IF(revenueReduction&gt;0.3,MAX(IF($B526="Non - avec lien de dépendance",MIN(1129,I526,$C526)*overallRate,MIN(1129,I526)*overallRate),ROUND(MAX(IF($B526="Non - avec lien de dépendance",0,MIN((0.75*I526),847)),MIN(I526,(0.75*$C526),847)),2)),IF($B526="Non - avec lien de dépendance",MIN(1129,I526,$C526)*overallRate,MIN(1129,I526)*overallRate)))))</f>
        <v>Effectuez l’étape 1</v>
      </c>
      <c r="N526" s="68" t="str">
        <f>IF(ISTEXT(overallRate),"Effectuez l’étape 1",IF(OR(COUNT($C526,J526)&lt;&gt;2,overallRate=0),0,IF(F526="Yes",ROUND(MAX(IF($B526="Oui - sans lien de dépendance",0,MIN((0.75*J526),847)),MIN(J526,(0.75*$C526),847)),2),IF(revenueReduction&gt;0.3,MAX(IF($B526="Non - avec lien de dépendance",MIN(1129,J526,$C526)*overallRate,MIN(1129,J526)*overallRate),ROUND(MAX(IF($B526="Non - avec lien de dépendance",0,MIN((0.75*J526),847)),MIN(J526,(0.75*$C526),847)),2)),IF($B526="Non - avec lien de dépendance",MIN(1129,J526,$C526)*overallRate,MIN(1129,J526)*overallRate)))))</f>
        <v>Effectuez l’étape 1</v>
      </c>
      <c r="O526" s="68" t="str">
        <f>IF(ISTEXT(overallRate),"Effectuez l’étape 1",IF(OR(COUNT($C526,K526)&lt;&gt;2,overallRate=0),0,IF(G526="Yes",ROUND(MAX(IF($B526="Oui - sans lien de dépendance",0,MIN((0.75*K526),847)),MIN(K526,(0.75*$C526),847)),2),IF(revenueReduction&gt;0.3,MAX(IF($B526="Non - avec lien de dépendance",MIN(1129,K526,$C526)*overallRate,MIN(1129,K526)*overallRate),ROUND(MAX(IF($B526="Non - avec lien de dépendance",0,MIN((0.75*K526),847)),MIN(K526,(0.75*$C526),847)),2)),IF($B526="Non - avec lien de dépendance",MIN(1129,K526,$C526)*overallRate,MIN(1129,K526)*overallRate)))))</f>
        <v>Effectuez l’étape 1</v>
      </c>
      <c r="P526" s="3">
        <f t="shared" si="8"/>
        <v>0</v>
      </c>
    </row>
    <row r="527" spans="12:16" x14ac:dyDescent="0.5">
      <c r="L527" s="68" t="str">
        <f>IF(ISTEXT(overallRate),"Effectuez l’étape 1",IF(OR(COUNT($C527,H527)&lt;&gt;2,overallRate=0),0,IF(D527="Yes",ROUND(MAX(IF($B527="Oui - sans lien de dépendance",0,MIN((0.75*H527),847)),MIN(H527,(0.75*$C527),847)),2),IF(revenueReduction&gt;0.3,MAX(IF($B527="Non - avec lien de dépendance",MIN(1129,H527,$C527)*overallRate,MIN(1129,H527)*overallRate),ROUND(MAX(IF($B527="Non - avec lien de dépendance",0,MIN((0.75*H527),847)),MIN(H527,(0.75*$C527),847)),2)),IF($B527="Non - avec lien de dépendance",MIN(1129,H527,$C527)*overallRate,MIN(1129,H527)*overallRate)))))</f>
        <v>Effectuez l’étape 1</v>
      </c>
      <c r="M527" s="68" t="str">
        <f>IF(ISTEXT(overallRate),"Effectuez l’étape 1",IF(OR(COUNT($C527,I527)&lt;&gt;2,overallRate=0),0,IF(E527="Yes",ROUND(MAX(IF($B527="Oui - sans lien de dépendance",0,MIN((0.75*I527),847)),MIN(I527,(0.75*$C527),847)),2),IF(revenueReduction&gt;0.3,MAX(IF($B527="Non - avec lien de dépendance",MIN(1129,I527,$C527)*overallRate,MIN(1129,I527)*overallRate),ROUND(MAX(IF($B527="Non - avec lien de dépendance",0,MIN((0.75*I527),847)),MIN(I527,(0.75*$C527),847)),2)),IF($B527="Non - avec lien de dépendance",MIN(1129,I527,$C527)*overallRate,MIN(1129,I527)*overallRate)))))</f>
        <v>Effectuez l’étape 1</v>
      </c>
      <c r="N527" s="68" t="str">
        <f>IF(ISTEXT(overallRate),"Effectuez l’étape 1",IF(OR(COUNT($C527,J527)&lt;&gt;2,overallRate=0),0,IF(F527="Yes",ROUND(MAX(IF($B527="Oui - sans lien de dépendance",0,MIN((0.75*J527),847)),MIN(J527,(0.75*$C527),847)),2),IF(revenueReduction&gt;0.3,MAX(IF($B527="Non - avec lien de dépendance",MIN(1129,J527,$C527)*overallRate,MIN(1129,J527)*overallRate),ROUND(MAX(IF($B527="Non - avec lien de dépendance",0,MIN((0.75*J527),847)),MIN(J527,(0.75*$C527),847)),2)),IF($B527="Non - avec lien de dépendance",MIN(1129,J527,$C527)*overallRate,MIN(1129,J527)*overallRate)))))</f>
        <v>Effectuez l’étape 1</v>
      </c>
      <c r="O527" s="68" t="str">
        <f>IF(ISTEXT(overallRate),"Effectuez l’étape 1",IF(OR(COUNT($C527,K527)&lt;&gt;2,overallRate=0),0,IF(G527="Yes",ROUND(MAX(IF($B527="Oui - sans lien de dépendance",0,MIN((0.75*K527),847)),MIN(K527,(0.75*$C527),847)),2),IF(revenueReduction&gt;0.3,MAX(IF($B527="Non - avec lien de dépendance",MIN(1129,K527,$C527)*overallRate,MIN(1129,K527)*overallRate),ROUND(MAX(IF($B527="Non - avec lien de dépendance",0,MIN((0.75*K527),847)),MIN(K527,(0.75*$C527),847)),2)),IF($B527="Non - avec lien de dépendance",MIN(1129,K527,$C527)*overallRate,MIN(1129,K527)*overallRate)))))</f>
        <v>Effectuez l’étape 1</v>
      </c>
      <c r="P527" s="3">
        <f t="shared" si="8"/>
        <v>0</v>
      </c>
    </row>
    <row r="528" spans="12:16" x14ac:dyDescent="0.5">
      <c r="L528" s="68" t="str">
        <f>IF(ISTEXT(overallRate),"Effectuez l’étape 1",IF(OR(COUNT($C528,H528)&lt;&gt;2,overallRate=0),0,IF(D528="Yes",ROUND(MAX(IF($B528="Oui - sans lien de dépendance",0,MIN((0.75*H528),847)),MIN(H528,(0.75*$C528),847)),2),IF(revenueReduction&gt;0.3,MAX(IF($B528="Non - avec lien de dépendance",MIN(1129,H528,$C528)*overallRate,MIN(1129,H528)*overallRate),ROUND(MAX(IF($B528="Non - avec lien de dépendance",0,MIN((0.75*H528),847)),MIN(H528,(0.75*$C528),847)),2)),IF($B528="Non - avec lien de dépendance",MIN(1129,H528,$C528)*overallRate,MIN(1129,H528)*overallRate)))))</f>
        <v>Effectuez l’étape 1</v>
      </c>
      <c r="M528" s="68" t="str">
        <f>IF(ISTEXT(overallRate),"Effectuez l’étape 1",IF(OR(COUNT($C528,I528)&lt;&gt;2,overallRate=0),0,IF(E528="Yes",ROUND(MAX(IF($B528="Oui - sans lien de dépendance",0,MIN((0.75*I528),847)),MIN(I528,(0.75*$C528),847)),2),IF(revenueReduction&gt;0.3,MAX(IF($B528="Non - avec lien de dépendance",MIN(1129,I528,$C528)*overallRate,MIN(1129,I528)*overallRate),ROUND(MAX(IF($B528="Non - avec lien de dépendance",0,MIN((0.75*I528),847)),MIN(I528,(0.75*$C528),847)),2)),IF($B528="Non - avec lien de dépendance",MIN(1129,I528,$C528)*overallRate,MIN(1129,I528)*overallRate)))))</f>
        <v>Effectuez l’étape 1</v>
      </c>
      <c r="N528" s="68" t="str">
        <f>IF(ISTEXT(overallRate),"Effectuez l’étape 1",IF(OR(COUNT($C528,J528)&lt;&gt;2,overallRate=0),0,IF(F528="Yes",ROUND(MAX(IF($B528="Oui - sans lien de dépendance",0,MIN((0.75*J528),847)),MIN(J528,(0.75*$C528),847)),2),IF(revenueReduction&gt;0.3,MAX(IF($B528="Non - avec lien de dépendance",MIN(1129,J528,$C528)*overallRate,MIN(1129,J528)*overallRate),ROUND(MAX(IF($B528="Non - avec lien de dépendance",0,MIN((0.75*J528),847)),MIN(J528,(0.75*$C528),847)),2)),IF($B528="Non - avec lien de dépendance",MIN(1129,J528,$C528)*overallRate,MIN(1129,J528)*overallRate)))))</f>
        <v>Effectuez l’étape 1</v>
      </c>
      <c r="O528" s="68" t="str">
        <f>IF(ISTEXT(overallRate),"Effectuez l’étape 1",IF(OR(COUNT($C528,K528)&lt;&gt;2,overallRate=0),0,IF(G528="Yes",ROUND(MAX(IF($B528="Oui - sans lien de dépendance",0,MIN((0.75*K528),847)),MIN(K528,(0.75*$C528),847)),2),IF(revenueReduction&gt;0.3,MAX(IF($B528="Non - avec lien de dépendance",MIN(1129,K528,$C528)*overallRate,MIN(1129,K528)*overallRate),ROUND(MAX(IF($B528="Non - avec lien de dépendance",0,MIN((0.75*K528),847)),MIN(K528,(0.75*$C528),847)),2)),IF($B528="Non - avec lien de dépendance",MIN(1129,K528,$C528)*overallRate,MIN(1129,K528)*overallRate)))))</f>
        <v>Effectuez l’étape 1</v>
      </c>
      <c r="P528" s="3">
        <f t="shared" si="8"/>
        <v>0</v>
      </c>
    </row>
    <row r="529" spans="12:16" x14ac:dyDescent="0.5">
      <c r="L529" s="68" t="str">
        <f>IF(ISTEXT(overallRate),"Effectuez l’étape 1",IF(OR(COUNT($C529,H529)&lt;&gt;2,overallRate=0),0,IF(D529="Yes",ROUND(MAX(IF($B529="Oui - sans lien de dépendance",0,MIN((0.75*H529),847)),MIN(H529,(0.75*$C529),847)),2),IF(revenueReduction&gt;0.3,MAX(IF($B529="Non - avec lien de dépendance",MIN(1129,H529,$C529)*overallRate,MIN(1129,H529)*overallRate),ROUND(MAX(IF($B529="Non - avec lien de dépendance",0,MIN((0.75*H529),847)),MIN(H529,(0.75*$C529),847)),2)),IF($B529="Non - avec lien de dépendance",MIN(1129,H529,$C529)*overallRate,MIN(1129,H529)*overallRate)))))</f>
        <v>Effectuez l’étape 1</v>
      </c>
      <c r="M529" s="68" t="str">
        <f>IF(ISTEXT(overallRate),"Effectuez l’étape 1",IF(OR(COUNT($C529,I529)&lt;&gt;2,overallRate=0),0,IF(E529="Yes",ROUND(MAX(IF($B529="Oui - sans lien de dépendance",0,MIN((0.75*I529),847)),MIN(I529,(0.75*$C529),847)),2),IF(revenueReduction&gt;0.3,MAX(IF($B529="Non - avec lien de dépendance",MIN(1129,I529,$C529)*overallRate,MIN(1129,I529)*overallRate),ROUND(MAX(IF($B529="Non - avec lien de dépendance",0,MIN((0.75*I529),847)),MIN(I529,(0.75*$C529),847)),2)),IF($B529="Non - avec lien de dépendance",MIN(1129,I529,$C529)*overallRate,MIN(1129,I529)*overallRate)))))</f>
        <v>Effectuez l’étape 1</v>
      </c>
      <c r="N529" s="68" t="str">
        <f>IF(ISTEXT(overallRate),"Effectuez l’étape 1",IF(OR(COUNT($C529,J529)&lt;&gt;2,overallRate=0),0,IF(F529="Yes",ROUND(MAX(IF($B529="Oui - sans lien de dépendance",0,MIN((0.75*J529),847)),MIN(J529,(0.75*$C529),847)),2),IF(revenueReduction&gt;0.3,MAX(IF($B529="Non - avec lien de dépendance",MIN(1129,J529,$C529)*overallRate,MIN(1129,J529)*overallRate),ROUND(MAX(IF($B529="Non - avec lien de dépendance",0,MIN((0.75*J529),847)),MIN(J529,(0.75*$C529),847)),2)),IF($B529="Non - avec lien de dépendance",MIN(1129,J529,$C529)*overallRate,MIN(1129,J529)*overallRate)))))</f>
        <v>Effectuez l’étape 1</v>
      </c>
      <c r="O529" s="68" t="str">
        <f>IF(ISTEXT(overallRate),"Effectuez l’étape 1",IF(OR(COUNT($C529,K529)&lt;&gt;2,overallRate=0),0,IF(G529="Yes",ROUND(MAX(IF($B529="Oui - sans lien de dépendance",0,MIN((0.75*K529),847)),MIN(K529,(0.75*$C529),847)),2),IF(revenueReduction&gt;0.3,MAX(IF($B529="Non - avec lien de dépendance",MIN(1129,K529,$C529)*overallRate,MIN(1129,K529)*overallRate),ROUND(MAX(IF($B529="Non - avec lien de dépendance",0,MIN((0.75*K529),847)),MIN(K529,(0.75*$C529),847)),2)),IF($B529="Non - avec lien de dépendance",MIN(1129,K529,$C529)*overallRate,MIN(1129,K529)*overallRate)))))</f>
        <v>Effectuez l’étape 1</v>
      </c>
      <c r="P529" s="3">
        <f t="shared" si="8"/>
        <v>0</v>
      </c>
    </row>
    <row r="530" spans="12:16" x14ac:dyDescent="0.5">
      <c r="L530" s="68" t="str">
        <f>IF(ISTEXT(overallRate),"Effectuez l’étape 1",IF(OR(COUNT($C530,H530)&lt;&gt;2,overallRate=0),0,IF(D530="Yes",ROUND(MAX(IF($B530="Oui - sans lien de dépendance",0,MIN((0.75*H530),847)),MIN(H530,(0.75*$C530),847)),2),IF(revenueReduction&gt;0.3,MAX(IF($B530="Non - avec lien de dépendance",MIN(1129,H530,$C530)*overallRate,MIN(1129,H530)*overallRate),ROUND(MAX(IF($B530="Non - avec lien de dépendance",0,MIN((0.75*H530),847)),MIN(H530,(0.75*$C530),847)),2)),IF($B530="Non - avec lien de dépendance",MIN(1129,H530,$C530)*overallRate,MIN(1129,H530)*overallRate)))))</f>
        <v>Effectuez l’étape 1</v>
      </c>
      <c r="M530" s="68" t="str">
        <f>IF(ISTEXT(overallRate),"Effectuez l’étape 1",IF(OR(COUNT($C530,I530)&lt;&gt;2,overallRate=0),0,IF(E530="Yes",ROUND(MAX(IF($B530="Oui - sans lien de dépendance",0,MIN((0.75*I530),847)),MIN(I530,(0.75*$C530),847)),2),IF(revenueReduction&gt;0.3,MAX(IF($B530="Non - avec lien de dépendance",MIN(1129,I530,$C530)*overallRate,MIN(1129,I530)*overallRate),ROUND(MAX(IF($B530="Non - avec lien de dépendance",0,MIN((0.75*I530),847)),MIN(I530,(0.75*$C530),847)),2)),IF($B530="Non - avec lien de dépendance",MIN(1129,I530,$C530)*overallRate,MIN(1129,I530)*overallRate)))))</f>
        <v>Effectuez l’étape 1</v>
      </c>
      <c r="N530" s="68" t="str">
        <f>IF(ISTEXT(overallRate),"Effectuez l’étape 1",IF(OR(COUNT($C530,J530)&lt;&gt;2,overallRate=0),0,IF(F530="Yes",ROUND(MAX(IF($B530="Oui - sans lien de dépendance",0,MIN((0.75*J530),847)),MIN(J530,(0.75*$C530),847)),2),IF(revenueReduction&gt;0.3,MAX(IF($B530="Non - avec lien de dépendance",MIN(1129,J530,$C530)*overallRate,MIN(1129,J530)*overallRate),ROUND(MAX(IF($B530="Non - avec lien de dépendance",0,MIN((0.75*J530),847)),MIN(J530,(0.75*$C530),847)),2)),IF($B530="Non - avec lien de dépendance",MIN(1129,J530,$C530)*overallRate,MIN(1129,J530)*overallRate)))))</f>
        <v>Effectuez l’étape 1</v>
      </c>
      <c r="O530" s="68" t="str">
        <f>IF(ISTEXT(overallRate),"Effectuez l’étape 1",IF(OR(COUNT($C530,K530)&lt;&gt;2,overallRate=0),0,IF(G530="Yes",ROUND(MAX(IF($B530="Oui - sans lien de dépendance",0,MIN((0.75*K530),847)),MIN(K530,(0.75*$C530),847)),2),IF(revenueReduction&gt;0.3,MAX(IF($B530="Non - avec lien de dépendance",MIN(1129,K530,$C530)*overallRate,MIN(1129,K530)*overallRate),ROUND(MAX(IF($B530="Non - avec lien de dépendance",0,MIN((0.75*K530),847)),MIN(K530,(0.75*$C530),847)),2)),IF($B530="Non - avec lien de dépendance",MIN(1129,K530,$C530)*overallRate,MIN(1129,K530)*overallRate)))))</f>
        <v>Effectuez l’étape 1</v>
      </c>
      <c r="P530" s="3">
        <f t="shared" si="8"/>
        <v>0</v>
      </c>
    </row>
    <row r="531" spans="12:16" x14ac:dyDescent="0.5">
      <c r="L531" s="68" t="str">
        <f>IF(ISTEXT(overallRate),"Effectuez l’étape 1",IF(OR(COUNT($C531,H531)&lt;&gt;2,overallRate=0),0,IF(D531="Yes",ROUND(MAX(IF($B531="Oui - sans lien de dépendance",0,MIN((0.75*H531),847)),MIN(H531,(0.75*$C531),847)),2),IF(revenueReduction&gt;0.3,MAX(IF($B531="Non - avec lien de dépendance",MIN(1129,H531,$C531)*overallRate,MIN(1129,H531)*overallRate),ROUND(MAX(IF($B531="Non - avec lien de dépendance",0,MIN((0.75*H531),847)),MIN(H531,(0.75*$C531),847)),2)),IF($B531="Non - avec lien de dépendance",MIN(1129,H531,$C531)*overallRate,MIN(1129,H531)*overallRate)))))</f>
        <v>Effectuez l’étape 1</v>
      </c>
      <c r="M531" s="68" t="str">
        <f>IF(ISTEXT(overallRate),"Effectuez l’étape 1",IF(OR(COUNT($C531,I531)&lt;&gt;2,overallRate=0),0,IF(E531="Yes",ROUND(MAX(IF($B531="Oui - sans lien de dépendance",0,MIN((0.75*I531),847)),MIN(I531,(0.75*$C531),847)),2),IF(revenueReduction&gt;0.3,MAX(IF($B531="Non - avec lien de dépendance",MIN(1129,I531,$C531)*overallRate,MIN(1129,I531)*overallRate),ROUND(MAX(IF($B531="Non - avec lien de dépendance",0,MIN((0.75*I531),847)),MIN(I531,(0.75*$C531),847)),2)),IF($B531="Non - avec lien de dépendance",MIN(1129,I531,$C531)*overallRate,MIN(1129,I531)*overallRate)))))</f>
        <v>Effectuez l’étape 1</v>
      </c>
      <c r="N531" s="68" t="str">
        <f>IF(ISTEXT(overallRate),"Effectuez l’étape 1",IF(OR(COUNT($C531,J531)&lt;&gt;2,overallRate=0),0,IF(F531="Yes",ROUND(MAX(IF($B531="Oui - sans lien de dépendance",0,MIN((0.75*J531),847)),MIN(J531,(0.75*$C531),847)),2),IF(revenueReduction&gt;0.3,MAX(IF($B531="Non - avec lien de dépendance",MIN(1129,J531,$C531)*overallRate,MIN(1129,J531)*overallRate),ROUND(MAX(IF($B531="Non - avec lien de dépendance",0,MIN((0.75*J531),847)),MIN(J531,(0.75*$C531),847)),2)),IF($B531="Non - avec lien de dépendance",MIN(1129,J531,$C531)*overallRate,MIN(1129,J531)*overallRate)))))</f>
        <v>Effectuez l’étape 1</v>
      </c>
      <c r="O531" s="68" t="str">
        <f>IF(ISTEXT(overallRate),"Effectuez l’étape 1",IF(OR(COUNT($C531,K531)&lt;&gt;2,overallRate=0),0,IF(G531="Yes",ROUND(MAX(IF($B531="Oui - sans lien de dépendance",0,MIN((0.75*K531),847)),MIN(K531,(0.75*$C531),847)),2),IF(revenueReduction&gt;0.3,MAX(IF($B531="Non - avec lien de dépendance",MIN(1129,K531,$C531)*overallRate,MIN(1129,K531)*overallRate),ROUND(MAX(IF($B531="Non - avec lien de dépendance",0,MIN((0.75*K531),847)),MIN(K531,(0.75*$C531),847)),2)),IF($B531="Non - avec lien de dépendance",MIN(1129,K531,$C531)*overallRate,MIN(1129,K531)*overallRate)))))</f>
        <v>Effectuez l’étape 1</v>
      </c>
      <c r="P531" s="3">
        <f t="shared" si="8"/>
        <v>0</v>
      </c>
    </row>
    <row r="532" spans="12:16" x14ac:dyDescent="0.5">
      <c r="L532" s="68" t="str">
        <f>IF(ISTEXT(overallRate),"Effectuez l’étape 1",IF(OR(COUNT($C532,H532)&lt;&gt;2,overallRate=0),0,IF(D532="Yes",ROUND(MAX(IF($B532="Oui - sans lien de dépendance",0,MIN((0.75*H532),847)),MIN(H532,(0.75*$C532),847)),2),IF(revenueReduction&gt;0.3,MAX(IF($B532="Non - avec lien de dépendance",MIN(1129,H532,$C532)*overallRate,MIN(1129,H532)*overallRate),ROUND(MAX(IF($B532="Non - avec lien de dépendance",0,MIN((0.75*H532),847)),MIN(H532,(0.75*$C532),847)),2)),IF($B532="Non - avec lien de dépendance",MIN(1129,H532,$C532)*overallRate,MIN(1129,H532)*overallRate)))))</f>
        <v>Effectuez l’étape 1</v>
      </c>
      <c r="M532" s="68" t="str">
        <f>IF(ISTEXT(overallRate),"Effectuez l’étape 1",IF(OR(COUNT($C532,I532)&lt;&gt;2,overallRate=0),0,IF(E532="Yes",ROUND(MAX(IF($B532="Oui - sans lien de dépendance",0,MIN((0.75*I532),847)),MIN(I532,(0.75*$C532),847)),2),IF(revenueReduction&gt;0.3,MAX(IF($B532="Non - avec lien de dépendance",MIN(1129,I532,$C532)*overallRate,MIN(1129,I532)*overallRate),ROUND(MAX(IF($B532="Non - avec lien de dépendance",0,MIN((0.75*I532),847)),MIN(I532,(0.75*$C532),847)),2)),IF($B532="Non - avec lien de dépendance",MIN(1129,I532,$C532)*overallRate,MIN(1129,I532)*overallRate)))))</f>
        <v>Effectuez l’étape 1</v>
      </c>
      <c r="N532" s="68" t="str">
        <f>IF(ISTEXT(overallRate),"Effectuez l’étape 1",IF(OR(COUNT($C532,J532)&lt;&gt;2,overallRate=0),0,IF(F532="Yes",ROUND(MAX(IF($B532="Oui - sans lien de dépendance",0,MIN((0.75*J532),847)),MIN(J532,(0.75*$C532),847)),2),IF(revenueReduction&gt;0.3,MAX(IF($B532="Non - avec lien de dépendance",MIN(1129,J532,$C532)*overallRate,MIN(1129,J532)*overallRate),ROUND(MAX(IF($B532="Non - avec lien de dépendance",0,MIN((0.75*J532),847)),MIN(J532,(0.75*$C532),847)),2)),IF($B532="Non - avec lien de dépendance",MIN(1129,J532,$C532)*overallRate,MIN(1129,J532)*overallRate)))))</f>
        <v>Effectuez l’étape 1</v>
      </c>
      <c r="O532" s="68" t="str">
        <f>IF(ISTEXT(overallRate),"Effectuez l’étape 1",IF(OR(COUNT($C532,K532)&lt;&gt;2,overallRate=0),0,IF(G532="Yes",ROUND(MAX(IF($B532="Oui - sans lien de dépendance",0,MIN((0.75*K532),847)),MIN(K532,(0.75*$C532),847)),2),IF(revenueReduction&gt;0.3,MAX(IF($B532="Non - avec lien de dépendance",MIN(1129,K532,$C532)*overallRate,MIN(1129,K532)*overallRate),ROUND(MAX(IF($B532="Non - avec lien de dépendance",0,MIN((0.75*K532),847)),MIN(K532,(0.75*$C532),847)),2)),IF($B532="Non - avec lien de dépendance",MIN(1129,K532,$C532)*overallRate,MIN(1129,K532)*overallRate)))))</f>
        <v>Effectuez l’étape 1</v>
      </c>
      <c r="P532" s="3">
        <f t="shared" si="8"/>
        <v>0</v>
      </c>
    </row>
    <row r="533" spans="12:16" x14ac:dyDescent="0.5">
      <c r="L533" s="68" t="str">
        <f>IF(ISTEXT(overallRate),"Effectuez l’étape 1",IF(OR(COUNT($C533,H533)&lt;&gt;2,overallRate=0),0,IF(D533="Yes",ROUND(MAX(IF($B533="Oui - sans lien de dépendance",0,MIN((0.75*H533),847)),MIN(H533,(0.75*$C533),847)),2),IF(revenueReduction&gt;0.3,MAX(IF($B533="Non - avec lien de dépendance",MIN(1129,H533,$C533)*overallRate,MIN(1129,H533)*overallRate),ROUND(MAX(IF($B533="Non - avec lien de dépendance",0,MIN((0.75*H533),847)),MIN(H533,(0.75*$C533),847)),2)),IF($B533="Non - avec lien de dépendance",MIN(1129,H533,$C533)*overallRate,MIN(1129,H533)*overallRate)))))</f>
        <v>Effectuez l’étape 1</v>
      </c>
      <c r="M533" s="68" t="str">
        <f>IF(ISTEXT(overallRate),"Effectuez l’étape 1",IF(OR(COUNT($C533,I533)&lt;&gt;2,overallRate=0),0,IF(E533="Yes",ROUND(MAX(IF($B533="Oui - sans lien de dépendance",0,MIN((0.75*I533),847)),MIN(I533,(0.75*$C533),847)),2),IF(revenueReduction&gt;0.3,MAX(IF($B533="Non - avec lien de dépendance",MIN(1129,I533,$C533)*overallRate,MIN(1129,I533)*overallRate),ROUND(MAX(IF($B533="Non - avec lien de dépendance",0,MIN((0.75*I533),847)),MIN(I533,(0.75*$C533),847)),2)),IF($B533="Non - avec lien de dépendance",MIN(1129,I533,$C533)*overallRate,MIN(1129,I533)*overallRate)))))</f>
        <v>Effectuez l’étape 1</v>
      </c>
      <c r="N533" s="68" t="str">
        <f>IF(ISTEXT(overallRate),"Effectuez l’étape 1",IF(OR(COUNT($C533,J533)&lt;&gt;2,overallRate=0),0,IF(F533="Yes",ROUND(MAX(IF($B533="Oui - sans lien de dépendance",0,MIN((0.75*J533),847)),MIN(J533,(0.75*$C533),847)),2),IF(revenueReduction&gt;0.3,MAX(IF($B533="Non - avec lien de dépendance",MIN(1129,J533,$C533)*overallRate,MIN(1129,J533)*overallRate),ROUND(MAX(IF($B533="Non - avec lien de dépendance",0,MIN((0.75*J533),847)),MIN(J533,(0.75*$C533),847)),2)),IF($B533="Non - avec lien de dépendance",MIN(1129,J533,$C533)*overallRate,MIN(1129,J533)*overallRate)))))</f>
        <v>Effectuez l’étape 1</v>
      </c>
      <c r="O533" s="68" t="str">
        <f>IF(ISTEXT(overallRate),"Effectuez l’étape 1",IF(OR(COUNT($C533,K533)&lt;&gt;2,overallRate=0),0,IF(G533="Yes",ROUND(MAX(IF($B533="Oui - sans lien de dépendance",0,MIN((0.75*K533),847)),MIN(K533,(0.75*$C533),847)),2),IF(revenueReduction&gt;0.3,MAX(IF($B533="Non - avec lien de dépendance",MIN(1129,K533,$C533)*overallRate,MIN(1129,K533)*overallRate),ROUND(MAX(IF($B533="Non - avec lien de dépendance",0,MIN((0.75*K533),847)),MIN(K533,(0.75*$C533),847)),2)),IF($B533="Non - avec lien de dépendance",MIN(1129,K533,$C533)*overallRate,MIN(1129,K533)*overallRate)))))</f>
        <v>Effectuez l’étape 1</v>
      </c>
      <c r="P533" s="3">
        <f t="shared" si="8"/>
        <v>0</v>
      </c>
    </row>
    <row r="534" spans="12:16" x14ac:dyDescent="0.5">
      <c r="L534" s="68" t="str">
        <f>IF(ISTEXT(overallRate),"Effectuez l’étape 1",IF(OR(COUNT($C534,H534)&lt;&gt;2,overallRate=0),0,IF(D534="Yes",ROUND(MAX(IF($B534="Oui - sans lien de dépendance",0,MIN((0.75*H534),847)),MIN(H534,(0.75*$C534),847)),2),IF(revenueReduction&gt;0.3,MAX(IF($B534="Non - avec lien de dépendance",MIN(1129,H534,$C534)*overallRate,MIN(1129,H534)*overallRate),ROUND(MAX(IF($B534="Non - avec lien de dépendance",0,MIN((0.75*H534),847)),MIN(H534,(0.75*$C534),847)),2)),IF($B534="Non - avec lien de dépendance",MIN(1129,H534,$C534)*overallRate,MIN(1129,H534)*overallRate)))))</f>
        <v>Effectuez l’étape 1</v>
      </c>
      <c r="M534" s="68" t="str">
        <f>IF(ISTEXT(overallRate),"Effectuez l’étape 1",IF(OR(COUNT($C534,I534)&lt;&gt;2,overallRate=0),0,IF(E534="Yes",ROUND(MAX(IF($B534="Oui - sans lien de dépendance",0,MIN((0.75*I534),847)),MIN(I534,(0.75*$C534),847)),2),IF(revenueReduction&gt;0.3,MAX(IF($B534="Non - avec lien de dépendance",MIN(1129,I534,$C534)*overallRate,MIN(1129,I534)*overallRate),ROUND(MAX(IF($B534="Non - avec lien de dépendance",0,MIN((0.75*I534),847)),MIN(I534,(0.75*$C534),847)),2)),IF($B534="Non - avec lien de dépendance",MIN(1129,I534,$C534)*overallRate,MIN(1129,I534)*overallRate)))))</f>
        <v>Effectuez l’étape 1</v>
      </c>
      <c r="N534" s="68" t="str">
        <f>IF(ISTEXT(overallRate),"Effectuez l’étape 1",IF(OR(COUNT($C534,J534)&lt;&gt;2,overallRate=0),0,IF(F534="Yes",ROUND(MAX(IF($B534="Oui - sans lien de dépendance",0,MIN((0.75*J534),847)),MIN(J534,(0.75*$C534),847)),2),IF(revenueReduction&gt;0.3,MAX(IF($B534="Non - avec lien de dépendance",MIN(1129,J534,$C534)*overallRate,MIN(1129,J534)*overallRate),ROUND(MAX(IF($B534="Non - avec lien de dépendance",0,MIN((0.75*J534),847)),MIN(J534,(0.75*$C534),847)),2)),IF($B534="Non - avec lien de dépendance",MIN(1129,J534,$C534)*overallRate,MIN(1129,J534)*overallRate)))))</f>
        <v>Effectuez l’étape 1</v>
      </c>
      <c r="O534" s="68" t="str">
        <f>IF(ISTEXT(overallRate),"Effectuez l’étape 1",IF(OR(COUNT($C534,K534)&lt;&gt;2,overallRate=0),0,IF(G534="Yes",ROUND(MAX(IF($B534="Oui - sans lien de dépendance",0,MIN((0.75*K534),847)),MIN(K534,(0.75*$C534),847)),2),IF(revenueReduction&gt;0.3,MAX(IF($B534="Non - avec lien de dépendance",MIN(1129,K534,$C534)*overallRate,MIN(1129,K534)*overallRate),ROUND(MAX(IF($B534="Non - avec lien de dépendance",0,MIN((0.75*K534),847)),MIN(K534,(0.75*$C534),847)),2)),IF($B534="Non - avec lien de dépendance",MIN(1129,K534,$C534)*overallRate,MIN(1129,K534)*overallRate)))))</f>
        <v>Effectuez l’étape 1</v>
      </c>
      <c r="P534" s="3">
        <f t="shared" si="8"/>
        <v>0</v>
      </c>
    </row>
    <row r="535" spans="12:16" x14ac:dyDescent="0.5">
      <c r="L535" s="68" t="str">
        <f>IF(ISTEXT(overallRate),"Effectuez l’étape 1",IF(OR(COUNT($C535,H535)&lt;&gt;2,overallRate=0),0,IF(D535="Yes",ROUND(MAX(IF($B535="Oui - sans lien de dépendance",0,MIN((0.75*H535),847)),MIN(H535,(0.75*$C535),847)),2),IF(revenueReduction&gt;0.3,MAX(IF($B535="Non - avec lien de dépendance",MIN(1129,H535,$C535)*overallRate,MIN(1129,H535)*overallRate),ROUND(MAX(IF($B535="Non - avec lien de dépendance",0,MIN((0.75*H535),847)),MIN(H535,(0.75*$C535),847)),2)),IF($B535="Non - avec lien de dépendance",MIN(1129,H535,$C535)*overallRate,MIN(1129,H535)*overallRate)))))</f>
        <v>Effectuez l’étape 1</v>
      </c>
      <c r="M535" s="68" t="str">
        <f>IF(ISTEXT(overallRate),"Effectuez l’étape 1",IF(OR(COUNT($C535,I535)&lt;&gt;2,overallRate=0),0,IF(E535="Yes",ROUND(MAX(IF($B535="Oui - sans lien de dépendance",0,MIN((0.75*I535),847)),MIN(I535,(0.75*$C535),847)),2),IF(revenueReduction&gt;0.3,MAX(IF($B535="Non - avec lien de dépendance",MIN(1129,I535,$C535)*overallRate,MIN(1129,I535)*overallRate),ROUND(MAX(IF($B535="Non - avec lien de dépendance",0,MIN((0.75*I535),847)),MIN(I535,(0.75*$C535),847)),2)),IF($B535="Non - avec lien de dépendance",MIN(1129,I535,$C535)*overallRate,MIN(1129,I535)*overallRate)))))</f>
        <v>Effectuez l’étape 1</v>
      </c>
      <c r="N535" s="68" t="str">
        <f>IF(ISTEXT(overallRate),"Effectuez l’étape 1",IF(OR(COUNT($C535,J535)&lt;&gt;2,overallRate=0),0,IF(F535="Yes",ROUND(MAX(IF($B535="Oui - sans lien de dépendance",0,MIN((0.75*J535),847)),MIN(J535,(0.75*$C535),847)),2),IF(revenueReduction&gt;0.3,MAX(IF($B535="Non - avec lien de dépendance",MIN(1129,J535,$C535)*overallRate,MIN(1129,J535)*overallRate),ROUND(MAX(IF($B535="Non - avec lien de dépendance",0,MIN((0.75*J535),847)),MIN(J535,(0.75*$C535),847)),2)),IF($B535="Non - avec lien de dépendance",MIN(1129,J535,$C535)*overallRate,MIN(1129,J535)*overallRate)))))</f>
        <v>Effectuez l’étape 1</v>
      </c>
      <c r="O535" s="68" t="str">
        <f>IF(ISTEXT(overallRate),"Effectuez l’étape 1",IF(OR(COUNT($C535,K535)&lt;&gt;2,overallRate=0),0,IF(G535="Yes",ROUND(MAX(IF($B535="Oui - sans lien de dépendance",0,MIN((0.75*K535),847)),MIN(K535,(0.75*$C535),847)),2),IF(revenueReduction&gt;0.3,MAX(IF($B535="Non - avec lien de dépendance",MIN(1129,K535,$C535)*overallRate,MIN(1129,K535)*overallRate),ROUND(MAX(IF($B535="Non - avec lien de dépendance",0,MIN((0.75*K535),847)),MIN(K535,(0.75*$C535),847)),2)),IF($B535="Non - avec lien de dépendance",MIN(1129,K535,$C535)*overallRate,MIN(1129,K535)*overallRate)))))</f>
        <v>Effectuez l’étape 1</v>
      </c>
      <c r="P535" s="3">
        <f t="shared" si="8"/>
        <v>0</v>
      </c>
    </row>
    <row r="536" spans="12:16" x14ac:dyDescent="0.5">
      <c r="L536" s="68" t="str">
        <f>IF(ISTEXT(overallRate),"Effectuez l’étape 1",IF(OR(COUNT($C536,H536)&lt;&gt;2,overallRate=0),0,IF(D536="Yes",ROUND(MAX(IF($B536="Oui - sans lien de dépendance",0,MIN((0.75*H536),847)),MIN(H536,(0.75*$C536),847)),2),IF(revenueReduction&gt;0.3,MAX(IF($B536="Non - avec lien de dépendance",MIN(1129,H536,$C536)*overallRate,MIN(1129,H536)*overallRate),ROUND(MAX(IF($B536="Non - avec lien de dépendance",0,MIN((0.75*H536),847)),MIN(H536,(0.75*$C536),847)),2)),IF($B536="Non - avec lien de dépendance",MIN(1129,H536,$C536)*overallRate,MIN(1129,H536)*overallRate)))))</f>
        <v>Effectuez l’étape 1</v>
      </c>
      <c r="M536" s="68" t="str">
        <f>IF(ISTEXT(overallRate),"Effectuez l’étape 1",IF(OR(COUNT($C536,I536)&lt;&gt;2,overallRate=0),0,IF(E536="Yes",ROUND(MAX(IF($B536="Oui - sans lien de dépendance",0,MIN((0.75*I536),847)),MIN(I536,(0.75*$C536),847)),2),IF(revenueReduction&gt;0.3,MAX(IF($B536="Non - avec lien de dépendance",MIN(1129,I536,$C536)*overallRate,MIN(1129,I536)*overallRate),ROUND(MAX(IF($B536="Non - avec lien de dépendance",0,MIN((0.75*I536),847)),MIN(I536,(0.75*$C536),847)),2)),IF($B536="Non - avec lien de dépendance",MIN(1129,I536,$C536)*overallRate,MIN(1129,I536)*overallRate)))))</f>
        <v>Effectuez l’étape 1</v>
      </c>
      <c r="N536" s="68" t="str">
        <f>IF(ISTEXT(overallRate),"Effectuez l’étape 1",IF(OR(COUNT($C536,J536)&lt;&gt;2,overallRate=0),0,IF(F536="Yes",ROUND(MAX(IF($B536="Oui - sans lien de dépendance",0,MIN((0.75*J536),847)),MIN(J536,(0.75*$C536),847)),2),IF(revenueReduction&gt;0.3,MAX(IF($B536="Non - avec lien de dépendance",MIN(1129,J536,$C536)*overallRate,MIN(1129,J536)*overallRate),ROUND(MAX(IF($B536="Non - avec lien de dépendance",0,MIN((0.75*J536),847)),MIN(J536,(0.75*$C536),847)),2)),IF($B536="Non - avec lien de dépendance",MIN(1129,J536,$C536)*overallRate,MIN(1129,J536)*overallRate)))))</f>
        <v>Effectuez l’étape 1</v>
      </c>
      <c r="O536" s="68" t="str">
        <f>IF(ISTEXT(overallRate),"Effectuez l’étape 1",IF(OR(COUNT($C536,K536)&lt;&gt;2,overallRate=0),0,IF(G536="Yes",ROUND(MAX(IF($B536="Oui - sans lien de dépendance",0,MIN((0.75*K536),847)),MIN(K536,(0.75*$C536),847)),2),IF(revenueReduction&gt;0.3,MAX(IF($B536="Non - avec lien de dépendance",MIN(1129,K536,$C536)*overallRate,MIN(1129,K536)*overallRate),ROUND(MAX(IF($B536="Non - avec lien de dépendance",0,MIN((0.75*K536),847)),MIN(K536,(0.75*$C536),847)),2)),IF($B536="Non - avec lien de dépendance",MIN(1129,K536,$C536)*overallRate,MIN(1129,K536)*overallRate)))))</f>
        <v>Effectuez l’étape 1</v>
      </c>
      <c r="P536" s="3">
        <f t="shared" si="8"/>
        <v>0</v>
      </c>
    </row>
    <row r="537" spans="12:16" x14ac:dyDescent="0.5">
      <c r="L537" s="68" t="str">
        <f>IF(ISTEXT(overallRate),"Effectuez l’étape 1",IF(OR(COUNT($C537,H537)&lt;&gt;2,overallRate=0),0,IF(D537="Yes",ROUND(MAX(IF($B537="Oui - sans lien de dépendance",0,MIN((0.75*H537),847)),MIN(H537,(0.75*$C537),847)),2),IF(revenueReduction&gt;0.3,MAX(IF($B537="Non - avec lien de dépendance",MIN(1129,H537,$C537)*overallRate,MIN(1129,H537)*overallRate),ROUND(MAX(IF($B537="Non - avec lien de dépendance",0,MIN((0.75*H537),847)),MIN(H537,(0.75*$C537),847)),2)),IF($B537="Non - avec lien de dépendance",MIN(1129,H537,$C537)*overallRate,MIN(1129,H537)*overallRate)))))</f>
        <v>Effectuez l’étape 1</v>
      </c>
      <c r="M537" s="68" t="str">
        <f>IF(ISTEXT(overallRate),"Effectuez l’étape 1",IF(OR(COUNT($C537,I537)&lt;&gt;2,overallRate=0),0,IF(E537="Yes",ROUND(MAX(IF($B537="Oui - sans lien de dépendance",0,MIN((0.75*I537),847)),MIN(I537,(0.75*$C537),847)),2),IF(revenueReduction&gt;0.3,MAX(IF($B537="Non - avec lien de dépendance",MIN(1129,I537,$C537)*overallRate,MIN(1129,I537)*overallRate),ROUND(MAX(IF($B537="Non - avec lien de dépendance",0,MIN((0.75*I537),847)),MIN(I537,(0.75*$C537),847)),2)),IF($B537="Non - avec lien de dépendance",MIN(1129,I537,$C537)*overallRate,MIN(1129,I537)*overallRate)))))</f>
        <v>Effectuez l’étape 1</v>
      </c>
      <c r="N537" s="68" t="str">
        <f>IF(ISTEXT(overallRate),"Effectuez l’étape 1",IF(OR(COUNT($C537,J537)&lt;&gt;2,overallRate=0),0,IF(F537="Yes",ROUND(MAX(IF($B537="Oui - sans lien de dépendance",0,MIN((0.75*J537),847)),MIN(J537,(0.75*$C537),847)),2),IF(revenueReduction&gt;0.3,MAX(IF($B537="Non - avec lien de dépendance",MIN(1129,J537,$C537)*overallRate,MIN(1129,J537)*overallRate),ROUND(MAX(IF($B537="Non - avec lien de dépendance",0,MIN((0.75*J537),847)),MIN(J537,(0.75*$C537),847)),2)),IF($B537="Non - avec lien de dépendance",MIN(1129,J537,$C537)*overallRate,MIN(1129,J537)*overallRate)))))</f>
        <v>Effectuez l’étape 1</v>
      </c>
      <c r="O537" s="68" t="str">
        <f>IF(ISTEXT(overallRate),"Effectuez l’étape 1",IF(OR(COUNT($C537,K537)&lt;&gt;2,overallRate=0),0,IF(G537="Yes",ROUND(MAX(IF($B537="Oui - sans lien de dépendance",0,MIN((0.75*K537),847)),MIN(K537,(0.75*$C537),847)),2),IF(revenueReduction&gt;0.3,MAX(IF($B537="Non - avec lien de dépendance",MIN(1129,K537,$C537)*overallRate,MIN(1129,K537)*overallRate),ROUND(MAX(IF($B537="Non - avec lien de dépendance",0,MIN((0.75*K537),847)),MIN(K537,(0.75*$C537),847)),2)),IF($B537="Non - avec lien de dépendance",MIN(1129,K537,$C537)*overallRate,MIN(1129,K537)*overallRate)))))</f>
        <v>Effectuez l’étape 1</v>
      </c>
      <c r="P537" s="3">
        <f t="shared" si="8"/>
        <v>0</v>
      </c>
    </row>
    <row r="538" spans="12:16" x14ac:dyDescent="0.5">
      <c r="L538" s="68" t="str">
        <f>IF(ISTEXT(overallRate),"Effectuez l’étape 1",IF(OR(COUNT($C538,H538)&lt;&gt;2,overallRate=0),0,IF(D538="Yes",ROUND(MAX(IF($B538="Oui - sans lien de dépendance",0,MIN((0.75*H538),847)),MIN(H538,(0.75*$C538),847)),2),IF(revenueReduction&gt;0.3,MAX(IF($B538="Non - avec lien de dépendance",MIN(1129,H538,$C538)*overallRate,MIN(1129,H538)*overallRate),ROUND(MAX(IF($B538="Non - avec lien de dépendance",0,MIN((0.75*H538),847)),MIN(H538,(0.75*$C538),847)),2)),IF($B538="Non - avec lien de dépendance",MIN(1129,H538,$C538)*overallRate,MIN(1129,H538)*overallRate)))))</f>
        <v>Effectuez l’étape 1</v>
      </c>
      <c r="M538" s="68" t="str">
        <f>IF(ISTEXT(overallRate),"Effectuez l’étape 1",IF(OR(COUNT($C538,I538)&lt;&gt;2,overallRate=0),0,IF(E538="Yes",ROUND(MAX(IF($B538="Oui - sans lien de dépendance",0,MIN((0.75*I538),847)),MIN(I538,(0.75*$C538),847)),2),IF(revenueReduction&gt;0.3,MAX(IF($B538="Non - avec lien de dépendance",MIN(1129,I538,$C538)*overallRate,MIN(1129,I538)*overallRate),ROUND(MAX(IF($B538="Non - avec lien de dépendance",0,MIN((0.75*I538),847)),MIN(I538,(0.75*$C538),847)),2)),IF($B538="Non - avec lien de dépendance",MIN(1129,I538,$C538)*overallRate,MIN(1129,I538)*overallRate)))))</f>
        <v>Effectuez l’étape 1</v>
      </c>
      <c r="N538" s="68" t="str">
        <f>IF(ISTEXT(overallRate),"Effectuez l’étape 1",IF(OR(COUNT($C538,J538)&lt;&gt;2,overallRate=0),0,IF(F538="Yes",ROUND(MAX(IF($B538="Oui - sans lien de dépendance",0,MIN((0.75*J538),847)),MIN(J538,(0.75*$C538),847)),2),IF(revenueReduction&gt;0.3,MAX(IF($B538="Non - avec lien de dépendance",MIN(1129,J538,$C538)*overallRate,MIN(1129,J538)*overallRate),ROUND(MAX(IF($B538="Non - avec lien de dépendance",0,MIN((0.75*J538),847)),MIN(J538,(0.75*$C538),847)),2)),IF($B538="Non - avec lien de dépendance",MIN(1129,J538,$C538)*overallRate,MIN(1129,J538)*overallRate)))))</f>
        <v>Effectuez l’étape 1</v>
      </c>
      <c r="O538" s="68" t="str">
        <f>IF(ISTEXT(overallRate),"Effectuez l’étape 1",IF(OR(COUNT($C538,K538)&lt;&gt;2,overallRate=0),0,IF(G538="Yes",ROUND(MAX(IF($B538="Oui - sans lien de dépendance",0,MIN((0.75*K538),847)),MIN(K538,(0.75*$C538),847)),2),IF(revenueReduction&gt;0.3,MAX(IF($B538="Non - avec lien de dépendance",MIN(1129,K538,$C538)*overallRate,MIN(1129,K538)*overallRate),ROUND(MAX(IF($B538="Non - avec lien de dépendance",0,MIN((0.75*K538),847)),MIN(K538,(0.75*$C538),847)),2)),IF($B538="Non - avec lien de dépendance",MIN(1129,K538,$C538)*overallRate,MIN(1129,K538)*overallRate)))))</f>
        <v>Effectuez l’étape 1</v>
      </c>
      <c r="P538" s="3">
        <f t="shared" si="8"/>
        <v>0</v>
      </c>
    </row>
    <row r="539" spans="12:16" x14ac:dyDescent="0.5">
      <c r="L539" s="68" t="str">
        <f>IF(ISTEXT(overallRate),"Effectuez l’étape 1",IF(OR(COUNT($C539,H539)&lt;&gt;2,overallRate=0),0,IF(D539="Yes",ROUND(MAX(IF($B539="Oui - sans lien de dépendance",0,MIN((0.75*H539),847)),MIN(H539,(0.75*$C539),847)),2),IF(revenueReduction&gt;0.3,MAX(IF($B539="Non - avec lien de dépendance",MIN(1129,H539,$C539)*overallRate,MIN(1129,H539)*overallRate),ROUND(MAX(IF($B539="Non - avec lien de dépendance",0,MIN((0.75*H539),847)),MIN(H539,(0.75*$C539),847)),2)),IF($B539="Non - avec lien de dépendance",MIN(1129,H539,$C539)*overallRate,MIN(1129,H539)*overallRate)))))</f>
        <v>Effectuez l’étape 1</v>
      </c>
      <c r="M539" s="68" t="str">
        <f>IF(ISTEXT(overallRate),"Effectuez l’étape 1",IF(OR(COUNT($C539,I539)&lt;&gt;2,overallRate=0),0,IF(E539="Yes",ROUND(MAX(IF($B539="Oui - sans lien de dépendance",0,MIN((0.75*I539),847)),MIN(I539,(0.75*$C539),847)),2),IF(revenueReduction&gt;0.3,MAX(IF($B539="Non - avec lien de dépendance",MIN(1129,I539,$C539)*overallRate,MIN(1129,I539)*overallRate),ROUND(MAX(IF($B539="Non - avec lien de dépendance",0,MIN((0.75*I539),847)),MIN(I539,(0.75*$C539),847)),2)),IF($B539="Non - avec lien de dépendance",MIN(1129,I539,$C539)*overallRate,MIN(1129,I539)*overallRate)))))</f>
        <v>Effectuez l’étape 1</v>
      </c>
      <c r="N539" s="68" t="str">
        <f>IF(ISTEXT(overallRate),"Effectuez l’étape 1",IF(OR(COUNT($C539,J539)&lt;&gt;2,overallRate=0),0,IF(F539="Yes",ROUND(MAX(IF($B539="Oui - sans lien de dépendance",0,MIN((0.75*J539),847)),MIN(J539,(0.75*$C539),847)),2),IF(revenueReduction&gt;0.3,MAX(IF($B539="Non - avec lien de dépendance",MIN(1129,J539,$C539)*overallRate,MIN(1129,J539)*overallRate),ROUND(MAX(IF($B539="Non - avec lien de dépendance",0,MIN((0.75*J539),847)),MIN(J539,(0.75*$C539),847)),2)),IF($B539="Non - avec lien de dépendance",MIN(1129,J539,$C539)*overallRate,MIN(1129,J539)*overallRate)))))</f>
        <v>Effectuez l’étape 1</v>
      </c>
      <c r="O539" s="68" t="str">
        <f>IF(ISTEXT(overallRate),"Effectuez l’étape 1",IF(OR(COUNT($C539,K539)&lt;&gt;2,overallRate=0),0,IF(G539="Yes",ROUND(MAX(IF($B539="Oui - sans lien de dépendance",0,MIN((0.75*K539),847)),MIN(K539,(0.75*$C539),847)),2),IF(revenueReduction&gt;0.3,MAX(IF($B539="Non - avec lien de dépendance",MIN(1129,K539,$C539)*overallRate,MIN(1129,K539)*overallRate),ROUND(MAX(IF($B539="Non - avec lien de dépendance",0,MIN((0.75*K539),847)),MIN(K539,(0.75*$C539),847)),2)),IF($B539="Non - avec lien de dépendance",MIN(1129,K539,$C539)*overallRate,MIN(1129,K539)*overallRate)))))</f>
        <v>Effectuez l’étape 1</v>
      </c>
      <c r="P539" s="3">
        <f t="shared" si="8"/>
        <v>0</v>
      </c>
    </row>
    <row r="540" spans="12:16" x14ac:dyDescent="0.5">
      <c r="L540" s="68" t="str">
        <f>IF(ISTEXT(overallRate),"Effectuez l’étape 1",IF(OR(COUNT($C540,H540)&lt;&gt;2,overallRate=0),0,IF(D540="Yes",ROUND(MAX(IF($B540="Oui - sans lien de dépendance",0,MIN((0.75*H540),847)),MIN(H540,(0.75*$C540),847)),2),IF(revenueReduction&gt;0.3,MAX(IF($B540="Non - avec lien de dépendance",MIN(1129,H540,$C540)*overallRate,MIN(1129,H540)*overallRate),ROUND(MAX(IF($B540="Non - avec lien de dépendance",0,MIN((0.75*H540),847)),MIN(H540,(0.75*$C540),847)),2)),IF($B540="Non - avec lien de dépendance",MIN(1129,H540,$C540)*overallRate,MIN(1129,H540)*overallRate)))))</f>
        <v>Effectuez l’étape 1</v>
      </c>
      <c r="M540" s="68" t="str">
        <f>IF(ISTEXT(overallRate),"Effectuez l’étape 1",IF(OR(COUNT($C540,I540)&lt;&gt;2,overallRate=0),0,IF(E540="Yes",ROUND(MAX(IF($B540="Oui - sans lien de dépendance",0,MIN((0.75*I540),847)),MIN(I540,(0.75*$C540),847)),2),IF(revenueReduction&gt;0.3,MAX(IF($B540="Non - avec lien de dépendance",MIN(1129,I540,$C540)*overallRate,MIN(1129,I540)*overallRate),ROUND(MAX(IF($B540="Non - avec lien de dépendance",0,MIN((0.75*I540),847)),MIN(I540,(0.75*$C540),847)),2)),IF($B540="Non - avec lien de dépendance",MIN(1129,I540,$C540)*overallRate,MIN(1129,I540)*overallRate)))))</f>
        <v>Effectuez l’étape 1</v>
      </c>
      <c r="N540" s="68" t="str">
        <f>IF(ISTEXT(overallRate),"Effectuez l’étape 1",IF(OR(COUNT($C540,J540)&lt;&gt;2,overallRate=0),0,IF(F540="Yes",ROUND(MAX(IF($B540="Oui - sans lien de dépendance",0,MIN((0.75*J540),847)),MIN(J540,(0.75*$C540),847)),2),IF(revenueReduction&gt;0.3,MAX(IF($B540="Non - avec lien de dépendance",MIN(1129,J540,$C540)*overallRate,MIN(1129,J540)*overallRate),ROUND(MAX(IF($B540="Non - avec lien de dépendance",0,MIN((0.75*J540),847)),MIN(J540,(0.75*$C540),847)),2)),IF($B540="Non - avec lien de dépendance",MIN(1129,J540,$C540)*overallRate,MIN(1129,J540)*overallRate)))))</f>
        <v>Effectuez l’étape 1</v>
      </c>
      <c r="O540" s="68" t="str">
        <f>IF(ISTEXT(overallRate),"Effectuez l’étape 1",IF(OR(COUNT($C540,K540)&lt;&gt;2,overallRate=0),0,IF(G540="Yes",ROUND(MAX(IF($B540="Oui - sans lien de dépendance",0,MIN((0.75*K540),847)),MIN(K540,(0.75*$C540),847)),2),IF(revenueReduction&gt;0.3,MAX(IF($B540="Non - avec lien de dépendance",MIN(1129,K540,$C540)*overallRate,MIN(1129,K540)*overallRate),ROUND(MAX(IF($B540="Non - avec lien de dépendance",0,MIN((0.75*K540),847)),MIN(K540,(0.75*$C540),847)),2)),IF($B540="Non - avec lien de dépendance",MIN(1129,K540,$C540)*overallRate,MIN(1129,K540)*overallRate)))))</f>
        <v>Effectuez l’étape 1</v>
      </c>
      <c r="P540" s="3">
        <f t="shared" si="8"/>
        <v>0</v>
      </c>
    </row>
    <row r="541" spans="12:16" x14ac:dyDescent="0.5">
      <c r="L541" s="68" t="str">
        <f>IF(ISTEXT(overallRate),"Effectuez l’étape 1",IF(OR(COUNT($C541,H541)&lt;&gt;2,overallRate=0),0,IF(D541="Yes",ROUND(MAX(IF($B541="Oui - sans lien de dépendance",0,MIN((0.75*H541),847)),MIN(H541,(0.75*$C541),847)),2),IF(revenueReduction&gt;0.3,MAX(IF($B541="Non - avec lien de dépendance",MIN(1129,H541,$C541)*overallRate,MIN(1129,H541)*overallRate),ROUND(MAX(IF($B541="Non - avec lien de dépendance",0,MIN((0.75*H541),847)),MIN(H541,(0.75*$C541),847)),2)),IF($B541="Non - avec lien de dépendance",MIN(1129,H541,$C541)*overallRate,MIN(1129,H541)*overallRate)))))</f>
        <v>Effectuez l’étape 1</v>
      </c>
      <c r="M541" s="68" t="str">
        <f>IF(ISTEXT(overallRate),"Effectuez l’étape 1",IF(OR(COUNT($C541,I541)&lt;&gt;2,overallRate=0),0,IF(E541="Yes",ROUND(MAX(IF($B541="Oui - sans lien de dépendance",0,MIN((0.75*I541),847)),MIN(I541,(0.75*$C541),847)),2),IF(revenueReduction&gt;0.3,MAX(IF($B541="Non - avec lien de dépendance",MIN(1129,I541,$C541)*overallRate,MIN(1129,I541)*overallRate),ROUND(MAX(IF($B541="Non - avec lien de dépendance",0,MIN((0.75*I541),847)),MIN(I541,(0.75*$C541),847)),2)),IF($B541="Non - avec lien de dépendance",MIN(1129,I541,$C541)*overallRate,MIN(1129,I541)*overallRate)))))</f>
        <v>Effectuez l’étape 1</v>
      </c>
      <c r="N541" s="68" t="str">
        <f>IF(ISTEXT(overallRate),"Effectuez l’étape 1",IF(OR(COUNT($C541,J541)&lt;&gt;2,overallRate=0),0,IF(F541="Yes",ROUND(MAX(IF($B541="Oui - sans lien de dépendance",0,MIN((0.75*J541),847)),MIN(J541,(0.75*$C541),847)),2),IF(revenueReduction&gt;0.3,MAX(IF($B541="Non - avec lien de dépendance",MIN(1129,J541,$C541)*overallRate,MIN(1129,J541)*overallRate),ROUND(MAX(IF($B541="Non - avec lien de dépendance",0,MIN((0.75*J541),847)),MIN(J541,(0.75*$C541),847)),2)),IF($B541="Non - avec lien de dépendance",MIN(1129,J541,$C541)*overallRate,MIN(1129,J541)*overallRate)))))</f>
        <v>Effectuez l’étape 1</v>
      </c>
      <c r="O541" s="68" t="str">
        <f>IF(ISTEXT(overallRate),"Effectuez l’étape 1",IF(OR(COUNT($C541,K541)&lt;&gt;2,overallRate=0),0,IF(G541="Yes",ROUND(MAX(IF($B541="Oui - sans lien de dépendance",0,MIN((0.75*K541),847)),MIN(K541,(0.75*$C541),847)),2),IF(revenueReduction&gt;0.3,MAX(IF($B541="Non - avec lien de dépendance",MIN(1129,K541,$C541)*overallRate,MIN(1129,K541)*overallRate),ROUND(MAX(IF($B541="Non - avec lien de dépendance",0,MIN((0.75*K541),847)),MIN(K541,(0.75*$C541),847)),2)),IF($B541="Non - avec lien de dépendance",MIN(1129,K541,$C541)*overallRate,MIN(1129,K541)*overallRate)))))</f>
        <v>Effectuez l’étape 1</v>
      </c>
      <c r="P541" s="3">
        <f t="shared" si="8"/>
        <v>0</v>
      </c>
    </row>
    <row r="542" spans="12:16" x14ac:dyDescent="0.5">
      <c r="L542" s="68" t="str">
        <f>IF(ISTEXT(overallRate),"Effectuez l’étape 1",IF(OR(COUNT($C542,H542)&lt;&gt;2,overallRate=0),0,IF(D542="Yes",ROUND(MAX(IF($B542="Oui - sans lien de dépendance",0,MIN((0.75*H542),847)),MIN(H542,(0.75*$C542),847)),2),IF(revenueReduction&gt;0.3,MAX(IF($B542="Non - avec lien de dépendance",MIN(1129,H542,$C542)*overallRate,MIN(1129,H542)*overallRate),ROUND(MAX(IF($B542="Non - avec lien de dépendance",0,MIN((0.75*H542),847)),MIN(H542,(0.75*$C542),847)),2)),IF($B542="Non - avec lien de dépendance",MIN(1129,H542,$C542)*overallRate,MIN(1129,H542)*overallRate)))))</f>
        <v>Effectuez l’étape 1</v>
      </c>
      <c r="M542" s="68" t="str">
        <f>IF(ISTEXT(overallRate),"Effectuez l’étape 1",IF(OR(COUNT($C542,I542)&lt;&gt;2,overallRate=0),0,IF(E542="Yes",ROUND(MAX(IF($B542="Oui - sans lien de dépendance",0,MIN((0.75*I542),847)),MIN(I542,(0.75*$C542),847)),2),IF(revenueReduction&gt;0.3,MAX(IF($B542="Non - avec lien de dépendance",MIN(1129,I542,$C542)*overallRate,MIN(1129,I542)*overallRate),ROUND(MAX(IF($B542="Non - avec lien de dépendance",0,MIN((0.75*I542),847)),MIN(I542,(0.75*$C542),847)),2)),IF($B542="Non - avec lien de dépendance",MIN(1129,I542,$C542)*overallRate,MIN(1129,I542)*overallRate)))))</f>
        <v>Effectuez l’étape 1</v>
      </c>
      <c r="N542" s="68" t="str">
        <f>IF(ISTEXT(overallRate),"Effectuez l’étape 1",IF(OR(COUNT($C542,J542)&lt;&gt;2,overallRate=0),0,IF(F542="Yes",ROUND(MAX(IF($B542="Oui - sans lien de dépendance",0,MIN((0.75*J542),847)),MIN(J542,(0.75*$C542),847)),2),IF(revenueReduction&gt;0.3,MAX(IF($B542="Non - avec lien de dépendance",MIN(1129,J542,$C542)*overallRate,MIN(1129,J542)*overallRate),ROUND(MAX(IF($B542="Non - avec lien de dépendance",0,MIN((0.75*J542),847)),MIN(J542,(0.75*$C542),847)),2)),IF($B542="Non - avec lien de dépendance",MIN(1129,J542,$C542)*overallRate,MIN(1129,J542)*overallRate)))))</f>
        <v>Effectuez l’étape 1</v>
      </c>
      <c r="O542" s="68" t="str">
        <f>IF(ISTEXT(overallRate),"Effectuez l’étape 1",IF(OR(COUNT($C542,K542)&lt;&gt;2,overallRate=0),0,IF(G542="Yes",ROUND(MAX(IF($B542="Oui - sans lien de dépendance",0,MIN((0.75*K542),847)),MIN(K542,(0.75*$C542),847)),2),IF(revenueReduction&gt;0.3,MAX(IF($B542="Non - avec lien de dépendance",MIN(1129,K542,$C542)*overallRate,MIN(1129,K542)*overallRate),ROUND(MAX(IF($B542="Non - avec lien de dépendance",0,MIN((0.75*K542),847)),MIN(K542,(0.75*$C542),847)),2)),IF($B542="Non - avec lien de dépendance",MIN(1129,K542,$C542)*overallRate,MIN(1129,K542)*overallRate)))))</f>
        <v>Effectuez l’étape 1</v>
      </c>
      <c r="P542" s="3">
        <f t="shared" si="8"/>
        <v>0</v>
      </c>
    </row>
    <row r="543" spans="12:16" x14ac:dyDescent="0.5">
      <c r="L543" s="68" t="str">
        <f>IF(ISTEXT(overallRate),"Effectuez l’étape 1",IF(OR(COUNT($C543,H543)&lt;&gt;2,overallRate=0),0,IF(D543="Yes",ROUND(MAX(IF($B543="Oui - sans lien de dépendance",0,MIN((0.75*H543),847)),MIN(H543,(0.75*$C543),847)),2),IF(revenueReduction&gt;0.3,MAX(IF($B543="Non - avec lien de dépendance",MIN(1129,H543,$C543)*overallRate,MIN(1129,H543)*overallRate),ROUND(MAX(IF($B543="Non - avec lien de dépendance",0,MIN((0.75*H543),847)),MIN(H543,(0.75*$C543),847)),2)),IF($B543="Non - avec lien de dépendance",MIN(1129,H543,$C543)*overallRate,MIN(1129,H543)*overallRate)))))</f>
        <v>Effectuez l’étape 1</v>
      </c>
      <c r="M543" s="68" t="str">
        <f>IF(ISTEXT(overallRate),"Effectuez l’étape 1",IF(OR(COUNT($C543,I543)&lt;&gt;2,overallRate=0),0,IF(E543="Yes",ROUND(MAX(IF($B543="Oui - sans lien de dépendance",0,MIN((0.75*I543),847)),MIN(I543,(0.75*$C543),847)),2),IF(revenueReduction&gt;0.3,MAX(IF($B543="Non - avec lien de dépendance",MIN(1129,I543,$C543)*overallRate,MIN(1129,I543)*overallRate),ROUND(MAX(IF($B543="Non - avec lien de dépendance",0,MIN((0.75*I543),847)),MIN(I543,(0.75*$C543),847)),2)),IF($B543="Non - avec lien de dépendance",MIN(1129,I543,$C543)*overallRate,MIN(1129,I543)*overallRate)))))</f>
        <v>Effectuez l’étape 1</v>
      </c>
      <c r="N543" s="68" t="str">
        <f>IF(ISTEXT(overallRate),"Effectuez l’étape 1",IF(OR(COUNT($C543,J543)&lt;&gt;2,overallRate=0),0,IF(F543="Yes",ROUND(MAX(IF($B543="Oui - sans lien de dépendance",0,MIN((0.75*J543),847)),MIN(J543,(0.75*$C543),847)),2),IF(revenueReduction&gt;0.3,MAX(IF($B543="Non - avec lien de dépendance",MIN(1129,J543,$C543)*overallRate,MIN(1129,J543)*overallRate),ROUND(MAX(IF($B543="Non - avec lien de dépendance",0,MIN((0.75*J543),847)),MIN(J543,(0.75*$C543),847)),2)),IF($B543="Non - avec lien de dépendance",MIN(1129,J543,$C543)*overallRate,MIN(1129,J543)*overallRate)))))</f>
        <v>Effectuez l’étape 1</v>
      </c>
      <c r="O543" s="68" t="str">
        <f>IF(ISTEXT(overallRate),"Effectuez l’étape 1",IF(OR(COUNT($C543,K543)&lt;&gt;2,overallRate=0),0,IF(G543="Yes",ROUND(MAX(IF($B543="Oui - sans lien de dépendance",0,MIN((0.75*K543),847)),MIN(K543,(0.75*$C543),847)),2),IF(revenueReduction&gt;0.3,MAX(IF($B543="Non - avec lien de dépendance",MIN(1129,K543,$C543)*overallRate,MIN(1129,K543)*overallRate),ROUND(MAX(IF($B543="Non - avec lien de dépendance",0,MIN((0.75*K543),847)),MIN(K543,(0.75*$C543),847)),2)),IF($B543="Non - avec lien de dépendance",MIN(1129,K543,$C543)*overallRate,MIN(1129,K543)*overallRate)))))</f>
        <v>Effectuez l’étape 1</v>
      </c>
      <c r="P543" s="3">
        <f t="shared" si="8"/>
        <v>0</v>
      </c>
    </row>
    <row r="544" spans="12:16" x14ac:dyDescent="0.5">
      <c r="L544" s="68" t="str">
        <f>IF(ISTEXT(overallRate),"Effectuez l’étape 1",IF(OR(COUNT($C544,H544)&lt;&gt;2,overallRate=0),0,IF(D544="Yes",ROUND(MAX(IF($B544="Oui - sans lien de dépendance",0,MIN((0.75*H544),847)),MIN(H544,(0.75*$C544),847)),2),IF(revenueReduction&gt;0.3,MAX(IF($B544="Non - avec lien de dépendance",MIN(1129,H544,$C544)*overallRate,MIN(1129,H544)*overallRate),ROUND(MAX(IF($B544="Non - avec lien de dépendance",0,MIN((0.75*H544),847)),MIN(H544,(0.75*$C544),847)),2)),IF($B544="Non - avec lien de dépendance",MIN(1129,H544,$C544)*overallRate,MIN(1129,H544)*overallRate)))))</f>
        <v>Effectuez l’étape 1</v>
      </c>
      <c r="M544" s="68" t="str">
        <f>IF(ISTEXT(overallRate),"Effectuez l’étape 1",IF(OR(COUNT($C544,I544)&lt;&gt;2,overallRate=0),0,IF(E544="Yes",ROUND(MAX(IF($B544="Oui - sans lien de dépendance",0,MIN((0.75*I544),847)),MIN(I544,(0.75*$C544),847)),2),IF(revenueReduction&gt;0.3,MAX(IF($B544="Non - avec lien de dépendance",MIN(1129,I544,$C544)*overallRate,MIN(1129,I544)*overallRate),ROUND(MAX(IF($B544="Non - avec lien de dépendance",0,MIN((0.75*I544),847)),MIN(I544,(0.75*$C544),847)),2)),IF($B544="Non - avec lien de dépendance",MIN(1129,I544,$C544)*overallRate,MIN(1129,I544)*overallRate)))))</f>
        <v>Effectuez l’étape 1</v>
      </c>
      <c r="N544" s="68" t="str">
        <f>IF(ISTEXT(overallRate),"Effectuez l’étape 1",IF(OR(COUNT($C544,J544)&lt;&gt;2,overallRate=0),0,IF(F544="Yes",ROUND(MAX(IF($B544="Oui - sans lien de dépendance",0,MIN((0.75*J544),847)),MIN(J544,(0.75*$C544),847)),2),IF(revenueReduction&gt;0.3,MAX(IF($B544="Non - avec lien de dépendance",MIN(1129,J544,$C544)*overallRate,MIN(1129,J544)*overallRate),ROUND(MAX(IF($B544="Non - avec lien de dépendance",0,MIN((0.75*J544),847)),MIN(J544,(0.75*$C544),847)),2)),IF($B544="Non - avec lien de dépendance",MIN(1129,J544,$C544)*overallRate,MIN(1129,J544)*overallRate)))))</f>
        <v>Effectuez l’étape 1</v>
      </c>
      <c r="O544" s="68" t="str">
        <f>IF(ISTEXT(overallRate),"Effectuez l’étape 1",IF(OR(COUNT($C544,K544)&lt;&gt;2,overallRate=0),0,IF(G544="Yes",ROUND(MAX(IF($B544="Oui - sans lien de dépendance",0,MIN((0.75*K544),847)),MIN(K544,(0.75*$C544),847)),2),IF(revenueReduction&gt;0.3,MAX(IF($B544="Non - avec lien de dépendance",MIN(1129,K544,$C544)*overallRate,MIN(1129,K544)*overallRate),ROUND(MAX(IF($B544="Non - avec lien de dépendance",0,MIN((0.75*K544),847)),MIN(K544,(0.75*$C544),847)),2)),IF($B544="Non - avec lien de dépendance",MIN(1129,K544,$C544)*overallRate,MIN(1129,K544)*overallRate)))))</f>
        <v>Effectuez l’étape 1</v>
      </c>
      <c r="P544" s="3">
        <f t="shared" si="8"/>
        <v>0</v>
      </c>
    </row>
    <row r="545" spans="12:16" x14ac:dyDescent="0.5">
      <c r="L545" s="68" t="str">
        <f>IF(ISTEXT(overallRate),"Effectuez l’étape 1",IF(OR(COUNT($C545,H545)&lt;&gt;2,overallRate=0),0,IF(D545="Yes",ROUND(MAX(IF($B545="Oui - sans lien de dépendance",0,MIN((0.75*H545),847)),MIN(H545,(0.75*$C545),847)),2),IF(revenueReduction&gt;0.3,MAX(IF($B545="Non - avec lien de dépendance",MIN(1129,H545,$C545)*overallRate,MIN(1129,H545)*overallRate),ROUND(MAX(IF($B545="Non - avec lien de dépendance",0,MIN((0.75*H545),847)),MIN(H545,(0.75*$C545),847)),2)),IF($B545="Non - avec lien de dépendance",MIN(1129,H545,$C545)*overallRate,MIN(1129,H545)*overallRate)))))</f>
        <v>Effectuez l’étape 1</v>
      </c>
      <c r="M545" s="68" t="str">
        <f>IF(ISTEXT(overallRate),"Effectuez l’étape 1",IF(OR(COUNT($C545,I545)&lt;&gt;2,overallRate=0),0,IF(E545="Yes",ROUND(MAX(IF($B545="Oui - sans lien de dépendance",0,MIN((0.75*I545),847)),MIN(I545,(0.75*$C545),847)),2),IF(revenueReduction&gt;0.3,MAX(IF($B545="Non - avec lien de dépendance",MIN(1129,I545,$C545)*overallRate,MIN(1129,I545)*overallRate),ROUND(MAX(IF($B545="Non - avec lien de dépendance",0,MIN((0.75*I545),847)),MIN(I545,(0.75*$C545),847)),2)),IF($B545="Non - avec lien de dépendance",MIN(1129,I545,$C545)*overallRate,MIN(1129,I545)*overallRate)))))</f>
        <v>Effectuez l’étape 1</v>
      </c>
      <c r="N545" s="68" t="str">
        <f>IF(ISTEXT(overallRate),"Effectuez l’étape 1",IF(OR(COUNT($C545,J545)&lt;&gt;2,overallRate=0),0,IF(F545="Yes",ROUND(MAX(IF($B545="Oui - sans lien de dépendance",0,MIN((0.75*J545),847)),MIN(J545,(0.75*$C545),847)),2),IF(revenueReduction&gt;0.3,MAX(IF($B545="Non - avec lien de dépendance",MIN(1129,J545,$C545)*overallRate,MIN(1129,J545)*overallRate),ROUND(MAX(IF($B545="Non - avec lien de dépendance",0,MIN((0.75*J545),847)),MIN(J545,(0.75*$C545),847)),2)),IF($B545="Non - avec lien de dépendance",MIN(1129,J545,$C545)*overallRate,MIN(1129,J545)*overallRate)))))</f>
        <v>Effectuez l’étape 1</v>
      </c>
      <c r="O545" s="68" t="str">
        <f>IF(ISTEXT(overallRate),"Effectuez l’étape 1",IF(OR(COUNT($C545,K545)&lt;&gt;2,overallRate=0),0,IF(G545="Yes",ROUND(MAX(IF($B545="Oui - sans lien de dépendance",0,MIN((0.75*K545),847)),MIN(K545,(0.75*$C545),847)),2),IF(revenueReduction&gt;0.3,MAX(IF($B545="Non - avec lien de dépendance",MIN(1129,K545,$C545)*overallRate,MIN(1129,K545)*overallRate),ROUND(MAX(IF($B545="Non - avec lien de dépendance",0,MIN((0.75*K545),847)),MIN(K545,(0.75*$C545),847)),2)),IF($B545="Non - avec lien de dépendance",MIN(1129,K545,$C545)*overallRate,MIN(1129,K545)*overallRate)))))</f>
        <v>Effectuez l’étape 1</v>
      </c>
      <c r="P545" s="3">
        <f t="shared" si="8"/>
        <v>0</v>
      </c>
    </row>
    <row r="546" spans="12:16" x14ac:dyDescent="0.5">
      <c r="L546" s="68" t="str">
        <f>IF(ISTEXT(overallRate),"Effectuez l’étape 1",IF(OR(COUNT($C546,H546)&lt;&gt;2,overallRate=0),0,IF(D546="Yes",ROUND(MAX(IF($B546="Oui - sans lien de dépendance",0,MIN((0.75*H546),847)),MIN(H546,(0.75*$C546),847)),2),IF(revenueReduction&gt;0.3,MAX(IF($B546="Non - avec lien de dépendance",MIN(1129,H546,$C546)*overallRate,MIN(1129,H546)*overallRate),ROUND(MAX(IF($B546="Non - avec lien de dépendance",0,MIN((0.75*H546),847)),MIN(H546,(0.75*$C546),847)),2)),IF($B546="Non - avec lien de dépendance",MIN(1129,H546,$C546)*overallRate,MIN(1129,H546)*overallRate)))))</f>
        <v>Effectuez l’étape 1</v>
      </c>
      <c r="M546" s="68" t="str">
        <f>IF(ISTEXT(overallRate),"Effectuez l’étape 1",IF(OR(COUNT($C546,I546)&lt;&gt;2,overallRate=0),0,IF(E546="Yes",ROUND(MAX(IF($B546="Oui - sans lien de dépendance",0,MIN((0.75*I546),847)),MIN(I546,(0.75*$C546),847)),2),IF(revenueReduction&gt;0.3,MAX(IF($B546="Non - avec lien de dépendance",MIN(1129,I546,$C546)*overallRate,MIN(1129,I546)*overallRate),ROUND(MAX(IF($B546="Non - avec lien de dépendance",0,MIN((0.75*I546),847)),MIN(I546,(0.75*$C546),847)),2)),IF($B546="Non - avec lien de dépendance",MIN(1129,I546,$C546)*overallRate,MIN(1129,I546)*overallRate)))))</f>
        <v>Effectuez l’étape 1</v>
      </c>
      <c r="N546" s="68" t="str">
        <f>IF(ISTEXT(overallRate),"Effectuez l’étape 1",IF(OR(COUNT($C546,J546)&lt;&gt;2,overallRate=0),0,IF(F546="Yes",ROUND(MAX(IF($B546="Oui - sans lien de dépendance",0,MIN((0.75*J546),847)),MIN(J546,(0.75*$C546),847)),2),IF(revenueReduction&gt;0.3,MAX(IF($B546="Non - avec lien de dépendance",MIN(1129,J546,$C546)*overallRate,MIN(1129,J546)*overallRate),ROUND(MAX(IF($B546="Non - avec lien de dépendance",0,MIN((0.75*J546),847)),MIN(J546,(0.75*$C546),847)),2)),IF($B546="Non - avec lien de dépendance",MIN(1129,J546,$C546)*overallRate,MIN(1129,J546)*overallRate)))))</f>
        <v>Effectuez l’étape 1</v>
      </c>
      <c r="O546" s="68" t="str">
        <f>IF(ISTEXT(overallRate),"Effectuez l’étape 1",IF(OR(COUNT($C546,K546)&lt;&gt;2,overallRate=0),0,IF(G546="Yes",ROUND(MAX(IF($B546="Oui - sans lien de dépendance",0,MIN((0.75*K546),847)),MIN(K546,(0.75*$C546),847)),2),IF(revenueReduction&gt;0.3,MAX(IF($B546="Non - avec lien de dépendance",MIN(1129,K546,$C546)*overallRate,MIN(1129,K546)*overallRate),ROUND(MAX(IF($B546="Non - avec lien de dépendance",0,MIN((0.75*K546),847)),MIN(K546,(0.75*$C546),847)),2)),IF($B546="Non - avec lien de dépendance",MIN(1129,K546,$C546)*overallRate,MIN(1129,K546)*overallRate)))))</f>
        <v>Effectuez l’étape 1</v>
      </c>
      <c r="P546" s="3">
        <f t="shared" si="8"/>
        <v>0</v>
      </c>
    </row>
    <row r="547" spans="12:16" x14ac:dyDescent="0.5">
      <c r="L547" s="68" t="str">
        <f>IF(ISTEXT(overallRate),"Effectuez l’étape 1",IF(OR(COUNT($C547,H547)&lt;&gt;2,overallRate=0),0,IF(D547="Yes",ROUND(MAX(IF($B547="Oui - sans lien de dépendance",0,MIN((0.75*H547),847)),MIN(H547,(0.75*$C547),847)),2),IF(revenueReduction&gt;0.3,MAX(IF($B547="Non - avec lien de dépendance",MIN(1129,H547,$C547)*overallRate,MIN(1129,H547)*overallRate),ROUND(MAX(IF($B547="Non - avec lien de dépendance",0,MIN((0.75*H547),847)),MIN(H547,(0.75*$C547),847)),2)),IF($B547="Non - avec lien de dépendance",MIN(1129,H547,$C547)*overallRate,MIN(1129,H547)*overallRate)))))</f>
        <v>Effectuez l’étape 1</v>
      </c>
      <c r="M547" s="68" t="str">
        <f>IF(ISTEXT(overallRate),"Effectuez l’étape 1",IF(OR(COUNT($C547,I547)&lt;&gt;2,overallRate=0),0,IF(E547="Yes",ROUND(MAX(IF($B547="Oui - sans lien de dépendance",0,MIN((0.75*I547),847)),MIN(I547,(0.75*$C547),847)),2),IF(revenueReduction&gt;0.3,MAX(IF($B547="Non - avec lien de dépendance",MIN(1129,I547,$C547)*overallRate,MIN(1129,I547)*overallRate),ROUND(MAX(IF($B547="Non - avec lien de dépendance",0,MIN((0.75*I547),847)),MIN(I547,(0.75*$C547),847)),2)),IF($B547="Non - avec lien de dépendance",MIN(1129,I547,$C547)*overallRate,MIN(1129,I547)*overallRate)))))</f>
        <v>Effectuez l’étape 1</v>
      </c>
      <c r="N547" s="68" t="str">
        <f>IF(ISTEXT(overallRate),"Effectuez l’étape 1",IF(OR(COUNT($C547,J547)&lt;&gt;2,overallRate=0),0,IF(F547="Yes",ROUND(MAX(IF($B547="Oui - sans lien de dépendance",0,MIN((0.75*J547),847)),MIN(J547,(0.75*$C547),847)),2),IF(revenueReduction&gt;0.3,MAX(IF($B547="Non - avec lien de dépendance",MIN(1129,J547,$C547)*overallRate,MIN(1129,J547)*overallRate),ROUND(MAX(IF($B547="Non - avec lien de dépendance",0,MIN((0.75*J547),847)),MIN(J547,(0.75*$C547),847)),2)),IF($B547="Non - avec lien de dépendance",MIN(1129,J547,$C547)*overallRate,MIN(1129,J547)*overallRate)))))</f>
        <v>Effectuez l’étape 1</v>
      </c>
      <c r="O547" s="68" t="str">
        <f>IF(ISTEXT(overallRate),"Effectuez l’étape 1",IF(OR(COUNT($C547,K547)&lt;&gt;2,overallRate=0),0,IF(G547="Yes",ROUND(MAX(IF($B547="Oui - sans lien de dépendance",0,MIN((0.75*K547),847)),MIN(K547,(0.75*$C547),847)),2),IF(revenueReduction&gt;0.3,MAX(IF($B547="Non - avec lien de dépendance",MIN(1129,K547,$C547)*overallRate,MIN(1129,K547)*overallRate),ROUND(MAX(IF($B547="Non - avec lien de dépendance",0,MIN((0.75*K547),847)),MIN(K547,(0.75*$C547),847)),2)),IF($B547="Non - avec lien de dépendance",MIN(1129,K547,$C547)*overallRate,MIN(1129,K547)*overallRate)))))</f>
        <v>Effectuez l’étape 1</v>
      </c>
      <c r="P547" s="3">
        <f t="shared" si="8"/>
        <v>0</v>
      </c>
    </row>
    <row r="548" spans="12:16" x14ac:dyDescent="0.5">
      <c r="L548" s="68" t="str">
        <f>IF(ISTEXT(overallRate),"Effectuez l’étape 1",IF(OR(COUNT($C548,H548)&lt;&gt;2,overallRate=0),0,IF(D548="Yes",ROUND(MAX(IF($B548="Oui - sans lien de dépendance",0,MIN((0.75*H548),847)),MIN(H548,(0.75*$C548),847)),2),IF(revenueReduction&gt;0.3,MAX(IF($B548="Non - avec lien de dépendance",MIN(1129,H548,$C548)*overallRate,MIN(1129,H548)*overallRate),ROUND(MAX(IF($B548="Non - avec lien de dépendance",0,MIN((0.75*H548),847)),MIN(H548,(0.75*$C548),847)),2)),IF($B548="Non - avec lien de dépendance",MIN(1129,H548,$C548)*overallRate,MIN(1129,H548)*overallRate)))))</f>
        <v>Effectuez l’étape 1</v>
      </c>
      <c r="M548" s="68" t="str">
        <f>IF(ISTEXT(overallRate),"Effectuez l’étape 1",IF(OR(COUNT($C548,I548)&lt;&gt;2,overallRate=0),0,IF(E548="Yes",ROUND(MAX(IF($B548="Oui - sans lien de dépendance",0,MIN((0.75*I548),847)),MIN(I548,(0.75*$C548),847)),2),IF(revenueReduction&gt;0.3,MAX(IF($B548="Non - avec lien de dépendance",MIN(1129,I548,$C548)*overallRate,MIN(1129,I548)*overallRate),ROUND(MAX(IF($B548="Non - avec lien de dépendance",0,MIN((0.75*I548),847)),MIN(I548,(0.75*$C548),847)),2)),IF($B548="Non - avec lien de dépendance",MIN(1129,I548,$C548)*overallRate,MIN(1129,I548)*overallRate)))))</f>
        <v>Effectuez l’étape 1</v>
      </c>
      <c r="N548" s="68" t="str">
        <f>IF(ISTEXT(overallRate),"Effectuez l’étape 1",IF(OR(COUNT($C548,J548)&lt;&gt;2,overallRate=0),0,IF(F548="Yes",ROUND(MAX(IF($B548="Oui - sans lien de dépendance",0,MIN((0.75*J548),847)),MIN(J548,(0.75*$C548),847)),2),IF(revenueReduction&gt;0.3,MAX(IF($B548="Non - avec lien de dépendance",MIN(1129,J548,$C548)*overallRate,MIN(1129,J548)*overallRate),ROUND(MAX(IF($B548="Non - avec lien de dépendance",0,MIN((0.75*J548),847)),MIN(J548,(0.75*$C548),847)),2)),IF($B548="Non - avec lien de dépendance",MIN(1129,J548,$C548)*overallRate,MIN(1129,J548)*overallRate)))))</f>
        <v>Effectuez l’étape 1</v>
      </c>
      <c r="O548" s="68" t="str">
        <f>IF(ISTEXT(overallRate),"Effectuez l’étape 1",IF(OR(COUNT($C548,K548)&lt;&gt;2,overallRate=0),0,IF(G548="Yes",ROUND(MAX(IF($B548="Oui - sans lien de dépendance",0,MIN((0.75*K548),847)),MIN(K548,(0.75*$C548),847)),2),IF(revenueReduction&gt;0.3,MAX(IF($B548="Non - avec lien de dépendance",MIN(1129,K548,$C548)*overallRate,MIN(1129,K548)*overallRate),ROUND(MAX(IF($B548="Non - avec lien de dépendance",0,MIN((0.75*K548),847)),MIN(K548,(0.75*$C548),847)),2)),IF($B548="Non - avec lien de dépendance",MIN(1129,K548,$C548)*overallRate,MIN(1129,K548)*overallRate)))))</f>
        <v>Effectuez l’étape 1</v>
      </c>
      <c r="P548" s="3">
        <f t="shared" si="8"/>
        <v>0</v>
      </c>
    </row>
    <row r="549" spans="12:16" x14ac:dyDescent="0.5">
      <c r="L549" s="68" t="str">
        <f>IF(ISTEXT(overallRate),"Effectuez l’étape 1",IF(OR(COUNT($C549,H549)&lt;&gt;2,overallRate=0),0,IF(D549="Yes",ROUND(MAX(IF($B549="Oui - sans lien de dépendance",0,MIN((0.75*H549),847)),MIN(H549,(0.75*$C549),847)),2),IF(revenueReduction&gt;0.3,MAX(IF($B549="Non - avec lien de dépendance",MIN(1129,H549,$C549)*overallRate,MIN(1129,H549)*overallRate),ROUND(MAX(IF($B549="Non - avec lien de dépendance",0,MIN((0.75*H549),847)),MIN(H549,(0.75*$C549),847)),2)),IF($B549="Non - avec lien de dépendance",MIN(1129,H549,$C549)*overallRate,MIN(1129,H549)*overallRate)))))</f>
        <v>Effectuez l’étape 1</v>
      </c>
      <c r="M549" s="68" t="str">
        <f>IF(ISTEXT(overallRate),"Effectuez l’étape 1",IF(OR(COUNT($C549,I549)&lt;&gt;2,overallRate=0),0,IF(E549="Yes",ROUND(MAX(IF($B549="Oui - sans lien de dépendance",0,MIN((0.75*I549),847)),MIN(I549,(0.75*$C549),847)),2),IF(revenueReduction&gt;0.3,MAX(IF($B549="Non - avec lien de dépendance",MIN(1129,I549,$C549)*overallRate,MIN(1129,I549)*overallRate),ROUND(MAX(IF($B549="Non - avec lien de dépendance",0,MIN((0.75*I549),847)),MIN(I549,(0.75*$C549),847)),2)),IF($B549="Non - avec lien de dépendance",MIN(1129,I549,$C549)*overallRate,MIN(1129,I549)*overallRate)))))</f>
        <v>Effectuez l’étape 1</v>
      </c>
      <c r="N549" s="68" t="str">
        <f>IF(ISTEXT(overallRate),"Effectuez l’étape 1",IF(OR(COUNT($C549,J549)&lt;&gt;2,overallRate=0),0,IF(F549="Yes",ROUND(MAX(IF($B549="Oui - sans lien de dépendance",0,MIN((0.75*J549),847)),MIN(J549,(0.75*$C549),847)),2),IF(revenueReduction&gt;0.3,MAX(IF($B549="Non - avec lien de dépendance",MIN(1129,J549,$C549)*overallRate,MIN(1129,J549)*overallRate),ROUND(MAX(IF($B549="Non - avec lien de dépendance",0,MIN((0.75*J549),847)),MIN(J549,(0.75*$C549),847)),2)),IF($B549="Non - avec lien de dépendance",MIN(1129,J549,$C549)*overallRate,MIN(1129,J549)*overallRate)))))</f>
        <v>Effectuez l’étape 1</v>
      </c>
      <c r="O549" s="68" t="str">
        <f>IF(ISTEXT(overallRate),"Effectuez l’étape 1",IF(OR(COUNT($C549,K549)&lt;&gt;2,overallRate=0),0,IF(G549="Yes",ROUND(MAX(IF($B549="Oui - sans lien de dépendance",0,MIN((0.75*K549),847)),MIN(K549,(0.75*$C549),847)),2),IF(revenueReduction&gt;0.3,MAX(IF($B549="Non - avec lien de dépendance",MIN(1129,K549,$C549)*overallRate,MIN(1129,K549)*overallRate),ROUND(MAX(IF($B549="Non - avec lien de dépendance",0,MIN((0.75*K549),847)),MIN(K549,(0.75*$C549),847)),2)),IF($B549="Non - avec lien de dépendance",MIN(1129,K549,$C549)*overallRate,MIN(1129,K549)*overallRate)))))</f>
        <v>Effectuez l’étape 1</v>
      </c>
      <c r="P549" s="3">
        <f t="shared" si="8"/>
        <v>0</v>
      </c>
    </row>
    <row r="550" spans="12:16" x14ac:dyDescent="0.5">
      <c r="L550" s="68" t="str">
        <f>IF(ISTEXT(overallRate),"Effectuez l’étape 1",IF(OR(COUNT($C550,H550)&lt;&gt;2,overallRate=0),0,IF(D550="Yes",ROUND(MAX(IF($B550="Oui - sans lien de dépendance",0,MIN((0.75*H550),847)),MIN(H550,(0.75*$C550),847)),2),IF(revenueReduction&gt;0.3,MAX(IF($B550="Non - avec lien de dépendance",MIN(1129,H550,$C550)*overallRate,MIN(1129,H550)*overallRate),ROUND(MAX(IF($B550="Non - avec lien de dépendance",0,MIN((0.75*H550),847)),MIN(H550,(0.75*$C550),847)),2)),IF($B550="Non - avec lien de dépendance",MIN(1129,H550,$C550)*overallRate,MIN(1129,H550)*overallRate)))))</f>
        <v>Effectuez l’étape 1</v>
      </c>
      <c r="M550" s="68" t="str">
        <f>IF(ISTEXT(overallRate),"Effectuez l’étape 1",IF(OR(COUNT($C550,I550)&lt;&gt;2,overallRate=0),0,IF(E550="Yes",ROUND(MAX(IF($B550="Oui - sans lien de dépendance",0,MIN((0.75*I550),847)),MIN(I550,(0.75*$C550),847)),2),IF(revenueReduction&gt;0.3,MAX(IF($B550="Non - avec lien de dépendance",MIN(1129,I550,$C550)*overallRate,MIN(1129,I550)*overallRate),ROUND(MAX(IF($B550="Non - avec lien de dépendance",0,MIN((0.75*I550),847)),MIN(I550,(0.75*$C550),847)),2)),IF($B550="Non - avec lien de dépendance",MIN(1129,I550,$C550)*overallRate,MIN(1129,I550)*overallRate)))))</f>
        <v>Effectuez l’étape 1</v>
      </c>
      <c r="N550" s="68" t="str">
        <f>IF(ISTEXT(overallRate),"Effectuez l’étape 1",IF(OR(COUNT($C550,J550)&lt;&gt;2,overallRate=0),0,IF(F550="Yes",ROUND(MAX(IF($B550="Oui - sans lien de dépendance",0,MIN((0.75*J550),847)),MIN(J550,(0.75*$C550),847)),2),IF(revenueReduction&gt;0.3,MAX(IF($B550="Non - avec lien de dépendance",MIN(1129,J550,$C550)*overallRate,MIN(1129,J550)*overallRate),ROUND(MAX(IF($B550="Non - avec lien de dépendance",0,MIN((0.75*J550),847)),MIN(J550,(0.75*$C550),847)),2)),IF($B550="Non - avec lien de dépendance",MIN(1129,J550,$C550)*overallRate,MIN(1129,J550)*overallRate)))))</f>
        <v>Effectuez l’étape 1</v>
      </c>
      <c r="O550" s="68" t="str">
        <f>IF(ISTEXT(overallRate),"Effectuez l’étape 1",IF(OR(COUNT($C550,K550)&lt;&gt;2,overallRate=0),0,IF(G550="Yes",ROUND(MAX(IF($B550="Oui - sans lien de dépendance",0,MIN((0.75*K550),847)),MIN(K550,(0.75*$C550),847)),2),IF(revenueReduction&gt;0.3,MAX(IF($B550="Non - avec lien de dépendance",MIN(1129,K550,$C550)*overallRate,MIN(1129,K550)*overallRate),ROUND(MAX(IF($B550="Non - avec lien de dépendance",0,MIN((0.75*K550),847)),MIN(K550,(0.75*$C550),847)),2)),IF($B550="Non - avec lien de dépendance",MIN(1129,K550,$C550)*overallRate,MIN(1129,K550)*overallRate)))))</f>
        <v>Effectuez l’étape 1</v>
      </c>
      <c r="P550" s="3">
        <f t="shared" si="8"/>
        <v>0</v>
      </c>
    </row>
    <row r="551" spans="12:16" x14ac:dyDescent="0.5">
      <c r="L551" s="68" t="str">
        <f>IF(ISTEXT(overallRate),"Effectuez l’étape 1",IF(OR(COUNT($C551,H551)&lt;&gt;2,overallRate=0),0,IF(D551="Yes",ROUND(MAX(IF($B551="Oui - sans lien de dépendance",0,MIN((0.75*H551),847)),MIN(H551,(0.75*$C551),847)),2),IF(revenueReduction&gt;0.3,MAX(IF($B551="Non - avec lien de dépendance",MIN(1129,H551,$C551)*overallRate,MIN(1129,H551)*overallRate),ROUND(MAX(IF($B551="Non - avec lien de dépendance",0,MIN((0.75*H551),847)),MIN(H551,(0.75*$C551),847)),2)),IF($B551="Non - avec lien de dépendance",MIN(1129,H551,$C551)*overallRate,MIN(1129,H551)*overallRate)))))</f>
        <v>Effectuez l’étape 1</v>
      </c>
      <c r="M551" s="68" t="str">
        <f>IF(ISTEXT(overallRate),"Effectuez l’étape 1",IF(OR(COUNT($C551,I551)&lt;&gt;2,overallRate=0),0,IF(E551="Yes",ROUND(MAX(IF($B551="Oui - sans lien de dépendance",0,MIN((0.75*I551),847)),MIN(I551,(0.75*$C551),847)),2),IF(revenueReduction&gt;0.3,MAX(IF($B551="Non - avec lien de dépendance",MIN(1129,I551,$C551)*overallRate,MIN(1129,I551)*overallRate),ROUND(MAX(IF($B551="Non - avec lien de dépendance",0,MIN((0.75*I551),847)),MIN(I551,(0.75*$C551),847)),2)),IF($B551="Non - avec lien de dépendance",MIN(1129,I551,$C551)*overallRate,MIN(1129,I551)*overallRate)))))</f>
        <v>Effectuez l’étape 1</v>
      </c>
      <c r="N551" s="68" t="str">
        <f>IF(ISTEXT(overallRate),"Effectuez l’étape 1",IF(OR(COUNT($C551,J551)&lt;&gt;2,overallRate=0),0,IF(F551="Yes",ROUND(MAX(IF($B551="Oui - sans lien de dépendance",0,MIN((0.75*J551),847)),MIN(J551,(0.75*$C551),847)),2),IF(revenueReduction&gt;0.3,MAX(IF($B551="Non - avec lien de dépendance",MIN(1129,J551,$C551)*overallRate,MIN(1129,J551)*overallRate),ROUND(MAX(IF($B551="Non - avec lien de dépendance",0,MIN((0.75*J551),847)),MIN(J551,(0.75*$C551),847)),2)),IF($B551="Non - avec lien de dépendance",MIN(1129,J551,$C551)*overallRate,MIN(1129,J551)*overallRate)))))</f>
        <v>Effectuez l’étape 1</v>
      </c>
      <c r="O551" s="68" t="str">
        <f>IF(ISTEXT(overallRate),"Effectuez l’étape 1",IF(OR(COUNT($C551,K551)&lt;&gt;2,overallRate=0),0,IF(G551="Yes",ROUND(MAX(IF($B551="Oui - sans lien de dépendance",0,MIN((0.75*K551),847)),MIN(K551,(0.75*$C551),847)),2),IF(revenueReduction&gt;0.3,MAX(IF($B551="Non - avec lien de dépendance",MIN(1129,K551,$C551)*overallRate,MIN(1129,K551)*overallRate),ROUND(MAX(IF($B551="Non - avec lien de dépendance",0,MIN((0.75*K551),847)),MIN(K551,(0.75*$C551),847)),2)),IF($B551="Non - avec lien de dépendance",MIN(1129,K551,$C551)*overallRate,MIN(1129,K551)*overallRate)))))</f>
        <v>Effectuez l’étape 1</v>
      </c>
      <c r="P551" s="3">
        <f t="shared" si="8"/>
        <v>0</v>
      </c>
    </row>
    <row r="552" spans="12:16" x14ac:dyDescent="0.5">
      <c r="L552" s="68" t="str">
        <f>IF(ISTEXT(overallRate),"Effectuez l’étape 1",IF(OR(COUNT($C552,H552)&lt;&gt;2,overallRate=0),0,IF(D552="Yes",ROUND(MAX(IF($B552="Oui - sans lien de dépendance",0,MIN((0.75*H552),847)),MIN(H552,(0.75*$C552),847)),2),IF(revenueReduction&gt;0.3,MAX(IF($B552="Non - avec lien de dépendance",MIN(1129,H552,$C552)*overallRate,MIN(1129,H552)*overallRate),ROUND(MAX(IF($B552="Non - avec lien de dépendance",0,MIN((0.75*H552),847)),MIN(H552,(0.75*$C552),847)),2)),IF($B552="Non - avec lien de dépendance",MIN(1129,H552,$C552)*overallRate,MIN(1129,H552)*overallRate)))))</f>
        <v>Effectuez l’étape 1</v>
      </c>
      <c r="M552" s="68" t="str">
        <f>IF(ISTEXT(overallRate),"Effectuez l’étape 1",IF(OR(COUNT($C552,I552)&lt;&gt;2,overallRate=0),0,IF(E552="Yes",ROUND(MAX(IF($B552="Oui - sans lien de dépendance",0,MIN((0.75*I552),847)),MIN(I552,(0.75*$C552),847)),2),IF(revenueReduction&gt;0.3,MAX(IF($B552="Non - avec lien de dépendance",MIN(1129,I552,$C552)*overallRate,MIN(1129,I552)*overallRate),ROUND(MAX(IF($B552="Non - avec lien de dépendance",0,MIN((0.75*I552),847)),MIN(I552,(0.75*$C552),847)),2)),IF($B552="Non - avec lien de dépendance",MIN(1129,I552,$C552)*overallRate,MIN(1129,I552)*overallRate)))))</f>
        <v>Effectuez l’étape 1</v>
      </c>
      <c r="N552" s="68" t="str">
        <f>IF(ISTEXT(overallRate),"Effectuez l’étape 1",IF(OR(COUNT($C552,J552)&lt;&gt;2,overallRate=0),0,IF(F552="Yes",ROUND(MAX(IF($B552="Oui - sans lien de dépendance",0,MIN((0.75*J552),847)),MIN(J552,(0.75*$C552),847)),2),IF(revenueReduction&gt;0.3,MAX(IF($B552="Non - avec lien de dépendance",MIN(1129,J552,$C552)*overallRate,MIN(1129,J552)*overallRate),ROUND(MAX(IF($B552="Non - avec lien de dépendance",0,MIN((0.75*J552),847)),MIN(J552,(0.75*$C552),847)),2)),IF($B552="Non - avec lien de dépendance",MIN(1129,J552,$C552)*overallRate,MIN(1129,J552)*overallRate)))))</f>
        <v>Effectuez l’étape 1</v>
      </c>
      <c r="O552" s="68" t="str">
        <f>IF(ISTEXT(overallRate),"Effectuez l’étape 1",IF(OR(COUNT($C552,K552)&lt;&gt;2,overallRate=0),0,IF(G552="Yes",ROUND(MAX(IF($B552="Oui - sans lien de dépendance",0,MIN((0.75*K552),847)),MIN(K552,(0.75*$C552),847)),2),IF(revenueReduction&gt;0.3,MAX(IF($B552="Non - avec lien de dépendance",MIN(1129,K552,$C552)*overallRate,MIN(1129,K552)*overallRate),ROUND(MAX(IF($B552="Non - avec lien de dépendance",0,MIN((0.75*K552),847)),MIN(K552,(0.75*$C552),847)),2)),IF($B552="Non - avec lien de dépendance",MIN(1129,K552,$C552)*overallRate,MIN(1129,K552)*overallRate)))))</f>
        <v>Effectuez l’étape 1</v>
      </c>
      <c r="P552" s="3">
        <f t="shared" si="8"/>
        <v>0</v>
      </c>
    </row>
    <row r="553" spans="12:16" x14ac:dyDescent="0.5">
      <c r="L553" s="68" t="str">
        <f>IF(ISTEXT(overallRate),"Effectuez l’étape 1",IF(OR(COUNT($C553,H553)&lt;&gt;2,overallRate=0),0,IF(D553="Yes",ROUND(MAX(IF($B553="Oui - sans lien de dépendance",0,MIN((0.75*H553),847)),MIN(H553,(0.75*$C553),847)),2),IF(revenueReduction&gt;0.3,MAX(IF($B553="Non - avec lien de dépendance",MIN(1129,H553,$C553)*overallRate,MIN(1129,H553)*overallRate),ROUND(MAX(IF($B553="Non - avec lien de dépendance",0,MIN((0.75*H553),847)),MIN(H553,(0.75*$C553),847)),2)),IF($B553="Non - avec lien de dépendance",MIN(1129,H553,$C553)*overallRate,MIN(1129,H553)*overallRate)))))</f>
        <v>Effectuez l’étape 1</v>
      </c>
      <c r="M553" s="68" t="str">
        <f>IF(ISTEXT(overallRate),"Effectuez l’étape 1",IF(OR(COUNT($C553,I553)&lt;&gt;2,overallRate=0),0,IF(E553="Yes",ROUND(MAX(IF($B553="Oui - sans lien de dépendance",0,MIN((0.75*I553),847)),MIN(I553,(0.75*$C553),847)),2),IF(revenueReduction&gt;0.3,MAX(IF($B553="Non - avec lien de dépendance",MIN(1129,I553,$C553)*overallRate,MIN(1129,I553)*overallRate),ROUND(MAX(IF($B553="Non - avec lien de dépendance",0,MIN((0.75*I553),847)),MIN(I553,(0.75*$C553),847)),2)),IF($B553="Non - avec lien de dépendance",MIN(1129,I553,$C553)*overallRate,MIN(1129,I553)*overallRate)))))</f>
        <v>Effectuez l’étape 1</v>
      </c>
      <c r="N553" s="68" t="str">
        <f>IF(ISTEXT(overallRate),"Effectuez l’étape 1",IF(OR(COUNT($C553,J553)&lt;&gt;2,overallRate=0),0,IF(F553="Yes",ROUND(MAX(IF($B553="Oui - sans lien de dépendance",0,MIN((0.75*J553),847)),MIN(J553,(0.75*$C553),847)),2),IF(revenueReduction&gt;0.3,MAX(IF($B553="Non - avec lien de dépendance",MIN(1129,J553,$C553)*overallRate,MIN(1129,J553)*overallRate),ROUND(MAX(IF($B553="Non - avec lien de dépendance",0,MIN((0.75*J553),847)),MIN(J553,(0.75*$C553),847)),2)),IF($B553="Non - avec lien de dépendance",MIN(1129,J553,$C553)*overallRate,MIN(1129,J553)*overallRate)))))</f>
        <v>Effectuez l’étape 1</v>
      </c>
      <c r="O553" s="68" t="str">
        <f>IF(ISTEXT(overallRate),"Effectuez l’étape 1",IF(OR(COUNT($C553,K553)&lt;&gt;2,overallRate=0),0,IF(G553="Yes",ROUND(MAX(IF($B553="Oui - sans lien de dépendance",0,MIN((0.75*K553),847)),MIN(K553,(0.75*$C553),847)),2),IF(revenueReduction&gt;0.3,MAX(IF($B553="Non - avec lien de dépendance",MIN(1129,K553,$C553)*overallRate,MIN(1129,K553)*overallRate),ROUND(MAX(IF($B553="Non - avec lien de dépendance",0,MIN((0.75*K553),847)),MIN(K553,(0.75*$C553),847)),2)),IF($B553="Non - avec lien de dépendance",MIN(1129,K553,$C553)*overallRate,MIN(1129,K553)*overallRate)))))</f>
        <v>Effectuez l’étape 1</v>
      </c>
      <c r="P553" s="3">
        <f t="shared" si="8"/>
        <v>0</v>
      </c>
    </row>
    <row r="554" spans="12:16" x14ac:dyDescent="0.5">
      <c r="L554" s="68" t="str">
        <f>IF(ISTEXT(overallRate),"Effectuez l’étape 1",IF(OR(COUNT($C554,H554)&lt;&gt;2,overallRate=0),0,IF(D554="Yes",ROUND(MAX(IF($B554="Oui - sans lien de dépendance",0,MIN((0.75*H554),847)),MIN(H554,(0.75*$C554),847)),2),IF(revenueReduction&gt;0.3,MAX(IF($B554="Non - avec lien de dépendance",MIN(1129,H554,$C554)*overallRate,MIN(1129,H554)*overallRate),ROUND(MAX(IF($B554="Non - avec lien de dépendance",0,MIN((0.75*H554),847)),MIN(H554,(0.75*$C554),847)),2)),IF($B554="Non - avec lien de dépendance",MIN(1129,H554,$C554)*overallRate,MIN(1129,H554)*overallRate)))))</f>
        <v>Effectuez l’étape 1</v>
      </c>
      <c r="M554" s="68" t="str">
        <f>IF(ISTEXT(overallRate),"Effectuez l’étape 1",IF(OR(COUNT($C554,I554)&lt;&gt;2,overallRate=0),0,IF(E554="Yes",ROUND(MAX(IF($B554="Oui - sans lien de dépendance",0,MIN((0.75*I554),847)),MIN(I554,(0.75*$C554),847)),2),IF(revenueReduction&gt;0.3,MAX(IF($B554="Non - avec lien de dépendance",MIN(1129,I554,$C554)*overallRate,MIN(1129,I554)*overallRate),ROUND(MAX(IF($B554="Non - avec lien de dépendance",0,MIN((0.75*I554),847)),MIN(I554,(0.75*$C554),847)),2)),IF($B554="Non - avec lien de dépendance",MIN(1129,I554,$C554)*overallRate,MIN(1129,I554)*overallRate)))))</f>
        <v>Effectuez l’étape 1</v>
      </c>
      <c r="N554" s="68" t="str">
        <f>IF(ISTEXT(overallRate),"Effectuez l’étape 1",IF(OR(COUNT($C554,J554)&lt;&gt;2,overallRate=0),0,IF(F554="Yes",ROUND(MAX(IF($B554="Oui - sans lien de dépendance",0,MIN((0.75*J554),847)),MIN(J554,(0.75*$C554),847)),2),IF(revenueReduction&gt;0.3,MAX(IF($B554="Non - avec lien de dépendance",MIN(1129,J554,$C554)*overallRate,MIN(1129,J554)*overallRate),ROUND(MAX(IF($B554="Non - avec lien de dépendance",0,MIN((0.75*J554),847)),MIN(J554,(0.75*$C554),847)),2)),IF($B554="Non - avec lien de dépendance",MIN(1129,J554,$C554)*overallRate,MIN(1129,J554)*overallRate)))))</f>
        <v>Effectuez l’étape 1</v>
      </c>
      <c r="O554" s="68" t="str">
        <f>IF(ISTEXT(overallRate),"Effectuez l’étape 1",IF(OR(COUNT($C554,K554)&lt;&gt;2,overallRate=0),0,IF(G554="Yes",ROUND(MAX(IF($B554="Oui - sans lien de dépendance",0,MIN((0.75*K554),847)),MIN(K554,(0.75*$C554),847)),2),IF(revenueReduction&gt;0.3,MAX(IF($B554="Non - avec lien de dépendance",MIN(1129,K554,$C554)*overallRate,MIN(1129,K554)*overallRate),ROUND(MAX(IF($B554="Non - avec lien de dépendance",0,MIN((0.75*K554),847)),MIN(K554,(0.75*$C554),847)),2)),IF($B554="Non - avec lien de dépendance",MIN(1129,K554,$C554)*overallRate,MIN(1129,K554)*overallRate)))))</f>
        <v>Effectuez l’étape 1</v>
      </c>
      <c r="P554" s="3">
        <f t="shared" si="8"/>
        <v>0</v>
      </c>
    </row>
    <row r="555" spans="12:16" x14ac:dyDescent="0.5">
      <c r="L555" s="68" t="str">
        <f>IF(ISTEXT(overallRate),"Effectuez l’étape 1",IF(OR(COUNT($C555,H555)&lt;&gt;2,overallRate=0),0,IF(D555="Yes",ROUND(MAX(IF($B555="Oui - sans lien de dépendance",0,MIN((0.75*H555),847)),MIN(H555,(0.75*$C555),847)),2),IF(revenueReduction&gt;0.3,MAX(IF($B555="Non - avec lien de dépendance",MIN(1129,H555,$C555)*overallRate,MIN(1129,H555)*overallRate),ROUND(MAX(IF($B555="Non - avec lien de dépendance",0,MIN((0.75*H555),847)),MIN(H555,(0.75*$C555),847)),2)),IF($B555="Non - avec lien de dépendance",MIN(1129,H555,$C555)*overallRate,MIN(1129,H555)*overallRate)))))</f>
        <v>Effectuez l’étape 1</v>
      </c>
      <c r="M555" s="68" t="str">
        <f>IF(ISTEXT(overallRate),"Effectuez l’étape 1",IF(OR(COUNT($C555,I555)&lt;&gt;2,overallRate=0),0,IF(E555="Yes",ROUND(MAX(IF($B555="Oui - sans lien de dépendance",0,MIN((0.75*I555),847)),MIN(I555,(0.75*$C555),847)),2),IF(revenueReduction&gt;0.3,MAX(IF($B555="Non - avec lien de dépendance",MIN(1129,I555,$C555)*overallRate,MIN(1129,I555)*overallRate),ROUND(MAX(IF($B555="Non - avec lien de dépendance",0,MIN((0.75*I555),847)),MIN(I555,(0.75*$C555),847)),2)),IF($B555="Non - avec lien de dépendance",MIN(1129,I555,$C555)*overallRate,MIN(1129,I555)*overallRate)))))</f>
        <v>Effectuez l’étape 1</v>
      </c>
      <c r="N555" s="68" t="str">
        <f>IF(ISTEXT(overallRate),"Effectuez l’étape 1",IF(OR(COUNT($C555,J555)&lt;&gt;2,overallRate=0),0,IF(F555="Yes",ROUND(MAX(IF($B555="Oui - sans lien de dépendance",0,MIN((0.75*J555),847)),MIN(J555,(0.75*$C555),847)),2),IF(revenueReduction&gt;0.3,MAX(IF($B555="Non - avec lien de dépendance",MIN(1129,J555,$C555)*overallRate,MIN(1129,J555)*overallRate),ROUND(MAX(IF($B555="Non - avec lien de dépendance",0,MIN((0.75*J555),847)),MIN(J555,(0.75*$C555),847)),2)),IF($B555="Non - avec lien de dépendance",MIN(1129,J555,$C555)*overallRate,MIN(1129,J555)*overallRate)))))</f>
        <v>Effectuez l’étape 1</v>
      </c>
      <c r="O555" s="68" t="str">
        <f>IF(ISTEXT(overallRate),"Effectuez l’étape 1",IF(OR(COUNT($C555,K555)&lt;&gt;2,overallRate=0),0,IF(G555="Yes",ROUND(MAX(IF($B555="Oui - sans lien de dépendance",0,MIN((0.75*K555),847)),MIN(K555,(0.75*$C555),847)),2),IF(revenueReduction&gt;0.3,MAX(IF($B555="Non - avec lien de dépendance",MIN(1129,K555,$C555)*overallRate,MIN(1129,K555)*overallRate),ROUND(MAX(IF($B555="Non - avec lien de dépendance",0,MIN((0.75*K555),847)),MIN(K555,(0.75*$C555),847)),2)),IF($B555="Non - avec lien de dépendance",MIN(1129,K555,$C555)*overallRate,MIN(1129,K555)*overallRate)))))</f>
        <v>Effectuez l’étape 1</v>
      </c>
      <c r="P555" s="3">
        <f t="shared" si="8"/>
        <v>0</v>
      </c>
    </row>
    <row r="556" spans="12:16" x14ac:dyDescent="0.5">
      <c r="L556" s="68" t="str">
        <f>IF(ISTEXT(overallRate),"Effectuez l’étape 1",IF(OR(COUNT($C556,H556)&lt;&gt;2,overallRate=0),0,IF(D556="Yes",ROUND(MAX(IF($B556="Oui - sans lien de dépendance",0,MIN((0.75*H556),847)),MIN(H556,(0.75*$C556),847)),2),IF(revenueReduction&gt;0.3,MAX(IF($B556="Non - avec lien de dépendance",MIN(1129,H556,$C556)*overallRate,MIN(1129,H556)*overallRate),ROUND(MAX(IF($B556="Non - avec lien de dépendance",0,MIN((0.75*H556),847)),MIN(H556,(0.75*$C556),847)),2)),IF($B556="Non - avec lien de dépendance",MIN(1129,H556,$C556)*overallRate,MIN(1129,H556)*overallRate)))))</f>
        <v>Effectuez l’étape 1</v>
      </c>
      <c r="M556" s="68" t="str">
        <f>IF(ISTEXT(overallRate),"Effectuez l’étape 1",IF(OR(COUNT($C556,I556)&lt;&gt;2,overallRate=0),0,IF(E556="Yes",ROUND(MAX(IF($B556="Oui - sans lien de dépendance",0,MIN((0.75*I556),847)),MIN(I556,(0.75*$C556),847)),2),IF(revenueReduction&gt;0.3,MAX(IF($B556="Non - avec lien de dépendance",MIN(1129,I556,$C556)*overallRate,MIN(1129,I556)*overallRate),ROUND(MAX(IF($B556="Non - avec lien de dépendance",0,MIN((0.75*I556),847)),MIN(I556,(0.75*$C556),847)),2)),IF($B556="Non - avec lien de dépendance",MIN(1129,I556,$C556)*overallRate,MIN(1129,I556)*overallRate)))))</f>
        <v>Effectuez l’étape 1</v>
      </c>
      <c r="N556" s="68" t="str">
        <f>IF(ISTEXT(overallRate),"Effectuez l’étape 1",IF(OR(COUNT($C556,J556)&lt;&gt;2,overallRate=0),0,IF(F556="Yes",ROUND(MAX(IF($B556="Oui - sans lien de dépendance",0,MIN((0.75*J556),847)),MIN(J556,(0.75*$C556),847)),2),IF(revenueReduction&gt;0.3,MAX(IF($B556="Non - avec lien de dépendance",MIN(1129,J556,$C556)*overallRate,MIN(1129,J556)*overallRate),ROUND(MAX(IF($B556="Non - avec lien de dépendance",0,MIN((0.75*J556),847)),MIN(J556,(0.75*$C556),847)),2)),IF($B556="Non - avec lien de dépendance",MIN(1129,J556,$C556)*overallRate,MIN(1129,J556)*overallRate)))))</f>
        <v>Effectuez l’étape 1</v>
      </c>
      <c r="O556" s="68" t="str">
        <f>IF(ISTEXT(overallRate),"Effectuez l’étape 1",IF(OR(COUNT($C556,K556)&lt;&gt;2,overallRate=0),0,IF(G556="Yes",ROUND(MAX(IF($B556="Oui - sans lien de dépendance",0,MIN((0.75*K556),847)),MIN(K556,(0.75*$C556),847)),2),IF(revenueReduction&gt;0.3,MAX(IF($B556="Non - avec lien de dépendance",MIN(1129,K556,$C556)*overallRate,MIN(1129,K556)*overallRate),ROUND(MAX(IF($B556="Non - avec lien de dépendance",0,MIN((0.75*K556),847)),MIN(K556,(0.75*$C556),847)),2)),IF($B556="Non - avec lien de dépendance",MIN(1129,K556,$C556)*overallRate,MIN(1129,K556)*overallRate)))))</f>
        <v>Effectuez l’étape 1</v>
      </c>
      <c r="P556" s="3">
        <f t="shared" si="8"/>
        <v>0</v>
      </c>
    </row>
    <row r="557" spans="12:16" x14ac:dyDescent="0.5">
      <c r="L557" s="68" t="str">
        <f>IF(ISTEXT(overallRate),"Effectuez l’étape 1",IF(OR(COUNT($C557,H557)&lt;&gt;2,overallRate=0),0,IF(D557="Yes",ROUND(MAX(IF($B557="Oui - sans lien de dépendance",0,MIN((0.75*H557),847)),MIN(H557,(0.75*$C557),847)),2),IF(revenueReduction&gt;0.3,MAX(IF($B557="Non - avec lien de dépendance",MIN(1129,H557,$C557)*overallRate,MIN(1129,H557)*overallRate),ROUND(MAX(IF($B557="Non - avec lien de dépendance",0,MIN((0.75*H557),847)),MIN(H557,(0.75*$C557),847)),2)),IF($B557="Non - avec lien de dépendance",MIN(1129,H557,$C557)*overallRate,MIN(1129,H557)*overallRate)))))</f>
        <v>Effectuez l’étape 1</v>
      </c>
      <c r="M557" s="68" t="str">
        <f>IF(ISTEXT(overallRate),"Effectuez l’étape 1",IF(OR(COUNT($C557,I557)&lt;&gt;2,overallRate=0),0,IF(E557="Yes",ROUND(MAX(IF($B557="Oui - sans lien de dépendance",0,MIN((0.75*I557),847)),MIN(I557,(0.75*$C557),847)),2),IF(revenueReduction&gt;0.3,MAX(IF($B557="Non - avec lien de dépendance",MIN(1129,I557,$C557)*overallRate,MIN(1129,I557)*overallRate),ROUND(MAX(IF($B557="Non - avec lien de dépendance",0,MIN((0.75*I557),847)),MIN(I557,(0.75*$C557),847)),2)),IF($B557="Non - avec lien de dépendance",MIN(1129,I557,$C557)*overallRate,MIN(1129,I557)*overallRate)))))</f>
        <v>Effectuez l’étape 1</v>
      </c>
      <c r="N557" s="68" t="str">
        <f>IF(ISTEXT(overallRate),"Effectuez l’étape 1",IF(OR(COUNT($C557,J557)&lt;&gt;2,overallRate=0),0,IF(F557="Yes",ROUND(MAX(IF($B557="Oui - sans lien de dépendance",0,MIN((0.75*J557),847)),MIN(J557,(0.75*$C557),847)),2),IF(revenueReduction&gt;0.3,MAX(IF($B557="Non - avec lien de dépendance",MIN(1129,J557,$C557)*overallRate,MIN(1129,J557)*overallRate),ROUND(MAX(IF($B557="Non - avec lien de dépendance",0,MIN((0.75*J557),847)),MIN(J557,(0.75*$C557),847)),2)),IF($B557="Non - avec lien de dépendance",MIN(1129,J557,$C557)*overallRate,MIN(1129,J557)*overallRate)))))</f>
        <v>Effectuez l’étape 1</v>
      </c>
      <c r="O557" s="68" t="str">
        <f>IF(ISTEXT(overallRate),"Effectuez l’étape 1",IF(OR(COUNT($C557,K557)&lt;&gt;2,overallRate=0),0,IF(G557="Yes",ROUND(MAX(IF($B557="Oui - sans lien de dépendance",0,MIN((0.75*K557),847)),MIN(K557,(0.75*$C557),847)),2),IF(revenueReduction&gt;0.3,MAX(IF($B557="Non - avec lien de dépendance",MIN(1129,K557,$C557)*overallRate,MIN(1129,K557)*overallRate),ROUND(MAX(IF($B557="Non - avec lien de dépendance",0,MIN((0.75*K557),847)),MIN(K557,(0.75*$C557),847)),2)),IF($B557="Non - avec lien de dépendance",MIN(1129,K557,$C557)*overallRate,MIN(1129,K557)*overallRate)))))</f>
        <v>Effectuez l’étape 1</v>
      </c>
      <c r="P557" s="3">
        <f t="shared" si="8"/>
        <v>0</v>
      </c>
    </row>
    <row r="558" spans="12:16" x14ac:dyDescent="0.5">
      <c r="L558" s="68" t="str">
        <f>IF(ISTEXT(overallRate),"Effectuez l’étape 1",IF(OR(COUNT($C558,H558)&lt;&gt;2,overallRate=0),0,IF(D558="Yes",ROUND(MAX(IF($B558="Oui - sans lien de dépendance",0,MIN((0.75*H558),847)),MIN(H558,(0.75*$C558),847)),2),IF(revenueReduction&gt;0.3,MAX(IF($B558="Non - avec lien de dépendance",MIN(1129,H558,$C558)*overallRate,MIN(1129,H558)*overallRate),ROUND(MAX(IF($B558="Non - avec lien de dépendance",0,MIN((0.75*H558),847)),MIN(H558,(0.75*$C558),847)),2)),IF($B558="Non - avec lien de dépendance",MIN(1129,H558,$C558)*overallRate,MIN(1129,H558)*overallRate)))))</f>
        <v>Effectuez l’étape 1</v>
      </c>
      <c r="M558" s="68" t="str">
        <f>IF(ISTEXT(overallRate),"Effectuez l’étape 1",IF(OR(COUNT($C558,I558)&lt;&gt;2,overallRate=0),0,IF(E558="Yes",ROUND(MAX(IF($B558="Oui - sans lien de dépendance",0,MIN((0.75*I558),847)),MIN(I558,(0.75*$C558),847)),2),IF(revenueReduction&gt;0.3,MAX(IF($B558="Non - avec lien de dépendance",MIN(1129,I558,$C558)*overallRate,MIN(1129,I558)*overallRate),ROUND(MAX(IF($B558="Non - avec lien de dépendance",0,MIN((0.75*I558),847)),MIN(I558,(0.75*$C558),847)),2)),IF($B558="Non - avec lien de dépendance",MIN(1129,I558,$C558)*overallRate,MIN(1129,I558)*overallRate)))))</f>
        <v>Effectuez l’étape 1</v>
      </c>
      <c r="N558" s="68" t="str">
        <f>IF(ISTEXT(overallRate),"Effectuez l’étape 1",IF(OR(COUNT($C558,J558)&lt;&gt;2,overallRate=0),0,IF(F558="Yes",ROUND(MAX(IF($B558="Oui - sans lien de dépendance",0,MIN((0.75*J558),847)),MIN(J558,(0.75*$C558),847)),2),IF(revenueReduction&gt;0.3,MAX(IF($B558="Non - avec lien de dépendance",MIN(1129,J558,$C558)*overallRate,MIN(1129,J558)*overallRate),ROUND(MAX(IF($B558="Non - avec lien de dépendance",0,MIN((0.75*J558),847)),MIN(J558,(0.75*$C558),847)),2)),IF($B558="Non - avec lien de dépendance",MIN(1129,J558,$C558)*overallRate,MIN(1129,J558)*overallRate)))))</f>
        <v>Effectuez l’étape 1</v>
      </c>
      <c r="O558" s="68" t="str">
        <f>IF(ISTEXT(overallRate),"Effectuez l’étape 1",IF(OR(COUNT($C558,K558)&lt;&gt;2,overallRate=0),0,IF(G558="Yes",ROUND(MAX(IF($B558="Oui - sans lien de dépendance",0,MIN((0.75*K558),847)),MIN(K558,(0.75*$C558),847)),2),IF(revenueReduction&gt;0.3,MAX(IF($B558="Non - avec lien de dépendance",MIN(1129,K558,$C558)*overallRate,MIN(1129,K558)*overallRate),ROUND(MAX(IF($B558="Non - avec lien de dépendance",0,MIN((0.75*K558),847)),MIN(K558,(0.75*$C558),847)),2)),IF($B558="Non - avec lien de dépendance",MIN(1129,K558,$C558)*overallRate,MIN(1129,K558)*overallRate)))))</f>
        <v>Effectuez l’étape 1</v>
      </c>
      <c r="P558" s="3">
        <f t="shared" si="8"/>
        <v>0</v>
      </c>
    </row>
    <row r="559" spans="12:16" x14ac:dyDescent="0.5">
      <c r="L559" s="68" t="str">
        <f>IF(ISTEXT(overallRate),"Effectuez l’étape 1",IF(OR(COUNT($C559,H559)&lt;&gt;2,overallRate=0),0,IF(D559="Yes",ROUND(MAX(IF($B559="Oui - sans lien de dépendance",0,MIN((0.75*H559),847)),MIN(H559,(0.75*$C559),847)),2),IF(revenueReduction&gt;0.3,MAX(IF($B559="Non - avec lien de dépendance",MIN(1129,H559,$C559)*overallRate,MIN(1129,H559)*overallRate),ROUND(MAX(IF($B559="Non - avec lien de dépendance",0,MIN((0.75*H559),847)),MIN(H559,(0.75*$C559),847)),2)),IF($B559="Non - avec lien de dépendance",MIN(1129,H559,$C559)*overallRate,MIN(1129,H559)*overallRate)))))</f>
        <v>Effectuez l’étape 1</v>
      </c>
      <c r="M559" s="68" t="str">
        <f>IF(ISTEXT(overallRate),"Effectuez l’étape 1",IF(OR(COUNT($C559,I559)&lt;&gt;2,overallRate=0),0,IF(E559="Yes",ROUND(MAX(IF($B559="Oui - sans lien de dépendance",0,MIN((0.75*I559),847)),MIN(I559,(0.75*$C559),847)),2),IF(revenueReduction&gt;0.3,MAX(IF($B559="Non - avec lien de dépendance",MIN(1129,I559,$C559)*overallRate,MIN(1129,I559)*overallRate),ROUND(MAX(IF($B559="Non - avec lien de dépendance",0,MIN((0.75*I559),847)),MIN(I559,(0.75*$C559),847)),2)),IF($B559="Non - avec lien de dépendance",MIN(1129,I559,$C559)*overallRate,MIN(1129,I559)*overallRate)))))</f>
        <v>Effectuez l’étape 1</v>
      </c>
      <c r="N559" s="68" t="str">
        <f>IF(ISTEXT(overallRate),"Effectuez l’étape 1",IF(OR(COUNT($C559,J559)&lt;&gt;2,overallRate=0),0,IF(F559="Yes",ROUND(MAX(IF($B559="Oui - sans lien de dépendance",0,MIN((0.75*J559),847)),MIN(J559,(0.75*$C559),847)),2),IF(revenueReduction&gt;0.3,MAX(IF($B559="Non - avec lien de dépendance",MIN(1129,J559,$C559)*overallRate,MIN(1129,J559)*overallRate),ROUND(MAX(IF($B559="Non - avec lien de dépendance",0,MIN((0.75*J559),847)),MIN(J559,(0.75*$C559),847)),2)),IF($B559="Non - avec lien de dépendance",MIN(1129,J559,$C559)*overallRate,MIN(1129,J559)*overallRate)))))</f>
        <v>Effectuez l’étape 1</v>
      </c>
      <c r="O559" s="68" t="str">
        <f>IF(ISTEXT(overallRate),"Effectuez l’étape 1",IF(OR(COUNT($C559,K559)&lt;&gt;2,overallRate=0),0,IF(G559="Yes",ROUND(MAX(IF($B559="Oui - sans lien de dépendance",0,MIN((0.75*K559),847)),MIN(K559,(0.75*$C559),847)),2),IF(revenueReduction&gt;0.3,MAX(IF($B559="Non - avec lien de dépendance",MIN(1129,K559,$C559)*overallRate,MIN(1129,K559)*overallRate),ROUND(MAX(IF($B559="Non - avec lien de dépendance",0,MIN((0.75*K559),847)),MIN(K559,(0.75*$C559),847)),2)),IF($B559="Non - avec lien de dépendance",MIN(1129,K559,$C559)*overallRate,MIN(1129,K559)*overallRate)))))</f>
        <v>Effectuez l’étape 1</v>
      </c>
      <c r="P559" s="3">
        <f t="shared" si="8"/>
        <v>0</v>
      </c>
    </row>
    <row r="560" spans="12:16" x14ac:dyDescent="0.5">
      <c r="L560" s="68" t="str">
        <f>IF(ISTEXT(overallRate),"Effectuez l’étape 1",IF(OR(COUNT($C560,H560)&lt;&gt;2,overallRate=0),0,IF(D560="Yes",ROUND(MAX(IF($B560="Oui - sans lien de dépendance",0,MIN((0.75*H560),847)),MIN(H560,(0.75*$C560),847)),2),IF(revenueReduction&gt;0.3,MAX(IF($B560="Non - avec lien de dépendance",MIN(1129,H560,$C560)*overallRate,MIN(1129,H560)*overallRate),ROUND(MAX(IF($B560="Non - avec lien de dépendance",0,MIN((0.75*H560),847)),MIN(H560,(0.75*$C560),847)),2)),IF($B560="Non - avec lien de dépendance",MIN(1129,H560,$C560)*overallRate,MIN(1129,H560)*overallRate)))))</f>
        <v>Effectuez l’étape 1</v>
      </c>
      <c r="M560" s="68" t="str">
        <f>IF(ISTEXT(overallRate),"Effectuez l’étape 1",IF(OR(COUNT($C560,I560)&lt;&gt;2,overallRate=0),0,IF(E560="Yes",ROUND(MAX(IF($B560="Oui - sans lien de dépendance",0,MIN((0.75*I560),847)),MIN(I560,(0.75*$C560),847)),2),IF(revenueReduction&gt;0.3,MAX(IF($B560="Non - avec lien de dépendance",MIN(1129,I560,$C560)*overallRate,MIN(1129,I560)*overallRate),ROUND(MAX(IF($B560="Non - avec lien de dépendance",0,MIN((0.75*I560),847)),MIN(I560,(0.75*$C560),847)),2)),IF($B560="Non - avec lien de dépendance",MIN(1129,I560,$C560)*overallRate,MIN(1129,I560)*overallRate)))))</f>
        <v>Effectuez l’étape 1</v>
      </c>
      <c r="N560" s="68" t="str">
        <f>IF(ISTEXT(overallRate),"Effectuez l’étape 1",IF(OR(COUNT($C560,J560)&lt;&gt;2,overallRate=0),0,IF(F560="Yes",ROUND(MAX(IF($B560="Oui - sans lien de dépendance",0,MIN((0.75*J560),847)),MIN(J560,(0.75*$C560),847)),2),IF(revenueReduction&gt;0.3,MAX(IF($B560="Non - avec lien de dépendance",MIN(1129,J560,$C560)*overallRate,MIN(1129,J560)*overallRate),ROUND(MAX(IF($B560="Non - avec lien de dépendance",0,MIN((0.75*J560),847)),MIN(J560,(0.75*$C560),847)),2)),IF($B560="Non - avec lien de dépendance",MIN(1129,J560,$C560)*overallRate,MIN(1129,J560)*overallRate)))))</f>
        <v>Effectuez l’étape 1</v>
      </c>
      <c r="O560" s="68" t="str">
        <f>IF(ISTEXT(overallRate),"Effectuez l’étape 1",IF(OR(COUNT($C560,K560)&lt;&gt;2,overallRate=0),0,IF(G560="Yes",ROUND(MAX(IF($B560="Oui - sans lien de dépendance",0,MIN((0.75*K560),847)),MIN(K560,(0.75*$C560),847)),2),IF(revenueReduction&gt;0.3,MAX(IF($B560="Non - avec lien de dépendance",MIN(1129,K560,$C560)*overallRate,MIN(1129,K560)*overallRate),ROUND(MAX(IF($B560="Non - avec lien de dépendance",0,MIN((0.75*K560),847)),MIN(K560,(0.75*$C560),847)),2)),IF($B560="Non - avec lien de dépendance",MIN(1129,K560,$C560)*overallRate,MIN(1129,K560)*overallRate)))))</f>
        <v>Effectuez l’étape 1</v>
      </c>
      <c r="P560" s="3">
        <f t="shared" si="8"/>
        <v>0</v>
      </c>
    </row>
    <row r="561" spans="12:16" x14ac:dyDescent="0.5">
      <c r="L561" s="68" t="str">
        <f>IF(ISTEXT(overallRate),"Effectuez l’étape 1",IF(OR(COUNT($C561,H561)&lt;&gt;2,overallRate=0),0,IF(D561="Yes",ROUND(MAX(IF($B561="Oui - sans lien de dépendance",0,MIN((0.75*H561),847)),MIN(H561,(0.75*$C561),847)),2),IF(revenueReduction&gt;0.3,MAX(IF($B561="Non - avec lien de dépendance",MIN(1129,H561,$C561)*overallRate,MIN(1129,H561)*overallRate),ROUND(MAX(IF($B561="Non - avec lien de dépendance",0,MIN((0.75*H561),847)),MIN(H561,(0.75*$C561),847)),2)),IF($B561="Non - avec lien de dépendance",MIN(1129,H561,$C561)*overallRate,MIN(1129,H561)*overallRate)))))</f>
        <v>Effectuez l’étape 1</v>
      </c>
      <c r="M561" s="68" t="str">
        <f>IF(ISTEXT(overallRate),"Effectuez l’étape 1",IF(OR(COUNT($C561,I561)&lt;&gt;2,overallRate=0),0,IF(E561="Yes",ROUND(MAX(IF($B561="Oui - sans lien de dépendance",0,MIN((0.75*I561),847)),MIN(I561,(0.75*$C561),847)),2),IF(revenueReduction&gt;0.3,MAX(IF($B561="Non - avec lien de dépendance",MIN(1129,I561,$C561)*overallRate,MIN(1129,I561)*overallRate),ROUND(MAX(IF($B561="Non - avec lien de dépendance",0,MIN((0.75*I561),847)),MIN(I561,(0.75*$C561),847)),2)),IF($B561="Non - avec lien de dépendance",MIN(1129,I561,$C561)*overallRate,MIN(1129,I561)*overallRate)))))</f>
        <v>Effectuez l’étape 1</v>
      </c>
      <c r="N561" s="68" t="str">
        <f>IF(ISTEXT(overallRate),"Effectuez l’étape 1",IF(OR(COUNT($C561,J561)&lt;&gt;2,overallRate=0),0,IF(F561="Yes",ROUND(MAX(IF($B561="Oui - sans lien de dépendance",0,MIN((0.75*J561),847)),MIN(J561,(0.75*$C561),847)),2),IF(revenueReduction&gt;0.3,MAX(IF($B561="Non - avec lien de dépendance",MIN(1129,J561,$C561)*overallRate,MIN(1129,J561)*overallRate),ROUND(MAX(IF($B561="Non - avec lien de dépendance",0,MIN((0.75*J561),847)),MIN(J561,(0.75*$C561),847)),2)),IF($B561="Non - avec lien de dépendance",MIN(1129,J561,$C561)*overallRate,MIN(1129,J561)*overallRate)))))</f>
        <v>Effectuez l’étape 1</v>
      </c>
      <c r="O561" s="68" t="str">
        <f>IF(ISTEXT(overallRate),"Effectuez l’étape 1",IF(OR(COUNT($C561,K561)&lt;&gt;2,overallRate=0),0,IF(G561="Yes",ROUND(MAX(IF($B561="Oui - sans lien de dépendance",0,MIN((0.75*K561),847)),MIN(K561,(0.75*$C561),847)),2),IF(revenueReduction&gt;0.3,MAX(IF($B561="Non - avec lien de dépendance",MIN(1129,K561,$C561)*overallRate,MIN(1129,K561)*overallRate),ROUND(MAX(IF($B561="Non - avec lien de dépendance",0,MIN((0.75*K561),847)),MIN(K561,(0.75*$C561),847)),2)),IF($B561="Non - avec lien de dépendance",MIN(1129,K561,$C561)*overallRate,MIN(1129,K561)*overallRate)))))</f>
        <v>Effectuez l’étape 1</v>
      </c>
      <c r="P561" s="3">
        <f t="shared" si="8"/>
        <v>0</v>
      </c>
    </row>
    <row r="562" spans="12:16" x14ac:dyDescent="0.5">
      <c r="L562" s="68" t="str">
        <f>IF(ISTEXT(overallRate),"Effectuez l’étape 1",IF(OR(COUNT($C562,H562)&lt;&gt;2,overallRate=0),0,IF(D562="Yes",ROUND(MAX(IF($B562="Oui - sans lien de dépendance",0,MIN((0.75*H562),847)),MIN(H562,(0.75*$C562),847)),2),IF(revenueReduction&gt;0.3,MAX(IF($B562="Non - avec lien de dépendance",MIN(1129,H562,$C562)*overallRate,MIN(1129,H562)*overallRate),ROUND(MAX(IF($B562="Non - avec lien de dépendance",0,MIN((0.75*H562),847)),MIN(H562,(0.75*$C562),847)),2)),IF($B562="Non - avec lien de dépendance",MIN(1129,H562,$C562)*overallRate,MIN(1129,H562)*overallRate)))))</f>
        <v>Effectuez l’étape 1</v>
      </c>
      <c r="M562" s="68" t="str">
        <f>IF(ISTEXT(overallRate),"Effectuez l’étape 1",IF(OR(COUNT($C562,I562)&lt;&gt;2,overallRate=0),0,IF(E562="Yes",ROUND(MAX(IF($B562="Oui - sans lien de dépendance",0,MIN((0.75*I562),847)),MIN(I562,(0.75*$C562),847)),2),IF(revenueReduction&gt;0.3,MAX(IF($B562="Non - avec lien de dépendance",MIN(1129,I562,$C562)*overallRate,MIN(1129,I562)*overallRate),ROUND(MAX(IF($B562="Non - avec lien de dépendance",0,MIN((0.75*I562),847)),MIN(I562,(0.75*$C562),847)),2)),IF($B562="Non - avec lien de dépendance",MIN(1129,I562,$C562)*overallRate,MIN(1129,I562)*overallRate)))))</f>
        <v>Effectuez l’étape 1</v>
      </c>
      <c r="N562" s="68" t="str">
        <f>IF(ISTEXT(overallRate),"Effectuez l’étape 1",IF(OR(COUNT($C562,J562)&lt;&gt;2,overallRate=0),0,IF(F562="Yes",ROUND(MAX(IF($B562="Oui - sans lien de dépendance",0,MIN((0.75*J562),847)),MIN(J562,(0.75*$C562),847)),2),IF(revenueReduction&gt;0.3,MAX(IF($B562="Non - avec lien de dépendance",MIN(1129,J562,$C562)*overallRate,MIN(1129,J562)*overallRate),ROUND(MAX(IF($B562="Non - avec lien de dépendance",0,MIN((0.75*J562),847)),MIN(J562,(0.75*$C562),847)),2)),IF($B562="Non - avec lien de dépendance",MIN(1129,J562,$C562)*overallRate,MIN(1129,J562)*overallRate)))))</f>
        <v>Effectuez l’étape 1</v>
      </c>
      <c r="O562" s="68" t="str">
        <f>IF(ISTEXT(overallRate),"Effectuez l’étape 1",IF(OR(COUNT($C562,K562)&lt;&gt;2,overallRate=0),0,IF(G562="Yes",ROUND(MAX(IF($B562="Oui - sans lien de dépendance",0,MIN((0.75*K562),847)),MIN(K562,(0.75*$C562),847)),2),IF(revenueReduction&gt;0.3,MAX(IF($B562="Non - avec lien de dépendance",MIN(1129,K562,$C562)*overallRate,MIN(1129,K562)*overallRate),ROUND(MAX(IF($B562="Non - avec lien de dépendance",0,MIN((0.75*K562),847)),MIN(K562,(0.75*$C562),847)),2)),IF($B562="Non - avec lien de dépendance",MIN(1129,K562,$C562)*overallRate,MIN(1129,K562)*overallRate)))))</f>
        <v>Effectuez l’étape 1</v>
      </c>
      <c r="P562" s="3">
        <f t="shared" si="8"/>
        <v>0</v>
      </c>
    </row>
    <row r="563" spans="12:16" x14ac:dyDescent="0.5">
      <c r="L563" s="68" t="str">
        <f>IF(ISTEXT(overallRate),"Effectuez l’étape 1",IF(OR(COUNT($C563,H563)&lt;&gt;2,overallRate=0),0,IF(D563="Yes",ROUND(MAX(IF($B563="Oui - sans lien de dépendance",0,MIN((0.75*H563),847)),MIN(H563,(0.75*$C563),847)),2),IF(revenueReduction&gt;0.3,MAX(IF($B563="Non - avec lien de dépendance",MIN(1129,H563,$C563)*overallRate,MIN(1129,H563)*overallRate),ROUND(MAX(IF($B563="Non - avec lien de dépendance",0,MIN((0.75*H563),847)),MIN(H563,(0.75*$C563),847)),2)),IF($B563="Non - avec lien de dépendance",MIN(1129,H563,$C563)*overallRate,MIN(1129,H563)*overallRate)))))</f>
        <v>Effectuez l’étape 1</v>
      </c>
      <c r="M563" s="68" t="str">
        <f>IF(ISTEXT(overallRate),"Effectuez l’étape 1",IF(OR(COUNT($C563,I563)&lt;&gt;2,overallRate=0),0,IF(E563="Yes",ROUND(MAX(IF($B563="Oui - sans lien de dépendance",0,MIN((0.75*I563),847)),MIN(I563,(0.75*$C563),847)),2),IF(revenueReduction&gt;0.3,MAX(IF($B563="Non - avec lien de dépendance",MIN(1129,I563,$C563)*overallRate,MIN(1129,I563)*overallRate),ROUND(MAX(IF($B563="Non - avec lien de dépendance",0,MIN((0.75*I563),847)),MIN(I563,(0.75*$C563),847)),2)),IF($B563="Non - avec lien de dépendance",MIN(1129,I563,$C563)*overallRate,MIN(1129,I563)*overallRate)))))</f>
        <v>Effectuez l’étape 1</v>
      </c>
      <c r="N563" s="68" t="str">
        <f>IF(ISTEXT(overallRate),"Effectuez l’étape 1",IF(OR(COUNT($C563,J563)&lt;&gt;2,overallRate=0),0,IF(F563="Yes",ROUND(MAX(IF($B563="Oui - sans lien de dépendance",0,MIN((0.75*J563),847)),MIN(J563,(0.75*$C563),847)),2),IF(revenueReduction&gt;0.3,MAX(IF($B563="Non - avec lien de dépendance",MIN(1129,J563,$C563)*overallRate,MIN(1129,J563)*overallRate),ROUND(MAX(IF($B563="Non - avec lien de dépendance",0,MIN((0.75*J563),847)),MIN(J563,(0.75*$C563),847)),2)),IF($B563="Non - avec lien de dépendance",MIN(1129,J563,$C563)*overallRate,MIN(1129,J563)*overallRate)))))</f>
        <v>Effectuez l’étape 1</v>
      </c>
      <c r="O563" s="68" t="str">
        <f>IF(ISTEXT(overallRate),"Effectuez l’étape 1",IF(OR(COUNT($C563,K563)&lt;&gt;2,overallRate=0),0,IF(G563="Yes",ROUND(MAX(IF($B563="Oui - sans lien de dépendance",0,MIN((0.75*K563),847)),MIN(K563,(0.75*$C563),847)),2),IF(revenueReduction&gt;0.3,MAX(IF($B563="Non - avec lien de dépendance",MIN(1129,K563,$C563)*overallRate,MIN(1129,K563)*overallRate),ROUND(MAX(IF($B563="Non - avec lien de dépendance",0,MIN((0.75*K563),847)),MIN(K563,(0.75*$C563),847)),2)),IF($B563="Non - avec lien de dépendance",MIN(1129,K563,$C563)*overallRate,MIN(1129,K563)*overallRate)))))</f>
        <v>Effectuez l’étape 1</v>
      </c>
      <c r="P563" s="3">
        <f t="shared" si="8"/>
        <v>0</v>
      </c>
    </row>
    <row r="564" spans="12:16" x14ac:dyDescent="0.5">
      <c r="L564" s="68" t="str">
        <f>IF(ISTEXT(overallRate),"Effectuez l’étape 1",IF(OR(COUNT($C564,H564)&lt;&gt;2,overallRate=0),0,IF(D564="Yes",ROUND(MAX(IF($B564="Oui - sans lien de dépendance",0,MIN((0.75*H564),847)),MIN(H564,(0.75*$C564),847)),2),IF(revenueReduction&gt;0.3,MAX(IF($B564="Non - avec lien de dépendance",MIN(1129,H564,$C564)*overallRate,MIN(1129,H564)*overallRate),ROUND(MAX(IF($B564="Non - avec lien de dépendance",0,MIN((0.75*H564),847)),MIN(H564,(0.75*$C564),847)),2)),IF($B564="Non - avec lien de dépendance",MIN(1129,H564,$C564)*overallRate,MIN(1129,H564)*overallRate)))))</f>
        <v>Effectuez l’étape 1</v>
      </c>
      <c r="M564" s="68" t="str">
        <f>IF(ISTEXT(overallRate),"Effectuez l’étape 1",IF(OR(COUNT($C564,I564)&lt;&gt;2,overallRate=0),0,IF(E564="Yes",ROUND(MAX(IF($B564="Oui - sans lien de dépendance",0,MIN((0.75*I564),847)),MIN(I564,(0.75*$C564),847)),2),IF(revenueReduction&gt;0.3,MAX(IF($B564="Non - avec lien de dépendance",MIN(1129,I564,$C564)*overallRate,MIN(1129,I564)*overallRate),ROUND(MAX(IF($B564="Non - avec lien de dépendance",0,MIN((0.75*I564),847)),MIN(I564,(0.75*$C564),847)),2)),IF($B564="Non - avec lien de dépendance",MIN(1129,I564,$C564)*overallRate,MIN(1129,I564)*overallRate)))))</f>
        <v>Effectuez l’étape 1</v>
      </c>
      <c r="N564" s="68" t="str">
        <f>IF(ISTEXT(overallRate),"Effectuez l’étape 1",IF(OR(COUNT($C564,J564)&lt;&gt;2,overallRate=0),0,IF(F564="Yes",ROUND(MAX(IF($B564="Oui - sans lien de dépendance",0,MIN((0.75*J564),847)),MIN(J564,(0.75*$C564),847)),2),IF(revenueReduction&gt;0.3,MAX(IF($B564="Non - avec lien de dépendance",MIN(1129,J564,$C564)*overallRate,MIN(1129,J564)*overallRate),ROUND(MAX(IF($B564="Non - avec lien de dépendance",0,MIN((0.75*J564),847)),MIN(J564,(0.75*$C564),847)),2)),IF($B564="Non - avec lien de dépendance",MIN(1129,J564,$C564)*overallRate,MIN(1129,J564)*overallRate)))))</f>
        <v>Effectuez l’étape 1</v>
      </c>
      <c r="O564" s="68" t="str">
        <f>IF(ISTEXT(overallRate),"Effectuez l’étape 1",IF(OR(COUNT($C564,K564)&lt;&gt;2,overallRate=0),0,IF(G564="Yes",ROUND(MAX(IF($B564="Oui - sans lien de dépendance",0,MIN((0.75*K564),847)),MIN(K564,(0.75*$C564),847)),2),IF(revenueReduction&gt;0.3,MAX(IF($B564="Non - avec lien de dépendance",MIN(1129,K564,$C564)*overallRate,MIN(1129,K564)*overallRate),ROUND(MAX(IF($B564="Non - avec lien de dépendance",0,MIN((0.75*K564),847)),MIN(K564,(0.75*$C564),847)),2)),IF($B564="Non - avec lien de dépendance",MIN(1129,K564,$C564)*overallRate,MIN(1129,K564)*overallRate)))))</f>
        <v>Effectuez l’étape 1</v>
      </c>
      <c r="P564" s="3">
        <f t="shared" si="8"/>
        <v>0</v>
      </c>
    </row>
    <row r="565" spans="12:16" x14ac:dyDescent="0.5">
      <c r="L565" s="68" t="str">
        <f>IF(ISTEXT(overallRate),"Effectuez l’étape 1",IF(OR(COUNT($C565,H565)&lt;&gt;2,overallRate=0),0,IF(D565="Yes",ROUND(MAX(IF($B565="Oui - sans lien de dépendance",0,MIN((0.75*H565),847)),MIN(H565,(0.75*$C565),847)),2),IF(revenueReduction&gt;0.3,MAX(IF($B565="Non - avec lien de dépendance",MIN(1129,H565,$C565)*overallRate,MIN(1129,H565)*overallRate),ROUND(MAX(IF($B565="Non - avec lien de dépendance",0,MIN((0.75*H565),847)),MIN(H565,(0.75*$C565),847)),2)),IF($B565="Non - avec lien de dépendance",MIN(1129,H565,$C565)*overallRate,MIN(1129,H565)*overallRate)))))</f>
        <v>Effectuez l’étape 1</v>
      </c>
      <c r="M565" s="68" t="str">
        <f>IF(ISTEXT(overallRate),"Effectuez l’étape 1",IF(OR(COUNT($C565,I565)&lt;&gt;2,overallRate=0),0,IF(E565="Yes",ROUND(MAX(IF($B565="Oui - sans lien de dépendance",0,MIN((0.75*I565),847)),MIN(I565,(0.75*$C565),847)),2),IF(revenueReduction&gt;0.3,MAX(IF($B565="Non - avec lien de dépendance",MIN(1129,I565,$C565)*overallRate,MIN(1129,I565)*overallRate),ROUND(MAX(IF($B565="Non - avec lien de dépendance",0,MIN((0.75*I565),847)),MIN(I565,(0.75*$C565),847)),2)),IF($B565="Non - avec lien de dépendance",MIN(1129,I565,$C565)*overallRate,MIN(1129,I565)*overallRate)))))</f>
        <v>Effectuez l’étape 1</v>
      </c>
      <c r="N565" s="68" t="str">
        <f>IF(ISTEXT(overallRate),"Effectuez l’étape 1",IF(OR(COUNT($C565,J565)&lt;&gt;2,overallRate=0),0,IF(F565="Yes",ROUND(MAX(IF($B565="Oui - sans lien de dépendance",0,MIN((0.75*J565),847)),MIN(J565,(0.75*$C565),847)),2),IF(revenueReduction&gt;0.3,MAX(IF($B565="Non - avec lien de dépendance",MIN(1129,J565,$C565)*overallRate,MIN(1129,J565)*overallRate),ROUND(MAX(IF($B565="Non - avec lien de dépendance",0,MIN((0.75*J565),847)),MIN(J565,(0.75*$C565),847)),2)),IF($B565="Non - avec lien de dépendance",MIN(1129,J565,$C565)*overallRate,MIN(1129,J565)*overallRate)))))</f>
        <v>Effectuez l’étape 1</v>
      </c>
      <c r="O565" s="68" t="str">
        <f>IF(ISTEXT(overallRate),"Effectuez l’étape 1",IF(OR(COUNT($C565,K565)&lt;&gt;2,overallRate=0),0,IF(G565="Yes",ROUND(MAX(IF($B565="Oui - sans lien de dépendance",0,MIN((0.75*K565),847)),MIN(K565,(0.75*$C565),847)),2),IF(revenueReduction&gt;0.3,MAX(IF($B565="Non - avec lien de dépendance",MIN(1129,K565,$C565)*overallRate,MIN(1129,K565)*overallRate),ROUND(MAX(IF($B565="Non - avec lien de dépendance",0,MIN((0.75*K565),847)),MIN(K565,(0.75*$C565),847)),2)),IF($B565="Non - avec lien de dépendance",MIN(1129,K565,$C565)*overallRate,MIN(1129,K565)*overallRate)))))</f>
        <v>Effectuez l’étape 1</v>
      </c>
      <c r="P565" s="3">
        <f t="shared" si="8"/>
        <v>0</v>
      </c>
    </row>
    <row r="566" spans="12:16" x14ac:dyDescent="0.5">
      <c r="L566" s="68" t="str">
        <f>IF(ISTEXT(overallRate),"Effectuez l’étape 1",IF(OR(COUNT($C566,H566)&lt;&gt;2,overallRate=0),0,IF(D566="Yes",ROUND(MAX(IF($B566="Oui - sans lien de dépendance",0,MIN((0.75*H566),847)),MIN(H566,(0.75*$C566),847)),2),IF(revenueReduction&gt;0.3,MAX(IF($B566="Non - avec lien de dépendance",MIN(1129,H566,$C566)*overallRate,MIN(1129,H566)*overallRate),ROUND(MAX(IF($B566="Non - avec lien de dépendance",0,MIN((0.75*H566),847)),MIN(H566,(0.75*$C566),847)),2)),IF($B566="Non - avec lien de dépendance",MIN(1129,H566,$C566)*overallRate,MIN(1129,H566)*overallRate)))))</f>
        <v>Effectuez l’étape 1</v>
      </c>
      <c r="M566" s="68" t="str">
        <f>IF(ISTEXT(overallRate),"Effectuez l’étape 1",IF(OR(COUNT($C566,I566)&lt;&gt;2,overallRate=0),0,IF(E566="Yes",ROUND(MAX(IF($B566="Oui - sans lien de dépendance",0,MIN((0.75*I566),847)),MIN(I566,(0.75*$C566),847)),2),IF(revenueReduction&gt;0.3,MAX(IF($B566="Non - avec lien de dépendance",MIN(1129,I566,$C566)*overallRate,MIN(1129,I566)*overallRate),ROUND(MAX(IF($B566="Non - avec lien de dépendance",0,MIN((0.75*I566),847)),MIN(I566,(0.75*$C566),847)),2)),IF($B566="Non - avec lien de dépendance",MIN(1129,I566,$C566)*overallRate,MIN(1129,I566)*overallRate)))))</f>
        <v>Effectuez l’étape 1</v>
      </c>
      <c r="N566" s="68" t="str">
        <f>IF(ISTEXT(overallRate),"Effectuez l’étape 1",IF(OR(COUNT($C566,J566)&lt;&gt;2,overallRate=0),0,IF(F566="Yes",ROUND(MAX(IF($B566="Oui - sans lien de dépendance",0,MIN((0.75*J566),847)),MIN(J566,(0.75*$C566),847)),2),IF(revenueReduction&gt;0.3,MAX(IF($B566="Non - avec lien de dépendance",MIN(1129,J566,$C566)*overallRate,MIN(1129,J566)*overallRate),ROUND(MAX(IF($B566="Non - avec lien de dépendance",0,MIN((0.75*J566),847)),MIN(J566,(0.75*$C566),847)),2)),IF($B566="Non - avec lien de dépendance",MIN(1129,J566,$C566)*overallRate,MIN(1129,J566)*overallRate)))))</f>
        <v>Effectuez l’étape 1</v>
      </c>
      <c r="O566" s="68" t="str">
        <f>IF(ISTEXT(overallRate),"Effectuez l’étape 1",IF(OR(COUNT($C566,K566)&lt;&gt;2,overallRate=0),0,IF(G566="Yes",ROUND(MAX(IF($B566="Oui - sans lien de dépendance",0,MIN((0.75*K566),847)),MIN(K566,(0.75*$C566),847)),2),IF(revenueReduction&gt;0.3,MAX(IF($B566="Non - avec lien de dépendance",MIN(1129,K566,$C566)*overallRate,MIN(1129,K566)*overallRate),ROUND(MAX(IF($B566="Non - avec lien de dépendance",0,MIN((0.75*K566),847)),MIN(K566,(0.75*$C566),847)),2)),IF($B566="Non - avec lien de dépendance",MIN(1129,K566,$C566)*overallRate,MIN(1129,K566)*overallRate)))))</f>
        <v>Effectuez l’étape 1</v>
      </c>
      <c r="P566" s="3">
        <f t="shared" si="8"/>
        <v>0</v>
      </c>
    </row>
    <row r="567" spans="12:16" x14ac:dyDescent="0.5">
      <c r="L567" s="68" t="str">
        <f>IF(ISTEXT(overallRate),"Effectuez l’étape 1",IF(OR(COUNT($C567,H567)&lt;&gt;2,overallRate=0),0,IF(D567="Yes",ROUND(MAX(IF($B567="Oui - sans lien de dépendance",0,MIN((0.75*H567),847)),MIN(H567,(0.75*$C567),847)),2),IF(revenueReduction&gt;0.3,MAX(IF($B567="Non - avec lien de dépendance",MIN(1129,H567,$C567)*overallRate,MIN(1129,H567)*overallRate),ROUND(MAX(IF($B567="Non - avec lien de dépendance",0,MIN((0.75*H567),847)),MIN(H567,(0.75*$C567),847)),2)),IF($B567="Non - avec lien de dépendance",MIN(1129,H567,$C567)*overallRate,MIN(1129,H567)*overallRate)))))</f>
        <v>Effectuez l’étape 1</v>
      </c>
      <c r="M567" s="68" t="str">
        <f>IF(ISTEXT(overallRate),"Effectuez l’étape 1",IF(OR(COUNT($C567,I567)&lt;&gt;2,overallRate=0),0,IF(E567="Yes",ROUND(MAX(IF($B567="Oui - sans lien de dépendance",0,MIN((0.75*I567),847)),MIN(I567,(0.75*$C567),847)),2),IF(revenueReduction&gt;0.3,MAX(IF($B567="Non - avec lien de dépendance",MIN(1129,I567,$C567)*overallRate,MIN(1129,I567)*overallRate),ROUND(MAX(IF($B567="Non - avec lien de dépendance",0,MIN((0.75*I567),847)),MIN(I567,(0.75*$C567),847)),2)),IF($B567="Non - avec lien de dépendance",MIN(1129,I567,$C567)*overallRate,MIN(1129,I567)*overallRate)))))</f>
        <v>Effectuez l’étape 1</v>
      </c>
      <c r="N567" s="68" t="str">
        <f>IF(ISTEXT(overallRate),"Effectuez l’étape 1",IF(OR(COUNT($C567,J567)&lt;&gt;2,overallRate=0),0,IF(F567="Yes",ROUND(MAX(IF($B567="Oui - sans lien de dépendance",0,MIN((0.75*J567),847)),MIN(J567,(0.75*$C567),847)),2),IF(revenueReduction&gt;0.3,MAX(IF($B567="Non - avec lien de dépendance",MIN(1129,J567,$C567)*overallRate,MIN(1129,J567)*overallRate),ROUND(MAX(IF($B567="Non - avec lien de dépendance",0,MIN((0.75*J567),847)),MIN(J567,(0.75*$C567),847)),2)),IF($B567="Non - avec lien de dépendance",MIN(1129,J567,$C567)*overallRate,MIN(1129,J567)*overallRate)))))</f>
        <v>Effectuez l’étape 1</v>
      </c>
      <c r="O567" s="68" t="str">
        <f>IF(ISTEXT(overallRate),"Effectuez l’étape 1",IF(OR(COUNT($C567,K567)&lt;&gt;2,overallRate=0),0,IF(G567="Yes",ROUND(MAX(IF($B567="Oui - sans lien de dépendance",0,MIN((0.75*K567),847)),MIN(K567,(0.75*$C567),847)),2),IF(revenueReduction&gt;0.3,MAX(IF($B567="Non - avec lien de dépendance",MIN(1129,K567,$C567)*overallRate,MIN(1129,K567)*overallRate),ROUND(MAX(IF($B567="Non - avec lien de dépendance",0,MIN((0.75*K567),847)),MIN(K567,(0.75*$C567),847)),2)),IF($B567="Non - avec lien de dépendance",MIN(1129,K567,$C567)*overallRate,MIN(1129,K567)*overallRate)))))</f>
        <v>Effectuez l’étape 1</v>
      </c>
      <c r="P567" s="3">
        <f t="shared" si="8"/>
        <v>0</v>
      </c>
    </row>
    <row r="568" spans="12:16" x14ac:dyDescent="0.5">
      <c r="L568" s="68" t="str">
        <f>IF(ISTEXT(overallRate),"Effectuez l’étape 1",IF(OR(COUNT($C568,H568)&lt;&gt;2,overallRate=0),0,IF(D568="Yes",ROUND(MAX(IF($B568="Oui - sans lien de dépendance",0,MIN((0.75*H568),847)),MIN(H568,(0.75*$C568),847)),2),IF(revenueReduction&gt;0.3,MAX(IF($B568="Non - avec lien de dépendance",MIN(1129,H568,$C568)*overallRate,MIN(1129,H568)*overallRate),ROUND(MAX(IF($B568="Non - avec lien de dépendance",0,MIN((0.75*H568),847)),MIN(H568,(0.75*$C568),847)),2)),IF($B568="Non - avec lien de dépendance",MIN(1129,H568,$C568)*overallRate,MIN(1129,H568)*overallRate)))))</f>
        <v>Effectuez l’étape 1</v>
      </c>
      <c r="M568" s="68" t="str">
        <f>IF(ISTEXT(overallRate),"Effectuez l’étape 1",IF(OR(COUNT($C568,I568)&lt;&gt;2,overallRate=0),0,IF(E568="Yes",ROUND(MAX(IF($B568="Oui - sans lien de dépendance",0,MIN((0.75*I568),847)),MIN(I568,(0.75*$C568),847)),2),IF(revenueReduction&gt;0.3,MAX(IF($B568="Non - avec lien de dépendance",MIN(1129,I568,$C568)*overallRate,MIN(1129,I568)*overallRate),ROUND(MAX(IF($B568="Non - avec lien de dépendance",0,MIN((0.75*I568),847)),MIN(I568,(0.75*$C568),847)),2)),IF($B568="Non - avec lien de dépendance",MIN(1129,I568,$C568)*overallRate,MIN(1129,I568)*overallRate)))))</f>
        <v>Effectuez l’étape 1</v>
      </c>
      <c r="N568" s="68" t="str">
        <f>IF(ISTEXT(overallRate),"Effectuez l’étape 1",IF(OR(COUNT($C568,J568)&lt;&gt;2,overallRate=0),0,IF(F568="Yes",ROUND(MAX(IF($B568="Oui - sans lien de dépendance",0,MIN((0.75*J568),847)),MIN(J568,(0.75*$C568),847)),2),IF(revenueReduction&gt;0.3,MAX(IF($B568="Non - avec lien de dépendance",MIN(1129,J568,$C568)*overallRate,MIN(1129,J568)*overallRate),ROUND(MAX(IF($B568="Non - avec lien de dépendance",0,MIN((0.75*J568),847)),MIN(J568,(0.75*$C568),847)),2)),IF($B568="Non - avec lien de dépendance",MIN(1129,J568,$C568)*overallRate,MIN(1129,J568)*overallRate)))))</f>
        <v>Effectuez l’étape 1</v>
      </c>
      <c r="O568" s="68" t="str">
        <f>IF(ISTEXT(overallRate),"Effectuez l’étape 1",IF(OR(COUNT($C568,K568)&lt;&gt;2,overallRate=0),0,IF(G568="Yes",ROUND(MAX(IF($B568="Oui - sans lien de dépendance",0,MIN((0.75*K568),847)),MIN(K568,(0.75*$C568),847)),2),IF(revenueReduction&gt;0.3,MAX(IF($B568="Non - avec lien de dépendance",MIN(1129,K568,$C568)*overallRate,MIN(1129,K568)*overallRate),ROUND(MAX(IF($B568="Non - avec lien de dépendance",0,MIN((0.75*K568),847)),MIN(K568,(0.75*$C568),847)),2)),IF($B568="Non - avec lien de dépendance",MIN(1129,K568,$C568)*overallRate,MIN(1129,K568)*overallRate)))))</f>
        <v>Effectuez l’étape 1</v>
      </c>
      <c r="P568" s="3">
        <f t="shared" si="8"/>
        <v>0</v>
      </c>
    </row>
    <row r="569" spans="12:16" x14ac:dyDescent="0.5">
      <c r="L569" s="68" t="str">
        <f>IF(ISTEXT(overallRate),"Effectuez l’étape 1",IF(OR(COUNT($C569,H569)&lt;&gt;2,overallRate=0),0,IF(D569="Yes",ROUND(MAX(IF($B569="Oui - sans lien de dépendance",0,MIN((0.75*H569),847)),MIN(H569,(0.75*$C569),847)),2),IF(revenueReduction&gt;0.3,MAX(IF($B569="Non - avec lien de dépendance",MIN(1129,H569,$C569)*overallRate,MIN(1129,H569)*overallRate),ROUND(MAX(IF($B569="Non - avec lien de dépendance",0,MIN((0.75*H569),847)),MIN(H569,(0.75*$C569),847)),2)),IF($B569="Non - avec lien de dépendance",MIN(1129,H569,$C569)*overallRate,MIN(1129,H569)*overallRate)))))</f>
        <v>Effectuez l’étape 1</v>
      </c>
      <c r="M569" s="68" t="str">
        <f>IF(ISTEXT(overallRate),"Effectuez l’étape 1",IF(OR(COUNT($C569,I569)&lt;&gt;2,overallRate=0),0,IF(E569="Yes",ROUND(MAX(IF($B569="Oui - sans lien de dépendance",0,MIN((0.75*I569),847)),MIN(I569,(0.75*$C569),847)),2),IF(revenueReduction&gt;0.3,MAX(IF($B569="Non - avec lien de dépendance",MIN(1129,I569,$C569)*overallRate,MIN(1129,I569)*overallRate),ROUND(MAX(IF($B569="Non - avec lien de dépendance",0,MIN((0.75*I569),847)),MIN(I569,(0.75*$C569),847)),2)),IF($B569="Non - avec lien de dépendance",MIN(1129,I569,$C569)*overallRate,MIN(1129,I569)*overallRate)))))</f>
        <v>Effectuez l’étape 1</v>
      </c>
      <c r="N569" s="68" t="str">
        <f>IF(ISTEXT(overallRate),"Effectuez l’étape 1",IF(OR(COUNT($C569,J569)&lt;&gt;2,overallRate=0),0,IF(F569="Yes",ROUND(MAX(IF($B569="Oui - sans lien de dépendance",0,MIN((0.75*J569),847)),MIN(J569,(0.75*$C569),847)),2),IF(revenueReduction&gt;0.3,MAX(IF($B569="Non - avec lien de dépendance",MIN(1129,J569,$C569)*overallRate,MIN(1129,J569)*overallRate),ROUND(MAX(IF($B569="Non - avec lien de dépendance",0,MIN((0.75*J569),847)),MIN(J569,(0.75*$C569),847)),2)),IF($B569="Non - avec lien de dépendance",MIN(1129,J569,$C569)*overallRate,MIN(1129,J569)*overallRate)))))</f>
        <v>Effectuez l’étape 1</v>
      </c>
      <c r="O569" s="68" t="str">
        <f>IF(ISTEXT(overallRate),"Effectuez l’étape 1",IF(OR(COUNT($C569,K569)&lt;&gt;2,overallRate=0),0,IF(G569="Yes",ROUND(MAX(IF($B569="Oui - sans lien de dépendance",0,MIN((0.75*K569),847)),MIN(K569,(0.75*$C569),847)),2),IF(revenueReduction&gt;0.3,MAX(IF($B569="Non - avec lien de dépendance",MIN(1129,K569,$C569)*overallRate,MIN(1129,K569)*overallRate),ROUND(MAX(IF($B569="Non - avec lien de dépendance",0,MIN((0.75*K569),847)),MIN(K569,(0.75*$C569),847)),2)),IF($B569="Non - avec lien de dépendance",MIN(1129,K569,$C569)*overallRate,MIN(1129,K569)*overallRate)))))</f>
        <v>Effectuez l’étape 1</v>
      </c>
      <c r="P569" s="3">
        <f t="shared" si="8"/>
        <v>0</v>
      </c>
    </row>
    <row r="570" spans="12:16" x14ac:dyDescent="0.5">
      <c r="L570" s="68" t="str">
        <f>IF(ISTEXT(overallRate),"Effectuez l’étape 1",IF(OR(COUNT($C570,H570)&lt;&gt;2,overallRate=0),0,IF(D570="Yes",ROUND(MAX(IF($B570="Oui - sans lien de dépendance",0,MIN((0.75*H570),847)),MIN(H570,(0.75*$C570),847)),2),IF(revenueReduction&gt;0.3,MAX(IF($B570="Non - avec lien de dépendance",MIN(1129,H570,$C570)*overallRate,MIN(1129,H570)*overallRate),ROUND(MAX(IF($B570="Non - avec lien de dépendance",0,MIN((0.75*H570),847)),MIN(H570,(0.75*$C570),847)),2)),IF($B570="Non - avec lien de dépendance",MIN(1129,H570,$C570)*overallRate,MIN(1129,H570)*overallRate)))))</f>
        <v>Effectuez l’étape 1</v>
      </c>
      <c r="M570" s="68" t="str">
        <f>IF(ISTEXT(overallRate),"Effectuez l’étape 1",IF(OR(COUNT($C570,I570)&lt;&gt;2,overallRate=0),0,IF(E570="Yes",ROUND(MAX(IF($B570="Oui - sans lien de dépendance",0,MIN((0.75*I570),847)),MIN(I570,(0.75*$C570),847)),2),IF(revenueReduction&gt;0.3,MAX(IF($B570="Non - avec lien de dépendance",MIN(1129,I570,$C570)*overallRate,MIN(1129,I570)*overallRate),ROUND(MAX(IF($B570="Non - avec lien de dépendance",0,MIN((0.75*I570),847)),MIN(I570,(0.75*$C570),847)),2)),IF($B570="Non - avec lien de dépendance",MIN(1129,I570,$C570)*overallRate,MIN(1129,I570)*overallRate)))))</f>
        <v>Effectuez l’étape 1</v>
      </c>
      <c r="N570" s="68" t="str">
        <f>IF(ISTEXT(overallRate),"Effectuez l’étape 1",IF(OR(COUNT($C570,J570)&lt;&gt;2,overallRate=0),0,IF(F570="Yes",ROUND(MAX(IF($B570="Oui - sans lien de dépendance",0,MIN((0.75*J570),847)),MIN(J570,(0.75*$C570),847)),2),IF(revenueReduction&gt;0.3,MAX(IF($B570="Non - avec lien de dépendance",MIN(1129,J570,$C570)*overallRate,MIN(1129,J570)*overallRate),ROUND(MAX(IF($B570="Non - avec lien de dépendance",0,MIN((0.75*J570),847)),MIN(J570,(0.75*$C570),847)),2)),IF($B570="Non - avec lien de dépendance",MIN(1129,J570,$C570)*overallRate,MIN(1129,J570)*overallRate)))))</f>
        <v>Effectuez l’étape 1</v>
      </c>
      <c r="O570" s="68" t="str">
        <f>IF(ISTEXT(overallRate),"Effectuez l’étape 1",IF(OR(COUNT($C570,K570)&lt;&gt;2,overallRate=0),0,IF(G570="Yes",ROUND(MAX(IF($B570="Oui - sans lien de dépendance",0,MIN((0.75*K570),847)),MIN(K570,(0.75*$C570),847)),2),IF(revenueReduction&gt;0.3,MAX(IF($B570="Non - avec lien de dépendance",MIN(1129,K570,$C570)*overallRate,MIN(1129,K570)*overallRate),ROUND(MAX(IF($B570="Non - avec lien de dépendance",0,MIN((0.75*K570),847)),MIN(K570,(0.75*$C570),847)),2)),IF($B570="Non - avec lien de dépendance",MIN(1129,K570,$C570)*overallRate,MIN(1129,K570)*overallRate)))))</f>
        <v>Effectuez l’étape 1</v>
      </c>
      <c r="P570" s="3">
        <f t="shared" si="8"/>
        <v>0</v>
      </c>
    </row>
    <row r="571" spans="12:16" x14ac:dyDescent="0.5">
      <c r="L571" s="68" t="str">
        <f>IF(ISTEXT(overallRate),"Effectuez l’étape 1",IF(OR(COUNT($C571,H571)&lt;&gt;2,overallRate=0),0,IF(D571="Yes",ROUND(MAX(IF($B571="Oui - sans lien de dépendance",0,MIN((0.75*H571),847)),MIN(H571,(0.75*$C571),847)),2),IF(revenueReduction&gt;0.3,MAX(IF($B571="Non - avec lien de dépendance",MIN(1129,H571,$C571)*overallRate,MIN(1129,H571)*overallRate),ROUND(MAX(IF($B571="Non - avec lien de dépendance",0,MIN((0.75*H571),847)),MIN(H571,(0.75*$C571),847)),2)),IF($B571="Non - avec lien de dépendance",MIN(1129,H571,$C571)*overallRate,MIN(1129,H571)*overallRate)))))</f>
        <v>Effectuez l’étape 1</v>
      </c>
      <c r="M571" s="68" t="str">
        <f>IF(ISTEXT(overallRate),"Effectuez l’étape 1",IF(OR(COUNT($C571,I571)&lt;&gt;2,overallRate=0),0,IF(E571="Yes",ROUND(MAX(IF($B571="Oui - sans lien de dépendance",0,MIN((0.75*I571),847)),MIN(I571,(0.75*$C571),847)),2),IF(revenueReduction&gt;0.3,MAX(IF($B571="Non - avec lien de dépendance",MIN(1129,I571,$C571)*overallRate,MIN(1129,I571)*overallRate),ROUND(MAX(IF($B571="Non - avec lien de dépendance",0,MIN((0.75*I571),847)),MIN(I571,(0.75*$C571),847)),2)),IF($B571="Non - avec lien de dépendance",MIN(1129,I571,$C571)*overallRate,MIN(1129,I571)*overallRate)))))</f>
        <v>Effectuez l’étape 1</v>
      </c>
      <c r="N571" s="68" t="str">
        <f>IF(ISTEXT(overallRate),"Effectuez l’étape 1",IF(OR(COUNT($C571,J571)&lt;&gt;2,overallRate=0),0,IF(F571="Yes",ROUND(MAX(IF($B571="Oui - sans lien de dépendance",0,MIN((0.75*J571),847)),MIN(J571,(0.75*$C571),847)),2),IF(revenueReduction&gt;0.3,MAX(IF($B571="Non - avec lien de dépendance",MIN(1129,J571,$C571)*overallRate,MIN(1129,J571)*overallRate),ROUND(MAX(IF($B571="Non - avec lien de dépendance",0,MIN((0.75*J571),847)),MIN(J571,(0.75*$C571),847)),2)),IF($B571="Non - avec lien de dépendance",MIN(1129,J571,$C571)*overallRate,MIN(1129,J571)*overallRate)))))</f>
        <v>Effectuez l’étape 1</v>
      </c>
      <c r="O571" s="68" t="str">
        <f>IF(ISTEXT(overallRate),"Effectuez l’étape 1",IF(OR(COUNT($C571,K571)&lt;&gt;2,overallRate=0),0,IF(G571="Yes",ROUND(MAX(IF($B571="Oui - sans lien de dépendance",0,MIN((0.75*K571),847)),MIN(K571,(0.75*$C571),847)),2),IF(revenueReduction&gt;0.3,MAX(IF($B571="Non - avec lien de dépendance",MIN(1129,K571,$C571)*overallRate,MIN(1129,K571)*overallRate),ROUND(MAX(IF($B571="Non - avec lien de dépendance",0,MIN((0.75*K571),847)),MIN(K571,(0.75*$C571),847)),2)),IF($B571="Non - avec lien de dépendance",MIN(1129,K571,$C571)*overallRate,MIN(1129,K571)*overallRate)))))</f>
        <v>Effectuez l’étape 1</v>
      </c>
      <c r="P571" s="3">
        <f t="shared" si="8"/>
        <v>0</v>
      </c>
    </row>
    <row r="572" spans="12:16" x14ac:dyDescent="0.5">
      <c r="L572" s="68" t="str">
        <f>IF(ISTEXT(overallRate),"Effectuez l’étape 1",IF(OR(COUNT($C572,H572)&lt;&gt;2,overallRate=0),0,IF(D572="Yes",ROUND(MAX(IF($B572="Oui - sans lien de dépendance",0,MIN((0.75*H572),847)),MIN(H572,(0.75*$C572),847)),2),IF(revenueReduction&gt;0.3,MAX(IF($B572="Non - avec lien de dépendance",MIN(1129,H572,$C572)*overallRate,MIN(1129,H572)*overallRate),ROUND(MAX(IF($B572="Non - avec lien de dépendance",0,MIN((0.75*H572),847)),MIN(H572,(0.75*$C572),847)),2)),IF($B572="Non - avec lien de dépendance",MIN(1129,H572,$C572)*overallRate,MIN(1129,H572)*overallRate)))))</f>
        <v>Effectuez l’étape 1</v>
      </c>
      <c r="M572" s="68" t="str">
        <f>IF(ISTEXT(overallRate),"Effectuez l’étape 1",IF(OR(COUNT($C572,I572)&lt;&gt;2,overallRate=0),0,IF(E572="Yes",ROUND(MAX(IF($B572="Oui - sans lien de dépendance",0,MIN((0.75*I572),847)),MIN(I572,(0.75*$C572),847)),2),IF(revenueReduction&gt;0.3,MAX(IF($B572="Non - avec lien de dépendance",MIN(1129,I572,$C572)*overallRate,MIN(1129,I572)*overallRate),ROUND(MAX(IF($B572="Non - avec lien de dépendance",0,MIN((0.75*I572),847)),MIN(I572,(0.75*$C572),847)),2)),IF($B572="Non - avec lien de dépendance",MIN(1129,I572,$C572)*overallRate,MIN(1129,I572)*overallRate)))))</f>
        <v>Effectuez l’étape 1</v>
      </c>
      <c r="N572" s="68" t="str">
        <f>IF(ISTEXT(overallRate),"Effectuez l’étape 1",IF(OR(COUNT($C572,J572)&lt;&gt;2,overallRate=0),0,IF(F572="Yes",ROUND(MAX(IF($B572="Oui - sans lien de dépendance",0,MIN((0.75*J572),847)),MIN(J572,(0.75*$C572),847)),2),IF(revenueReduction&gt;0.3,MAX(IF($B572="Non - avec lien de dépendance",MIN(1129,J572,$C572)*overallRate,MIN(1129,J572)*overallRate),ROUND(MAX(IF($B572="Non - avec lien de dépendance",0,MIN((0.75*J572),847)),MIN(J572,(0.75*$C572),847)),2)),IF($B572="Non - avec lien de dépendance",MIN(1129,J572,$C572)*overallRate,MIN(1129,J572)*overallRate)))))</f>
        <v>Effectuez l’étape 1</v>
      </c>
      <c r="O572" s="68" t="str">
        <f>IF(ISTEXT(overallRate),"Effectuez l’étape 1",IF(OR(COUNT($C572,K572)&lt;&gt;2,overallRate=0),0,IF(G572="Yes",ROUND(MAX(IF($B572="Oui - sans lien de dépendance",0,MIN((0.75*K572),847)),MIN(K572,(0.75*$C572),847)),2),IF(revenueReduction&gt;0.3,MAX(IF($B572="Non - avec lien de dépendance",MIN(1129,K572,$C572)*overallRate,MIN(1129,K572)*overallRate),ROUND(MAX(IF($B572="Non - avec lien de dépendance",0,MIN((0.75*K572),847)),MIN(K572,(0.75*$C572),847)),2)),IF($B572="Non - avec lien de dépendance",MIN(1129,K572,$C572)*overallRate,MIN(1129,K572)*overallRate)))))</f>
        <v>Effectuez l’étape 1</v>
      </c>
      <c r="P572" s="3">
        <f t="shared" si="8"/>
        <v>0</v>
      </c>
    </row>
    <row r="573" spans="12:16" x14ac:dyDescent="0.5">
      <c r="L573" s="68" t="str">
        <f>IF(ISTEXT(overallRate),"Effectuez l’étape 1",IF(OR(COUNT($C573,H573)&lt;&gt;2,overallRate=0),0,IF(D573="Yes",ROUND(MAX(IF($B573="Oui - sans lien de dépendance",0,MIN((0.75*H573),847)),MIN(H573,(0.75*$C573),847)),2),IF(revenueReduction&gt;0.3,MAX(IF($B573="Non - avec lien de dépendance",MIN(1129,H573,$C573)*overallRate,MIN(1129,H573)*overallRate),ROUND(MAX(IF($B573="Non - avec lien de dépendance",0,MIN((0.75*H573),847)),MIN(H573,(0.75*$C573),847)),2)),IF($B573="Non - avec lien de dépendance",MIN(1129,H573,$C573)*overallRate,MIN(1129,H573)*overallRate)))))</f>
        <v>Effectuez l’étape 1</v>
      </c>
      <c r="M573" s="68" t="str">
        <f>IF(ISTEXT(overallRate),"Effectuez l’étape 1",IF(OR(COUNT($C573,I573)&lt;&gt;2,overallRate=0),0,IF(E573="Yes",ROUND(MAX(IF($B573="Oui - sans lien de dépendance",0,MIN((0.75*I573),847)),MIN(I573,(0.75*$C573),847)),2),IF(revenueReduction&gt;0.3,MAX(IF($B573="Non - avec lien de dépendance",MIN(1129,I573,$C573)*overallRate,MIN(1129,I573)*overallRate),ROUND(MAX(IF($B573="Non - avec lien de dépendance",0,MIN((0.75*I573),847)),MIN(I573,(0.75*$C573),847)),2)),IF($B573="Non - avec lien de dépendance",MIN(1129,I573,$C573)*overallRate,MIN(1129,I573)*overallRate)))))</f>
        <v>Effectuez l’étape 1</v>
      </c>
      <c r="N573" s="68" t="str">
        <f>IF(ISTEXT(overallRate),"Effectuez l’étape 1",IF(OR(COUNT($C573,J573)&lt;&gt;2,overallRate=0),0,IF(F573="Yes",ROUND(MAX(IF($B573="Oui - sans lien de dépendance",0,MIN((0.75*J573),847)),MIN(J573,(0.75*$C573),847)),2),IF(revenueReduction&gt;0.3,MAX(IF($B573="Non - avec lien de dépendance",MIN(1129,J573,$C573)*overallRate,MIN(1129,J573)*overallRate),ROUND(MAX(IF($B573="Non - avec lien de dépendance",0,MIN((0.75*J573),847)),MIN(J573,(0.75*$C573),847)),2)),IF($B573="Non - avec lien de dépendance",MIN(1129,J573,$C573)*overallRate,MIN(1129,J573)*overallRate)))))</f>
        <v>Effectuez l’étape 1</v>
      </c>
      <c r="O573" s="68" t="str">
        <f>IF(ISTEXT(overallRate),"Effectuez l’étape 1",IF(OR(COUNT($C573,K573)&lt;&gt;2,overallRate=0),0,IF(G573="Yes",ROUND(MAX(IF($B573="Oui - sans lien de dépendance",0,MIN((0.75*K573),847)),MIN(K573,(0.75*$C573),847)),2),IF(revenueReduction&gt;0.3,MAX(IF($B573="Non - avec lien de dépendance",MIN(1129,K573,$C573)*overallRate,MIN(1129,K573)*overallRate),ROUND(MAX(IF($B573="Non - avec lien de dépendance",0,MIN((0.75*K573),847)),MIN(K573,(0.75*$C573),847)),2)),IF($B573="Non - avec lien de dépendance",MIN(1129,K573,$C573)*overallRate,MIN(1129,K573)*overallRate)))))</f>
        <v>Effectuez l’étape 1</v>
      </c>
      <c r="P573" s="3">
        <f t="shared" si="8"/>
        <v>0</v>
      </c>
    </row>
    <row r="574" spans="12:16" x14ac:dyDescent="0.5">
      <c r="L574" s="68" t="str">
        <f>IF(ISTEXT(overallRate),"Effectuez l’étape 1",IF(OR(COUNT($C574,H574)&lt;&gt;2,overallRate=0),0,IF(D574="Yes",ROUND(MAX(IF($B574="Oui - sans lien de dépendance",0,MIN((0.75*H574),847)),MIN(H574,(0.75*$C574),847)),2),IF(revenueReduction&gt;0.3,MAX(IF($B574="Non - avec lien de dépendance",MIN(1129,H574,$C574)*overallRate,MIN(1129,H574)*overallRate),ROUND(MAX(IF($B574="Non - avec lien de dépendance",0,MIN((0.75*H574),847)),MIN(H574,(0.75*$C574),847)),2)),IF($B574="Non - avec lien de dépendance",MIN(1129,H574,$C574)*overallRate,MIN(1129,H574)*overallRate)))))</f>
        <v>Effectuez l’étape 1</v>
      </c>
      <c r="M574" s="68" t="str">
        <f>IF(ISTEXT(overallRate),"Effectuez l’étape 1",IF(OR(COUNT($C574,I574)&lt;&gt;2,overallRate=0),0,IF(E574="Yes",ROUND(MAX(IF($B574="Oui - sans lien de dépendance",0,MIN((0.75*I574),847)),MIN(I574,(0.75*$C574),847)),2),IF(revenueReduction&gt;0.3,MAX(IF($B574="Non - avec lien de dépendance",MIN(1129,I574,$C574)*overallRate,MIN(1129,I574)*overallRate),ROUND(MAX(IF($B574="Non - avec lien de dépendance",0,MIN((0.75*I574),847)),MIN(I574,(0.75*$C574),847)),2)),IF($B574="Non - avec lien de dépendance",MIN(1129,I574,$C574)*overallRate,MIN(1129,I574)*overallRate)))))</f>
        <v>Effectuez l’étape 1</v>
      </c>
      <c r="N574" s="68" t="str">
        <f>IF(ISTEXT(overallRate),"Effectuez l’étape 1",IF(OR(COUNT($C574,J574)&lt;&gt;2,overallRate=0),0,IF(F574="Yes",ROUND(MAX(IF($B574="Oui - sans lien de dépendance",0,MIN((0.75*J574),847)),MIN(J574,(0.75*$C574),847)),2),IF(revenueReduction&gt;0.3,MAX(IF($B574="Non - avec lien de dépendance",MIN(1129,J574,$C574)*overallRate,MIN(1129,J574)*overallRate),ROUND(MAX(IF($B574="Non - avec lien de dépendance",0,MIN((0.75*J574),847)),MIN(J574,(0.75*$C574),847)),2)),IF($B574="Non - avec lien de dépendance",MIN(1129,J574,$C574)*overallRate,MIN(1129,J574)*overallRate)))))</f>
        <v>Effectuez l’étape 1</v>
      </c>
      <c r="O574" s="68" t="str">
        <f>IF(ISTEXT(overallRate),"Effectuez l’étape 1",IF(OR(COUNT($C574,K574)&lt;&gt;2,overallRate=0),0,IF(G574="Yes",ROUND(MAX(IF($B574="Oui - sans lien de dépendance",0,MIN((0.75*K574),847)),MIN(K574,(0.75*$C574),847)),2),IF(revenueReduction&gt;0.3,MAX(IF($B574="Non - avec lien de dépendance",MIN(1129,K574,$C574)*overallRate,MIN(1129,K574)*overallRate),ROUND(MAX(IF($B574="Non - avec lien de dépendance",0,MIN((0.75*K574),847)),MIN(K574,(0.75*$C574),847)),2)),IF($B574="Non - avec lien de dépendance",MIN(1129,K574,$C574)*overallRate,MIN(1129,K574)*overallRate)))))</f>
        <v>Effectuez l’étape 1</v>
      </c>
      <c r="P574" s="3">
        <f t="shared" si="8"/>
        <v>0</v>
      </c>
    </row>
    <row r="575" spans="12:16" x14ac:dyDescent="0.5">
      <c r="L575" s="68" t="str">
        <f>IF(ISTEXT(overallRate),"Effectuez l’étape 1",IF(OR(COUNT($C575,H575)&lt;&gt;2,overallRate=0),0,IF(D575="Yes",ROUND(MAX(IF($B575="Oui - sans lien de dépendance",0,MIN((0.75*H575),847)),MIN(H575,(0.75*$C575),847)),2),IF(revenueReduction&gt;0.3,MAX(IF($B575="Non - avec lien de dépendance",MIN(1129,H575,$C575)*overallRate,MIN(1129,H575)*overallRate),ROUND(MAX(IF($B575="Non - avec lien de dépendance",0,MIN((0.75*H575),847)),MIN(H575,(0.75*$C575),847)),2)),IF($B575="Non - avec lien de dépendance",MIN(1129,H575,$C575)*overallRate,MIN(1129,H575)*overallRate)))))</f>
        <v>Effectuez l’étape 1</v>
      </c>
      <c r="M575" s="68" t="str">
        <f>IF(ISTEXT(overallRate),"Effectuez l’étape 1",IF(OR(COUNT($C575,I575)&lt;&gt;2,overallRate=0),0,IF(E575="Yes",ROUND(MAX(IF($B575="Oui - sans lien de dépendance",0,MIN((0.75*I575),847)),MIN(I575,(0.75*$C575),847)),2),IF(revenueReduction&gt;0.3,MAX(IF($B575="Non - avec lien de dépendance",MIN(1129,I575,$C575)*overallRate,MIN(1129,I575)*overallRate),ROUND(MAX(IF($B575="Non - avec lien de dépendance",0,MIN((0.75*I575),847)),MIN(I575,(0.75*$C575),847)),2)),IF($B575="Non - avec lien de dépendance",MIN(1129,I575,$C575)*overallRate,MIN(1129,I575)*overallRate)))))</f>
        <v>Effectuez l’étape 1</v>
      </c>
      <c r="N575" s="68" t="str">
        <f>IF(ISTEXT(overallRate),"Effectuez l’étape 1",IF(OR(COUNT($C575,J575)&lt;&gt;2,overallRate=0),0,IF(F575="Yes",ROUND(MAX(IF($B575="Oui - sans lien de dépendance",0,MIN((0.75*J575),847)),MIN(J575,(0.75*$C575),847)),2),IF(revenueReduction&gt;0.3,MAX(IF($B575="Non - avec lien de dépendance",MIN(1129,J575,$C575)*overallRate,MIN(1129,J575)*overallRate),ROUND(MAX(IF($B575="Non - avec lien de dépendance",0,MIN((0.75*J575),847)),MIN(J575,(0.75*$C575),847)),2)),IF($B575="Non - avec lien de dépendance",MIN(1129,J575,$C575)*overallRate,MIN(1129,J575)*overallRate)))))</f>
        <v>Effectuez l’étape 1</v>
      </c>
      <c r="O575" s="68" t="str">
        <f>IF(ISTEXT(overallRate),"Effectuez l’étape 1",IF(OR(COUNT($C575,K575)&lt;&gt;2,overallRate=0),0,IF(G575="Yes",ROUND(MAX(IF($B575="Oui - sans lien de dépendance",0,MIN((0.75*K575),847)),MIN(K575,(0.75*$C575),847)),2),IF(revenueReduction&gt;0.3,MAX(IF($B575="Non - avec lien de dépendance",MIN(1129,K575,$C575)*overallRate,MIN(1129,K575)*overallRate),ROUND(MAX(IF($B575="Non - avec lien de dépendance",0,MIN((0.75*K575),847)),MIN(K575,(0.75*$C575),847)),2)),IF($B575="Non - avec lien de dépendance",MIN(1129,K575,$C575)*overallRate,MIN(1129,K575)*overallRate)))))</f>
        <v>Effectuez l’étape 1</v>
      </c>
      <c r="P575" s="3">
        <f t="shared" si="8"/>
        <v>0</v>
      </c>
    </row>
    <row r="576" spans="12:16" x14ac:dyDescent="0.5">
      <c r="L576" s="68" t="str">
        <f>IF(ISTEXT(overallRate),"Effectuez l’étape 1",IF(OR(COUNT($C576,H576)&lt;&gt;2,overallRate=0),0,IF(D576="Yes",ROUND(MAX(IF($B576="Oui - sans lien de dépendance",0,MIN((0.75*H576),847)),MIN(H576,(0.75*$C576),847)),2),IF(revenueReduction&gt;0.3,MAX(IF($B576="Non - avec lien de dépendance",MIN(1129,H576,$C576)*overallRate,MIN(1129,H576)*overallRate),ROUND(MAX(IF($B576="Non - avec lien de dépendance",0,MIN((0.75*H576),847)),MIN(H576,(0.75*$C576),847)),2)),IF($B576="Non - avec lien de dépendance",MIN(1129,H576,$C576)*overallRate,MIN(1129,H576)*overallRate)))))</f>
        <v>Effectuez l’étape 1</v>
      </c>
      <c r="M576" s="68" t="str">
        <f>IF(ISTEXT(overallRate),"Effectuez l’étape 1",IF(OR(COUNT($C576,I576)&lt;&gt;2,overallRate=0),0,IF(E576="Yes",ROUND(MAX(IF($B576="Oui - sans lien de dépendance",0,MIN((0.75*I576),847)),MIN(I576,(0.75*$C576),847)),2),IF(revenueReduction&gt;0.3,MAX(IF($B576="Non - avec lien de dépendance",MIN(1129,I576,$C576)*overallRate,MIN(1129,I576)*overallRate),ROUND(MAX(IF($B576="Non - avec lien de dépendance",0,MIN((0.75*I576),847)),MIN(I576,(0.75*$C576),847)),2)),IF($B576="Non - avec lien de dépendance",MIN(1129,I576,$C576)*overallRate,MIN(1129,I576)*overallRate)))))</f>
        <v>Effectuez l’étape 1</v>
      </c>
      <c r="N576" s="68" t="str">
        <f>IF(ISTEXT(overallRate),"Effectuez l’étape 1",IF(OR(COUNT($C576,J576)&lt;&gt;2,overallRate=0),0,IF(F576="Yes",ROUND(MAX(IF($B576="Oui - sans lien de dépendance",0,MIN((0.75*J576),847)),MIN(J576,(0.75*$C576),847)),2),IF(revenueReduction&gt;0.3,MAX(IF($B576="Non - avec lien de dépendance",MIN(1129,J576,$C576)*overallRate,MIN(1129,J576)*overallRate),ROUND(MAX(IF($B576="Non - avec lien de dépendance",0,MIN((0.75*J576),847)),MIN(J576,(0.75*$C576),847)),2)),IF($B576="Non - avec lien de dépendance",MIN(1129,J576,$C576)*overallRate,MIN(1129,J576)*overallRate)))))</f>
        <v>Effectuez l’étape 1</v>
      </c>
      <c r="O576" s="68" t="str">
        <f>IF(ISTEXT(overallRate),"Effectuez l’étape 1",IF(OR(COUNT($C576,K576)&lt;&gt;2,overallRate=0),0,IF(G576="Yes",ROUND(MAX(IF($B576="Oui - sans lien de dépendance",0,MIN((0.75*K576),847)),MIN(K576,(0.75*$C576),847)),2),IF(revenueReduction&gt;0.3,MAX(IF($B576="Non - avec lien de dépendance",MIN(1129,K576,$C576)*overallRate,MIN(1129,K576)*overallRate),ROUND(MAX(IF($B576="Non - avec lien de dépendance",0,MIN((0.75*K576),847)),MIN(K576,(0.75*$C576),847)),2)),IF($B576="Non - avec lien de dépendance",MIN(1129,K576,$C576)*overallRate,MIN(1129,K576)*overallRate)))))</f>
        <v>Effectuez l’étape 1</v>
      </c>
      <c r="P576" s="3">
        <f t="shared" si="8"/>
        <v>0</v>
      </c>
    </row>
    <row r="577" spans="12:16" x14ac:dyDescent="0.5">
      <c r="L577" s="68" t="str">
        <f>IF(ISTEXT(overallRate),"Effectuez l’étape 1",IF(OR(COUNT($C577,H577)&lt;&gt;2,overallRate=0),0,IF(D577="Yes",ROUND(MAX(IF($B577="Oui - sans lien de dépendance",0,MIN((0.75*H577),847)),MIN(H577,(0.75*$C577),847)),2),IF(revenueReduction&gt;0.3,MAX(IF($B577="Non - avec lien de dépendance",MIN(1129,H577,$C577)*overallRate,MIN(1129,H577)*overallRate),ROUND(MAX(IF($B577="Non - avec lien de dépendance",0,MIN((0.75*H577),847)),MIN(H577,(0.75*$C577),847)),2)),IF($B577="Non - avec lien de dépendance",MIN(1129,H577,$C577)*overallRate,MIN(1129,H577)*overallRate)))))</f>
        <v>Effectuez l’étape 1</v>
      </c>
      <c r="M577" s="68" t="str">
        <f>IF(ISTEXT(overallRate),"Effectuez l’étape 1",IF(OR(COUNT($C577,I577)&lt;&gt;2,overallRate=0),0,IF(E577="Yes",ROUND(MAX(IF($B577="Oui - sans lien de dépendance",0,MIN((0.75*I577),847)),MIN(I577,(0.75*$C577),847)),2),IF(revenueReduction&gt;0.3,MAX(IF($B577="Non - avec lien de dépendance",MIN(1129,I577,$C577)*overallRate,MIN(1129,I577)*overallRate),ROUND(MAX(IF($B577="Non - avec lien de dépendance",0,MIN((0.75*I577),847)),MIN(I577,(0.75*$C577),847)),2)),IF($B577="Non - avec lien de dépendance",MIN(1129,I577,$C577)*overallRate,MIN(1129,I577)*overallRate)))))</f>
        <v>Effectuez l’étape 1</v>
      </c>
      <c r="N577" s="68" t="str">
        <f>IF(ISTEXT(overallRate),"Effectuez l’étape 1",IF(OR(COUNT($C577,J577)&lt;&gt;2,overallRate=0),0,IF(F577="Yes",ROUND(MAX(IF($B577="Oui - sans lien de dépendance",0,MIN((0.75*J577),847)),MIN(J577,(0.75*$C577),847)),2),IF(revenueReduction&gt;0.3,MAX(IF($B577="Non - avec lien de dépendance",MIN(1129,J577,$C577)*overallRate,MIN(1129,J577)*overallRate),ROUND(MAX(IF($B577="Non - avec lien de dépendance",0,MIN((0.75*J577),847)),MIN(J577,(0.75*$C577),847)),2)),IF($B577="Non - avec lien de dépendance",MIN(1129,J577,$C577)*overallRate,MIN(1129,J577)*overallRate)))))</f>
        <v>Effectuez l’étape 1</v>
      </c>
      <c r="O577" s="68" t="str">
        <f>IF(ISTEXT(overallRate),"Effectuez l’étape 1",IF(OR(COUNT($C577,K577)&lt;&gt;2,overallRate=0),0,IF(G577="Yes",ROUND(MAX(IF($B577="Oui - sans lien de dépendance",0,MIN((0.75*K577),847)),MIN(K577,(0.75*$C577),847)),2),IF(revenueReduction&gt;0.3,MAX(IF($B577="Non - avec lien de dépendance",MIN(1129,K577,$C577)*overallRate,MIN(1129,K577)*overallRate),ROUND(MAX(IF($B577="Non - avec lien de dépendance",0,MIN((0.75*K577),847)),MIN(K577,(0.75*$C577),847)),2)),IF($B577="Non - avec lien de dépendance",MIN(1129,K577,$C577)*overallRate,MIN(1129,K577)*overallRate)))))</f>
        <v>Effectuez l’étape 1</v>
      </c>
      <c r="P577" s="3">
        <f t="shared" si="8"/>
        <v>0</v>
      </c>
    </row>
    <row r="578" spans="12:16" x14ac:dyDescent="0.5">
      <c r="L578" s="68" t="str">
        <f>IF(ISTEXT(overallRate),"Effectuez l’étape 1",IF(OR(COUNT($C578,H578)&lt;&gt;2,overallRate=0),0,IF(D578="Yes",ROUND(MAX(IF($B578="Oui - sans lien de dépendance",0,MIN((0.75*H578),847)),MIN(H578,(0.75*$C578),847)),2),IF(revenueReduction&gt;0.3,MAX(IF($B578="Non - avec lien de dépendance",MIN(1129,H578,$C578)*overallRate,MIN(1129,H578)*overallRate),ROUND(MAX(IF($B578="Non - avec lien de dépendance",0,MIN((0.75*H578),847)),MIN(H578,(0.75*$C578),847)),2)),IF($B578="Non - avec lien de dépendance",MIN(1129,H578,$C578)*overallRate,MIN(1129,H578)*overallRate)))))</f>
        <v>Effectuez l’étape 1</v>
      </c>
      <c r="M578" s="68" t="str">
        <f>IF(ISTEXT(overallRate),"Effectuez l’étape 1",IF(OR(COUNT($C578,I578)&lt;&gt;2,overallRate=0),0,IF(E578="Yes",ROUND(MAX(IF($B578="Oui - sans lien de dépendance",0,MIN((0.75*I578),847)),MIN(I578,(0.75*$C578),847)),2),IF(revenueReduction&gt;0.3,MAX(IF($B578="Non - avec lien de dépendance",MIN(1129,I578,$C578)*overallRate,MIN(1129,I578)*overallRate),ROUND(MAX(IF($B578="Non - avec lien de dépendance",0,MIN((0.75*I578),847)),MIN(I578,(0.75*$C578),847)),2)),IF($B578="Non - avec lien de dépendance",MIN(1129,I578,$C578)*overallRate,MIN(1129,I578)*overallRate)))))</f>
        <v>Effectuez l’étape 1</v>
      </c>
      <c r="N578" s="68" t="str">
        <f>IF(ISTEXT(overallRate),"Effectuez l’étape 1",IF(OR(COUNT($C578,J578)&lt;&gt;2,overallRate=0),0,IF(F578="Yes",ROUND(MAX(IF($B578="Oui - sans lien de dépendance",0,MIN((0.75*J578),847)),MIN(J578,(0.75*$C578),847)),2),IF(revenueReduction&gt;0.3,MAX(IF($B578="Non - avec lien de dépendance",MIN(1129,J578,$C578)*overallRate,MIN(1129,J578)*overallRate),ROUND(MAX(IF($B578="Non - avec lien de dépendance",0,MIN((0.75*J578),847)),MIN(J578,(0.75*$C578),847)),2)),IF($B578="Non - avec lien de dépendance",MIN(1129,J578,$C578)*overallRate,MIN(1129,J578)*overallRate)))))</f>
        <v>Effectuez l’étape 1</v>
      </c>
      <c r="O578" s="68" t="str">
        <f>IF(ISTEXT(overallRate),"Effectuez l’étape 1",IF(OR(COUNT($C578,K578)&lt;&gt;2,overallRate=0),0,IF(G578="Yes",ROUND(MAX(IF($B578="Oui - sans lien de dépendance",0,MIN((0.75*K578),847)),MIN(K578,(0.75*$C578),847)),2),IF(revenueReduction&gt;0.3,MAX(IF($B578="Non - avec lien de dépendance",MIN(1129,K578,$C578)*overallRate,MIN(1129,K578)*overallRate),ROUND(MAX(IF($B578="Non - avec lien de dépendance",0,MIN((0.75*K578),847)),MIN(K578,(0.75*$C578),847)),2)),IF($B578="Non - avec lien de dépendance",MIN(1129,K578,$C578)*overallRate,MIN(1129,K578)*overallRate)))))</f>
        <v>Effectuez l’étape 1</v>
      </c>
      <c r="P578" s="3">
        <f t="shared" si="8"/>
        <v>0</v>
      </c>
    </row>
    <row r="579" spans="12:16" x14ac:dyDescent="0.5">
      <c r="L579" s="68" t="str">
        <f>IF(ISTEXT(overallRate),"Effectuez l’étape 1",IF(OR(COUNT($C579,H579)&lt;&gt;2,overallRate=0),0,IF(D579="Yes",ROUND(MAX(IF($B579="Oui - sans lien de dépendance",0,MIN((0.75*H579),847)),MIN(H579,(0.75*$C579),847)),2),IF(revenueReduction&gt;0.3,MAX(IF($B579="Non - avec lien de dépendance",MIN(1129,H579,$C579)*overallRate,MIN(1129,H579)*overallRate),ROUND(MAX(IF($B579="Non - avec lien de dépendance",0,MIN((0.75*H579),847)),MIN(H579,(0.75*$C579),847)),2)),IF($B579="Non - avec lien de dépendance",MIN(1129,H579,$C579)*overallRate,MIN(1129,H579)*overallRate)))))</f>
        <v>Effectuez l’étape 1</v>
      </c>
      <c r="M579" s="68" t="str">
        <f>IF(ISTEXT(overallRate),"Effectuez l’étape 1",IF(OR(COUNT($C579,I579)&lt;&gt;2,overallRate=0),0,IF(E579="Yes",ROUND(MAX(IF($B579="Oui - sans lien de dépendance",0,MIN((0.75*I579),847)),MIN(I579,(0.75*$C579),847)),2),IF(revenueReduction&gt;0.3,MAX(IF($B579="Non - avec lien de dépendance",MIN(1129,I579,$C579)*overallRate,MIN(1129,I579)*overallRate),ROUND(MAX(IF($B579="Non - avec lien de dépendance",0,MIN((0.75*I579),847)),MIN(I579,(0.75*$C579),847)),2)),IF($B579="Non - avec lien de dépendance",MIN(1129,I579,$C579)*overallRate,MIN(1129,I579)*overallRate)))))</f>
        <v>Effectuez l’étape 1</v>
      </c>
      <c r="N579" s="68" t="str">
        <f>IF(ISTEXT(overallRate),"Effectuez l’étape 1",IF(OR(COUNT($C579,J579)&lt;&gt;2,overallRate=0),0,IF(F579="Yes",ROUND(MAX(IF($B579="Oui - sans lien de dépendance",0,MIN((0.75*J579),847)),MIN(J579,(0.75*$C579),847)),2),IF(revenueReduction&gt;0.3,MAX(IF($B579="Non - avec lien de dépendance",MIN(1129,J579,$C579)*overallRate,MIN(1129,J579)*overallRate),ROUND(MAX(IF($B579="Non - avec lien de dépendance",0,MIN((0.75*J579),847)),MIN(J579,(0.75*$C579),847)),2)),IF($B579="Non - avec lien de dépendance",MIN(1129,J579,$C579)*overallRate,MIN(1129,J579)*overallRate)))))</f>
        <v>Effectuez l’étape 1</v>
      </c>
      <c r="O579" s="68" t="str">
        <f>IF(ISTEXT(overallRate),"Effectuez l’étape 1",IF(OR(COUNT($C579,K579)&lt;&gt;2,overallRate=0),0,IF(G579="Yes",ROUND(MAX(IF($B579="Oui - sans lien de dépendance",0,MIN((0.75*K579),847)),MIN(K579,(0.75*$C579),847)),2),IF(revenueReduction&gt;0.3,MAX(IF($B579="Non - avec lien de dépendance",MIN(1129,K579,$C579)*overallRate,MIN(1129,K579)*overallRate),ROUND(MAX(IF($B579="Non - avec lien de dépendance",0,MIN((0.75*K579),847)),MIN(K579,(0.75*$C579),847)),2)),IF($B579="Non - avec lien de dépendance",MIN(1129,K579,$C579)*overallRate,MIN(1129,K579)*overallRate)))))</f>
        <v>Effectuez l’étape 1</v>
      </c>
      <c r="P579" s="3">
        <f t="shared" si="8"/>
        <v>0</v>
      </c>
    </row>
    <row r="580" spans="12:16" x14ac:dyDescent="0.5">
      <c r="L580" s="68" t="str">
        <f>IF(ISTEXT(overallRate),"Effectuez l’étape 1",IF(OR(COUNT($C580,H580)&lt;&gt;2,overallRate=0),0,IF(D580="Yes",ROUND(MAX(IF($B580="Oui - sans lien de dépendance",0,MIN((0.75*H580),847)),MIN(H580,(0.75*$C580),847)),2),IF(revenueReduction&gt;0.3,MAX(IF($B580="Non - avec lien de dépendance",MIN(1129,H580,$C580)*overallRate,MIN(1129,H580)*overallRate),ROUND(MAX(IF($B580="Non - avec lien de dépendance",0,MIN((0.75*H580),847)),MIN(H580,(0.75*$C580),847)),2)),IF($B580="Non - avec lien de dépendance",MIN(1129,H580,$C580)*overallRate,MIN(1129,H580)*overallRate)))))</f>
        <v>Effectuez l’étape 1</v>
      </c>
      <c r="M580" s="68" t="str">
        <f>IF(ISTEXT(overallRate),"Effectuez l’étape 1",IF(OR(COUNT($C580,I580)&lt;&gt;2,overallRate=0),0,IF(E580="Yes",ROUND(MAX(IF($B580="Oui - sans lien de dépendance",0,MIN((0.75*I580),847)),MIN(I580,(0.75*$C580),847)),2),IF(revenueReduction&gt;0.3,MAX(IF($B580="Non - avec lien de dépendance",MIN(1129,I580,$C580)*overallRate,MIN(1129,I580)*overallRate),ROUND(MAX(IF($B580="Non - avec lien de dépendance",0,MIN((0.75*I580),847)),MIN(I580,(0.75*$C580),847)),2)),IF($B580="Non - avec lien de dépendance",MIN(1129,I580,$C580)*overallRate,MIN(1129,I580)*overallRate)))))</f>
        <v>Effectuez l’étape 1</v>
      </c>
      <c r="N580" s="68" t="str">
        <f>IF(ISTEXT(overallRate),"Effectuez l’étape 1",IF(OR(COUNT($C580,J580)&lt;&gt;2,overallRate=0),0,IF(F580="Yes",ROUND(MAX(IF($B580="Oui - sans lien de dépendance",0,MIN((0.75*J580),847)),MIN(J580,(0.75*$C580),847)),2),IF(revenueReduction&gt;0.3,MAX(IF($B580="Non - avec lien de dépendance",MIN(1129,J580,$C580)*overallRate,MIN(1129,J580)*overallRate),ROUND(MAX(IF($B580="Non - avec lien de dépendance",0,MIN((0.75*J580),847)),MIN(J580,(0.75*$C580),847)),2)),IF($B580="Non - avec lien de dépendance",MIN(1129,J580,$C580)*overallRate,MIN(1129,J580)*overallRate)))))</f>
        <v>Effectuez l’étape 1</v>
      </c>
      <c r="O580" s="68" t="str">
        <f>IF(ISTEXT(overallRate),"Effectuez l’étape 1",IF(OR(COUNT($C580,K580)&lt;&gt;2,overallRate=0),0,IF(G580="Yes",ROUND(MAX(IF($B580="Oui - sans lien de dépendance",0,MIN((0.75*K580),847)),MIN(K580,(0.75*$C580),847)),2),IF(revenueReduction&gt;0.3,MAX(IF($B580="Non - avec lien de dépendance",MIN(1129,K580,$C580)*overallRate,MIN(1129,K580)*overallRate),ROUND(MAX(IF($B580="Non - avec lien de dépendance",0,MIN((0.75*K580),847)),MIN(K580,(0.75*$C580),847)),2)),IF($B580="Non - avec lien de dépendance",MIN(1129,K580,$C580)*overallRate,MIN(1129,K580)*overallRate)))))</f>
        <v>Effectuez l’étape 1</v>
      </c>
      <c r="P580" s="3">
        <f t="shared" si="8"/>
        <v>0</v>
      </c>
    </row>
    <row r="581" spans="12:16" x14ac:dyDescent="0.5">
      <c r="L581" s="68" t="str">
        <f>IF(ISTEXT(overallRate),"Effectuez l’étape 1",IF(OR(COUNT($C581,H581)&lt;&gt;2,overallRate=0),0,IF(D581="Yes",ROUND(MAX(IF($B581="Oui - sans lien de dépendance",0,MIN((0.75*H581),847)),MIN(H581,(0.75*$C581),847)),2),IF(revenueReduction&gt;0.3,MAX(IF($B581="Non - avec lien de dépendance",MIN(1129,H581,$C581)*overallRate,MIN(1129,H581)*overallRate),ROUND(MAX(IF($B581="Non - avec lien de dépendance",0,MIN((0.75*H581),847)),MIN(H581,(0.75*$C581),847)),2)),IF($B581="Non - avec lien de dépendance",MIN(1129,H581,$C581)*overallRate,MIN(1129,H581)*overallRate)))))</f>
        <v>Effectuez l’étape 1</v>
      </c>
      <c r="M581" s="68" t="str">
        <f>IF(ISTEXT(overallRate),"Effectuez l’étape 1",IF(OR(COUNT($C581,I581)&lt;&gt;2,overallRate=0),0,IF(E581="Yes",ROUND(MAX(IF($B581="Oui - sans lien de dépendance",0,MIN((0.75*I581),847)),MIN(I581,(0.75*$C581),847)),2),IF(revenueReduction&gt;0.3,MAX(IF($B581="Non - avec lien de dépendance",MIN(1129,I581,$C581)*overallRate,MIN(1129,I581)*overallRate),ROUND(MAX(IF($B581="Non - avec lien de dépendance",0,MIN((0.75*I581),847)),MIN(I581,(0.75*$C581),847)),2)),IF($B581="Non - avec lien de dépendance",MIN(1129,I581,$C581)*overallRate,MIN(1129,I581)*overallRate)))))</f>
        <v>Effectuez l’étape 1</v>
      </c>
      <c r="N581" s="68" t="str">
        <f>IF(ISTEXT(overallRate),"Effectuez l’étape 1",IF(OR(COUNT($C581,J581)&lt;&gt;2,overallRate=0),0,IF(F581="Yes",ROUND(MAX(IF($B581="Oui - sans lien de dépendance",0,MIN((0.75*J581),847)),MIN(J581,(0.75*$C581),847)),2),IF(revenueReduction&gt;0.3,MAX(IF($B581="Non - avec lien de dépendance",MIN(1129,J581,$C581)*overallRate,MIN(1129,J581)*overallRate),ROUND(MAX(IF($B581="Non - avec lien de dépendance",0,MIN((0.75*J581),847)),MIN(J581,(0.75*$C581),847)),2)),IF($B581="Non - avec lien de dépendance",MIN(1129,J581,$C581)*overallRate,MIN(1129,J581)*overallRate)))))</f>
        <v>Effectuez l’étape 1</v>
      </c>
      <c r="O581" s="68" t="str">
        <f>IF(ISTEXT(overallRate),"Effectuez l’étape 1",IF(OR(COUNT($C581,K581)&lt;&gt;2,overallRate=0),0,IF(G581="Yes",ROUND(MAX(IF($B581="Oui - sans lien de dépendance",0,MIN((0.75*K581),847)),MIN(K581,(0.75*$C581),847)),2),IF(revenueReduction&gt;0.3,MAX(IF($B581="Non - avec lien de dépendance",MIN(1129,K581,$C581)*overallRate,MIN(1129,K581)*overallRate),ROUND(MAX(IF($B581="Non - avec lien de dépendance",0,MIN((0.75*K581),847)),MIN(K581,(0.75*$C581),847)),2)),IF($B581="Non - avec lien de dépendance",MIN(1129,K581,$C581)*overallRate,MIN(1129,K581)*overallRate)))))</f>
        <v>Effectuez l’étape 1</v>
      </c>
      <c r="P581" s="3">
        <f t="shared" si="8"/>
        <v>0</v>
      </c>
    </row>
    <row r="582" spans="12:16" x14ac:dyDescent="0.5">
      <c r="L582" s="68" t="str">
        <f>IF(ISTEXT(overallRate),"Effectuez l’étape 1",IF(OR(COUNT($C582,H582)&lt;&gt;2,overallRate=0),0,IF(D582="Yes",ROUND(MAX(IF($B582="Oui - sans lien de dépendance",0,MIN((0.75*H582),847)),MIN(H582,(0.75*$C582),847)),2),IF(revenueReduction&gt;0.3,MAX(IF($B582="Non - avec lien de dépendance",MIN(1129,H582,$C582)*overallRate,MIN(1129,H582)*overallRate),ROUND(MAX(IF($B582="Non - avec lien de dépendance",0,MIN((0.75*H582),847)),MIN(H582,(0.75*$C582),847)),2)),IF($B582="Non - avec lien de dépendance",MIN(1129,H582,$C582)*overallRate,MIN(1129,H582)*overallRate)))))</f>
        <v>Effectuez l’étape 1</v>
      </c>
      <c r="M582" s="68" t="str">
        <f>IF(ISTEXT(overallRate),"Effectuez l’étape 1",IF(OR(COUNT($C582,I582)&lt;&gt;2,overallRate=0),0,IF(E582="Yes",ROUND(MAX(IF($B582="Oui - sans lien de dépendance",0,MIN((0.75*I582),847)),MIN(I582,(0.75*$C582),847)),2),IF(revenueReduction&gt;0.3,MAX(IF($B582="Non - avec lien de dépendance",MIN(1129,I582,$C582)*overallRate,MIN(1129,I582)*overallRate),ROUND(MAX(IF($B582="Non - avec lien de dépendance",0,MIN((0.75*I582),847)),MIN(I582,(0.75*$C582),847)),2)),IF($B582="Non - avec lien de dépendance",MIN(1129,I582,$C582)*overallRate,MIN(1129,I582)*overallRate)))))</f>
        <v>Effectuez l’étape 1</v>
      </c>
      <c r="N582" s="68" t="str">
        <f>IF(ISTEXT(overallRate),"Effectuez l’étape 1",IF(OR(COUNT($C582,J582)&lt;&gt;2,overallRate=0),0,IF(F582="Yes",ROUND(MAX(IF($B582="Oui - sans lien de dépendance",0,MIN((0.75*J582),847)),MIN(J582,(0.75*$C582),847)),2),IF(revenueReduction&gt;0.3,MAX(IF($B582="Non - avec lien de dépendance",MIN(1129,J582,$C582)*overallRate,MIN(1129,J582)*overallRate),ROUND(MAX(IF($B582="Non - avec lien de dépendance",0,MIN((0.75*J582),847)),MIN(J582,(0.75*$C582),847)),2)),IF($B582="Non - avec lien de dépendance",MIN(1129,J582,$C582)*overallRate,MIN(1129,J582)*overallRate)))))</f>
        <v>Effectuez l’étape 1</v>
      </c>
      <c r="O582" s="68" t="str">
        <f>IF(ISTEXT(overallRate),"Effectuez l’étape 1",IF(OR(COUNT($C582,K582)&lt;&gt;2,overallRate=0),0,IF(G582="Yes",ROUND(MAX(IF($B582="Oui - sans lien de dépendance",0,MIN((0.75*K582),847)),MIN(K582,(0.75*$C582),847)),2),IF(revenueReduction&gt;0.3,MAX(IF($B582="Non - avec lien de dépendance",MIN(1129,K582,$C582)*overallRate,MIN(1129,K582)*overallRate),ROUND(MAX(IF($B582="Non - avec lien de dépendance",0,MIN((0.75*K582),847)),MIN(K582,(0.75*$C582),847)),2)),IF($B582="Non - avec lien de dépendance",MIN(1129,K582,$C582)*overallRate,MIN(1129,K582)*overallRate)))))</f>
        <v>Effectuez l’étape 1</v>
      </c>
      <c r="P582" s="3">
        <f t="shared" ref="P582:P645" si="9">IF(AND(COUNT(C582:K582)&gt;0,OR(COUNT(C582:K582)&lt;&gt;5,ISBLANK(B582))),"Fill out all amounts",IF(OR(COUNTIF(H582,0)+COUNTIF(I582,0)&gt;1,COUNTIF(I582,0)+COUNTIF(J582,0)&gt;1,COUNTIF(J582,0)+COUNTIF(K582,0)&gt;1),0,SUM(L582:O582)))</f>
        <v>0</v>
      </c>
    </row>
    <row r="583" spans="12:16" x14ac:dyDescent="0.5">
      <c r="L583" s="68" t="str">
        <f>IF(ISTEXT(overallRate),"Effectuez l’étape 1",IF(OR(COUNT($C583,H583)&lt;&gt;2,overallRate=0),0,IF(D583="Yes",ROUND(MAX(IF($B583="Oui - sans lien de dépendance",0,MIN((0.75*H583),847)),MIN(H583,(0.75*$C583),847)),2),IF(revenueReduction&gt;0.3,MAX(IF($B583="Non - avec lien de dépendance",MIN(1129,H583,$C583)*overallRate,MIN(1129,H583)*overallRate),ROUND(MAX(IF($B583="Non - avec lien de dépendance",0,MIN((0.75*H583),847)),MIN(H583,(0.75*$C583),847)),2)),IF($B583="Non - avec lien de dépendance",MIN(1129,H583,$C583)*overallRate,MIN(1129,H583)*overallRate)))))</f>
        <v>Effectuez l’étape 1</v>
      </c>
      <c r="M583" s="68" t="str">
        <f>IF(ISTEXT(overallRate),"Effectuez l’étape 1",IF(OR(COUNT($C583,I583)&lt;&gt;2,overallRate=0),0,IF(E583="Yes",ROUND(MAX(IF($B583="Oui - sans lien de dépendance",0,MIN((0.75*I583),847)),MIN(I583,(0.75*$C583),847)),2),IF(revenueReduction&gt;0.3,MAX(IF($B583="Non - avec lien de dépendance",MIN(1129,I583,$C583)*overallRate,MIN(1129,I583)*overallRate),ROUND(MAX(IF($B583="Non - avec lien de dépendance",0,MIN((0.75*I583),847)),MIN(I583,(0.75*$C583),847)),2)),IF($B583="Non - avec lien de dépendance",MIN(1129,I583,$C583)*overallRate,MIN(1129,I583)*overallRate)))))</f>
        <v>Effectuez l’étape 1</v>
      </c>
      <c r="N583" s="68" t="str">
        <f>IF(ISTEXT(overallRate),"Effectuez l’étape 1",IF(OR(COUNT($C583,J583)&lt;&gt;2,overallRate=0),0,IF(F583="Yes",ROUND(MAX(IF($B583="Oui - sans lien de dépendance",0,MIN((0.75*J583),847)),MIN(J583,(0.75*$C583),847)),2),IF(revenueReduction&gt;0.3,MAX(IF($B583="Non - avec lien de dépendance",MIN(1129,J583,$C583)*overallRate,MIN(1129,J583)*overallRate),ROUND(MAX(IF($B583="Non - avec lien de dépendance",0,MIN((0.75*J583),847)),MIN(J583,(0.75*$C583),847)),2)),IF($B583="Non - avec lien de dépendance",MIN(1129,J583,$C583)*overallRate,MIN(1129,J583)*overallRate)))))</f>
        <v>Effectuez l’étape 1</v>
      </c>
      <c r="O583" s="68" t="str">
        <f>IF(ISTEXT(overallRate),"Effectuez l’étape 1",IF(OR(COUNT($C583,K583)&lt;&gt;2,overallRate=0),0,IF(G583="Yes",ROUND(MAX(IF($B583="Oui - sans lien de dépendance",0,MIN((0.75*K583),847)),MIN(K583,(0.75*$C583),847)),2),IF(revenueReduction&gt;0.3,MAX(IF($B583="Non - avec lien de dépendance",MIN(1129,K583,$C583)*overallRate,MIN(1129,K583)*overallRate),ROUND(MAX(IF($B583="Non - avec lien de dépendance",0,MIN((0.75*K583),847)),MIN(K583,(0.75*$C583),847)),2)),IF($B583="Non - avec lien de dépendance",MIN(1129,K583,$C583)*overallRate,MIN(1129,K583)*overallRate)))))</f>
        <v>Effectuez l’étape 1</v>
      </c>
      <c r="P583" s="3">
        <f t="shared" si="9"/>
        <v>0</v>
      </c>
    </row>
    <row r="584" spans="12:16" x14ac:dyDescent="0.5">
      <c r="L584" s="68" t="str">
        <f>IF(ISTEXT(overallRate),"Effectuez l’étape 1",IF(OR(COUNT($C584,H584)&lt;&gt;2,overallRate=0),0,IF(D584="Yes",ROUND(MAX(IF($B584="Oui - sans lien de dépendance",0,MIN((0.75*H584),847)),MIN(H584,(0.75*$C584),847)),2),IF(revenueReduction&gt;0.3,MAX(IF($B584="Non - avec lien de dépendance",MIN(1129,H584,$C584)*overallRate,MIN(1129,H584)*overallRate),ROUND(MAX(IF($B584="Non - avec lien de dépendance",0,MIN((0.75*H584),847)),MIN(H584,(0.75*$C584),847)),2)),IF($B584="Non - avec lien de dépendance",MIN(1129,H584,$C584)*overallRate,MIN(1129,H584)*overallRate)))))</f>
        <v>Effectuez l’étape 1</v>
      </c>
      <c r="M584" s="68" t="str">
        <f>IF(ISTEXT(overallRate),"Effectuez l’étape 1",IF(OR(COUNT($C584,I584)&lt;&gt;2,overallRate=0),0,IF(E584="Yes",ROUND(MAX(IF($B584="Oui - sans lien de dépendance",0,MIN((0.75*I584),847)),MIN(I584,(0.75*$C584),847)),2),IF(revenueReduction&gt;0.3,MAX(IF($B584="Non - avec lien de dépendance",MIN(1129,I584,$C584)*overallRate,MIN(1129,I584)*overallRate),ROUND(MAX(IF($B584="Non - avec lien de dépendance",0,MIN((0.75*I584),847)),MIN(I584,(0.75*$C584),847)),2)),IF($B584="Non - avec lien de dépendance",MIN(1129,I584,$C584)*overallRate,MIN(1129,I584)*overallRate)))))</f>
        <v>Effectuez l’étape 1</v>
      </c>
      <c r="N584" s="68" t="str">
        <f>IF(ISTEXT(overallRate),"Effectuez l’étape 1",IF(OR(COUNT($C584,J584)&lt;&gt;2,overallRate=0),0,IF(F584="Yes",ROUND(MAX(IF($B584="Oui - sans lien de dépendance",0,MIN((0.75*J584),847)),MIN(J584,(0.75*$C584),847)),2),IF(revenueReduction&gt;0.3,MAX(IF($B584="Non - avec lien de dépendance",MIN(1129,J584,$C584)*overallRate,MIN(1129,J584)*overallRate),ROUND(MAX(IF($B584="Non - avec lien de dépendance",0,MIN((0.75*J584),847)),MIN(J584,(0.75*$C584),847)),2)),IF($B584="Non - avec lien de dépendance",MIN(1129,J584,$C584)*overallRate,MIN(1129,J584)*overallRate)))))</f>
        <v>Effectuez l’étape 1</v>
      </c>
      <c r="O584" s="68" t="str">
        <f>IF(ISTEXT(overallRate),"Effectuez l’étape 1",IF(OR(COUNT($C584,K584)&lt;&gt;2,overallRate=0),0,IF(G584="Yes",ROUND(MAX(IF($B584="Oui - sans lien de dépendance",0,MIN((0.75*K584),847)),MIN(K584,(0.75*$C584),847)),2),IF(revenueReduction&gt;0.3,MAX(IF($B584="Non - avec lien de dépendance",MIN(1129,K584,$C584)*overallRate,MIN(1129,K584)*overallRate),ROUND(MAX(IF($B584="Non - avec lien de dépendance",0,MIN((0.75*K584),847)),MIN(K584,(0.75*$C584),847)),2)),IF($B584="Non - avec lien de dépendance",MIN(1129,K584,$C584)*overallRate,MIN(1129,K584)*overallRate)))))</f>
        <v>Effectuez l’étape 1</v>
      </c>
      <c r="P584" s="3">
        <f t="shared" si="9"/>
        <v>0</v>
      </c>
    </row>
    <row r="585" spans="12:16" x14ac:dyDescent="0.5">
      <c r="L585" s="68" t="str">
        <f>IF(ISTEXT(overallRate),"Effectuez l’étape 1",IF(OR(COUNT($C585,H585)&lt;&gt;2,overallRate=0),0,IF(D585="Yes",ROUND(MAX(IF($B585="Oui - sans lien de dépendance",0,MIN((0.75*H585),847)),MIN(H585,(0.75*$C585),847)),2),IF(revenueReduction&gt;0.3,MAX(IF($B585="Non - avec lien de dépendance",MIN(1129,H585,$C585)*overallRate,MIN(1129,H585)*overallRate),ROUND(MAX(IF($B585="Non - avec lien de dépendance",0,MIN((0.75*H585),847)),MIN(H585,(0.75*$C585),847)),2)),IF($B585="Non - avec lien de dépendance",MIN(1129,H585,$C585)*overallRate,MIN(1129,H585)*overallRate)))))</f>
        <v>Effectuez l’étape 1</v>
      </c>
      <c r="M585" s="68" t="str">
        <f>IF(ISTEXT(overallRate),"Effectuez l’étape 1",IF(OR(COUNT($C585,I585)&lt;&gt;2,overallRate=0),0,IF(E585="Yes",ROUND(MAX(IF($B585="Oui - sans lien de dépendance",0,MIN((0.75*I585),847)),MIN(I585,(0.75*$C585),847)),2),IF(revenueReduction&gt;0.3,MAX(IF($B585="Non - avec lien de dépendance",MIN(1129,I585,$C585)*overallRate,MIN(1129,I585)*overallRate),ROUND(MAX(IF($B585="Non - avec lien de dépendance",0,MIN((0.75*I585),847)),MIN(I585,(0.75*$C585),847)),2)),IF($B585="Non - avec lien de dépendance",MIN(1129,I585,$C585)*overallRate,MIN(1129,I585)*overallRate)))))</f>
        <v>Effectuez l’étape 1</v>
      </c>
      <c r="N585" s="68" t="str">
        <f>IF(ISTEXT(overallRate),"Effectuez l’étape 1",IF(OR(COUNT($C585,J585)&lt;&gt;2,overallRate=0),0,IF(F585="Yes",ROUND(MAX(IF($B585="Oui - sans lien de dépendance",0,MIN((0.75*J585),847)),MIN(J585,(0.75*$C585),847)),2),IF(revenueReduction&gt;0.3,MAX(IF($B585="Non - avec lien de dépendance",MIN(1129,J585,$C585)*overallRate,MIN(1129,J585)*overallRate),ROUND(MAX(IF($B585="Non - avec lien de dépendance",0,MIN((0.75*J585),847)),MIN(J585,(0.75*$C585),847)),2)),IF($B585="Non - avec lien de dépendance",MIN(1129,J585,$C585)*overallRate,MIN(1129,J585)*overallRate)))))</f>
        <v>Effectuez l’étape 1</v>
      </c>
      <c r="O585" s="68" t="str">
        <f>IF(ISTEXT(overallRate),"Effectuez l’étape 1",IF(OR(COUNT($C585,K585)&lt;&gt;2,overallRate=0),0,IF(G585="Yes",ROUND(MAX(IF($B585="Oui - sans lien de dépendance",0,MIN((0.75*K585),847)),MIN(K585,(0.75*$C585),847)),2),IF(revenueReduction&gt;0.3,MAX(IF($B585="Non - avec lien de dépendance",MIN(1129,K585,$C585)*overallRate,MIN(1129,K585)*overallRate),ROUND(MAX(IF($B585="Non - avec lien de dépendance",0,MIN((0.75*K585),847)),MIN(K585,(0.75*$C585),847)),2)),IF($B585="Non - avec lien de dépendance",MIN(1129,K585,$C585)*overallRate,MIN(1129,K585)*overallRate)))))</f>
        <v>Effectuez l’étape 1</v>
      </c>
      <c r="P585" s="3">
        <f t="shared" si="9"/>
        <v>0</v>
      </c>
    </row>
    <row r="586" spans="12:16" x14ac:dyDescent="0.5">
      <c r="L586" s="68" t="str">
        <f>IF(ISTEXT(overallRate),"Effectuez l’étape 1",IF(OR(COUNT($C586,H586)&lt;&gt;2,overallRate=0),0,IF(D586="Yes",ROUND(MAX(IF($B586="Oui - sans lien de dépendance",0,MIN((0.75*H586),847)),MIN(H586,(0.75*$C586),847)),2),IF(revenueReduction&gt;0.3,MAX(IF($B586="Non - avec lien de dépendance",MIN(1129,H586,$C586)*overallRate,MIN(1129,H586)*overallRate),ROUND(MAX(IF($B586="Non - avec lien de dépendance",0,MIN((0.75*H586),847)),MIN(H586,(0.75*$C586),847)),2)),IF($B586="Non - avec lien de dépendance",MIN(1129,H586,$C586)*overallRate,MIN(1129,H586)*overallRate)))))</f>
        <v>Effectuez l’étape 1</v>
      </c>
      <c r="M586" s="68" t="str">
        <f>IF(ISTEXT(overallRate),"Effectuez l’étape 1",IF(OR(COUNT($C586,I586)&lt;&gt;2,overallRate=0),0,IF(E586="Yes",ROUND(MAX(IF($B586="Oui - sans lien de dépendance",0,MIN((0.75*I586),847)),MIN(I586,(0.75*$C586),847)),2),IF(revenueReduction&gt;0.3,MAX(IF($B586="Non - avec lien de dépendance",MIN(1129,I586,$C586)*overallRate,MIN(1129,I586)*overallRate),ROUND(MAX(IF($B586="Non - avec lien de dépendance",0,MIN((0.75*I586),847)),MIN(I586,(0.75*$C586),847)),2)),IF($B586="Non - avec lien de dépendance",MIN(1129,I586,$C586)*overallRate,MIN(1129,I586)*overallRate)))))</f>
        <v>Effectuez l’étape 1</v>
      </c>
      <c r="N586" s="68" t="str">
        <f>IF(ISTEXT(overallRate),"Effectuez l’étape 1",IF(OR(COUNT($C586,J586)&lt;&gt;2,overallRate=0),0,IF(F586="Yes",ROUND(MAX(IF($B586="Oui - sans lien de dépendance",0,MIN((0.75*J586),847)),MIN(J586,(0.75*$C586),847)),2),IF(revenueReduction&gt;0.3,MAX(IF($B586="Non - avec lien de dépendance",MIN(1129,J586,$C586)*overallRate,MIN(1129,J586)*overallRate),ROUND(MAX(IF($B586="Non - avec lien de dépendance",0,MIN((0.75*J586),847)),MIN(J586,(0.75*$C586),847)),2)),IF($B586="Non - avec lien de dépendance",MIN(1129,J586,$C586)*overallRate,MIN(1129,J586)*overallRate)))))</f>
        <v>Effectuez l’étape 1</v>
      </c>
      <c r="O586" s="68" t="str">
        <f>IF(ISTEXT(overallRate),"Effectuez l’étape 1",IF(OR(COUNT($C586,K586)&lt;&gt;2,overallRate=0),0,IF(G586="Yes",ROUND(MAX(IF($B586="Oui - sans lien de dépendance",0,MIN((0.75*K586),847)),MIN(K586,(0.75*$C586),847)),2),IF(revenueReduction&gt;0.3,MAX(IF($B586="Non - avec lien de dépendance",MIN(1129,K586,$C586)*overallRate,MIN(1129,K586)*overallRate),ROUND(MAX(IF($B586="Non - avec lien de dépendance",0,MIN((0.75*K586),847)),MIN(K586,(0.75*$C586),847)),2)),IF($B586="Non - avec lien de dépendance",MIN(1129,K586,$C586)*overallRate,MIN(1129,K586)*overallRate)))))</f>
        <v>Effectuez l’étape 1</v>
      </c>
      <c r="P586" s="3">
        <f t="shared" si="9"/>
        <v>0</v>
      </c>
    </row>
    <row r="587" spans="12:16" x14ac:dyDescent="0.5">
      <c r="L587" s="68" t="str">
        <f>IF(ISTEXT(overallRate),"Effectuez l’étape 1",IF(OR(COUNT($C587,H587)&lt;&gt;2,overallRate=0),0,IF(D587="Yes",ROUND(MAX(IF($B587="Oui - sans lien de dépendance",0,MIN((0.75*H587),847)),MIN(H587,(0.75*$C587),847)),2),IF(revenueReduction&gt;0.3,MAX(IF($B587="Non - avec lien de dépendance",MIN(1129,H587,$C587)*overallRate,MIN(1129,H587)*overallRate),ROUND(MAX(IF($B587="Non - avec lien de dépendance",0,MIN((0.75*H587),847)),MIN(H587,(0.75*$C587),847)),2)),IF($B587="Non - avec lien de dépendance",MIN(1129,H587,$C587)*overallRate,MIN(1129,H587)*overallRate)))))</f>
        <v>Effectuez l’étape 1</v>
      </c>
      <c r="M587" s="68" t="str">
        <f>IF(ISTEXT(overallRate),"Effectuez l’étape 1",IF(OR(COUNT($C587,I587)&lt;&gt;2,overallRate=0),0,IF(E587="Yes",ROUND(MAX(IF($B587="Oui - sans lien de dépendance",0,MIN((0.75*I587),847)),MIN(I587,(0.75*$C587),847)),2),IF(revenueReduction&gt;0.3,MAX(IF($B587="Non - avec lien de dépendance",MIN(1129,I587,$C587)*overallRate,MIN(1129,I587)*overallRate),ROUND(MAX(IF($B587="Non - avec lien de dépendance",0,MIN((0.75*I587),847)),MIN(I587,(0.75*$C587),847)),2)),IF($B587="Non - avec lien de dépendance",MIN(1129,I587,$C587)*overallRate,MIN(1129,I587)*overallRate)))))</f>
        <v>Effectuez l’étape 1</v>
      </c>
      <c r="N587" s="68" t="str">
        <f>IF(ISTEXT(overallRate),"Effectuez l’étape 1",IF(OR(COUNT($C587,J587)&lt;&gt;2,overallRate=0),0,IF(F587="Yes",ROUND(MAX(IF($B587="Oui - sans lien de dépendance",0,MIN((0.75*J587),847)),MIN(J587,(0.75*$C587),847)),2),IF(revenueReduction&gt;0.3,MAX(IF($B587="Non - avec lien de dépendance",MIN(1129,J587,$C587)*overallRate,MIN(1129,J587)*overallRate),ROUND(MAX(IF($B587="Non - avec lien de dépendance",0,MIN((0.75*J587),847)),MIN(J587,(0.75*$C587),847)),2)),IF($B587="Non - avec lien de dépendance",MIN(1129,J587,$C587)*overallRate,MIN(1129,J587)*overallRate)))))</f>
        <v>Effectuez l’étape 1</v>
      </c>
      <c r="O587" s="68" t="str">
        <f>IF(ISTEXT(overallRate),"Effectuez l’étape 1",IF(OR(COUNT($C587,K587)&lt;&gt;2,overallRate=0),0,IF(G587="Yes",ROUND(MAX(IF($B587="Oui - sans lien de dépendance",0,MIN((0.75*K587),847)),MIN(K587,(0.75*$C587),847)),2),IF(revenueReduction&gt;0.3,MAX(IF($B587="Non - avec lien de dépendance",MIN(1129,K587,$C587)*overallRate,MIN(1129,K587)*overallRate),ROUND(MAX(IF($B587="Non - avec lien de dépendance",0,MIN((0.75*K587),847)),MIN(K587,(0.75*$C587),847)),2)),IF($B587="Non - avec lien de dépendance",MIN(1129,K587,$C587)*overallRate,MIN(1129,K587)*overallRate)))))</f>
        <v>Effectuez l’étape 1</v>
      </c>
      <c r="P587" s="3">
        <f t="shared" si="9"/>
        <v>0</v>
      </c>
    </row>
    <row r="588" spans="12:16" x14ac:dyDescent="0.5">
      <c r="L588" s="68" t="str">
        <f>IF(ISTEXT(overallRate),"Effectuez l’étape 1",IF(OR(COUNT($C588,H588)&lt;&gt;2,overallRate=0),0,IF(D588="Yes",ROUND(MAX(IF($B588="Oui - sans lien de dépendance",0,MIN((0.75*H588),847)),MIN(H588,(0.75*$C588),847)),2),IF(revenueReduction&gt;0.3,MAX(IF($B588="Non - avec lien de dépendance",MIN(1129,H588,$C588)*overallRate,MIN(1129,H588)*overallRate),ROUND(MAX(IF($B588="Non - avec lien de dépendance",0,MIN((0.75*H588),847)),MIN(H588,(0.75*$C588),847)),2)),IF($B588="Non - avec lien de dépendance",MIN(1129,H588,$C588)*overallRate,MIN(1129,H588)*overallRate)))))</f>
        <v>Effectuez l’étape 1</v>
      </c>
      <c r="M588" s="68" t="str">
        <f>IF(ISTEXT(overallRate),"Effectuez l’étape 1",IF(OR(COUNT($C588,I588)&lt;&gt;2,overallRate=0),0,IF(E588="Yes",ROUND(MAX(IF($B588="Oui - sans lien de dépendance",0,MIN((0.75*I588),847)),MIN(I588,(0.75*$C588),847)),2),IF(revenueReduction&gt;0.3,MAX(IF($B588="Non - avec lien de dépendance",MIN(1129,I588,$C588)*overallRate,MIN(1129,I588)*overallRate),ROUND(MAX(IF($B588="Non - avec lien de dépendance",0,MIN((0.75*I588),847)),MIN(I588,(0.75*$C588),847)),2)),IF($B588="Non - avec lien de dépendance",MIN(1129,I588,$C588)*overallRate,MIN(1129,I588)*overallRate)))))</f>
        <v>Effectuez l’étape 1</v>
      </c>
      <c r="N588" s="68" t="str">
        <f>IF(ISTEXT(overallRate),"Effectuez l’étape 1",IF(OR(COUNT($C588,J588)&lt;&gt;2,overallRate=0),0,IF(F588="Yes",ROUND(MAX(IF($B588="Oui - sans lien de dépendance",0,MIN((0.75*J588),847)),MIN(J588,(0.75*$C588),847)),2),IF(revenueReduction&gt;0.3,MAX(IF($B588="Non - avec lien de dépendance",MIN(1129,J588,$C588)*overallRate,MIN(1129,J588)*overallRate),ROUND(MAX(IF($B588="Non - avec lien de dépendance",0,MIN((0.75*J588),847)),MIN(J588,(0.75*$C588),847)),2)),IF($B588="Non - avec lien de dépendance",MIN(1129,J588,$C588)*overallRate,MIN(1129,J588)*overallRate)))))</f>
        <v>Effectuez l’étape 1</v>
      </c>
      <c r="O588" s="68" t="str">
        <f>IF(ISTEXT(overallRate),"Effectuez l’étape 1",IF(OR(COUNT($C588,K588)&lt;&gt;2,overallRate=0),0,IF(G588="Yes",ROUND(MAX(IF($B588="Oui - sans lien de dépendance",0,MIN((0.75*K588),847)),MIN(K588,(0.75*$C588),847)),2),IF(revenueReduction&gt;0.3,MAX(IF($B588="Non - avec lien de dépendance",MIN(1129,K588,$C588)*overallRate,MIN(1129,K588)*overallRate),ROUND(MAX(IF($B588="Non - avec lien de dépendance",0,MIN((0.75*K588),847)),MIN(K588,(0.75*$C588),847)),2)),IF($B588="Non - avec lien de dépendance",MIN(1129,K588,$C588)*overallRate,MIN(1129,K588)*overallRate)))))</f>
        <v>Effectuez l’étape 1</v>
      </c>
      <c r="P588" s="3">
        <f t="shared" si="9"/>
        <v>0</v>
      </c>
    </row>
    <row r="589" spans="12:16" x14ac:dyDescent="0.5">
      <c r="L589" s="68" t="str">
        <f>IF(ISTEXT(overallRate),"Effectuez l’étape 1",IF(OR(COUNT($C589,H589)&lt;&gt;2,overallRate=0),0,IF(D589="Yes",ROUND(MAX(IF($B589="Oui - sans lien de dépendance",0,MIN((0.75*H589),847)),MIN(H589,(0.75*$C589),847)),2),IF(revenueReduction&gt;0.3,MAX(IF($B589="Non - avec lien de dépendance",MIN(1129,H589,$C589)*overallRate,MIN(1129,H589)*overallRate),ROUND(MAX(IF($B589="Non - avec lien de dépendance",0,MIN((0.75*H589),847)),MIN(H589,(0.75*$C589),847)),2)),IF($B589="Non - avec lien de dépendance",MIN(1129,H589,$C589)*overallRate,MIN(1129,H589)*overallRate)))))</f>
        <v>Effectuez l’étape 1</v>
      </c>
      <c r="M589" s="68" t="str">
        <f>IF(ISTEXT(overallRate),"Effectuez l’étape 1",IF(OR(COUNT($C589,I589)&lt;&gt;2,overallRate=0),0,IF(E589="Yes",ROUND(MAX(IF($B589="Oui - sans lien de dépendance",0,MIN((0.75*I589),847)),MIN(I589,(0.75*$C589),847)),2),IF(revenueReduction&gt;0.3,MAX(IF($B589="Non - avec lien de dépendance",MIN(1129,I589,$C589)*overallRate,MIN(1129,I589)*overallRate),ROUND(MAX(IF($B589="Non - avec lien de dépendance",0,MIN((0.75*I589),847)),MIN(I589,(0.75*$C589),847)),2)),IF($B589="Non - avec lien de dépendance",MIN(1129,I589,$C589)*overallRate,MIN(1129,I589)*overallRate)))))</f>
        <v>Effectuez l’étape 1</v>
      </c>
      <c r="N589" s="68" t="str">
        <f>IF(ISTEXT(overallRate),"Effectuez l’étape 1",IF(OR(COUNT($C589,J589)&lt;&gt;2,overallRate=0),0,IF(F589="Yes",ROUND(MAX(IF($B589="Oui - sans lien de dépendance",0,MIN((0.75*J589),847)),MIN(J589,(0.75*$C589),847)),2),IF(revenueReduction&gt;0.3,MAX(IF($B589="Non - avec lien de dépendance",MIN(1129,J589,$C589)*overallRate,MIN(1129,J589)*overallRate),ROUND(MAX(IF($B589="Non - avec lien de dépendance",0,MIN((0.75*J589),847)),MIN(J589,(0.75*$C589),847)),2)),IF($B589="Non - avec lien de dépendance",MIN(1129,J589,$C589)*overallRate,MIN(1129,J589)*overallRate)))))</f>
        <v>Effectuez l’étape 1</v>
      </c>
      <c r="O589" s="68" t="str">
        <f>IF(ISTEXT(overallRate),"Effectuez l’étape 1",IF(OR(COUNT($C589,K589)&lt;&gt;2,overallRate=0),0,IF(G589="Yes",ROUND(MAX(IF($B589="Oui - sans lien de dépendance",0,MIN((0.75*K589),847)),MIN(K589,(0.75*$C589),847)),2),IF(revenueReduction&gt;0.3,MAX(IF($B589="Non - avec lien de dépendance",MIN(1129,K589,$C589)*overallRate,MIN(1129,K589)*overallRate),ROUND(MAX(IF($B589="Non - avec lien de dépendance",0,MIN((0.75*K589),847)),MIN(K589,(0.75*$C589),847)),2)),IF($B589="Non - avec lien de dépendance",MIN(1129,K589,$C589)*overallRate,MIN(1129,K589)*overallRate)))))</f>
        <v>Effectuez l’étape 1</v>
      </c>
      <c r="P589" s="3">
        <f t="shared" si="9"/>
        <v>0</v>
      </c>
    </row>
    <row r="590" spans="12:16" x14ac:dyDescent="0.5">
      <c r="L590" s="68" t="str">
        <f>IF(ISTEXT(overallRate),"Effectuez l’étape 1",IF(OR(COUNT($C590,H590)&lt;&gt;2,overallRate=0),0,IF(D590="Yes",ROUND(MAX(IF($B590="Oui - sans lien de dépendance",0,MIN((0.75*H590),847)),MIN(H590,(0.75*$C590),847)),2),IF(revenueReduction&gt;0.3,MAX(IF($B590="Non - avec lien de dépendance",MIN(1129,H590,$C590)*overallRate,MIN(1129,H590)*overallRate),ROUND(MAX(IF($B590="Non - avec lien de dépendance",0,MIN((0.75*H590),847)),MIN(H590,(0.75*$C590),847)),2)),IF($B590="Non - avec lien de dépendance",MIN(1129,H590,$C590)*overallRate,MIN(1129,H590)*overallRate)))))</f>
        <v>Effectuez l’étape 1</v>
      </c>
      <c r="M590" s="68" t="str">
        <f>IF(ISTEXT(overallRate),"Effectuez l’étape 1",IF(OR(COUNT($C590,I590)&lt;&gt;2,overallRate=0),0,IF(E590="Yes",ROUND(MAX(IF($B590="Oui - sans lien de dépendance",0,MIN((0.75*I590),847)),MIN(I590,(0.75*$C590),847)),2),IF(revenueReduction&gt;0.3,MAX(IF($B590="Non - avec lien de dépendance",MIN(1129,I590,$C590)*overallRate,MIN(1129,I590)*overallRate),ROUND(MAX(IF($B590="Non - avec lien de dépendance",0,MIN((0.75*I590),847)),MIN(I590,(0.75*$C590),847)),2)),IF($B590="Non - avec lien de dépendance",MIN(1129,I590,$C590)*overallRate,MIN(1129,I590)*overallRate)))))</f>
        <v>Effectuez l’étape 1</v>
      </c>
      <c r="N590" s="68" t="str">
        <f>IF(ISTEXT(overallRate),"Effectuez l’étape 1",IF(OR(COUNT($C590,J590)&lt;&gt;2,overallRate=0),0,IF(F590="Yes",ROUND(MAX(IF($B590="Oui - sans lien de dépendance",0,MIN((0.75*J590),847)),MIN(J590,(0.75*$C590),847)),2),IF(revenueReduction&gt;0.3,MAX(IF($B590="Non - avec lien de dépendance",MIN(1129,J590,$C590)*overallRate,MIN(1129,J590)*overallRate),ROUND(MAX(IF($B590="Non - avec lien de dépendance",0,MIN((0.75*J590),847)),MIN(J590,(0.75*$C590),847)),2)),IF($B590="Non - avec lien de dépendance",MIN(1129,J590,$C590)*overallRate,MIN(1129,J590)*overallRate)))))</f>
        <v>Effectuez l’étape 1</v>
      </c>
      <c r="O590" s="68" t="str">
        <f>IF(ISTEXT(overallRate),"Effectuez l’étape 1",IF(OR(COUNT($C590,K590)&lt;&gt;2,overallRate=0),0,IF(G590="Yes",ROUND(MAX(IF($B590="Oui - sans lien de dépendance",0,MIN((0.75*K590),847)),MIN(K590,(0.75*$C590),847)),2),IF(revenueReduction&gt;0.3,MAX(IF($B590="Non - avec lien de dépendance",MIN(1129,K590,$C590)*overallRate,MIN(1129,K590)*overallRate),ROUND(MAX(IF($B590="Non - avec lien de dépendance",0,MIN((0.75*K590),847)),MIN(K590,(0.75*$C590),847)),2)),IF($B590="Non - avec lien de dépendance",MIN(1129,K590,$C590)*overallRate,MIN(1129,K590)*overallRate)))))</f>
        <v>Effectuez l’étape 1</v>
      </c>
      <c r="P590" s="3">
        <f t="shared" si="9"/>
        <v>0</v>
      </c>
    </row>
    <row r="591" spans="12:16" x14ac:dyDescent="0.5">
      <c r="L591" s="68" t="str">
        <f>IF(ISTEXT(overallRate),"Effectuez l’étape 1",IF(OR(COUNT($C591,H591)&lt;&gt;2,overallRate=0),0,IF(D591="Yes",ROUND(MAX(IF($B591="Oui - sans lien de dépendance",0,MIN((0.75*H591),847)),MIN(H591,(0.75*$C591),847)),2),IF(revenueReduction&gt;0.3,MAX(IF($B591="Non - avec lien de dépendance",MIN(1129,H591,$C591)*overallRate,MIN(1129,H591)*overallRate),ROUND(MAX(IF($B591="Non - avec lien de dépendance",0,MIN((0.75*H591),847)),MIN(H591,(0.75*$C591),847)),2)),IF($B591="Non - avec lien de dépendance",MIN(1129,H591,$C591)*overallRate,MIN(1129,H591)*overallRate)))))</f>
        <v>Effectuez l’étape 1</v>
      </c>
      <c r="M591" s="68" t="str">
        <f>IF(ISTEXT(overallRate),"Effectuez l’étape 1",IF(OR(COUNT($C591,I591)&lt;&gt;2,overallRate=0),0,IF(E591="Yes",ROUND(MAX(IF($B591="Oui - sans lien de dépendance",0,MIN((0.75*I591),847)),MIN(I591,(0.75*$C591),847)),2),IF(revenueReduction&gt;0.3,MAX(IF($B591="Non - avec lien de dépendance",MIN(1129,I591,$C591)*overallRate,MIN(1129,I591)*overallRate),ROUND(MAX(IF($B591="Non - avec lien de dépendance",0,MIN((0.75*I591),847)),MIN(I591,(0.75*$C591),847)),2)),IF($B591="Non - avec lien de dépendance",MIN(1129,I591,$C591)*overallRate,MIN(1129,I591)*overallRate)))))</f>
        <v>Effectuez l’étape 1</v>
      </c>
      <c r="N591" s="68" t="str">
        <f>IF(ISTEXT(overallRate),"Effectuez l’étape 1",IF(OR(COUNT($C591,J591)&lt;&gt;2,overallRate=0),0,IF(F591="Yes",ROUND(MAX(IF($B591="Oui - sans lien de dépendance",0,MIN((0.75*J591),847)),MIN(J591,(0.75*$C591),847)),2),IF(revenueReduction&gt;0.3,MAX(IF($B591="Non - avec lien de dépendance",MIN(1129,J591,$C591)*overallRate,MIN(1129,J591)*overallRate),ROUND(MAX(IF($B591="Non - avec lien de dépendance",0,MIN((0.75*J591),847)),MIN(J591,(0.75*$C591),847)),2)),IF($B591="Non - avec lien de dépendance",MIN(1129,J591,$C591)*overallRate,MIN(1129,J591)*overallRate)))))</f>
        <v>Effectuez l’étape 1</v>
      </c>
      <c r="O591" s="68" t="str">
        <f>IF(ISTEXT(overallRate),"Effectuez l’étape 1",IF(OR(COUNT($C591,K591)&lt;&gt;2,overallRate=0),0,IF(G591="Yes",ROUND(MAX(IF($B591="Oui - sans lien de dépendance",0,MIN((0.75*K591),847)),MIN(K591,(0.75*$C591),847)),2),IF(revenueReduction&gt;0.3,MAX(IF($B591="Non - avec lien de dépendance",MIN(1129,K591,$C591)*overallRate,MIN(1129,K591)*overallRate),ROUND(MAX(IF($B591="Non - avec lien de dépendance",0,MIN((0.75*K591),847)),MIN(K591,(0.75*$C591),847)),2)),IF($B591="Non - avec lien de dépendance",MIN(1129,K591,$C591)*overallRate,MIN(1129,K591)*overallRate)))))</f>
        <v>Effectuez l’étape 1</v>
      </c>
      <c r="P591" s="3">
        <f t="shared" si="9"/>
        <v>0</v>
      </c>
    </row>
    <row r="592" spans="12:16" x14ac:dyDescent="0.5">
      <c r="L592" s="68" t="str">
        <f>IF(ISTEXT(overallRate),"Effectuez l’étape 1",IF(OR(COUNT($C592,H592)&lt;&gt;2,overallRate=0),0,IF(D592="Yes",ROUND(MAX(IF($B592="Oui - sans lien de dépendance",0,MIN((0.75*H592),847)),MIN(H592,(0.75*$C592),847)),2),IF(revenueReduction&gt;0.3,MAX(IF($B592="Non - avec lien de dépendance",MIN(1129,H592,$C592)*overallRate,MIN(1129,H592)*overallRate),ROUND(MAX(IF($B592="Non - avec lien de dépendance",0,MIN((0.75*H592),847)),MIN(H592,(0.75*$C592),847)),2)),IF($B592="Non - avec lien de dépendance",MIN(1129,H592,$C592)*overallRate,MIN(1129,H592)*overallRate)))))</f>
        <v>Effectuez l’étape 1</v>
      </c>
      <c r="M592" s="68" t="str">
        <f>IF(ISTEXT(overallRate),"Effectuez l’étape 1",IF(OR(COUNT($C592,I592)&lt;&gt;2,overallRate=0),0,IF(E592="Yes",ROUND(MAX(IF($B592="Oui - sans lien de dépendance",0,MIN((0.75*I592),847)),MIN(I592,(0.75*$C592),847)),2),IF(revenueReduction&gt;0.3,MAX(IF($B592="Non - avec lien de dépendance",MIN(1129,I592,$C592)*overallRate,MIN(1129,I592)*overallRate),ROUND(MAX(IF($B592="Non - avec lien de dépendance",0,MIN((0.75*I592),847)),MIN(I592,(0.75*$C592),847)),2)),IF($B592="Non - avec lien de dépendance",MIN(1129,I592,$C592)*overallRate,MIN(1129,I592)*overallRate)))))</f>
        <v>Effectuez l’étape 1</v>
      </c>
      <c r="N592" s="68" t="str">
        <f>IF(ISTEXT(overallRate),"Effectuez l’étape 1",IF(OR(COUNT($C592,J592)&lt;&gt;2,overallRate=0),0,IF(F592="Yes",ROUND(MAX(IF($B592="Oui - sans lien de dépendance",0,MIN((0.75*J592),847)),MIN(J592,(0.75*$C592),847)),2),IF(revenueReduction&gt;0.3,MAX(IF($B592="Non - avec lien de dépendance",MIN(1129,J592,$C592)*overallRate,MIN(1129,J592)*overallRate),ROUND(MAX(IF($B592="Non - avec lien de dépendance",0,MIN((0.75*J592),847)),MIN(J592,(0.75*$C592),847)),2)),IF($B592="Non - avec lien de dépendance",MIN(1129,J592,$C592)*overallRate,MIN(1129,J592)*overallRate)))))</f>
        <v>Effectuez l’étape 1</v>
      </c>
      <c r="O592" s="68" t="str">
        <f>IF(ISTEXT(overallRate),"Effectuez l’étape 1",IF(OR(COUNT($C592,K592)&lt;&gt;2,overallRate=0),0,IF(G592="Yes",ROUND(MAX(IF($B592="Oui - sans lien de dépendance",0,MIN((0.75*K592),847)),MIN(K592,(0.75*$C592),847)),2),IF(revenueReduction&gt;0.3,MAX(IF($B592="Non - avec lien de dépendance",MIN(1129,K592,$C592)*overallRate,MIN(1129,K592)*overallRate),ROUND(MAX(IF($B592="Non - avec lien de dépendance",0,MIN((0.75*K592),847)),MIN(K592,(0.75*$C592),847)),2)),IF($B592="Non - avec lien de dépendance",MIN(1129,K592,$C592)*overallRate,MIN(1129,K592)*overallRate)))))</f>
        <v>Effectuez l’étape 1</v>
      </c>
      <c r="P592" s="3">
        <f t="shared" si="9"/>
        <v>0</v>
      </c>
    </row>
    <row r="593" spans="12:16" x14ac:dyDescent="0.5">
      <c r="L593" s="68" t="str">
        <f>IF(ISTEXT(overallRate),"Effectuez l’étape 1",IF(OR(COUNT($C593,H593)&lt;&gt;2,overallRate=0),0,IF(D593="Yes",ROUND(MAX(IF($B593="Oui - sans lien de dépendance",0,MIN((0.75*H593),847)),MIN(H593,(0.75*$C593),847)),2),IF(revenueReduction&gt;0.3,MAX(IF($B593="Non - avec lien de dépendance",MIN(1129,H593,$C593)*overallRate,MIN(1129,H593)*overallRate),ROUND(MAX(IF($B593="Non - avec lien de dépendance",0,MIN((0.75*H593),847)),MIN(H593,(0.75*$C593),847)),2)),IF($B593="Non - avec lien de dépendance",MIN(1129,H593,$C593)*overallRate,MIN(1129,H593)*overallRate)))))</f>
        <v>Effectuez l’étape 1</v>
      </c>
      <c r="M593" s="68" t="str">
        <f>IF(ISTEXT(overallRate),"Effectuez l’étape 1",IF(OR(COUNT($C593,I593)&lt;&gt;2,overallRate=0),0,IF(E593="Yes",ROUND(MAX(IF($B593="Oui - sans lien de dépendance",0,MIN((0.75*I593),847)),MIN(I593,(0.75*$C593),847)),2),IF(revenueReduction&gt;0.3,MAX(IF($B593="Non - avec lien de dépendance",MIN(1129,I593,$C593)*overallRate,MIN(1129,I593)*overallRate),ROUND(MAX(IF($B593="Non - avec lien de dépendance",0,MIN((0.75*I593),847)),MIN(I593,(0.75*$C593),847)),2)),IF($B593="Non - avec lien de dépendance",MIN(1129,I593,$C593)*overallRate,MIN(1129,I593)*overallRate)))))</f>
        <v>Effectuez l’étape 1</v>
      </c>
      <c r="N593" s="68" t="str">
        <f>IF(ISTEXT(overallRate),"Effectuez l’étape 1",IF(OR(COUNT($C593,J593)&lt;&gt;2,overallRate=0),0,IF(F593="Yes",ROUND(MAX(IF($B593="Oui - sans lien de dépendance",0,MIN((0.75*J593),847)),MIN(J593,(0.75*$C593),847)),2),IF(revenueReduction&gt;0.3,MAX(IF($B593="Non - avec lien de dépendance",MIN(1129,J593,$C593)*overallRate,MIN(1129,J593)*overallRate),ROUND(MAX(IF($B593="Non - avec lien de dépendance",0,MIN((0.75*J593),847)),MIN(J593,(0.75*$C593),847)),2)),IF($B593="Non - avec lien de dépendance",MIN(1129,J593,$C593)*overallRate,MIN(1129,J593)*overallRate)))))</f>
        <v>Effectuez l’étape 1</v>
      </c>
      <c r="O593" s="68" t="str">
        <f>IF(ISTEXT(overallRate),"Effectuez l’étape 1",IF(OR(COUNT($C593,K593)&lt;&gt;2,overallRate=0),0,IF(G593="Yes",ROUND(MAX(IF($B593="Oui - sans lien de dépendance",0,MIN((0.75*K593),847)),MIN(K593,(0.75*$C593),847)),2),IF(revenueReduction&gt;0.3,MAX(IF($B593="Non - avec lien de dépendance",MIN(1129,K593,$C593)*overallRate,MIN(1129,K593)*overallRate),ROUND(MAX(IF($B593="Non - avec lien de dépendance",0,MIN((0.75*K593),847)),MIN(K593,(0.75*$C593),847)),2)),IF($B593="Non - avec lien de dépendance",MIN(1129,K593,$C593)*overallRate,MIN(1129,K593)*overallRate)))))</f>
        <v>Effectuez l’étape 1</v>
      </c>
      <c r="P593" s="3">
        <f t="shared" si="9"/>
        <v>0</v>
      </c>
    </row>
    <row r="594" spans="12:16" x14ac:dyDescent="0.5">
      <c r="L594" s="68" t="str">
        <f>IF(ISTEXT(overallRate),"Effectuez l’étape 1",IF(OR(COUNT($C594,H594)&lt;&gt;2,overallRate=0),0,IF(D594="Yes",ROUND(MAX(IF($B594="Oui - sans lien de dépendance",0,MIN((0.75*H594),847)),MIN(H594,(0.75*$C594),847)),2),IF(revenueReduction&gt;0.3,MAX(IF($B594="Non - avec lien de dépendance",MIN(1129,H594,$C594)*overallRate,MIN(1129,H594)*overallRate),ROUND(MAX(IF($B594="Non - avec lien de dépendance",0,MIN((0.75*H594),847)),MIN(H594,(0.75*$C594),847)),2)),IF($B594="Non - avec lien de dépendance",MIN(1129,H594,$C594)*overallRate,MIN(1129,H594)*overallRate)))))</f>
        <v>Effectuez l’étape 1</v>
      </c>
      <c r="M594" s="68" t="str">
        <f>IF(ISTEXT(overallRate),"Effectuez l’étape 1",IF(OR(COUNT($C594,I594)&lt;&gt;2,overallRate=0),0,IF(E594="Yes",ROUND(MAX(IF($B594="Oui - sans lien de dépendance",0,MIN((0.75*I594),847)),MIN(I594,(0.75*$C594),847)),2),IF(revenueReduction&gt;0.3,MAX(IF($B594="Non - avec lien de dépendance",MIN(1129,I594,$C594)*overallRate,MIN(1129,I594)*overallRate),ROUND(MAX(IF($B594="Non - avec lien de dépendance",0,MIN((0.75*I594),847)),MIN(I594,(0.75*$C594),847)),2)),IF($B594="Non - avec lien de dépendance",MIN(1129,I594,$C594)*overallRate,MIN(1129,I594)*overallRate)))))</f>
        <v>Effectuez l’étape 1</v>
      </c>
      <c r="N594" s="68" t="str">
        <f>IF(ISTEXT(overallRate),"Effectuez l’étape 1",IF(OR(COUNT($C594,J594)&lt;&gt;2,overallRate=0),0,IF(F594="Yes",ROUND(MAX(IF($B594="Oui - sans lien de dépendance",0,MIN((0.75*J594),847)),MIN(J594,(0.75*$C594),847)),2),IF(revenueReduction&gt;0.3,MAX(IF($B594="Non - avec lien de dépendance",MIN(1129,J594,$C594)*overallRate,MIN(1129,J594)*overallRate),ROUND(MAX(IF($B594="Non - avec lien de dépendance",0,MIN((0.75*J594),847)),MIN(J594,(0.75*$C594),847)),2)),IF($B594="Non - avec lien de dépendance",MIN(1129,J594,$C594)*overallRate,MIN(1129,J594)*overallRate)))))</f>
        <v>Effectuez l’étape 1</v>
      </c>
      <c r="O594" s="68" t="str">
        <f>IF(ISTEXT(overallRate),"Effectuez l’étape 1",IF(OR(COUNT($C594,K594)&lt;&gt;2,overallRate=0),0,IF(G594="Yes",ROUND(MAX(IF($B594="Oui - sans lien de dépendance",0,MIN((0.75*K594),847)),MIN(K594,(0.75*$C594),847)),2),IF(revenueReduction&gt;0.3,MAX(IF($B594="Non - avec lien de dépendance",MIN(1129,K594,$C594)*overallRate,MIN(1129,K594)*overallRate),ROUND(MAX(IF($B594="Non - avec lien de dépendance",0,MIN((0.75*K594),847)),MIN(K594,(0.75*$C594),847)),2)),IF($B594="Non - avec lien de dépendance",MIN(1129,K594,$C594)*overallRate,MIN(1129,K594)*overallRate)))))</f>
        <v>Effectuez l’étape 1</v>
      </c>
      <c r="P594" s="3">
        <f t="shared" si="9"/>
        <v>0</v>
      </c>
    </row>
    <row r="595" spans="12:16" x14ac:dyDescent="0.5">
      <c r="L595" s="68" t="str">
        <f>IF(ISTEXT(overallRate),"Effectuez l’étape 1",IF(OR(COUNT($C595,H595)&lt;&gt;2,overallRate=0),0,IF(D595="Yes",ROUND(MAX(IF($B595="Oui - sans lien de dépendance",0,MIN((0.75*H595),847)),MIN(H595,(0.75*$C595),847)),2),IF(revenueReduction&gt;0.3,MAX(IF($B595="Non - avec lien de dépendance",MIN(1129,H595,$C595)*overallRate,MIN(1129,H595)*overallRate),ROUND(MAX(IF($B595="Non - avec lien de dépendance",0,MIN((0.75*H595),847)),MIN(H595,(0.75*$C595),847)),2)),IF($B595="Non - avec lien de dépendance",MIN(1129,H595,$C595)*overallRate,MIN(1129,H595)*overallRate)))))</f>
        <v>Effectuez l’étape 1</v>
      </c>
      <c r="M595" s="68" t="str">
        <f>IF(ISTEXT(overallRate),"Effectuez l’étape 1",IF(OR(COUNT($C595,I595)&lt;&gt;2,overallRate=0),0,IF(E595="Yes",ROUND(MAX(IF($B595="Oui - sans lien de dépendance",0,MIN((0.75*I595),847)),MIN(I595,(0.75*$C595),847)),2),IF(revenueReduction&gt;0.3,MAX(IF($B595="Non - avec lien de dépendance",MIN(1129,I595,$C595)*overallRate,MIN(1129,I595)*overallRate),ROUND(MAX(IF($B595="Non - avec lien de dépendance",0,MIN((0.75*I595),847)),MIN(I595,(0.75*$C595),847)),2)),IF($B595="Non - avec lien de dépendance",MIN(1129,I595,$C595)*overallRate,MIN(1129,I595)*overallRate)))))</f>
        <v>Effectuez l’étape 1</v>
      </c>
      <c r="N595" s="68" t="str">
        <f>IF(ISTEXT(overallRate),"Effectuez l’étape 1",IF(OR(COUNT($C595,J595)&lt;&gt;2,overallRate=0),0,IF(F595="Yes",ROUND(MAX(IF($B595="Oui - sans lien de dépendance",0,MIN((0.75*J595),847)),MIN(J595,(0.75*$C595),847)),2),IF(revenueReduction&gt;0.3,MAX(IF($B595="Non - avec lien de dépendance",MIN(1129,J595,$C595)*overallRate,MIN(1129,J595)*overallRate),ROUND(MAX(IF($B595="Non - avec lien de dépendance",0,MIN((0.75*J595),847)),MIN(J595,(0.75*$C595),847)),2)),IF($B595="Non - avec lien de dépendance",MIN(1129,J595,$C595)*overallRate,MIN(1129,J595)*overallRate)))))</f>
        <v>Effectuez l’étape 1</v>
      </c>
      <c r="O595" s="68" t="str">
        <f>IF(ISTEXT(overallRate),"Effectuez l’étape 1",IF(OR(COUNT($C595,K595)&lt;&gt;2,overallRate=0),0,IF(G595="Yes",ROUND(MAX(IF($B595="Oui - sans lien de dépendance",0,MIN((0.75*K595),847)),MIN(K595,(0.75*$C595),847)),2),IF(revenueReduction&gt;0.3,MAX(IF($B595="Non - avec lien de dépendance",MIN(1129,K595,$C595)*overallRate,MIN(1129,K595)*overallRate),ROUND(MAX(IF($B595="Non - avec lien de dépendance",0,MIN((0.75*K595),847)),MIN(K595,(0.75*$C595),847)),2)),IF($B595="Non - avec lien de dépendance",MIN(1129,K595,$C595)*overallRate,MIN(1129,K595)*overallRate)))))</f>
        <v>Effectuez l’étape 1</v>
      </c>
      <c r="P595" s="3">
        <f t="shared" si="9"/>
        <v>0</v>
      </c>
    </row>
    <row r="596" spans="12:16" x14ac:dyDescent="0.5">
      <c r="L596" s="68" t="str">
        <f>IF(ISTEXT(overallRate),"Effectuez l’étape 1",IF(OR(COUNT($C596,H596)&lt;&gt;2,overallRate=0),0,IF(D596="Yes",ROUND(MAX(IF($B596="Oui - sans lien de dépendance",0,MIN((0.75*H596),847)),MIN(H596,(0.75*$C596),847)),2),IF(revenueReduction&gt;0.3,MAX(IF($B596="Non - avec lien de dépendance",MIN(1129,H596,$C596)*overallRate,MIN(1129,H596)*overallRate),ROUND(MAX(IF($B596="Non - avec lien de dépendance",0,MIN((0.75*H596),847)),MIN(H596,(0.75*$C596),847)),2)),IF($B596="Non - avec lien de dépendance",MIN(1129,H596,$C596)*overallRate,MIN(1129,H596)*overallRate)))))</f>
        <v>Effectuez l’étape 1</v>
      </c>
      <c r="M596" s="68" t="str">
        <f>IF(ISTEXT(overallRate),"Effectuez l’étape 1",IF(OR(COUNT($C596,I596)&lt;&gt;2,overallRate=0),0,IF(E596="Yes",ROUND(MAX(IF($B596="Oui - sans lien de dépendance",0,MIN((0.75*I596),847)),MIN(I596,(0.75*$C596),847)),2),IF(revenueReduction&gt;0.3,MAX(IF($B596="Non - avec lien de dépendance",MIN(1129,I596,$C596)*overallRate,MIN(1129,I596)*overallRate),ROUND(MAX(IF($B596="Non - avec lien de dépendance",0,MIN((0.75*I596),847)),MIN(I596,(0.75*$C596),847)),2)),IF($B596="Non - avec lien de dépendance",MIN(1129,I596,$C596)*overallRate,MIN(1129,I596)*overallRate)))))</f>
        <v>Effectuez l’étape 1</v>
      </c>
      <c r="N596" s="68" t="str">
        <f>IF(ISTEXT(overallRate),"Effectuez l’étape 1",IF(OR(COUNT($C596,J596)&lt;&gt;2,overallRate=0),0,IF(F596="Yes",ROUND(MAX(IF($B596="Oui - sans lien de dépendance",0,MIN((0.75*J596),847)),MIN(J596,(0.75*$C596),847)),2),IF(revenueReduction&gt;0.3,MAX(IF($B596="Non - avec lien de dépendance",MIN(1129,J596,$C596)*overallRate,MIN(1129,J596)*overallRate),ROUND(MAX(IF($B596="Non - avec lien de dépendance",0,MIN((0.75*J596),847)),MIN(J596,(0.75*$C596),847)),2)),IF($B596="Non - avec lien de dépendance",MIN(1129,J596,$C596)*overallRate,MIN(1129,J596)*overallRate)))))</f>
        <v>Effectuez l’étape 1</v>
      </c>
      <c r="O596" s="68" t="str">
        <f>IF(ISTEXT(overallRate),"Effectuez l’étape 1",IF(OR(COUNT($C596,K596)&lt;&gt;2,overallRate=0),0,IF(G596="Yes",ROUND(MAX(IF($B596="Oui - sans lien de dépendance",0,MIN((0.75*K596),847)),MIN(K596,(0.75*$C596),847)),2),IF(revenueReduction&gt;0.3,MAX(IF($B596="Non - avec lien de dépendance",MIN(1129,K596,$C596)*overallRate,MIN(1129,K596)*overallRate),ROUND(MAX(IF($B596="Non - avec lien de dépendance",0,MIN((0.75*K596),847)),MIN(K596,(0.75*$C596),847)),2)),IF($B596="Non - avec lien de dépendance",MIN(1129,K596,$C596)*overallRate,MIN(1129,K596)*overallRate)))))</f>
        <v>Effectuez l’étape 1</v>
      </c>
      <c r="P596" s="3">
        <f t="shared" si="9"/>
        <v>0</v>
      </c>
    </row>
    <row r="597" spans="12:16" x14ac:dyDescent="0.5">
      <c r="L597" s="68" t="str">
        <f>IF(ISTEXT(overallRate),"Effectuez l’étape 1",IF(OR(COUNT($C597,H597)&lt;&gt;2,overallRate=0),0,IF(D597="Yes",ROUND(MAX(IF($B597="Oui - sans lien de dépendance",0,MIN((0.75*H597),847)),MIN(H597,(0.75*$C597),847)),2),IF(revenueReduction&gt;0.3,MAX(IF($B597="Non - avec lien de dépendance",MIN(1129,H597,$C597)*overallRate,MIN(1129,H597)*overallRate),ROUND(MAX(IF($B597="Non - avec lien de dépendance",0,MIN((0.75*H597),847)),MIN(H597,(0.75*$C597),847)),2)),IF($B597="Non - avec lien de dépendance",MIN(1129,H597,$C597)*overallRate,MIN(1129,H597)*overallRate)))))</f>
        <v>Effectuez l’étape 1</v>
      </c>
      <c r="M597" s="68" t="str">
        <f>IF(ISTEXT(overallRate),"Effectuez l’étape 1",IF(OR(COUNT($C597,I597)&lt;&gt;2,overallRate=0),0,IF(E597="Yes",ROUND(MAX(IF($B597="Oui - sans lien de dépendance",0,MIN((0.75*I597),847)),MIN(I597,(0.75*$C597),847)),2),IF(revenueReduction&gt;0.3,MAX(IF($B597="Non - avec lien de dépendance",MIN(1129,I597,$C597)*overallRate,MIN(1129,I597)*overallRate),ROUND(MAX(IF($B597="Non - avec lien de dépendance",0,MIN((0.75*I597),847)),MIN(I597,(0.75*$C597),847)),2)),IF($B597="Non - avec lien de dépendance",MIN(1129,I597,$C597)*overallRate,MIN(1129,I597)*overallRate)))))</f>
        <v>Effectuez l’étape 1</v>
      </c>
      <c r="N597" s="68" t="str">
        <f>IF(ISTEXT(overallRate),"Effectuez l’étape 1",IF(OR(COUNT($C597,J597)&lt;&gt;2,overallRate=0),0,IF(F597="Yes",ROUND(MAX(IF($B597="Oui - sans lien de dépendance",0,MIN((0.75*J597),847)),MIN(J597,(0.75*$C597),847)),2),IF(revenueReduction&gt;0.3,MAX(IF($B597="Non - avec lien de dépendance",MIN(1129,J597,$C597)*overallRate,MIN(1129,J597)*overallRate),ROUND(MAX(IF($B597="Non - avec lien de dépendance",0,MIN((0.75*J597),847)),MIN(J597,(0.75*$C597),847)),2)),IF($B597="Non - avec lien de dépendance",MIN(1129,J597,$C597)*overallRate,MIN(1129,J597)*overallRate)))))</f>
        <v>Effectuez l’étape 1</v>
      </c>
      <c r="O597" s="68" t="str">
        <f>IF(ISTEXT(overallRate),"Effectuez l’étape 1",IF(OR(COUNT($C597,K597)&lt;&gt;2,overallRate=0),0,IF(G597="Yes",ROUND(MAX(IF($B597="Oui - sans lien de dépendance",0,MIN((0.75*K597),847)),MIN(K597,(0.75*$C597),847)),2),IF(revenueReduction&gt;0.3,MAX(IF($B597="Non - avec lien de dépendance",MIN(1129,K597,$C597)*overallRate,MIN(1129,K597)*overallRate),ROUND(MAX(IF($B597="Non - avec lien de dépendance",0,MIN((0.75*K597),847)),MIN(K597,(0.75*$C597),847)),2)),IF($B597="Non - avec lien de dépendance",MIN(1129,K597,$C597)*overallRate,MIN(1129,K597)*overallRate)))))</f>
        <v>Effectuez l’étape 1</v>
      </c>
      <c r="P597" s="3">
        <f t="shared" si="9"/>
        <v>0</v>
      </c>
    </row>
    <row r="598" spans="12:16" x14ac:dyDescent="0.5">
      <c r="L598" s="68" t="str">
        <f>IF(ISTEXT(overallRate),"Effectuez l’étape 1",IF(OR(COUNT($C598,H598)&lt;&gt;2,overallRate=0),0,IF(D598="Yes",ROUND(MAX(IF($B598="Oui - sans lien de dépendance",0,MIN((0.75*H598),847)),MIN(H598,(0.75*$C598),847)),2),IF(revenueReduction&gt;0.3,MAX(IF($B598="Non - avec lien de dépendance",MIN(1129,H598,$C598)*overallRate,MIN(1129,H598)*overallRate),ROUND(MAX(IF($B598="Non - avec lien de dépendance",0,MIN((0.75*H598),847)),MIN(H598,(0.75*$C598),847)),2)),IF($B598="Non - avec lien de dépendance",MIN(1129,H598,$C598)*overallRate,MIN(1129,H598)*overallRate)))))</f>
        <v>Effectuez l’étape 1</v>
      </c>
      <c r="M598" s="68" t="str">
        <f>IF(ISTEXT(overallRate),"Effectuez l’étape 1",IF(OR(COUNT($C598,I598)&lt;&gt;2,overallRate=0),0,IF(E598="Yes",ROUND(MAX(IF($B598="Oui - sans lien de dépendance",0,MIN((0.75*I598),847)),MIN(I598,(0.75*$C598),847)),2),IF(revenueReduction&gt;0.3,MAX(IF($B598="Non - avec lien de dépendance",MIN(1129,I598,$C598)*overallRate,MIN(1129,I598)*overallRate),ROUND(MAX(IF($B598="Non - avec lien de dépendance",0,MIN((0.75*I598),847)),MIN(I598,(0.75*$C598),847)),2)),IF($B598="Non - avec lien de dépendance",MIN(1129,I598,$C598)*overallRate,MIN(1129,I598)*overallRate)))))</f>
        <v>Effectuez l’étape 1</v>
      </c>
      <c r="N598" s="68" t="str">
        <f>IF(ISTEXT(overallRate),"Effectuez l’étape 1",IF(OR(COUNT($C598,J598)&lt;&gt;2,overallRate=0),0,IF(F598="Yes",ROUND(MAX(IF($B598="Oui - sans lien de dépendance",0,MIN((0.75*J598),847)),MIN(J598,(0.75*$C598),847)),2),IF(revenueReduction&gt;0.3,MAX(IF($B598="Non - avec lien de dépendance",MIN(1129,J598,$C598)*overallRate,MIN(1129,J598)*overallRate),ROUND(MAX(IF($B598="Non - avec lien de dépendance",0,MIN((0.75*J598),847)),MIN(J598,(0.75*$C598),847)),2)),IF($B598="Non - avec lien de dépendance",MIN(1129,J598,$C598)*overallRate,MIN(1129,J598)*overallRate)))))</f>
        <v>Effectuez l’étape 1</v>
      </c>
      <c r="O598" s="68" t="str">
        <f>IF(ISTEXT(overallRate),"Effectuez l’étape 1",IF(OR(COUNT($C598,K598)&lt;&gt;2,overallRate=0),0,IF(G598="Yes",ROUND(MAX(IF($B598="Oui - sans lien de dépendance",0,MIN((0.75*K598),847)),MIN(K598,(0.75*$C598),847)),2),IF(revenueReduction&gt;0.3,MAX(IF($B598="Non - avec lien de dépendance",MIN(1129,K598,$C598)*overallRate,MIN(1129,K598)*overallRate),ROUND(MAX(IF($B598="Non - avec lien de dépendance",0,MIN((0.75*K598),847)),MIN(K598,(0.75*$C598),847)),2)),IF($B598="Non - avec lien de dépendance",MIN(1129,K598,$C598)*overallRate,MIN(1129,K598)*overallRate)))))</f>
        <v>Effectuez l’étape 1</v>
      </c>
      <c r="P598" s="3">
        <f t="shared" si="9"/>
        <v>0</v>
      </c>
    </row>
    <row r="599" spans="12:16" x14ac:dyDescent="0.5">
      <c r="L599" s="68" t="str">
        <f>IF(ISTEXT(overallRate),"Effectuez l’étape 1",IF(OR(COUNT($C599,H599)&lt;&gt;2,overallRate=0),0,IF(D599="Yes",ROUND(MAX(IF($B599="Oui - sans lien de dépendance",0,MIN((0.75*H599),847)),MIN(H599,(0.75*$C599),847)),2),IF(revenueReduction&gt;0.3,MAX(IF($B599="Non - avec lien de dépendance",MIN(1129,H599,$C599)*overallRate,MIN(1129,H599)*overallRate),ROUND(MAX(IF($B599="Non - avec lien de dépendance",0,MIN((0.75*H599),847)),MIN(H599,(0.75*$C599),847)),2)),IF($B599="Non - avec lien de dépendance",MIN(1129,H599,$C599)*overallRate,MIN(1129,H599)*overallRate)))))</f>
        <v>Effectuez l’étape 1</v>
      </c>
      <c r="M599" s="68" t="str">
        <f>IF(ISTEXT(overallRate),"Effectuez l’étape 1",IF(OR(COUNT($C599,I599)&lt;&gt;2,overallRate=0),0,IF(E599="Yes",ROUND(MAX(IF($B599="Oui - sans lien de dépendance",0,MIN((0.75*I599),847)),MIN(I599,(0.75*$C599),847)),2),IF(revenueReduction&gt;0.3,MAX(IF($B599="Non - avec lien de dépendance",MIN(1129,I599,$C599)*overallRate,MIN(1129,I599)*overallRate),ROUND(MAX(IF($B599="Non - avec lien de dépendance",0,MIN((0.75*I599),847)),MIN(I599,(0.75*$C599),847)),2)),IF($B599="Non - avec lien de dépendance",MIN(1129,I599,$C599)*overallRate,MIN(1129,I599)*overallRate)))))</f>
        <v>Effectuez l’étape 1</v>
      </c>
      <c r="N599" s="68" t="str">
        <f>IF(ISTEXT(overallRate),"Effectuez l’étape 1",IF(OR(COUNT($C599,J599)&lt;&gt;2,overallRate=0),0,IF(F599="Yes",ROUND(MAX(IF($B599="Oui - sans lien de dépendance",0,MIN((0.75*J599),847)),MIN(J599,(0.75*$C599),847)),2),IF(revenueReduction&gt;0.3,MAX(IF($B599="Non - avec lien de dépendance",MIN(1129,J599,$C599)*overallRate,MIN(1129,J599)*overallRate),ROUND(MAX(IF($B599="Non - avec lien de dépendance",0,MIN((0.75*J599),847)),MIN(J599,(0.75*$C599),847)),2)),IF($B599="Non - avec lien de dépendance",MIN(1129,J599,$C599)*overallRate,MIN(1129,J599)*overallRate)))))</f>
        <v>Effectuez l’étape 1</v>
      </c>
      <c r="O599" s="68" t="str">
        <f>IF(ISTEXT(overallRate),"Effectuez l’étape 1",IF(OR(COUNT($C599,K599)&lt;&gt;2,overallRate=0),0,IF(G599="Yes",ROUND(MAX(IF($B599="Oui - sans lien de dépendance",0,MIN((0.75*K599),847)),MIN(K599,(0.75*$C599),847)),2),IF(revenueReduction&gt;0.3,MAX(IF($B599="Non - avec lien de dépendance",MIN(1129,K599,$C599)*overallRate,MIN(1129,K599)*overallRate),ROUND(MAX(IF($B599="Non - avec lien de dépendance",0,MIN((0.75*K599),847)),MIN(K599,(0.75*$C599),847)),2)),IF($B599="Non - avec lien de dépendance",MIN(1129,K599,$C599)*overallRate,MIN(1129,K599)*overallRate)))))</f>
        <v>Effectuez l’étape 1</v>
      </c>
      <c r="P599" s="3">
        <f t="shared" si="9"/>
        <v>0</v>
      </c>
    </row>
    <row r="600" spans="12:16" x14ac:dyDescent="0.5">
      <c r="L600" s="68" t="str">
        <f>IF(ISTEXT(overallRate),"Effectuez l’étape 1",IF(OR(COUNT($C600,H600)&lt;&gt;2,overallRate=0),0,IF(D600="Yes",ROUND(MAX(IF($B600="Oui - sans lien de dépendance",0,MIN((0.75*H600),847)),MIN(H600,(0.75*$C600),847)),2),IF(revenueReduction&gt;0.3,MAX(IF($B600="Non - avec lien de dépendance",MIN(1129,H600,$C600)*overallRate,MIN(1129,H600)*overallRate),ROUND(MAX(IF($B600="Non - avec lien de dépendance",0,MIN((0.75*H600),847)),MIN(H600,(0.75*$C600),847)),2)),IF($B600="Non - avec lien de dépendance",MIN(1129,H600,$C600)*overallRate,MIN(1129,H600)*overallRate)))))</f>
        <v>Effectuez l’étape 1</v>
      </c>
      <c r="M600" s="68" t="str">
        <f>IF(ISTEXT(overallRate),"Effectuez l’étape 1",IF(OR(COUNT($C600,I600)&lt;&gt;2,overallRate=0),0,IF(E600="Yes",ROUND(MAX(IF($B600="Oui - sans lien de dépendance",0,MIN((0.75*I600),847)),MIN(I600,(0.75*$C600),847)),2),IF(revenueReduction&gt;0.3,MAX(IF($B600="Non - avec lien de dépendance",MIN(1129,I600,$C600)*overallRate,MIN(1129,I600)*overallRate),ROUND(MAX(IF($B600="Non - avec lien de dépendance",0,MIN((0.75*I600),847)),MIN(I600,(0.75*$C600),847)),2)),IF($B600="Non - avec lien de dépendance",MIN(1129,I600,$C600)*overallRate,MIN(1129,I600)*overallRate)))))</f>
        <v>Effectuez l’étape 1</v>
      </c>
      <c r="N600" s="68" t="str">
        <f>IF(ISTEXT(overallRate),"Effectuez l’étape 1",IF(OR(COUNT($C600,J600)&lt;&gt;2,overallRate=0),0,IF(F600="Yes",ROUND(MAX(IF($B600="Oui - sans lien de dépendance",0,MIN((0.75*J600),847)),MIN(J600,(0.75*$C600),847)),2),IF(revenueReduction&gt;0.3,MAX(IF($B600="Non - avec lien de dépendance",MIN(1129,J600,$C600)*overallRate,MIN(1129,J600)*overallRate),ROUND(MAX(IF($B600="Non - avec lien de dépendance",0,MIN((0.75*J600),847)),MIN(J600,(0.75*$C600),847)),2)),IF($B600="Non - avec lien de dépendance",MIN(1129,J600,$C600)*overallRate,MIN(1129,J600)*overallRate)))))</f>
        <v>Effectuez l’étape 1</v>
      </c>
      <c r="O600" s="68" t="str">
        <f>IF(ISTEXT(overallRate),"Effectuez l’étape 1",IF(OR(COUNT($C600,K600)&lt;&gt;2,overallRate=0),0,IF(G600="Yes",ROUND(MAX(IF($B600="Oui - sans lien de dépendance",0,MIN((0.75*K600),847)),MIN(K600,(0.75*$C600),847)),2),IF(revenueReduction&gt;0.3,MAX(IF($B600="Non - avec lien de dépendance",MIN(1129,K600,$C600)*overallRate,MIN(1129,K600)*overallRate),ROUND(MAX(IF($B600="Non - avec lien de dépendance",0,MIN((0.75*K600),847)),MIN(K600,(0.75*$C600),847)),2)),IF($B600="Non - avec lien de dépendance",MIN(1129,K600,$C600)*overallRate,MIN(1129,K600)*overallRate)))))</f>
        <v>Effectuez l’étape 1</v>
      </c>
      <c r="P600" s="3">
        <f t="shared" si="9"/>
        <v>0</v>
      </c>
    </row>
    <row r="601" spans="12:16" x14ac:dyDescent="0.5">
      <c r="L601" s="68" t="str">
        <f>IF(ISTEXT(overallRate),"Effectuez l’étape 1",IF(OR(COUNT($C601,H601)&lt;&gt;2,overallRate=0),0,IF(D601="Yes",ROUND(MAX(IF($B601="Oui - sans lien de dépendance",0,MIN((0.75*H601),847)),MIN(H601,(0.75*$C601),847)),2),IF(revenueReduction&gt;0.3,MAX(IF($B601="Non - avec lien de dépendance",MIN(1129,H601,$C601)*overallRate,MIN(1129,H601)*overallRate),ROUND(MAX(IF($B601="Non - avec lien de dépendance",0,MIN((0.75*H601),847)),MIN(H601,(0.75*$C601),847)),2)),IF($B601="Non - avec lien de dépendance",MIN(1129,H601,$C601)*overallRate,MIN(1129,H601)*overallRate)))))</f>
        <v>Effectuez l’étape 1</v>
      </c>
      <c r="M601" s="68" t="str">
        <f>IF(ISTEXT(overallRate),"Effectuez l’étape 1",IF(OR(COUNT($C601,I601)&lt;&gt;2,overallRate=0),0,IF(E601="Yes",ROUND(MAX(IF($B601="Oui - sans lien de dépendance",0,MIN((0.75*I601),847)),MIN(I601,(0.75*$C601),847)),2),IF(revenueReduction&gt;0.3,MAX(IF($B601="Non - avec lien de dépendance",MIN(1129,I601,$C601)*overallRate,MIN(1129,I601)*overallRate),ROUND(MAX(IF($B601="Non - avec lien de dépendance",0,MIN((0.75*I601),847)),MIN(I601,(0.75*$C601),847)),2)),IF($B601="Non - avec lien de dépendance",MIN(1129,I601,$C601)*overallRate,MIN(1129,I601)*overallRate)))))</f>
        <v>Effectuez l’étape 1</v>
      </c>
      <c r="N601" s="68" t="str">
        <f>IF(ISTEXT(overallRate),"Effectuez l’étape 1",IF(OR(COUNT($C601,J601)&lt;&gt;2,overallRate=0),0,IF(F601="Yes",ROUND(MAX(IF($B601="Oui - sans lien de dépendance",0,MIN((0.75*J601),847)),MIN(J601,(0.75*$C601),847)),2),IF(revenueReduction&gt;0.3,MAX(IF($B601="Non - avec lien de dépendance",MIN(1129,J601,$C601)*overallRate,MIN(1129,J601)*overallRate),ROUND(MAX(IF($B601="Non - avec lien de dépendance",0,MIN((0.75*J601),847)),MIN(J601,(0.75*$C601),847)),2)),IF($B601="Non - avec lien de dépendance",MIN(1129,J601,$C601)*overallRate,MIN(1129,J601)*overallRate)))))</f>
        <v>Effectuez l’étape 1</v>
      </c>
      <c r="O601" s="68" t="str">
        <f>IF(ISTEXT(overallRate),"Effectuez l’étape 1",IF(OR(COUNT($C601,K601)&lt;&gt;2,overallRate=0),0,IF(G601="Yes",ROUND(MAX(IF($B601="Oui - sans lien de dépendance",0,MIN((0.75*K601),847)),MIN(K601,(0.75*$C601),847)),2),IF(revenueReduction&gt;0.3,MAX(IF($B601="Non - avec lien de dépendance",MIN(1129,K601,$C601)*overallRate,MIN(1129,K601)*overallRate),ROUND(MAX(IF($B601="Non - avec lien de dépendance",0,MIN((0.75*K601),847)),MIN(K601,(0.75*$C601),847)),2)),IF($B601="Non - avec lien de dépendance",MIN(1129,K601,$C601)*overallRate,MIN(1129,K601)*overallRate)))))</f>
        <v>Effectuez l’étape 1</v>
      </c>
      <c r="P601" s="3">
        <f t="shared" si="9"/>
        <v>0</v>
      </c>
    </row>
    <row r="602" spans="12:16" x14ac:dyDescent="0.5">
      <c r="L602" s="68" t="str">
        <f>IF(ISTEXT(overallRate),"Effectuez l’étape 1",IF(OR(COUNT($C602,H602)&lt;&gt;2,overallRate=0),0,IF(D602="Yes",ROUND(MAX(IF($B602="Oui - sans lien de dépendance",0,MIN((0.75*H602),847)),MIN(H602,(0.75*$C602),847)),2),IF(revenueReduction&gt;0.3,MAX(IF($B602="Non - avec lien de dépendance",MIN(1129,H602,$C602)*overallRate,MIN(1129,H602)*overallRate),ROUND(MAX(IF($B602="Non - avec lien de dépendance",0,MIN((0.75*H602),847)),MIN(H602,(0.75*$C602),847)),2)),IF($B602="Non - avec lien de dépendance",MIN(1129,H602,$C602)*overallRate,MIN(1129,H602)*overallRate)))))</f>
        <v>Effectuez l’étape 1</v>
      </c>
      <c r="M602" s="68" t="str">
        <f>IF(ISTEXT(overallRate),"Effectuez l’étape 1",IF(OR(COUNT($C602,I602)&lt;&gt;2,overallRate=0),0,IF(E602="Yes",ROUND(MAX(IF($B602="Oui - sans lien de dépendance",0,MIN((0.75*I602),847)),MIN(I602,(0.75*$C602),847)),2),IF(revenueReduction&gt;0.3,MAX(IF($B602="Non - avec lien de dépendance",MIN(1129,I602,$C602)*overallRate,MIN(1129,I602)*overallRate),ROUND(MAX(IF($B602="Non - avec lien de dépendance",0,MIN((0.75*I602),847)),MIN(I602,(0.75*$C602),847)),2)),IF($B602="Non - avec lien de dépendance",MIN(1129,I602,$C602)*overallRate,MIN(1129,I602)*overallRate)))))</f>
        <v>Effectuez l’étape 1</v>
      </c>
      <c r="N602" s="68" t="str">
        <f>IF(ISTEXT(overallRate),"Effectuez l’étape 1",IF(OR(COUNT($C602,J602)&lt;&gt;2,overallRate=0),0,IF(F602="Yes",ROUND(MAX(IF($B602="Oui - sans lien de dépendance",0,MIN((0.75*J602),847)),MIN(J602,(0.75*$C602),847)),2),IF(revenueReduction&gt;0.3,MAX(IF($B602="Non - avec lien de dépendance",MIN(1129,J602,$C602)*overallRate,MIN(1129,J602)*overallRate),ROUND(MAX(IF($B602="Non - avec lien de dépendance",0,MIN((0.75*J602),847)),MIN(J602,(0.75*$C602),847)),2)),IF($B602="Non - avec lien de dépendance",MIN(1129,J602,$C602)*overallRate,MIN(1129,J602)*overallRate)))))</f>
        <v>Effectuez l’étape 1</v>
      </c>
      <c r="O602" s="68" t="str">
        <f>IF(ISTEXT(overallRate),"Effectuez l’étape 1",IF(OR(COUNT($C602,K602)&lt;&gt;2,overallRate=0),0,IF(G602="Yes",ROUND(MAX(IF($B602="Oui - sans lien de dépendance",0,MIN((0.75*K602),847)),MIN(K602,(0.75*$C602),847)),2),IF(revenueReduction&gt;0.3,MAX(IF($B602="Non - avec lien de dépendance",MIN(1129,K602,$C602)*overallRate,MIN(1129,K602)*overallRate),ROUND(MAX(IF($B602="Non - avec lien de dépendance",0,MIN((0.75*K602),847)),MIN(K602,(0.75*$C602),847)),2)),IF($B602="Non - avec lien de dépendance",MIN(1129,K602,$C602)*overallRate,MIN(1129,K602)*overallRate)))))</f>
        <v>Effectuez l’étape 1</v>
      </c>
      <c r="P602" s="3">
        <f t="shared" si="9"/>
        <v>0</v>
      </c>
    </row>
    <row r="603" spans="12:16" x14ac:dyDescent="0.5">
      <c r="L603" s="68" t="str">
        <f>IF(ISTEXT(overallRate),"Effectuez l’étape 1",IF(OR(COUNT($C603,H603)&lt;&gt;2,overallRate=0),0,IF(D603="Yes",ROUND(MAX(IF($B603="Oui - sans lien de dépendance",0,MIN((0.75*H603),847)),MIN(H603,(0.75*$C603),847)),2),IF(revenueReduction&gt;0.3,MAX(IF($B603="Non - avec lien de dépendance",MIN(1129,H603,$C603)*overallRate,MIN(1129,H603)*overallRate),ROUND(MAX(IF($B603="Non - avec lien de dépendance",0,MIN((0.75*H603),847)),MIN(H603,(0.75*$C603),847)),2)),IF($B603="Non - avec lien de dépendance",MIN(1129,H603,$C603)*overallRate,MIN(1129,H603)*overallRate)))))</f>
        <v>Effectuez l’étape 1</v>
      </c>
      <c r="M603" s="68" t="str">
        <f>IF(ISTEXT(overallRate),"Effectuez l’étape 1",IF(OR(COUNT($C603,I603)&lt;&gt;2,overallRate=0),0,IF(E603="Yes",ROUND(MAX(IF($B603="Oui - sans lien de dépendance",0,MIN((0.75*I603),847)),MIN(I603,(0.75*$C603),847)),2),IF(revenueReduction&gt;0.3,MAX(IF($B603="Non - avec lien de dépendance",MIN(1129,I603,$C603)*overallRate,MIN(1129,I603)*overallRate),ROUND(MAX(IF($B603="Non - avec lien de dépendance",0,MIN((0.75*I603),847)),MIN(I603,(0.75*$C603),847)),2)),IF($B603="Non - avec lien de dépendance",MIN(1129,I603,$C603)*overallRate,MIN(1129,I603)*overallRate)))))</f>
        <v>Effectuez l’étape 1</v>
      </c>
      <c r="N603" s="68" t="str">
        <f>IF(ISTEXT(overallRate),"Effectuez l’étape 1",IF(OR(COUNT($C603,J603)&lt;&gt;2,overallRate=0),0,IF(F603="Yes",ROUND(MAX(IF($B603="Oui - sans lien de dépendance",0,MIN((0.75*J603),847)),MIN(J603,(0.75*$C603),847)),2),IF(revenueReduction&gt;0.3,MAX(IF($B603="Non - avec lien de dépendance",MIN(1129,J603,$C603)*overallRate,MIN(1129,J603)*overallRate),ROUND(MAX(IF($B603="Non - avec lien de dépendance",0,MIN((0.75*J603),847)),MIN(J603,(0.75*$C603),847)),2)),IF($B603="Non - avec lien de dépendance",MIN(1129,J603,$C603)*overallRate,MIN(1129,J603)*overallRate)))))</f>
        <v>Effectuez l’étape 1</v>
      </c>
      <c r="O603" s="68" t="str">
        <f>IF(ISTEXT(overallRate),"Effectuez l’étape 1",IF(OR(COUNT($C603,K603)&lt;&gt;2,overallRate=0),0,IF(G603="Yes",ROUND(MAX(IF($B603="Oui - sans lien de dépendance",0,MIN((0.75*K603),847)),MIN(K603,(0.75*$C603),847)),2),IF(revenueReduction&gt;0.3,MAX(IF($B603="Non - avec lien de dépendance",MIN(1129,K603,$C603)*overallRate,MIN(1129,K603)*overallRate),ROUND(MAX(IF($B603="Non - avec lien de dépendance",0,MIN((0.75*K603),847)),MIN(K603,(0.75*$C603),847)),2)),IF($B603="Non - avec lien de dépendance",MIN(1129,K603,$C603)*overallRate,MIN(1129,K603)*overallRate)))))</f>
        <v>Effectuez l’étape 1</v>
      </c>
      <c r="P603" s="3">
        <f t="shared" si="9"/>
        <v>0</v>
      </c>
    </row>
    <row r="604" spans="12:16" x14ac:dyDescent="0.5">
      <c r="L604" s="68" t="str">
        <f>IF(ISTEXT(overallRate),"Effectuez l’étape 1",IF(OR(COUNT($C604,H604)&lt;&gt;2,overallRate=0),0,IF(D604="Yes",ROUND(MAX(IF($B604="Oui - sans lien de dépendance",0,MIN((0.75*H604),847)),MIN(H604,(0.75*$C604),847)),2),IF(revenueReduction&gt;0.3,MAX(IF($B604="Non - avec lien de dépendance",MIN(1129,H604,$C604)*overallRate,MIN(1129,H604)*overallRate),ROUND(MAX(IF($B604="Non - avec lien de dépendance",0,MIN((0.75*H604),847)),MIN(H604,(0.75*$C604),847)),2)),IF($B604="Non - avec lien de dépendance",MIN(1129,H604,$C604)*overallRate,MIN(1129,H604)*overallRate)))))</f>
        <v>Effectuez l’étape 1</v>
      </c>
      <c r="M604" s="68" t="str">
        <f>IF(ISTEXT(overallRate),"Effectuez l’étape 1",IF(OR(COUNT($C604,I604)&lt;&gt;2,overallRate=0),0,IF(E604="Yes",ROUND(MAX(IF($B604="Oui - sans lien de dépendance",0,MIN((0.75*I604),847)),MIN(I604,(0.75*$C604),847)),2),IF(revenueReduction&gt;0.3,MAX(IF($B604="Non - avec lien de dépendance",MIN(1129,I604,$C604)*overallRate,MIN(1129,I604)*overallRate),ROUND(MAX(IF($B604="Non - avec lien de dépendance",0,MIN((0.75*I604),847)),MIN(I604,(0.75*$C604),847)),2)),IF($B604="Non - avec lien de dépendance",MIN(1129,I604,$C604)*overallRate,MIN(1129,I604)*overallRate)))))</f>
        <v>Effectuez l’étape 1</v>
      </c>
      <c r="N604" s="68" t="str">
        <f>IF(ISTEXT(overallRate),"Effectuez l’étape 1",IF(OR(COUNT($C604,J604)&lt;&gt;2,overallRate=0),0,IF(F604="Yes",ROUND(MAX(IF($B604="Oui - sans lien de dépendance",0,MIN((0.75*J604),847)),MIN(J604,(0.75*$C604),847)),2),IF(revenueReduction&gt;0.3,MAX(IF($B604="Non - avec lien de dépendance",MIN(1129,J604,$C604)*overallRate,MIN(1129,J604)*overallRate),ROUND(MAX(IF($B604="Non - avec lien de dépendance",0,MIN((0.75*J604),847)),MIN(J604,(0.75*$C604),847)),2)),IF($B604="Non - avec lien de dépendance",MIN(1129,J604,$C604)*overallRate,MIN(1129,J604)*overallRate)))))</f>
        <v>Effectuez l’étape 1</v>
      </c>
      <c r="O604" s="68" t="str">
        <f>IF(ISTEXT(overallRate),"Effectuez l’étape 1",IF(OR(COUNT($C604,K604)&lt;&gt;2,overallRate=0),0,IF(G604="Yes",ROUND(MAX(IF($B604="Oui - sans lien de dépendance",0,MIN((0.75*K604),847)),MIN(K604,(0.75*$C604),847)),2),IF(revenueReduction&gt;0.3,MAX(IF($B604="Non - avec lien de dépendance",MIN(1129,K604,$C604)*overallRate,MIN(1129,K604)*overallRate),ROUND(MAX(IF($B604="Non - avec lien de dépendance",0,MIN((0.75*K604),847)),MIN(K604,(0.75*$C604),847)),2)),IF($B604="Non - avec lien de dépendance",MIN(1129,K604,$C604)*overallRate,MIN(1129,K604)*overallRate)))))</f>
        <v>Effectuez l’étape 1</v>
      </c>
      <c r="P604" s="3">
        <f t="shared" si="9"/>
        <v>0</v>
      </c>
    </row>
    <row r="605" spans="12:16" x14ac:dyDescent="0.5">
      <c r="L605" s="68" t="str">
        <f>IF(ISTEXT(overallRate),"Effectuez l’étape 1",IF(OR(COUNT($C605,H605)&lt;&gt;2,overallRate=0),0,IF(D605="Yes",ROUND(MAX(IF($B605="Oui - sans lien de dépendance",0,MIN((0.75*H605),847)),MIN(H605,(0.75*$C605),847)),2),IF(revenueReduction&gt;0.3,MAX(IF($B605="Non - avec lien de dépendance",MIN(1129,H605,$C605)*overallRate,MIN(1129,H605)*overallRate),ROUND(MAX(IF($B605="Non - avec lien de dépendance",0,MIN((0.75*H605),847)),MIN(H605,(0.75*$C605),847)),2)),IF($B605="Non - avec lien de dépendance",MIN(1129,H605,$C605)*overallRate,MIN(1129,H605)*overallRate)))))</f>
        <v>Effectuez l’étape 1</v>
      </c>
      <c r="M605" s="68" t="str">
        <f>IF(ISTEXT(overallRate),"Effectuez l’étape 1",IF(OR(COUNT($C605,I605)&lt;&gt;2,overallRate=0),0,IF(E605="Yes",ROUND(MAX(IF($B605="Oui - sans lien de dépendance",0,MIN((0.75*I605),847)),MIN(I605,(0.75*$C605),847)),2),IF(revenueReduction&gt;0.3,MAX(IF($B605="Non - avec lien de dépendance",MIN(1129,I605,$C605)*overallRate,MIN(1129,I605)*overallRate),ROUND(MAX(IF($B605="Non - avec lien de dépendance",0,MIN((0.75*I605),847)),MIN(I605,(0.75*$C605),847)),2)),IF($B605="Non - avec lien de dépendance",MIN(1129,I605,$C605)*overallRate,MIN(1129,I605)*overallRate)))))</f>
        <v>Effectuez l’étape 1</v>
      </c>
      <c r="N605" s="68" t="str">
        <f>IF(ISTEXT(overallRate),"Effectuez l’étape 1",IF(OR(COUNT($C605,J605)&lt;&gt;2,overallRate=0),0,IF(F605="Yes",ROUND(MAX(IF($B605="Oui - sans lien de dépendance",0,MIN((0.75*J605),847)),MIN(J605,(0.75*$C605),847)),2),IF(revenueReduction&gt;0.3,MAX(IF($B605="Non - avec lien de dépendance",MIN(1129,J605,$C605)*overallRate,MIN(1129,J605)*overallRate),ROUND(MAX(IF($B605="Non - avec lien de dépendance",0,MIN((0.75*J605),847)),MIN(J605,(0.75*$C605),847)),2)),IF($B605="Non - avec lien de dépendance",MIN(1129,J605,$C605)*overallRate,MIN(1129,J605)*overallRate)))))</f>
        <v>Effectuez l’étape 1</v>
      </c>
      <c r="O605" s="68" t="str">
        <f>IF(ISTEXT(overallRate),"Effectuez l’étape 1",IF(OR(COUNT($C605,K605)&lt;&gt;2,overallRate=0),0,IF(G605="Yes",ROUND(MAX(IF($B605="Oui - sans lien de dépendance",0,MIN((0.75*K605),847)),MIN(K605,(0.75*$C605),847)),2),IF(revenueReduction&gt;0.3,MAX(IF($B605="Non - avec lien de dépendance",MIN(1129,K605,$C605)*overallRate,MIN(1129,K605)*overallRate),ROUND(MAX(IF($B605="Non - avec lien de dépendance",0,MIN((0.75*K605),847)),MIN(K605,(0.75*$C605),847)),2)),IF($B605="Non - avec lien de dépendance",MIN(1129,K605,$C605)*overallRate,MIN(1129,K605)*overallRate)))))</f>
        <v>Effectuez l’étape 1</v>
      </c>
      <c r="P605" s="3">
        <f t="shared" si="9"/>
        <v>0</v>
      </c>
    </row>
    <row r="606" spans="12:16" x14ac:dyDescent="0.5">
      <c r="L606" s="68" t="str">
        <f>IF(ISTEXT(overallRate),"Effectuez l’étape 1",IF(OR(COUNT($C606,H606)&lt;&gt;2,overallRate=0),0,IF(D606="Yes",ROUND(MAX(IF($B606="Oui - sans lien de dépendance",0,MIN((0.75*H606),847)),MIN(H606,(0.75*$C606),847)),2),IF(revenueReduction&gt;0.3,MAX(IF($B606="Non - avec lien de dépendance",MIN(1129,H606,$C606)*overallRate,MIN(1129,H606)*overallRate),ROUND(MAX(IF($B606="Non - avec lien de dépendance",0,MIN((0.75*H606),847)),MIN(H606,(0.75*$C606),847)),2)),IF($B606="Non - avec lien de dépendance",MIN(1129,H606,$C606)*overallRate,MIN(1129,H606)*overallRate)))))</f>
        <v>Effectuez l’étape 1</v>
      </c>
      <c r="M606" s="68" t="str">
        <f>IF(ISTEXT(overallRate),"Effectuez l’étape 1",IF(OR(COUNT($C606,I606)&lt;&gt;2,overallRate=0),0,IF(E606="Yes",ROUND(MAX(IF($B606="Oui - sans lien de dépendance",0,MIN((0.75*I606),847)),MIN(I606,(0.75*$C606),847)),2),IF(revenueReduction&gt;0.3,MAX(IF($B606="Non - avec lien de dépendance",MIN(1129,I606,$C606)*overallRate,MIN(1129,I606)*overallRate),ROUND(MAX(IF($B606="Non - avec lien de dépendance",0,MIN((0.75*I606),847)),MIN(I606,(0.75*$C606),847)),2)),IF($B606="Non - avec lien de dépendance",MIN(1129,I606,$C606)*overallRate,MIN(1129,I606)*overallRate)))))</f>
        <v>Effectuez l’étape 1</v>
      </c>
      <c r="N606" s="68" t="str">
        <f>IF(ISTEXT(overallRate),"Effectuez l’étape 1",IF(OR(COUNT($C606,J606)&lt;&gt;2,overallRate=0),0,IF(F606="Yes",ROUND(MAX(IF($B606="Oui - sans lien de dépendance",0,MIN((0.75*J606),847)),MIN(J606,(0.75*$C606),847)),2),IF(revenueReduction&gt;0.3,MAX(IF($B606="Non - avec lien de dépendance",MIN(1129,J606,$C606)*overallRate,MIN(1129,J606)*overallRate),ROUND(MAX(IF($B606="Non - avec lien de dépendance",0,MIN((0.75*J606),847)),MIN(J606,(0.75*$C606),847)),2)),IF($B606="Non - avec lien de dépendance",MIN(1129,J606,$C606)*overallRate,MIN(1129,J606)*overallRate)))))</f>
        <v>Effectuez l’étape 1</v>
      </c>
      <c r="O606" s="68" t="str">
        <f>IF(ISTEXT(overallRate),"Effectuez l’étape 1",IF(OR(COUNT($C606,K606)&lt;&gt;2,overallRate=0),0,IF(G606="Yes",ROUND(MAX(IF($B606="Oui - sans lien de dépendance",0,MIN((0.75*K606),847)),MIN(K606,(0.75*$C606),847)),2),IF(revenueReduction&gt;0.3,MAX(IF($B606="Non - avec lien de dépendance",MIN(1129,K606,$C606)*overallRate,MIN(1129,K606)*overallRate),ROUND(MAX(IF($B606="Non - avec lien de dépendance",0,MIN((0.75*K606),847)),MIN(K606,(0.75*$C606),847)),2)),IF($B606="Non - avec lien de dépendance",MIN(1129,K606,$C606)*overallRate,MIN(1129,K606)*overallRate)))))</f>
        <v>Effectuez l’étape 1</v>
      </c>
      <c r="P606" s="3">
        <f t="shared" si="9"/>
        <v>0</v>
      </c>
    </row>
    <row r="607" spans="12:16" x14ac:dyDescent="0.5">
      <c r="L607" s="68" t="str">
        <f>IF(ISTEXT(overallRate),"Effectuez l’étape 1",IF(OR(COUNT($C607,H607)&lt;&gt;2,overallRate=0),0,IF(D607="Yes",ROUND(MAX(IF($B607="Oui - sans lien de dépendance",0,MIN((0.75*H607),847)),MIN(H607,(0.75*$C607),847)),2),IF(revenueReduction&gt;0.3,MAX(IF($B607="Non - avec lien de dépendance",MIN(1129,H607,$C607)*overallRate,MIN(1129,H607)*overallRate),ROUND(MAX(IF($B607="Non - avec lien de dépendance",0,MIN((0.75*H607),847)),MIN(H607,(0.75*$C607),847)),2)),IF($B607="Non - avec lien de dépendance",MIN(1129,H607,$C607)*overallRate,MIN(1129,H607)*overallRate)))))</f>
        <v>Effectuez l’étape 1</v>
      </c>
      <c r="M607" s="68" t="str">
        <f>IF(ISTEXT(overallRate),"Effectuez l’étape 1",IF(OR(COUNT($C607,I607)&lt;&gt;2,overallRate=0),0,IF(E607="Yes",ROUND(MAX(IF($B607="Oui - sans lien de dépendance",0,MIN((0.75*I607),847)),MIN(I607,(0.75*$C607),847)),2),IF(revenueReduction&gt;0.3,MAX(IF($B607="Non - avec lien de dépendance",MIN(1129,I607,$C607)*overallRate,MIN(1129,I607)*overallRate),ROUND(MAX(IF($B607="Non - avec lien de dépendance",0,MIN((0.75*I607),847)),MIN(I607,(0.75*$C607),847)),2)),IF($B607="Non - avec lien de dépendance",MIN(1129,I607,$C607)*overallRate,MIN(1129,I607)*overallRate)))))</f>
        <v>Effectuez l’étape 1</v>
      </c>
      <c r="N607" s="68" t="str">
        <f>IF(ISTEXT(overallRate),"Effectuez l’étape 1",IF(OR(COUNT($C607,J607)&lt;&gt;2,overallRate=0),0,IF(F607="Yes",ROUND(MAX(IF($B607="Oui - sans lien de dépendance",0,MIN((0.75*J607),847)),MIN(J607,(0.75*$C607),847)),2),IF(revenueReduction&gt;0.3,MAX(IF($B607="Non - avec lien de dépendance",MIN(1129,J607,$C607)*overallRate,MIN(1129,J607)*overallRate),ROUND(MAX(IF($B607="Non - avec lien de dépendance",0,MIN((0.75*J607),847)),MIN(J607,(0.75*$C607),847)),2)),IF($B607="Non - avec lien de dépendance",MIN(1129,J607,$C607)*overallRate,MIN(1129,J607)*overallRate)))))</f>
        <v>Effectuez l’étape 1</v>
      </c>
      <c r="O607" s="68" t="str">
        <f>IF(ISTEXT(overallRate),"Effectuez l’étape 1",IF(OR(COUNT($C607,K607)&lt;&gt;2,overallRate=0),0,IF(G607="Yes",ROUND(MAX(IF($B607="Oui - sans lien de dépendance",0,MIN((0.75*K607),847)),MIN(K607,(0.75*$C607),847)),2),IF(revenueReduction&gt;0.3,MAX(IF($B607="Non - avec lien de dépendance",MIN(1129,K607,$C607)*overallRate,MIN(1129,K607)*overallRate),ROUND(MAX(IF($B607="Non - avec lien de dépendance",0,MIN((0.75*K607),847)),MIN(K607,(0.75*$C607),847)),2)),IF($B607="Non - avec lien de dépendance",MIN(1129,K607,$C607)*overallRate,MIN(1129,K607)*overallRate)))))</f>
        <v>Effectuez l’étape 1</v>
      </c>
      <c r="P607" s="3">
        <f t="shared" si="9"/>
        <v>0</v>
      </c>
    </row>
    <row r="608" spans="12:16" x14ac:dyDescent="0.5">
      <c r="L608" s="68" t="str">
        <f>IF(ISTEXT(overallRate),"Effectuez l’étape 1",IF(OR(COUNT($C608,H608)&lt;&gt;2,overallRate=0),0,IF(D608="Yes",ROUND(MAX(IF($B608="Oui - sans lien de dépendance",0,MIN((0.75*H608),847)),MIN(H608,(0.75*$C608),847)),2),IF(revenueReduction&gt;0.3,MAX(IF($B608="Non - avec lien de dépendance",MIN(1129,H608,$C608)*overallRate,MIN(1129,H608)*overallRate),ROUND(MAX(IF($B608="Non - avec lien de dépendance",0,MIN((0.75*H608),847)),MIN(H608,(0.75*$C608),847)),2)),IF($B608="Non - avec lien de dépendance",MIN(1129,H608,$C608)*overallRate,MIN(1129,H608)*overallRate)))))</f>
        <v>Effectuez l’étape 1</v>
      </c>
      <c r="M608" s="68" t="str">
        <f>IF(ISTEXT(overallRate),"Effectuez l’étape 1",IF(OR(COUNT($C608,I608)&lt;&gt;2,overallRate=0),0,IF(E608="Yes",ROUND(MAX(IF($B608="Oui - sans lien de dépendance",0,MIN((0.75*I608),847)),MIN(I608,(0.75*$C608),847)),2),IF(revenueReduction&gt;0.3,MAX(IF($B608="Non - avec lien de dépendance",MIN(1129,I608,$C608)*overallRate,MIN(1129,I608)*overallRate),ROUND(MAX(IF($B608="Non - avec lien de dépendance",0,MIN((0.75*I608),847)),MIN(I608,(0.75*$C608),847)),2)),IF($B608="Non - avec lien de dépendance",MIN(1129,I608,$C608)*overallRate,MIN(1129,I608)*overallRate)))))</f>
        <v>Effectuez l’étape 1</v>
      </c>
      <c r="N608" s="68" t="str">
        <f>IF(ISTEXT(overallRate),"Effectuez l’étape 1",IF(OR(COUNT($C608,J608)&lt;&gt;2,overallRate=0),0,IF(F608="Yes",ROUND(MAX(IF($B608="Oui - sans lien de dépendance",0,MIN((0.75*J608),847)),MIN(J608,(0.75*$C608),847)),2),IF(revenueReduction&gt;0.3,MAX(IF($B608="Non - avec lien de dépendance",MIN(1129,J608,$C608)*overallRate,MIN(1129,J608)*overallRate),ROUND(MAX(IF($B608="Non - avec lien de dépendance",0,MIN((0.75*J608),847)),MIN(J608,(0.75*$C608),847)),2)),IF($B608="Non - avec lien de dépendance",MIN(1129,J608,$C608)*overallRate,MIN(1129,J608)*overallRate)))))</f>
        <v>Effectuez l’étape 1</v>
      </c>
      <c r="O608" s="68" t="str">
        <f>IF(ISTEXT(overallRate),"Effectuez l’étape 1",IF(OR(COUNT($C608,K608)&lt;&gt;2,overallRate=0),0,IF(G608="Yes",ROUND(MAX(IF($B608="Oui - sans lien de dépendance",0,MIN((0.75*K608),847)),MIN(K608,(0.75*$C608),847)),2),IF(revenueReduction&gt;0.3,MAX(IF($B608="Non - avec lien de dépendance",MIN(1129,K608,$C608)*overallRate,MIN(1129,K608)*overallRate),ROUND(MAX(IF($B608="Non - avec lien de dépendance",0,MIN((0.75*K608),847)),MIN(K608,(0.75*$C608),847)),2)),IF($B608="Non - avec lien de dépendance",MIN(1129,K608,$C608)*overallRate,MIN(1129,K608)*overallRate)))))</f>
        <v>Effectuez l’étape 1</v>
      </c>
      <c r="P608" s="3">
        <f t="shared" si="9"/>
        <v>0</v>
      </c>
    </row>
    <row r="609" spans="12:16" x14ac:dyDescent="0.5">
      <c r="L609" s="68" t="str">
        <f>IF(ISTEXT(overallRate),"Effectuez l’étape 1",IF(OR(COUNT($C609,H609)&lt;&gt;2,overallRate=0),0,IF(D609="Yes",ROUND(MAX(IF($B609="Oui - sans lien de dépendance",0,MIN((0.75*H609),847)),MIN(H609,(0.75*$C609),847)),2),IF(revenueReduction&gt;0.3,MAX(IF($B609="Non - avec lien de dépendance",MIN(1129,H609,$C609)*overallRate,MIN(1129,H609)*overallRate),ROUND(MAX(IF($B609="Non - avec lien de dépendance",0,MIN((0.75*H609),847)),MIN(H609,(0.75*$C609),847)),2)),IF($B609="Non - avec lien de dépendance",MIN(1129,H609,$C609)*overallRate,MIN(1129,H609)*overallRate)))))</f>
        <v>Effectuez l’étape 1</v>
      </c>
      <c r="M609" s="68" t="str">
        <f>IF(ISTEXT(overallRate),"Effectuez l’étape 1",IF(OR(COUNT($C609,I609)&lt;&gt;2,overallRate=0),0,IF(E609="Yes",ROUND(MAX(IF($B609="Oui - sans lien de dépendance",0,MIN((0.75*I609),847)),MIN(I609,(0.75*$C609),847)),2),IF(revenueReduction&gt;0.3,MAX(IF($B609="Non - avec lien de dépendance",MIN(1129,I609,$C609)*overallRate,MIN(1129,I609)*overallRate),ROUND(MAX(IF($B609="Non - avec lien de dépendance",0,MIN((0.75*I609),847)),MIN(I609,(0.75*$C609),847)),2)),IF($B609="Non - avec lien de dépendance",MIN(1129,I609,$C609)*overallRate,MIN(1129,I609)*overallRate)))))</f>
        <v>Effectuez l’étape 1</v>
      </c>
      <c r="N609" s="68" t="str">
        <f>IF(ISTEXT(overallRate),"Effectuez l’étape 1",IF(OR(COUNT($C609,J609)&lt;&gt;2,overallRate=0),0,IF(F609="Yes",ROUND(MAX(IF($B609="Oui - sans lien de dépendance",0,MIN((0.75*J609),847)),MIN(J609,(0.75*$C609),847)),2),IF(revenueReduction&gt;0.3,MAX(IF($B609="Non - avec lien de dépendance",MIN(1129,J609,$C609)*overallRate,MIN(1129,J609)*overallRate),ROUND(MAX(IF($B609="Non - avec lien de dépendance",0,MIN((0.75*J609),847)),MIN(J609,(0.75*$C609),847)),2)),IF($B609="Non - avec lien de dépendance",MIN(1129,J609,$C609)*overallRate,MIN(1129,J609)*overallRate)))))</f>
        <v>Effectuez l’étape 1</v>
      </c>
      <c r="O609" s="68" t="str">
        <f>IF(ISTEXT(overallRate),"Effectuez l’étape 1",IF(OR(COUNT($C609,K609)&lt;&gt;2,overallRate=0),0,IF(G609="Yes",ROUND(MAX(IF($B609="Oui - sans lien de dépendance",0,MIN((0.75*K609),847)),MIN(K609,(0.75*$C609),847)),2),IF(revenueReduction&gt;0.3,MAX(IF($B609="Non - avec lien de dépendance",MIN(1129,K609,$C609)*overallRate,MIN(1129,K609)*overallRate),ROUND(MAX(IF($B609="Non - avec lien de dépendance",0,MIN((0.75*K609),847)),MIN(K609,(0.75*$C609),847)),2)),IF($B609="Non - avec lien de dépendance",MIN(1129,K609,$C609)*overallRate,MIN(1129,K609)*overallRate)))))</f>
        <v>Effectuez l’étape 1</v>
      </c>
      <c r="P609" s="3">
        <f t="shared" si="9"/>
        <v>0</v>
      </c>
    </row>
    <row r="610" spans="12:16" x14ac:dyDescent="0.5">
      <c r="L610" s="68" t="str">
        <f>IF(ISTEXT(overallRate),"Effectuez l’étape 1",IF(OR(COUNT($C610,H610)&lt;&gt;2,overallRate=0),0,IF(D610="Yes",ROUND(MAX(IF($B610="Oui - sans lien de dépendance",0,MIN((0.75*H610),847)),MIN(H610,(0.75*$C610),847)),2),IF(revenueReduction&gt;0.3,MAX(IF($B610="Non - avec lien de dépendance",MIN(1129,H610,$C610)*overallRate,MIN(1129,H610)*overallRate),ROUND(MAX(IF($B610="Non - avec lien de dépendance",0,MIN((0.75*H610),847)),MIN(H610,(0.75*$C610),847)),2)),IF($B610="Non - avec lien de dépendance",MIN(1129,H610,$C610)*overallRate,MIN(1129,H610)*overallRate)))))</f>
        <v>Effectuez l’étape 1</v>
      </c>
      <c r="M610" s="68" t="str">
        <f>IF(ISTEXT(overallRate),"Effectuez l’étape 1",IF(OR(COUNT($C610,I610)&lt;&gt;2,overallRate=0),0,IF(E610="Yes",ROUND(MAX(IF($B610="Oui - sans lien de dépendance",0,MIN((0.75*I610),847)),MIN(I610,(0.75*$C610),847)),2),IF(revenueReduction&gt;0.3,MAX(IF($B610="Non - avec lien de dépendance",MIN(1129,I610,$C610)*overallRate,MIN(1129,I610)*overallRate),ROUND(MAX(IF($B610="Non - avec lien de dépendance",0,MIN((0.75*I610),847)),MIN(I610,(0.75*$C610),847)),2)),IF($B610="Non - avec lien de dépendance",MIN(1129,I610,$C610)*overallRate,MIN(1129,I610)*overallRate)))))</f>
        <v>Effectuez l’étape 1</v>
      </c>
      <c r="N610" s="68" t="str">
        <f>IF(ISTEXT(overallRate),"Effectuez l’étape 1",IF(OR(COUNT($C610,J610)&lt;&gt;2,overallRate=0),0,IF(F610="Yes",ROUND(MAX(IF($B610="Oui - sans lien de dépendance",0,MIN((0.75*J610),847)),MIN(J610,(0.75*$C610),847)),2),IF(revenueReduction&gt;0.3,MAX(IF($B610="Non - avec lien de dépendance",MIN(1129,J610,$C610)*overallRate,MIN(1129,J610)*overallRate),ROUND(MAX(IF($B610="Non - avec lien de dépendance",0,MIN((0.75*J610),847)),MIN(J610,(0.75*$C610),847)),2)),IF($B610="Non - avec lien de dépendance",MIN(1129,J610,$C610)*overallRate,MIN(1129,J610)*overallRate)))))</f>
        <v>Effectuez l’étape 1</v>
      </c>
      <c r="O610" s="68" t="str">
        <f>IF(ISTEXT(overallRate),"Effectuez l’étape 1",IF(OR(COUNT($C610,K610)&lt;&gt;2,overallRate=0),0,IF(G610="Yes",ROUND(MAX(IF($B610="Oui - sans lien de dépendance",0,MIN((0.75*K610),847)),MIN(K610,(0.75*$C610),847)),2),IF(revenueReduction&gt;0.3,MAX(IF($B610="Non - avec lien de dépendance",MIN(1129,K610,$C610)*overallRate,MIN(1129,K610)*overallRate),ROUND(MAX(IF($B610="Non - avec lien de dépendance",0,MIN((0.75*K610),847)),MIN(K610,(0.75*$C610),847)),2)),IF($B610="Non - avec lien de dépendance",MIN(1129,K610,$C610)*overallRate,MIN(1129,K610)*overallRate)))))</f>
        <v>Effectuez l’étape 1</v>
      </c>
      <c r="P610" s="3">
        <f t="shared" si="9"/>
        <v>0</v>
      </c>
    </row>
    <row r="611" spans="12:16" x14ac:dyDescent="0.5">
      <c r="L611" s="68" t="str">
        <f>IF(ISTEXT(overallRate),"Effectuez l’étape 1",IF(OR(COUNT($C611,H611)&lt;&gt;2,overallRate=0),0,IF(D611="Yes",ROUND(MAX(IF($B611="Oui - sans lien de dépendance",0,MIN((0.75*H611),847)),MIN(H611,(0.75*$C611),847)),2),IF(revenueReduction&gt;0.3,MAX(IF($B611="Non - avec lien de dépendance",MIN(1129,H611,$C611)*overallRate,MIN(1129,H611)*overallRate),ROUND(MAX(IF($B611="Non - avec lien de dépendance",0,MIN((0.75*H611),847)),MIN(H611,(0.75*$C611),847)),2)),IF($B611="Non - avec lien de dépendance",MIN(1129,H611,$C611)*overallRate,MIN(1129,H611)*overallRate)))))</f>
        <v>Effectuez l’étape 1</v>
      </c>
      <c r="M611" s="68" t="str">
        <f>IF(ISTEXT(overallRate),"Effectuez l’étape 1",IF(OR(COUNT($C611,I611)&lt;&gt;2,overallRate=0),0,IF(E611="Yes",ROUND(MAX(IF($B611="Oui - sans lien de dépendance",0,MIN((0.75*I611),847)),MIN(I611,(0.75*$C611),847)),2),IF(revenueReduction&gt;0.3,MAX(IF($B611="Non - avec lien de dépendance",MIN(1129,I611,$C611)*overallRate,MIN(1129,I611)*overallRate),ROUND(MAX(IF($B611="Non - avec lien de dépendance",0,MIN((0.75*I611),847)),MIN(I611,(0.75*$C611),847)),2)),IF($B611="Non - avec lien de dépendance",MIN(1129,I611,$C611)*overallRate,MIN(1129,I611)*overallRate)))))</f>
        <v>Effectuez l’étape 1</v>
      </c>
      <c r="N611" s="68" t="str">
        <f>IF(ISTEXT(overallRate),"Effectuez l’étape 1",IF(OR(COUNT($C611,J611)&lt;&gt;2,overallRate=0),0,IF(F611="Yes",ROUND(MAX(IF($B611="Oui - sans lien de dépendance",0,MIN((0.75*J611),847)),MIN(J611,(0.75*$C611),847)),2),IF(revenueReduction&gt;0.3,MAX(IF($B611="Non - avec lien de dépendance",MIN(1129,J611,$C611)*overallRate,MIN(1129,J611)*overallRate),ROUND(MAX(IF($B611="Non - avec lien de dépendance",0,MIN((0.75*J611),847)),MIN(J611,(0.75*$C611),847)),2)),IF($B611="Non - avec lien de dépendance",MIN(1129,J611,$C611)*overallRate,MIN(1129,J611)*overallRate)))))</f>
        <v>Effectuez l’étape 1</v>
      </c>
      <c r="O611" s="68" t="str">
        <f>IF(ISTEXT(overallRate),"Effectuez l’étape 1",IF(OR(COUNT($C611,K611)&lt;&gt;2,overallRate=0),0,IF(G611="Yes",ROUND(MAX(IF($B611="Oui - sans lien de dépendance",0,MIN((0.75*K611),847)),MIN(K611,(0.75*$C611),847)),2),IF(revenueReduction&gt;0.3,MAX(IF($B611="Non - avec lien de dépendance",MIN(1129,K611,$C611)*overallRate,MIN(1129,K611)*overallRate),ROUND(MAX(IF($B611="Non - avec lien de dépendance",0,MIN((0.75*K611),847)),MIN(K611,(0.75*$C611),847)),2)),IF($B611="Non - avec lien de dépendance",MIN(1129,K611,$C611)*overallRate,MIN(1129,K611)*overallRate)))))</f>
        <v>Effectuez l’étape 1</v>
      </c>
      <c r="P611" s="3">
        <f t="shared" si="9"/>
        <v>0</v>
      </c>
    </row>
    <row r="612" spans="12:16" x14ac:dyDescent="0.5">
      <c r="L612" s="68" t="str">
        <f>IF(ISTEXT(overallRate),"Effectuez l’étape 1",IF(OR(COUNT($C612,H612)&lt;&gt;2,overallRate=0),0,IF(D612="Yes",ROUND(MAX(IF($B612="Oui - sans lien de dépendance",0,MIN((0.75*H612),847)),MIN(H612,(0.75*$C612),847)),2),IF(revenueReduction&gt;0.3,MAX(IF($B612="Non - avec lien de dépendance",MIN(1129,H612,$C612)*overallRate,MIN(1129,H612)*overallRate),ROUND(MAX(IF($B612="Non - avec lien de dépendance",0,MIN((0.75*H612),847)),MIN(H612,(0.75*$C612),847)),2)),IF($B612="Non - avec lien de dépendance",MIN(1129,H612,$C612)*overallRate,MIN(1129,H612)*overallRate)))))</f>
        <v>Effectuez l’étape 1</v>
      </c>
      <c r="M612" s="68" t="str">
        <f>IF(ISTEXT(overallRate),"Effectuez l’étape 1",IF(OR(COUNT($C612,I612)&lt;&gt;2,overallRate=0),0,IF(E612="Yes",ROUND(MAX(IF($B612="Oui - sans lien de dépendance",0,MIN((0.75*I612),847)),MIN(I612,(0.75*$C612),847)),2),IF(revenueReduction&gt;0.3,MAX(IF($B612="Non - avec lien de dépendance",MIN(1129,I612,$C612)*overallRate,MIN(1129,I612)*overallRate),ROUND(MAX(IF($B612="Non - avec lien de dépendance",0,MIN((0.75*I612),847)),MIN(I612,(0.75*$C612),847)),2)),IF($B612="Non - avec lien de dépendance",MIN(1129,I612,$C612)*overallRate,MIN(1129,I612)*overallRate)))))</f>
        <v>Effectuez l’étape 1</v>
      </c>
      <c r="N612" s="68" t="str">
        <f>IF(ISTEXT(overallRate),"Effectuez l’étape 1",IF(OR(COUNT($C612,J612)&lt;&gt;2,overallRate=0),0,IF(F612="Yes",ROUND(MAX(IF($B612="Oui - sans lien de dépendance",0,MIN((0.75*J612),847)),MIN(J612,(0.75*$C612),847)),2),IF(revenueReduction&gt;0.3,MAX(IF($B612="Non - avec lien de dépendance",MIN(1129,J612,$C612)*overallRate,MIN(1129,J612)*overallRate),ROUND(MAX(IF($B612="Non - avec lien de dépendance",0,MIN((0.75*J612),847)),MIN(J612,(0.75*$C612),847)),2)),IF($B612="Non - avec lien de dépendance",MIN(1129,J612,$C612)*overallRate,MIN(1129,J612)*overallRate)))))</f>
        <v>Effectuez l’étape 1</v>
      </c>
      <c r="O612" s="68" t="str">
        <f>IF(ISTEXT(overallRate),"Effectuez l’étape 1",IF(OR(COUNT($C612,K612)&lt;&gt;2,overallRate=0),0,IF(G612="Yes",ROUND(MAX(IF($B612="Oui - sans lien de dépendance",0,MIN((0.75*K612),847)),MIN(K612,(0.75*$C612),847)),2),IF(revenueReduction&gt;0.3,MAX(IF($B612="Non - avec lien de dépendance",MIN(1129,K612,$C612)*overallRate,MIN(1129,K612)*overallRate),ROUND(MAX(IF($B612="Non - avec lien de dépendance",0,MIN((0.75*K612),847)),MIN(K612,(0.75*$C612),847)),2)),IF($B612="Non - avec lien de dépendance",MIN(1129,K612,$C612)*overallRate,MIN(1129,K612)*overallRate)))))</f>
        <v>Effectuez l’étape 1</v>
      </c>
      <c r="P612" s="3">
        <f t="shared" si="9"/>
        <v>0</v>
      </c>
    </row>
    <row r="613" spans="12:16" x14ac:dyDescent="0.5">
      <c r="L613" s="68" t="str">
        <f>IF(ISTEXT(overallRate),"Effectuez l’étape 1",IF(OR(COUNT($C613,H613)&lt;&gt;2,overallRate=0),0,IF(D613="Yes",ROUND(MAX(IF($B613="Oui - sans lien de dépendance",0,MIN((0.75*H613),847)),MIN(H613,(0.75*$C613),847)),2),IF(revenueReduction&gt;0.3,MAX(IF($B613="Non - avec lien de dépendance",MIN(1129,H613,$C613)*overallRate,MIN(1129,H613)*overallRate),ROUND(MAX(IF($B613="Non - avec lien de dépendance",0,MIN((0.75*H613),847)),MIN(H613,(0.75*$C613),847)),2)),IF($B613="Non - avec lien de dépendance",MIN(1129,H613,$C613)*overallRate,MIN(1129,H613)*overallRate)))))</f>
        <v>Effectuez l’étape 1</v>
      </c>
      <c r="M613" s="68" t="str">
        <f>IF(ISTEXT(overallRate),"Effectuez l’étape 1",IF(OR(COUNT($C613,I613)&lt;&gt;2,overallRate=0),0,IF(E613="Yes",ROUND(MAX(IF($B613="Oui - sans lien de dépendance",0,MIN((0.75*I613),847)),MIN(I613,(0.75*$C613),847)),2),IF(revenueReduction&gt;0.3,MAX(IF($B613="Non - avec lien de dépendance",MIN(1129,I613,$C613)*overallRate,MIN(1129,I613)*overallRate),ROUND(MAX(IF($B613="Non - avec lien de dépendance",0,MIN((0.75*I613),847)),MIN(I613,(0.75*$C613),847)),2)),IF($B613="Non - avec lien de dépendance",MIN(1129,I613,$C613)*overallRate,MIN(1129,I613)*overallRate)))))</f>
        <v>Effectuez l’étape 1</v>
      </c>
      <c r="N613" s="68" t="str">
        <f>IF(ISTEXT(overallRate),"Effectuez l’étape 1",IF(OR(COUNT($C613,J613)&lt;&gt;2,overallRate=0),0,IF(F613="Yes",ROUND(MAX(IF($B613="Oui - sans lien de dépendance",0,MIN((0.75*J613),847)),MIN(J613,(0.75*$C613),847)),2),IF(revenueReduction&gt;0.3,MAX(IF($B613="Non - avec lien de dépendance",MIN(1129,J613,$C613)*overallRate,MIN(1129,J613)*overallRate),ROUND(MAX(IF($B613="Non - avec lien de dépendance",0,MIN((0.75*J613),847)),MIN(J613,(0.75*$C613),847)),2)),IF($B613="Non - avec lien de dépendance",MIN(1129,J613,$C613)*overallRate,MIN(1129,J613)*overallRate)))))</f>
        <v>Effectuez l’étape 1</v>
      </c>
      <c r="O613" s="68" t="str">
        <f>IF(ISTEXT(overallRate),"Effectuez l’étape 1",IF(OR(COUNT($C613,K613)&lt;&gt;2,overallRate=0),0,IF(G613="Yes",ROUND(MAX(IF($B613="Oui - sans lien de dépendance",0,MIN((0.75*K613),847)),MIN(K613,(0.75*$C613),847)),2),IF(revenueReduction&gt;0.3,MAX(IF($B613="Non - avec lien de dépendance",MIN(1129,K613,$C613)*overallRate,MIN(1129,K613)*overallRate),ROUND(MAX(IF($B613="Non - avec lien de dépendance",0,MIN((0.75*K613),847)),MIN(K613,(0.75*$C613),847)),2)),IF($B613="Non - avec lien de dépendance",MIN(1129,K613,$C613)*overallRate,MIN(1129,K613)*overallRate)))))</f>
        <v>Effectuez l’étape 1</v>
      </c>
      <c r="P613" s="3">
        <f t="shared" si="9"/>
        <v>0</v>
      </c>
    </row>
    <row r="614" spans="12:16" x14ac:dyDescent="0.5">
      <c r="L614" s="68" t="str">
        <f>IF(ISTEXT(overallRate),"Effectuez l’étape 1",IF(OR(COUNT($C614,H614)&lt;&gt;2,overallRate=0),0,IF(D614="Yes",ROUND(MAX(IF($B614="Oui - sans lien de dépendance",0,MIN((0.75*H614),847)),MIN(H614,(0.75*$C614),847)),2),IF(revenueReduction&gt;0.3,MAX(IF($B614="Non - avec lien de dépendance",MIN(1129,H614,$C614)*overallRate,MIN(1129,H614)*overallRate),ROUND(MAX(IF($B614="Non - avec lien de dépendance",0,MIN((0.75*H614),847)),MIN(H614,(0.75*$C614),847)),2)),IF($B614="Non - avec lien de dépendance",MIN(1129,H614,$C614)*overallRate,MIN(1129,H614)*overallRate)))))</f>
        <v>Effectuez l’étape 1</v>
      </c>
      <c r="M614" s="68" t="str">
        <f>IF(ISTEXT(overallRate),"Effectuez l’étape 1",IF(OR(COUNT($C614,I614)&lt;&gt;2,overallRate=0),0,IF(E614="Yes",ROUND(MAX(IF($B614="Oui - sans lien de dépendance",0,MIN((0.75*I614),847)),MIN(I614,(0.75*$C614),847)),2),IF(revenueReduction&gt;0.3,MAX(IF($B614="Non - avec lien de dépendance",MIN(1129,I614,$C614)*overallRate,MIN(1129,I614)*overallRate),ROUND(MAX(IF($B614="Non - avec lien de dépendance",0,MIN((0.75*I614),847)),MIN(I614,(0.75*$C614),847)),2)),IF($B614="Non - avec lien de dépendance",MIN(1129,I614,$C614)*overallRate,MIN(1129,I614)*overallRate)))))</f>
        <v>Effectuez l’étape 1</v>
      </c>
      <c r="N614" s="68" t="str">
        <f>IF(ISTEXT(overallRate),"Effectuez l’étape 1",IF(OR(COUNT($C614,J614)&lt;&gt;2,overallRate=0),0,IF(F614="Yes",ROUND(MAX(IF($B614="Oui - sans lien de dépendance",0,MIN((0.75*J614),847)),MIN(J614,(0.75*$C614),847)),2),IF(revenueReduction&gt;0.3,MAX(IF($B614="Non - avec lien de dépendance",MIN(1129,J614,$C614)*overallRate,MIN(1129,J614)*overallRate),ROUND(MAX(IF($B614="Non - avec lien de dépendance",0,MIN((0.75*J614),847)),MIN(J614,(0.75*$C614),847)),2)),IF($B614="Non - avec lien de dépendance",MIN(1129,J614,$C614)*overallRate,MIN(1129,J614)*overallRate)))))</f>
        <v>Effectuez l’étape 1</v>
      </c>
      <c r="O614" s="68" t="str">
        <f>IF(ISTEXT(overallRate),"Effectuez l’étape 1",IF(OR(COUNT($C614,K614)&lt;&gt;2,overallRate=0),0,IF(G614="Yes",ROUND(MAX(IF($B614="Oui - sans lien de dépendance",0,MIN((0.75*K614),847)),MIN(K614,(0.75*$C614),847)),2),IF(revenueReduction&gt;0.3,MAX(IF($B614="Non - avec lien de dépendance",MIN(1129,K614,$C614)*overallRate,MIN(1129,K614)*overallRate),ROUND(MAX(IF($B614="Non - avec lien de dépendance",0,MIN((0.75*K614),847)),MIN(K614,(0.75*$C614),847)),2)),IF($B614="Non - avec lien de dépendance",MIN(1129,K614,$C614)*overallRate,MIN(1129,K614)*overallRate)))))</f>
        <v>Effectuez l’étape 1</v>
      </c>
      <c r="P614" s="3">
        <f t="shared" si="9"/>
        <v>0</v>
      </c>
    </row>
    <row r="615" spans="12:16" x14ac:dyDescent="0.5">
      <c r="L615" s="68" t="str">
        <f>IF(ISTEXT(overallRate),"Effectuez l’étape 1",IF(OR(COUNT($C615,H615)&lt;&gt;2,overallRate=0),0,IF(D615="Yes",ROUND(MAX(IF($B615="Oui - sans lien de dépendance",0,MIN((0.75*H615),847)),MIN(H615,(0.75*$C615),847)),2),IF(revenueReduction&gt;0.3,MAX(IF($B615="Non - avec lien de dépendance",MIN(1129,H615,$C615)*overallRate,MIN(1129,H615)*overallRate),ROUND(MAX(IF($B615="Non - avec lien de dépendance",0,MIN((0.75*H615),847)),MIN(H615,(0.75*$C615),847)),2)),IF($B615="Non - avec lien de dépendance",MIN(1129,H615,$C615)*overallRate,MIN(1129,H615)*overallRate)))))</f>
        <v>Effectuez l’étape 1</v>
      </c>
      <c r="M615" s="68" t="str">
        <f>IF(ISTEXT(overallRate),"Effectuez l’étape 1",IF(OR(COUNT($C615,I615)&lt;&gt;2,overallRate=0),0,IF(E615="Yes",ROUND(MAX(IF($B615="Oui - sans lien de dépendance",0,MIN((0.75*I615),847)),MIN(I615,(0.75*$C615),847)),2),IF(revenueReduction&gt;0.3,MAX(IF($B615="Non - avec lien de dépendance",MIN(1129,I615,$C615)*overallRate,MIN(1129,I615)*overallRate),ROUND(MAX(IF($B615="Non - avec lien de dépendance",0,MIN((0.75*I615),847)),MIN(I615,(0.75*$C615),847)),2)),IF($B615="Non - avec lien de dépendance",MIN(1129,I615,$C615)*overallRate,MIN(1129,I615)*overallRate)))))</f>
        <v>Effectuez l’étape 1</v>
      </c>
      <c r="N615" s="68" t="str">
        <f>IF(ISTEXT(overallRate),"Effectuez l’étape 1",IF(OR(COUNT($C615,J615)&lt;&gt;2,overallRate=0),0,IF(F615="Yes",ROUND(MAX(IF($B615="Oui - sans lien de dépendance",0,MIN((0.75*J615),847)),MIN(J615,(0.75*$C615),847)),2),IF(revenueReduction&gt;0.3,MAX(IF($B615="Non - avec lien de dépendance",MIN(1129,J615,$C615)*overallRate,MIN(1129,J615)*overallRate),ROUND(MAX(IF($B615="Non - avec lien de dépendance",0,MIN((0.75*J615),847)),MIN(J615,(0.75*$C615),847)),2)),IF($B615="Non - avec lien de dépendance",MIN(1129,J615,$C615)*overallRate,MIN(1129,J615)*overallRate)))))</f>
        <v>Effectuez l’étape 1</v>
      </c>
      <c r="O615" s="68" t="str">
        <f>IF(ISTEXT(overallRate),"Effectuez l’étape 1",IF(OR(COUNT($C615,K615)&lt;&gt;2,overallRate=0),0,IF(G615="Yes",ROUND(MAX(IF($B615="Oui - sans lien de dépendance",0,MIN((0.75*K615),847)),MIN(K615,(0.75*$C615),847)),2),IF(revenueReduction&gt;0.3,MAX(IF($B615="Non - avec lien de dépendance",MIN(1129,K615,$C615)*overallRate,MIN(1129,K615)*overallRate),ROUND(MAX(IF($B615="Non - avec lien de dépendance",0,MIN((0.75*K615),847)),MIN(K615,(0.75*$C615),847)),2)),IF($B615="Non - avec lien de dépendance",MIN(1129,K615,$C615)*overallRate,MIN(1129,K615)*overallRate)))))</f>
        <v>Effectuez l’étape 1</v>
      </c>
      <c r="P615" s="3">
        <f t="shared" si="9"/>
        <v>0</v>
      </c>
    </row>
    <row r="616" spans="12:16" x14ac:dyDescent="0.5">
      <c r="L616" s="68" t="str">
        <f>IF(ISTEXT(overallRate),"Effectuez l’étape 1",IF(OR(COUNT($C616,H616)&lt;&gt;2,overallRate=0),0,IF(D616="Yes",ROUND(MAX(IF($B616="Oui - sans lien de dépendance",0,MIN((0.75*H616),847)),MIN(H616,(0.75*$C616),847)),2),IF(revenueReduction&gt;0.3,MAX(IF($B616="Non - avec lien de dépendance",MIN(1129,H616,$C616)*overallRate,MIN(1129,H616)*overallRate),ROUND(MAX(IF($B616="Non - avec lien de dépendance",0,MIN((0.75*H616),847)),MIN(H616,(0.75*$C616),847)),2)),IF($B616="Non - avec lien de dépendance",MIN(1129,H616,$C616)*overallRate,MIN(1129,H616)*overallRate)))))</f>
        <v>Effectuez l’étape 1</v>
      </c>
      <c r="M616" s="68" t="str">
        <f>IF(ISTEXT(overallRate),"Effectuez l’étape 1",IF(OR(COUNT($C616,I616)&lt;&gt;2,overallRate=0),0,IF(E616="Yes",ROUND(MAX(IF($B616="Oui - sans lien de dépendance",0,MIN((0.75*I616),847)),MIN(I616,(0.75*$C616),847)),2),IF(revenueReduction&gt;0.3,MAX(IF($B616="Non - avec lien de dépendance",MIN(1129,I616,$C616)*overallRate,MIN(1129,I616)*overallRate),ROUND(MAX(IF($B616="Non - avec lien de dépendance",0,MIN((0.75*I616),847)),MIN(I616,(0.75*$C616),847)),2)),IF($B616="Non - avec lien de dépendance",MIN(1129,I616,$C616)*overallRate,MIN(1129,I616)*overallRate)))))</f>
        <v>Effectuez l’étape 1</v>
      </c>
      <c r="N616" s="68" t="str">
        <f>IF(ISTEXT(overallRate),"Effectuez l’étape 1",IF(OR(COUNT($C616,J616)&lt;&gt;2,overallRate=0),0,IF(F616="Yes",ROUND(MAX(IF($B616="Oui - sans lien de dépendance",0,MIN((0.75*J616),847)),MIN(J616,(0.75*$C616),847)),2),IF(revenueReduction&gt;0.3,MAX(IF($B616="Non - avec lien de dépendance",MIN(1129,J616,$C616)*overallRate,MIN(1129,J616)*overallRate),ROUND(MAX(IF($B616="Non - avec lien de dépendance",0,MIN((0.75*J616),847)),MIN(J616,(0.75*$C616),847)),2)),IF($B616="Non - avec lien de dépendance",MIN(1129,J616,$C616)*overallRate,MIN(1129,J616)*overallRate)))))</f>
        <v>Effectuez l’étape 1</v>
      </c>
      <c r="O616" s="68" t="str">
        <f>IF(ISTEXT(overallRate),"Effectuez l’étape 1",IF(OR(COUNT($C616,K616)&lt;&gt;2,overallRate=0),0,IF(G616="Yes",ROUND(MAX(IF($B616="Oui - sans lien de dépendance",0,MIN((0.75*K616),847)),MIN(K616,(0.75*$C616),847)),2),IF(revenueReduction&gt;0.3,MAX(IF($B616="Non - avec lien de dépendance",MIN(1129,K616,$C616)*overallRate,MIN(1129,K616)*overallRate),ROUND(MAX(IF($B616="Non - avec lien de dépendance",0,MIN((0.75*K616),847)),MIN(K616,(0.75*$C616),847)),2)),IF($B616="Non - avec lien de dépendance",MIN(1129,K616,$C616)*overallRate,MIN(1129,K616)*overallRate)))))</f>
        <v>Effectuez l’étape 1</v>
      </c>
      <c r="P616" s="3">
        <f t="shared" si="9"/>
        <v>0</v>
      </c>
    </row>
    <row r="617" spans="12:16" x14ac:dyDescent="0.5">
      <c r="L617" s="68" t="str">
        <f>IF(ISTEXT(overallRate),"Effectuez l’étape 1",IF(OR(COUNT($C617,H617)&lt;&gt;2,overallRate=0),0,IF(D617="Yes",ROUND(MAX(IF($B617="Oui - sans lien de dépendance",0,MIN((0.75*H617),847)),MIN(H617,(0.75*$C617),847)),2),IF(revenueReduction&gt;0.3,MAX(IF($B617="Non - avec lien de dépendance",MIN(1129,H617,$C617)*overallRate,MIN(1129,H617)*overallRate),ROUND(MAX(IF($B617="Non - avec lien de dépendance",0,MIN((0.75*H617),847)),MIN(H617,(0.75*$C617),847)),2)),IF($B617="Non - avec lien de dépendance",MIN(1129,H617,$C617)*overallRate,MIN(1129,H617)*overallRate)))))</f>
        <v>Effectuez l’étape 1</v>
      </c>
      <c r="M617" s="68" t="str">
        <f>IF(ISTEXT(overallRate),"Effectuez l’étape 1",IF(OR(COUNT($C617,I617)&lt;&gt;2,overallRate=0),0,IF(E617="Yes",ROUND(MAX(IF($B617="Oui - sans lien de dépendance",0,MIN((0.75*I617),847)),MIN(I617,(0.75*$C617),847)),2),IF(revenueReduction&gt;0.3,MAX(IF($B617="Non - avec lien de dépendance",MIN(1129,I617,$C617)*overallRate,MIN(1129,I617)*overallRate),ROUND(MAX(IF($B617="Non - avec lien de dépendance",0,MIN((0.75*I617),847)),MIN(I617,(0.75*$C617),847)),2)),IF($B617="Non - avec lien de dépendance",MIN(1129,I617,$C617)*overallRate,MIN(1129,I617)*overallRate)))))</f>
        <v>Effectuez l’étape 1</v>
      </c>
      <c r="N617" s="68" t="str">
        <f>IF(ISTEXT(overallRate),"Effectuez l’étape 1",IF(OR(COUNT($C617,J617)&lt;&gt;2,overallRate=0),0,IF(F617="Yes",ROUND(MAX(IF($B617="Oui - sans lien de dépendance",0,MIN((0.75*J617),847)),MIN(J617,(0.75*$C617),847)),2),IF(revenueReduction&gt;0.3,MAX(IF($B617="Non - avec lien de dépendance",MIN(1129,J617,$C617)*overallRate,MIN(1129,J617)*overallRate),ROUND(MAX(IF($B617="Non - avec lien de dépendance",0,MIN((0.75*J617),847)),MIN(J617,(0.75*$C617),847)),2)),IF($B617="Non - avec lien de dépendance",MIN(1129,J617,$C617)*overallRate,MIN(1129,J617)*overallRate)))))</f>
        <v>Effectuez l’étape 1</v>
      </c>
      <c r="O617" s="68" t="str">
        <f>IF(ISTEXT(overallRate),"Effectuez l’étape 1",IF(OR(COUNT($C617,K617)&lt;&gt;2,overallRate=0),0,IF(G617="Yes",ROUND(MAX(IF($B617="Oui - sans lien de dépendance",0,MIN((0.75*K617),847)),MIN(K617,(0.75*$C617),847)),2),IF(revenueReduction&gt;0.3,MAX(IF($B617="Non - avec lien de dépendance",MIN(1129,K617,$C617)*overallRate,MIN(1129,K617)*overallRate),ROUND(MAX(IF($B617="Non - avec lien de dépendance",0,MIN((0.75*K617),847)),MIN(K617,(0.75*$C617),847)),2)),IF($B617="Non - avec lien de dépendance",MIN(1129,K617,$C617)*overallRate,MIN(1129,K617)*overallRate)))))</f>
        <v>Effectuez l’étape 1</v>
      </c>
      <c r="P617" s="3">
        <f t="shared" si="9"/>
        <v>0</v>
      </c>
    </row>
    <row r="618" spans="12:16" x14ac:dyDescent="0.5">
      <c r="L618" s="68" t="str">
        <f>IF(ISTEXT(overallRate),"Effectuez l’étape 1",IF(OR(COUNT($C618,H618)&lt;&gt;2,overallRate=0),0,IF(D618="Yes",ROUND(MAX(IF($B618="Oui - sans lien de dépendance",0,MIN((0.75*H618),847)),MIN(H618,(0.75*$C618),847)),2),IF(revenueReduction&gt;0.3,MAX(IF($B618="Non - avec lien de dépendance",MIN(1129,H618,$C618)*overallRate,MIN(1129,H618)*overallRate),ROUND(MAX(IF($B618="Non - avec lien de dépendance",0,MIN((0.75*H618),847)),MIN(H618,(0.75*$C618),847)),2)),IF($B618="Non - avec lien de dépendance",MIN(1129,H618,$C618)*overallRate,MIN(1129,H618)*overallRate)))))</f>
        <v>Effectuez l’étape 1</v>
      </c>
      <c r="M618" s="68" t="str">
        <f>IF(ISTEXT(overallRate),"Effectuez l’étape 1",IF(OR(COUNT($C618,I618)&lt;&gt;2,overallRate=0),0,IF(E618="Yes",ROUND(MAX(IF($B618="Oui - sans lien de dépendance",0,MIN((0.75*I618),847)),MIN(I618,(0.75*$C618),847)),2),IF(revenueReduction&gt;0.3,MAX(IF($B618="Non - avec lien de dépendance",MIN(1129,I618,$C618)*overallRate,MIN(1129,I618)*overallRate),ROUND(MAX(IF($B618="Non - avec lien de dépendance",0,MIN((0.75*I618),847)),MIN(I618,(0.75*$C618),847)),2)),IF($B618="Non - avec lien de dépendance",MIN(1129,I618,$C618)*overallRate,MIN(1129,I618)*overallRate)))))</f>
        <v>Effectuez l’étape 1</v>
      </c>
      <c r="N618" s="68" t="str">
        <f>IF(ISTEXT(overallRate),"Effectuez l’étape 1",IF(OR(COUNT($C618,J618)&lt;&gt;2,overallRate=0),0,IF(F618="Yes",ROUND(MAX(IF($B618="Oui - sans lien de dépendance",0,MIN((0.75*J618),847)),MIN(J618,(0.75*$C618),847)),2),IF(revenueReduction&gt;0.3,MAX(IF($B618="Non - avec lien de dépendance",MIN(1129,J618,$C618)*overallRate,MIN(1129,J618)*overallRate),ROUND(MAX(IF($B618="Non - avec lien de dépendance",0,MIN((0.75*J618),847)),MIN(J618,(0.75*$C618),847)),2)),IF($B618="Non - avec lien de dépendance",MIN(1129,J618,$C618)*overallRate,MIN(1129,J618)*overallRate)))))</f>
        <v>Effectuez l’étape 1</v>
      </c>
      <c r="O618" s="68" t="str">
        <f>IF(ISTEXT(overallRate),"Effectuez l’étape 1",IF(OR(COUNT($C618,K618)&lt;&gt;2,overallRate=0),0,IF(G618="Yes",ROUND(MAX(IF($B618="Oui - sans lien de dépendance",0,MIN((0.75*K618),847)),MIN(K618,(0.75*$C618),847)),2),IF(revenueReduction&gt;0.3,MAX(IF($B618="Non - avec lien de dépendance",MIN(1129,K618,$C618)*overallRate,MIN(1129,K618)*overallRate),ROUND(MAX(IF($B618="Non - avec lien de dépendance",0,MIN((0.75*K618),847)),MIN(K618,(0.75*$C618),847)),2)),IF($B618="Non - avec lien de dépendance",MIN(1129,K618,$C618)*overallRate,MIN(1129,K618)*overallRate)))))</f>
        <v>Effectuez l’étape 1</v>
      </c>
      <c r="P618" s="3">
        <f t="shared" si="9"/>
        <v>0</v>
      </c>
    </row>
    <row r="619" spans="12:16" x14ac:dyDescent="0.5">
      <c r="L619" s="68" t="str">
        <f>IF(ISTEXT(overallRate),"Effectuez l’étape 1",IF(OR(COUNT($C619,H619)&lt;&gt;2,overallRate=0),0,IF(D619="Yes",ROUND(MAX(IF($B619="Oui - sans lien de dépendance",0,MIN((0.75*H619),847)),MIN(H619,(0.75*$C619),847)),2),IF(revenueReduction&gt;0.3,MAX(IF($B619="Non - avec lien de dépendance",MIN(1129,H619,$C619)*overallRate,MIN(1129,H619)*overallRate),ROUND(MAX(IF($B619="Non - avec lien de dépendance",0,MIN((0.75*H619),847)),MIN(H619,(0.75*$C619),847)),2)),IF($B619="Non - avec lien de dépendance",MIN(1129,H619,$C619)*overallRate,MIN(1129,H619)*overallRate)))))</f>
        <v>Effectuez l’étape 1</v>
      </c>
      <c r="M619" s="68" t="str">
        <f>IF(ISTEXT(overallRate),"Effectuez l’étape 1",IF(OR(COUNT($C619,I619)&lt;&gt;2,overallRate=0),0,IF(E619="Yes",ROUND(MAX(IF($B619="Oui - sans lien de dépendance",0,MIN((0.75*I619),847)),MIN(I619,(0.75*$C619),847)),2),IF(revenueReduction&gt;0.3,MAX(IF($B619="Non - avec lien de dépendance",MIN(1129,I619,$C619)*overallRate,MIN(1129,I619)*overallRate),ROUND(MAX(IF($B619="Non - avec lien de dépendance",0,MIN((0.75*I619),847)),MIN(I619,(0.75*$C619),847)),2)),IF($B619="Non - avec lien de dépendance",MIN(1129,I619,$C619)*overallRate,MIN(1129,I619)*overallRate)))))</f>
        <v>Effectuez l’étape 1</v>
      </c>
      <c r="N619" s="68" t="str">
        <f>IF(ISTEXT(overallRate),"Effectuez l’étape 1",IF(OR(COUNT($C619,J619)&lt;&gt;2,overallRate=0),0,IF(F619="Yes",ROUND(MAX(IF($B619="Oui - sans lien de dépendance",0,MIN((0.75*J619),847)),MIN(J619,(0.75*$C619),847)),2),IF(revenueReduction&gt;0.3,MAX(IF($B619="Non - avec lien de dépendance",MIN(1129,J619,$C619)*overallRate,MIN(1129,J619)*overallRate),ROUND(MAX(IF($B619="Non - avec lien de dépendance",0,MIN((0.75*J619),847)),MIN(J619,(0.75*$C619),847)),2)),IF($B619="Non - avec lien de dépendance",MIN(1129,J619,$C619)*overallRate,MIN(1129,J619)*overallRate)))))</f>
        <v>Effectuez l’étape 1</v>
      </c>
      <c r="O619" s="68" t="str">
        <f>IF(ISTEXT(overallRate),"Effectuez l’étape 1",IF(OR(COUNT($C619,K619)&lt;&gt;2,overallRate=0),0,IF(G619="Yes",ROUND(MAX(IF($B619="Oui - sans lien de dépendance",0,MIN((0.75*K619),847)),MIN(K619,(0.75*$C619),847)),2),IF(revenueReduction&gt;0.3,MAX(IF($B619="Non - avec lien de dépendance",MIN(1129,K619,$C619)*overallRate,MIN(1129,K619)*overallRate),ROUND(MAX(IF($B619="Non - avec lien de dépendance",0,MIN((0.75*K619),847)),MIN(K619,(0.75*$C619),847)),2)),IF($B619="Non - avec lien de dépendance",MIN(1129,K619,$C619)*overallRate,MIN(1129,K619)*overallRate)))))</f>
        <v>Effectuez l’étape 1</v>
      </c>
      <c r="P619" s="3">
        <f t="shared" si="9"/>
        <v>0</v>
      </c>
    </row>
    <row r="620" spans="12:16" x14ac:dyDescent="0.5">
      <c r="L620" s="68" t="str">
        <f>IF(ISTEXT(overallRate),"Effectuez l’étape 1",IF(OR(COUNT($C620,H620)&lt;&gt;2,overallRate=0),0,IF(D620="Yes",ROUND(MAX(IF($B620="Oui - sans lien de dépendance",0,MIN((0.75*H620),847)),MIN(H620,(0.75*$C620),847)),2),IF(revenueReduction&gt;0.3,MAX(IF($B620="Non - avec lien de dépendance",MIN(1129,H620,$C620)*overallRate,MIN(1129,H620)*overallRate),ROUND(MAX(IF($B620="Non - avec lien de dépendance",0,MIN((0.75*H620),847)),MIN(H620,(0.75*$C620),847)),2)),IF($B620="Non - avec lien de dépendance",MIN(1129,H620,$C620)*overallRate,MIN(1129,H620)*overallRate)))))</f>
        <v>Effectuez l’étape 1</v>
      </c>
      <c r="M620" s="68" t="str">
        <f>IF(ISTEXT(overallRate),"Effectuez l’étape 1",IF(OR(COUNT($C620,I620)&lt;&gt;2,overallRate=0),0,IF(E620="Yes",ROUND(MAX(IF($B620="Oui - sans lien de dépendance",0,MIN((0.75*I620),847)),MIN(I620,(0.75*$C620),847)),2),IF(revenueReduction&gt;0.3,MAX(IF($B620="Non - avec lien de dépendance",MIN(1129,I620,$C620)*overallRate,MIN(1129,I620)*overallRate),ROUND(MAX(IF($B620="Non - avec lien de dépendance",0,MIN((0.75*I620),847)),MIN(I620,(0.75*$C620),847)),2)),IF($B620="Non - avec lien de dépendance",MIN(1129,I620,$C620)*overallRate,MIN(1129,I620)*overallRate)))))</f>
        <v>Effectuez l’étape 1</v>
      </c>
      <c r="N620" s="68" t="str">
        <f>IF(ISTEXT(overallRate),"Effectuez l’étape 1",IF(OR(COUNT($C620,J620)&lt;&gt;2,overallRate=0),0,IF(F620="Yes",ROUND(MAX(IF($B620="Oui - sans lien de dépendance",0,MIN((0.75*J620),847)),MIN(J620,(0.75*$C620),847)),2),IF(revenueReduction&gt;0.3,MAX(IF($B620="Non - avec lien de dépendance",MIN(1129,J620,$C620)*overallRate,MIN(1129,J620)*overallRate),ROUND(MAX(IF($B620="Non - avec lien de dépendance",0,MIN((0.75*J620),847)),MIN(J620,(0.75*$C620),847)),2)),IF($B620="Non - avec lien de dépendance",MIN(1129,J620,$C620)*overallRate,MIN(1129,J620)*overallRate)))))</f>
        <v>Effectuez l’étape 1</v>
      </c>
      <c r="O620" s="68" t="str">
        <f>IF(ISTEXT(overallRate),"Effectuez l’étape 1",IF(OR(COUNT($C620,K620)&lt;&gt;2,overallRate=0),0,IF(G620="Yes",ROUND(MAX(IF($B620="Oui - sans lien de dépendance",0,MIN((0.75*K620),847)),MIN(K620,(0.75*$C620),847)),2),IF(revenueReduction&gt;0.3,MAX(IF($B620="Non - avec lien de dépendance",MIN(1129,K620,$C620)*overallRate,MIN(1129,K620)*overallRate),ROUND(MAX(IF($B620="Non - avec lien de dépendance",0,MIN((0.75*K620),847)),MIN(K620,(0.75*$C620),847)),2)),IF($B620="Non - avec lien de dépendance",MIN(1129,K620,$C620)*overallRate,MIN(1129,K620)*overallRate)))))</f>
        <v>Effectuez l’étape 1</v>
      </c>
      <c r="P620" s="3">
        <f t="shared" si="9"/>
        <v>0</v>
      </c>
    </row>
    <row r="621" spans="12:16" x14ac:dyDescent="0.5">
      <c r="L621" s="68" t="str">
        <f>IF(ISTEXT(overallRate),"Effectuez l’étape 1",IF(OR(COUNT($C621,H621)&lt;&gt;2,overallRate=0),0,IF(D621="Yes",ROUND(MAX(IF($B621="Oui - sans lien de dépendance",0,MIN((0.75*H621),847)),MIN(H621,(0.75*$C621),847)),2),IF(revenueReduction&gt;0.3,MAX(IF($B621="Non - avec lien de dépendance",MIN(1129,H621,$C621)*overallRate,MIN(1129,H621)*overallRate),ROUND(MAX(IF($B621="Non - avec lien de dépendance",0,MIN((0.75*H621),847)),MIN(H621,(0.75*$C621),847)),2)),IF($B621="Non - avec lien de dépendance",MIN(1129,H621,$C621)*overallRate,MIN(1129,H621)*overallRate)))))</f>
        <v>Effectuez l’étape 1</v>
      </c>
      <c r="M621" s="68" t="str">
        <f>IF(ISTEXT(overallRate),"Effectuez l’étape 1",IF(OR(COUNT($C621,I621)&lt;&gt;2,overallRate=0),0,IF(E621="Yes",ROUND(MAX(IF($B621="Oui - sans lien de dépendance",0,MIN((0.75*I621),847)),MIN(I621,(0.75*$C621),847)),2),IF(revenueReduction&gt;0.3,MAX(IF($B621="Non - avec lien de dépendance",MIN(1129,I621,$C621)*overallRate,MIN(1129,I621)*overallRate),ROUND(MAX(IF($B621="Non - avec lien de dépendance",0,MIN((0.75*I621),847)),MIN(I621,(0.75*$C621),847)),2)),IF($B621="Non - avec lien de dépendance",MIN(1129,I621,$C621)*overallRate,MIN(1129,I621)*overallRate)))))</f>
        <v>Effectuez l’étape 1</v>
      </c>
      <c r="N621" s="68" t="str">
        <f>IF(ISTEXT(overallRate),"Effectuez l’étape 1",IF(OR(COUNT($C621,J621)&lt;&gt;2,overallRate=0),0,IF(F621="Yes",ROUND(MAX(IF($B621="Oui - sans lien de dépendance",0,MIN((0.75*J621),847)),MIN(J621,(0.75*$C621),847)),2),IF(revenueReduction&gt;0.3,MAX(IF($B621="Non - avec lien de dépendance",MIN(1129,J621,$C621)*overallRate,MIN(1129,J621)*overallRate),ROUND(MAX(IF($B621="Non - avec lien de dépendance",0,MIN((0.75*J621),847)),MIN(J621,(0.75*$C621),847)),2)),IF($B621="Non - avec lien de dépendance",MIN(1129,J621,$C621)*overallRate,MIN(1129,J621)*overallRate)))))</f>
        <v>Effectuez l’étape 1</v>
      </c>
      <c r="O621" s="68" t="str">
        <f>IF(ISTEXT(overallRate),"Effectuez l’étape 1",IF(OR(COUNT($C621,K621)&lt;&gt;2,overallRate=0),0,IF(G621="Yes",ROUND(MAX(IF($B621="Oui - sans lien de dépendance",0,MIN((0.75*K621),847)),MIN(K621,(0.75*$C621),847)),2),IF(revenueReduction&gt;0.3,MAX(IF($B621="Non - avec lien de dépendance",MIN(1129,K621,$C621)*overallRate,MIN(1129,K621)*overallRate),ROUND(MAX(IF($B621="Non - avec lien de dépendance",0,MIN((0.75*K621),847)),MIN(K621,(0.75*$C621),847)),2)),IF($B621="Non - avec lien de dépendance",MIN(1129,K621,$C621)*overallRate,MIN(1129,K621)*overallRate)))))</f>
        <v>Effectuez l’étape 1</v>
      </c>
      <c r="P621" s="3">
        <f t="shared" si="9"/>
        <v>0</v>
      </c>
    </row>
    <row r="622" spans="12:16" x14ac:dyDescent="0.5">
      <c r="L622" s="68" t="str">
        <f>IF(ISTEXT(overallRate),"Effectuez l’étape 1",IF(OR(COUNT($C622,H622)&lt;&gt;2,overallRate=0),0,IF(D622="Yes",ROUND(MAX(IF($B622="Oui - sans lien de dépendance",0,MIN((0.75*H622),847)),MIN(H622,(0.75*$C622),847)),2),IF(revenueReduction&gt;0.3,MAX(IF($B622="Non - avec lien de dépendance",MIN(1129,H622,$C622)*overallRate,MIN(1129,H622)*overallRate),ROUND(MAX(IF($B622="Non - avec lien de dépendance",0,MIN((0.75*H622),847)),MIN(H622,(0.75*$C622),847)),2)),IF($B622="Non - avec lien de dépendance",MIN(1129,H622,$C622)*overallRate,MIN(1129,H622)*overallRate)))))</f>
        <v>Effectuez l’étape 1</v>
      </c>
      <c r="M622" s="68" t="str">
        <f>IF(ISTEXT(overallRate),"Effectuez l’étape 1",IF(OR(COUNT($C622,I622)&lt;&gt;2,overallRate=0),0,IF(E622="Yes",ROUND(MAX(IF($B622="Oui - sans lien de dépendance",0,MIN((0.75*I622),847)),MIN(I622,(0.75*$C622),847)),2),IF(revenueReduction&gt;0.3,MAX(IF($B622="Non - avec lien de dépendance",MIN(1129,I622,$C622)*overallRate,MIN(1129,I622)*overallRate),ROUND(MAX(IF($B622="Non - avec lien de dépendance",0,MIN((0.75*I622),847)),MIN(I622,(0.75*$C622),847)),2)),IF($B622="Non - avec lien de dépendance",MIN(1129,I622,$C622)*overallRate,MIN(1129,I622)*overallRate)))))</f>
        <v>Effectuez l’étape 1</v>
      </c>
      <c r="N622" s="68" t="str">
        <f>IF(ISTEXT(overallRate),"Effectuez l’étape 1",IF(OR(COUNT($C622,J622)&lt;&gt;2,overallRate=0),0,IF(F622="Yes",ROUND(MAX(IF($B622="Oui - sans lien de dépendance",0,MIN((0.75*J622),847)),MIN(J622,(0.75*$C622),847)),2),IF(revenueReduction&gt;0.3,MAX(IF($B622="Non - avec lien de dépendance",MIN(1129,J622,$C622)*overallRate,MIN(1129,J622)*overallRate),ROUND(MAX(IF($B622="Non - avec lien de dépendance",0,MIN((0.75*J622),847)),MIN(J622,(0.75*$C622),847)),2)),IF($B622="Non - avec lien de dépendance",MIN(1129,J622,$C622)*overallRate,MIN(1129,J622)*overallRate)))))</f>
        <v>Effectuez l’étape 1</v>
      </c>
      <c r="O622" s="68" t="str">
        <f>IF(ISTEXT(overallRate),"Effectuez l’étape 1",IF(OR(COUNT($C622,K622)&lt;&gt;2,overallRate=0),0,IF(G622="Yes",ROUND(MAX(IF($B622="Oui - sans lien de dépendance",0,MIN((0.75*K622),847)),MIN(K622,(0.75*$C622),847)),2),IF(revenueReduction&gt;0.3,MAX(IF($B622="Non - avec lien de dépendance",MIN(1129,K622,$C622)*overallRate,MIN(1129,K622)*overallRate),ROUND(MAX(IF($B622="Non - avec lien de dépendance",0,MIN((0.75*K622),847)),MIN(K622,(0.75*$C622),847)),2)),IF($B622="Non - avec lien de dépendance",MIN(1129,K622,$C622)*overallRate,MIN(1129,K622)*overallRate)))))</f>
        <v>Effectuez l’étape 1</v>
      </c>
      <c r="P622" s="3">
        <f t="shared" si="9"/>
        <v>0</v>
      </c>
    </row>
    <row r="623" spans="12:16" x14ac:dyDescent="0.5">
      <c r="L623" s="68" t="str">
        <f>IF(ISTEXT(overallRate),"Effectuez l’étape 1",IF(OR(COUNT($C623,H623)&lt;&gt;2,overallRate=0),0,IF(D623="Yes",ROUND(MAX(IF($B623="Oui - sans lien de dépendance",0,MIN((0.75*H623),847)),MIN(H623,(0.75*$C623),847)),2),IF(revenueReduction&gt;0.3,MAX(IF($B623="Non - avec lien de dépendance",MIN(1129,H623,$C623)*overallRate,MIN(1129,H623)*overallRate),ROUND(MAX(IF($B623="Non - avec lien de dépendance",0,MIN((0.75*H623),847)),MIN(H623,(0.75*$C623),847)),2)),IF($B623="Non - avec lien de dépendance",MIN(1129,H623,$C623)*overallRate,MIN(1129,H623)*overallRate)))))</f>
        <v>Effectuez l’étape 1</v>
      </c>
      <c r="M623" s="68" t="str">
        <f>IF(ISTEXT(overallRate),"Effectuez l’étape 1",IF(OR(COUNT($C623,I623)&lt;&gt;2,overallRate=0),0,IF(E623="Yes",ROUND(MAX(IF($B623="Oui - sans lien de dépendance",0,MIN((0.75*I623),847)),MIN(I623,(0.75*$C623),847)),2),IF(revenueReduction&gt;0.3,MAX(IF($B623="Non - avec lien de dépendance",MIN(1129,I623,$C623)*overallRate,MIN(1129,I623)*overallRate),ROUND(MAX(IF($B623="Non - avec lien de dépendance",0,MIN((0.75*I623),847)),MIN(I623,(0.75*$C623),847)),2)),IF($B623="Non - avec lien de dépendance",MIN(1129,I623,$C623)*overallRate,MIN(1129,I623)*overallRate)))))</f>
        <v>Effectuez l’étape 1</v>
      </c>
      <c r="N623" s="68" t="str">
        <f>IF(ISTEXT(overallRate),"Effectuez l’étape 1",IF(OR(COUNT($C623,J623)&lt;&gt;2,overallRate=0),0,IF(F623="Yes",ROUND(MAX(IF($B623="Oui - sans lien de dépendance",0,MIN((0.75*J623),847)),MIN(J623,(0.75*$C623),847)),2),IF(revenueReduction&gt;0.3,MAX(IF($B623="Non - avec lien de dépendance",MIN(1129,J623,$C623)*overallRate,MIN(1129,J623)*overallRate),ROUND(MAX(IF($B623="Non - avec lien de dépendance",0,MIN((0.75*J623),847)),MIN(J623,(0.75*$C623),847)),2)),IF($B623="Non - avec lien de dépendance",MIN(1129,J623,$C623)*overallRate,MIN(1129,J623)*overallRate)))))</f>
        <v>Effectuez l’étape 1</v>
      </c>
      <c r="O623" s="68" t="str">
        <f>IF(ISTEXT(overallRate),"Effectuez l’étape 1",IF(OR(COUNT($C623,K623)&lt;&gt;2,overallRate=0),0,IF(G623="Yes",ROUND(MAX(IF($B623="Oui - sans lien de dépendance",0,MIN((0.75*K623),847)),MIN(K623,(0.75*$C623),847)),2),IF(revenueReduction&gt;0.3,MAX(IF($B623="Non - avec lien de dépendance",MIN(1129,K623,$C623)*overallRate,MIN(1129,K623)*overallRate),ROUND(MAX(IF($B623="Non - avec lien de dépendance",0,MIN((0.75*K623),847)),MIN(K623,(0.75*$C623),847)),2)),IF($B623="Non - avec lien de dépendance",MIN(1129,K623,$C623)*overallRate,MIN(1129,K623)*overallRate)))))</f>
        <v>Effectuez l’étape 1</v>
      </c>
      <c r="P623" s="3">
        <f t="shared" si="9"/>
        <v>0</v>
      </c>
    </row>
    <row r="624" spans="12:16" x14ac:dyDescent="0.5">
      <c r="L624" s="68" t="str">
        <f>IF(ISTEXT(overallRate),"Effectuez l’étape 1",IF(OR(COUNT($C624,H624)&lt;&gt;2,overallRate=0),0,IF(D624="Yes",ROUND(MAX(IF($B624="Oui - sans lien de dépendance",0,MIN((0.75*H624),847)),MIN(H624,(0.75*$C624),847)),2),IF(revenueReduction&gt;0.3,MAX(IF($B624="Non - avec lien de dépendance",MIN(1129,H624,$C624)*overallRate,MIN(1129,H624)*overallRate),ROUND(MAX(IF($B624="Non - avec lien de dépendance",0,MIN((0.75*H624),847)),MIN(H624,(0.75*$C624),847)),2)),IF($B624="Non - avec lien de dépendance",MIN(1129,H624,$C624)*overallRate,MIN(1129,H624)*overallRate)))))</f>
        <v>Effectuez l’étape 1</v>
      </c>
      <c r="M624" s="68" t="str">
        <f>IF(ISTEXT(overallRate),"Effectuez l’étape 1",IF(OR(COUNT($C624,I624)&lt;&gt;2,overallRate=0),0,IF(E624="Yes",ROUND(MAX(IF($B624="Oui - sans lien de dépendance",0,MIN((0.75*I624),847)),MIN(I624,(0.75*$C624),847)),2),IF(revenueReduction&gt;0.3,MAX(IF($B624="Non - avec lien de dépendance",MIN(1129,I624,$C624)*overallRate,MIN(1129,I624)*overallRate),ROUND(MAX(IF($B624="Non - avec lien de dépendance",0,MIN((0.75*I624),847)),MIN(I624,(0.75*$C624),847)),2)),IF($B624="Non - avec lien de dépendance",MIN(1129,I624,$C624)*overallRate,MIN(1129,I624)*overallRate)))))</f>
        <v>Effectuez l’étape 1</v>
      </c>
      <c r="N624" s="68" t="str">
        <f>IF(ISTEXT(overallRate),"Effectuez l’étape 1",IF(OR(COUNT($C624,J624)&lt;&gt;2,overallRate=0),0,IF(F624="Yes",ROUND(MAX(IF($B624="Oui - sans lien de dépendance",0,MIN((0.75*J624),847)),MIN(J624,(0.75*$C624),847)),2),IF(revenueReduction&gt;0.3,MAX(IF($B624="Non - avec lien de dépendance",MIN(1129,J624,$C624)*overallRate,MIN(1129,J624)*overallRate),ROUND(MAX(IF($B624="Non - avec lien de dépendance",0,MIN((0.75*J624),847)),MIN(J624,(0.75*$C624),847)),2)),IF($B624="Non - avec lien de dépendance",MIN(1129,J624,$C624)*overallRate,MIN(1129,J624)*overallRate)))))</f>
        <v>Effectuez l’étape 1</v>
      </c>
      <c r="O624" s="68" t="str">
        <f>IF(ISTEXT(overallRate),"Effectuez l’étape 1",IF(OR(COUNT($C624,K624)&lt;&gt;2,overallRate=0),0,IF(G624="Yes",ROUND(MAX(IF($B624="Oui - sans lien de dépendance",0,MIN((0.75*K624),847)),MIN(K624,(0.75*$C624),847)),2),IF(revenueReduction&gt;0.3,MAX(IF($B624="Non - avec lien de dépendance",MIN(1129,K624,$C624)*overallRate,MIN(1129,K624)*overallRate),ROUND(MAX(IF($B624="Non - avec lien de dépendance",0,MIN((0.75*K624),847)),MIN(K624,(0.75*$C624),847)),2)),IF($B624="Non - avec lien de dépendance",MIN(1129,K624,$C624)*overallRate,MIN(1129,K624)*overallRate)))))</f>
        <v>Effectuez l’étape 1</v>
      </c>
      <c r="P624" s="3">
        <f t="shared" si="9"/>
        <v>0</v>
      </c>
    </row>
    <row r="625" spans="12:16" x14ac:dyDescent="0.5">
      <c r="L625" s="68" t="str">
        <f>IF(ISTEXT(overallRate),"Effectuez l’étape 1",IF(OR(COUNT($C625,H625)&lt;&gt;2,overallRate=0),0,IF(D625="Yes",ROUND(MAX(IF($B625="Oui - sans lien de dépendance",0,MIN((0.75*H625),847)),MIN(H625,(0.75*$C625),847)),2),IF(revenueReduction&gt;0.3,MAX(IF($B625="Non - avec lien de dépendance",MIN(1129,H625,$C625)*overallRate,MIN(1129,H625)*overallRate),ROUND(MAX(IF($B625="Non - avec lien de dépendance",0,MIN((0.75*H625),847)),MIN(H625,(0.75*$C625),847)),2)),IF($B625="Non - avec lien de dépendance",MIN(1129,H625,$C625)*overallRate,MIN(1129,H625)*overallRate)))))</f>
        <v>Effectuez l’étape 1</v>
      </c>
      <c r="M625" s="68" t="str">
        <f>IF(ISTEXT(overallRate),"Effectuez l’étape 1",IF(OR(COUNT($C625,I625)&lt;&gt;2,overallRate=0),0,IF(E625="Yes",ROUND(MAX(IF($B625="Oui - sans lien de dépendance",0,MIN((0.75*I625),847)),MIN(I625,(0.75*$C625),847)),2),IF(revenueReduction&gt;0.3,MAX(IF($B625="Non - avec lien de dépendance",MIN(1129,I625,$C625)*overallRate,MIN(1129,I625)*overallRate),ROUND(MAX(IF($B625="Non - avec lien de dépendance",0,MIN((0.75*I625),847)),MIN(I625,(0.75*$C625),847)),2)),IF($B625="Non - avec lien de dépendance",MIN(1129,I625,$C625)*overallRate,MIN(1129,I625)*overallRate)))))</f>
        <v>Effectuez l’étape 1</v>
      </c>
      <c r="N625" s="68" t="str">
        <f>IF(ISTEXT(overallRate),"Effectuez l’étape 1",IF(OR(COUNT($C625,J625)&lt;&gt;2,overallRate=0),0,IF(F625="Yes",ROUND(MAX(IF($B625="Oui - sans lien de dépendance",0,MIN((0.75*J625),847)),MIN(J625,(0.75*$C625),847)),2),IF(revenueReduction&gt;0.3,MAX(IF($B625="Non - avec lien de dépendance",MIN(1129,J625,$C625)*overallRate,MIN(1129,J625)*overallRate),ROUND(MAX(IF($B625="Non - avec lien de dépendance",0,MIN((0.75*J625),847)),MIN(J625,(0.75*$C625),847)),2)),IF($B625="Non - avec lien de dépendance",MIN(1129,J625,$C625)*overallRate,MIN(1129,J625)*overallRate)))))</f>
        <v>Effectuez l’étape 1</v>
      </c>
      <c r="O625" s="68" t="str">
        <f>IF(ISTEXT(overallRate),"Effectuez l’étape 1",IF(OR(COUNT($C625,K625)&lt;&gt;2,overallRate=0),0,IF(G625="Yes",ROUND(MAX(IF($B625="Oui - sans lien de dépendance",0,MIN((0.75*K625),847)),MIN(K625,(0.75*$C625),847)),2),IF(revenueReduction&gt;0.3,MAX(IF($B625="Non - avec lien de dépendance",MIN(1129,K625,$C625)*overallRate,MIN(1129,K625)*overallRate),ROUND(MAX(IF($B625="Non - avec lien de dépendance",0,MIN((0.75*K625),847)),MIN(K625,(0.75*$C625),847)),2)),IF($B625="Non - avec lien de dépendance",MIN(1129,K625,$C625)*overallRate,MIN(1129,K625)*overallRate)))))</f>
        <v>Effectuez l’étape 1</v>
      </c>
      <c r="P625" s="3">
        <f t="shared" si="9"/>
        <v>0</v>
      </c>
    </row>
    <row r="626" spans="12:16" x14ac:dyDescent="0.5">
      <c r="L626" s="68" t="str">
        <f>IF(ISTEXT(overallRate),"Effectuez l’étape 1",IF(OR(COUNT($C626,H626)&lt;&gt;2,overallRate=0),0,IF(D626="Yes",ROUND(MAX(IF($B626="Oui - sans lien de dépendance",0,MIN((0.75*H626),847)),MIN(H626,(0.75*$C626),847)),2),IF(revenueReduction&gt;0.3,MAX(IF($B626="Non - avec lien de dépendance",MIN(1129,H626,$C626)*overallRate,MIN(1129,H626)*overallRate),ROUND(MAX(IF($B626="Non - avec lien de dépendance",0,MIN((0.75*H626),847)),MIN(H626,(0.75*$C626),847)),2)),IF($B626="Non - avec lien de dépendance",MIN(1129,H626,$C626)*overallRate,MIN(1129,H626)*overallRate)))))</f>
        <v>Effectuez l’étape 1</v>
      </c>
      <c r="M626" s="68" t="str">
        <f>IF(ISTEXT(overallRate),"Effectuez l’étape 1",IF(OR(COUNT($C626,I626)&lt;&gt;2,overallRate=0),0,IF(E626="Yes",ROUND(MAX(IF($B626="Oui - sans lien de dépendance",0,MIN((0.75*I626),847)),MIN(I626,(0.75*$C626),847)),2),IF(revenueReduction&gt;0.3,MAX(IF($B626="Non - avec lien de dépendance",MIN(1129,I626,$C626)*overallRate,MIN(1129,I626)*overallRate),ROUND(MAX(IF($B626="Non - avec lien de dépendance",0,MIN((0.75*I626),847)),MIN(I626,(0.75*$C626),847)),2)),IF($B626="Non - avec lien de dépendance",MIN(1129,I626,$C626)*overallRate,MIN(1129,I626)*overallRate)))))</f>
        <v>Effectuez l’étape 1</v>
      </c>
      <c r="N626" s="68" t="str">
        <f>IF(ISTEXT(overallRate),"Effectuez l’étape 1",IF(OR(COUNT($C626,J626)&lt;&gt;2,overallRate=0),0,IF(F626="Yes",ROUND(MAX(IF($B626="Oui - sans lien de dépendance",0,MIN((0.75*J626),847)),MIN(J626,(0.75*$C626),847)),2),IF(revenueReduction&gt;0.3,MAX(IF($B626="Non - avec lien de dépendance",MIN(1129,J626,$C626)*overallRate,MIN(1129,J626)*overallRate),ROUND(MAX(IF($B626="Non - avec lien de dépendance",0,MIN((0.75*J626),847)),MIN(J626,(0.75*$C626),847)),2)),IF($B626="Non - avec lien de dépendance",MIN(1129,J626,$C626)*overallRate,MIN(1129,J626)*overallRate)))))</f>
        <v>Effectuez l’étape 1</v>
      </c>
      <c r="O626" s="68" t="str">
        <f>IF(ISTEXT(overallRate),"Effectuez l’étape 1",IF(OR(COUNT($C626,K626)&lt;&gt;2,overallRate=0),0,IF(G626="Yes",ROUND(MAX(IF($B626="Oui - sans lien de dépendance",0,MIN((0.75*K626),847)),MIN(K626,(0.75*$C626),847)),2),IF(revenueReduction&gt;0.3,MAX(IF($B626="Non - avec lien de dépendance",MIN(1129,K626,$C626)*overallRate,MIN(1129,K626)*overallRate),ROUND(MAX(IF($B626="Non - avec lien de dépendance",0,MIN((0.75*K626),847)),MIN(K626,(0.75*$C626),847)),2)),IF($B626="Non - avec lien de dépendance",MIN(1129,K626,$C626)*overallRate,MIN(1129,K626)*overallRate)))))</f>
        <v>Effectuez l’étape 1</v>
      </c>
      <c r="P626" s="3">
        <f t="shared" si="9"/>
        <v>0</v>
      </c>
    </row>
    <row r="627" spans="12:16" x14ac:dyDescent="0.5">
      <c r="L627" s="68" t="str">
        <f>IF(ISTEXT(overallRate),"Effectuez l’étape 1",IF(OR(COUNT($C627,H627)&lt;&gt;2,overallRate=0),0,IF(D627="Yes",ROUND(MAX(IF($B627="Oui - sans lien de dépendance",0,MIN((0.75*H627),847)),MIN(H627,(0.75*$C627),847)),2),IF(revenueReduction&gt;0.3,MAX(IF($B627="Non - avec lien de dépendance",MIN(1129,H627,$C627)*overallRate,MIN(1129,H627)*overallRate),ROUND(MAX(IF($B627="Non - avec lien de dépendance",0,MIN((0.75*H627),847)),MIN(H627,(0.75*$C627),847)),2)),IF($B627="Non - avec lien de dépendance",MIN(1129,H627,$C627)*overallRate,MIN(1129,H627)*overallRate)))))</f>
        <v>Effectuez l’étape 1</v>
      </c>
      <c r="M627" s="68" t="str">
        <f>IF(ISTEXT(overallRate),"Effectuez l’étape 1",IF(OR(COUNT($C627,I627)&lt;&gt;2,overallRate=0),0,IF(E627="Yes",ROUND(MAX(IF($B627="Oui - sans lien de dépendance",0,MIN((0.75*I627),847)),MIN(I627,(0.75*$C627),847)),2),IF(revenueReduction&gt;0.3,MAX(IF($B627="Non - avec lien de dépendance",MIN(1129,I627,$C627)*overallRate,MIN(1129,I627)*overallRate),ROUND(MAX(IF($B627="Non - avec lien de dépendance",0,MIN((0.75*I627),847)),MIN(I627,(0.75*$C627),847)),2)),IF($B627="Non - avec lien de dépendance",MIN(1129,I627,$C627)*overallRate,MIN(1129,I627)*overallRate)))))</f>
        <v>Effectuez l’étape 1</v>
      </c>
      <c r="N627" s="68" t="str">
        <f>IF(ISTEXT(overallRate),"Effectuez l’étape 1",IF(OR(COUNT($C627,J627)&lt;&gt;2,overallRate=0),0,IF(F627="Yes",ROUND(MAX(IF($B627="Oui - sans lien de dépendance",0,MIN((0.75*J627),847)),MIN(J627,(0.75*$C627),847)),2),IF(revenueReduction&gt;0.3,MAX(IF($B627="Non - avec lien de dépendance",MIN(1129,J627,$C627)*overallRate,MIN(1129,J627)*overallRate),ROUND(MAX(IF($B627="Non - avec lien de dépendance",0,MIN((0.75*J627),847)),MIN(J627,(0.75*$C627),847)),2)),IF($B627="Non - avec lien de dépendance",MIN(1129,J627,$C627)*overallRate,MIN(1129,J627)*overallRate)))))</f>
        <v>Effectuez l’étape 1</v>
      </c>
      <c r="O627" s="68" t="str">
        <f>IF(ISTEXT(overallRate),"Effectuez l’étape 1",IF(OR(COUNT($C627,K627)&lt;&gt;2,overallRate=0),0,IF(G627="Yes",ROUND(MAX(IF($B627="Oui - sans lien de dépendance",0,MIN((0.75*K627),847)),MIN(K627,(0.75*$C627),847)),2),IF(revenueReduction&gt;0.3,MAX(IF($B627="Non - avec lien de dépendance",MIN(1129,K627,$C627)*overallRate,MIN(1129,K627)*overallRate),ROUND(MAX(IF($B627="Non - avec lien de dépendance",0,MIN((0.75*K627),847)),MIN(K627,(0.75*$C627),847)),2)),IF($B627="Non - avec lien de dépendance",MIN(1129,K627,$C627)*overallRate,MIN(1129,K627)*overallRate)))))</f>
        <v>Effectuez l’étape 1</v>
      </c>
      <c r="P627" s="3">
        <f t="shared" si="9"/>
        <v>0</v>
      </c>
    </row>
    <row r="628" spans="12:16" x14ac:dyDescent="0.5">
      <c r="L628" s="68" t="str">
        <f>IF(ISTEXT(overallRate),"Effectuez l’étape 1",IF(OR(COUNT($C628,H628)&lt;&gt;2,overallRate=0),0,IF(D628="Yes",ROUND(MAX(IF($B628="Oui - sans lien de dépendance",0,MIN((0.75*H628),847)),MIN(H628,(0.75*$C628),847)),2),IF(revenueReduction&gt;0.3,MAX(IF($B628="Non - avec lien de dépendance",MIN(1129,H628,$C628)*overallRate,MIN(1129,H628)*overallRate),ROUND(MAX(IF($B628="Non - avec lien de dépendance",0,MIN((0.75*H628),847)),MIN(H628,(0.75*$C628),847)),2)),IF($B628="Non - avec lien de dépendance",MIN(1129,H628,$C628)*overallRate,MIN(1129,H628)*overallRate)))))</f>
        <v>Effectuez l’étape 1</v>
      </c>
      <c r="M628" s="68" t="str">
        <f>IF(ISTEXT(overallRate),"Effectuez l’étape 1",IF(OR(COUNT($C628,I628)&lt;&gt;2,overallRate=0),0,IF(E628="Yes",ROUND(MAX(IF($B628="Oui - sans lien de dépendance",0,MIN((0.75*I628),847)),MIN(I628,(0.75*$C628),847)),2),IF(revenueReduction&gt;0.3,MAX(IF($B628="Non - avec lien de dépendance",MIN(1129,I628,$C628)*overallRate,MIN(1129,I628)*overallRate),ROUND(MAX(IF($B628="Non - avec lien de dépendance",0,MIN((0.75*I628),847)),MIN(I628,(0.75*$C628),847)),2)),IF($B628="Non - avec lien de dépendance",MIN(1129,I628,$C628)*overallRate,MIN(1129,I628)*overallRate)))))</f>
        <v>Effectuez l’étape 1</v>
      </c>
      <c r="N628" s="68" t="str">
        <f>IF(ISTEXT(overallRate),"Effectuez l’étape 1",IF(OR(COUNT($C628,J628)&lt;&gt;2,overallRate=0),0,IF(F628="Yes",ROUND(MAX(IF($B628="Oui - sans lien de dépendance",0,MIN((0.75*J628),847)),MIN(J628,(0.75*$C628),847)),2),IF(revenueReduction&gt;0.3,MAX(IF($B628="Non - avec lien de dépendance",MIN(1129,J628,$C628)*overallRate,MIN(1129,J628)*overallRate),ROUND(MAX(IF($B628="Non - avec lien de dépendance",0,MIN((0.75*J628),847)),MIN(J628,(0.75*$C628),847)),2)),IF($B628="Non - avec lien de dépendance",MIN(1129,J628,$C628)*overallRate,MIN(1129,J628)*overallRate)))))</f>
        <v>Effectuez l’étape 1</v>
      </c>
      <c r="O628" s="68" t="str">
        <f>IF(ISTEXT(overallRate),"Effectuez l’étape 1",IF(OR(COUNT($C628,K628)&lt;&gt;2,overallRate=0),0,IF(G628="Yes",ROUND(MAX(IF($B628="Oui - sans lien de dépendance",0,MIN((0.75*K628),847)),MIN(K628,(0.75*$C628),847)),2),IF(revenueReduction&gt;0.3,MAX(IF($B628="Non - avec lien de dépendance",MIN(1129,K628,$C628)*overallRate,MIN(1129,K628)*overallRate),ROUND(MAX(IF($B628="Non - avec lien de dépendance",0,MIN((0.75*K628),847)),MIN(K628,(0.75*$C628),847)),2)),IF($B628="Non - avec lien de dépendance",MIN(1129,K628,$C628)*overallRate,MIN(1129,K628)*overallRate)))))</f>
        <v>Effectuez l’étape 1</v>
      </c>
      <c r="P628" s="3">
        <f t="shared" si="9"/>
        <v>0</v>
      </c>
    </row>
    <row r="629" spans="12:16" x14ac:dyDescent="0.5">
      <c r="L629" s="68" t="str">
        <f>IF(ISTEXT(overallRate),"Effectuez l’étape 1",IF(OR(COUNT($C629,H629)&lt;&gt;2,overallRate=0),0,IF(D629="Yes",ROUND(MAX(IF($B629="Oui - sans lien de dépendance",0,MIN((0.75*H629),847)),MIN(H629,(0.75*$C629),847)),2),IF(revenueReduction&gt;0.3,MAX(IF($B629="Non - avec lien de dépendance",MIN(1129,H629,$C629)*overallRate,MIN(1129,H629)*overallRate),ROUND(MAX(IF($B629="Non - avec lien de dépendance",0,MIN((0.75*H629),847)),MIN(H629,(0.75*$C629),847)),2)),IF($B629="Non - avec lien de dépendance",MIN(1129,H629,$C629)*overallRate,MIN(1129,H629)*overallRate)))))</f>
        <v>Effectuez l’étape 1</v>
      </c>
      <c r="M629" s="68" t="str">
        <f>IF(ISTEXT(overallRate),"Effectuez l’étape 1",IF(OR(COUNT($C629,I629)&lt;&gt;2,overallRate=0),0,IF(E629="Yes",ROUND(MAX(IF($B629="Oui - sans lien de dépendance",0,MIN((0.75*I629),847)),MIN(I629,(0.75*$C629),847)),2),IF(revenueReduction&gt;0.3,MAX(IF($B629="Non - avec lien de dépendance",MIN(1129,I629,$C629)*overallRate,MIN(1129,I629)*overallRate),ROUND(MAX(IF($B629="Non - avec lien de dépendance",0,MIN((0.75*I629),847)),MIN(I629,(0.75*$C629),847)),2)),IF($B629="Non - avec lien de dépendance",MIN(1129,I629,$C629)*overallRate,MIN(1129,I629)*overallRate)))))</f>
        <v>Effectuez l’étape 1</v>
      </c>
      <c r="N629" s="68" t="str">
        <f>IF(ISTEXT(overallRate),"Effectuez l’étape 1",IF(OR(COUNT($C629,J629)&lt;&gt;2,overallRate=0),0,IF(F629="Yes",ROUND(MAX(IF($B629="Oui - sans lien de dépendance",0,MIN((0.75*J629),847)),MIN(J629,(0.75*$C629),847)),2),IF(revenueReduction&gt;0.3,MAX(IF($B629="Non - avec lien de dépendance",MIN(1129,J629,$C629)*overallRate,MIN(1129,J629)*overallRate),ROUND(MAX(IF($B629="Non - avec lien de dépendance",0,MIN((0.75*J629),847)),MIN(J629,(0.75*$C629),847)),2)),IF($B629="Non - avec lien de dépendance",MIN(1129,J629,$C629)*overallRate,MIN(1129,J629)*overallRate)))))</f>
        <v>Effectuez l’étape 1</v>
      </c>
      <c r="O629" s="68" t="str">
        <f>IF(ISTEXT(overallRate),"Effectuez l’étape 1",IF(OR(COUNT($C629,K629)&lt;&gt;2,overallRate=0),0,IF(G629="Yes",ROUND(MAX(IF($B629="Oui - sans lien de dépendance",0,MIN((0.75*K629),847)),MIN(K629,(0.75*$C629),847)),2),IF(revenueReduction&gt;0.3,MAX(IF($B629="Non - avec lien de dépendance",MIN(1129,K629,$C629)*overallRate,MIN(1129,K629)*overallRate),ROUND(MAX(IF($B629="Non - avec lien de dépendance",0,MIN((0.75*K629),847)),MIN(K629,(0.75*$C629),847)),2)),IF($B629="Non - avec lien de dépendance",MIN(1129,K629,$C629)*overallRate,MIN(1129,K629)*overallRate)))))</f>
        <v>Effectuez l’étape 1</v>
      </c>
      <c r="P629" s="3">
        <f t="shared" si="9"/>
        <v>0</v>
      </c>
    </row>
    <row r="630" spans="12:16" x14ac:dyDescent="0.5">
      <c r="L630" s="68" t="str">
        <f>IF(ISTEXT(overallRate),"Effectuez l’étape 1",IF(OR(COUNT($C630,H630)&lt;&gt;2,overallRate=0),0,IF(D630="Yes",ROUND(MAX(IF($B630="Oui - sans lien de dépendance",0,MIN((0.75*H630),847)),MIN(H630,(0.75*$C630),847)),2),IF(revenueReduction&gt;0.3,MAX(IF($B630="Non - avec lien de dépendance",MIN(1129,H630,$C630)*overallRate,MIN(1129,H630)*overallRate),ROUND(MAX(IF($B630="Non - avec lien de dépendance",0,MIN((0.75*H630),847)),MIN(H630,(0.75*$C630),847)),2)),IF($B630="Non - avec lien de dépendance",MIN(1129,H630,$C630)*overallRate,MIN(1129,H630)*overallRate)))))</f>
        <v>Effectuez l’étape 1</v>
      </c>
      <c r="M630" s="68" t="str">
        <f>IF(ISTEXT(overallRate),"Effectuez l’étape 1",IF(OR(COUNT($C630,I630)&lt;&gt;2,overallRate=0),0,IF(E630="Yes",ROUND(MAX(IF($B630="Oui - sans lien de dépendance",0,MIN((0.75*I630),847)),MIN(I630,(0.75*$C630),847)),2),IF(revenueReduction&gt;0.3,MAX(IF($B630="Non - avec lien de dépendance",MIN(1129,I630,$C630)*overallRate,MIN(1129,I630)*overallRate),ROUND(MAX(IF($B630="Non - avec lien de dépendance",0,MIN((0.75*I630),847)),MIN(I630,(0.75*$C630),847)),2)),IF($B630="Non - avec lien de dépendance",MIN(1129,I630,$C630)*overallRate,MIN(1129,I630)*overallRate)))))</f>
        <v>Effectuez l’étape 1</v>
      </c>
      <c r="N630" s="68" t="str">
        <f>IF(ISTEXT(overallRate),"Effectuez l’étape 1",IF(OR(COUNT($C630,J630)&lt;&gt;2,overallRate=0),0,IF(F630="Yes",ROUND(MAX(IF($B630="Oui - sans lien de dépendance",0,MIN((0.75*J630),847)),MIN(J630,(0.75*$C630),847)),2),IF(revenueReduction&gt;0.3,MAX(IF($B630="Non - avec lien de dépendance",MIN(1129,J630,$C630)*overallRate,MIN(1129,J630)*overallRate),ROUND(MAX(IF($B630="Non - avec lien de dépendance",0,MIN((0.75*J630),847)),MIN(J630,(0.75*$C630),847)),2)),IF($B630="Non - avec lien de dépendance",MIN(1129,J630,$C630)*overallRate,MIN(1129,J630)*overallRate)))))</f>
        <v>Effectuez l’étape 1</v>
      </c>
      <c r="O630" s="68" t="str">
        <f>IF(ISTEXT(overallRate),"Effectuez l’étape 1",IF(OR(COUNT($C630,K630)&lt;&gt;2,overallRate=0),0,IF(G630="Yes",ROUND(MAX(IF($B630="Oui - sans lien de dépendance",0,MIN((0.75*K630),847)),MIN(K630,(0.75*$C630),847)),2),IF(revenueReduction&gt;0.3,MAX(IF($B630="Non - avec lien de dépendance",MIN(1129,K630,$C630)*overallRate,MIN(1129,K630)*overallRate),ROUND(MAX(IF($B630="Non - avec lien de dépendance",0,MIN((0.75*K630),847)),MIN(K630,(0.75*$C630),847)),2)),IF($B630="Non - avec lien de dépendance",MIN(1129,K630,$C630)*overallRate,MIN(1129,K630)*overallRate)))))</f>
        <v>Effectuez l’étape 1</v>
      </c>
      <c r="P630" s="3">
        <f t="shared" si="9"/>
        <v>0</v>
      </c>
    </row>
    <row r="631" spans="12:16" x14ac:dyDescent="0.5">
      <c r="L631" s="68" t="str">
        <f>IF(ISTEXT(overallRate),"Effectuez l’étape 1",IF(OR(COUNT($C631,H631)&lt;&gt;2,overallRate=0),0,IF(D631="Yes",ROUND(MAX(IF($B631="Oui - sans lien de dépendance",0,MIN((0.75*H631),847)),MIN(H631,(0.75*$C631),847)),2),IF(revenueReduction&gt;0.3,MAX(IF($B631="Non - avec lien de dépendance",MIN(1129,H631,$C631)*overallRate,MIN(1129,H631)*overallRate),ROUND(MAX(IF($B631="Non - avec lien de dépendance",0,MIN((0.75*H631),847)),MIN(H631,(0.75*$C631),847)),2)),IF($B631="Non - avec lien de dépendance",MIN(1129,H631,$C631)*overallRate,MIN(1129,H631)*overallRate)))))</f>
        <v>Effectuez l’étape 1</v>
      </c>
      <c r="M631" s="68" t="str">
        <f>IF(ISTEXT(overallRate),"Effectuez l’étape 1",IF(OR(COUNT($C631,I631)&lt;&gt;2,overallRate=0),0,IF(E631="Yes",ROUND(MAX(IF($B631="Oui - sans lien de dépendance",0,MIN((0.75*I631),847)),MIN(I631,(0.75*$C631),847)),2),IF(revenueReduction&gt;0.3,MAX(IF($B631="Non - avec lien de dépendance",MIN(1129,I631,$C631)*overallRate,MIN(1129,I631)*overallRate),ROUND(MAX(IF($B631="Non - avec lien de dépendance",0,MIN((0.75*I631),847)),MIN(I631,(0.75*$C631),847)),2)),IF($B631="Non - avec lien de dépendance",MIN(1129,I631,$C631)*overallRate,MIN(1129,I631)*overallRate)))))</f>
        <v>Effectuez l’étape 1</v>
      </c>
      <c r="N631" s="68" t="str">
        <f>IF(ISTEXT(overallRate),"Effectuez l’étape 1",IF(OR(COUNT($C631,J631)&lt;&gt;2,overallRate=0),0,IF(F631="Yes",ROUND(MAX(IF($B631="Oui - sans lien de dépendance",0,MIN((0.75*J631),847)),MIN(J631,(0.75*$C631),847)),2),IF(revenueReduction&gt;0.3,MAX(IF($B631="Non - avec lien de dépendance",MIN(1129,J631,$C631)*overallRate,MIN(1129,J631)*overallRate),ROUND(MAX(IF($B631="Non - avec lien de dépendance",0,MIN((0.75*J631),847)),MIN(J631,(0.75*$C631),847)),2)),IF($B631="Non - avec lien de dépendance",MIN(1129,J631,$C631)*overallRate,MIN(1129,J631)*overallRate)))))</f>
        <v>Effectuez l’étape 1</v>
      </c>
      <c r="O631" s="68" t="str">
        <f>IF(ISTEXT(overallRate),"Effectuez l’étape 1",IF(OR(COUNT($C631,K631)&lt;&gt;2,overallRate=0),0,IF(G631="Yes",ROUND(MAX(IF($B631="Oui - sans lien de dépendance",0,MIN((0.75*K631),847)),MIN(K631,(0.75*$C631),847)),2),IF(revenueReduction&gt;0.3,MAX(IF($B631="Non - avec lien de dépendance",MIN(1129,K631,$C631)*overallRate,MIN(1129,K631)*overallRate),ROUND(MAX(IF($B631="Non - avec lien de dépendance",0,MIN((0.75*K631),847)),MIN(K631,(0.75*$C631),847)),2)),IF($B631="Non - avec lien de dépendance",MIN(1129,K631,$C631)*overallRate,MIN(1129,K631)*overallRate)))))</f>
        <v>Effectuez l’étape 1</v>
      </c>
      <c r="P631" s="3">
        <f t="shared" si="9"/>
        <v>0</v>
      </c>
    </row>
    <row r="632" spans="12:16" x14ac:dyDescent="0.5">
      <c r="L632" s="68" t="str">
        <f>IF(ISTEXT(overallRate),"Effectuez l’étape 1",IF(OR(COUNT($C632,H632)&lt;&gt;2,overallRate=0),0,IF(D632="Yes",ROUND(MAX(IF($B632="Oui - sans lien de dépendance",0,MIN((0.75*H632),847)),MIN(H632,(0.75*$C632),847)),2),IF(revenueReduction&gt;0.3,MAX(IF($B632="Non - avec lien de dépendance",MIN(1129,H632,$C632)*overallRate,MIN(1129,H632)*overallRate),ROUND(MAX(IF($B632="Non - avec lien de dépendance",0,MIN((0.75*H632),847)),MIN(H632,(0.75*$C632),847)),2)),IF($B632="Non - avec lien de dépendance",MIN(1129,H632,$C632)*overallRate,MIN(1129,H632)*overallRate)))))</f>
        <v>Effectuez l’étape 1</v>
      </c>
      <c r="M632" s="68" t="str">
        <f>IF(ISTEXT(overallRate),"Effectuez l’étape 1",IF(OR(COUNT($C632,I632)&lt;&gt;2,overallRate=0),0,IF(E632="Yes",ROUND(MAX(IF($B632="Oui - sans lien de dépendance",0,MIN((0.75*I632),847)),MIN(I632,(0.75*$C632),847)),2),IF(revenueReduction&gt;0.3,MAX(IF($B632="Non - avec lien de dépendance",MIN(1129,I632,$C632)*overallRate,MIN(1129,I632)*overallRate),ROUND(MAX(IF($B632="Non - avec lien de dépendance",0,MIN((0.75*I632),847)),MIN(I632,(0.75*$C632),847)),2)),IF($B632="Non - avec lien de dépendance",MIN(1129,I632,$C632)*overallRate,MIN(1129,I632)*overallRate)))))</f>
        <v>Effectuez l’étape 1</v>
      </c>
      <c r="N632" s="68" t="str">
        <f>IF(ISTEXT(overallRate),"Effectuez l’étape 1",IF(OR(COUNT($C632,J632)&lt;&gt;2,overallRate=0),0,IF(F632="Yes",ROUND(MAX(IF($B632="Oui - sans lien de dépendance",0,MIN((0.75*J632),847)),MIN(J632,(0.75*$C632),847)),2),IF(revenueReduction&gt;0.3,MAX(IF($B632="Non - avec lien de dépendance",MIN(1129,J632,$C632)*overallRate,MIN(1129,J632)*overallRate),ROUND(MAX(IF($B632="Non - avec lien de dépendance",0,MIN((0.75*J632),847)),MIN(J632,(0.75*$C632),847)),2)),IF($B632="Non - avec lien de dépendance",MIN(1129,J632,$C632)*overallRate,MIN(1129,J632)*overallRate)))))</f>
        <v>Effectuez l’étape 1</v>
      </c>
      <c r="O632" s="68" t="str">
        <f>IF(ISTEXT(overallRate),"Effectuez l’étape 1",IF(OR(COUNT($C632,K632)&lt;&gt;2,overallRate=0),0,IF(G632="Yes",ROUND(MAX(IF($B632="Oui - sans lien de dépendance",0,MIN((0.75*K632),847)),MIN(K632,(0.75*$C632),847)),2),IF(revenueReduction&gt;0.3,MAX(IF($B632="Non - avec lien de dépendance",MIN(1129,K632,$C632)*overallRate,MIN(1129,K632)*overallRate),ROUND(MAX(IF($B632="Non - avec lien de dépendance",0,MIN((0.75*K632),847)),MIN(K632,(0.75*$C632),847)),2)),IF($B632="Non - avec lien de dépendance",MIN(1129,K632,$C632)*overallRate,MIN(1129,K632)*overallRate)))))</f>
        <v>Effectuez l’étape 1</v>
      </c>
      <c r="P632" s="3">
        <f t="shared" si="9"/>
        <v>0</v>
      </c>
    </row>
    <row r="633" spans="12:16" x14ac:dyDescent="0.5">
      <c r="L633" s="68" t="str">
        <f>IF(ISTEXT(overallRate),"Effectuez l’étape 1",IF(OR(COUNT($C633,H633)&lt;&gt;2,overallRate=0),0,IF(D633="Yes",ROUND(MAX(IF($B633="Oui - sans lien de dépendance",0,MIN((0.75*H633),847)),MIN(H633,(0.75*$C633),847)),2),IF(revenueReduction&gt;0.3,MAX(IF($B633="Non - avec lien de dépendance",MIN(1129,H633,$C633)*overallRate,MIN(1129,H633)*overallRate),ROUND(MAX(IF($B633="Non - avec lien de dépendance",0,MIN((0.75*H633),847)),MIN(H633,(0.75*$C633),847)),2)),IF($B633="Non - avec lien de dépendance",MIN(1129,H633,$C633)*overallRate,MIN(1129,H633)*overallRate)))))</f>
        <v>Effectuez l’étape 1</v>
      </c>
      <c r="M633" s="68" t="str">
        <f>IF(ISTEXT(overallRate),"Effectuez l’étape 1",IF(OR(COUNT($C633,I633)&lt;&gt;2,overallRate=0),0,IF(E633="Yes",ROUND(MAX(IF($B633="Oui - sans lien de dépendance",0,MIN((0.75*I633),847)),MIN(I633,(0.75*$C633),847)),2),IF(revenueReduction&gt;0.3,MAX(IF($B633="Non - avec lien de dépendance",MIN(1129,I633,$C633)*overallRate,MIN(1129,I633)*overallRate),ROUND(MAX(IF($B633="Non - avec lien de dépendance",0,MIN((0.75*I633),847)),MIN(I633,(0.75*$C633),847)),2)),IF($B633="Non - avec lien de dépendance",MIN(1129,I633,$C633)*overallRate,MIN(1129,I633)*overallRate)))))</f>
        <v>Effectuez l’étape 1</v>
      </c>
      <c r="N633" s="68" t="str">
        <f>IF(ISTEXT(overallRate),"Effectuez l’étape 1",IF(OR(COUNT($C633,J633)&lt;&gt;2,overallRate=0),0,IF(F633="Yes",ROUND(MAX(IF($B633="Oui - sans lien de dépendance",0,MIN((0.75*J633),847)),MIN(J633,(0.75*$C633),847)),2),IF(revenueReduction&gt;0.3,MAX(IF($B633="Non - avec lien de dépendance",MIN(1129,J633,$C633)*overallRate,MIN(1129,J633)*overallRate),ROUND(MAX(IF($B633="Non - avec lien de dépendance",0,MIN((0.75*J633),847)),MIN(J633,(0.75*$C633),847)),2)),IF($B633="Non - avec lien de dépendance",MIN(1129,J633,$C633)*overallRate,MIN(1129,J633)*overallRate)))))</f>
        <v>Effectuez l’étape 1</v>
      </c>
      <c r="O633" s="68" t="str">
        <f>IF(ISTEXT(overallRate),"Effectuez l’étape 1",IF(OR(COUNT($C633,K633)&lt;&gt;2,overallRate=0),0,IF(G633="Yes",ROUND(MAX(IF($B633="Oui - sans lien de dépendance",0,MIN((0.75*K633),847)),MIN(K633,(0.75*$C633),847)),2),IF(revenueReduction&gt;0.3,MAX(IF($B633="Non - avec lien de dépendance",MIN(1129,K633,$C633)*overallRate,MIN(1129,K633)*overallRate),ROUND(MAX(IF($B633="Non - avec lien de dépendance",0,MIN((0.75*K633),847)),MIN(K633,(0.75*$C633),847)),2)),IF($B633="Non - avec lien de dépendance",MIN(1129,K633,$C633)*overallRate,MIN(1129,K633)*overallRate)))))</f>
        <v>Effectuez l’étape 1</v>
      </c>
      <c r="P633" s="3">
        <f t="shared" si="9"/>
        <v>0</v>
      </c>
    </row>
    <row r="634" spans="12:16" x14ac:dyDescent="0.5">
      <c r="L634" s="68" t="str">
        <f>IF(ISTEXT(overallRate),"Effectuez l’étape 1",IF(OR(COUNT($C634,H634)&lt;&gt;2,overallRate=0),0,IF(D634="Yes",ROUND(MAX(IF($B634="Oui - sans lien de dépendance",0,MIN((0.75*H634),847)),MIN(H634,(0.75*$C634),847)),2),IF(revenueReduction&gt;0.3,MAX(IF($B634="Non - avec lien de dépendance",MIN(1129,H634,$C634)*overallRate,MIN(1129,H634)*overallRate),ROUND(MAX(IF($B634="Non - avec lien de dépendance",0,MIN((0.75*H634),847)),MIN(H634,(0.75*$C634),847)),2)),IF($B634="Non - avec lien de dépendance",MIN(1129,H634,$C634)*overallRate,MIN(1129,H634)*overallRate)))))</f>
        <v>Effectuez l’étape 1</v>
      </c>
      <c r="M634" s="68" t="str">
        <f>IF(ISTEXT(overallRate),"Effectuez l’étape 1",IF(OR(COUNT($C634,I634)&lt;&gt;2,overallRate=0),0,IF(E634="Yes",ROUND(MAX(IF($B634="Oui - sans lien de dépendance",0,MIN((0.75*I634),847)),MIN(I634,(0.75*$C634),847)),2),IF(revenueReduction&gt;0.3,MAX(IF($B634="Non - avec lien de dépendance",MIN(1129,I634,$C634)*overallRate,MIN(1129,I634)*overallRate),ROUND(MAX(IF($B634="Non - avec lien de dépendance",0,MIN((0.75*I634),847)),MIN(I634,(0.75*$C634),847)),2)),IF($B634="Non - avec lien de dépendance",MIN(1129,I634,$C634)*overallRate,MIN(1129,I634)*overallRate)))))</f>
        <v>Effectuez l’étape 1</v>
      </c>
      <c r="N634" s="68" t="str">
        <f>IF(ISTEXT(overallRate),"Effectuez l’étape 1",IF(OR(COUNT($C634,J634)&lt;&gt;2,overallRate=0),0,IF(F634="Yes",ROUND(MAX(IF($B634="Oui - sans lien de dépendance",0,MIN((0.75*J634),847)),MIN(J634,(0.75*$C634),847)),2),IF(revenueReduction&gt;0.3,MAX(IF($B634="Non - avec lien de dépendance",MIN(1129,J634,$C634)*overallRate,MIN(1129,J634)*overallRate),ROUND(MAX(IF($B634="Non - avec lien de dépendance",0,MIN((0.75*J634),847)),MIN(J634,(0.75*$C634),847)),2)),IF($B634="Non - avec lien de dépendance",MIN(1129,J634,$C634)*overallRate,MIN(1129,J634)*overallRate)))))</f>
        <v>Effectuez l’étape 1</v>
      </c>
      <c r="O634" s="68" t="str">
        <f>IF(ISTEXT(overallRate),"Effectuez l’étape 1",IF(OR(COUNT($C634,K634)&lt;&gt;2,overallRate=0),0,IF(G634="Yes",ROUND(MAX(IF($B634="Oui - sans lien de dépendance",0,MIN((0.75*K634),847)),MIN(K634,(0.75*$C634),847)),2),IF(revenueReduction&gt;0.3,MAX(IF($B634="Non - avec lien de dépendance",MIN(1129,K634,$C634)*overallRate,MIN(1129,K634)*overallRate),ROUND(MAX(IF($B634="Non - avec lien de dépendance",0,MIN((0.75*K634),847)),MIN(K634,(0.75*$C634),847)),2)),IF($B634="Non - avec lien de dépendance",MIN(1129,K634,$C634)*overallRate,MIN(1129,K634)*overallRate)))))</f>
        <v>Effectuez l’étape 1</v>
      </c>
      <c r="P634" s="3">
        <f t="shared" si="9"/>
        <v>0</v>
      </c>
    </row>
    <row r="635" spans="12:16" x14ac:dyDescent="0.5">
      <c r="L635" s="68" t="str">
        <f>IF(ISTEXT(overallRate),"Effectuez l’étape 1",IF(OR(COUNT($C635,H635)&lt;&gt;2,overallRate=0),0,IF(D635="Yes",ROUND(MAX(IF($B635="Oui - sans lien de dépendance",0,MIN((0.75*H635),847)),MIN(H635,(0.75*$C635),847)),2),IF(revenueReduction&gt;0.3,MAX(IF($B635="Non - avec lien de dépendance",MIN(1129,H635,$C635)*overallRate,MIN(1129,H635)*overallRate),ROUND(MAX(IF($B635="Non - avec lien de dépendance",0,MIN((0.75*H635),847)),MIN(H635,(0.75*$C635),847)),2)),IF($B635="Non - avec lien de dépendance",MIN(1129,H635,$C635)*overallRate,MIN(1129,H635)*overallRate)))))</f>
        <v>Effectuez l’étape 1</v>
      </c>
      <c r="M635" s="68" t="str">
        <f>IF(ISTEXT(overallRate),"Effectuez l’étape 1",IF(OR(COUNT($C635,I635)&lt;&gt;2,overallRate=0),0,IF(E635="Yes",ROUND(MAX(IF($B635="Oui - sans lien de dépendance",0,MIN((0.75*I635),847)),MIN(I635,(0.75*$C635),847)),2),IF(revenueReduction&gt;0.3,MAX(IF($B635="Non - avec lien de dépendance",MIN(1129,I635,$C635)*overallRate,MIN(1129,I635)*overallRate),ROUND(MAX(IF($B635="Non - avec lien de dépendance",0,MIN((0.75*I635),847)),MIN(I635,(0.75*$C635),847)),2)),IF($B635="Non - avec lien de dépendance",MIN(1129,I635,$C635)*overallRate,MIN(1129,I635)*overallRate)))))</f>
        <v>Effectuez l’étape 1</v>
      </c>
      <c r="N635" s="68" t="str">
        <f>IF(ISTEXT(overallRate),"Effectuez l’étape 1",IF(OR(COUNT($C635,J635)&lt;&gt;2,overallRate=0),0,IF(F635="Yes",ROUND(MAX(IF($B635="Oui - sans lien de dépendance",0,MIN((0.75*J635),847)),MIN(J635,(0.75*$C635),847)),2),IF(revenueReduction&gt;0.3,MAX(IF($B635="Non - avec lien de dépendance",MIN(1129,J635,$C635)*overallRate,MIN(1129,J635)*overallRate),ROUND(MAX(IF($B635="Non - avec lien de dépendance",0,MIN((0.75*J635),847)),MIN(J635,(0.75*$C635),847)),2)),IF($B635="Non - avec lien de dépendance",MIN(1129,J635,$C635)*overallRate,MIN(1129,J635)*overallRate)))))</f>
        <v>Effectuez l’étape 1</v>
      </c>
      <c r="O635" s="68" t="str">
        <f>IF(ISTEXT(overallRate),"Effectuez l’étape 1",IF(OR(COUNT($C635,K635)&lt;&gt;2,overallRate=0),0,IF(G635="Yes",ROUND(MAX(IF($B635="Oui - sans lien de dépendance",0,MIN((0.75*K635),847)),MIN(K635,(0.75*$C635),847)),2),IF(revenueReduction&gt;0.3,MAX(IF($B635="Non - avec lien de dépendance",MIN(1129,K635,$C635)*overallRate,MIN(1129,K635)*overallRate),ROUND(MAX(IF($B635="Non - avec lien de dépendance",0,MIN((0.75*K635),847)),MIN(K635,(0.75*$C635),847)),2)),IF($B635="Non - avec lien de dépendance",MIN(1129,K635,$C635)*overallRate,MIN(1129,K635)*overallRate)))))</f>
        <v>Effectuez l’étape 1</v>
      </c>
      <c r="P635" s="3">
        <f t="shared" si="9"/>
        <v>0</v>
      </c>
    </row>
    <row r="636" spans="12:16" x14ac:dyDescent="0.5">
      <c r="L636" s="68" t="str">
        <f>IF(ISTEXT(overallRate),"Effectuez l’étape 1",IF(OR(COUNT($C636,H636)&lt;&gt;2,overallRate=0),0,IF(D636="Yes",ROUND(MAX(IF($B636="Oui - sans lien de dépendance",0,MIN((0.75*H636),847)),MIN(H636,(0.75*$C636),847)),2),IF(revenueReduction&gt;0.3,MAX(IF($B636="Non - avec lien de dépendance",MIN(1129,H636,$C636)*overallRate,MIN(1129,H636)*overallRate),ROUND(MAX(IF($B636="Non - avec lien de dépendance",0,MIN((0.75*H636),847)),MIN(H636,(0.75*$C636),847)),2)),IF($B636="Non - avec lien de dépendance",MIN(1129,H636,$C636)*overallRate,MIN(1129,H636)*overallRate)))))</f>
        <v>Effectuez l’étape 1</v>
      </c>
      <c r="M636" s="68" t="str">
        <f>IF(ISTEXT(overallRate),"Effectuez l’étape 1",IF(OR(COUNT($C636,I636)&lt;&gt;2,overallRate=0),0,IF(E636="Yes",ROUND(MAX(IF($B636="Oui - sans lien de dépendance",0,MIN((0.75*I636),847)),MIN(I636,(0.75*$C636),847)),2),IF(revenueReduction&gt;0.3,MAX(IF($B636="Non - avec lien de dépendance",MIN(1129,I636,$C636)*overallRate,MIN(1129,I636)*overallRate),ROUND(MAX(IF($B636="Non - avec lien de dépendance",0,MIN((0.75*I636),847)),MIN(I636,(0.75*$C636),847)),2)),IF($B636="Non - avec lien de dépendance",MIN(1129,I636,$C636)*overallRate,MIN(1129,I636)*overallRate)))))</f>
        <v>Effectuez l’étape 1</v>
      </c>
      <c r="N636" s="68" t="str">
        <f>IF(ISTEXT(overallRate),"Effectuez l’étape 1",IF(OR(COUNT($C636,J636)&lt;&gt;2,overallRate=0),0,IF(F636="Yes",ROUND(MAX(IF($B636="Oui - sans lien de dépendance",0,MIN((0.75*J636),847)),MIN(J636,(0.75*$C636),847)),2),IF(revenueReduction&gt;0.3,MAX(IF($B636="Non - avec lien de dépendance",MIN(1129,J636,$C636)*overallRate,MIN(1129,J636)*overallRate),ROUND(MAX(IF($B636="Non - avec lien de dépendance",0,MIN((0.75*J636),847)),MIN(J636,(0.75*$C636),847)),2)),IF($B636="Non - avec lien de dépendance",MIN(1129,J636,$C636)*overallRate,MIN(1129,J636)*overallRate)))))</f>
        <v>Effectuez l’étape 1</v>
      </c>
      <c r="O636" s="68" t="str">
        <f>IF(ISTEXT(overallRate),"Effectuez l’étape 1",IF(OR(COUNT($C636,K636)&lt;&gt;2,overallRate=0),0,IF(G636="Yes",ROUND(MAX(IF($B636="Oui - sans lien de dépendance",0,MIN((0.75*K636),847)),MIN(K636,(0.75*$C636),847)),2),IF(revenueReduction&gt;0.3,MAX(IF($B636="Non - avec lien de dépendance",MIN(1129,K636,$C636)*overallRate,MIN(1129,K636)*overallRate),ROUND(MAX(IF($B636="Non - avec lien de dépendance",0,MIN((0.75*K636),847)),MIN(K636,(0.75*$C636),847)),2)),IF($B636="Non - avec lien de dépendance",MIN(1129,K636,$C636)*overallRate,MIN(1129,K636)*overallRate)))))</f>
        <v>Effectuez l’étape 1</v>
      </c>
      <c r="P636" s="3">
        <f t="shared" si="9"/>
        <v>0</v>
      </c>
    </row>
    <row r="637" spans="12:16" x14ac:dyDescent="0.5">
      <c r="L637" s="68" t="str">
        <f>IF(ISTEXT(overallRate),"Effectuez l’étape 1",IF(OR(COUNT($C637,H637)&lt;&gt;2,overallRate=0),0,IF(D637="Yes",ROUND(MAX(IF($B637="Oui - sans lien de dépendance",0,MIN((0.75*H637),847)),MIN(H637,(0.75*$C637),847)),2),IF(revenueReduction&gt;0.3,MAX(IF($B637="Non - avec lien de dépendance",MIN(1129,H637,$C637)*overallRate,MIN(1129,H637)*overallRate),ROUND(MAX(IF($B637="Non - avec lien de dépendance",0,MIN((0.75*H637),847)),MIN(H637,(0.75*$C637),847)),2)),IF($B637="Non - avec lien de dépendance",MIN(1129,H637,$C637)*overallRate,MIN(1129,H637)*overallRate)))))</f>
        <v>Effectuez l’étape 1</v>
      </c>
      <c r="M637" s="68" t="str">
        <f>IF(ISTEXT(overallRate),"Effectuez l’étape 1",IF(OR(COUNT($C637,I637)&lt;&gt;2,overallRate=0),0,IF(E637="Yes",ROUND(MAX(IF($B637="Oui - sans lien de dépendance",0,MIN((0.75*I637),847)),MIN(I637,(0.75*$C637),847)),2),IF(revenueReduction&gt;0.3,MAX(IF($B637="Non - avec lien de dépendance",MIN(1129,I637,$C637)*overallRate,MIN(1129,I637)*overallRate),ROUND(MAX(IF($B637="Non - avec lien de dépendance",0,MIN((0.75*I637),847)),MIN(I637,(0.75*$C637),847)),2)),IF($B637="Non - avec lien de dépendance",MIN(1129,I637,$C637)*overallRate,MIN(1129,I637)*overallRate)))))</f>
        <v>Effectuez l’étape 1</v>
      </c>
      <c r="N637" s="68" t="str">
        <f>IF(ISTEXT(overallRate),"Effectuez l’étape 1",IF(OR(COUNT($C637,J637)&lt;&gt;2,overallRate=0),0,IF(F637="Yes",ROUND(MAX(IF($B637="Oui - sans lien de dépendance",0,MIN((0.75*J637),847)),MIN(J637,(0.75*$C637),847)),2),IF(revenueReduction&gt;0.3,MAX(IF($B637="Non - avec lien de dépendance",MIN(1129,J637,$C637)*overallRate,MIN(1129,J637)*overallRate),ROUND(MAX(IF($B637="Non - avec lien de dépendance",0,MIN((0.75*J637),847)),MIN(J637,(0.75*$C637),847)),2)),IF($B637="Non - avec lien de dépendance",MIN(1129,J637,$C637)*overallRate,MIN(1129,J637)*overallRate)))))</f>
        <v>Effectuez l’étape 1</v>
      </c>
      <c r="O637" s="68" t="str">
        <f>IF(ISTEXT(overallRate),"Effectuez l’étape 1",IF(OR(COUNT($C637,K637)&lt;&gt;2,overallRate=0),0,IF(G637="Yes",ROUND(MAX(IF($B637="Oui - sans lien de dépendance",0,MIN((0.75*K637),847)),MIN(K637,(0.75*$C637),847)),2),IF(revenueReduction&gt;0.3,MAX(IF($B637="Non - avec lien de dépendance",MIN(1129,K637,$C637)*overallRate,MIN(1129,K637)*overallRate),ROUND(MAX(IF($B637="Non - avec lien de dépendance",0,MIN((0.75*K637),847)),MIN(K637,(0.75*$C637),847)),2)),IF($B637="Non - avec lien de dépendance",MIN(1129,K637,$C637)*overallRate,MIN(1129,K637)*overallRate)))))</f>
        <v>Effectuez l’étape 1</v>
      </c>
      <c r="P637" s="3">
        <f t="shared" si="9"/>
        <v>0</v>
      </c>
    </row>
    <row r="638" spans="12:16" x14ac:dyDescent="0.5">
      <c r="L638" s="68" t="str">
        <f>IF(ISTEXT(overallRate),"Effectuez l’étape 1",IF(OR(COUNT($C638,H638)&lt;&gt;2,overallRate=0),0,IF(D638="Yes",ROUND(MAX(IF($B638="Oui - sans lien de dépendance",0,MIN((0.75*H638),847)),MIN(H638,(0.75*$C638),847)),2),IF(revenueReduction&gt;0.3,MAX(IF($B638="Non - avec lien de dépendance",MIN(1129,H638,$C638)*overallRate,MIN(1129,H638)*overallRate),ROUND(MAX(IF($B638="Non - avec lien de dépendance",0,MIN((0.75*H638),847)),MIN(H638,(0.75*$C638),847)),2)),IF($B638="Non - avec lien de dépendance",MIN(1129,H638,$C638)*overallRate,MIN(1129,H638)*overallRate)))))</f>
        <v>Effectuez l’étape 1</v>
      </c>
      <c r="M638" s="68" t="str">
        <f>IF(ISTEXT(overallRate),"Effectuez l’étape 1",IF(OR(COUNT($C638,I638)&lt;&gt;2,overallRate=0),0,IF(E638="Yes",ROUND(MAX(IF($B638="Oui - sans lien de dépendance",0,MIN((0.75*I638),847)),MIN(I638,(0.75*$C638),847)),2),IF(revenueReduction&gt;0.3,MAX(IF($B638="Non - avec lien de dépendance",MIN(1129,I638,$C638)*overallRate,MIN(1129,I638)*overallRate),ROUND(MAX(IF($B638="Non - avec lien de dépendance",0,MIN((0.75*I638),847)),MIN(I638,(0.75*$C638),847)),2)),IF($B638="Non - avec lien de dépendance",MIN(1129,I638,$C638)*overallRate,MIN(1129,I638)*overallRate)))))</f>
        <v>Effectuez l’étape 1</v>
      </c>
      <c r="N638" s="68" t="str">
        <f>IF(ISTEXT(overallRate),"Effectuez l’étape 1",IF(OR(COUNT($C638,J638)&lt;&gt;2,overallRate=0),0,IF(F638="Yes",ROUND(MAX(IF($B638="Oui - sans lien de dépendance",0,MIN((0.75*J638),847)),MIN(J638,(0.75*$C638),847)),2),IF(revenueReduction&gt;0.3,MAX(IF($B638="Non - avec lien de dépendance",MIN(1129,J638,$C638)*overallRate,MIN(1129,J638)*overallRate),ROUND(MAX(IF($B638="Non - avec lien de dépendance",0,MIN((0.75*J638),847)),MIN(J638,(0.75*$C638),847)),2)),IF($B638="Non - avec lien de dépendance",MIN(1129,J638,$C638)*overallRate,MIN(1129,J638)*overallRate)))))</f>
        <v>Effectuez l’étape 1</v>
      </c>
      <c r="O638" s="68" t="str">
        <f>IF(ISTEXT(overallRate),"Effectuez l’étape 1",IF(OR(COUNT($C638,K638)&lt;&gt;2,overallRate=0),0,IF(G638="Yes",ROUND(MAX(IF($B638="Oui - sans lien de dépendance",0,MIN((0.75*K638),847)),MIN(K638,(0.75*$C638),847)),2),IF(revenueReduction&gt;0.3,MAX(IF($B638="Non - avec lien de dépendance",MIN(1129,K638,$C638)*overallRate,MIN(1129,K638)*overallRate),ROUND(MAX(IF($B638="Non - avec lien de dépendance",0,MIN((0.75*K638),847)),MIN(K638,(0.75*$C638),847)),2)),IF($B638="Non - avec lien de dépendance",MIN(1129,K638,$C638)*overallRate,MIN(1129,K638)*overallRate)))))</f>
        <v>Effectuez l’étape 1</v>
      </c>
      <c r="P638" s="3">
        <f t="shared" si="9"/>
        <v>0</v>
      </c>
    </row>
    <row r="639" spans="12:16" x14ac:dyDescent="0.5">
      <c r="L639" s="68" t="str">
        <f>IF(ISTEXT(overallRate),"Effectuez l’étape 1",IF(OR(COUNT($C639,H639)&lt;&gt;2,overallRate=0),0,IF(D639="Yes",ROUND(MAX(IF($B639="Oui - sans lien de dépendance",0,MIN((0.75*H639),847)),MIN(H639,(0.75*$C639),847)),2),IF(revenueReduction&gt;0.3,MAX(IF($B639="Non - avec lien de dépendance",MIN(1129,H639,$C639)*overallRate,MIN(1129,H639)*overallRate),ROUND(MAX(IF($B639="Non - avec lien de dépendance",0,MIN((0.75*H639),847)),MIN(H639,(0.75*$C639),847)),2)),IF($B639="Non - avec lien de dépendance",MIN(1129,H639,$C639)*overallRate,MIN(1129,H639)*overallRate)))))</f>
        <v>Effectuez l’étape 1</v>
      </c>
      <c r="M639" s="68" t="str">
        <f>IF(ISTEXT(overallRate),"Effectuez l’étape 1",IF(OR(COUNT($C639,I639)&lt;&gt;2,overallRate=0),0,IF(E639="Yes",ROUND(MAX(IF($B639="Oui - sans lien de dépendance",0,MIN((0.75*I639),847)),MIN(I639,(0.75*$C639),847)),2),IF(revenueReduction&gt;0.3,MAX(IF($B639="Non - avec lien de dépendance",MIN(1129,I639,$C639)*overallRate,MIN(1129,I639)*overallRate),ROUND(MAX(IF($B639="Non - avec lien de dépendance",0,MIN((0.75*I639),847)),MIN(I639,(0.75*$C639),847)),2)),IF($B639="Non - avec lien de dépendance",MIN(1129,I639,$C639)*overallRate,MIN(1129,I639)*overallRate)))))</f>
        <v>Effectuez l’étape 1</v>
      </c>
      <c r="N639" s="68" t="str">
        <f>IF(ISTEXT(overallRate),"Effectuez l’étape 1",IF(OR(COUNT($C639,J639)&lt;&gt;2,overallRate=0),0,IF(F639="Yes",ROUND(MAX(IF($B639="Oui - sans lien de dépendance",0,MIN((0.75*J639),847)),MIN(J639,(0.75*$C639),847)),2),IF(revenueReduction&gt;0.3,MAX(IF($B639="Non - avec lien de dépendance",MIN(1129,J639,$C639)*overallRate,MIN(1129,J639)*overallRate),ROUND(MAX(IF($B639="Non - avec lien de dépendance",0,MIN((0.75*J639),847)),MIN(J639,(0.75*$C639),847)),2)),IF($B639="Non - avec lien de dépendance",MIN(1129,J639,$C639)*overallRate,MIN(1129,J639)*overallRate)))))</f>
        <v>Effectuez l’étape 1</v>
      </c>
      <c r="O639" s="68" t="str">
        <f>IF(ISTEXT(overallRate),"Effectuez l’étape 1",IF(OR(COUNT($C639,K639)&lt;&gt;2,overallRate=0),0,IF(G639="Yes",ROUND(MAX(IF($B639="Oui - sans lien de dépendance",0,MIN((0.75*K639),847)),MIN(K639,(0.75*$C639),847)),2),IF(revenueReduction&gt;0.3,MAX(IF($B639="Non - avec lien de dépendance",MIN(1129,K639,$C639)*overallRate,MIN(1129,K639)*overallRate),ROUND(MAX(IF($B639="Non - avec lien de dépendance",0,MIN((0.75*K639),847)),MIN(K639,(0.75*$C639),847)),2)),IF($B639="Non - avec lien de dépendance",MIN(1129,K639,$C639)*overallRate,MIN(1129,K639)*overallRate)))))</f>
        <v>Effectuez l’étape 1</v>
      </c>
      <c r="P639" s="3">
        <f t="shared" si="9"/>
        <v>0</v>
      </c>
    </row>
    <row r="640" spans="12:16" x14ac:dyDescent="0.5">
      <c r="L640" s="68" t="str">
        <f>IF(ISTEXT(overallRate),"Effectuez l’étape 1",IF(OR(COUNT($C640,H640)&lt;&gt;2,overallRate=0),0,IF(D640="Yes",ROUND(MAX(IF($B640="Oui - sans lien de dépendance",0,MIN((0.75*H640),847)),MIN(H640,(0.75*$C640),847)),2),IF(revenueReduction&gt;0.3,MAX(IF($B640="Non - avec lien de dépendance",MIN(1129,H640,$C640)*overallRate,MIN(1129,H640)*overallRate),ROUND(MAX(IF($B640="Non - avec lien de dépendance",0,MIN((0.75*H640),847)),MIN(H640,(0.75*$C640),847)),2)),IF($B640="Non - avec lien de dépendance",MIN(1129,H640,$C640)*overallRate,MIN(1129,H640)*overallRate)))))</f>
        <v>Effectuez l’étape 1</v>
      </c>
      <c r="M640" s="68" t="str">
        <f>IF(ISTEXT(overallRate),"Effectuez l’étape 1",IF(OR(COUNT($C640,I640)&lt;&gt;2,overallRate=0),0,IF(E640="Yes",ROUND(MAX(IF($B640="Oui - sans lien de dépendance",0,MIN((0.75*I640),847)),MIN(I640,(0.75*$C640),847)),2),IF(revenueReduction&gt;0.3,MAX(IF($B640="Non - avec lien de dépendance",MIN(1129,I640,$C640)*overallRate,MIN(1129,I640)*overallRate),ROUND(MAX(IF($B640="Non - avec lien de dépendance",0,MIN((0.75*I640),847)),MIN(I640,(0.75*$C640),847)),2)),IF($B640="Non - avec lien de dépendance",MIN(1129,I640,$C640)*overallRate,MIN(1129,I640)*overallRate)))))</f>
        <v>Effectuez l’étape 1</v>
      </c>
      <c r="N640" s="68" t="str">
        <f>IF(ISTEXT(overallRate),"Effectuez l’étape 1",IF(OR(COUNT($C640,J640)&lt;&gt;2,overallRate=0),0,IF(F640="Yes",ROUND(MAX(IF($B640="Oui - sans lien de dépendance",0,MIN((0.75*J640),847)),MIN(J640,(0.75*$C640),847)),2),IF(revenueReduction&gt;0.3,MAX(IF($B640="Non - avec lien de dépendance",MIN(1129,J640,$C640)*overallRate,MIN(1129,J640)*overallRate),ROUND(MAX(IF($B640="Non - avec lien de dépendance",0,MIN((0.75*J640),847)),MIN(J640,(0.75*$C640),847)),2)),IF($B640="Non - avec lien de dépendance",MIN(1129,J640,$C640)*overallRate,MIN(1129,J640)*overallRate)))))</f>
        <v>Effectuez l’étape 1</v>
      </c>
      <c r="O640" s="68" t="str">
        <f>IF(ISTEXT(overallRate),"Effectuez l’étape 1",IF(OR(COUNT($C640,K640)&lt;&gt;2,overallRate=0),0,IF(G640="Yes",ROUND(MAX(IF($B640="Oui - sans lien de dépendance",0,MIN((0.75*K640),847)),MIN(K640,(0.75*$C640),847)),2),IF(revenueReduction&gt;0.3,MAX(IF($B640="Non - avec lien de dépendance",MIN(1129,K640,$C640)*overallRate,MIN(1129,K640)*overallRate),ROUND(MAX(IF($B640="Non - avec lien de dépendance",0,MIN((0.75*K640),847)),MIN(K640,(0.75*$C640),847)),2)),IF($B640="Non - avec lien de dépendance",MIN(1129,K640,$C640)*overallRate,MIN(1129,K640)*overallRate)))))</f>
        <v>Effectuez l’étape 1</v>
      </c>
      <c r="P640" s="3">
        <f t="shared" si="9"/>
        <v>0</v>
      </c>
    </row>
    <row r="641" spans="12:16" x14ac:dyDescent="0.5">
      <c r="L641" s="68" t="str">
        <f>IF(ISTEXT(overallRate),"Effectuez l’étape 1",IF(OR(COUNT($C641,H641)&lt;&gt;2,overallRate=0),0,IF(D641="Yes",ROUND(MAX(IF($B641="Oui - sans lien de dépendance",0,MIN((0.75*H641),847)),MIN(H641,(0.75*$C641),847)),2),IF(revenueReduction&gt;0.3,MAX(IF($B641="Non - avec lien de dépendance",MIN(1129,H641,$C641)*overallRate,MIN(1129,H641)*overallRate),ROUND(MAX(IF($B641="Non - avec lien de dépendance",0,MIN((0.75*H641),847)),MIN(H641,(0.75*$C641),847)),2)),IF($B641="Non - avec lien de dépendance",MIN(1129,H641,$C641)*overallRate,MIN(1129,H641)*overallRate)))))</f>
        <v>Effectuez l’étape 1</v>
      </c>
      <c r="M641" s="68" t="str">
        <f>IF(ISTEXT(overallRate),"Effectuez l’étape 1",IF(OR(COUNT($C641,I641)&lt;&gt;2,overallRate=0),0,IF(E641="Yes",ROUND(MAX(IF($B641="Oui - sans lien de dépendance",0,MIN((0.75*I641),847)),MIN(I641,(0.75*$C641),847)),2),IF(revenueReduction&gt;0.3,MAX(IF($B641="Non - avec lien de dépendance",MIN(1129,I641,$C641)*overallRate,MIN(1129,I641)*overallRate),ROUND(MAX(IF($B641="Non - avec lien de dépendance",0,MIN((0.75*I641),847)),MIN(I641,(0.75*$C641),847)),2)),IF($B641="Non - avec lien de dépendance",MIN(1129,I641,$C641)*overallRate,MIN(1129,I641)*overallRate)))))</f>
        <v>Effectuez l’étape 1</v>
      </c>
      <c r="N641" s="68" t="str">
        <f>IF(ISTEXT(overallRate),"Effectuez l’étape 1",IF(OR(COUNT($C641,J641)&lt;&gt;2,overallRate=0),0,IF(F641="Yes",ROUND(MAX(IF($B641="Oui - sans lien de dépendance",0,MIN((0.75*J641),847)),MIN(J641,(0.75*$C641),847)),2),IF(revenueReduction&gt;0.3,MAX(IF($B641="Non - avec lien de dépendance",MIN(1129,J641,$C641)*overallRate,MIN(1129,J641)*overallRate),ROUND(MAX(IF($B641="Non - avec lien de dépendance",0,MIN((0.75*J641),847)),MIN(J641,(0.75*$C641),847)),2)),IF($B641="Non - avec lien de dépendance",MIN(1129,J641,$C641)*overallRate,MIN(1129,J641)*overallRate)))))</f>
        <v>Effectuez l’étape 1</v>
      </c>
      <c r="O641" s="68" t="str">
        <f>IF(ISTEXT(overallRate),"Effectuez l’étape 1",IF(OR(COUNT($C641,K641)&lt;&gt;2,overallRate=0),0,IF(G641="Yes",ROUND(MAX(IF($B641="Oui - sans lien de dépendance",0,MIN((0.75*K641),847)),MIN(K641,(0.75*$C641),847)),2),IF(revenueReduction&gt;0.3,MAX(IF($B641="Non - avec lien de dépendance",MIN(1129,K641,$C641)*overallRate,MIN(1129,K641)*overallRate),ROUND(MAX(IF($B641="Non - avec lien de dépendance",0,MIN((0.75*K641),847)),MIN(K641,(0.75*$C641),847)),2)),IF($B641="Non - avec lien de dépendance",MIN(1129,K641,$C641)*overallRate,MIN(1129,K641)*overallRate)))))</f>
        <v>Effectuez l’étape 1</v>
      </c>
      <c r="P641" s="3">
        <f t="shared" si="9"/>
        <v>0</v>
      </c>
    </row>
    <row r="642" spans="12:16" x14ac:dyDescent="0.5">
      <c r="L642" s="68" t="str">
        <f>IF(ISTEXT(overallRate),"Effectuez l’étape 1",IF(OR(COUNT($C642,H642)&lt;&gt;2,overallRate=0),0,IF(D642="Yes",ROUND(MAX(IF($B642="Oui - sans lien de dépendance",0,MIN((0.75*H642),847)),MIN(H642,(0.75*$C642),847)),2),IF(revenueReduction&gt;0.3,MAX(IF($B642="Non - avec lien de dépendance",MIN(1129,H642,$C642)*overallRate,MIN(1129,H642)*overallRate),ROUND(MAX(IF($B642="Non - avec lien de dépendance",0,MIN((0.75*H642),847)),MIN(H642,(0.75*$C642),847)),2)),IF($B642="Non - avec lien de dépendance",MIN(1129,H642,$C642)*overallRate,MIN(1129,H642)*overallRate)))))</f>
        <v>Effectuez l’étape 1</v>
      </c>
      <c r="M642" s="68" t="str">
        <f>IF(ISTEXT(overallRate),"Effectuez l’étape 1",IF(OR(COUNT($C642,I642)&lt;&gt;2,overallRate=0),0,IF(E642="Yes",ROUND(MAX(IF($B642="Oui - sans lien de dépendance",0,MIN((0.75*I642),847)),MIN(I642,(0.75*$C642),847)),2),IF(revenueReduction&gt;0.3,MAX(IF($B642="Non - avec lien de dépendance",MIN(1129,I642,$C642)*overallRate,MIN(1129,I642)*overallRate),ROUND(MAX(IF($B642="Non - avec lien de dépendance",0,MIN((0.75*I642),847)),MIN(I642,(0.75*$C642),847)),2)),IF($B642="Non - avec lien de dépendance",MIN(1129,I642,$C642)*overallRate,MIN(1129,I642)*overallRate)))))</f>
        <v>Effectuez l’étape 1</v>
      </c>
      <c r="N642" s="68" t="str">
        <f>IF(ISTEXT(overallRate),"Effectuez l’étape 1",IF(OR(COUNT($C642,J642)&lt;&gt;2,overallRate=0),0,IF(F642="Yes",ROUND(MAX(IF($B642="Oui - sans lien de dépendance",0,MIN((0.75*J642),847)),MIN(J642,(0.75*$C642),847)),2),IF(revenueReduction&gt;0.3,MAX(IF($B642="Non - avec lien de dépendance",MIN(1129,J642,$C642)*overallRate,MIN(1129,J642)*overallRate),ROUND(MAX(IF($B642="Non - avec lien de dépendance",0,MIN((0.75*J642),847)),MIN(J642,(0.75*$C642),847)),2)),IF($B642="Non - avec lien de dépendance",MIN(1129,J642,$C642)*overallRate,MIN(1129,J642)*overallRate)))))</f>
        <v>Effectuez l’étape 1</v>
      </c>
      <c r="O642" s="68" t="str">
        <f>IF(ISTEXT(overallRate),"Effectuez l’étape 1",IF(OR(COUNT($C642,K642)&lt;&gt;2,overallRate=0),0,IF(G642="Yes",ROUND(MAX(IF($B642="Oui - sans lien de dépendance",0,MIN((0.75*K642),847)),MIN(K642,(0.75*$C642),847)),2),IF(revenueReduction&gt;0.3,MAX(IF($B642="Non - avec lien de dépendance",MIN(1129,K642,$C642)*overallRate,MIN(1129,K642)*overallRate),ROUND(MAX(IF($B642="Non - avec lien de dépendance",0,MIN((0.75*K642),847)),MIN(K642,(0.75*$C642),847)),2)),IF($B642="Non - avec lien de dépendance",MIN(1129,K642,$C642)*overallRate,MIN(1129,K642)*overallRate)))))</f>
        <v>Effectuez l’étape 1</v>
      </c>
      <c r="P642" s="3">
        <f t="shared" si="9"/>
        <v>0</v>
      </c>
    </row>
    <row r="643" spans="12:16" x14ac:dyDescent="0.5">
      <c r="L643" s="68" t="str">
        <f>IF(ISTEXT(overallRate),"Effectuez l’étape 1",IF(OR(COUNT($C643,H643)&lt;&gt;2,overallRate=0),0,IF(D643="Yes",ROUND(MAX(IF($B643="Oui - sans lien de dépendance",0,MIN((0.75*H643),847)),MIN(H643,(0.75*$C643),847)),2),IF(revenueReduction&gt;0.3,MAX(IF($B643="Non - avec lien de dépendance",MIN(1129,H643,$C643)*overallRate,MIN(1129,H643)*overallRate),ROUND(MAX(IF($B643="Non - avec lien de dépendance",0,MIN((0.75*H643),847)),MIN(H643,(0.75*$C643),847)),2)),IF($B643="Non - avec lien de dépendance",MIN(1129,H643,$C643)*overallRate,MIN(1129,H643)*overallRate)))))</f>
        <v>Effectuez l’étape 1</v>
      </c>
      <c r="M643" s="68" t="str">
        <f>IF(ISTEXT(overallRate),"Effectuez l’étape 1",IF(OR(COUNT($C643,I643)&lt;&gt;2,overallRate=0),0,IF(E643="Yes",ROUND(MAX(IF($B643="Oui - sans lien de dépendance",0,MIN((0.75*I643),847)),MIN(I643,(0.75*$C643),847)),2),IF(revenueReduction&gt;0.3,MAX(IF($B643="Non - avec lien de dépendance",MIN(1129,I643,$C643)*overallRate,MIN(1129,I643)*overallRate),ROUND(MAX(IF($B643="Non - avec lien de dépendance",0,MIN((0.75*I643),847)),MIN(I643,(0.75*$C643),847)),2)),IF($B643="Non - avec lien de dépendance",MIN(1129,I643,$C643)*overallRate,MIN(1129,I643)*overallRate)))))</f>
        <v>Effectuez l’étape 1</v>
      </c>
      <c r="N643" s="68" t="str">
        <f>IF(ISTEXT(overallRate),"Effectuez l’étape 1",IF(OR(COUNT($C643,J643)&lt;&gt;2,overallRate=0),0,IF(F643="Yes",ROUND(MAX(IF($B643="Oui - sans lien de dépendance",0,MIN((0.75*J643),847)),MIN(J643,(0.75*$C643),847)),2),IF(revenueReduction&gt;0.3,MAX(IF($B643="Non - avec lien de dépendance",MIN(1129,J643,$C643)*overallRate,MIN(1129,J643)*overallRate),ROUND(MAX(IF($B643="Non - avec lien de dépendance",0,MIN((0.75*J643),847)),MIN(J643,(0.75*$C643),847)),2)),IF($B643="Non - avec lien de dépendance",MIN(1129,J643,$C643)*overallRate,MIN(1129,J643)*overallRate)))))</f>
        <v>Effectuez l’étape 1</v>
      </c>
      <c r="O643" s="68" t="str">
        <f>IF(ISTEXT(overallRate),"Effectuez l’étape 1",IF(OR(COUNT($C643,K643)&lt;&gt;2,overallRate=0),0,IF(G643="Yes",ROUND(MAX(IF($B643="Oui - sans lien de dépendance",0,MIN((0.75*K643),847)),MIN(K643,(0.75*$C643),847)),2),IF(revenueReduction&gt;0.3,MAX(IF($B643="Non - avec lien de dépendance",MIN(1129,K643,$C643)*overallRate,MIN(1129,K643)*overallRate),ROUND(MAX(IF($B643="Non - avec lien de dépendance",0,MIN((0.75*K643),847)),MIN(K643,(0.75*$C643),847)),2)),IF($B643="Non - avec lien de dépendance",MIN(1129,K643,$C643)*overallRate,MIN(1129,K643)*overallRate)))))</f>
        <v>Effectuez l’étape 1</v>
      </c>
      <c r="P643" s="3">
        <f t="shared" si="9"/>
        <v>0</v>
      </c>
    </row>
    <row r="644" spans="12:16" x14ac:dyDescent="0.5">
      <c r="L644" s="68" t="str">
        <f>IF(ISTEXT(overallRate),"Effectuez l’étape 1",IF(OR(COUNT($C644,H644)&lt;&gt;2,overallRate=0),0,IF(D644="Yes",ROUND(MAX(IF($B644="Oui - sans lien de dépendance",0,MIN((0.75*H644),847)),MIN(H644,(0.75*$C644),847)),2),IF(revenueReduction&gt;0.3,MAX(IF($B644="Non - avec lien de dépendance",MIN(1129,H644,$C644)*overallRate,MIN(1129,H644)*overallRate),ROUND(MAX(IF($B644="Non - avec lien de dépendance",0,MIN((0.75*H644),847)),MIN(H644,(0.75*$C644),847)),2)),IF($B644="Non - avec lien de dépendance",MIN(1129,H644,$C644)*overallRate,MIN(1129,H644)*overallRate)))))</f>
        <v>Effectuez l’étape 1</v>
      </c>
      <c r="M644" s="68" t="str">
        <f>IF(ISTEXT(overallRate),"Effectuez l’étape 1",IF(OR(COUNT($C644,I644)&lt;&gt;2,overallRate=0),0,IF(E644="Yes",ROUND(MAX(IF($B644="Oui - sans lien de dépendance",0,MIN((0.75*I644),847)),MIN(I644,(0.75*$C644),847)),2),IF(revenueReduction&gt;0.3,MAX(IF($B644="Non - avec lien de dépendance",MIN(1129,I644,$C644)*overallRate,MIN(1129,I644)*overallRate),ROUND(MAX(IF($B644="Non - avec lien de dépendance",0,MIN((0.75*I644),847)),MIN(I644,(0.75*$C644),847)),2)),IF($B644="Non - avec lien de dépendance",MIN(1129,I644,$C644)*overallRate,MIN(1129,I644)*overallRate)))))</f>
        <v>Effectuez l’étape 1</v>
      </c>
      <c r="N644" s="68" t="str">
        <f>IF(ISTEXT(overallRate),"Effectuez l’étape 1",IF(OR(COUNT($C644,J644)&lt;&gt;2,overallRate=0),0,IF(F644="Yes",ROUND(MAX(IF($B644="Oui - sans lien de dépendance",0,MIN((0.75*J644),847)),MIN(J644,(0.75*$C644),847)),2),IF(revenueReduction&gt;0.3,MAX(IF($B644="Non - avec lien de dépendance",MIN(1129,J644,$C644)*overallRate,MIN(1129,J644)*overallRate),ROUND(MAX(IF($B644="Non - avec lien de dépendance",0,MIN((0.75*J644),847)),MIN(J644,(0.75*$C644),847)),2)),IF($B644="Non - avec lien de dépendance",MIN(1129,J644,$C644)*overallRate,MIN(1129,J644)*overallRate)))))</f>
        <v>Effectuez l’étape 1</v>
      </c>
      <c r="O644" s="68" t="str">
        <f>IF(ISTEXT(overallRate),"Effectuez l’étape 1",IF(OR(COUNT($C644,K644)&lt;&gt;2,overallRate=0),0,IF(G644="Yes",ROUND(MAX(IF($B644="Oui - sans lien de dépendance",0,MIN((0.75*K644),847)),MIN(K644,(0.75*$C644),847)),2),IF(revenueReduction&gt;0.3,MAX(IF($B644="Non - avec lien de dépendance",MIN(1129,K644,$C644)*overallRate,MIN(1129,K644)*overallRate),ROUND(MAX(IF($B644="Non - avec lien de dépendance",0,MIN((0.75*K644),847)),MIN(K644,(0.75*$C644),847)),2)),IF($B644="Non - avec lien de dépendance",MIN(1129,K644,$C644)*overallRate,MIN(1129,K644)*overallRate)))))</f>
        <v>Effectuez l’étape 1</v>
      </c>
      <c r="P644" s="3">
        <f t="shared" si="9"/>
        <v>0</v>
      </c>
    </row>
    <row r="645" spans="12:16" x14ac:dyDescent="0.5">
      <c r="L645" s="68" t="str">
        <f>IF(ISTEXT(overallRate),"Effectuez l’étape 1",IF(OR(COUNT($C645,H645)&lt;&gt;2,overallRate=0),0,IF(D645="Yes",ROUND(MAX(IF($B645="Oui - sans lien de dépendance",0,MIN((0.75*H645),847)),MIN(H645,(0.75*$C645),847)),2),IF(revenueReduction&gt;0.3,MAX(IF($B645="Non - avec lien de dépendance",MIN(1129,H645,$C645)*overallRate,MIN(1129,H645)*overallRate),ROUND(MAX(IF($B645="Non - avec lien de dépendance",0,MIN((0.75*H645),847)),MIN(H645,(0.75*$C645),847)),2)),IF($B645="Non - avec lien de dépendance",MIN(1129,H645,$C645)*overallRate,MIN(1129,H645)*overallRate)))))</f>
        <v>Effectuez l’étape 1</v>
      </c>
      <c r="M645" s="68" t="str">
        <f>IF(ISTEXT(overallRate),"Effectuez l’étape 1",IF(OR(COUNT($C645,I645)&lt;&gt;2,overallRate=0),0,IF(E645="Yes",ROUND(MAX(IF($B645="Oui - sans lien de dépendance",0,MIN((0.75*I645),847)),MIN(I645,(0.75*$C645),847)),2),IF(revenueReduction&gt;0.3,MAX(IF($B645="Non - avec lien de dépendance",MIN(1129,I645,$C645)*overallRate,MIN(1129,I645)*overallRate),ROUND(MAX(IF($B645="Non - avec lien de dépendance",0,MIN((0.75*I645),847)),MIN(I645,(0.75*$C645),847)),2)),IF($B645="Non - avec lien de dépendance",MIN(1129,I645,$C645)*overallRate,MIN(1129,I645)*overallRate)))))</f>
        <v>Effectuez l’étape 1</v>
      </c>
      <c r="N645" s="68" t="str">
        <f>IF(ISTEXT(overallRate),"Effectuez l’étape 1",IF(OR(COUNT($C645,J645)&lt;&gt;2,overallRate=0),0,IF(F645="Yes",ROUND(MAX(IF($B645="Oui - sans lien de dépendance",0,MIN((0.75*J645),847)),MIN(J645,(0.75*$C645),847)),2),IF(revenueReduction&gt;0.3,MAX(IF($B645="Non - avec lien de dépendance",MIN(1129,J645,$C645)*overallRate,MIN(1129,J645)*overallRate),ROUND(MAX(IF($B645="Non - avec lien de dépendance",0,MIN((0.75*J645),847)),MIN(J645,(0.75*$C645),847)),2)),IF($B645="Non - avec lien de dépendance",MIN(1129,J645,$C645)*overallRate,MIN(1129,J645)*overallRate)))))</f>
        <v>Effectuez l’étape 1</v>
      </c>
      <c r="O645" s="68" t="str">
        <f>IF(ISTEXT(overallRate),"Effectuez l’étape 1",IF(OR(COUNT($C645,K645)&lt;&gt;2,overallRate=0),0,IF(G645="Yes",ROUND(MAX(IF($B645="Oui - sans lien de dépendance",0,MIN((0.75*K645),847)),MIN(K645,(0.75*$C645),847)),2),IF(revenueReduction&gt;0.3,MAX(IF($B645="Non - avec lien de dépendance",MIN(1129,K645,$C645)*overallRate,MIN(1129,K645)*overallRate),ROUND(MAX(IF($B645="Non - avec lien de dépendance",0,MIN((0.75*K645),847)),MIN(K645,(0.75*$C645),847)),2)),IF($B645="Non - avec lien de dépendance",MIN(1129,K645,$C645)*overallRate,MIN(1129,K645)*overallRate)))))</f>
        <v>Effectuez l’étape 1</v>
      </c>
      <c r="P645" s="3">
        <f t="shared" si="9"/>
        <v>0</v>
      </c>
    </row>
    <row r="646" spans="12:16" x14ac:dyDescent="0.5">
      <c r="L646" s="68" t="str">
        <f>IF(ISTEXT(overallRate),"Effectuez l’étape 1",IF(OR(COUNT($C646,H646)&lt;&gt;2,overallRate=0),0,IF(D646="Yes",ROUND(MAX(IF($B646="Oui - sans lien de dépendance",0,MIN((0.75*H646),847)),MIN(H646,(0.75*$C646),847)),2),IF(revenueReduction&gt;0.3,MAX(IF($B646="Non - avec lien de dépendance",MIN(1129,H646,$C646)*overallRate,MIN(1129,H646)*overallRate),ROUND(MAX(IF($B646="Non - avec lien de dépendance",0,MIN((0.75*H646),847)),MIN(H646,(0.75*$C646),847)),2)),IF($B646="Non - avec lien de dépendance",MIN(1129,H646,$C646)*overallRate,MIN(1129,H646)*overallRate)))))</f>
        <v>Effectuez l’étape 1</v>
      </c>
      <c r="M646" s="68" t="str">
        <f>IF(ISTEXT(overallRate),"Effectuez l’étape 1",IF(OR(COUNT($C646,I646)&lt;&gt;2,overallRate=0),0,IF(E646="Yes",ROUND(MAX(IF($B646="Oui - sans lien de dépendance",0,MIN((0.75*I646),847)),MIN(I646,(0.75*$C646),847)),2),IF(revenueReduction&gt;0.3,MAX(IF($B646="Non - avec lien de dépendance",MIN(1129,I646,$C646)*overallRate,MIN(1129,I646)*overallRate),ROUND(MAX(IF($B646="Non - avec lien de dépendance",0,MIN((0.75*I646),847)),MIN(I646,(0.75*$C646),847)),2)),IF($B646="Non - avec lien de dépendance",MIN(1129,I646,$C646)*overallRate,MIN(1129,I646)*overallRate)))))</f>
        <v>Effectuez l’étape 1</v>
      </c>
      <c r="N646" s="68" t="str">
        <f>IF(ISTEXT(overallRate),"Effectuez l’étape 1",IF(OR(COUNT($C646,J646)&lt;&gt;2,overallRate=0),0,IF(F646="Yes",ROUND(MAX(IF($B646="Oui - sans lien de dépendance",0,MIN((0.75*J646),847)),MIN(J646,(0.75*$C646),847)),2),IF(revenueReduction&gt;0.3,MAX(IF($B646="Non - avec lien de dépendance",MIN(1129,J646,$C646)*overallRate,MIN(1129,J646)*overallRate),ROUND(MAX(IF($B646="Non - avec lien de dépendance",0,MIN((0.75*J646),847)),MIN(J646,(0.75*$C646),847)),2)),IF($B646="Non - avec lien de dépendance",MIN(1129,J646,$C646)*overallRate,MIN(1129,J646)*overallRate)))))</f>
        <v>Effectuez l’étape 1</v>
      </c>
      <c r="O646" s="68" t="str">
        <f>IF(ISTEXT(overallRate),"Effectuez l’étape 1",IF(OR(COUNT($C646,K646)&lt;&gt;2,overallRate=0),0,IF(G646="Yes",ROUND(MAX(IF($B646="Oui - sans lien de dépendance",0,MIN((0.75*K646),847)),MIN(K646,(0.75*$C646),847)),2),IF(revenueReduction&gt;0.3,MAX(IF($B646="Non - avec lien de dépendance",MIN(1129,K646,$C646)*overallRate,MIN(1129,K646)*overallRate),ROUND(MAX(IF($B646="Non - avec lien de dépendance",0,MIN((0.75*K646),847)),MIN(K646,(0.75*$C646),847)),2)),IF($B646="Non - avec lien de dépendance",MIN(1129,K646,$C646)*overallRate,MIN(1129,K646)*overallRate)))))</f>
        <v>Effectuez l’étape 1</v>
      </c>
      <c r="P646" s="3">
        <f t="shared" ref="P646:P709" si="10">IF(AND(COUNT(C646:K646)&gt;0,OR(COUNT(C646:K646)&lt;&gt;5,ISBLANK(B646))),"Fill out all amounts",IF(OR(COUNTIF(H646,0)+COUNTIF(I646,0)&gt;1,COUNTIF(I646,0)+COUNTIF(J646,0)&gt;1,COUNTIF(J646,0)+COUNTIF(K646,0)&gt;1),0,SUM(L646:O646)))</f>
        <v>0</v>
      </c>
    </row>
    <row r="647" spans="12:16" x14ac:dyDescent="0.5">
      <c r="L647" s="68" t="str">
        <f>IF(ISTEXT(overallRate),"Effectuez l’étape 1",IF(OR(COUNT($C647,H647)&lt;&gt;2,overallRate=0),0,IF(D647="Yes",ROUND(MAX(IF($B647="Oui - sans lien de dépendance",0,MIN((0.75*H647),847)),MIN(H647,(0.75*$C647),847)),2),IF(revenueReduction&gt;0.3,MAX(IF($B647="Non - avec lien de dépendance",MIN(1129,H647,$C647)*overallRate,MIN(1129,H647)*overallRate),ROUND(MAX(IF($B647="Non - avec lien de dépendance",0,MIN((0.75*H647),847)),MIN(H647,(0.75*$C647),847)),2)),IF($B647="Non - avec lien de dépendance",MIN(1129,H647,$C647)*overallRate,MIN(1129,H647)*overallRate)))))</f>
        <v>Effectuez l’étape 1</v>
      </c>
      <c r="M647" s="68" t="str">
        <f>IF(ISTEXT(overallRate),"Effectuez l’étape 1",IF(OR(COUNT($C647,I647)&lt;&gt;2,overallRate=0),0,IF(E647="Yes",ROUND(MAX(IF($B647="Oui - sans lien de dépendance",0,MIN((0.75*I647),847)),MIN(I647,(0.75*$C647),847)),2),IF(revenueReduction&gt;0.3,MAX(IF($B647="Non - avec lien de dépendance",MIN(1129,I647,$C647)*overallRate,MIN(1129,I647)*overallRate),ROUND(MAX(IF($B647="Non - avec lien de dépendance",0,MIN((0.75*I647),847)),MIN(I647,(0.75*$C647),847)),2)),IF($B647="Non - avec lien de dépendance",MIN(1129,I647,$C647)*overallRate,MIN(1129,I647)*overallRate)))))</f>
        <v>Effectuez l’étape 1</v>
      </c>
      <c r="N647" s="68" t="str">
        <f>IF(ISTEXT(overallRate),"Effectuez l’étape 1",IF(OR(COUNT($C647,J647)&lt;&gt;2,overallRate=0),0,IF(F647="Yes",ROUND(MAX(IF($B647="Oui - sans lien de dépendance",0,MIN((0.75*J647),847)),MIN(J647,(0.75*$C647),847)),2),IF(revenueReduction&gt;0.3,MAX(IF($B647="Non - avec lien de dépendance",MIN(1129,J647,$C647)*overallRate,MIN(1129,J647)*overallRate),ROUND(MAX(IF($B647="Non - avec lien de dépendance",0,MIN((0.75*J647),847)),MIN(J647,(0.75*$C647),847)),2)),IF($B647="Non - avec lien de dépendance",MIN(1129,J647,$C647)*overallRate,MIN(1129,J647)*overallRate)))))</f>
        <v>Effectuez l’étape 1</v>
      </c>
      <c r="O647" s="68" t="str">
        <f>IF(ISTEXT(overallRate),"Effectuez l’étape 1",IF(OR(COUNT($C647,K647)&lt;&gt;2,overallRate=0),0,IF(G647="Yes",ROUND(MAX(IF($B647="Oui - sans lien de dépendance",0,MIN((0.75*K647),847)),MIN(K647,(0.75*$C647),847)),2),IF(revenueReduction&gt;0.3,MAX(IF($B647="Non - avec lien de dépendance",MIN(1129,K647,$C647)*overallRate,MIN(1129,K647)*overallRate),ROUND(MAX(IF($B647="Non - avec lien de dépendance",0,MIN((0.75*K647),847)),MIN(K647,(0.75*$C647),847)),2)),IF($B647="Non - avec lien de dépendance",MIN(1129,K647,$C647)*overallRate,MIN(1129,K647)*overallRate)))))</f>
        <v>Effectuez l’étape 1</v>
      </c>
      <c r="P647" s="3">
        <f t="shared" si="10"/>
        <v>0</v>
      </c>
    </row>
    <row r="648" spans="12:16" x14ac:dyDescent="0.5">
      <c r="L648" s="68" t="str">
        <f>IF(ISTEXT(overallRate),"Effectuez l’étape 1",IF(OR(COUNT($C648,H648)&lt;&gt;2,overallRate=0),0,IF(D648="Yes",ROUND(MAX(IF($B648="Oui - sans lien de dépendance",0,MIN((0.75*H648),847)),MIN(H648,(0.75*$C648),847)),2),IF(revenueReduction&gt;0.3,MAX(IF($B648="Non - avec lien de dépendance",MIN(1129,H648,$C648)*overallRate,MIN(1129,H648)*overallRate),ROUND(MAX(IF($B648="Non - avec lien de dépendance",0,MIN((0.75*H648),847)),MIN(H648,(0.75*$C648),847)),2)),IF($B648="Non - avec lien de dépendance",MIN(1129,H648,$C648)*overallRate,MIN(1129,H648)*overallRate)))))</f>
        <v>Effectuez l’étape 1</v>
      </c>
      <c r="M648" s="68" t="str">
        <f>IF(ISTEXT(overallRate),"Effectuez l’étape 1",IF(OR(COUNT($C648,I648)&lt;&gt;2,overallRate=0),0,IF(E648="Yes",ROUND(MAX(IF($B648="Oui - sans lien de dépendance",0,MIN((0.75*I648),847)),MIN(I648,(0.75*$C648),847)),2),IF(revenueReduction&gt;0.3,MAX(IF($B648="Non - avec lien de dépendance",MIN(1129,I648,$C648)*overallRate,MIN(1129,I648)*overallRate),ROUND(MAX(IF($B648="Non - avec lien de dépendance",0,MIN((0.75*I648),847)),MIN(I648,(0.75*$C648),847)),2)),IF($B648="Non - avec lien de dépendance",MIN(1129,I648,$C648)*overallRate,MIN(1129,I648)*overallRate)))))</f>
        <v>Effectuez l’étape 1</v>
      </c>
      <c r="N648" s="68" t="str">
        <f>IF(ISTEXT(overallRate),"Effectuez l’étape 1",IF(OR(COUNT($C648,J648)&lt;&gt;2,overallRate=0),0,IF(F648="Yes",ROUND(MAX(IF($B648="Oui - sans lien de dépendance",0,MIN((0.75*J648),847)),MIN(J648,(0.75*$C648),847)),2),IF(revenueReduction&gt;0.3,MAX(IF($B648="Non - avec lien de dépendance",MIN(1129,J648,$C648)*overallRate,MIN(1129,J648)*overallRate),ROUND(MAX(IF($B648="Non - avec lien de dépendance",0,MIN((0.75*J648),847)),MIN(J648,(0.75*$C648),847)),2)),IF($B648="Non - avec lien de dépendance",MIN(1129,J648,$C648)*overallRate,MIN(1129,J648)*overallRate)))))</f>
        <v>Effectuez l’étape 1</v>
      </c>
      <c r="O648" s="68" t="str">
        <f>IF(ISTEXT(overallRate),"Effectuez l’étape 1",IF(OR(COUNT($C648,K648)&lt;&gt;2,overallRate=0),0,IF(G648="Yes",ROUND(MAX(IF($B648="Oui - sans lien de dépendance",0,MIN((0.75*K648),847)),MIN(K648,(0.75*$C648),847)),2),IF(revenueReduction&gt;0.3,MAX(IF($B648="Non - avec lien de dépendance",MIN(1129,K648,$C648)*overallRate,MIN(1129,K648)*overallRate),ROUND(MAX(IF($B648="Non - avec lien de dépendance",0,MIN((0.75*K648),847)),MIN(K648,(0.75*$C648),847)),2)),IF($B648="Non - avec lien de dépendance",MIN(1129,K648,$C648)*overallRate,MIN(1129,K648)*overallRate)))))</f>
        <v>Effectuez l’étape 1</v>
      </c>
      <c r="P648" s="3">
        <f t="shared" si="10"/>
        <v>0</v>
      </c>
    </row>
    <row r="649" spans="12:16" x14ac:dyDescent="0.5">
      <c r="L649" s="68" t="str">
        <f>IF(ISTEXT(overallRate),"Effectuez l’étape 1",IF(OR(COUNT($C649,H649)&lt;&gt;2,overallRate=0),0,IF(D649="Yes",ROUND(MAX(IF($B649="Oui - sans lien de dépendance",0,MIN((0.75*H649),847)),MIN(H649,(0.75*$C649),847)),2),IF(revenueReduction&gt;0.3,MAX(IF($B649="Non - avec lien de dépendance",MIN(1129,H649,$C649)*overallRate,MIN(1129,H649)*overallRate),ROUND(MAX(IF($B649="Non - avec lien de dépendance",0,MIN((0.75*H649),847)),MIN(H649,(0.75*$C649),847)),2)),IF($B649="Non - avec lien de dépendance",MIN(1129,H649,$C649)*overallRate,MIN(1129,H649)*overallRate)))))</f>
        <v>Effectuez l’étape 1</v>
      </c>
      <c r="M649" s="68" t="str">
        <f>IF(ISTEXT(overallRate),"Effectuez l’étape 1",IF(OR(COUNT($C649,I649)&lt;&gt;2,overallRate=0),0,IF(E649="Yes",ROUND(MAX(IF($B649="Oui - sans lien de dépendance",0,MIN((0.75*I649),847)),MIN(I649,(0.75*$C649),847)),2),IF(revenueReduction&gt;0.3,MAX(IF($B649="Non - avec lien de dépendance",MIN(1129,I649,$C649)*overallRate,MIN(1129,I649)*overallRate),ROUND(MAX(IF($B649="Non - avec lien de dépendance",0,MIN((0.75*I649),847)),MIN(I649,(0.75*$C649),847)),2)),IF($B649="Non - avec lien de dépendance",MIN(1129,I649,$C649)*overallRate,MIN(1129,I649)*overallRate)))))</f>
        <v>Effectuez l’étape 1</v>
      </c>
      <c r="N649" s="68" t="str">
        <f>IF(ISTEXT(overallRate),"Effectuez l’étape 1",IF(OR(COUNT($C649,J649)&lt;&gt;2,overallRate=0),0,IF(F649="Yes",ROUND(MAX(IF($B649="Oui - sans lien de dépendance",0,MIN((0.75*J649),847)),MIN(J649,(0.75*$C649),847)),2),IF(revenueReduction&gt;0.3,MAX(IF($B649="Non - avec lien de dépendance",MIN(1129,J649,$C649)*overallRate,MIN(1129,J649)*overallRate),ROUND(MAX(IF($B649="Non - avec lien de dépendance",0,MIN((0.75*J649),847)),MIN(J649,(0.75*$C649),847)),2)),IF($B649="Non - avec lien de dépendance",MIN(1129,J649,$C649)*overallRate,MIN(1129,J649)*overallRate)))))</f>
        <v>Effectuez l’étape 1</v>
      </c>
      <c r="O649" s="68" t="str">
        <f>IF(ISTEXT(overallRate),"Effectuez l’étape 1",IF(OR(COUNT($C649,K649)&lt;&gt;2,overallRate=0),0,IF(G649="Yes",ROUND(MAX(IF($B649="Oui - sans lien de dépendance",0,MIN((0.75*K649),847)),MIN(K649,(0.75*$C649),847)),2),IF(revenueReduction&gt;0.3,MAX(IF($B649="Non - avec lien de dépendance",MIN(1129,K649,$C649)*overallRate,MIN(1129,K649)*overallRate),ROUND(MAX(IF($B649="Non - avec lien de dépendance",0,MIN((0.75*K649),847)),MIN(K649,(0.75*$C649),847)),2)),IF($B649="Non - avec lien de dépendance",MIN(1129,K649,$C649)*overallRate,MIN(1129,K649)*overallRate)))))</f>
        <v>Effectuez l’étape 1</v>
      </c>
      <c r="P649" s="3">
        <f t="shared" si="10"/>
        <v>0</v>
      </c>
    </row>
    <row r="650" spans="12:16" x14ac:dyDescent="0.5">
      <c r="L650" s="68" t="str">
        <f>IF(ISTEXT(overallRate),"Effectuez l’étape 1",IF(OR(COUNT($C650,H650)&lt;&gt;2,overallRate=0),0,IF(D650="Yes",ROUND(MAX(IF($B650="Oui - sans lien de dépendance",0,MIN((0.75*H650),847)),MIN(H650,(0.75*$C650),847)),2),IF(revenueReduction&gt;0.3,MAX(IF($B650="Non - avec lien de dépendance",MIN(1129,H650,$C650)*overallRate,MIN(1129,H650)*overallRate),ROUND(MAX(IF($B650="Non - avec lien de dépendance",0,MIN((0.75*H650),847)),MIN(H650,(0.75*$C650),847)),2)),IF($B650="Non - avec lien de dépendance",MIN(1129,H650,$C650)*overallRate,MIN(1129,H650)*overallRate)))))</f>
        <v>Effectuez l’étape 1</v>
      </c>
      <c r="M650" s="68" t="str">
        <f>IF(ISTEXT(overallRate),"Effectuez l’étape 1",IF(OR(COUNT($C650,I650)&lt;&gt;2,overallRate=0),0,IF(E650="Yes",ROUND(MAX(IF($B650="Oui - sans lien de dépendance",0,MIN((0.75*I650),847)),MIN(I650,(0.75*$C650),847)),2),IF(revenueReduction&gt;0.3,MAX(IF($B650="Non - avec lien de dépendance",MIN(1129,I650,$C650)*overallRate,MIN(1129,I650)*overallRate),ROUND(MAX(IF($B650="Non - avec lien de dépendance",0,MIN((0.75*I650),847)),MIN(I650,(0.75*$C650),847)),2)),IF($B650="Non - avec lien de dépendance",MIN(1129,I650,$C650)*overallRate,MIN(1129,I650)*overallRate)))))</f>
        <v>Effectuez l’étape 1</v>
      </c>
      <c r="N650" s="68" t="str">
        <f>IF(ISTEXT(overallRate),"Effectuez l’étape 1",IF(OR(COUNT($C650,J650)&lt;&gt;2,overallRate=0),0,IF(F650="Yes",ROUND(MAX(IF($B650="Oui - sans lien de dépendance",0,MIN((0.75*J650),847)),MIN(J650,(0.75*$C650),847)),2),IF(revenueReduction&gt;0.3,MAX(IF($B650="Non - avec lien de dépendance",MIN(1129,J650,$C650)*overallRate,MIN(1129,J650)*overallRate),ROUND(MAX(IF($B650="Non - avec lien de dépendance",0,MIN((0.75*J650),847)),MIN(J650,(0.75*$C650),847)),2)),IF($B650="Non - avec lien de dépendance",MIN(1129,J650,$C650)*overallRate,MIN(1129,J650)*overallRate)))))</f>
        <v>Effectuez l’étape 1</v>
      </c>
      <c r="O650" s="68" t="str">
        <f>IF(ISTEXT(overallRate),"Effectuez l’étape 1",IF(OR(COUNT($C650,K650)&lt;&gt;2,overallRate=0),0,IF(G650="Yes",ROUND(MAX(IF($B650="Oui - sans lien de dépendance",0,MIN((0.75*K650),847)),MIN(K650,(0.75*$C650),847)),2),IF(revenueReduction&gt;0.3,MAX(IF($B650="Non - avec lien de dépendance",MIN(1129,K650,$C650)*overallRate,MIN(1129,K650)*overallRate),ROUND(MAX(IF($B650="Non - avec lien de dépendance",0,MIN((0.75*K650),847)),MIN(K650,(0.75*$C650),847)),2)),IF($B650="Non - avec lien de dépendance",MIN(1129,K650,$C650)*overallRate,MIN(1129,K650)*overallRate)))))</f>
        <v>Effectuez l’étape 1</v>
      </c>
      <c r="P650" s="3">
        <f t="shared" si="10"/>
        <v>0</v>
      </c>
    </row>
    <row r="651" spans="12:16" x14ac:dyDescent="0.5">
      <c r="L651" s="68" t="str">
        <f>IF(ISTEXT(overallRate),"Effectuez l’étape 1",IF(OR(COUNT($C651,H651)&lt;&gt;2,overallRate=0),0,IF(D651="Yes",ROUND(MAX(IF($B651="Oui - sans lien de dépendance",0,MIN((0.75*H651),847)),MIN(H651,(0.75*$C651),847)),2),IF(revenueReduction&gt;0.3,MAX(IF($B651="Non - avec lien de dépendance",MIN(1129,H651,$C651)*overallRate,MIN(1129,H651)*overallRate),ROUND(MAX(IF($B651="Non - avec lien de dépendance",0,MIN((0.75*H651),847)),MIN(H651,(0.75*$C651),847)),2)),IF($B651="Non - avec lien de dépendance",MIN(1129,H651,$C651)*overallRate,MIN(1129,H651)*overallRate)))))</f>
        <v>Effectuez l’étape 1</v>
      </c>
      <c r="M651" s="68" t="str">
        <f>IF(ISTEXT(overallRate),"Effectuez l’étape 1",IF(OR(COUNT($C651,I651)&lt;&gt;2,overallRate=0),0,IF(E651="Yes",ROUND(MAX(IF($B651="Oui - sans lien de dépendance",0,MIN((0.75*I651),847)),MIN(I651,(0.75*$C651),847)),2),IF(revenueReduction&gt;0.3,MAX(IF($B651="Non - avec lien de dépendance",MIN(1129,I651,$C651)*overallRate,MIN(1129,I651)*overallRate),ROUND(MAX(IF($B651="Non - avec lien de dépendance",0,MIN((0.75*I651),847)),MIN(I651,(0.75*$C651),847)),2)),IF($B651="Non - avec lien de dépendance",MIN(1129,I651,$C651)*overallRate,MIN(1129,I651)*overallRate)))))</f>
        <v>Effectuez l’étape 1</v>
      </c>
      <c r="N651" s="68" t="str">
        <f>IF(ISTEXT(overallRate),"Effectuez l’étape 1",IF(OR(COUNT($C651,J651)&lt;&gt;2,overallRate=0),0,IF(F651="Yes",ROUND(MAX(IF($B651="Oui - sans lien de dépendance",0,MIN((0.75*J651),847)),MIN(J651,(0.75*$C651),847)),2),IF(revenueReduction&gt;0.3,MAX(IF($B651="Non - avec lien de dépendance",MIN(1129,J651,$C651)*overallRate,MIN(1129,J651)*overallRate),ROUND(MAX(IF($B651="Non - avec lien de dépendance",0,MIN((0.75*J651),847)),MIN(J651,(0.75*$C651),847)),2)),IF($B651="Non - avec lien de dépendance",MIN(1129,J651,$C651)*overallRate,MIN(1129,J651)*overallRate)))))</f>
        <v>Effectuez l’étape 1</v>
      </c>
      <c r="O651" s="68" t="str">
        <f>IF(ISTEXT(overallRate),"Effectuez l’étape 1",IF(OR(COUNT($C651,K651)&lt;&gt;2,overallRate=0),0,IF(G651="Yes",ROUND(MAX(IF($B651="Oui - sans lien de dépendance",0,MIN((0.75*K651),847)),MIN(K651,(0.75*$C651),847)),2),IF(revenueReduction&gt;0.3,MAX(IF($B651="Non - avec lien de dépendance",MIN(1129,K651,$C651)*overallRate,MIN(1129,K651)*overallRate),ROUND(MAX(IF($B651="Non - avec lien de dépendance",0,MIN((0.75*K651),847)),MIN(K651,(0.75*$C651),847)),2)),IF($B651="Non - avec lien de dépendance",MIN(1129,K651,$C651)*overallRate,MIN(1129,K651)*overallRate)))))</f>
        <v>Effectuez l’étape 1</v>
      </c>
      <c r="P651" s="3">
        <f t="shared" si="10"/>
        <v>0</v>
      </c>
    </row>
    <row r="652" spans="12:16" x14ac:dyDescent="0.5">
      <c r="L652" s="68" t="str">
        <f>IF(ISTEXT(overallRate),"Effectuez l’étape 1",IF(OR(COUNT($C652,H652)&lt;&gt;2,overallRate=0),0,IF(D652="Yes",ROUND(MAX(IF($B652="Oui - sans lien de dépendance",0,MIN((0.75*H652),847)),MIN(H652,(0.75*$C652),847)),2),IF(revenueReduction&gt;0.3,MAX(IF($B652="Non - avec lien de dépendance",MIN(1129,H652,$C652)*overallRate,MIN(1129,H652)*overallRate),ROUND(MAX(IF($B652="Non - avec lien de dépendance",0,MIN((0.75*H652),847)),MIN(H652,(0.75*$C652),847)),2)),IF($B652="Non - avec lien de dépendance",MIN(1129,H652,$C652)*overallRate,MIN(1129,H652)*overallRate)))))</f>
        <v>Effectuez l’étape 1</v>
      </c>
      <c r="M652" s="68" t="str">
        <f>IF(ISTEXT(overallRate),"Effectuez l’étape 1",IF(OR(COUNT($C652,I652)&lt;&gt;2,overallRate=0),0,IF(E652="Yes",ROUND(MAX(IF($B652="Oui - sans lien de dépendance",0,MIN((0.75*I652),847)),MIN(I652,(0.75*$C652),847)),2),IF(revenueReduction&gt;0.3,MAX(IF($B652="Non - avec lien de dépendance",MIN(1129,I652,$C652)*overallRate,MIN(1129,I652)*overallRate),ROUND(MAX(IF($B652="Non - avec lien de dépendance",0,MIN((0.75*I652),847)),MIN(I652,(0.75*$C652),847)),2)),IF($B652="Non - avec lien de dépendance",MIN(1129,I652,$C652)*overallRate,MIN(1129,I652)*overallRate)))))</f>
        <v>Effectuez l’étape 1</v>
      </c>
      <c r="N652" s="68" t="str">
        <f>IF(ISTEXT(overallRate),"Effectuez l’étape 1",IF(OR(COUNT($C652,J652)&lt;&gt;2,overallRate=0),0,IF(F652="Yes",ROUND(MAX(IF($B652="Oui - sans lien de dépendance",0,MIN((0.75*J652),847)),MIN(J652,(0.75*$C652),847)),2),IF(revenueReduction&gt;0.3,MAX(IF($B652="Non - avec lien de dépendance",MIN(1129,J652,$C652)*overallRate,MIN(1129,J652)*overallRate),ROUND(MAX(IF($B652="Non - avec lien de dépendance",0,MIN((0.75*J652),847)),MIN(J652,(0.75*$C652),847)),2)),IF($B652="Non - avec lien de dépendance",MIN(1129,J652,$C652)*overallRate,MIN(1129,J652)*overallRate)))))</f>
        <v>Effectuez l’étape 1</v>
      </c>
      <c r="O652" s="68" t="str">
        <f>IF(ISTEXT(overallRate),"Effectuez l’étape 1",IF(OR(COUNT($C652,K652)&lt;&gt;2,overallRate=0),0,IF(G652="Yes",ROUND(MAX(IF($B652="Oui - sans lien de dépendance",0,MIN((0.75*K652),847)),MIN(K652,(0.75*$C652),847)),2),IF(revenueReduction&gt;0.3,MAX(IF($B652="Non - avec lien de dépendance",MIN(1129,K652,$C652)*overallRate,MIN(1129,K652)*overallRate),ROUND(MAX(IF($B652="Non - avec lien de dépendance",0,MIN((0.75*K652),847)),MIN(K652,(0.75*$C652),847)),2)),IF($B652="Non - avec lien de dépendance",MIN(1129,K652,$C652)*overallRate,MIN(1129,K652)*overallRate)))))</f>
        <v>Effectuez l’étape 1</v>
      </c>
      <c r="P652" s="3">
        <f t="shared" si="10"/>
        <v>0</v>
      </c>
    </row>
    <row r="653" spans="12:16" x14ac:dyDescent="0.5">
      <c r="L653" s="68" t="str">
        <f>IF(ISTEXT(overallRate),"Effectuez l’étape 1",IF(OR(COUNT($C653,H653)&lt;&gt;2,overallRate=0),0,IF(D653="Yes",ROUND(MAX(IF($B653="Oui - sans lien de dépendance",0,MIN((0.75*H653),847)),MIN(H653,(0.75*$C653),847)),2),IF(revenueReduction&gt;0.3,MAX(IF($B653="Non - avec lien de dépendance",MIN(1129,H653,$C653)*overallRate,MIN(1129,H653)*overallRate),ROUND(MAX(IF($B653="Non - avec lien de dépendance",0,MIN((0.75*H653),847)),MIN(H653,(0.75*$C653),847)),2)),IF($B653="Non - avec lien de dépendance",MIN(1129,H653,$C653)*overallRate,MIN(1129,H653)*overallRate)))))</f>
        <v>Effectuez l’étape 1</v>
      </c>
      <c r="M653" s="68" t="str">
        <f>IF(ISTEXT(overallRate),"Effectuez l’étape 1",IF(OR(COUNT($C653,I653)&lt;&gt;2,overallRate=0),0,IF(E653="Yes",ROUND(MAX(IF($B653="Oui - sans lien de dépendance",0,MIN((0.75*I653),847)),MIN(I653,(0.75*$C653),847)),2),IF(revenueReduction&gt;0.3,MAX(IF($B653="Non - avec lien de dépendance",MIN(1129,I653,$C653)*overallRate,MIN(1129,I653)*overallRate),ROUND(MAX(IF($B653="Non - avec lien de dépendance",0,MIN((0.75*I653),847)),MIN(I653,(0.75*$C653),847)),2)),IF($B653="Non - avec lien de dépendance",MIN(1129,I653,$C653)*overallRate,MIN(1129,I653)*overallRate)))))</f>
        <v>Effectuez l’étape 1</v>
      </c>
      <c r="N653" s="68" t="str">
        <f>IF(ISTEXT(overallRate),"Effectuez l’étape 1",IF(OR(COUNT($C653,J653)&lt;&gt;2,overallRate=0),0,IF(F653="Yes",ROUND(MAX(IF($B653="Oui - sans lien de dépendance",0,MIN((0.75*J653),847)),MIN(J653,(0.75*$C653),847)),2),IF(revenueReduction&gt;0.3,MAX(IF($B653="Non - avec lien de dépendance",MIN(1129,J653,$C653)*overallRate,MIN(1129,J653)*overallRate),ROUND(MAX(IF($B653="Non - avec lien de dépendance",0,MIN((0.75*J653),847)),MIN(J653,(0.75*$C653),847)),2)),IF($B653="Non - avec lien de dépendance",MIN(1129,J653,$C653)*overallRate,MIN(1129,J653)*overallRate)))))</f>
        <v>Effectuez l’étape 1</v>
      </c>
      <c r="O653" s="68" t="str">
        <f>IF(ISTEXT(overallRate),"Effectuez l’étape 1",IF(OR(COUNT($C653,K653)&lt;&gt;2,overallRate=0),0,IF(G653="Yes",ROUND(MAX(IF($B653="Oui - sans lien de dépendance",0,MIN((0.75*K653),847)),MIN(K653,(0.75*$C653),847)),2),IF(revenueReduction&gt;0.3,MAX(IF($B653="Non - avec lien de dépendance",MIN(1129,K653,$C653)*overallRate,MIN(1129,K653)*overallRate),ROUND(MAX(IF($B653="Non - avec lien de dépendance",0,MIN((0.75*K653),847)),MIN(K653,(0.75*$C653),847)),2)),IF($B653="Non - avec lien de dépendance",MIN(1129,K653,$C653)*overallRate,MIN(1129,K653)*overallRate)))))</f>
        <v>Effectuez l’étape 1</v>
      </c>
      <c r="P653" s="3">
        <f t="shared" si="10"/>
        <v>0</v>
      </c>
    </row>
    <row r="654" spans="12:16" x14ac:dyDescent="0.5">
      <c r="L654" s="68" t="str">
        <f>IF(ISTEXT(overallRate),"Effectuez l’étape 1",IF(OR(COUNT($C654,H654)&lt;&gt;2,overallRate=0),0,IF(D654="Yes",ROUND(MAX(IF($B654="Oui - sans lien de dépendance",0,MIN((0.75*H654),847)),MIN(H654,(0.75*$C654),847)),2),IF(revenueReduction&gt;0.3,MAX(IF($B654="Non - avec lien de dépendance",MIN(1129,H654,$C654)*overallRate,MIN(1129,H654)*overallRate),ROUND(MAX(IF($B654="Non - avec lien de dépendance",0,MIN((0.75*H654),847)),MIN(H654,(0.75*$C654),847)),2)),IF($B654="Non - avec lien de dépendance",MIN(1129,H654,$C654)*overallRate,MIN(1129,H654)*overallRate)))))</f>
        <v>Effectuez l’étape 1</v>
      </c>
      <c r="M654" s="68" t="str">
        <f>IF(ISTEXT(overallRate),"Effectuez l’étape 1",IF(OR(COUNT($C654,I654)&lt;&gt;2,overallRate=0),0,IF(E654="Yes",ROUND(MAX(IF($B654="Oui - sans lien de dépendance",0,MIN((0.75*I654),847)),MIN(I654,(0.75*$C654),847)),2),IF(revenueReduction&gt;0.3,MAX(IF($B654="Non - avec lien de dépendance",MIN(1129,I654,$C654)*overallRate,MIN(1129,I654)*overallRate),ROUND(MAX(IF($B654="Non - avec lien de dépendance",0,MIN((0.75*I654),847)),MIN(I654,(0.75*$C654),847)),2)),IF($B654="Non - avec lien de dépendance",MIN(1129,I654,$C654)*overallRate,MIN(1129,I654)*overallRate)))))</f>
        <v>Effectuez l’étape 1</v>
      </c>
      <c r="N654" s="68" t="str">
        <f>IF(ISTEXT(overallRate),"Effectuez l’étape 1",IF(OR(COUNT($C654,J654)&lt;&gt;2,overallRate=0),0,IF(F654="Yes",ROUND(MAX(IF($B654="Oui - sans lien de dépendance",0,MIN((0.75*J654),847)),MIN(J654,(0.75*$C654),847)),2),IF(revenueReduction&gt;0.3,MAX(IF($B654="Non - avec lien de dépendance",MIN(1129,J654,$C654)*overallRate,MIN(1129,J654)*overallRate),ROUND(MAX(IF($B654="Non - avec lien de dépendance",0,MIN((0.75*J654),847)),MIN(J654,(0.75*$C654),847)),2)),IF($B654="Non - avec lien de dépendance",MIN(1129,J654,$C654)*overallRate,MIN(1129,J654)*overallRate)))))</f>
        <v>Effectuez l’étape 1</v>
      </c>
      <c r="O654" s="68" t="str">
        <f>IF(ISTEXT(overallRate),"Effectuez l’étape 1",IF(OR(COUNT($C654,K654)&lt;&gt;2,overallRate=0),0,IF(G654="Yes",ROUND(MAX(IF($B654="Oui - sans lien de dépendance",0,MIN((0.75*K654),847)),MIN(K654,(0.75*$C654),847)),2),IF(revenueReduction&gt;0.3,MAX(IF($B654="Non - avec lien de dépendance",MIN(1129,K654,$C654)*overallRate,MIN(1129,K654)*overallRate),ROUND(MAX(IF($B654="Non - avec lien de dépendance",0,MIN((0.75*K654),847)),MIN(K654,(0.75*$C654),847)),2)),IF($B654="Non - avec lien de dépendance",MIN(1129,K654,$C654)*overallRate,MIN(1129,K654)*overallRate)))))</f>
        <v>Effectuez l’étape 1</v>
      </c>
      <c r="P654" s="3">
        <f t="shared" si="10"/>
        <v>0</v>
      </c>
    </row>
    <row r="655" spans="12:16" x14ac:dyDescent="0.5">
      <c r="L655" s="68" t="str">
        <f>IF(ISTEXT(overallRate),"Effectuez l’étape 1",IF(OR(COUNT($C655,H655)&lt;&gt;2,overallRate=0),0,IF(D655="Yes",ROUND(MAX(IF($B655="Oui - sans lien de dépendance",0,MIN((0.75*H655),847)),MIN(H655,(0.75*$C655),847)),2),IF(revenueReduction&gt;0.3,MAX(IF($B655="Non - avec lien de dépendance",MIN(1129,H655,$C655)*overallRate,MIN(1129,H655)*overallRate),ROUND(MAX(IF($B655="Non - avec lien de dépendance",0,MIN((0.75*H655),847)),MIN(H655,(0.75*$C655),847)),2)),IF($B655="Non - avec lien de dépendance",MIN(1129,H655,$C655)*overallRate,MIN(1129,H655)*overallRate)))))</f>
        <v>Effectuez l’étape 1</v>
      </c>
      <c r="M655" s="68" t="str">
        <f>IF(ISTEXT(overallRate),"Effectuez l’étape 1",IF(OR(COUNT($C655,I655)&lt;&gt;2,overallRate=0),0,IF(E655="Yes",ROUND(MAX(IF($B655="Oui - sans lien de dépendance",0,MIN((0.75*I655),847)),MIN(I655,(0.75*$C655),847)),2),IF(revenueReduction&gt;0.3,MAX(IF($B655="Non - avec lien de dépendance",MIN(1129,I655,$C655)*overallRate,MIN(1129,I655)*overallRate),ROUND(MAX(IF($B655="Non - avec lien de dépendance",0,MIN((0.75*I655),847)),MIN(I655,(0.75*$C655),847)),2)),IF($B655="Non - avec lien de dépendance",MIN(1129,I655,$C655)*overallRate,MIN(1129,I655)*overallRate)))))</f>
        <v>Effectuez l’étape 1</v>
      </c>
      <c r="N655" s="68" t="str">
        <f>IF(ISTEXT(overallRate),"Effectuez l’étape 1",IF(OR(COUNT($C655,J655)&lt;&gt;2,overallRate=0),0,IF(F655="Yes",ROUND(MAX(IF($B655="Oui - sans lien de dépendance",0,MIN((0.75*J655),847)),MIN(J655,(0.75*$C655),847)),2),IF(revenueReduction&gt;0.3,MAX(IF($B655="Non - avec lien de dépendance",MIN(1129,J655,$C655)*overallRate,MIN(1129,J655)*overallRate),ROUND(MAX(IF($B655="Non - avec lien de dépendance",0,MIN((0.75*J655),847)),MIN(J655,(0.75*$C655),847)),2)),IF($B655="Non - avec lien de dépendance",MIN(1129,J655,$C655)*overallRate,MIN(1129,J655)*overallRate)))))</f>
        <v>Effectuez l’étape 1</v>
      </c>
      <c r="O655" s="68" t="str">
        <f>IF(ISTEXT(overallRate),"Effectuez l’étape 1",IF(OR(COUNT($C655,K655)&lt;&gt;2,overallRate=0),0,IF(G655="Yes",ROUND(MAX(IF($B655="Oui - sans lien de dépendance",0,MIN((0.75*K655),847)),MIN(K655,(0.75*$C655),847)),2),IF(revenueReduction&gt;0.3,MAX(IF($B655="Non - avec lien de dépendance",MIN(1129,K655,$C655)*overallRate,MIN(1129,K655)*overallRate),ROUND(MAX(IF($B655="Non - avec lien de dépendance",0,MIN((0.75*K655),847)),MIN(K655,(0.75*$C655),847)),2)),IF($B655="Non - avec lien de dépendance",MIN(1129,K655,$C655)*overallRate,MIN(1129,K655)*overallRate)))))</f>
        <v>Effectuez l’étape 1</v>
      </c>
      <c r="P655" s="3">
        <f t="shared" si="10"/>
        <v>0</v>
      </c>
    </row>
    <row r="656" spans="12:16" x14ac:dyDescent="0.5">
      <c r="L656" s="68" t="str">
        <f>IF(ISTEXT(overallRate),"Effectuez l’étape 1",IF(OR(COUNT($C656,H656)&lt;&gt;2,overallRate=0),0,IF(D656="Yes",ROUND(MAX(IF($B656="Oui - sans lien de dépendance",0,MIN((0.75*H656),847)),MIN(H656,(0.75*$C656),847)),2),IF(revenueReduction&gt;0.3,MAX(IF($B656="Non - avec lien de dépendance",MIN(1129,H656,$C656)*overallRate,MIN(1129,H656)*overallRate),ROUND(MAX(IF($B656="Non - avec lien de dépendance",0,MIN((0.75*H656),847)),MIN(H656,(0.75*$C656),847)),2)),IF($B656="Non - avec lien de dépendance",MIN(1129,H656,$C656)*overallRate,MIN(1129,H656)*overallRate)))))</f>
        <v>Effectuez l’étape 1</v>
      </c>
      <c r="M656" s="68" t="str">
        <f>IF(ISTEXT(overallRate),"Effectuez l’étape 1",IF(OR(COUNT($C656,I656)&lt;&gt;2,overallRate=0),0,IF(E656="Yes",ROUND(MAX(IF($B656="Oui - sans lien de dépendance",0,MIN((0.75*I656),847)),MIN(I656,(0.75*$C656),847)),2),IF(revenueReduction&gt;0.3,MAX(IF($B656="Non - avec lien de dépendance",MIN(1129,I656,$C656)*overallRate,MIN(1129,I656)*overallRate),ROUND(MAX(IF($B656="Non - avec lien de dépendance",0,MIN((0.75*I656),847)),MIN(I656,(0.75*$C656),847)),2)),IF($B656="Non - avec lien de dépendance",MIN(1129,I656,$C656)*overallRate,MIN(1129,I656)*overallRate)))))</f>
        <v>Effectuez l’étape 1</v>
      </c>
      <c r="N656" s="68" t="str">
        <f>IF(ISTEXT(overallRate),"Effectuez l’étape 1",IF(OR(COUNT($C656,J656)&lt;&gt;2,overallRate=0),0,IF(F656="Yes",ROUND(MAX(IF($B656="Oui - sans lien de dépendance",0,MIN((0.75*J656),847)),MIN(J656,(0.75*$C656),847)),2),IF(revenueReduction&gt;0.3,MAX(IF($B656="Non - avec lien de dépendance",MIN(1129,J656,$C656)*overallRate,MIN(1129,J656)*overallRate),ROUND(MAX(IF($B656="Non - avec lien de dépendance",0,MIN((0.75*J656),847)),MIN(J656,(0.75*$C656),847)),2)),IF($B656="Non - avec lien de dépendance",MIN(1129,J656,$C656)*overallRate,MIN(1129,J656)*overallRate)))))</f>
        <v>Effectuez l’étape 1</v>
      </c>
      <c r="O656" s="68" t="str">
        <f>IF(ISTEXT(overallRate),"Effectuez l’étape 1",IF(OR(COUNT($C656,K656)&lt;&gt;2,overallRate=0),0,IF(G656="Yes",ROUND(MAX(IF($B656="Oui - sans lien de dépendance",0,MIN((0.75*K656),847)),MIN(K656,(0.75*$C656),847)),2),IF(revenueReduction&gt;0.3,MAX(IF($B656="Non - avec lien de dépendance",MIN(1129,K656,$C656)*overallRate,MIN(1129,K656)*overallRate),ROUND(MAX(IF($B656="Non - avec lien de dépendance",0,MIN((0.75*K656),847)),MIN(K656,(0.75*$C656),847)),2)),IF($B656="Non - avec lien de dépendance",MIN(1129,K656,$C656)*overallRate,MIN(1129,K656)*overallRate)))))</f>
        <v>Effectuez l’étape 1</v>
      </c>
      <c r="P656" s="3">
        <f t="shared" si="10"/>
        <v>0</v>
      </c>
    </row>
    <row r="657" spans="12:16" x14ac:dyDescent="0.5">
      <c r="L657" s="68" t="str">
        <f>IF(ISTEXT(overallRate),"Effectuez l’étape 1",IF(OR(COUNT($C657,H657)&lt;&gt;2,overallRate=0),0,IF(D657="Yes",ROUND(MAX(IF($B657="Oui - sans lien de dépendance",0,MIN((0.75*H657),847)),MIN(H657,(0.75*$C657),847)),2),IF(revenueReduction&gt;0.3,MAX(IF($B657="Non - avec lien de dépendance",MIN(1129,H657,$C657)*overallRate,MIN(1129,H657)*overallRate),ROUND(MAX(IF($B657="Non - avec lien de dépendance",0,MIN((0.75*H657),847)),MIN(H657,(0.75*$C657),847)),2)),IF($B657="Non - avec lien de dépendance",MIN(1129,H657,$C657)*overallRate,MIN(1129,H657)*overallRate)))))</f>
        <v>Effectuez l’étape 1</v>
      </c>
      <c r="M657" s="68" t="str">
        <f>IF(ISTEXT(overallRate),"Effectuez l’étape 1",IF(OR(COUNT($C657,I657)&lt;&gt;2,overallRate=0),0,IF(E657="Yes",ROUND(MAX(IF($B657="Oui - sans lien de dépendance",0,MIN((0.75*I657),847)),MIN(I657,(0.75*$C657),847)),2),IF(revenueReduction&gt;0.3,MAX(IF($B657="Non - avec lien de dépendance",MIN(1129,I657,$C657)*overallRate,MIN(1129,I657)*overallRate),ROUND(MAX(IF($B657="Non - avec lien de dépendance",0,MIN((0.75*I657),847)),MIN(I657,(0.75*$C657),847)),2)),IF($B657="Non - avec lien de dépendance",MIN(1129,I657,$C657)*overallRate,MIN(1129,I657)*overallRate)))))</f>
        <v>Effectuez l’étape 1</v>
      </c>
      <c r="N657" s="68" t="str">
        <f>IF(ISTEXT(overallRate),"Effectuez l’étape 1",IF(OR(COUNT($C657,J657)&lt;&gt;2,overallRate=0),0,IF(F657="Yes",ROUND(MAX(IF($B657="Oui - sans lien de dépendance",0,MIN((0.75*J657),847)),MIN(J657,(0.75*$C657),847)),2),IF(revenueReduction&gt;0.3,MAX(IF($B657="Non - avec lien de dépendance",MIN(1129,J657,$C657)*overallRate,MIN(1129,J657)*overallRate),ROUND(MAX(IF($B657="Non - avec lien de dépendance",0,MIN((0.75*J657),847)),MIN(J657,(0.75*$C657),847)),2)),IF($B657="Non - avec lien de dépendance",MIN(1129,J657,$C657)*overallRate,MIN(1129,J657)*overallRate)))))</f>
        <v>Effectuez l’étape 1</v>
      </c>
      <c r="O657" s="68" t="str">
        <f>IF(ISTEXT(overallRate),"Effectuez l’étape 1",IF(OR(COUNT($C657,K657)&lt;&gt;2,overallRate=0),0,IF(G657="Yes",ROUND(MAX(IF($B657="Oui - sans lien de dépendance",0,MIN((0.75*K657),847)),MIN(K657,(0.75*$C657),847)),2),IF(revenueReduction&gt;0.3,MAX(IF($B657="Non - avec lien de dépendance",MIN(1129,K657,$C657)*overallRate,MIN(1129,K657)*overallRate),ROUND(MAX(IF($B657="Non - avec lien de dépendance",0,MIN((0.75*K657),847)),MIN(K657,(0.75*$C657),847)),2)),IF($B657="Non - avec lien de dépendance",MIN(1129,K657,$C657)*overallRate,MIN(1129,K657)*overallRate)))))</f>
        <v>Effectuez l’étape 1</v>
      </c>
      <c r="P657" s="3">
        <f t="shared" si="10"/>
        <v>0</v>
      </c>
    </row>
    <row r="658" spans="12:16" x14ac:dyDescent="0.5">
      <c r="L658" s="68" t="str">
        <f>IF(ISTEXT(overallRate),"Effectuez l’étape 1",IF(OR(COUNT($C658,H658)&lt;&gt;2,overallRate=0),0,IF(D658="Yes",ROUND(MAX(IF($B658="Oui - sans lien de dépendance",0,MIN((0.75*H658),847)),MIN(H658,(0.75*$C658),847)),2),IF(revenueReduction&gt;0.3,MAX(IF($B658="Non - avec lien de dépendance",MIN(1129,H658,$C658)*overallRate,MIN(1129,H658)*overallRate),ROUND(MAX(IF($B658="Non - avec lien de dépendance",0,MIN((0.75*H658),847)),MIN(H658,(0.75*$C658),847)),2)),IF($B658="Non - avec lien de dépendance",MIN(1129,H658,$C658)*overallRate,MIN(1129,H658)*overallRate)))))</f>
        <v>Effectuez l’étape 1</v>
      </c>
      <c r="M658" s="68" t="str">
        <f>IF(ISTEXT(overallRate),"Effectuez l’étape 1",IF(OR(COUNT($C658,I658)&lt;&gt;2,overallRate=0),0,IF(E658="Yes",ROUND(MAX(IF($B658="Oui - sans lien de dépendance",0,MIN((0.75*I658),847)),MIN(I658,(0.75*$C658),847)),2),IF(revenueReduction&gt;0.3,MAX(IF($B658="Non - avec lien de dépendance",MIN(1129,I658,$C658)*overallRate,MIN(1129,I658)*overallRate),ROUND(MAX(IF($B658="Non - avec lien de dépendance",0,MIN((0.75*I658),847)),MIN(I658,(0.75*$C658),847)),2)),IF($B658="Non - avec lien de dépendance",MIN(1129,I658,$C658)*overallRate,MIN(1129,I658)*overallRate)))))</f>
        <v>Effectuez l’étape 1</v>
      </c>
      <c r="N658" s="68" t="str">
        <f>IF(ISTEXT(overallRate),"Effectuez l’étape 1",IF(OR(COUNT($C658,J658)&lt;&gt;2,overallRate=0),0,IF(F658="Yes",ROUND(MAX(IF($B658="Oui - sans lien de dépendance",0,MIN((0.75*J658),847)),MIN(J658,(0.75*$C658),847)),2),IF(revenueReduction&gt;0.3,MAX(IF($B658="Non - avec lien de dépendance",MIN(1129,J658,$C658)*overallRate,MIN(1129,J658)*overallRate),ROUND(MAX(IF($B658="Non - avec lien de dépendance",0,MIN((0.75*J658),847)),MIN(J658,(0.75*$C658),847)),2)),IF($B658="Non - avec lien de dépendance",MIN(1129,J658,$C658)*overallRate,MIN(1129,J658)*overallRate)))))</f>
        <v>Effectuez l’étape 1</v>
      </c>
      <c r="O658" s="68" t="str">
        <f>IF(ISTEXT(overallRate),"Effectuez l’étape 1",IF(OR(COUNT($C658,K658)&lt;&gt;2,overallRate=0),0,IF(G658="Yes",ROUND(MAX(IF($B658="Oui - sans lien de dépendance",0,MIN((0.75*K658),847)),MIN(K658,(0.75*$C658),847)),2),IF(revenueReduction&gt;0.3,MAX(IF($B658="Non - avec lien de dépendance",MIN(1129,K658,$C658)*overallRate,MIN(1129,K658)*overallRate),ROUND(MAX(IF($B658="Non - avec lien de dépendance",0,MIN((0.75*K658),847)),MIN(K658,(0.75*$C658),847)),2)),IF($B658="Non - avec lien de dépendance",MIN(1129,K658,$C658)*overallRate,MIN(1129,K658)*overallRate)))))</f>
        <v>Effectuez l’étape 1</v>
      </c>
      <c r="P658" s="3">
        <f t="shared" si="10"/>
        <v>0</v>
      </c>
    </row>
    <row r="659" spans="12:16" x14ac:dyDescent="0.5">
      <c r="L659" s="68" t="str">
        <f>IF(ISTEXT(overallRate),"Effectuez l’étape 1",IF(OR(COUNT($C659,H659)&lt;&gt;2,overallRate=0),0,IF(D659="Yes",ROUND(MAX(IF($B659="Oui - sans lien de dépendance",0,MIN((0.75*H659),847)),MIN(H659,(0.75*$C659),847)),2),IF(revenueReduction&gt;0.3,MAX(IF($B659="Non - avec lien de dépendance",MIN(1129,H659,$C659)*overallRate,MIN(1129,H659)*overallRate),ROUND(MAX(IF($B659="Non - avec lien de dépendance",0,MIN((0.75*H659),847)),MIN(H659,(0.75*$C659),847)),2)),IF($B659="Non - avec lien de dépendance",MIN(1129,H659,$C659)*overallRate,MIN(1129,H659)*overallRate)))))</f>
        <v>Effectuez l’étape 1</v>
      </c>
      <c r="M659" s="68" t="str">
        <f>IF(ISTEXT(overallRate),"Effectuez l’étape 1",IF(OR(COUNT($C659,I659)&lt;&gt;2,overallRate=0),0,IF(E659="Yes",ROUND(MAX(IF($B659="Oui - sans lien de dépendance",0,MIN((0.75*I659),847)),MIN(I659,(0.75*$C659),847)),2),IF(revenueReduction&gt;0.3,MAX(IF($B659="Non - avec lien de dépendance",MIN(1129,I659,$C659)*overallRate,MIN(1129,I659)*overallRate),ROUND(MAX(IF($B659="Non - avec lien de dépendance",0,MIN((0.75*I659),847)),MIN(I659,(0.75*$C659),847)),2)),IF($B659="Non - avec lien de dépendance",MIN(1129,I659,$C659)*overallRate,MIN(1129,I659)*overallRate)))))</f>
        <v>Effectuez l’étape 1</v>
      </c>
      <c r="N659" s="68" t="str">
        <f>IF(ISTEXT(overallRate),"Effectuez l’étape 1",IF(OR(COUNT($C659,J659)&lt;&gt;2,overallRate=0),0,IF(F659="Yes",ROUND(MAX(IF($B659="Oui - sans lien de dépendance",0,MIN((0.75*J659),847)),MIN(J659,(0.75*$C659),847)),2),IF(revenueReduction&gt;0.3,MAX(IF($B659="Non - avec lien de dépendance",MIN(1129,J659,$C659)*overallRate,MIN(1129,J659)*overallRate),ROUND(MAX(IF($B659="Non - avec lien de dépendance",0,MIN((0.75*J659),847)),MIN(J659,(0.75*$C659),847)),2)),IF($B659="Non - avec lien de dépendance",MIN(1129,J659,$C659)*overallRate,MIN(1129,J659)*overallRate)))))</f>
        <v>Effectuez l’étape 1</v>
      </c>
      <c r="O659" s="68" t="str">
        <f>IF(ISTEXT(overallRate),"Effectuez l’étape 1",IF(OR(COUNT($C659,K659)&lt;&gt;2,overallRate=0),0,IF(G659="Yes",ROUND(MAX(IF($B659="Oui - sans lien de dépendance",0,MIN((0.75*K659),847)),MIN(K659,(0.75*$C659),847)),2),IF(revenueReduction&gt;0.3,MAX(IF($B659="Non - avec lien de dépendance",MIN(1129,K659,$C659)*overallRate,MIN(1129,K659)*overallRate),ROUND(MAX(IF($B659="Non - avec lien de dépendance",0,MIN((0.75*K659),847)),MIN(K659,(0.75*$C659),847)),2)),IF($B659="Non - avec lien de dépendance",MIN(1129,K659,$C659)*overallRate,MIN(1129,K659)*overallRate)))))</f>
        <v>Effectuez l’étape 1</v>
      </c>
      <c r="P659" s="3">
        <f t="shared" si="10"/>
        <v>0</v>
      </c>
    </row>
    <row r="660" spans="12:16" x14ac:dyDescent="0.5">
      <c r="L660" s="68" t="str">
        <f>IF(ISTEXT(overallRate),"Effectuez l’étape 1",IF(OR(COUNT($C660,H660)&lt;&gt;2,overallRate=0),0,IF(D660="Yes",ROUND(MAX(IF($B660="Oui - sans lien de dépendance",0,MIN((0.75*H660),847)),MIN(H660,(0.75*$C660),847)),2),IF(revenueReduction&gt;0.3,MAX(IF($B660="Non - avec lien de dépendance",MIN(1129,H660,$C660)*overallRate,MIN(1129,H660)*overallRate),ROUND(MAX(IF($B660="Non - avec lien de dépendance",0,MIN((0.75*H660),847)),MIN(H660,(0.75*$C660),847)),2)),IF($B660="Non - avec lien de dépendance",MIN(1129,H660,$C660)*overallRate,MIN(1129,H660)*overallRate)))))</f>
        <v>Effectuez l’étape 1</v>
      </c>
      <c r="M660" s="68" t="str">
        <f>IF(ISTEXT(overallRate),"Effectuez l’étape 1",IF(OR(COUNT($C660,I660)&lt;&gt;2,overallRate=0),0,IF(E660="Yes",ROUND(MAX(IF($B660="Oui - sans lien de dépendance",0,MIN((0.75*I660),847)),MIN(I660,(0.75*$C660),847)),2),IF(revenueReduction&gt;0.3,MAX(IF($B660="Non - avec lien de dépendance",MIN(1129,I660,$C660)*overallRate,MIN(1129,I660)*overallRate),ROUND(MAX(IF($B660="Non - avec lien de dépendance",0,MIN((0.75*I660),847)),MIN(I660,(0.75*$C660),847)),2)),IF($B660="Non - avec lien de dépendance",MIN(1129,I660,$C660)*overallRate,MIN(1129,I660)*overallRate)))))</f>
        <v>Effectuez l’étape 1</v>
      </c>
      <c r="N660" s="68" t="str">
        <f>IF(ISTEXT(overallRate),"Effectuez l’étape 1",IF(OR(COUNT($C660,J660)&lt;&gt;2,overallRate=0),0,IF(F660="Yes",ROUND(MAX(IF($B660="Oui - sans lien de dépendance",0,MIN((0.75*J660),847)),MIN(J660,(0.75*$C660),847)),2),IF(revenueReduction&gt;0.3,MAX(IF($B660="Non - avec lien de dépendance",MIN(1129,J660,$C660)*overallRate,MIN(1129,J660)*overallRate),ROUND(MAX(IF($B660="Non - avec lien de dépendance",0,MIN((0.75*J660),847)),MIN(J660,(0.75*$C660),847)),2)),IF($B660="Non - avec lien de dépendance",MIN(1129,J660,$C660)*overallRate,MIN(1129,J660)*overallRate)))))</f>
        <v>Effectuez l’étape 1</v>
      </c>
      <c r="O660" s="68" t="str">
        <f>IF(ISTEXT(overallRate),"Effectuez l’étape 1",IF(OR(COUNT($C660,K660)&lt;&gt;2,overallRate=0),0,IF(G660="Yes",ROUND(MAX(IF($B660="Oui - sans lien de dépendance",0,MIN((0.75*K660),847)),MIN(K660,(0.75*$C660),847)),2),IF(revenueReduction&gt;0.3,MAX(IF($B660="Non - avec lien de dépendance",MIN(1129,K660,$C660)*overallRate,MIN(1129,K660)*overallRate),ROUND(MAX(IF($B660="Non - avec lien de dépendance",0,MIN((0.75*K660),847)),MIN(K660,(0.75*$C660),847)),2)),IF($B660="Non - avec lien de dépendance",MIN(1129,K660,$C660)*overallRate,MIN(1129,K660)*overallRate)))))</f>
        <v>Effectuez l’étape 1</v>
      </c>
      <c r="P660" s="3">
        <f t="shared" si="10"/>
        <v>0</v>
      </c>
    </row>
    <row r="661" spans="12:16" x14ac:dyDescent="0.5">
      <c r="L661" s="68" t="str">
        <f>IF(ISTEXT(overallRate),"Effectuez l’étape 1",IF(OR(COUNT($C661,H661)&lt;&gt;2,overallRate=0),0,IF(D661="Yes",ROUND(MAX(IF($B661="Oui - sans lien de dépendance",0,MIN((0.75*H661),847)),MIN(H661,(0.75*$C661),847)),2),IF(revenueReduction&gt;0.3,MAX(IF($B661="Non - avec lien de dépendance",MIN(1129,H661,$C661)*overallRate,MIN(1129,H661)*overallRate),ROUND(MAX(IF($B661="Non - avec lien de dépendance",0,MIN((0.75*H661),847)),MIN(H661,(0.75*$C661),847)),2)),IF($B661="Non - avec lien de dépendance",MIN(1129,H661,$C661)*overallRate,MIN(1129,H661)*overallRate)))))</f>
        <v>Effectuez l’étape 1</v>
      </c>
      <c r="M661" s="68" t="str">
        <f>IF(ISTEXT(overallRate),"Effectuez l’étape 1",IF(OR(COUNT($C661,I661)&lt;&gt;2,overallRate=0),0,IF(E661="Yes",ROUND(MAX(IF($B661="Oui - sans lien de dépendance",0,MIN((0.75*I661),847)),MIN(I661,(0.75*$C661),847)),2),IF(revenueReduction&gt;0.3,MAX(IF($B661="Non - avec lien de dépendance",MIN(1129,I661,$C661)*overallRate,MIN(1129,I661)*overallRate),ROUND(MAX(IF($B661="Non - avec lien de dépendance",0,MIN((0.75*I661),847)),MIN(I661,(0.75*$C661),847)),2)),IF($B661="Non - avec lien de dépendance",MIN(1129,I661,$C661)*overallRate,MIN(1129,I661)*overallRate)))))</f>
        <v>Effectuez l’étape 1</v>
      </c>
      <c r="N661" s="68" t="str">
        <f>IF(ISTEXT(overallRate),"Effectuez l’étape 1",IF(OR(COUNT($C661,J661)&lt;&gt;2,overallRate=0),0,IF(F661="Yes",ROUND(MAX(IF($B661="Oui - sans lien de dépendance",0,MIN((0.75*J661),847)),MIN(J661,(0.75*$C661),847)),2),IF(revenueReduction&gt;0.3,MAX(IF($B661="Non - avec lien de dépendance",MIN(1129,J661,$C661)*overallRate,MIN(1129,J661)*overallRate),ROUND(MAX(IF($B661="Non - avec lien de dépendance",0,MIN((0.75*J661),847)),MIN(J661,(0.75*$C661),847)),2)),IF($B661="Non - avec lien de dépendance",MIN(1129,J661,$C661)*overallRate,MIN(1129,J661)*overallRate)))))</f>
        <v>Effectuez l’étape 1</v>
      </c>
      <c r="O661" s="68" t="str">
        <f>IF(ISTEXT(overallRate),"Effectuez l’étape 1",IF(OR(COUNT($C661,K661)&lt;&gt;2,overallRate=0),0,IF(G661="Yes",ROUND(MAX(IF($B661="Oui - sans lien de dépendance",0,MIN((0.75*K661),847)),MIN(K661,(0.75*$C661),847)),2),IF(revenueReduction&gt;0.3,MAX(IF($B661="Non - avec lien de dépendance",MIN(1129,K661,$C661)*overallRate,MIN(1129,K661)*overallRate),ROUND(MAX(IF($B661="Non - avec lien de dépendance",0,MIN((0.75*K661),847)),MIN(K661,(0.75*$C661),847)),2)),IF($B661="Non - avec lien de dépendance",MIN(1129,K661,$C661)*overallRate,MIN(1129,K661)*overallRate)))))</f>
        <v>Effectuez l’étape 1</v>
      </c>
      <c r="P661" s="3">
        <f t="shared" si="10"/>
        <v>0</v>
      </c>
    </row>
    <row r="662" spans="12:16" x14ac:dyDescent="0.5">
      <c r="L662" s="68" t="str">
        <f>IF(ISTEXT(overallRate),"Effectuez l’étape 1",IF(OR(COUNT($C662,H662)&lt;&gt;2,overallRate=0),0,IF(D662="Yes",ROUND(MAX(IF($B662="Oui - sans lien de dépendance",0,MIN((0.75*H662),847)),MIN(H662,(0.75*$C662),847)),2),IF(revenueReduction&gt;0.3,MAX(IF($B662="Non - avec lien de dépendance",MIN(1129,H662,$C662)*overallRate,MIN(1129,H662)*overallRate),ROUND(MAX(IF($B662="Non - avec lien de dépendance",0,MIN((0.75*H662),847)),MIN(H662,(0.75*$C662),847)),2)),IF($B662="Non - avec lien de dépendance",MIN(1129,H662,$C662)*overallRate,MIN(1129,H662)*overallRate)))))</f>
        <v>Effectuez l’étape 1</v>
      </c>
      <c r="M662" s="68" t="str">
        <f>IF(ISTEXT(overallRate),"Effectuez l’étape 1",IF(OR(COUNT($C662,I662)&lt;&gt;2,overallRate=0),0,IF(E662="Yes",ROUND(MAX(IF($B662="Oui - sans lien de dépendance",0,MIN((0.75*I662),847)),MIN(I662,(0.75*$C662),847)),2),IF(revenueReduction&gt;0.3,MAX(IF($B662="Non - avec lien de dépendance",MIN(1129,I662,$C662)*overallRate,MIN(1129,I662)*overallRate),ROUND(MAX(IF($B662="Non - avec lien de dépendance",0,MIN((0.75*I662),847)),MIN(I662,(0.75*$C662),847)),2)),IF($B662="Non - avec lien de dépendance",MIN(1129,I662,$C662)*overallRate,MIN(1129,I662)*overallRate)))))</f>
        <v>Effectuez l’étape 1</v>
      </c>
      <c r="N662" s="68" t="str">
        <f>IF(ISTEXT(overallRate),"Effectuez l’étape 1",IF(OR(COUNT($C662,J662)&lt;&gt;2,overallRate=0),0,IF(F662="Yes",ROUND(MAX(IF($B662="Oui - sans lien de dépendance",0,MIN((0.75*J662),847)),MIN(J662,(0.75*$C662),847)),2),IF(revenueReduction&gt;0.3,MAX(IF($B662="Non - avec lien de dépendance",MIN(1129,J662,$C662)*overallRate,MIN(1129,J662)*overallRate),ROUND(MAX(IF($B662="Non - avec lien de dépendance",0,MIN((0.75*J662),847)),MIN(J662,(0.75*$C662),847)),2)),IF($B662="Non - avec lien de dépendance",MIN(1129,J662,$C662)*overallRate,MIN(1129,J662)*overallRate)))))</f>
        <v>Effectuez l’étape 1</v>
      </c>
      <c r="O662" s="68" t="str">
        <f>IF(ISTEXT(overallRate),"Effectuez l’étape 1",IF(OR(COUNT($C662,K662)&lt;&gt;2,overallRate=0),0,IF(G662="Yes",ROUND(MAX(IF($B662="Oui - sans lien de dépendance",0,MIN((0.75*K662),847)),MIN(K662,(0.75*$C662),847)),2),IF(revenueReduction&gt;0.3,MAX(IF($B662="Non - avec lien de dépendance",MIN(1129,K662,$C662)*overallRate,MIN(1129,K662)*overallRate),ROUND(MAX(IF($B662="Non - avec lien de dépendance",0,MIN((0.75*K662),847)),MIN(K662,(0.75*$C662),847)),2)),IF($B662="Non - avec lien de dépendance",MIN(1129,K662,$C662)*overallRate,MIN(1129,K662)*overallRate)))))</f>
        <v>Effectuez l’étape 1</v>
      </c>
      <c r="P662" s="3">
        <f t="shared" si="10"/>
        <v>0</v>
      </c>
    </row>
    <row r="663" spans="12:16" x14ac:dyDescent="0.5">
      <c r="L663" s="68" t="str">
        <f>IF(ISTEXT(overallRate),"Effectuez l’étape 1",IF(OR(COUNT($C663,H663)&lt;&gt;2,overallRate=0),0,IF(D663="Yes",ROUND(MAX(IF($B663="Oui - sans lien de dépendance",0,MIN((0.75*H663),847)),MIN(H663,(0.75*$C663),847)),2),IF(revenueReduction&gt;0.3,MAX(IF($B663="Non - avec lien de dépendance",MIN(1129,H663,$C663)*overallRate,MIN(1129,H663)*overallRate),ROUND(MAX(IF($B663="Non - avec lien de dépendance",0,MIN((0.75*H663),847)),MIN(H663,(0.75*$C663),847)),2)),IF($B663="Non - avec lien de dépendance",MIN(1129,H663,$C663)*overallRate,MIN(1129,H663)*overallRate)))))</f>
        <v>Effectuez l’étape 1</v>
      </c>
      <c r="M663" s="68" t="str">
        <f>IF(ISTEXT(overallRate),"Effectuez l’étape 1",IF(OR(COUNT($C663,I663)&lt;&gt;2,overallRate=0),0,IF(E663="Yes",ROUND(MAX(IF($B663="Oui - sans lien de dépendance",0,MIN((0.75*I663),847)),MIN(I663,(0.75*$C663),847)),2),IF(revenueReduction&gt;0.3,MAX(IF($B663="Non - avec lien de dépendance",MIN(1129,I663,$C663)*overallRate,MIN(1129,I663)*overallRate),ROUND(MAX(IF($B663="Non - avec lien de dépendance",0,MIN((0.75*I663),847)),MIN(I663,(0.75*$C663),847)),2)),IF($B663="Non - avec lien de dépendance",MIN(1129,I663,$C663)*overallRate,MIN(1129,I663)*overallRate)))))</f>
        <v>Effectuez l’étape 1</v>
      </c>
      <c r="N663" s="68" t="str">
        <f>IF(ISTEXT(overallRate),"Effectuez l’étape 1",IF(OR(COUNT($C663,J663)&lt;&gt;2,overallRate=0),0,IF(F663="Yes",ROUND(MAX(IF($B663="Oui - sans lien de dépendance",0,MIN((0.75*J663),847)),MIN(J663,(0.75*$C663),847)),2),IF(revenueReduction&gt;0.3,MAX(IF($B663="Non - avec lien de dépendance",MIN(1129,J663,$C663)*overallRate,MIN(1129,J663)*overallRate),ROUND(MAX(IF($B663="Non - avec lien de dépendance",0,MIN((0.75*J663),847)),MIN(J663,(0.75*$C663),847)),2)),IF($B663="Non - avec lien de dépendance",MIN(1129,J663,$C663)*overallRate,MIN(1129,J663)*overallRate)))))</f>
        <v>Effectuez l’étape 1</v>
      </c>
      <c r="O663" s="68" t="str">
        <f>IF(ISTEXT(overallRate),"Effectuez l’étape 1",IF(OR(COUNT($C663,K663)&lt;&gt;2,overallRate=0),0,IF(G663="Yes",ROUND(MAX(IF($B663="Oui - sans lien de dépendance",0,MIN((0.75*K663),847)),MIN(K663,(0.75*$C663),847)),2),IF(revenueReduction&gt;0.3,MAX(IF($B663="Non - avec lien de dépendance",MIN(1129,K663,$C663)*overallRate,MIN(1129,K663)*overallRate),ROUND(MAX(IF($B663="Non - avec lien de dépendance",0,MIN((0.75*K663),847)),MIN(K663,(0.75*$C663),847)),2)),IF($B663="Non - avec lien de dépendance",MIN(1129,K663,$C663)*overallRate,MIN(1129,K663)*overallRate)))))</f>
        <v>Effectuez l’étape 1</v>
      </c>
      <c r="P663" s="3">
        <f t="shared" si="10"/>
        <v>0</v>
      </c>
    </row>
    <row r="664" spans="12:16" x14ac:dyDescent="0.5">
      <c r="L664" s="68" t="str">
        <f>IF(ISTEXT(overallRate),"Effectuez l’étape 1",IF(OR(COUNT($C664,H664)&lt;&gt;2,overallRate=0),0,IF(D664="Yes",ROUND(MAX(IF($B664="Oui - sans lien de dépendance",0,MIN((0.75*H664),847)),MIN(H664,(0.75*$C664),847)),2),IF(revenueReduction&gt;0.3,MAX(IF($B664="Non - avec lien de dépendance",MIN(1129,H664,$C664)*overallRate,MIN(1129,H664)*overallRate),ROUND(MAX(IF($B664="Non - avec lien de dépendance",0,MIN((0.75*H664),847)),MIN(H664,(0.75*$C664),847)),2)),IF($B664="Non - avec lien de dépendance",MIN(1129,H664,$C664)*overallRate,MIN(1129,H664)*overallRate)))))</f>
        <v>Effectuez l’étape 1</v>
      </c>
      <c r="M664" s="68" t="str">
        <f>IF(ISTEXT(overallRate),"Effectuez l’étape 1",IF(OR(COUNT($C664,I664)&lt;&gt;2,overallRate=0),0,IF(E664="Yes",ROUND(MAX(IF($B664="Oui - sans lien de dépendance",0,MIN((0.75*I664),847)),MIN(I664,(0.75*$C664),847)),2),IF(revenueReduction&gt;0.3,MAX(IF($B664="Non - avec lien de dépendance",MIN(1129,I664,$C664)*overallRate,MIN(1129,I664)*overallRate),ROUND(MAX(IF($B664="Non - avec lien de dépendance",0,MIN((0.75*I664),847)),MIN(I664,(0.75*$C664),847)),2)),IF($B664="Non - avec lien de dépendance",MIN(1129,I664,$C664)*overallRate,MIN(1129,I664)*overallRate)))))</f>
        <v>Effectuez l’étape 1</v>
      </c>
      <c r="N664" s="68" t="str">
        <f>IF(ISTEXT(overallRate),"Effectuez l’étape 1",IF(OR(COUNT($C664,J664)&lt;&gt;2,overallRate=0),0,IF(F664="Yes",ROUND(MAX(IF($B664="Oui - sans lien de dépendance",0,MIN((0.75*J664),847)),MIN(J664,(0.75*$C664),847)),2),IF(revenueReduction&gt;0.3,MAX(IF($B664="Non - avec lien de dépendance",MIN(1129,J664,$C664)*overallRate,MIN(1129,J664)*overallRate),ROUND(MAX(IF($B664="Non - avec lien de dépendance",0,MIN((0.75*J664),847)),MIN(J664,(0.75*$C664),847)),2)),IF($B664="Non - avec lien de dépendance",MIN(1129,J664,$C664)*overallRate,MIN(1129,J664)*overallRate)))))</f>
        <v>Effectuez l’étape 1</v>
      </c>
      <c r="O664" s="68" t="str">
        <f>IF(ISTEXT(overallRate),"Effectuez l’étape 1",IF(OR(COUNT($C664,K664)&lt;&gt;2,overallRate=0),0,IF(G664="Yes",ROUND(MAX(IF($B664="Oui - sans lien de dépendance",0,MIN((0.75*K664),847)),MIN(K664,(0.75*$C664),847)),2),IF(revenueReduction&gt;0.3,MAX(IF($B664="Non - avec lien de dépendance",MIN(1129,K664,$C664)*overallRate,MIN(1129,K664)*overallRate),ROUND(MAX(IF($B664="Non - avec lien de dépendance",0,MIN((0.75*K664),847)),MIN(K664,(0.75*$C664),847)),2)),IF($B664="Non - avec lien de dépendance",MIN(1129,K664,$C664)*overallRate,MIN(1129,K664)*overallRate)))))</f>
        <v>Effectuez l’étape 1</v>
      </c>
      <c r="P664" s="3">
        <f t="shared" si="10"/>
        <v>0</v>
      </c>
    </row>
    <row r="665" spans="12:16" x14ac:dyDescent="0.5">
      <c r="L665" s="68" t="str">
        <f>IF(ISTEXT(overallRate),"Effectuez l’étape 1",IF(OR(COUNT($C665,H665)&lt;&gt;2,overallRate=0),0,IF(D665="Yes",ROUND(MAX(IF($B665="Oui - sans lien de dépendance",0,MIN((0.75*H665),847)),MIN(H665,(0.75*$C665),847)),2),IF(revenueReduction&gt;0.3,MAX(IF($B665="Non - avec lien de dépendance",MIN(1129,H665,$C665)*overallRate,MIN(1129,H665)*overallRate),ROUND(MAX(IF($B665="Non - avec lien de dépendance",0,MIN((0.75*H665),847)),MIN(H665,(0.75*$C665),847)),2)),IF($B665="Non - avec lien de dépendance",MIN(1129,H665,$C665)*overallRate,MIN(1129,H665)*overallRate)))))</f>
        <v>Effectuez l’étape 1</v>
      </c>
      <c r="M665" s="68" t="str">
        <f>IF(ISTEXT(overallRate),"Effectuez l’étape 1",IF(OR(COUNT($C665,I665)&lt;&gt;2,overallRate=0),0,IF(E665="Yes",ROUND(MAX(IF($B665="Oui - sans lien de dépendance",0,MIN((0.75*I665),847)),MIN(I665,(0.75*$C665),847)),2),IF(revenueReduction&gt;0.3,MAX(IF($B665="Non - avec lien de dépendance",MIN(1129,I665,$C665)*overallRate,MIN(1129,I665)*overallRate),ROUND(MAX(IF($B665="Non - avec lien de dépendance",0,MIN((0.75*I665),847)),MIN(I665,(0.75*$C665),847)),2)),IF($B665="Non - avec lien de dépendance",MIN(1129,I665,$C665)*overallRate,MIN(1129,I665)*overallRate)))))</f>
        <v>Effectuez l’étape 1</v>
      </c>
      <c r="N665" s="68" t="str">
        <f>IF(ISTEXT(overallRate),"Effectuez l’étape 1",IF(OR(COUNT($C665,J665)&lt;&gt;2,overallRate=0),0,IF(F665="Yes",ROUND(MAX(IF($B665="Oui - sans lien de dépendance",0,MIN((0.75*J665),847)),MIN(J665,(0.75*$C665),847)),2),IF(revenueReduction&gt;0.3,MAX(IF($B665="Non - avec lien de dépendance",MIN(1129,J665,$C665)*overallRate,MIN(1129,J665)*overallRate),ROUND(MAX(IF($B665="Non - avec lien de dépendance",0,MIN((0.75*J665),847)),MIN(J665,(0.75*$C665),847)),2)),IF($B665="Non - avec lien de dépendance",MIN(1129,J665,$C665)*overallRate,MIN(1129,J665)*overallRate)))))</f>
        <v>Effectuez l’étape 1</v>
      </c>
      <c r="O665" s="68" t="str">
        <f>IF(ISTEXT(overallRate),"Effectuez l’étape 1",IF(OR(COUNT($C665,K665)&lt;&gt;2,overallRate=0),0,IF(G665="Yes",ROUND(MAX(IF($B665="Oui - sans lien de dépendance",0,MIN((0.75*K665),847)),MIN(K665,(0.75*$C665),847)),2),IF(revenueReduction&gt;0.3,MAX(IF($B665="Non - avec lien de dépendance",MIN(1129,K665,$C665)*overallRate,MIN(1129,K665)*overallRate),ROUND(MAX(IF($B665="Non - avec lien de dépendance",0,MIN((0.75*K665),847)),MIN(K665,(0.75*$C665),847)),2)),IF($B665="Non - avec lien de dépendance",MIN(1129,K665,$C665)*overallRate,MIN(1129,K665)*overallRate)))))</f>
        <v>Effectuez l’étape 1</v>
      </c>
      <c r="P665" s="3">
        <f t="shared" si="10"/>
        <v>0</v>
      </c>
    </row>
    <row r="666" spans="12:16" x14ac:dyDescent="0.5">
      <c r="L666" s="68" t="str">
        <f>IF(ISTEXT(overallRate),"Effectuez l’étape 1",IF(OR(COUNT($C666,H666)&lt;&gt;2,overallRate=0),0,IF(D666="Yes",ROUND(MAX(IF($B666="Oui - sans lien de dépendance",0,MIN((0.75*H666),847)),MIN(H666,(0.75*$C666),847)),2),IF(revenueReduction&gt;0.3,MAX(IF($B666="Non - avec lien de dépendance",MIN(1129,H666,$C666)*overallRate,MIN(1129,H666)*overallRate),ROUND(MAX(IF($B666="Non - avec lien de dépendance",0,MIN((0.75*H666),847)),MIN(H666,(0.75*$C666),847)),2)),IF($B666="Non - avec lien de dépendance",MIN(1129,H666,$C666)*overallRate,MIN(1129,H666)*overallRate)))))</f>
        <v>Effectuez l’étape 1</v>
      </c>
      <c r="M666" s="68" t="str">
        <f>IF(ISTEXT(overallRate),"Effectuez l’étape 1",IF(OR(COUNT($C666,I666)&lt;&gt;2,overallRate=0),0,IF(E666="Yes",ROUND(MAX(IF($B666="Oui - sans lien de dépendance",0,MIN((0.75*I666),847)),MIN(I666,(0.75*$C666),847)),2),IF(revenueReduction&gt;0.3,MAX(IF($B666="Non - avec lien de dépendance",MIN(1129,I666,$C666)*overallRate,MIN(1129,I666)*overallRate),ROUND(MAX(IF($B666="Non - avec lien de dépendance",0,MIN((0.75*I666),847)),MIN(I666,(0.75*$C666),847)),2)),IF($B666="Non - avec lien de dépendance",MIN(1129,I666,$C666)*overallRate,MIN(1129,I666)*overallRate)))))</f>
        <v>Effectuez l’étape 1</v>
      </c>
      <c r="N666" s="68" t="str">
        <f>IF(ISTEXT(overallRate),"Effectuez l’étape 1",IF(OR(COUNT($C666,J666)&lt;&gt;2,overallRate=0),0,IF(F666="Yes",ROUND(MAX(IF($B666="Oui - sans lien de dépendance",0,MIN((0.75*J666),847)),MIN(J666,(0.75*$C666),847)),2),IF(revenueReduction&gt;0.3,MAX(IF($B666="Non - avec lien de dépendance",MIN(1129,J666,$C666)*overallRate,MIN(1129,J666)*overallRate),ROUND(MAX(IF($B666="Non - avec lien de dépendance",0,MIN((0.75*J666),847)),MIN(J666,(0.75*$C666),847)),2)),IF($B666="Non - avec lien de dépendance",MIN(1129,J666,$C666)*overallRate,MIN(1129,J666)*overallRate)))))</f>
        <v>Effectuez l’étape 1</v>
      </c>
      <c r="O666" s="68" t="str">
        <f>IF(ISTEXT(overallRate),"Effectuez l’étape 1",IF(OR(COUNT($C666,K666)&lt;&gt;2,overallRate=0),0,IF(G666="Yes",ROUND(MAX(IF($B666="Oui - sans lien de dépendance",0,MIN((0.75*K666),847)),MIN(K666,(0.75*$C666),847)),2),IF(revenueReduction&gt;0.3,MAX(IF($B666="Non - avec lien de dépendance",MIN(1129,K666,$C666)*overallRate,MIN(1129,K666)*overallRate),ROUND(MAX(IF($B666="Non - avec lien de dépendance",0,MIN((0.75*K666),847)),MIN(K666,(0.75*$C666),847)),2)),IF($B666="Non - avec lien de dépendance",MIN(1129,K666,$C666)*overallRate,MIN(1129,K666)*overallRate)))))</f>
        <v>Effectuez l’étape 1</v>
      </c>
      <c r="P666" s="3">
        <f t="shared" si="10"/>
        <v>0</v>
      </c>
    </row>
    <row r="667" spans="12:16" x14ac:dyDescent="0.5">
      <c r="L667" s="68" t="str">
        <f>IF(ISTEXT(overallRate),"Effectuez l’étape 1",IF(OR(COUNT($C667,H667)&lt;&gt;2,overallRate=0),0,IF(D667="Yes",ROUND(MAX(IF($B667="Oui - sans lien de dépendance",0,MIN((0.75*H667),847)),MIN(H667,(0.75*$C667),847)),2),IF(revenueReduction&gt;0.3,MAX(IF($B667="Non - avec lien de dépendance",MIN(1129,H667,$C667)*overallRate,MIN(1129,H667)*overallRate),ROUND(MAX(IF($B667="Non - avec lien de dépendance",0,MIN((0.75*H667),847)),MIN(H667,(0.75*$C667),847)),2)),IF($B667="Non - avec lien de dépendance",MIN(1129,H667,$C667)*overallRate,MIN(1129,H667)*overallRate)))))</f>
        <v>Effectuez l’étape 1</v>
      </c>
      <c r="M667" s="68" t="str">
        <f>IF(ISTEXT(overallRate),"Effectuez l’étape 1",IF(OR(COUNT($C667,I667)&lt;&gt;2,overallRate=0),0,IF(E667="Yes",ROUND(MAX(IF($B667="Oui - sans lien de dépendance",0,MIN((0.75*I667),847)),MIN(I667,(0.75*$C667),847)),2),IF(revenueReduction&gt;0.3,MAX(IF($B667="Non - avec lien de dépendance",MIN(1129,I667,$C667)*overallRate,MIN(1129,I667)*overallRate),ROUND(MAX(IF($B667="Non - avec lien de dépendance",0,MIN((0.75*I667),847)),MIN(I667,(0.75*$C667),847)),2)),IF($B667="Non - avec lien de dépendance",MIN(1129,I667,$C667)*overallRate,MIN(1129,I667)*overallRate)))))</f>
        <v>Effectuez l’étape 1</v>
      </c>
      <c r="N667" s="68" t="str">
        <f>IF(ISTEXT(overallRate),"Effectuez l’étape 1",IF(OR(COUNT($C667,J667)&lt;&gt;2,overallRate=0),0,IF(F667="Yes",ROUND(MAX(IF($B667="Oui - sans lien de dépendance",0,MIN((0.75*J667),847)),MIN(J667,(0.75*$C667),847)),2),IF(revenueReduction&gt;0.3,MAX(IF($B667="Non - avec lien de dépendance",MIN(1129,J667,$C667)*overallRate,MIN(1129,J667)*overallRate),ROUND(MAX(IF($B667="Non - avec lien de dépendance",0,MIN((0.75*J667),847)),MIN(J667,(0.75*$C667),847)),2)),IF($B667="Non - avec lien de dépendance",MIN(1129,J667,$C667)*overallRate,MIN(1129,J667)*overallRate)))))</f>
        <v>Effectuez l’étape 1</v>
      </c>
      <c r="O667" s="68" t="str">
        <f>IF(ISTEXT(overallRate),"Effectuez l’étape 1",IF(OR(COUNT($C667,K667)&lt;&gt;2,overallRate=0),0,IF(G667="Yes",ROUND(MAX(IF($B667="Oui - sans lien de dépendance",0,MIN((0.75*K667),847)),MIN(K667,(0.75*$C667),847)),2),IF(revenueReduction&gt;0.3,MAX(IF($B667="Non - avec lien de dépendance",MIN(1129,K667,$C667)*overallRate,MIN(1129,K667)*overallRate),ROUND(MAX(IF($B667="Non - avec lien de dépendance",0,MIN((0.75*K667),847)),MIN(K667,(0.75*$C667),847)),2)),IF($B667="Non - avec lien de dépendance",MIN(1129,K667,$C667)*overallRate,MIN(1129,K667)*overallRate)))))</f>
        <v>Effectuez l’étape 1</v>
      </c>
      <c r="P667" s="3">
        <f t="shared" si="10"/>
        <v>0</v>
      </c>
    </row>
    <row r="668" spans="12:16" x14ac:dyDescent="0.5">
      <c r="L668" s="68" t="str">
        <f>IF(ISTEXT(overallRate),"Effectuez l’étape 1",IF(OR(COUNT($C668,H668)&lt;&gt;2,overallRate=0),0,IF(D668="Yes",ROUND(MAX(IF($B668="Oui - sans lien de dépendance",0,MIN((0.75*H668),847)),MIN(H668,(0.75*$C668),847)),2),IF(revenueReduction&gt;0.3,MAX(IF($B668="Non - avec lien de dépendance",MIN(1129,H668,$C668)*overallRate,MIN(1129,H668)*overallRate),ROUND(MAX(IF($B668="Non - avec lien de dépendance",0,MIN((0.75*H668),847)),MIN(H668,(0.75*$C668),847)),2)),IF($B668="Non - avec lien de dépendance",MIN(1129,H668,$C668)*overallRate,MIN(1129,H668)*overallRate)))))</f>
        <v>Effectuez l’étape 1</v>
      </c>
      <c r="M668" s="68" t="str">
        <f>IF(ISTEXT(overallRate),"Effectuez l’étape 1",IF(OR(COUNT($C668,I668)&lt;&gt;2,overallRate=0),0,IF(E668="Yes",ROUND(MAX(IF($B668="Oui - sans lien de dépendance",0,MIN((0.75*I668),847)),MIN(I668,(0.75*$C668),847)),2),IF(revenueReduction&gt;0.3,MAX(IF($B668="Non - avec lien de dépendance",MIN(1129,I668,$C668)*overallRate,MIN(1129,I668)*overallRate),ROUND(MAX(IF($B668="Non - avec lien de dépendance",0,MIN((0.75*I668),847)),MIN(I668,(0.75*$C668),847)),2)),IF($B668="Non - avec lien de dépendance",MIN(1129,I668,$C668)*overallRate,MIN(1129,I668)*overallRate)))))</f>
        <v>Effectuez l’étape 1</v>
      </c>
      <c r="N668" s="68" t="str">
        <f>IF(ISTEXT(overallRate),"Effectuez l’étape 1",IF(OR(COUNT($C668,J668)&lt;&gt;2,overallRate=0),0,IF(F668="Yes",ROUND(MAX(IF($B668="Oui - sans lien de dépendance",0,MIN((0.75*J668),847)),MIN(J668,(0.75*$C668),847)),2),IF(revenueReduction&gt;0.3,MAX(IF($B668="Non - avec lien de dépendance",MIN(1129,J668,$C668)*overallRate,MIN(1129,J668)*overallRate),ROUND(MAX(IF($B668="Non - avec lien de dépendance",0,MIN((0.75*J668),847)),MIN(J668,(0.75*$C668),847)),2)),IF($B668="Non - avec lien de dépendance",MIN(1129,J668,$C668)*overallRate,MIN(1129,J668)*overallRate)))))</f>
        <v>Effectuez l’étape 1</v>
      </c>
      <c r="O668" s="68" t="str">
        <f>IF(ISTEXT(overallRate),"Effectuez l’étape 1",IF(OR(COUNT($C668,K668)&lt;&gt;2,overallRate=0),0,IF(G668="Yes",ROUND(MAX(IF($B668="Oui - sans lien de dépendance",0,MIN((0.75*K668),847)),MIN(K668,(0.75*$C668),847)),2),IF(revenueReduction&gt;0.3,MAX(IF($B668="Non - avec lien de dépendance",MIN(1129,K668,$C668)*overallRate,MIN(1129,K668)*overallRate),ROUND(MAX(IF($B668="Non - avec lien de dépendance",0,MIN((0.75*K668),847)),MIN(K668,(0.75*$C668),847)),2)),IF($B668="Non - avec lien de dépendance",MIN(1129,K668,$C668)*overallRate,MIN(1129,K668)*overallRate)))))</f>
        <v>Effectuez l’étape 1</v>
      </c>
      <c r="P668" s="3">
        <f t="shared" si="10"/>
        <v>0</v>
      </c>
    </row>
    <row r="669" spans="12:16" x14ac:dyDescent="0.5">
      <c r="L669" s="68" t="str">
        <f>IF(ISTEXT(overallRate),"Effectuez l’étape 1",IF(OR(COUNT($C669,H669)&lt;&gt;2,overallRate=0),0,IF(D669="Yes",ROUND(MAX(IF($B669="Oui - sans lien de dépendance",0,MIN((0.75*H669),847)),MIN(H669,(0.75*$C669),847)),2),IF(revenueReduction&gt;0.3,MAX(IF($B669="Non - avec lien de dépendance",MIN(1129,H669,$C669)*overallRate,MIN(1129,H669)*overallRate),ROUND(MAX(IF($B669="Non - avec lien de dépendance",0,MIN((0.75*H669),847)),MIN(H669,(0.75*$C669),847)),2)),IF($B669="Non - avec lien de dépendance",MIN(1129,H669,$C669)*overallRate,MIN(1129,H669)*overallRate)))))</f>
        <v>Effectuez l’étape 1</v>
      </c>
      <c r="M669" s="68" t="str">
        <f>IF(ISTEXT(overallRate),"Effectuez l’étape 1",IF(OR(COUNT($C669,I669)&lt;&gt;2,overallRate=0),0,IF(E669="Yes",ROUND(MAX(IF($B669="Oui - sans lien de dépendance",0,MIN((0.75*I669),847)),MIN(I669,(0.75*$C669),847)),2),IF(revenueReduction&gt;0.3,MAX(IF($B669="Non - avec lien de dépendance",MIN(1129,I669,$C669)*overallRate,MIN(1129,I669)*overallRate),ROUND(MAX(IF($B669="Non - avec lien de dépendance",0,MIN((0.75*I669),847)),MIN(I669,(0.75*$C669),847)),2)),IF($B669="Non - avec lien de dépendance",MIN(1129,I669,$C669)*overallRate,MIN(1129,I669)*overallRate)))))</f>
        <v>Effectuez l’étape 1</v>
      </c>
      <c r="N669" s="68" t="str">
        <f>IF(ISTEXT(overallRate),"Effectuez l’étape 1",IF(OR(COUNT($C669,J669)&lt;&gt;2,overallRate=0),0,IF(F669="Yes",ROUND(MAX(IF($B669="Oui - sans lien de dépendance",0,MIN((0.75*J669),847)),MIN(J669,(0.75*$C669),847)),2),IF(revenueReduction&gt;0.3,MAX(IF($B669="Non - avec lien de dépendance",MIN(1129,J669,$C669)*overallRate,MIN(1129,J669)*overallRate),ROUND(MAX(IF($B669="Non - avec lien de dépendance",0,MIN((0.75*J669),847)),MIN(J669,(0.75*$C669),847)),2)),IF($B669="Non - avec lien de dépendance",MIN(1129,J669,$C669)*overallRate,MIN(1129,J669)*overallRate)))))</f>
        <v>Effectuez l’étape 1</v>
      </c>
      <c r="O669" s="68" t="str">
        <f>IF(ISTEXT(overallRate),"Effectuez l’étape 1",IF(OR(COUNT($C669,K669)&lt;&gt;2,overallRate=0),0,IF(G669="Yes",ROUND(MAX(IF($B669="Oui - sans lien de dépendance",0,MIN((0.75*K669),847)),MIN(K669,(0.75*$C669),847)),2),IF(revenueReduction&gt;0.3,MAX(IF($B669="Non - avec lien de dépendance",MIN(1129,K669,$C669)*overallRate,MIN(1129,K669)*overallRate),ROUND(MAX(IF($B669="Non - avec lien de dépendance",0,MIN((0.75*K669),847)),MIN(K669,(0.75*$C669),847)),2)),IF($B669="Non - avec lien de dépendance",MIN(1129,K669,$C669)*overallRate,MIN(1129,K669)*overallRate)))))</f>
        <v>Effectuez l’étape 1</v>
      </c>
      <c r="P669" s="3">
        <f t="shared" si="10"/>
        <v>0</v>
      </c>
    </row>
    <row r="670" spans="12:16" x14ac:dyDescent="0.5">
      <c r="L670" s="68" t="str">
        <f>IF(ISTEXT(overallRate),"Effectuez l’étape 1",IF(OR(COUNT($C670,H670)&lt;&gt;2,overallRate=0),0,IF(D670="Yes",ROUND(MAX(IF($B670="Oui - sans lien de dépendance",0,MIN((0.75*H670),847)),MIN(H670,(0.75*$C670),847)),2),IF(revenueReduction&gt;0.3,MAX(IF($B670="Non - avec lien de dépendance",MIN(1129,H670,$C670)*overallRate,MIN(1129,H670)*overallRate),ROUND(MAX(IF($B670="Non - avec lien de dépendance",0,MIN((0.75*H670),847)),MIN(H670,(0.75*$C670),847)),2)),IF($B670="Non - avec lien de dépendance",MIN(1129,H670,$C670)*overallRate,MIN(1129,H670)*overallRate)))))</f>
        <v>Effectuez l’étape 1</v>
      </c>
      <c r="M670" s="68" t="str">
        <f>IF(ISTEXT(overallRate),"Effectuez l’étape 1",IF(OR(COUNT($C670,I670)&lt;&gt;2,overallRate=0),0,IF(E670="Yes",ROUND(MAX(IF($B670="Oui - sans lien de dépendance",0,MIN((0.75*I670),847)),MIN(I670,(0.75*$C670),847)),2),IF(revenueReduction&gt;0.3,MAX(IF($B670="Non - avec lien de dépendance",MIN(1129,I670,$C670)*overallRate,MIN(1129,I670)*overallRate),ROUND(MAX(IF($B670="Non - avec lien de dépendance",0,MIN((0.75*I670),847)),MIN(I670,(0.75*$C670),847)),2)),IF($B670="Non - avec lien de dépendance",MIN(1129,I670,$C670)*overallRate,MIN(1129,I670)*overallRate)))))</f>
        <v>Effectuez l’étape 1</v>
      </c>
      <c r="N670" s="68" t="str">
        <f>IF(ISTEXT(overallRate),"Effectuez l’étape 1",IF(OR(COUNT($C670,J670)&lt;&gt;2,overallRate=0),0,IF(F670="Yes",ROUND(MAX(IF($B670="Oui - sans lien de dépendance",0,MIN((0.75*J670),847)),MIN(J670,(0.75*$C670),847)),2),IF(revenueReduction&gt;0.3,MAX(IF($B670="Non - avec lien de dépendance",MIN(1129,J670,$C670)*overallRate,MIN(1129,J670)*overallRate),ROUND(MAX(IF($B670="Non - avec lien de dépendance",0,MIN((0.75*J670),847)),MIN(J670,(0.75*$C670),847)),2)),IF($B670="Non - avec lien de dépendance",MIN(1129,J670,$C670)*overallRate,MIN(1129,J670)*overallRate)))))</f>
        <v>Effectuez l’étape 1</v>
      </c>
      <c r="O670" s="68" t="str">
        <f>IF(ISTEXT(overallRate),"Effectuez l’étape 1",IF(OR(COUNT($C670,K670)&lt;&gt;2,overallRate=0),0,IF(G670="Yes",ROUND(MAX(IF($B670="Oui - sans lien de dépendance",0,MIN((0.75*K670),847)),MIN(K670,(0.75*$C670),847)),2),IF(revenueReduction&gt;0.3,MAX(IF($B670="Non - avec lien de dépendance",MIN(1129,K670,$C670)*overallRate,MIN(1129,K670)*overallRate),ROUND(MAX(IF($B670="Non - avec lien de dépendance",0,MIN((0.75*K670),847)),MIN(K670,(0.75*$C670),847)),2)),IF($B670="Non - avec lien de dépendance",MIN(1129,K670,$C670)*overallRate,MIN(1129,K670)*overallRate)))))</f>
        <v>Effectuez l’étape 1</v>
      </c>
      <c r="P670" s="3">
        <f t="shared" si="10"/>
        <v>0</v>
      </c>
    </row>
    <row r="671" spans="12:16" x14ac:dyDescent="0.5">
      <c r="L671" s="68" t="str">
        <f>IF(ISTEXT(overallRate),"Effectuez l’étape 1",IF(OR(COUNT($C671,H671)&lt;&gt;2,overallRate=0),0,IF(D671="Yes",ROUND(MAX(IF($B671="Oui - sans lien de dépendance",0,MIN((0.75*H671),847)),MIN(H671,(0.75*$C671),847)),2),IF(revenueReduction&gt;0.3,MAX(IF($B671="Non - avec lien de dépendance",MIN(1129,H671,$C671)*overallRate,MIN(1129,H671)*overallRate),ROUND(MAX(IF($B671="Non - avec lien de dépendance",0,MIN((0.75*H671),847)),MIN(H671,(0.75*$C671),847)),2)),IF($B671="Non - avec lien de dépendance",MIN(1129,H671,$C671)*overallRate,MIN(1129,H671)*overallRate)))))</f>
        <v>Effectuez l’étape 1</v>
      </c>
      <c r="M671" s="68" t="str">
        <f>IF(ISTEXT(overallRate),"Effectuez l’étape 1",IF(OR(COUNT($C671,I671)&lt;&gt;2,overallRate=0),0,IF(E671="Yes",ROUND(MAX(IF($B671="Oui - sans lien de dépendance",0,MIN((0.75*I671),847)),MIN(I671,(0.75*$C671),847)),2),IF(revenueReduction&gt;0.3,MAX(IF($B671="Non - avec lien de dépendance",MIN(1129,I671,$C671)*overallRate,MIN(1129,I671)*overallRate),ROUND(MAX(IF($B671="Non - avec lien de dépendance",0,MIN((0.75*I671),847)),MIN(I671,(0.75*$C671),847)),2)),IF($B671="Non - avec lien de dépendance",MIN(1129,I671,$C671)*overallRate,MIN(1129,I671)*overallRate)))))</f>
        <v>Effectuez l’étape 1</v>
      </c>
      <c r="N671" s="68" t="str">
        <f>IF(ISTEXT(overallRate),"Effectuez l’étape 1",IF(OR(COUNT($C671,J671)&lt;&gt;2,overallRate=0),0,IF(F671="Yes",ROUND(MAX(IF($B671="Oui - sans lien de dépendance",0,MIN((0.75*J671),847)),MIN(J671,(0.75*$C671),847)),2),IF(revenueReduction&gt;0.3,MAX(IF($B671="Non - avec lien de dépendance",MIN(1129,J671,$C671)*overallRate,MIN(1129,J671)*overallRate),ROUND(MAX(IF($B671="Non - avec lien de dépendance",0,MIN((0.75*J671),847)),MIN(J671,(0.75*$C671),847)),2)),IF($B671="Non - avec lien de dépendance",MIN(1129,J671,$C671)*overallRate,MIN(1129,J671)*overallRate)))))</f>
        <v>Effectuez l’étape 1</v>
      </c>
      <c r="O671" s="68" t="str">
        <f>IF(ISTEXT(overallRate),"Effectuez l’étape 1",IF(OR(COUNT($C671,K671)&lt;&gt;2,overallRate=0),0,IF(G671="Yes",ROUND(MAX(IF($B671="Oui - sans lien de dépendance",0,MIN((0.75*K671),847)),MIN(K671,(0.75*$C671),847)),2),IF(revenueReduction&gt;0.3,MAX(IF($B671="Non - avec lien de dépendance",MIN(1129,K671,$C671)*overallRate,MIN(1129,K671)*overallRate),ROUND(MAX(IF($B671="Non - avec lien de dépendance",0,MIN((0.75*K671),847)),MIN(K671,(0.75*$C671),847)),2)),IF($B671="Non - avec lien de dépendance",MIN(1129,K671,$C671)*overallRate,MIN(1129,K671)*overallRate)))))</f>
        <v>Effectuez l’étape 1</v>
      </c>
      <c r="P671" s="3">
        <f t="shared" si="10"/>
        <v>0</v>
      </c>
    </row>
    <row r="672" spans="12:16" x14ac:dyDescent="0.5">
      <c r="L672" s="68" t="str">
        <f>IF(ISTEXT(overallRate),"Effectuez l’étape 1",IF(OR(COUNT($C672,H672)&lt;&gt;2,overallRate=0),0,IF(D672="Yes",ROUND(MAX(IF($B672="Oui - sans lien de dépendance",0,MIN((0.75*H672),847)),MIN(H672,(0.75*$C672),847)),2),IF(revenueReduction&gt;0.3,MAX(IF($B672="Non - avec lien de dépendance",MIN(1129,H672,$C672)*overallRate,MIN(1129,H672)*overallRate),ROUND(MAX(IF($B672="Non - avec lien de dépendance",0,MIN((0.75*H672),847)),MIN(H672,(0.75*$C672),847)),2)),IF($B672="Non - avec lien de dépendance",MIN(1129,H672,$C672)*overallRate,MIN(1129,H672)*overallRate)))))</f>
        <v>Effectuez l’étape 1</v>
      </c>
      <c r="M672" s="68" t="str">
        <f>IF(ISTEXT(overallRate),"Effectuez l’étape 1",IF(OR(COUNT($C672,I672)&lt;&gt;2,overallRate=0),0,IF(E672="Yes",ROUND(MAX(IF($B672="Oui - sans lien de dépendance",0,MIN((0.75*I672),847)),MIN(I672,(0.75*$C672),847)),2),IF(revenueReduction&gt;0.3,MAX(IF($B672="Non - avec lien de dépendance",MIN(1129,I672,$C672)*overallRate,MIN(1129,I672)*overallRate),ROUND(MAX(IF($B672="Non - avec lien de dépendance",0,MIN((0.75*I672),847)),MIN(I672,(0.75*$C672),847)),2)),IF($B672="Non - avec lien de dépendance",MIN(1129,I672,$C672)*overallRate,MIN(1129,I672)*overallRate)))))</f>
        <v>Effectuez l’étape 1</v>
      </c>
      <c r="N672" s="68" t="str">
        <f>IF(ISTEXT(overallRate),"Effectuez l’étape 1",IF(OR(COUNT($C672,J672)&lt;&gt;2,overallRate=0),0,IF(F672="Yes",ROUND(MAX(IF($B672="Oui - sans lien de dépendance",0,MIN((0.75*J672),847)),MIN(J672,(0.75*$C672),847)),2),IF(revenueReduction&gt;0.3,MAX(IF($B672="Non - avec lien de dépendance",MIN(1129,J672,$C672)*overallRate,MIN(1129,J672)*overallRate),ROUND(MAX(IF($B672="Non - avec lien de dépendance",0,MIN((0.75*J672),847)),MIN(J672,(0.75*$C672),847)),2)),IF($B672="Non - avec lien de dépendance",MIN(1129,J672,$C672)*overallRate,MIN(1129,J672)*overallRate)))))</f>
        <v>Effectuez l’étape 1</v>
      </c>
      <c r="O672" s="68" t="str">
        <f>IF(ISTEXT(overallRate),"Effectuez l’étape 1",IF(OR(COUNT($C672,K672)&lt;&gt;2,overallRate=0),0,IF(G672="Yes",ROUND(MAX(IF($B672="Oui - sans lien de dépendance",0,MIN((0.75*K672),847)),MIN(K672,(0.75*$C672),847)),2),IF(revenueReduction&gt;0.3,MAX(IF($B672="Non - avec lien de dépendance",MIN(1129,K672,$C672)*overallRate,MIN(1129,K672)*overallRate),ROUND(MAX(IF($B672="Non - avec lien de dépendance",0,MIN((0.75*K672),847)),MIN(K672,(0.75*$C672),847)),2)),IF($B672="Non - avec lien de dépendance",MIN(1129,K672,$C672)*overallRate,MIN(1129,K672)*overallRate)))))</f>
        <v>Effectuez l’étape 1</v>
      </c>
      <c r="P672" s="3">
        <f t="shared" si="10"/>
        <v>0</v>
      </c>
    </row>
    <row r="673" spans="12:16" x14ac:dyDescent="0.5">
      <c r="L673" s="68" t="str">
        <f>IF(ISTEXT(overallRate),"Effectuez l’étape 1",IF(OR(COUNT($C673,H673)&lt;&gt;2,overallRate=0),0,IF(D673="Yes",ROUND(MAX(IF($B673="Oui - sans lien de dépendance",0,MIN((0.75*H673),847)),MIN(H673,(0.75*$C673),847)),2),IF(revenueReduction&gt;0.3,MAX(IF($B673="Non - avec lien de dépendance",MIN(1129,H673,$C673)*overallRate,MIN(1129,H673)*overallRate),ROUND(MAX(IF($B673="Non - avec lien de dépendance",0,MIN((0.75*H673),847)),MIN(H673,(0.75*$C673),847)),2)),IF($B673="Non - avec lien de dépendance",MIN(1129,H673,$C673)*overallRate,MIN(1129,H673)*overallRate)))))</f>
        <v>Effectuez l’étape 1</v>
      </c>
      <c r="M673" s="68" t="str">
        <f>IF(ISTEXT(overallRate),"Effectuez l’étape 1",IF(OR(COUNT($C673,I673)&lt;&gt;2,overallRate=0),0,IF(E673="Yes",ROUND(MAX(IF($B673="Oui - sans lien de dépendance",0,MIN((0.75*I673),847)),MIN(I673,(0.75*$C673),847)),2),IF(revenueReduction&gt;0.3,MAX(IF($B673="Non - avec lien de dépendance",MIN(1129,I673,$C673)*overallRate,MIN(1129,I673)*overallRate),ROUND(MAX(IF($B673="Non - avec lien de dépendance",0,MIN((0.75*I673),847)),MIN(I673,(0.75*$C673),847)),2)),IF($B673="Non - avec lien de dépendance",MIN(1129,I673,$C673)*overallRate,MIN(1129,I673)*overallRate)))))</f>
        <v>Effectuez l’étape 1</v>
      </c>
      <c r="N673" s="68" t="str">
        <f>IF(ISTEXT(overallRate),"Effectuez l’étape 1",IF(OR(COUNT($C673,J673)&lt;&gt;2,overallRate=0),0,IF(F673="Yes",ROUND(MAX(IF($B673="Oui - sans lien de dépendance",0,MIN((0.75*J673),847)),MIN(J673,(0.75*$C673),847)),2),IF(revenueReduction&gt;0.3,MAX(IF($B673="Non - avec lien de dépendance",MIN(1129,J673,$C673)*overallRate,MIN(1129,J673)*overallRate),ROUND(MAX(IF($B673="Non - avec lien de dépendance",0,MIN((0.75*J673),847)),MIN(J673,(0.75*$C673),847)),2)),IF($B673="Non - avec lien de dépendance",MIN(1129,J673,$C673)*overallRate,MIN(1129,J673)*overallRate)))))</f>
        <v>Effectuez l’étape 1</v>
      </c>
      <c r="O673" s="68" t="str">
        <f>IF(ISTEXT(overallRate),"Effectuez l’étape 1",IF(OR(COUNT($C673,K673)&lt;&gt;2,overallRate=0),0,IF(G673="Yes",ROUND(MAX(IF($B673="Oui - sans lien de dépendance",0,MIN((0.75*K673),847)),MIN(K673,(0.75*$C673),847)),2),IF(revenueReduction&gt;0.3,MAX(IF($B673="Non - avec lien de dépendance",MIN(1129,K673,$C673)*overallRate,MIN(1129,K673)*overallRate),ROUND(MAX(IF($B673="Non - avec lien de dépendance",0,MIN((0.75*K673),847)),MIN(K673,(0.75*$C673),847)),2)),IF($B673="Non - avec lien de dépendance",MIN(1129,K673,$C673)*overallRate,MIN(1129,K673)*overallRate)))))</f>
        <v>Effectuez l’étape 1</v>
      </c>
      <c r="P673" s="3">
        <f t="shared" si="10"/>
        <v>0</v>
      </c>
    </row>
    <row r="674" spans="12:16" x14ac:dyDescent="0.5">
      <c r="L674" s="68" t="str">
        <f>IF(ISTEXT(overallRate),"Effectuez l’étape 1",IF(OR(COUNT($C674,H674)&lt;&gt;2,overallRate=0),0,IF(D674="Yes",ROUND(MAX(IF($B674="Oui - sans lien de dépendance",0,MIN((0.75*H674),847)),MIN(H674,(0.75*$C674),847)),2),IF(revenueReduction&gt;0.3,MAX(IF($B674="Non - avec lien de dépendance",MIN(1129,H674,$C674)*overallRate,MIN(1129,H674)*overallRate),ROUND(MAX(IF($B674="Non - avec lien de dépendance",0,MIN((0.75*H674),847)),MIN(H674,(0.75*$C674),847)),2)),IF($B674="Non - avec lien de dépendance",MIN(1129,H674,$C674)*overallRate,MIN(1129,H674)*overallRate)))))</f>
        <v>Effectuez l’étape 1</v>
      </c>
      <c r="M674" s="68" t="str">
        <f>IF(ISTEXT(overallRate),"Effectuez l’étape 1",IF(OR(COUNT($C674,I674)&lt;&gt;2,overallRate=0),0,IF(E674="Yes",ROUND(MAX(IF($B674="Oui - sans lien de dépendance",0,MIN((0.75*I674),847)),MIN(I674,(0.75*$C674),847)),2),IF(revenueReduction&gt;0.3,MAX(IF($B674="Non - avec lien de dépendance",MIN(1129,I674,$C674)*overallRate,MIN(1129,I674)*overallRate),ROUND(MAX(IF($B674="Non - avec lien de dépendance",0,MIN((0.75*I674),847)),MIN(I674,(0.75*$C674),847)),2)),IF($B674="Non - avec lien de dépendance",MIN(1129,I674,$C674)*overallRate,MIN(1129,I674)*overallRate)))))</f>
        <v>Effectuez l’étape 1</v>
      </c>
      <c r="N674" s="68" t="str">
        <f>IF(ISTEXT(overallRate),"Effectuez l’étape 1",IF(OR(COUNT($C674,J674)&lt;&gt;2,overallRate=0),0,IF(F674="Yes",ROUND(MAX(IF($B674="Oui - sans lien de dépendance",0,MIN((0.75*J674),847)),MIN(J674,(0.75*$C674),847)),2),IF(revenueReduction&gt;0.3,MAX(IF($B674="Non - avec lien de dépendance",MIN(1129,J674,$C674)*overallRate,MIN(1129,J674)*overallRate),ROUND(MAX(IF($B674="Non - avec lien de dépendance",0,MIN((0.75*J674),847)),MIN(J674,(0.75*$C674),847)),2)),IF($B674="Non - avec lien de dépendance",MIN(1129,J674,$C674)*overallRate,MIN(1129,J674)*overallRate)))))</f>
        <v>Effectuez l’étape 1</v>
      </c>
      <c r="O674" s="68" t="str">
        <f>IF(ISTEXT(overallRate),"Effectuez l’étape 1",IF(OR(COUNT($C674,K674)&lt;&gt;2,overallRate=0),0,IF(G674="Yes",ROUND(MAX(IF($B674="Oui - sans lien de dépendance",0,MIN((0.75*K674),847)),MIN(K674,(0.75*$C674),847)),2),IF(revenueReduction&gt;0.3,MAX(IF($B674="Non - avec lien de dépendance",MIN(1129,K674,$C674)*overallRate,MIN(1129,K674)*overallRate),ROUND(MAX(IF($B674="Non - avec lien de dépendance",0,MIN((0.75*K674),847)),MIN(K674,(0.75*$C674),847)),2)),IF($B674="Non - avec lien de dépendance",MIN(1129,K674,$C674)*overallRate,MIN(1129,K674)*overallRate)))))</f>
        <v>Effectuez l’étape 1</v>
      </c>
      <c r="P674" s="3">
        <f t="shared" si="10"/>
        <v>0</v>
      </c>
    </row>
    <row r="675" spans="12:16" x14ac:dyDescent="0.5">
      <c r="L675" s="68" t="str">
        <f>IF(ISTEXT(overallRate),"Effectuez l’étape 1",IF(OR(COUNT($C675,H675)&lt;&gt;2,overallRate=0),0,IF(D675="Yes",ROUND(MAX(IF($B675="Oui - sans lien de dépendance",0,MIN((0.75*H675),847)),MIN(H675,(0.75*$C675),847)),2),IF(revenueReduction&gt;0.3,MAX(IF($B675="Non - avec lien de dépendance",MIN(1129,H675,$C675)*overallRate,MIN(1129,H675)*overallRate),ROUND(MAX(IF($B675="Non - avec lien de dépendance",0,MIN((0.75*H675),847)),MIN(H675,(0.75*$C675),847)),2)),IF($B675="Non - avec lien de dépendance",MIN(1129,H675,$C675)*overallRate,MIN(1129,H675)*overallRate)))))</f>
        <v>Effectuez l’étape 1</v>
      </c>
      <c r="M675" s="68" t="str">
        <f>IF(ISTEXT(overallRate),"Effectuez l’étape 1",IF(OR(COUNT($C675,I675)&lt;&gt;2,overallRate=0),0,IF(E675="Yes",ROUND(MAX(IF($B675="Oui - sans lien de dépendance",0,MIN((0.75*I675),847)),MIN(I675,(0.75*$C675),847)),2),IF(revenueReduction&gt;0.3,MAX(IF($B675="Non - avec lien de dépendance",MIN(1129,I675,$C675)*overallRate,MIN(1129,I675)*overallRate),ROUND(MAX(IF($B675="Non - avec lien de dépendance",0,MIN((0.75*I675),847)),MIN(I675,(0.75*$C675),847)),2)),IF($B675="Non - avec lien de dépendance",MIN(1129,I675,$C675)*overallRate,MIN(1129,I675)*overallRate)))))</f>
        <v>Effectuez l’étape 1</v>
      </c>
      <c r="N675" s="68" t="str">
        <f>IF(ISTEXT(overallRate),"Effectuez l’étape 1",IF(OR(COUNT($C675,J675)&lt;&gt;2,overallRate=0),0,IF(F675="Yes",ROUND(MAX(IF($B675="Oui - sans lien de dépendance",0,MIN((0.75*J675),847)),MIN(J675,(0.75*$C675),847)),2),IF(revenueReduction&gt;0.3,MAX(IF($B675="Non - avec lien de dépendance",MIN(1129,J675,$C675)*overallRate,MIN(1129,J675)*overallRate),ROUND(MAX(IF($B675="Non - avec lien de dépendance",0,MIN((0.75*J675),847)),MIN(J675,(0.75*$C675),847)),2)),IF($B675="Non - avec lien de dépendance",MIN(1129,J675,$C675)*overallRate,MIN(1129,J675)*overallRate)))))</f>
        <v>Effectuez l’étape 1</v>
      </c>
      <c r="O675" s="68" t="str">
        <f>IF(ISTEXT(overallRate),"Effectuez l’étape 1",IF(OR(COUNT($C675,K675)&lt;&gt;2,overallRate=0),0,IF(G675="Yes",ROUND(MAX(IF($B675="Oui - sans lien de dépendance",0,MIN((0.75*K675),847)),MIN(K675,(0.75*$C675),847)),2),IF(revenueReduction&gt;0.3,MAX(IF($B675="Non - avec lien de dépendance",MIN(1129,K675,$C675)*overallRate,MIN(1129,K675)*overallRate),ROUND(MAX(IF($B675="Non - avec lien de dépendance",0,MIN((0.75*K675),847)),MIN(K675,(0.75*$C675),847)),2)),IF($B675="Non - avec lien de dépendance",MIN(1129,K675,$C675)*overallRate,MIN(1129,K675)*overallRate)))))</f>
        <v>Effectuez l’étape 1</v>
      </c>
      <c r="P675" s="3">
        <f t="shared" si="10"/>
        <v>0</v>
      </c>
    </row>
    <row r="676" spans="12:16" x14ac:dyDescent="0.5">
      <c r="L676" s="68" t="str">
        <f>IF(ISTEXT(overallRate),"Effectuez l’étape 1",IF(OR(COUNT($C676,H676)&lt;&gt;2,overallRate=0),0,IF(D676="Yes",ROUND(MAX(IF($B676="Oui - sans lien de dépendance",0,MIN((0.75*H676),847)),MIN(H676,(0.75*$C676),847)),2),IF(revenueReduction&gt;0.3,MAX(IF($B676="Non - avec lien de dépendance",MIN(1129,H676,$C676)*overallRate,MIN(1129,H676)*overallRate),ROUND(MAX(IF($B676="Non - avec lien de dépendance",0,MIN((0.75*H676),847)),MIN(H676,(0.75*$C676),847)),2)),IF($B676="Non - avec lien de dépendance",MIN(1129,H676,$C676)*overallRate,MIN(1129,H676)*overallRate)))))</f>
        <v>Effectuez l’étape 1</v>
      </c>
      <c r="M676" s="68" t="str">
        <f>IF(ISTEXT(overallRate),"Effectuez l’étape 1",IF(OR(COUNT($C676,I676)&lt;&gt;2,overallRate=0),0,IF(E676="Yes",ROUND(MAX(IF($B676="Oui - sans lien de dépendance",0,MIN((0.75*I676),847)),MIN(I676,(0.75*$C676),847)),2),IF(revenueReduction&gt;0.3,MAX(IF($B676="Non - avec lien de dépendance",MIN(1129,I676,$C676)*overallRate,MIN(1129,I676)*overallRate),ROUND(MAX(IF($B676="Non - avec lien de dépendance",0,MIN((0.75*I676),847)),MIN(I676,(0.75*$C676),847)),2)),IF($B676="Non - avec lien de dépendance",MIN(1129,I676,$C676)*overallRate,MIN(1129,I676)*overallRate)))))</f>
        <v>Effectuez l’étape 1</v>
      </c>
      <c r="N676" s="68" t="str">
        <f>IF(ISTEXT(overallRate),"Effectuez l’étape 1",IF(OR(COUNT($C676,J676)&lt;&gt;2,overallRate=0),0,IF(F676="Yes",ROUND(MAX(IF($B676="Oui - sans lien de dépendance",0,MIN((0.75*J676),847)),MIN(J676,(0.75*$C676),847)),2),IF(revenueReduction&gt;0.3,MAX(IF($B676="Non - avec lien de dépendance",MIN(1129,J676,$C676)*overallRate,MIN(1129,J676)*overallRate),ROUND(MAX(IF($B676="Non - avec lien de dépendance",0,MIN((0.75*J676),847)),MIN(J676,(0.75*$C676),847)),2)),IF($B676="Non - avec lien de dépendance",MIN(1129,J676,$C676)*overallRate,MIN(1129,J676)*overallRate)))))</f>
        <v>Effectuez l’étape 1</v>
      </c>
      <c r="O676" s="68" t="str">
        <f>IF(ISTEXT(overallRate),"Effectuez l’étape 1",IF(OR(COUNT($C676,K676)&lt;&gt;2,overallRate=0),0,IF(G676="Yes",ROUND(MAX(IF($B676="Oui - sans lien de dépendance",0,MIN((0.75*K676),847)),MIN(K676,(0.75*$C676),847)),2),IF(revenueReduction&gt;0.3,MAX(IF($B676="Non - avec lien de dépendance",MIN(1129,K676,$C676)*overallRate,MIN(1129,K676)*overallRate),ROUND(MAX(IF($B676="Non - avec lien de dépendance",0,MIN((0.75*K676),847)),MIN(K676,(0.75*$C676),847)),2)),IF($B676="Non - avec lien de dépendance",MIN(1129,K676,$C676)*overallRate,MIN(1129,K676)*overallRate)))))</f>
        <v>Effectuez l’étape 1</v>
      </c>
      <c r="P676" s="3">
        <f t="shared" si="10"/>
        <v>0</v>
      </c>
    </row>
    <row r="677" spans="12:16" x14ac:dyDescent="0.5">
      <c r="L677" s="68" t="str">
        <f>IF(ISTEXT(overallRate),"Effectuez l’étape 1",IF(OR(COUNT($C677,H677)&lt;&gt;2,overallRate=0),0,IF(D677="Yes",ROUND(MAX(IF($B677="Oui - sans lien de dépendance",0,MIN((0.75*H677),847)),MIN(H677,(0.75*$C677),847)),2),IF(revenueReduction&gt;0.3,MAX(IF($B677="Non - avec lien de dépendance",MIN(1129,H677,$C677)*overallRate,MIN(1129,H677)*overallRate),ROUND(MAX(IF($B677="Non - avec lien de dépendance",0,MIN((0.75*H677),847)),MIN(H677,(0.75*$C677),847)),2)),IF($B677="Non - avec lien de dépendance",MIN(1129,H677,$C677)*overallRate,MIN(1129,H677)*overallRate)))))</f>
        <v>Effectuez l’étape 1</v>
      </c>
      <c r="M677" s="68" t="str">
        <f>IF(ISTEXT(overallRate),"Effectuez l’étape 1",IF(OR(COUNT($C677,I677)&lt;&gt;2,overallRate=0),0,IF(E677="Yes",ROUND(MAX(IF($B677="Oui - sans lien de dépendance",0,MIN((0.75*I677),847)),MIN(I677,(0.75*$C677),847)),2),IF(revenueReduction&gt;0.3,MAX(IF($B677="Non - avec lien de dépendance",MIN(1129,I677,$C677)*overallRate,MIN(1129,I677)*overallRate),ROUND(MAX(IF($B677="Non - avec lien de dépendance",0,MIN((0.75*I677),847)),MIN(I677,(0.75*$C677),847)),2)),IF($B677="Non - avec lien de dépendance",MIN(1129,I677,$C677)*overallRate,MIN(1129,I677)*overallRate)))))</f>
        <v>Effectuez l’étape 1</v>
      </c>
      <c r="N677" s="68" t="str">
        <f>IF(ISTEXT(overallRate),"Effectuez l’étape 1",IF(OR(COUNT($C677,J677)&lt;&gt;2,overallRate=0),0,IF(F677="Yes",ROUND(MAX(IF($B677="Oui - sans lien de dépendance",0,MIN((0.75*J677),847)),MIN(J677,(0.75*$C677),847)),2),IF(revenueReduction&gt;0.3,MAX(IF($B677="Non - avec lien de dépendance",MIN(1129,J677,$C677)*overallRate,MIN(1129,J677)*overallRate),ROUND(MAX(IF($B677="Non - avec lien de dépendance",0,MIN((0.75*J677),847)),MIN(J677,(0.75*$C677),847)),2)),IF($B677="Non - avec lien de dépendance",MIN(1129,J677,$C677)*overallRate,MIN(1129,J677)*overallRate)))))</f>
        <v>Effectuez l’étape 1</v>
      </c>
      <c r="O677" s="68" t="str">
        <f>IF(ISTEXT(overallRate),"Effectuez l’étape 1",IF(OR(COUNT($C677,K677)&lt;&gt;2,overallRate=0),0,IF(G677="Yes",ROUND(MAX(IF($B677="Oui - sans lien de dépendance",0,MIN((0.75*K677),847)),MIN(K677,(0.75*$C677),847)),2),IF(revenueReduction&gt;0.3,MAX(IF($B677="Non - avec lien de dépendance",MIN(1129,K677,$C677)*overallRate,MIN(1129,K677)*overallRate),ROUND(MAX(IF($B677="Non - avec lien de dépendance",0,MIN((0.75*K677),847)),MIN(K677,(0.75*$C677),847)),2)),IF($B677="Non - avec lien de dépendance",MIN(1129,K677,$C677)*overallRate,MIN(1129,K677)*overallRate)))))</f>
        <v>Effectuez l’étape 1</v>
      </c>
      <c r="P677" s="3">
        <f t="shared" si="10"/>
        <v>0</v>
      </c>
    </row>
    <row r="678" spans="12:16" x14ac:dyDescent="0.5">
      <c r="L678" s="68" t="str">
        <f>IF(ISTEXT(overallRate),"Effectuez l’étape 1",IF(OR(COUNT($C678,H678)&lt;&gt;2,overallRate=0),0,IF(D678="Yes",ROUND(MAX(IF($B678="Oui - sans lien de dépendance",0,MIN((0.75*H678),847)),MIN(H678,(0.75*$C678),847)),2),IF(revenueReduction&gt;0.3,MAX(IF($B678="Non - avec lien de dépendance",MIN(1129,H678,$C678)*overallRate,MIN(1129,H678)*overallRate),ROUND(MAX(IF($B678="Non - avec lien de dépendance",0,MIN((0.75*H678),847)),MIN(H678,(0.75*$C678),847)),2)),IF($B678="Non - avec lien de dépendance",MIN(1129,H678,$C678)*overallRate,MIN(1129,H678)*overallRate)))))</f>
        <v>Effectuez l’étape 1</v>
      </c>
      <c r="M678" s="68" t="str">
        <f>IF(ISTEXT(overallRate),"Effectuez l’étape 1",IF(OR(COUNT($C678,I678)&lt;&gt;2,overallRate=0),0,IF(E678="Yes",ROUND(MAX(IF($B678="Oui - sans lien de dépendance",0,MIN((0.75*I678),847)),MIN(I678,(0.75*$C678),847)),2),IF(revenueReduction&gt;0.3,MAX(IF($B678="Non - avec lien de dépendance",MIN(1129,I678,$C678)*overallRate,MIN(1129,I678)*overallRate),ROUND(MAX(IF($B678="Non - avec lien de dépendance",0,MIN((0.75*I678),847)),MIN(I678,(0.75*$C678),847)),2)),IF($B678="Non - avec lien de dépendance",MIN(1129,I678,$C678)*overallRate,MIN(1129,I678)*overallRate)))))</f>
        <v>Effectuez l’étape 1</v>
      </c>
      <c r="N678" s="68" t="str">
        <f>IF(ISTEXT(overallRate),"Effectuez l’étape 1",IF(OR(COUNT($C678,J678)&lt;&gt;2,overallRate=0),0,IF(F678="Yes",ROUND(MAX(IF($B678="Oui - sans lien de dépendance",0,MIN((0.75*J678),847)),MIN(J678,(0.75*$C678),847)),2),IF(revenueReduction&gt;0.3,MAX(IF($B678="Non - avec lien de dépendance",MIN(1129,J678,$C678)*overallRate,MIN(1129,J678)*overallRate),ROUND(MAX(IF($B678="Non - avec lien de dépendance",0,MIN((0.75*J678),847)),MIN(J678,(0.75*$C678),847)),2)),IF($B678="Non - avec lien de dépendance",MIN(1129,J678,$C678)*overallRate,MIN(1129,J678)*overallRate)))))</f>
        <v>Effectuez l’étape 1</v>
      </c>
      <c r="O678" s="68" t="str">
        <f>IF(ISTEXT(overallRate),"Effectuez l’étape 1",IF(OR(COUNT($C678,K678)&lt;&gt;2,overallRate=0),0,IF(G678="Yes",ROUND(MAX(IF($B678="Oui - sans lien de dépendance",0,MIN((0.75*K678),847)),MIN(K678,(0.75*$C678),847)),2),IF(revenueReduction&gt;0.3,MAX(IF($B678="Non - avec lien de dépendance",MIN(1129,K678,$C678)*overallRate,MIN(1129,K678)*overallRate),ROUND(MAX(IF($B678="Non - avec lien de dépendance",0,MIN((0.75*K678),847)),MIN(K678,(0.75*$C678),847)),2)),IF($B678="Non - avec lien de dépendance",MIN(1129,K678,$C678)*overallRate,MIN(1129,K678)*overallRate)))))</f>
        <v>Effectuez l’étape 1</v>
      </c>
      <c r="P678" s="3">
        <f t="shared" si="10"/>
        <v>0</v>
      </c>
    </row>
    <row r="679" spans="12:16" x14ac:dyDescent="0.5">
      <c r="L679" s="68" t="str">
        <f>IF(ISTEXT(overallRate),"Effectuez l’étape 1",IF(OR(COUNT($C679,H679)&lt;&gt;2,overallRate=0),0,IF(D679="Yes",ROUND(MAX(IF($B679="Oui - sans lien de dépendance",0,MIN((0.75*H679),847)),MIN(H679,(0.75*$C679),847)),2),IF(revenueReduction&gt;0.3,MAX(IF($B679="Non - avec lien de dépendance",MIN(1129,H679,$C679)*overallRate,MIN(1129,H679)*overallRate),ROUND(MAX(IF($B679="Non - avec lien de dépendance",0,MIN((0.75*H679),847)),MIN(H679,(0.75*$C679),847)),2)),IF($B679="Non - avec lien de dépendance",MIN(1129,H679,$C679)*overallRate,MIN(1129,H679)*overallRate)))))</f>
        <v>Effectuez l’étape 1</v>
      </c>
      <c r="M679" s="68" t="str">
        <f>IF(ISTEXT(overallRate),"Effectuez l’étape 1",IF(OR(COUNT($C679,I679)&lt;&gt;2,overallRate=0),0,IF(E679="Yes",ROUND(MAX(IF($B679="Oui - sans lien de dépendance",0,MIN((0.75*I679),847)),MIN(I679,(0.75*$C679),847)),2),IF(revenueReduction&gt;0.3,MAX(IF($B679="Non - avec lien de dépendance",MIN(1129,I679,$C679)*overallRate,MIN(1129,I679)*overallRate),ROUND(MAX(IF($B679="Non - avec lien de dépendance",0,MIN((0.75*I679),847)),MIN(I679,(0.75*$C679),847)),2)),IF($B679="Non - avec lien de dépendance",MIN(1129,I679,$C679)*overallRate,MIN(1129,I679)*overallRate)))))</f>
        <v>Effectuez l’étape 1</v>
      </c>
      <c r="N679" s="68" t="str">
        <f>IF(ISTEXT(overallRate),"Effectuez l’étape 1",IF(OR(COUNT($C679,J679)&lt;&gt;2,overallRate=0),0,IF(F679="Yes",ROUND(MAX(IF($B679="Oui - sans lien de dépendance",0,MIN((0.75*J679),847)),MIN(J679,(0.75*$C679),847)),2),IF(revenueReduction&gt;0.3,MAX(IF($B679="Non - avec lien de dépendance",MIN(1129,J679,$C679)*overallRate,MIN(1129,J679)*overallRate),ROUND(MAX(IF($B679="Non - avec lien de dépendance",0,MIN((0.75*J679),847)),MIN(J679,(0.75*$C679),847)),2)),IF($B679="Non - avec lien de dépendance",MIN(1129,J679,$C679)*overallRate,MIN(1129,J679)*overallRate)))))</f>
        <v>Effectuez l’étape 1</v>
      </c>
      <c r="O679" s="68" t="str">
        <f>IF(ISTEXT(overallRate),"Effectuez l’étape 1",IF(OR(COUNT($C679,K679)&lt;&gt;2,overallRate=0),0,IF(G679="Yes",ROUND(MAX(IF($B679="Oui - sans lien de dépendance",0,MIN((0.75*K679),847)),MIN(K679,(0.75*$C679),847)),2),IF(revenueReduction&gt;0.3,MAX(IF($B679="Non - avec lien de dépendance",MIN(1129,K679,$C679)*overallRate,MIN(1129,K679)*overallRate),ROUND(MAX(IF($B679="Non - avec lien de dépendance",0,MIN((0.75*K679),847)),MIN(K679,(0.75*$C679),847)),2)),IF($B679="Non - avec lien de dépendance",MIN(1129,K679,$C679)*overallRate,MIN(1129,K679)*overallRate)))))</f>
        <v>Effectuez l’étape 1</v>
      </c>
      <c r="P679" s="3">
        <f t="shared" si="10"/>
        <v>0</v>
      </c>
    </row>
    <row r="680" spans="12:16" x14ac:dyDescent="0.5">
      <c r="L680" s="68" t="str">
        <f>IF(ISTEXT(overallRate),"Effectuez l’étape 1",IF(OR(COUNT($C680,H680)&lt;&gt;2,overallRate=0),0,IF(D680="Yes",ROUND(MAX(IF($B680="Oui - sans lien de dépendance",0,MIN((0.75*H680),847)),MIN(H680,(0.75*$C680),847)),2),IF(revenueReduction&gt;0.3,MAX(IF($B680="Non - avec lien de dépendance",MIN(1129,H680,$C680)*overallRate,MIN(1129,H680)*overallRate),ROUND(MAX(IF($B680="Non - avec lien de dépendance",0,MIN((0.75*H680),847)),MIN(H680,(0.75*$C680),847)),2)),IF($B680="Non - avec lien de dépendance",MIN(1129,H680,$C680)*overallRate,MIN(1129,H680)*overallRate)))))</f>
        <v>Effectuez l’étape 1</v>
      </c>
      <c r="M680" s="68" t="str">
        <f>IF(ISTEXT(overallRate),"Effectuez l’étape 1",IF(OR(COUNT($C680,I680)&lt;&gt;2,overallRate=0),0,IF(E680="Yes",ROUND(MAX(IF($B680="Oui - sans lien de dépendance",0,MIN((0.75*I680),847)),MIN(I680,(0.75*$C680),847)),2),IF(revenueReduction&gt;0.3,MAX(IF($B680="Non - avec lien de dépendance",MIN(1129,I680,$C680)*overallRate,MIN(1129,I680)*overallRate),ROUND(MAX(IF($B680="Non - avec lien de dépendance",0,MIN((0.75*I680),847)),MIN(I680,(0.75*$C680),847)),2)),IF($B680="Non - avec lien de dépendance",MIN(1129,I680,$C680)*overallRate,MIN(1129,I680)*overallRate)))))</f>
        <v>Effectuez l’étape 1</v>
      </c>
      <c r="N680" s="68" t="str">
        <f>IF(ISTEXT(overallRate),"Effectuez l’étape 1",IF(OR(COUNT($C680,J680)&lt;&gt;2,overallRate=0),0,IF(F680="Yes",ROUND(MAX(IF($B680="Oui - sans lien de dépendance",0,MIN((0.75*J680),847)),MIN(J680,(0.75*$C680),847)),2),IF(revenueReduction&gt;0.3,MAX(IF($B680="Non - avec lien de dépendance",MIN(1129,J680,$C680)*overallRate,MIN(1129,J680)*overallRate),ROUND(MAX(IF($B680="Non - avec lien de dépendance",0,MIN((0.75*J680),847)),MIN(J680,(0.75*$C680),847)),2)),IF($B680="Non - avec lien de dépendance",MIN(1129,J680,$C680)*overallRate,MIN(1129,J680)*overallRate)))))</f>
        <v>Effectuez l’étape 1</v>
      </c>
      <c r="O680" s="68" t="str">
        <f>IF(ISTEXT(overallRate),"Effectuez l’étape 1",IF(OR(COUNT($C680,K680)&lt;&gt;2,overallRate=0),0,IF(G680="Yes",ROUND(MAX(IF($B680="Oui - sans lien de dépendance",0,MIN((0.75*K680),847)),MIN(K680,(0.75*$C680),847)),2),IF(revenueReduction&gt;0.3,MAX(IF($B680="Non - avec lien de dépendance",MIN(1129,K680,$C680)*overallRate,MIN(1129,K680)*overallRate),ROUND(MAX(IF($B680="Non - avec lien de dépendance",0,MIN((0.75*K680),847)),MIN(K680,(0.75*$C680),847)),2)),IF($B680="Non - avec lien de dépendance",MIN(1129,K680,$C680)*overallRate,MIN(1129,K680)*overallRate)))))</f>
        <v>Effectuez l’étape 1</v>
      </c>
      <c r="P680" s="3">
        <f t="shared" si="10"/>
        <v>0</v>
      </c>
    </row>
    <row r="681" spans="12:16" x14ac:dyDescent="0.5">
      <c r="L681" s="68" t="str">
        <f>IF(ISTEXT(overallRate),"Effectuez l’étape 1",IF(OR(COUNT($C681,H681)&lt;&gt;2,overallRate=0),0,IF(D681="Yes",ROUND(MAX(IF($B681="Oui - sans lien de dépendance",0,MIN((0.75*H681),847)),MIN(H681,(0.75*$C681),847)),2),IF(revenueReduction&gt;0.3,MAX(IF($B681="Non - avec lien de dépendance",MIN(1129,H681,$C681)*overallRate,MIN(1129,H681)*overallRate),ROUND(MAX(IF($B681="Non - avec lien de dépendance",0,MIN((0.75*H681),847)),MIN(H681,(0.75*$C681),847)),2)),IF($B681="Non - avec lien de dépendance",MIN(1129,H681,$C681)*overallRate,MIN(1129,H681)*overallRate)))))</f>
        <v>Effectuez l’étape 1</v>
      </c>
      <c r="M681" s="68" t="str">
        <f>IF(ISTEXT(overallRate),"Effectuez l’étape 1",IF(OR(COUNT($C681,I681)&lt;&gt;2,overallRate=0),0,IF(E681="Yes",ROUND(MAX(IF($B681="Oui - sans lien de dépendance",0,MIN((0.75*I681),847)),MIN(I681,(0.75*$C681),847)),2),IF(revenueReduction&gt;0.3,MAX(IF($B681="Non - avec lien de dépendance",MIN(1129,I681,$C681)*overallRate,MIN(1129,I681)*overallRate),ROUND(MAX(IF($B681="Non - avec lien de dépendance",0,MIN((0.75*I681),847)),MIN(I681,(0.75*$C681),847)),2)),IF($B681="Non - avec lien de dépendance",MIN(1129,I681,$C681)*overallRate,MIN(1129,I681)*overallRate)))))</f>
        <v>Effectuez l’étape 1</v>
      </c>
      <c r="N681" s="68" t="str">
        <f>IF(ISTEXT(overallRate),"Effectuez l’étape 1",IF(OR(COUNT($C681,J681)&lt;&gt;2,overallRate=0),0,IF(F681="Yes",ROUND(MAX(IF($B681="Oui - sans lien de dépendance",0,MIN((0.75*J681),847)),MIN(J681,(0.75*$C681),847)),2),IF(revenueReduction&gt;0.3,MAX(IF($B681="Non - avec lien de dépendance",MIN(1129,J681,$C681)*overallRate,MIN(1129,J681)*overallRate),ROUND(MAX(IF($B681="Non - avec lien de dépendance",0,MIN((0.75*J681),847)),MIN(J681,(0.75*$C681),847)),2)),IF($B681="Non - avec lien de dépendance",MIN(1129,J681,$C681)*overallRate,MIN(1129,J681)*overallRate)))))</f>
        <v>Effectuez l’étape 1</v>
      </c>
      <c r="O681" s="68" t="str">
        <f>IF(ISTEXT(overallRate),"Effectuez l’étape 1",IF(OR(COUNT($C681,K681)&lt;&gt;2,overallRate=0),0,IF(G681="Yes",ROUND(MAX(IF($B681="Oui - sans lien de dépendance",0,MIN((0.75*K681),847)),MIN(K681,(0.75*$C681),847)),2),IF(revenueReduction&gt;0.3,MAX(IF($B681="Non - avec lien de dépendance",MIN(1129,K681,$C681)*overallRate,MIN(1129,K681)*overallRate),ROUND(MAX(IF($B681="Non - avec lien de dépendance",0,MIN((0.75*K681),847)),MIN(K681,(0.75*$C681),847)),2)),IF($B681="Non - avec lien de dépendance",MIN(1129,K681,$C681)*overallRate,MIN(1129,K681)*overallRate)))))</f>
        <v>Effectuez l’étape 1</v>
      </c>
      <c r="P681" s="3">
        <f t="shared" si="10"/>
        <v>0</v>
      </c>
    </row>
    <row r="682" spans="12:16" x14ac:dyDescent="0.5">
      <c r="L682" s="68" t="str">
        <f>IF(ISTEXT(overallRate),"Effectuez l’étape 1",IF(OR(COUNT($C682,H682)&lt;&gt;2,overallRate=0),0,IF(D682="Yes",ROUND(MAX(IF($B682="Oui - sans lien de dépendance",0,MIN((0.75*H682),847)),MIN(H682,(0.75*$C682),847)),2),IF(revenueReduction&gt;0.3,MAX(IF($B682="Non - avec lien de dépendance",MIN(1129,H682,$C682)*overallRate,MIN(1129,H682)*overallRate),ROUND(MAX(IF($B682="Non - avec lien de dépendance",0,MIN((0.75*H682),847)),MIN(H682,(0.75*$C682),847)),2)),IF($B682="Non - avec lien de dépendance",MIN(1129,H682,$C682)*overallRate,MIN(1129,H682)*overallRate)))))</f>
        <v>Effectuez l’étape 1</v>
      </c>
      <c r="M682" s="68" t="str">
        <f>IF(ISTEXT(overallRate),"Effectuez l’étape 1",IF(OR(COUNT($C682,I682)&lt;&gt;2,overallRate=0),0,IF(E682="Yes",ROUND(MAX(IF($B682="Oui - sans lien de dépendance",0,MIN((0.75*I682),847)),MIN(I682,(0.75*$C682),847)),2),IF(revenueReduction&gt;0.3,MAX(IF($B682="Non - avec lien de dépendance",MIN(1129,I682,$C682)*overallRate,MIN(1129,I682)*overallRate),ROUND(MAX(IF($B682="Non - avec lien de dépendance",0,MIN((0.75*I682),847)),MIN(I682,(0.75*$C682),847)),2)),IF($B682="Non - avec lien de dépendance",MIN(1129,I682,$C682)*overallRate,MIN(1129,I682)*overallRate)))))</f>
        <v>Effectuez l’étape 1</v>
      </c>
      <c r="N682" s="68" t="str">
        <f>IF(ISTEXT(overallRate),"Effectuez l’étape 1",IF(OR(COUNT($C682,J682)&lt;&gt;2,overallRate=0),0,IF(F682="Yes",ROUND(MAX(IF($B682="Oui - sans lien de dépendance",0,MIN((0.75*J682),847)),MIN(J682,(0.75*$C682),847)),2),IF(revenueReduction&gt;0.3,MAX(IF($B682="Non - avec lien de dépendance",MIN(1129,J682,$C682)*overallRate,MIN(1129,J682)*overallRate),ROUND(MAX(IF($B682="Non - avec lien de dépendance",0,MIN((0.75*J682),847)),MIN(J682,(0.75*$C682),847)),2)),IF($B682="Non - avec lien de dépendance",MIN(1129,J682,$C682)*overallRate,MIN(1129,J682)*overallRate)))))</f>
        <v>Effectuez l’étape 1</v>
      </c>
      <c r="O682" s="68" t="str">
        <f>IF(ISTEXT(overallRate),"Effectuez l’étape 1",IF(OR(COUNT($C682,K682)&lt;&gt;2,overallRate=0),0,IF(G682="Yes",ROUND(MAX(IF($B682="Oui - sans lien de dépendance",0,MIN((0.75*K682),847)),MIN(K682,(0.75*$C682),847)),2),IF(revenueReduction&gt;0.3,MAX(IF($B682="Non - avec lien de dépendance",MIN(1129,K682,$C682)*overallRate,MIN(1129,K682)*overallRate),ROUND(MAX(IF($B682="Non - avec lien de dépendance",0,MIN((0.75*K682),847)),MIN(K682,(0.75*$C682),847)),2)),IF($B682="Non - avec lien de dépendance",MIN(1129,K682,$C682)*overallRate,MIN(1129,K682)*overallRate)))))</f>
        <v>Effectuez l’étape 1</v>
      </c>
      <c r="P682" s="3">
        <f t="shared" si="10"/>
        <v>0</v>
      </c>
    </row>
    <row r="683" spans="12:16" x14ac:dyDescent="0.5">
      <c r="L683" s="68" t="str">
        <f>IF(ISTEXT(overallRate),"Effectuez l’étape 1",IF(OR(COUNT($C683,H683)&lt;&gt;2,overallRate=0),0,IF(D683="Yes",ROUND(MAX(IF($B683="Oui - sans lien de dépendance",0,MIN((0.75*H683),847)),MIN(H683,(0.75*$C683),847)),2),IF(revenueReduction&gt;0.3,MAX(IF($B683="Non - avec lien de dépendance",MIN(1129,H683,$C683)*overallRate,MIN(1129,H683)*overallRate),ROUND(MAX(IF($B683="Non - avec lien de dépendance",0,MIN((0.75*H683),847)),MIN(H683,(0.75*$C683),847)),2)),IF($B683="Non - avec lien de dépendance",MIN(1129,H683,$C683)*overallRate,MIN(1129,H683)*overallRate)))))</f>
        <v>Effectuez l’étape 1</v>
      </c>
      <c r="M683" s="68" t="str">
        <f>IF(ISTEXT(overallRate),"Effectuez l’étape 1",IF(OR(COUNT($C683,I683)&lt;&gt;2,overallRate=0),0,IF(E683="Yes",ROUND(MAX(IF($B683="Oui - sans lien de dépendance",0,MIN((0.75*I683),847)),MIN(I683,(0.75*$C683),847)),2),IF(revenueReduction&gt;0.3,MAX(IF($B683="Non - avec lien de dépendance",MIN(1129,I683,$C683)*overallRate,MIN(1129,I683)*overallRate),ROUND(MAX(IF($B683="Non - avec lien de dépendance",0,MIN((0.75*I683),847)),MIN(I683,(0.75*$C683),847)),2)),IF($B683="Non - avec lien de dépendance",MIN(1129,I683,$C683)*overallRate,MIN(1129,I683)*overallRate)))))</f>
        <v>Effectuez l’étape 1</v>
      </c>
      <c r="N683" s="68" t="str">
        <f>IF(ISTEXT(overallRate),"Effectuez l’étape 1",IF(OR(COUNT($C683,J683)&lt;&gt;2,overallRate=0),0,IF(F683="Yes",ROUND(MAX(IF($B683="Oui - sans lien de dépendance",0,MIN((0.75*J683),847)),MIN(J683,(0.75*$C683),847)),2),IF(revenueReduction&gt;0.3,MAX(IF($B683="Non - avec lien de dépendance",MIN(1129,J683,$C683)*overallRate,MIN(1129,J683)*overallRate),ROUND(MAX(IF($B683="Non - avec lien de dépendance",0,MIN((0.75*J683),847)),MIN(J683,(0.75*$C683),847)),2)),IF($B683="Non - avec lien de dépendance",MIN(1129,J683,$C683)*overallRate,MIN(1129,J683)*overallRate)))))</f>
        <v>Effectuez l’étape 1</v>
      </c>
      <c r="O683" s="68" t="str">
        <f>IF(ISTEXT(overallRate),"Effectuez l’étape 1",IF(OR(COUNT($C683,K683)&lt;&gt;2,overallRate=0),0,IF(G683="Yes",ROUND(MAX(IF($B683="Oui - sans lien de dépendance",0,MIN((0.75*K683),847)),MIN(K683,(0.75*$C683),847)),2),IF(revenueReduction&gt;0.3,MAX(IF($B683="Non - avec lien de dépendance",MIN(1129,K683,$C683)*overallRate,MIN(1129,K683)*overallRate),ROUND(MAX(IF($B683="Non - avec lien de dépendance",0,MIN((0.75*K683),847)),MIN(K683,(0.75*$C683),847)),2)),IF($B683="Non - avec lien de dépendance",MIN(1129,K683,$C683)*overallRate,MIN(1129,K683)*overallRate)))))</f>
        <v>Effectuez l’étape 1</v>
      </c>
      <c r="P683" s="3">
        <f t="shared" si="10"/>
        <v>0</v>
      </c>
    </row>
    <row r="684" spans="12:16" x14ac:dyDescent="0.5">
      <c r="L684" s="68" t="str">
        <f>IF(ISTEXT(overallRate),"Effectuez l’étape 1",IF(OR(COUNT($C684,H684)&lt;&gt;2,overallRate=0),0,IF(D684="Yes",ROUND(MAX(IF($B684="Oui - sans lien de dépendance",0,MIN((0.75*H684),847)),MIN(H684,(0.75*$C684),847)),2),IF(revenueReduction&gt;0.3,MAX(IF($B684="Non - avec lien de dépendance",MIN(1129,H684,$C684)*overallRate,MIN(1129,H684)*overallRate),ROUND(MAX(IF($B684="Non - avec lien de dépendance",0,MIN((0.75*H684),847)),MIN(H684,(0.75*$C684),847)),2)),IF($B684="Non - avec lien de dépendance",MIN(1129,H684,$C684)*overallRate,MIN(1129,H684)*overallRate)))))</f>
        <v>Effectuez l’étape 1</v>
      </c>
      <c r="M684" s="68" t="str">
        <f>IF(ISTEXT(overallRate),"Effectuez l’étape 1",IF(OR(COUNT($C684,I684)&lt;&gt;2,overallRate=0),0,IF(E684="Yes",ROUND(MAX(IF($B684="Oui - sans lien de dépendance",0,MIN((0.75*I684),847)),MIN(I684,(0.75*$C684),847)),2),IF(revenueReduction&gt;0.3,MAX(IF($B684="Non - avec lien de dépendance",MIN(1129,I684,$C684)*overallRate,MIN(1129,I684)*overallRate),ROUND(MAX(IF($B684="Non - avec lien de dépendance",0,MIN((0.75*I684),847)),MIN(I684,(0.75*$C684),847)),2)),IF($B684="Non - avec lien de dépendance",MIN(1129,I684,$C684)*overallRate,MIN(1129,I684)*overallRate)))))</f>
        <v>Effectuez l’étape 1</v>
      </c>
      <c r="N684" s="68" t="str">
        <f>IF(ISTEXT(overallRate),"Effectuez l’étape 1",IF(OR(COUNT($C684,J684)&lt;&gt;2,overallRate=0),0,IF(F684="Yes",ROUND(MAX(IF($B684="Oui - sans lien de dépendance",0,MIN((0.75*J684),847)),MIN(J684,(0.75*$C684),847)),2),IF(revenueReduction&gt;0.3,MAX(IF($B684="Non - avec lien de dépendance",MIN(1129,J684,$C684)*overallRate,MIN(1129,J684)*overallRate),ROUND(MAX(IF($B684="Non - avec lien de dépendance",0,MIN((0.75*J684),847)),MIN(J684,(0.75*$C684),847)),2)),IF($B684="Non - avec lien de dépendance",MIN(1129,J684,$C684)*overallRate,MIN(1129,J684)*overallRate)))))</f>
        <v>Effectuez l’étape 1</v>
      </c>
      <c r="O684" s="68" t="str">
        <f>IF(ISTEXT(overallRate),"Effectuez l’étape 1",IF(OR(COUNT($C684,K684)&lt;&gt;2,overallRate=0),0,IF(G684="Yes",ROUND(MAX(IF($B684="Oui - sans lien de dépendance",0,MIN((0.75*K684),847)),MIN(K684,(0.75*$C684),847)),2),IF(revenueReduction&gt;0.3,MAX(IF($B684="Non - avec lien de dépendance",MIN(1129,K684,$C684)*overallRate,MIN(1129,K684)*overallRate),ROUND(MAX(IF($B684="Non - avec lien de dépendance",0,MIN((0.75*K684),847)),MIN(K684,(0.75*$C684),847)),2)),IF($B684="Non - avec lien de dépendance",MIN(1129,K684,$C684)*overallRate,MIN(1129,K684)*overallRate)))))</f>
        <v>Effectuez l’étape 1</v>
      </c>
      <c r="P684" s="3">
        <f t="shared" si="10"/>
        <v>0</v>
      </c>
    </row>
    <row r="685" spans="12:16" x14ac:dyDescent="0.5">
      <c r="L685" s="68" t="str">
        <f>IF(ISTEXT(overallRate),"Effectuez l’étape 1",IF(OR(COUNT($C685,H685)&lt;&gt;2,overallRate=0),0,IF(D685="Yes",ROUND(MAX(IF($B685="Oui - sans lien de dépendance",0,MIN((0.75*H685),847)),MIN(H685,(0.75*$C685),847)),2),IF(revenueReduction&gt;0.3,MAX(IF($B685="Non - avec lien de dépendance",MIN(1129,H685,$C685)*overallRate,MIN(1129,H685)*overallRate),ROUND(MAX(IF($B685="Non - avec lien de dépendance",0,MIN((0.75*H685),847)),MIN(H685,(0.75*$C685),847)),2)),IF($B685="Non - avec lien de dépendance",MIN(1129,H685,$C685)*overallRate,MIN(1129,H685)*overallRate)))))</f>
        <v>Effectuez l’étape 1</v>
      </c>
      <c r="M685" s="68" t="str">
        <f>IF(ISTEXT(overallRate),"Effectuez l’étape 1",IF(OR(COUNT($C685,I685)&lt;&gt;2,overallRate=0),0,IF(E685="Yes",ROUND(MAX(IF($B685="Oui - sans lien de dépendance",0,MIN((0.75*I685),847)),MIN(I685,(0.75*$C685),847)),2),IF(revenueReduction&gt;0.3,MAX(IF($B685="Non - avec lien de dépendance",MIN(1129,I685,$C685)*overallRate,MIN(1129,I685)*overallRate),ROUND(MAX(IF($B685="Non - avec lien de dépendance",0,MIN((0.75*I685),847)),MIN(I685,(0.75*$C685),847)),2)),IF($B685="Non - avec lien de dépendance",MIN(1129,I685,$C685)*overallRate,MIN(1129,I685)*overallRate)))))</f>
        <v>Effectuez l’étape 1</v>
      </c>
      <c r="N685" s="68" t="str">
        <f>IF(ISTEXT(overallRate),"Effectuez l’étape 1",IF(OR(COUNT($C685,J685)&lt;&gt;2,overallRate=0),0,IF(F685="Yes",ROUND(MAX(IF($B685="Oui - sans lien de dépendance",0,MIN((0.75*J685),847)),MIN(J685,(0.75*$C685),847)),2),IF(revenueReduction&gt;0.3,MAX(IF($B685="Non - avec lien de dépendance",MIN(1129,J685,$C685)*overallRate,MIN(1129,J685)*overallRate),ROUND(MAX(IF($B685="Non - avec lien de dépendance",0,MIN((0.75*J685),847)),MIN(J685,(0.75*$C685),847)),2)),IF($B685="Non - avec lien de dépendance",MIN(1129,J685,$C685)*overallRate,MIN(1129,J685)*overallRate)))))</f>
        <v>Effectuez l’étape 1</v>
      </c>
      <c r="O685" s="68" t="str">
        <f>IF(ISTEXT(overallRate),"Effectuez l’étape 1",IF(OR(COUNT($C685,K685)&lt;&gt;2,overallRate=0),0,IF(G685="Yes",ROUND(MAX(IF($B685="Oui - sans lien de dépendance",0,MIN((0.75*K685),847)),MIN(K685,(0.75*$C685),847)),2),IF(revenueReduction&gt;0.3,MAX(IF($B685="Non - avec lien de dépendance",MIN(1129,K685,$C685)*overallRate,MIN(1129,K685)*overallRate),ROUND(MAX(IF($B685="Non - avec lien de dépendance",0,MIN((0.75*K685),847)),MIN(K685,(0.75*$C685),847)),2)),IF($B685="Non - avec lien de dépendance",MIN(1129,K685,$C685)*overallRate,MIN(1129,K685)*overallRate)))))</f>
        <v>Effectuez l’étape 1</v>
      </c>
      <c r="P685" s="3">
        <f t="shared" si="10"/>
        <v>0</v>
      </c>
    </row>
    <row r="686" spans="12:16" x14ac:dyDescent="0.5">
      <c r="L686" s="68" t="str">
        <f>IF(ISTEXT(overallRate),"Effectuez l’étape 1",IF(OR(COUNT($C686,H686)&lt;&gt;2,overallRate=0),0,IF(D686="Yes",ROUND(MAX(IF($B686="Oui - sans lien de dépendance",0,MIN((0.75*H686),847)),MIN(H686,(0.75*$C686),847)),2),IF(revenueReduction&gt;0.3,MAX(IF($B686="Non - avec lien de dépendance",MIN(1129,H686,$C686)*overallRate,MIN(1129,H686)*overallRate),ROUND(MAX(IF($B686="Non - avec lien de dépendance",0,MIN((0.75*H686),847)),MIN(H686,(0.75*$C686),847)),2)),IF($B686="Non - avec lien de dépendance",MIN(1129,H686,$C686)*overallRate,MIN(1129,H686)*overallRate)))))</f>
        <v>Effectuez l’étape 1</v>
      </c>
      <c r="M686" s="68" t="str">
        <f>IF(ISTEXT(overallRate),"Effectuez l’étape 1",IF(OR(COUNT($C686,I686)&lt;&gt;2,overallRate=0),0,IF(E686="Yes",ROUND(MAX(IF($B686="Oui - sans lien de dépendance",0,MIN((0.75*I686),847)),MIN(I686,(0.75*$C686),847)),2),IF(revenueReduction&gt;0.3,MAX(IF($B686="Non - avec lien de dépendance",MIN(1129,I686,$C686)*overallRate,MIN(1129,I686)*overallRate),ROUND(MAX(IF($B686="Non - avec lien de dépendance",0,MIN((0.75*I686),847)),MIN(I686,(0.75*$C686),847)),2)),IF($B686="Non - avec lien de dépendance",MIN(1129,I686,$C686)*overallRate,MIN(1129,I686)*overallRate)))))</f>
        <v>Effectuez l’étape 1</v>
      </c>
      <c r="N686" s="68" t="str">
        <f>IF(ISTEXT(overallRate),"Effectuez l’étape 1",IF(OR(COUNT($C686,J686)&lt;&gt;2,overallRate=0),0,IF(F686="Yes",ROUND(MAX(IF($B686="Oui - sans lien de dépendance",0,MIN((0.75*J686),847)),MIN(J686,(0.75*$C686),847)),2),IF(revenueReduction&gt;0.3,MAX(IF($B686="Non - avec lien de dépendance",MIN(1129,J686,$C686)*overallRate,MIN(1129,J686)*overallRate),ROUND(MAX(IF($B686="Non - avec lien de dépendance",0,MIN((0.75*J686),847)),MIN(J686,(0.75*$C686),847)),2)),IF($B686="Non - avec lien de dépendance",MIN(1129,J686,$C686)*overallRate,MIN(1129,J686)*overallRate)))))</f>
        <v>Effectuez l’étape 1</v>
      </c>
      <c r="O686" s="68" t="str">
        <f>IF(ISTEXT(overallRate),"Effectuez l’étape 1",IF(OR(COUNT($C686,K686)&lt;&gt;2,overallRate=0),0,IF(G686="Yes",ROUND(MAX(IF($B686="Oui - sans lien de dépendance",0,MIN((0.75*K686),847)),MIN(K686,(0.75*$C686),847)),2),IF(revenueReduction&gt;0.3,MAX(IF($B686="Non - avec lien de dépendance",MIN(1129,K686,$C686)*overallRate,MIN(1129,K686)*overallRate),ROUND(MAX(IF($B686="Non - avec lien de dépendance",0,MIN((0.75*K686),847)),MIN(K686,(0.75*$C686),847)),2)),IF($B686="Non - avec lien de dépendance",MIN(1129,K686,$C686)*overallRate,MIN(1129,K686)*overallRate)))))</f>
        <v>Effectuez l’étape 1</v>
      </c>
      <c r="P686" s="3">
        <f t="shared" si="10"/>
        <v>0</v>
      </c>
    </row>
    <row r="687" spans="12:16" x14ac:dyDescent="0.5">
      <c r="L687" s="68" t="str">
        <f>IF(ISTEXT(overallRate),"Effectuez l’étape 1",IF(OR(COUNT($C687,H687)&lt;&gt;2,overallRate=0),0,IF(D687="Yes",ROUND(MAX(IF($B687="Oui - sans lien de dépendance",0,MIN((0.75*H687),847)),MIN(H687,(0.75*$C687),847)),2),IF(revenueReduction&gt;0.3,MAX(IF($B687="Non - avec lien de dépendance",MIN(1129,H687,$C687)*overallRate,MIN(1129,H687)*overallRate),ROUND(MAX(IF($B687="Non - avec lien de dépendance",0,MIN((0.75*H687),847)),MIN(H687,(0.75*$C687),847)),2)),IF($B687="Non - avec lien de dépendance",MIN(1129,H687,$C687)*overallRate,MIN(1129,H687)*overallRate)))))</f>
        <v>Effectuez l’étape 1</v>
      </c>
      <c r="M687" s="68" t="str">
        <f>IF(ISTEXT(overallRate),"Effectuez l’étape 1",IF(OR(COUNT($C687,I687)&lt;&gt;2,overallRate=0),0,IF(E687="Yes",ROUND(MAX(IF($B687="Oui - sans lien de dépendance",0,MIN((0.75*I687),847)),MIN(I687,(0.75*$C687),847)),2),IF(revenueReduction&gt;0.3,MAX(IF($B687="Non - avec lien de dépendance",MIN(1129,I687,$C687)*overallRate,MIN(1129,I687)*overallRate),ROUND(MAX(IF($B687="Non - avec lien de dépendance",0,MIN((0.75*I687),847)),MIN(I687,(0.75*$C687),847)),2)),IF($B687="Non - avec lien de dépendance",MIN(1129,I687,$C687)*overallRate,MIN(1129,I687)*overallRate)))))</f>
        <v>Effectuez l’étape 1</v>
      </c>
      <c r="N687" s="68" t="str">
        <f>IF(ISTEXT(overallRate),"Effectuez l’étape 1",IF(OR(COUNT($C687,J687)&lt;&gt;2,overallRate=0),0,IF(F687="Yes",ROUND(MAX(IF($B687="Oui - sans lien de dépendance",0,MIN((0.75*J687),847)),MIN(J687,(0.75*$C687),847)),2),IF(revenueReduction&gt;0.3,MAX(IF($B687="Non - avec lien de dépendance",MIN(1129,J687,$C687)*overallRate,MIN(1129,J687)*overallRate),ROUND(MAX(IF($B687="Non - avec lien de dépendance",0,MIN((0.75*J687),847)),MIN(J687,(0.75*$C687),847)),2)),IF($B687="Non - avec lien de dépendance",MIN(1129,J687,$C687)*overallRate,MIN(1129,J687)*overallRate)))))</f>
        <v>Effectuez l’étape 1</v>
      </c>
      <c r="O687" s="68" t="str">
        <f>IF(ISTEXT(overallRate),"Effectuez l’étape 1",IF(OR(COUNT($C687,K687)&lt;&gt;2,overallRate=0),0,IF(G687="Yes",ROUND(MAX(IF($B687="Oui - sans lien de dépendance",0,MIN((0.75*K687),847)),MIN(K687,(0.75*$C687),847)),2),IF(revenueReduction&gt;0.3,MAX(IF($B687="Non - avec lien de dépendance",MIN(1129,K687,$C687)*overallRate,MIN(1129,K687)*overallRate),ROUND(MAX(IF($B687="Non - avec lien de dépendance",0,MIN((0.75*K687),847)),MIN(K687,(0.75*$C687),847)),2)),IF($B687="Non - avec lien de dépendance",MIN(1129,K687,$C687)*overallRate,MIN(1129,K687)*overallRate)))))</f>
        <v>Effectuez l’étape 1</v>
      </c>
      <c r="P687" s="3">
        <f t="shared" si="10"/>
        <v>0</v>
      </c>
    </row>
    <row r="688" spans="12:16" x14ac:dyDescent="0.5">
      <c r="L688" s="68" t="str">
        <f>IF(ISTEXT(overallRate),"Effectuez l’étape 1",IF(OR(COUNT($C688,H688)&lt;&gt;2,overallRate=0),0,IF(D688="Yes",ROUND(MAX(IF($B688="Oui - sans lien de dépendance",0,MIN((0.75*H688),847)),MIN(H688,(0.75*$C688),847)),2),IF(revenueReduction&gt;0.3,MAX(IF($B688="Non - avec lien de dépendance",MIN(1129,H688,$C688)*overallRate,MIN(1129,H688)*overallRate),ROUND(MAX(IF($B688="Non - avec lien de dépendance",0,MIN((0.75*H688),847)),MIN(H688,(0.75*$C688),847)),2)),IF($B688="Non - avec lien de dépendance",MIN(1129,H688,$C688)*overallRate,MIN(1129,H688)*overallRate)))))</f>
        <v>Effectuez l’étape 1</v>
      </c>
      <c r="M688" s="68" t="str">
        <f>IF(ISTEXT(overallRate),"Effectuez l’étape 1",IF(OR(COUNT($C688,I688)&lt;&gt;2,overallRate=0),0,IF(E688="Yes",ROUND(MAX(IF($B688="Oui - sans lien de dépendance",0,MIN((0.75*I688),847)),MIN(I688,(0.75*$C688),847)),2),IF(revenueReduction&gt;0.3,MAX(IF($B688="Non - avec lien de dépendance",MIN(1129,I688,$C688)*overallRate,MIN(1129,I688)*overallRate),ROUND(MAX(IF($B688="Non - avec lien de dépendance",0,MIN((0.75*I688),847)),MIN(I688,(0.75*$C688),847)),2)),IF($B688="Non - avec lien de dépendance",MIN(1129,I688,$C688)*overallRate,MIN(1129,I688)*overallRate)))))</f>
        <v>Effectuez l’étape 1</v>
      </c>
      <c r="N688" s="68" t="str">
        <f>IF(ISTEXT(overallRate),"Effectuez l’étape 1",IF(OR(COUNT($C688,J688)&lt;&gt;2,overallRate=0),0,IF(F688="Yes",ROUND(MAX(IF($B688="Oui - sans lien de dépendance",0,MIN((0.75*J688),847)),MIN(J688,(0.75*$C688),847)),2),IF(revenueReduction&gt;0.3,MAX(IF($B688="Non - avec lien de dépendance",MIN(1129,J688,$C688)*overallRate,MIN(1129,J688)*overallRate),ROUND(MAX(IF($B688="Non - avec lien de dépendance",0,MIN((0.75*J688),847)),MIN(J688,(0.75*$C688),847)),2)),IF($B688="Non - avec lien de dépendance",MIN(1129,J688,$C688)*overallRate,MIN(1129,J688)*overallRate)))))</f>
        <v>Effectuez l’étape 1</v>
      </c>
      <c r="O688" s="68" t="str">
        <f>IF(ISTEXT(overallRate),"Effectuez l’étape 1",IF(OR(COUNT($C688,K688)&lt;&gt;2,overallRate=0),0,IF(G688="Yes",ROUND(MAX(IF($B688="Oui - sans lien de dépendance",0,MIN((0.75*K688),847)),MIN(K688,(0.75*$C688),847)),2),IF(revenueReduction&gt;0.3,MAX(IF($B688="Non - avec lien de dépendance",MIN(1129,K688,$C688)*overallRate,MIN(1129,K688)*overallRate),ROUND(MAX(IF($B688="Non - avec lien de dépendance",0,MIN((0.75*K688),847)),MIN(K688,(0.75*$C688),847)),2)),IF($B688="Non - avec lien de dépendance",MIN(1129,K688,$C688)*overallRate,MIN(1129,K688)*overallRate)))))</f>
        <v>Effectuez l’étape 1</v>
      </c>
      <c r="P688" s="3">
        <f t="shared" si="10"/>
        <v>0</v>
      </c>
    </row>
    <row r="689" spans="12:16" x14ac:dyDescent="0.5">
      <c r="L689" s="68" t="str">
        <f>IF(ISTEXT(overallRate),"Effectuez l’étape 1",IF(OR(COUNT($C689,H689)&lt;&gt;2,overallRate=0),0,IF(D689="Yes",ROUND(MAX(IF($B689="Oui - sans lien de dépendance",0,MIN((0.75*H689),847)),MIN(H689,(0.75*$C689),847)),2),IF(revenueReduction&gt;0.3,MAX(IF($B689="Non - avec lien de dépendance",MIN(1129,H689,$C689)*overallRate,MIN(1129,H689)*overallRate),ROUND(MAX(IF($B689="Non - avec lien de dépendance",0,MIN((0.75*H689),847)),MIN(H689,(0.75*$C689),847)),2)),IF($B689="Non - avec lien de dépendance",MIN(1129,H689,$C689)*overallRate,MIN(1129,H689)*overallRate)))))</f>
        <v>Effectuez l’étape 1</v>
      </c>
      <c r="M689" s="68" t="str">
        <f>IF(ISTEXT(overallRate),"Effectuez l’étape 1",IF(OR(COUNT($C689,I689)&lt;&gt;2,overallRate=0),0,IF(E689="Yes",ROUND(MAX(IF($B689="Oui - sans lien de dépendance",0,MIN((0.75*I689),847)),MIN(I689,(0.75*$C689),847)),2),IF(revenueReduction&gt;0.3,MAX(IF($B689="Non - avec lien de dépendance",MIN(1129,I689,$C689)*overallRate,MIN(1129,I689)*overallRate),ROUND(MAX(IF($B689="Non - avec lien de dépendance",0,MIN((0.75*I689),847)),MIN(I689,(0.75*$C689),847)),2)),IF($B689="Non - avec lien de dépendance",MIN(1129,I689,$C689)*overallRate,MIN(1129,I689)*overallRate)))))</f>
        <v>Effectuez l’étape 1</v>
      </c>
      <c r="N689" s="68" t="str">
        <f>IF(ISTEXT(overallRate),"Effectuez l’étape 1",IF(OR(COUNT($C689,J689)&lt;&gt;2,overallRate=0),0,IF(F689="Yes",ROUND(MAX(IF($B689="Oui - sans lien de dépendance",0,MIN((0.75*J689),847)),MIN(J689,(0.75*$C689),847)),2),IF(revenueReduction&gt;0.3,MAX(IF($B689="Non - avec lien de dépendance",MIN(1129,J689,$C689)*overallRate,MIN(1129,J689)*overallRate),ROUND(MAX(IF($B689="Non - avec lien de dépendance",0,MIN((0.75*J689),847)),MIN(J689,(0.75*$C689),847)),2)),IF($B689="Non - avec lien de dépendance",MIN(1129,J689,$C689)*overallRate,MIN(1129,J689)*overallRate)))))</f>
        <v>Effectuez l’étape 1</v>
      </c>
      <c r="O689" s="68" t="str">
        <f>IF(ISTEXT(overallRate),"Effectuez l’étape 1",IF(OR(COUNT($C689,K689)&lt;&gt;2,overallRate=0),0,IF(G689="Yes",ROUND(MAX(IF($B689="Oui - sans lien de dépendance",0,MIN((0.75*K689),847)),MIN(K689,(0.75*$C689),847)),2),IF(revenueReduction&gt;0.3,MAX(IF($B689="Non - avec lien de dépendance",MIN(1129,K689,$C689)*overallRate,MIN(1129,K689)*overallRate),ROUND(MAX(IF($B689="Non - avec lien de dépendance",0,MIN((0.75*K689),847)),MIN(K689,(0.75*$C689),847)),2)),IF($B689="Non - avec lien de dépendance",MIN(1129,K689,$C689)*overallRate,MIN(1129,K689)*overallRate)))))</f>
        <v>Effectuez l’étape 1</v>
      </c>
      <c r="P689" s="3">
        <f t="shared" si="10"/>
        <v>0</v>
      </c>
    </row>
    <row r="690" spans="12:16" x14ac:dyDescent="0.5">
      <c r="L690" s="68" t="str">
        <f>IF(ISTEXT(overallRate),"Effectuez l’étape 1",IF(OR(COUNT($C690,H690)&lt;&gt;2,overallRate=0),0,IF(D690="Yes",ROUND(MAX(IF($B690="Oui - sans lien de dépendance",0,MIN((0.75*H690),847)),MIN(H690,(0.75*$C690),847)),2),IF(revenueReduction&gt;0.3,MAX(IF($B690="Non - avec lien de dépendance",MIN(1129,H690,$C690)*overallRate,MIN(1129,H690)*overallRate),ROUND(MAX(IF($B690="Non - avec lien de dépendance",0,MIN((0.75*H690),847)),MIN(H690,(0.75*$C690),847)),2)),IF($B690="Non - avec lien de dépendance",MIN(1129,H690,$C690)*overallRate,MIN(1129,H690)*overallRate)))))</f>
        <v>Effectuez l’étape 1</v>
      </c>
      <c r="M690" s="68" t="str">
        <f>IF(ISTEXT(overallRate),"Effectuez l’étape 1",IF(OR(COUNT($C690,I690)&lt;&gt;2,overallRate=0),0,IF(E690="Yes",ROUND(MAX(IF($B690="Oui - sans lien de dépendance",0,MIN((0.75*I690),847)),MIN(I690,(0.75*$C690),847)),2),IF(revenueReduction&gt;0.3,MAX(IF($B690="Non - avec lien de dépendance",MIN(1129,I690,$C690)*overallRate,MIN(1129,I690)*overallRate),ROUND(MAX(IF($B690="Non - avec lien de dépendance",0,MIN((0.75*I690),847)),MIN(I690,(0.75*$C690),847)),2)),IF($B690="Non - avec lien de dépendance",MIN(1129,I690,$C690)*overallRate,MIN(1129,I690)*overallRate)))))</f>
        <v>Effectuez l’étape 1</v>
      </c>
      <c r="N690" s="68" t="str">
        <f>IF(ISTEXT(overallRate),"Effectuez l’étape 1",IF(OR(COUNT($C690,J690)&lt;&gt;2,overallRate=0),0,IF(F690="Yes",ROUND(MAX(IF($B690="Oui - sans lien de dépendance",0,MIN((0.75*J690),847)),MIN(J690,(0.75*$C690),847)),2),IF(revenueReduction&gt;0.3,MAX(IF($B690="Non - avec lien de dépendance",MIN(1129,J690,$C690)*overallRate,MIN(1129,J690)*overallRate),ROUND(MAX(IF($B690="Non - avec lien de dépendance",0,MIN((0.75*J690),847)),MIN(J690,(0.75*$C690),847)),2)),IF($B690="Non - avec lien de dépendance",MIN(1129,J690,$C690)*overallRate,MIN(1129,J690)*overallRate)))))</f>
        <v>Effectuez l’étape 1</v>
      </c>
      <c r="O690" s="68" t="str">
        <f>IF(ISTEXT(overallRate),"Effectuez l’étape 1",IF(OR(COUNT($C690,K690)&lt;&gt;2,overallRate=0),0,IF(G690="Yes",ROUND(MAX(IF($B690="Oui - sans lien de dépendance",0,MIN((0.75*K690),847)),MIN(K690,(0.75*$C690),847)),2),IF(revenueReduction&gt;0.3,MAX(IF($B690="Non - avec lien de dépendance",MIN(1129,K690,$C690)*overallRate,MIN(1129,K690)*overallRate),ROUND(MAX(IF($B690="Non - avec lien de dépendance",0,MIN((0.75*K690),847)),MIN(K690,(0.75*$C690),847)),2)),IF($B690="Non - avec lien de dépendance",MIN(1129,K690,$C690)*overallRate,MIN(1129,K690)*overallRate)))))</f>
        <v>Effectuez l’étape 1</v>
      </c>
      <c r="P690" s="3">
        <f t="shared" si="10"/>
        <v>0</v>
      </c>
    </row>
    <row r="691" spans="12:16" x14ac:dyDescent="0.5">
      <c r="L691" s="68" t="str">
        <f>IF(ISTEXT(overallRate),"Effectuez l’étape 1",IF(OR(COUNT($C691,H691)&lt;&gt;2,overallRate=0),0,IF(D691="Yes",ROUND(MAX(IF($B691="Oui - sans lien de dépendance",0,MIN((0.75*H691),847)),MIN(H691,(0.75*$C691),847)),2),IF(revenueReduction&gt;0.3,MAX(IF($B691="Non - avec lien de dépendance",MIN(1129,H691,$C691)*overallRate,MIN(1129,H691)*overallRate),ROUND(MAX(IF($B691="Non - avec lien de dépendance",0,MIN((0.75*H691),847)),MIN(H691,(0.75*$C691),847)),2)),IF($B691="Non - avec lien de dépendance",MIN(1129,H691,$C691)*overallRate,MIN(1129,H691)*overallRate)))))</f>
        <v>Effectuez l’étape 1</v>
      </c>
      <c r="M691" s="68" t="str">
        <f>IF(ISTEXT(overallRate),"Effectuez l’étape 1",IF(OR(COUNT($C691,I691)&lt;&gt;2,overallRate=0),0,IF(E691="Yes",ROUND(MAX(IF($B691="Oui - sans lien de dépendance",0,MIN((0.75*I691),847)),MIN(I691,(0.75*$C691),847)),2),IF(revenueReduction&gt;0.3,MAX(IF($B691="Non - avec lien de dépendance",MIN(1129,I691,$C691)*overallRate,MIN(1129,I691)*overallRate),ROUND(MAX(IF($B691="Non - avec lien de dépendance",0,MIN((0.75*I691),847)),MIN(I691,(0.75*$C691),847)),2)),IF($B691="Non - avec lien de dépendance",MIN(1129,I691,$C691)*overallRate,MIN(1129,I691)*overallRate)))))</f>
        <v>Effectuez l’étape 1</v>
      </c>
      <c r="N691" s="68" t="str">
        <f>IF(ISTEXT(overallRate),"Effectuez l’étape 1",IF(OR(COUNT($C691,J691)&lt;&gt;2,overallRate=0),0,IF(F691="Yes",ROUND(MAX(IF($B691="Oui - sans lien de dépendance",0,MIN((0.75*J691),847)),MIN(J691,(0.75*$C691),847)),2),IF(revenueReduction&gt;0.3,MAX(IF($B691="Non - avec lien de dépendance",MIN(1129,J691,$C691)*overallRate,MIN(1129,J691)*overallRate),ROUND(MAX(IF($B691="Non - avec lien de dépendance",0,MIN((0.75*J691),847)),MIN(J691,(0.75*$C691),847)),2)),IF($B691="Non - avec lien de dépendance",MIN(1129,J691,$C691)*overallRate,MIN(1129,J691)*overallRate)))))</f>
        <v>Effectuez l’étape 1</v>
      </c>
      <c r="O691" s="68" t="str">
        <f>IF(ISTEXT(overallRate),"Effectuez l’étape 1",IF(OR(COUNT($C691,K691)&lt;&gt;2,overallRate=0),0,IF(G691="Yes",ROUND(MAX(IF($B691="Oui - sans lien de dépendance",0,MIN((0.75*K691),847)),MIN(K691,(0.75*$C691),847)),2),IF(revenueReduction&gt;0.3,MAX(IF($B691="Non - avec lien de dépendance",MIN(1129,K691,$C691)*overallRate,MIN(1129,K691)*overallRate),ROUND(MAX(IF($B691="Non - avec lien de dépendance",0,MIN((0.75*K691),847)),MIN(K691,(0.75*$C691),847)),2)),IF($B691="Non - avec lien de dépendance",MIN(1129,K691,$C691)*overallRate,MIN(1129,K691)*overallRate)))))</f>
        <v>Effectuez l’étape 1</v>
      </c>
      <c r="P691" s="3">
        <f t="shared" si="10"/>
        <v>0</v>
      </c>
    </row>
    <row r="692" spans="12:16" x14ac:dyDescent="0.5">
      <c r="L692" s="68" t="str">
        <f>IF(ISTEXT(overallRate),"Effectuez l’étape 1",IF(OR(COUNT($C692,H692)&lt;&gt;2,overallRate=0),0,IF(D692="Yes",ROUND(MAX(IF($B692="Oui - sans lien de dépendance",0,MIN((0.75*H692),847)),MIN(H692,(0.75*$C692),847)),2),IF(revenueReduction&gt;0.3,MAX(IF($B692="Non - avec lien de dépendance",MIN(1129,H692,$C692)*overallRate,MIN(1129,H692)*overallRate),ROUND(MAX(IF($B692="Non - avec lien de dépendance",0,MIN((0.75*H692),847)),MIN(H692,(0.75*$C692),847)),2)),IF($B692="Non - avec lien de dépendance",MIN(1129,H692,$C692)*overallRate,MIN(1129,H692)*overallRate)))))</f>
        <v>Effectuez l’étape 1</v>
      </c>
      <c r="M692" s="68" t="str">
        <f>IF(ISTEXT(overallRate),"Effectuez l’étape 1",IF(OR(COUNT($C692,I692)&lt;&gt;2,overallRate=0),0,IF(E692="Yes",ROUND(MAX(IF($B692="Oui - sans lien de dépendance",0,MIN((0.75*I692),847)),MIN(I692,(0.75*$C692),847)),2),IF(revenueReduction&gt;0.3,MAX(IF($B692="Non - avec lien de dépendance",MIN(1129,I692,$C692)*overallRate,MIN(1129,I692)*overallRate),ROUND(MAX(IF($B692="Non - avec lien de dépendance",0,MIN((0.75*I692),847)),MIN(I692,(0.75*$C692),847)),2)),IF($B692="Non - avec lien de dépendance",MIN(1129,I692,$C692)*overallRate,MIN(1129,I692)*overallRate)))))</f>
        <v>Effectuez l’étape 1</v>
      </c>
      <c r="N692" s="68" t="str">
        <f>IF(ISTEXT(overallRate),"Effectuez l’étape 1",IF(OR(COUNT($C692,J692)&lt;&gt;2,overallRate=0),0,IF(F692="Yes",ROUND(MAX(IF($B692="Oui - sans lien de dépendance",0,MIN((0.75*J692),847)),MIN(J692,(0.75*$C692),847)),2),IF(revenueReduction&gt;0.3,MAX(IF($B692="Non - avec lien de dépendance",MIN(1129,J692,$C692)*overallRate,MIN(1129,J692)*overallRate),ROUND(MAX(IF($B692="Non - avec lien de dépendance",0,MIN((0.75*J692),847)),MIN(J692,(0.75*$C692),847)),2)),IF($B692="Non - avec lien de dépendance",MIN(1129,J692,$C692)*overallRate,MIN(1129,J692)*overallRate)))))</f>
        <v>Effectuez l’étape 1</v>
      </c>
      <c r="O692" s="68" t="str">
        <f>IF(ISTEXT(overallRate),"Effectuez l’étape 1",IF(OR(COUNT($C692,K692)&lt;&gt;2,overallRate=0),0,IF(G692="Yes",ROUND(MAX(IF($B692="Oui - sans lien de dépendance",0,MIN((0.75*K692),847)),MIN(K692,(0.75*$C692),847)),2),IF(revenueReduction&gt;0.3,MAX(IF($B692="Non - avec lien de dépendance",MIN(1129,K692,$C692)*overallRate,MIN(1129,K692)*overallRate),ROUND(MAX(IF($B692="Non - avec lien de dépendance",0,MIN((0.75*K692),847)),MIN(K692,(0.75*$C692),847)),2)),IF($B692="Non - avec lien de dépendance",MIN(1129,K692,$C692)*overallRate,MIN(1129,K692)*overallRate)))))</f>
        <v>Effectuez l’étape 1</v>
      </c>
      <c r="P692" s="3">
        <f t="shared" si="10"/>
        <v>0</v>
      </c>
    </row>
    <row r="693" spans="12:16" x14ac:dyDescent="0.5">
      <c r="L693" s="68" t="str">
        <f>IF(ISTEXT(overallRate),"Effectuez l’étape 1",IF(OR(COUNT($C693,H693)&lt;&gt;2,overallRate=0),0,IF(D693="Yes",ROUND(MAX(IF($B693="Oui - sans lien de dépendance",0,MIN((0.75*H693),847)),MIN(H693,(0.75*$C693),847)),2),IF(revenueReduction&gt;0.3,MAX(IF($B693="Non - avec lien de dépendance",MIN(1129,H693,$C693)*overallRate,MIN(1129,H693)*overallRate),ROUND(MAX(IF($B693="Non - avec lien de dépendance",0,MIN((0.75*H693),847)),MIN(H693,(0.75*$C693),847)),2)),IF($B693="Non - avec lien de dépendance",MIN(1129,H693,$C693)*overallRate,MIN(1129,H693)*overallRate)))))</f>
        <v>Effectuez l’étape 1</v>
      </c>
      <c r="M693" s="68" t="str">
        <f>IF(ISTEXT(overallRate),"Effectuez l’étape 1",IF(OR(COUNT($C693,I693)&lt;&gt;2,overallRate=0),0,IF(E693="Yes",ROUND(MAX(IF($B693="Oui - sans lien de dépendance",0,MIN((0.75*I693),847)),MIN(I693,(0.75*$C693),847)),2),IF(revenueReduction&gt;0.3,MAX(IF($B693="Non - avec lien de dépendance",MIN(1129,I693,$C693)*overallRate,MIN(1129,I693)*overallRate),ROUND(MAX(IF($B693="Non - avec lien de dépendance",0,MIN((0.75*I693),847)),MIN(I693,(0.75*$C693),847)),2)),IF($B693="Non - avec lien de dépendance",MIN(1129,I693,$C693)*overallRate,MIN(1129,I693)*overallRate)))))</f>
        <v>Effectuez l’étape 1</v>
      </c>
      <c r="N693" s="68" t="str">
        <f>IF(ISTEXT(overallRate),"Effectuez l’étape 1",IF(OR(COUNT($C693,J693)&lt;&gt;2,overallRate=0),0,IF(F693="Yes",ROUND(MAX(IF($B693="Oui - sans lien de dépendance",0,MIN((0.75*J693),847)),MIN(J693,(0.75*$C693),847)),2),IF(revenueReduction&gt;0.3,MAX(IF($B693="Non - avec lien de dépendance",MIN(1129,J693,$C693)*overallRate,MIN(1129,J693)*overallRate),ROUND(MAX(IF($B693="Non - avec lien de dépendance",0,MIN((0.75*J693),847)),MIN(J693,(0.75*$C693),847)),2)),IF($B693="Non - avec lien de dépendance",MIN(1129,J693,$C693)*overallRate,MIN(1129,J693)*overallRate)))))</f>
        <v>Effectuez l’étape 1</v>
      </c>
      <c r="O693" s="68" t="str">
        <f>IF(ISTEXT(overallRate),"Effectuez l’étape 1",IF(OR(COUNT($C693,K693)&lt;&gt;2,overallRate=0),0,IF(G693="Yes",ROUND(MAX(IF($B693="Oui - sans lien de dépendance",0,MIN((0.75*K693),847)),MIN(K693,(0.75*$C693),847)),2),IF(revenueReduction&gt;0.3,MAX(IF($B693="Non - avec lien de dépendance",MIN(1129,K693,$C693)*overallRate,MIN(1129,K693)*overallRate),ROUND(MAX(IF($B693="Non - avec lien de dépendance",0,MIN((0.75*K693),847)),MIN(K693,(0.75*$C693),847)),2)),IF($B693="Non - avec lien de dépendance",MIN(1129,K693,$C693)*overallRate,MIN(1129,K693)*overallRate)))))</f>
        <v>Effectuez l’étape 1</v>
      </c>
      <c r="P693" s="3">
        <f t="shared" si="10"/>
        <v>0</v>
      </c>
    </row>
    <row r="694" spans="12:16" x14ac:dyDescent="0.5">
      <c r="L694" s="68" t="str">
        <f>IF(ISTEXT(overallRate),"Effectuez l’étape 1",IF(OR(COUNT($C694,H694)&lt;&gt;2,overallRate=0),0,IF(D694="Yes",ROUND(MAX(IF($B694="Oui - sans lien de dépendance",0,MIN((0.75*H694),847)),MIN(H694,(0.75*$C694),847)),2),IF(revenueReduction&gt;0.3,MAX(IF($B694="Non - avec lien de dépendance",MIN(1129,H694,$C694)*overallRate,MIN(1129,H694)*overallRate),ROUND(MAX(IF($B694="Non - avec lien de dépendance",0,MIN((0.75*H694),847)),MIN(H694,(0.75*$C694),847)),2)),IF($B694="Non - avec lien de dépendance",MIN(1129,H694,$C694)*overallRate,MIN(1129,H694)*overallRate)))))</f>
        <v>Effectuez l’étape 1</v>
      </c>
      <c r="M694" s="68" t="str">
        <f>IF(ISTEXT(overallRate),"Effectuez l’étape 1",IF(OR(COUNT($C694,I694)&lt;&gt;2,overallRate=0),0,IF(E694="Yes",ROUND(MAX(IF($B694="Oui - sans lien de dépendance",0,MIN((0.75*I694),847)),MIN(I694,(0.75*$C694),847)),2),IF(revenueReduction&gt;0.3,MAX(IF($B694="Non - avec lien de dépendance",MIN(1129,I694,$C694)*overallRate,MIN(1129,I694)*overallRate),ROUND(MAX(IF($B694="Non - avec lien de dépendance",0,MIN((0.75*I694),847)),MIN(I694,(0.75*$C694),847)),2)),IF($B694="Non - avec lien de dépendance",MIN(1129,I694,$C694)*overallRate,MIN(1129,I694)*overallRate)))))</f>
        <v>Effectuez l’étape 1</v>
      </c>
      <c r="N694" s="68" t="str">
        <f>IF(ISTEXT(overallRate),"Effectuez l’étape 1",IF(OR(COUNT($C694,J694)&lt;&gt;2,overallRate=0),0,IF(F694="Yes",ROUND(MAX(IF($B694="Oui - sans lien de dépendance",0,MIN((0.75*J694),847)),MIN(J694,(0.75*$C694),847)),2),IF(revenueReduction&gt;0.3,MAX(IF($B694="Non - avec lien de dépendance",MIN(1129,J694,$C694)*overallRate,MIN(1129,J694)*overallRate),ROUND(MAX(IF($B694="Non - avec lien de dépendance",0,MIN((0.75*J694),847)),MIN(J694,(0.75*$C694),847)),2)),IF($B694="Non - avec lien de dépendance",MIN(1129,J694,$C694)*overallRate,MIN(1129,J694)*overallRate)))))</f>
        <v>Effectuez l’étape 1</v>
      </c>
      <c r="O694" s="68" t="str">
        <f>IF(ISTEXT(overallRate),"Effectuez l’étape 1",IF(OR(COUNT($C694,K694)&lt;&gt;2,overallRate=0),0,IF(G694="Yes",ROUND(MAX(IF($B694="Oui - sans lien de dépendance",0,MIN((0.75*K694),847)),MIN(K694,(0.75*$C694),847)),2),IF(revenueReduction&gt;0.3,MAX(IF($B694="Non - avec lien de dépendance",MIN(1129,K694,$C694)*overallRate,MIN(1129,K694)*overallRate),ROUND(MAX(IF($B694="Non - avec lien de dépendance",0,MIN((0.75*K694),847)),MIN(K694,(0.75*$C694),847)),2)),IF($B694="Non - avec lien de dépendance",MIN(1129,K694,$C694)*overallRate,MIN(1129,K694)*overallRate)))))</f>
        <v>Effectuez l’étape 1</v>
      </c>
      <c r="P694" s="3">
        <f t="shared" si="10"/>
        <v>0</v>
      </c>
    </row>
    <row r="695" spans="12:16" x14ac:dyDescent="0.5">
      <c r="L695" s="68" t="str">
        <f>IF(ISTEXT(overallRate),"Effectuez l’étape 1",IF(OR(COUNT($C695,H695)&lt;&gt;2,overallRate=0),0,IF(D695="Yes",ROUND(MAX(IF($B695="Oui - sans lien de dépendance",0,MIN((0.75*H695),847)),MIN(H695,(0.75*$C695),847)),2),IF(revenueReduction&gt;0.3,MAX(IF($B695="Non - avec lien de dépendance",MIN(1129,H695,$C695)*overallRate,MIN(1129,H695)*overallRate),ROUND(MAX(IF($B695="Non - avec lien de dépendance",0,MIN((0.75*H695),847)),MIN(H695,(0.75*$C695),847)),2)),IF($B695="Non - avec lien de dépendance",MIN(1129,H695,$C695)*overallRate,MIN(1129,H695)*overallRate)))))</f>
        <v>Effectuez l’étape 1</v>
      </c>
      <c r="M695" s="68" t="str">
        <f>IF(ISTEXT(overallRate),"Effectuez l’étape 1",IF(OR(COUNT($C695,I695)&lt;&gt;2,overallRate=0),0,IF(E695="Yes",ROUND(MAX(IF($B695="Oui - sans lien de dépendance",0,MIN((0.75*I695),847)),MIN(I695,(0.75*$C695),847)),2),IF(revenueReduction&gt;0.3,MAX(IF($B695="Non - avec lien de dépendance",MIN(1129,I695,$C695)*overallRate,MIN(1129,I695)*overallRate),ROUND(MAX(IF($B695="Non - avec lien de dépendance",0,MIN((0.75*I695),847)),MIN(I695,(0.75*$C695),847)),2)),IF($B695="Non - avec lien de dépendance",MIN(1129,I695,$C695)*overallRate,MIN(1129,I695)*overallRate)))))</f>
        <v>Effectuez l’étape 1</v>
      </c>
      <c r="N695" s="68" t="str">
        <f>IF(ISTEXT(overallRate),"Effectuez l’étape 1",IF(OR(COUNT($C695,J695)&lt;&gt;2,overallRate=0),0,IF(F695="Yes",ROUND(MAX(IF($B695="Oui - sans lien de dépendance",0,MIN((0.75*J695),847)),MIN(J695,(0.75*$C695),847)),2),IF(revenueReduction&gt;0.3,MAX(IF($B695="Non - avec lien de dépendance",MIN(1129,J695,$C695)*overallRate,MIN(1129,J695)*overallRate),ROUND(MAX(IF($B695="Non - avec lien de dépendance",0,MIN((0.75*J695),847)),MIN(J695,(0.75*$C695),847)),2)),IF($B695="Non - avec lien de dépendance",MIN(1129,J695,$C695)*overallRate,MIN(1129,J695)*overallRate)))))</f>
        <v>Effectuez l’étape 1</v>
      </c>
      <c r="O695" s="68" t="str">
        <f>IF(ISTEXT(overallRate),"Effectuez l’étape 1",IF(OR(COUNT($C695,K695)&lt;&gt;2,overallRate=0),0,IF(G695="Yes",ROUND(MAX(IF($B695="Oui - sans lien de dépendance",0,MIN((0.75*K695),847)),MIN(K695,(0.75*$C695),847)),2),IF(revenueReduction&gt;0.3,MAX(IF($B695="Non - avec lien de dépendance",MIN(1129,K695,$C695)*overallRate,MIN(1129,K695)*overallRate),ROUND(MAX(IF($B695="Non - avec lien de dépendance",0,MIN((0.75*K695),847)),MIN(K695,(0.75*$C695),847)),2)),IF($B695="Non - avec lien de dépendance",MIN(1129,K695,$C695)*overallRate,MIN(1129,K695)*overallRate)))))</f>
        <v>Effectuez l’étape 1</v>
      </c>
      <c r="P695" s="3">
        <f t="shared" si="10"/>
        <v>0</v>
      </c>
    </row>
    <row r="696" spans="12:16" x14ac:dyDescent="0.5">
      <c r="L696" s="68" t="str">
        <f>IF(ISTEXT(overallRate),"Effectuez l’étape 1",IF(OR(COUNT($C696,H696)&lt;&gt;2,overallRate=0),0,IF(D696="Yes",ROUND(MAX(IF($B696="Oui - sans lien de dépendance",0,MIN((0.75*H696),847)),MIN(H696,(0.75*$C696),847)),2),IF(revenueReduction&gt;0.3,MAX(IF($B696="Non - avec lien de dépendance",MIN(1129,H696,$C696)*overallRate,MIN(1129,H696)*overallRate),ROUND(MAX(IF($B696="Non - avec lien de dépendance",0,MIN((0.75*H696),847)),MIN(H696,(0.75*$C696),847)),2)),IF($B696="Non - avec lien de dépendance",MIN(1129,H696,$C696)*overallRate,MIN(1129,H696)*overallRate)))))</f>
        <v>Effectuez l’étape 1</v>
      </c>
      <c r="M696" s="68" t="str">
        <f>IF(ISTEXT(overallRate),"Effectuez l’étape 1",IF(OR(COUNT($C696,I696)&lt;&gt;2,overallRate=0),0,IF(E696="Yes",ROUND(MAX(IF($B696="Oui - sans lien de dépendance",0,MIN((0.75*I696),847)),MIN(I696,(0.75*$C696),847)),2),IF(revenueReduction&gt;0.3,MAX(IF($B696="Non - avec lien de dépendance",MIN(1129,I696,$C696)*overallRate,MIN(1129,I696)*overallRate),ROUND(MAX(IF($B696="Non - avec lien de dépendance",0,MIN((0.75*I696),847)),MIN(I696,(0.75*$C696),847)),2)),IF($B696="Non - avec lien de dépendance",MIN(1129,I696,$C696)*overallRate,MIN(1129,I696)*overallRate)))))</f>
        <v>Effectuez l’étape 1</v>
      </c>
      <c r="N696" s="68" t="str">
        <f>IF(ISTEXT(overallRate),"Effectuez l’étape 1",IF(OR(COUNT($C696,J696)&lt;&gt;2,overallRate=0),0,IF(F696="Yes",ROUND(MAX(IF($B696="Oui - sans lien de dépendance",0,MIN((0.75*J696),847)),MIN(J696,(0.75*$C696),847)),2),IF(revenueReduction&gt;0.3,MAX(IF($B696="Non - avec lien de dépendance",MIN(1129,J696,$C696)*overallRate,MIN(1129,J696)*overallRate),ROUND(MAX(IF($B696="Non - avec lien de dépendance",0,MIN((0.75*J696),847)),MIN(J696,(0.75*$C696),847)),2)),IF($B696="Non - avec lien de dépendance",MIN(1129,J696,$C696)*overallRate,MIN(1129,J696)*overallRate)))))</f>
        <v>Effectuez l’étape 1</v>
      </c>
      <c r="O696" s="68" t="str">
        <f>IF(ISTEXT(overallRate),"Effectuez l’étape 1",IF(OR(COUNT($C696,K696)&lt;&gt;2,overallRate=0),0,IF(G696="Yes",ROUND(MAX(IF($B696="Oui - sans lien de dépendance",0,MIN((0.75*K696),847)),MIN(K696,(0.75*$C696),847)),2),IF(revenueReduction&gt;0.3,MAX(IF($B696="Non - avec lien de dépendance",MIN(1129,K696,$C696)*overallRate,MIN(1129,K696)*overallRate),ROUND(MAX(IF($B696="Non - avec lien de dépendance",0,MIN((0.75*K696),847)),MIN(K696,(0.75*$C696),847)),2)),IF($B696="Non - avec lien de dépendance",MIN(1129,K696,$C696)*overallRate,MIN(1129,K696)*overallRate)))))</f>
        <v>Effectuez l’étape 1</v>
      </c>
      <c r="P696" s="3">
        <f t="shared" si="10"/>
        <v>0</v>
      </c>
    </row>
    <row r="697" spans="12:16" x14ac:dyDescent="0.5">
      <c r="L697" s="68" t="str">
        <f>IF(ISTEXT(overallRate),"Effectuez l’étape 1",IF(OR(COUNT($C697,H697)&lt;&gt;2,overallRate=0),0,IF(D697="Yes",ROUND(MAX(IF($B697="Oui - sans lien de dépendance",0,MIN((0.75*H697),847)),MIN(H697,(0.75*$C697),847)),2),IF(revenueReduction&gt;0.3,MAX(IF($B697="Non - avec lien de dépendance",MIN(1129,H697,$C697)*overallRate,MIN(1129,H697)*overallRate),ROUND(MAX(IF($B697="Non - avec lien de dépendance",0,MIN((0.75*H697),847)),MIN(H697,(0.75*$C697),847)),2)),IF($B697="Non - avec lien de dépendance",MIN(1129,H697,$C697)*overallRate,MIN(1129,H697)*overallRate)))))</f>
        <v>Effectuez l’étape 1</v>
      </c>
      <c r="M697" s="68" t="str">
        <f>IF(ISTEXT(overallRate),"Effectuez l’étape 1",IF(OR(COUNT($C697,I697)&lt;&gt;2,overallRate=0),0,IF(E697="Yes",ROUND(MAX(IF($B697="Oui - sans lien de dépendance",0,MIN((0.75*I697),847)),MIN(I697,(0.75*$C697),847)),2),IF(revenueReduction&gt;0.3,MAX(IF($B697="Non - avec lien de dépendance",MIN(1129,I697,$C697)*overallRate,MIN(1129,I697)*overallRate),ROUND(MAX(IF($B697="Non - avec lien de dépendance",0,MIN((0.75*I697),847)),MIN(I697,(0.75*$C697),847)),2)),IF($B697="Non - avec lien de dépendance",MIN(1129,I697,$C697)*overallRate,MIN(1129,I697)*overallRate)))))</f>
        <v>Effectuez l’étape 1</v>
      </c>
      <c r="N697" s="68" t="str">
        <f>IF(ISTEXT(overallRate),"Effectuez l’étape 1",IF(OR(COUNT($C697,J697)&lt;&gt;2,overallRate=0),0,IF(F697="Yes",ROUND(MAX(IF($B697="Oui - sans lien de dépendance",0,MIN((0.75*J697),847)),MIN(J697,(0.75*$C697),847)),2),IF(revenueReduction&gt;0.3,MAX(IF($B697="Non - avec lien de dépendance",MIN(1129,J697,$C697)*overallRate,MIN(1129,J697)*overallRate),ROUND(MAX(IF($B697="Non - avec lien de dépendance",0,MIN((0.75*J697),847)),MIN(J697,(0.75*$C697),847)),2)),IF($B697="Non - avec lien de dépendance",MIN(1129,J697,$C697)*overallRate,MIN(1129,J697)*overallRate)))))</f>
        <v>Effectuez l’étape 1</v>
      </c>
      <c r="O697" s="68" t="str">
        <f>IF(ISTEXT(overallRate),"Effectuez l’étape 1",IF(OR(COUNT($C697,K697)&lt;&gt;2,overallRate=0),0,IF(G697="Yes",ROUND(MAX(IF($B697="Oui - sans lien de dépendance",0,MIN((0.75*K697),847)),MIN(K697,(0.75*$C697),847)),2),IF(revenueReduction&gt;0.3,MAX(IF($B697="Non - avec lien de dépendance",MIN(1129,K697,$C697)*overallRate,MIN(1129,K697)*overallRate),ROUND(MAX(IF($B697="Non - avec lien de dépendance",0,MIN((0.75*K697),847)),MIN(K697,(0.75*$C697),847)),2)),IF($B697="Non - avec lien de dépendance",MIN(1129,K697,$C697)*overallRate,MIN(1129,K697)*overallRate)))))</f>
        <v>Effectuez l’étape 1</v>
      </c>
      <c r="P697" s="3">
        <f t="shared" si="10"/>
        <v>0</v>
      </c>
    </row>
    <row r="698" spans="12:16" x14ac:dyDescent="0.5">
      <c r="L698" s="68" t="str">
        <f>IF(ISTEXT(overallRate),"Effectuez l’étape 1",IF(OR(COUNT($C698,H698)&lt;&gt;2,overallRate=0),0,IF(D698="Yes",ROUND(MAX(IF($B698="Oui - sans lien de dépendance",0,MIN((0.75*H698),847)),MIN(H698,(0.75*$C698),847)),2),IF(revenueReduction&gt;0.3,MAX(IF($B698="Non - avec lien de dépendance",MIN(1129,H698,$C698)*overallRate,MIN(1129,H698)*overallRate),ROUND(MAX(IF($B698="Non - avec lien de dépendance",0,MIN((0.75*H698),847)),MIN(H698,(0.75*$C698),847)),2)),IF($B698="Non - avec lien de dépendance",MIN(1129,H698,$C698)*overallRate,MIN(1129,H698)*overallRate)))))</f>
        <v>Effectuez l’étape 1</v>
      </c>
      <c r="M698" s="68" t="str">
        <f>IF(ISTEXT(overallRate),"Effectuez l’étape 1",IF(OR(COUNT($C698,I698)&lt;&gt;2,overallRate=0),0,IF(E698="Yes",ROUND(MAX(IF($B698="Oui - sans lien de dépendance",0,MIN((0.75*I698),847)),MIN(I698,(0.75*$C698),847)),2),IF(revenueReduction&gt;0.3,MAX(IF($B698="Non - avec lien de dépendance",MIN(1129,I698,$C698)*overallRate,MIN(1129,I698)*overallRate),ROUND(MAX(IF($B698="Non - avec lien de dépendance",0,MIN((0.75*I698),847)),MIN(I698,(0.75*$C698),847)),2)),IF($B698="Non - avec lien de dépendance",MIN(1129,I698,$C698)*overallRate,MIN(1129,I698)*overallRate)))))</f>
        <v>Effectuez l’étape 1</v>
      </c>
      <c r="N698" s="68" t="str">
        <f>IF(ISTEXT(overallRate),"Effectuez l’étape 1",IF(OR(COUNT($C698,J698)&lt;&gt;2,overallRate=0),0,IF(F698="Yes",ROUND(MAX(IF($B698="Oui - sans lien de dépendance",0,MIN((0.75*J698),847)),MIN(J698,(0.75*$C698),847)),2),IF(revenueReduction&gt;0.3,MAX(IF($B698="Non - avec lien de dépendance",MIN(1129,J698,$C698)*overallRate,MIN(1129,J698)*overallRate),ROUND(MAX(IF($B698="Non - avec lien de dépendance",0,MIN((0.75*J698),847)),MIN(J698,(0.75*$C698),847)),2)),IF($B698="Non - avec lien de dépendance",MIN(1129,J698,$C698)*overallRate,MIN(1129,J698)*overallRate)))))</f>
        <v>Effectuez l’étape 1</v>
      </c>
      <c r="O698" s="68" t="str">
        <f>IF(ISTEXT(overallRate),"Effectuez l’étape 1",IF(OR(COUNT($C698,K698)&lt;&gt;2,overallRate=0),0,IF(G698="Yes",ROUND(MAX(IF($B698="Oui - sans lien de dépendance",0,MIN((0.75*K698),847)),MIN(K698,(0.75*$C698),847)),2),IF(revenueReduction&gt;0.3,MAX(IF($B698="Non - avec lien de dépendance",MIN(1129,K698,$C698)*overallRate,MIN(1129,K698)*overallRate),ROUND(MAX(IF($B698="Non - avec lien de dépendance",0,MIN((0.75*K698),847)),MIN(K698,(0.75*$C698),847)),2)),IF($B698="Non - avec lien de dépendance",MIN(1129,K698,$C698)*overallRate,MIN(1129,K698)*overallRate)))))</f>
        <v>Effectuez l’étape 1</v>
      </c>
      <c r="P698" s="3">
        <f t="shared" si="10"/>
        <v>0</v>
      </c>
    </row>
    <row r="699" spans="12:16" x14ac:dyDescent="0.5">
      <c r="L699" s="68" t="str">
        <f>IF(ISTEXT(overallRate),"Effectuez l’étape 1",IF(OR(COUNT($C699,H699)&lt;&gt;2,overallRate=0),0,IF(D699="Yes",ROUND(MAX(IF($B699="Oui - sans lien de dépendance",0,MIN((0.75*H699),847)),MIN(H699,(0.75*$C699),847)),2),IF(revenueReduction&gt;0.3,MAX(IF($B699="Non - avec lien de dépendance",MIN(1129,H699,$C699)*overallRate,MIN(1129,H699)*overallRate),ROUND(MAX(IF($B699="Non - avec lien de dépendance",0,MIN((0.75*H699),847)),MIN(H699,(0.75*$C699),847)),2)),IF($B699="Non - avec lien de dépendance",MIN(1129,H699,$C699)*overallRate,MIN(1129,H699)*overallRate)))))</f>
        <v>Effectuez l’étape 1</v>
      </c>
      <c r="M699" s="68" t="str">
        <f>IF(ISTEXT(overallRate),"Effectuez l’étape 1",IF(OR(COUNT($C699,I699)&lt;&gt;2,overallRate=0),0,IF(E699="Yes",ROUND(MAX(IF($B699="Oui - sans lien de dépendance",0,MIN((0.75*I699),847)),MIN(I699,(0.75*$C699),847)),2),IF(revenueReduction&gt;0.3,MAX(IF($B699="Non - avec lien de dépendance",MIN(1129,I699,$C699)*overallRate,MIN(1129,I699)*overallRate),ROUND(MAX(IF($B699="Non - avec lien de dépendance",0,MIN((0.75*I699),847)),MIN(I699,(0.75*$C699),847)),2)),IF($B699="Non - avec lien de dépendance",MIN(1129,I699,$C699)*overallRate,MIN(1129,I699)*overallRate)))))</f>
        <v>Effectuez l’étape 1</v>
      </c>
      <c r="N699" s="68" t="str">
        <f>IF(ISTEXT(overallRate),"Effectuez l’étape 1",IF(OR(COUNT($C699,J699)&lt;&gt;2,overallRate=0),0,IF(F699="Yes",ROUND(MAX(IF($B699="Oui - sans lien de dépendance",0,MIN((0.75*J699),847)),MIN(J699,(0.75*$C699),847)),2),IF(revenueReduction&gt;0.3,MAX(IF($B699="Non - avec lien de dépendance",MIN(1129,J699,$C699)*overallRate,MIN(1129,J699)*overallRate),ROUND(MAX(IF($B699="Non - avec lien de dépendance",0,MIN((0.75*J699),847)),MIN(J699,(0.75*$C699),847)),2)),IF($B699="Non - avec lien de dépendance",MIN(1129,J699,$C699)*overallRate,MIN(1129,J699)*overallRate)))))</f>
        <v>Effectuez l’étape 1</v>
      </c>
      <c r="O699" s="68" t="str">
        <f>IF(ISTEXT(overallRate),"Effectuez l’étape 1",IF(OR(COUNT($C699,K699)&lt;&gt;2,overallRate=0),0,IF(G699="Yes",ROUND(MAX(IF($B699="Oui - sans lien de dépendance",0,MIN((0.75*K699),847)),MIN(K699,(0.75*$C699),847)),2),IF(revenueReduction&gt;0.3,MAX(IF($B699="Non - avec lien de dépendance",MIN(1129,K699,$C699)*overallRate,MIN(1129,K699)*overallRate),ROUND(MAX(IF($B699="Non - avec lien de dépendance",0,MIN((0.75*K699),847)),MIN(K699,(0.75*$C699),847)),2)),IF($B699="Non - avec lien de dépendance",MIN(1129,K699,$C699)*overallRate,MIN(1129,K699)*overallRate)))))</f>
        <v>Effectuez l’étape 1</v>
      </c>
      <c r="P699" s="3">
        <f t="shared" si="10"/>
        <v>0</v>
      </c>
    </row>
    <row r="700" spans="12:16" x14ac:dyDescent="0.5">
      <c r="L700" s="68" t="str">
        <f>IF(ISTEXT(overallRate),"Effectuez l’étape 1",IF(OR(COUNT($C700,H700)&lt;&gt;2,overallRate=0),0,IF(D700="Yes",ROUND(MAX(IF($B700="Oui - sans lien de dépendance",0,MIN((0.75*H700),847)),MIN(H700,(0.75*$C700),847)),2),IF(revenueReduction&gt;0.3,MAX(IF($B700="Non - avec lien de dépendance",MIN(1129,H700,$C700)*overallRate,MIN(1129,H700)*overallRate),ROUND(MAX(IF($B700="Non - avec lien de dépendance",0,MIN((0.75*H700),847)),MIN(H700,(0.75*$C700),847)),2)),IF($B700="Non - avec lien de dépendance",MIN(1129,H700,$C700)*overallRate,MIN(1129,H700)*overallRate)))))</f>
        <v>Effectuez l’étape 1</v>
      </c>
      <c r="M700" s="68" t="str">
        <f>IF(ISTEXT(overallRate),"Effectuez l’étape 1",IF(OR(COUNT($C700,I700)&lt;&gt;2,overallRate=0),0,IF(E700="Yes",ROUND(MAX(IF($B700="Oui - sans lien de dépendance",0,MIN((0.75*I700),847)),MIN(I700,(0.75*$C700),847)),2),IF(revenueReduction&gt;0.3,MAX(IF($B700="Non - avec lien de dépendance",MIN(1129,I700,$C700)*overallRate,MIN(1129,I700)*overallRate),ROUND(MAX(IF($B700="Non - avec lien de dépendance",0,MIN((0.75*I700),847)),MIN(I700,(0.75*$C700),847)),2)),IF($B700="Non - avec lien de dépendance",MIN(1129,I700,$C700)*overallRate,MIN(1129,I700)*overallRate)))))</f>
        <v>Effectuez l’étape 1</v>
      </c>
      <c r="N700" s="68" t="str">
        <f>IF(ISTEXT(overallRate),"Effectuez l’étape 1",IF(OR(COUNT($C700,J700)&lt;&gt;2,overallRate=0),0,IF(F700="Yes",ROUND(MAX(IF($B700="Oui - sans lien de dépendance",0,MIN((0.75*J700),847)),MIN(J700,(0.75*$C700),847)),2),IF(revenueReduction&gt;0.3,MAX(IF($B700="Non - avec lien de dépendance",MIN(1129,J700,$C700)*overallRate,MIN(1129,J700)*overallRate),ROUND(MAX(IF($B700="Non - avec lien de dépendance",0,MIN((0.75*J700),847)),MIN(J700,(0.75*$C700),847)),2)),IF($B700="Non - avec lien de dépendance",MIN(1129,J700,$C700)*overallRate,MIN(1129,J700)*overallRate)))))</f>
        <v>Effectuez l’étape 1</v>
      </c>
      <c r="O700" s="68" t="str">
        <f>IF(ISTEXT(overallRate),"Effectuez l’étape 1",IF(OR(COUNT($C700,K700)&lt;&gt;2,overallRate=0),0,IF(G700="Yes",ROUND(MAX(IF($B700="Oui - sans lien de dépendance",0,MIN((0.75*K700),847)),MIN(K700,(0.75*$C700),847)),2),IF(revenueReduction&gt;0.3,MAX(IF($B700="Non - avec lien de dépendance",MIN(1129,K700,$C700)*overallRate,MIN(1129,K700)*overallRate),ROUND(MAX(IF($B700="Non - avec lien de dépendance",0,MIN((0.75*K700),847)),MIN(K700,(0.75*$C700),847)),2)),IF($B700="Non - avec lien de dépendance",MIN(1129,K700,$C700)*overallRate,MIN(1129,K700)*overallRate)))))</f>
        <v>Effectuez l’étape 1</v>
      </c>
      <c r="P700" s="3">
        <f t="shared" si="10"/>
        <v>0</v>
      </c>
    </row>
    <row r="701" spans="12:16" x14ac:dyDescent="0.5">
      <c r="L701" s="68" t="str">
        <f>IF(ISTEXT(overallRate),"Effectuez l’étape 1",IF(OR(COUNT($C701,H701)&lt;&gt;2,overallRate=0),0,IF(D701="Yes",ROUND(MAX(IF($B701="Oui - sans lien de dépendance",0,MIN((0.75*H701),847)),MIN(H701,(0.75*$C701),847)),2),IF(revenueReduction&gt;0.3,MAX(IF($B701="Non - avec lien de dépendance",MIN(1129,H701,$C701)*overallRate,MIN(1129,H701)*overallRate),ROUND(MAX(IF($B701="Non - avec lien de dépendance",0,MIN((0.75*H701),847)),MIN(H701,(0.75*$C701),847)),2)),IF($B701="Non - avec lien de dépendance",MIN(1129,H701,$C701)*overallRate,MIN(1129,H701)*overallRate)))))</f>
        <v>Effectuez l’étape 1</v>
      </c>
      <c r="M701" s="68" t="str">
        <f>IF(ISTEXT(overallRate),"Effectuez l’étape 1",IF(OR(COUNT($C701,I701)&lt;&gt;2,overallRate=0),0,IF(E701="Yes",ROUND(MAX(IF($B701="Oui - sans lien de dépendance",0,MIN((0.75*I701),847)),MIN(I701,(0.75*$C701),847)),2),IF(revenueReduction&gt;0.3,MAX(IF($B701="Non - avec lien de dépendance",MIN(1129,I701,$C701)*overallRate,MIN(1129,I701)*overallRate),ROUND(MAX(IF($B701="Non - avec lien de dépendance",0,MIN((0.75*I701),847)),MIN(I701,(0.75*$C701),847)),2)),IF($B701="Non - avec lien de dépendance",MIN(1129,I701,$C701)*overallRate,MIN(1129,I701)*overallRate)))))</f>
        <v>Effectuez l’étape 1</v>
      </c>
      <c r="N701" s="68" t="str">
        <f>IF(ISTEXT(overallRate),"Effectuez l’étape 1",IF(OR(COUNT($C701,J701)&lt;&gt;2,overallRate=0),0,IF(F701="Yes",ROUND(MAX(IF($B701="Oui - sans lien de dépendance",0,MIN((0.75*J701),847)),MIN(J701,(0.75*$C701),847)),2),IF(revenueReduction&gt;0.3,MAX(IF($B701="Non - avec lien de dépendance",MIN(1129,J701,$C701)*overallRate,MIN(1129,J701)*overallRate),ROUND(MAX(IF($B701="Non - avec lien de dépendance",0,MIN((0.75*J701),847)),MIN(J701,(0.75*$C701),847)),2)),IF($B701="Non - avec lien de dépendance",MIN(1129,J701,$C701)*overallRate,MIN(1129,J701)*overallRate)))))</f>
        <v>Effectuez l’étape 1</v>
      </c>
      <c r="O701" s="68" t="str">
        <f>IF(ISTEXT(overallRate),"Effectuez l’étape 1",IF(OR(COUNT($C701,K701)&lt;&gt;2,overallRate=0),0,IF(G701="Yes",ROUND(MAX(IF($B701="Oui - sans lien de dépendance",0,MIN((0.75*K701),847)),MIN(K701,(0.75*$C701),847)),2),IF(revenueReduction&gt;0.3,MAX(IF($B701="Non - avec lien de dépendance",MIN(1129,K701,$C701)*overallRate,MIN(1129,K701)*overallRate),ROUND(MAX(IF($B701="Non - avec lien de dépendance",0,MIN((0.75*K701),847)),MIN(K701,(0.75*$C701),847)),2)),IF($B701="Non - avec lien de dépendance",MIN(1129,K701,$C701)*overallRate,MIN(1129,K701)*overallRate)))))</f>
        <v>Effectuez l’étape 1</v>
      </c>
      <c r="P701" s="3">
        <f t="shared" si="10"/>
        <v>0</v>
      </c>
    </row>
    <row r="702" spans="12:16" x14ac:dyDescent="0.5">
      <c r="L702" s="68" t="str">
        <f>IF(ISTEXT(overallRate),"Effectuez l’étape 1",IF(OR(COUNT($C702,H702)&lt;&gt;2,overallRate=0),0,IF(D702="Yes",ROUND(MAX(IF($B702="Oui - sans lien de dépendance",0,MIN((0.75*H702),847)),MIN(H702,(0.75*$C702),847)),2),IF(revenueReduction&gt;0.3,MAX(IF($B702="Non - avec lien de dépendance",MIN(1129,H702,$C702)*overallRate,MIN(1129,H702)*overallRate),ROUND(MAX(IF($B702="Non - avec lien de dépendance",0,MIN((0.75*H702),847)),MIN(H702,(0.75*$C702),847)),2)),IF($B702="Non - avec lien de dépendance",MIN(1129,H702,$C702)*overallRate,MIN(1129,H702)*overallRate)))))</f>
        <v>Effectuez l’étape 1</v>
      </c>
      <c r="M702" s="68" t="str">
        <f>IF(ISTEXT(overallRate),"Effectuez l’étape 1",IF(OR(COUNT($C702,I702)&lt;&gt;2,overallRate=0),0,IF(E702="Yes",ROUND(MAX(IF($B702="Oui - sans lien de dépendance",0,MIN((0.75*I702),847)),MIN(I702,(0.75*$C702),847)),2),IF(revenueReduction&gt;0.3,MAX(IF($B702="Non - avec lien de dépendance",MIN(1129,I702,$C702)*overallRate,MIN(1129,I702)*overallRate),ROUND(MAX(IF($B702="Non - avec lien de dépendance",0,MIN((0.75*I702),847)),MIN(I702,(0.75*$C702),847)),2)),IF($B702="Non - avec lien de dépendance",MIN(1129,I702,$C702)*overallRate,MIN(1129,I702)*overallRate)))))</f>
        <v>Effectuez l’étape 1</v>
      </c>
      <c r="N702" s="68" t="str">
        <f>IF(ISTEXT(overallRate),"Effectuez l’étape 1",IF(OR(COUNT($C702,J702)&lt;&gt;2,overallRate=0),0,IF(F702="Yes",ROUND(MAX(IF($B702="Oui - sans lien de dépendance",0,MIN((0.75*J702),847)),MIN(J702,(0.75*$C702),847)),2),IF(revenueReduction&gt;0.3,MAX(IF($B702="Non - avec lien de dépendance",MIN(1129,J702,$C702)*overallRate,MIN(1129,J702)*overallRate),ROUND(MAX(IF($B702="Non - avec lien de dépendance",0,MIN((0.75*J702),847)),MIN(J702,(0.75*$C702),847)),2)),IF($B702="Non - avec lien de dépendance",MIN(1129,J702,$C702)*overallRate,MIN(1129,J702)*overallRate)))))</f>
        <v>Effectuez l’étape 1</v>
      </c>
      <c r="O702" s="68" t="str">
        <f>IF(ISTEXT(overallRate),"Effectuez l’étape 1",IF(OR(COUNT($C702,K702)&lt;&gt;2,overallRate=0),0,IF(G702="Yes",ROUND(MAX(IF($B702="Oui - sans lien de dépendance",0,MIN((0.75*K702),847)),MIN(K702,(0.75*$C702),847)),2),IF(revenueReduction&gt;0.3,MAX(IF($B702="Non - avec lien de dépendance",MIN(1129,K702,$C702)*overallRate,MIN(1129,K702)*overallRate),ROUND(MAX(IF($B702="Non - avec lien de dépendance",0,MIN((0.75*K702),847)),MIN(K702,(0.75*$C702),847)),2)),IF($B702="Non - avec lien de dépendance",MIN(1129,K702,$C702)*overallRate,MIN(1129,K702)*overallRate)))))</f>
        <v>Effectuez l’étape 1</v>
      </c>
      <c r="P702" s="3">
        <f t="shared" si="10"/>
        <v>0</v>
      </c>
    </row>
    <row r="703" spans="12:16" x14ac:dyDescent="0.5">
      <c r="L703" s="68" t="str">
        <f>IF(ISTEXT(overallRate),"Effectuez l’étape 1",IF(OR(COUNT($C703,H703)&lt;&gt;2,overallRate=0),0,IF(D703="Yes",ROUND(MAX(IF($B703="Oui - sans lien de dépendance",0,MIN((0.75*H703),847)),MIN(H703,(0.75*$C703),847)),2),IF(revenueReduction&gt;0.3,MAX(IF($B703="Non - avec lien de dépendance",MIN(1129,H703,$C703)*overallRate,MIN(1129,H703)*overallRate),ROUND(MAX(IF($B703="Non - avec lien de dépendance",0,MIN((0.75*H703),847)),MIN(H703,(0.75*$C703),847)),2)),IF($B703="Non - avec lien de dépendance",MIN(1129,H703,$C703)*overallRate,MIN(1129,H703)*overallRate)))))</f>
        <v>Effectuez l’étape 1</v>
      </c>
      <c r="M703" s="68" t="str">
        <f>IF(ISTEXT(overallRate),"Effectuez l’étape 1",IF(OR(COUNT($C703,I703)&lt;&gt;2,overallRate=0),0,IF(E703="Yes",ROUND(MAX(IF($B703="Oui - sans lien de dépendance",0,MIN((0.75*I703),847)),MIN(I703,(0.75*$C703),847)),2),IF(revenueReduction&gt;0.3,MAX(IF($B703="Non - avec lien de dépendance",MIN(1129,I703,$C703)*overallRate,MIN(1129,I703)*overallRate),ROUND(MAX(IF($B703="Non - avec lien de dépendance",0,MIN((0.75*I703),847)),MIN(I703,(0.75*$C703),847)),2)),IF($B703="Non - avec lien de dépendance",MIN(1129,I703,$C703)*overallRate,MIN(1129,I703)*overallRate)))))</f>
        <v>Effectuez l’étape 1</v>
      </c>
      <c r="N703" s="68" t="str">
        <f>IF(ISTEXT(overallRate),"Effectuez l’étape 1",IF(OR(COUNT($C703,J703)&lt;&gt;2,overallRate=0),0,IF(F703="Yes",ROUND(MAX(IF($B703="Oui - sans lien de dépendance",0,MIN((0.75*J703),847)),MIN(J703,(0.75*$C703),847)),2),IF(revenueReduction&gt;0.3,MAX(IF($B703="Non - avec lien de dépendance",MIN(1129,J703,$C703)*overallRate,MIN(1129,J703)*overallRate),ROUND(MAX(IF($B703="Non - avec lien de dépendance",0,MIN((0.75*J703),847)),MIN(J703,(0.75*$C703),847)),2)),IF($B703="Non - avec lien de dépendance",MIN(1129,J703,$C703)*overallRate,MIN(1129,J703)*overallRate)))))</f>
        <v>Effectuez l’étape 1</v>
      </c>
      <c r="O703" s="68" t="str">
        <f>IF(ISTEXT(overallRate),"Effectuez l’étape 1",IF(OR(COUNT($C703,K703)&lt;&gt;2,overallRate=0),0,IF(G703="Yes",ROUND(MAX(IF($B703="Oui - sans lien de dépendance",0,MIN((0.75*K703),847)),MIN(K703,(0.75*$C703),847)),2),IF(revenueReduction&gt;0.3,MAX(IF($B703="Non - avec lien de dépendance",MIN(1129,K703,$C703)*overallRate,MIN(1129,K703)*overallRate),ROUND(MAX(IF($B703="Non - avec lien de dépendance",0,MIN((0.75*K703),847)),MIN(K703,(0.75*$C703),847)),2)),IF($B703="Non - avec lien de dépendance",MIN(1129,K703,$C703)*overallRate,MIN(1129,K703)*overallRate)))))</f>
        <v>Effectuez l’étape 1</v>
      </c>
      <c r="P703" s="3">
        <f t="shared" si="10"/>
        <v>0</v>
      </c>
    </row>
    <row r="704" spans="12:16" x14ac:dyDescent="0.5">
      <c r="L704" s="68" t="str">
        <f>IF(ISTEXT(overallRate),"Effectuez l’étape 1",IF(OR(COUNT($C704,H704)&lt;&gt;2,overallRate=0),0,IF(D704="Yes",ROUND(MAX(IF($B704="Oui - sans lien de dépendance",0,MIN((0.75*H704),847)),MIN(H704,(0.75*$C704),847)),2),IF(revenueReduction&gt;0.3,MAX(IF($B704="Non - avec lien de dépendance",MIN(1129,H704,$C704)*overallRate,MIN(1129,H704)*overallRate),ROUND(MAX(IF($B704="Non - avec lien de dépendance",0,MIN((0.75*H704),847)),MIN(H704,(0.75*$C704),847)),2)),IF($B704="Non - avec lien de dépendance",MIN(1129,H704,$C704)*overallRate,MIN(1129,H704)*overallRate)))))</f>
        <v>Effectuez l’étape 1</v>
      </c>
      <c r="M704" s="68" t="str">
        <f>IF(ISTEXT(overallRate),"Effectuez l’étape 1",IF(OR(COUNT($C704,I704)&lt;&gt;2,overallRate=0),0,IF(E704="Yes",ROUND(MAX(IF($B704="Oui - sans lien de dépendance",0,MIN((0.75*I704),847)),MIN(I704,(0.75*$C704),847)),2),IF(revenueReduction&gt;0.3,MAX(IF($B704="Non - avec lien de dépendance",MIN(1129,I704,$C704)*overallRate,MIN(1129,I704)*overallRate),ROUND(MAX(IF($B704="Non - avec lien de dépendance",0,MIN((0.75*I704),847)),MIN(I704,(0.75*$C704),847)),2)),IF($B704="Non - avec lien de dépendance",MIN(1129,I704,$C704)*overallRate,MIN(1129,I704)*overallRate)))))</f>
        <v>Effectuez l’étape 1</v>
      </c>
      <c r="N704" s="68" t="str">
        <f>IF(ISTEXT(overallRate),"Effectuez l’étape 1",IF(OR(COUNT($C704,J704)&lt;&gt;2,overallRate=0),0,IF(F704="Yes",ROUND(MAX(IF($B704="Oui - sans lien de dépendance",0,MIN((0.75*J704),847)),MIN(J704,(0.75*$C704),847)),2),IF(revenueReduction&gt;0.3,MAX(IF($B704="Non - avec lien de dépendance",MIN(1129,J704,$C704)*overallRate,MIN(1129,J704)*overallRate),ROUND(MAX(IF($B704="Non - avec lien de dépendance",0,MIN((0.75*J704),847)),MIN(J704,(0.75*$C704),847)),2)),IF($B704="Non - avec lien de dépendance",MIN(1129,J704,$C704)*overallRate,MIN(1129,J704)*overallRate)))))</f>
        <v>Effectuez l’étape 1</v>
      </c>
      <c r="O704" s="68" t="str">
        <f>IF(ISTEXT(overallRate),"Effectuez l’étape 1",IF(OR(COUNT($C704,K704)&lt;&gt;2,overallRate=0),0,IF(G704="Yes",ROUND(MAX(IF($B704="Oui - sans lien de dépendance",0,MIN((0.75*K704),847)),MIN(K704,(0.75*$C704),847)),2),IF(revenueReduction&gt;0.3,MAX(IF($B704="Non - avec lien de dépendance",MIN(1129,K704,$C704)*overallRate,MIN(1129,K704)*overallRate),ROUND(MAX(IF($B704="Non - avec lien de dépendance",0,MIN((0.75*K704),847)),MIN(K704,(0.75*$C704),847)),2)),IF($B704="Non - avec lien de dépendance",MIN(1129,K704,$C704)*overallRate,MIN(1129,K704)*overallRate)))))</f>
        <v>Effectuez l’étape 1</v>
      </c>
      <c r="P704" s="3">
        <f t="shared" si="10"/>
        <v>0</v>
      </c>
    </row>
    <row r="705" spans="12:16" x14ac:dyDescent="0.5">
      <c r="L705" s="68" t="str">
        <f>IF(ISTEXT(overallRate),"Effectuez l’étape 1",IF(OR(COUNT($C705,H705)&lt;&gt;2,overallRate=0),0,IF(D705="Yes",ROUND(MAX(IF($B705="Oui - sans lien de dépendance",0,MIN((0.75*H705),847)),MIN(H705,(0.75*$C705),847)),2),IF(revenueReduction&gt;0.3,MAX(IF($B705="Non - avec lien de dépendance",MIN(1129,H705,$C705)*overallRate,MIN(1129,H705)*overallRate),ROUND(MAX(IF($B705="Non - avec lien de dépendance",0,MIN((0.75*H705),847)),MIN(H705,(0.75*$C705),847)),2)),IF($B705="Non - avec lien de dépendance",MIN(1129,H705,$C705)*overallRate,MIN(1129,H705)*overallRate)))))</f>
        <v>Effectuez l’étape 1</v>
      </c>
      <c r="M705" s="68" t="str">
        <f>IF(ISTEXT(overallRate),"Effectuez l’étape 1",IF(OR(COUNT($C705,I705)&lt;&gt;2,overallRate=0),0,IF(E705="Yes",ROUND(MAX(IF($B705="Oui - sans lien de dépendance",0,MIN((0.75*I705),847)),MIN(I705,(0.75*$C705),847)),2),IF(revenueReduction&gt;0.3,MAX(IF($B705="Non - avec lien de dépendance",MIN(1129,I705,$C705)*overallRate,MIN(1129,I705)*overallRate),ROUND(MAX(IF($B705="Non - avec lien de dépendance",0,MIN((0.75*I705),847)),MIN(I705,(0.75*$C705),847)),2)),IF($B705="Non - avec lien de dépendance",MIN(1129,I705,$C705)*overallRate,MIN(1129,I705)*overallRate)))))</f>
        <v>Effectuez l’étape 1</v>
      </c>
      <c r="N705" s="68" t="str">
        <f>IF(ISTEXT(overallRate),"Effectuez l’étape 1",IF(OR(COUNT($C705,J705)&lt;&gt;2,overallRate=0),0,IF(F705="Yes",ROUND(MAX(IF($B705="Oui - sans lien de dépendance",0,MIN((0.75*J705),847)),MIN(J705,(0.75*$C705),847)),2),IF(revenueReduction&gt;0.3,MAX(IF($B705="Non - avec lien de dépendance",MIN(1129,J705,$C705)*overallRate,MIN(1129,J705)*overallRate),ROUND(MAX(IF($B705="Non - avec lien de dépendance",0,MIN((0.75*J705),847)),MIN(J705,(0.75*$C705),847)),2)),IF($B705="Non - avec lien de dépendance",MIN(1129,J705,$C705)*overallRate,MIN(1129,J705)*overallRate)))))</f>
        <v>Effectuez l’étape 1</v>
      </c>
      <c r="O705" s="68" t="str">
        <f>IF(ISTEXT(overallRate),"Effectuez l’étape 1",IF(OR(COUNT($C705,K705)&lt;&gt;2,overallRate=0),0,IF(G705="Yes",ROUND(MAX(IF($B705="Oui - sans lien de dépendance",0,MIN((0.75*K705),847)),MIN(K705,(0.75*$C705),847)),2),IF(revenueReduction&gt;0.3,MAX(IF($B705="Non - avec lien de dépendance",MIN(1129,K705,$C705)*overallRate,MIN(1129,K705)*overallRate),ROUND(MAX(IF($B705="Non - avec lien de dépendance",0,MIN((0.75*K705),847)),MIN(K705,(0.75*$C705),847)),2)),IF($B705="Non - avec lien de dépendance",MIN(1129,K705,$C705)*overallRate,MIN(1129,K705)*overallRate)))))</f>
        <v>Effectuez l’étape 1</v>
      </c>
      <c r="P705" s="3">
        <f t="shared" si="10"/>
        <v>0</v>
      </c>
    </row>
    <row r="706" spans="12:16" x14ac:dyDescent="0.5">
      <c r="L706" s="68" t="str">
        <f>IF(ISTEXT(overallRate),"Effectuez l’étape 1",IF(OR(COUNT($C706,H706)&lt;&gt;2,overallRate=0),0,IF(D706="Yes",ROUND(MAX(IF($B706="Oui - sans lien de dépendance",0,MIN((0.75*H706),847)),MIN(H706,(0.75*$C706),847)),2),IF(revenueReduction&gt;0.3,MAX(IF($B706="Non - avec lien de dépendance",MIN(1129,H706,$C706)*overallRate,MIN(1129,H706)*overallRate),ROUND(MAX(IF($B706="Non - avec lien de dépendance",0,MIN((0.75*H706),847)),MIN(H706,(0.75*$C706),847)),2)),IF($B706="Non - avec lien de dépendance",MIN(1129,H706,$C706)*overallRate,MIN(1129,H706)*overallRate)))))</f>
        <v>Effectuez l’étape 1</v>
      </c>
      <c r="M706" s="68" t="str">
        <f>IF(ISTEXT(overallRate),"Effectuez l’étape 1",IF(OR(COUNT($C706,I706)&lt;&gt;2,overallRate=0),0,IF(E706="Yes",ROUND(MAX(IF($B706="Oui - sans lien de dépendance",0,MIN((0.75*I706),847)),MIN(I706,(0.75*$C706),847)),2),IF(revenueReduction&gt;0.3,MAX(IF($B706="Non - avec lien de dépendance",MIN(1129,I706,$C706)*overallRate,MIN(1129,I706)*overallRate),ROUND(MAX(IF($B706="Non - avec lien de dépendance",0,MIN((0.75*I706),847)),MIN(I706,(0.75*$C706),847)),2)),IF($B706="Non - avec lien de dépendance",MIN(1129,I706,$C706)*overallRate,MIN(1129,I706)*overallRate)))))</f>
        <v>Effectuez l’étape 1</v>
      </c>
      <c r="N706" s="68" t="str">
        <f>IF(ISTEXT(overallRate),"Effectuez l’étape 1",IF(OR(COUNT($C706,J706)&lt;&gt;2,overallRate=0),0,IF(F706="Yes",ROUND(MAX(IF($B706="Oui - sans lien de dépendance",0,MIN((0.75*J706),847)),MIN(J706,(0.75*$C706),847)),2),IF(revenueReduction&gt;0.3,MAX(IF($B706="Non - avec lien de dépendance",MIN(1129,J706,$C706)*overallRate,MIN(1129,J706)*overallRate),ROUND(MAX(IF($B706="Non - avec lien de dépendance",0,MIN((0.75*J706),847)),MIN(J706,(0.75*$C706),847)),2)),IF($B706="Non - avec lien de dépendance",MIN(1129,J706,$C706)*overallRate,MIN(1129,J706)*overallRate)))))</f>
        <v>Effectuez l’étape 1</v>
      </c>
      <c r="O706" s="68" t="str">
        <f>IF(ISTEXT(overallRate),"Effectuez l’étape 1",IF(OR(COUNT($C706,K706)&lt;&gt;2,overallRate=0),0,IF(G706="Yes",ROUND(MAX(IF($B706="Oui - sans lien de dépendance",0,MIN((0.75*K706),847)),MIN(K706,(0.75*$C706),847)),2),IF(revenueReduction&gt;0.3,MAX(IF($B706="Non - avec lien de dépendance",MIN(1129,K706,$C706)*overallRate,MIN(1129,K706)*overallRate),ROUND(MAX(IF($B706="Non - avec lien de dépendance",0,MIN((0.75*K706),847)),MIN(K706,(0.75*$C706),847)),2)),IF($B706="Non - avec lien de dépendance",MIN(1129,K706,$C706)*overallRate,MIN(1129,K706)*overallRate)))))</f>
        <v>Effectuez l’étape 1</v>
      </c>
      <c r="P706" s="3">
        <f t="shared" si="10"/>
        <v>0</v>
      </c>
    </row>
    <row r="707" spans="12:16" x14ac:dyDescent="0.5">
      <c r="L707" s="68" t="str">
        <f>IF(ISTEXT(overallRate),"Effectuez l’étape 1",IF(OR(COUNT($C707,H707)&lt;&gt;2,overallRate=0),0,IF(D707="Yes",ROUND(MAX(IF($B707="Oui - sans lien de dépendance",0,MIN((0.75*H707),847)),MIN(H707,(0.75*$C707),847)),2),IF(revenueReduction&gt;0.3,MAX(IF($B707="Non - avec lien de dépendance",MIN(1129,H707,$C707)*overallRate,MIN(1129,H707)*overallRate),ROUND(MAX(IF($B707="Non - avec lien de dépendance",0,MIN((0.75*H707),847)),MIN(H707,(0.75*$C707),847)),2)),IF($B707="Non - avec lien de dépendance",MIN(1129,H707,$C707)*overallRate,MIN(1129,H707)*overallRate)))))</f>
        <v>Effectuez l’étape 1</v>
      </c>
      <c r="M707" s="68" t="str">
        <f>IF(ISTEXT(overallRate),"Effectuez l’étape 1",IF(OR(COUNT($C707,I707)&lt;&gt;2,overallRate=0),0,IF(E707="Yes",ROUND(MAX(IF($B707="Oui - sans lien de dépendance",0,MIN((0.75*I707),847)),MIN(I707,(0.75*$C707),847)),2),IF(revenueReduction&gt;0.3,MAX(IF($B707="Non - avec lien de dépendance",MIN(1129,I707,$C707)*overallRate,MIN(1129,I707)*overallRate),ROUND(MAX(IF($B707="Non - avec lien de dépendance",0,MIN((0.75*I707),847)),MIN(I707,(0.75*$C707),847)),2)),IF($B707="Non - avec lien de dépendance",MIN(1129,I707,$C707)*overallRate,MIN(1129,I707)*overallRate)))))</f>
        <v>Effectuez l’étape 1</v>
      </c>
      <c r="N707" s="68" t="str">
        <f>IF(ISTEXT(overallRate),"Effectuez l’étape 1",IF(OR(COUNT($C707,J707)&lt;&gt;2,overallRate=0),0,IF(F707="Yes",ROUND(MAX(IF($B707="Oui - sans lien de dépendance",0,MIN((0.75*J707),847)),MIN(J707,(0.75*$C707),847)),2),IF(revenueReduction&gt;0.3,MAX(IF($B707="Non - avec lien de dépendance",MIN(1129,J707,$C707)*overallRate,MIN(1129,J707)*overallRate),ROUND(MAX(IF($B707="Non - avec lien de dépendance",0,MIN((0.75*J707),847)),MIN(J707,(0.75*$C707),847)),2)),IF($B707="Non - avec lien de dépendance",MIN(1129,J707,$C707)*overallRate,MIN(1129,J707)*overallRate)))))</f>
        <v>Effectuez l’étape 1</v>
      </c>
      <c r="O707" s="68" t="str">
        <f>IF(ISTEXT(overallRate),"Effectuez l’étape 1",IF(OR(COUNT($C707,K707)&lt;&gt;2,overallRate=0),0,IF(G707="Yes",ROUND(MAX(IF($B707="Oui - sans lien de dépendance",0,MIN((0.75*K707),847)),MIN(K707,(0.75*$C707),847)),2),IF(revenueReduction&gt;0.3,MAX(IF($B707="Non - avec lien de dépendance",MIN(1129,K707,$C707)*overallRate,MIN(1129,K707)*overallRate),ROUND(MAX(IF($B707="Non - avec lien de dépendance",0,MIN((0.75*K707),847)),MIN(K707,(0.75*$C707),847)),2)),IF($B707="Non - avec lien de dépendance",MIN(1129,K707,$C707)*overallRate,MIN(1129,K707)*overallRate)))))</f>
        <v>Effectuez l’étape 1</v>
      </c>
      <c r="P707" s="3">
        <f t="shared" si="10"/>
        <v>0</v>
      </c>
    </row>
    <row r="708" spans="12:16" x14ac:dyDescent="0.5">
      <c r="L708" s="68" t="str">
        <f>IF(ISTEXT(overallRate),"Effectuez l’étape 1",IF(OR(COUNT($C708,H708)&lt;&gt;2,overallRate=0),0,IF(D708="Yes",ROUND(MAX(IF($B708="Oui - sans lien de dépendance",0,MIN((0.75*H708),847)),MIN(H708,(0.75*$C708),847)),2),IF(revenueReduction&gt;0.3,MAX(IF($B708="Non - avec lien de dépendance",MIN(1129,H708,$C708)*overallRate,MIN(1129,H708)*overallRate),ROUND(MAX(IF($B708="Non - avec lien de dépendance",0,MIN((0.75*H708),847)),MIN(H708,(0.75*$C708),847)),2)),IF($B708="Non - avec lien de dépendance",MIN(1129,H708,$C708)*overallRate,MIN(1129,H708)*overallRate)))))</f>
        <v>Effectuez l’étape 1</v>
      </c>
      <c r="M708" s="68" t="str">
        <f>IF(ISTEXT(overallRate),"Effectuez l’étape 1",IF(OR(COUNT($C708,I708)&lt;&gt;2,overallRate=0),0,IF(E708="Yes",ROUND(MAX(IF($B708="Oui - sans lien de dépendance",0,MIN((0.75*I708),847)),MIN(I708,(0.75*$C708),847)),2),IF(revenueReduction&gt;0.3,MAX(IF($B708="Non - avec lien de dépendance",MIN(1129,I708,$C708)*overallRate,MIN(1129,I708)*overallRate),ROUND(MAX(IF($B708="Non - avec lien de dépendance",0,MIN((0.75*I708),847)),MIN(I708,(0.75*$C708),847)),2)),IF($B708="Non - avec lien de dépendance",MIN(1129,I708,$C708)*overallRate,MIN(1129,I708)*overallRate)))))</f>
        <v>Effectuez l’étape 1</v>
      </c>
      <c r="N708" s="68" t="str">
        <f>IF(ISTEXT(overallRate),"Effectuez l’étape 1",IF(OR(COUNT($C708,J708)&lt;&gt;2,overallRate=0),0,IF(F708="Yes",ROUND(MAX(IF($B708="Oui - sans lien de dépendance",0,MIN((0.75*J708),847)),MIN(J708,(0.75*$C708),847)),2),IF(revenueReduction&gt;0.3,MAX(IF($B708="Non - avec lien de dépendance",MIN(1129,J708,$C708)*overallRate,MIN(1129,J708)*overallRate),ROUND(MAX(IF($B708="Non - avec lien de dépendance",0,MIN((0.75*J708),847)),MIN(J708,(0.75*$C708),847)),2)),IF($B708="Non - avec lien de dépendance",MIN(1129,J708,$C708)*overallRate,MIN(1129,J708)*overallRate)))))</f>
        <v>Effectuez l’étape 1</v>
      </c>
      <c r="O708" s="68" t="str">
        <f>IF(ISTEXT(overallRate),"Effectuez l’étape 1",IF(OR(COUNT($C708,K708)&lt;&gt;2,overallRate=0),0,IF(G708="Yes",ROUND(MAX(IF($B708="Oui - sans lien de dépendance",0,MIN((0.75*K708),847)),MIN(K708,(0.75*$C708),847)),2),IF(revenueReduction&gt;0.3,MAX(IF($B708="Non - avec lien de dépendance",MIN(1129,K708,$C708)*overallRate,MIN(1129,K708)*overallRate),ROUND(MAX(IF($B708="Non - avec lien de dépendance",0,MIN((0.75*K708),847)),MIN(K708,(0.75*$C708),847)),2)),IF($B708="Non - avec lien de dépendance",MIN(1129,K708,$C708)*overallRate,MIN(1129,K708)*overallRate)))))</f>
        <v>Effectuez l’étape 1</v>
      </c>
      <c r="P708" s="3">
        <f t="shared" si="10"/>
        <v>0</v>
      </c>
    </row>
    <row r="709" spans="12:16" x14ac:dyDescent="0.5">
      <c r="L709" s="68" t="str">
        <f>IF(ISTEXT(overallRate),"Effectuez l’étape 1",IF(OR(COUNT($C709,H709)&lt;&gt;2,overallRate=0),0,IF(D709="Yes",ROUND(MAX(IF($B709="Oui - sans lien de dépendance",0,MIN((0.75*H709),847)),MIN(H709,(0.75*$C709),847)),2),IF(revenueReduction&gt;0.3,MAX(IF($B709="Non - avec lien de dépendance",MIN(1129,H709,$C709)*overallRate,MIN(1129,H709)*overallRate),ROUND(MAX(IF($B709="Non - avec lien de dépendance",0,MIN((0.75*H709),847)),MIN(H709,(0.75*$C709),847)),2)),IF($B709="Non - avec lien de dépendance",MIN(1129,H709,$C709)*overallRate,MIN(1129,H709)*overallRate)))))</f>
        <v>Effectuez l’étape 1</v>
      </c>
      <c r="M709" s="68" t="str">
        <f>IF(ISTEXT(overallRate),"Effectuez l’étape 1",IF(OR(COUNT($C709,I709)&lt;&gt;2,overallRate=0),0,IF(E709="Yes",ROUND(MAX(IF($B709="Oui - sans lien de dépendance",0,MIN((0.75*I709),847)),MIN(I709,(0.75*$C709),847)),2),IF(revenueReduction&gt;0.3,MAX(IF($B709="Non - avec lien de dépendance",MIN(1129,I709,$C709)*overallRate,MIN(1129,I709)*overallRate),ROUND(MAX(IF($B709="Non - avec lien de dépendance",0,MIN((0.75*I709),847)),MIN(I709,(0.75*$C709),847)),2)),IF($B709="Non - avec lien de dépendance",MIN(1129,I709,$C709)*overallRate,MIN(1129,I709)*overallRate)))))</f>
        <v>Effectuez l’étape 1</v>
      </c>
      <c r="N709" s="68" t="str">
        <f>IF(ISTEXT(overallRate),"Effectuez l’étape 1",IF(OR(COUNT($C709,J709)&lt;&gt;2,overallRate=0),0,IF(F709="Yes",ROUND(MAX(IF($B709="Oui - sans lien de dépendance",0,MIN((0.75*J709),847)),MIN(J709,(0.75*$C709),847)),2),IF(revenueReduction&gt;0.3,MAX(IF($B709="Non - avec lien de dépendance",MIN(1129,J709,$C709)*overallRate,MIN(1129,J709)*overallRate),ROUND(MAX(IF($B709="Non - avec lien de dépendance",0,MIN((0.75*J709),847)),MIN(J709,(0.75*$C709),847)),2)),IF($B709="Non - avec lien de dépendance",MIN(1129,J709,$C709)*overallRate,MIN(1129,J709)*overallRate)))))</f>
        <v>Effectuez l’étape 1</v>
      </c>
      <c r="O709" s="68" t="str">
        <f>IF(ISTEXT(overallRate),"Effectuez l’étape 1",IF(OR(COUNT($C709,K709)&lt;&gt;2,overallRate=0),0,IF(G709="Yes",ROUND(MAX(IF($B709="Oui - sans lien de dépendance",0,MIN((0.75*K709),847)),MIN(K709,(0.75*$C709),847)),2),IF(revenueReduction&gt;0.3,MAX(IF($B709="Non - avec lien de dépendance",MIN(1129,K709,$C709)*overallRate,MIN(1129,K709)*overallRate),ROUND(MAX(IF($B709="Non - avec lien de dépendance",0,MIN((0.75*K709),847)),MIN(K709,(0.75*$C709),847)),2)),IF($B709="Non - avec lien de dépendance",MIN(1129,K709,$C709)*overallRate,MIN(1129,K709)*overallRate)))))</f>
        <v>Effectuez l’étape 1</v>
      </c>
      <c r="P709" s="3">
        <f t="shared" si="10"/>
        <v>0</v>
      </c>
    </row>
    <row r="710" spans="12:16" x14ac:dyDescent="0.5">
      <c r="L710" s="68" t="str">
        <f>IF(ISTEXT(overallRate),"Effectuez l’étape 1",IF(OR(COUNT($C710,H710)&lt;&gt;2,overallRate=0),0,IF(D710="Yes",ROUND(MAX(IF($B710="Oui - sans lien de dépendance",0,MIN((0.75*H710),847)),MIN(H710,(0.75*$C710),847)),2),IF(revenueReduction&gt;0.3,MAX(IF($B710="Non - avec lien de dépendance",MIN(1129,H710,$C710)*overallRate,MIN(1129,H710)*overallRate),ROUND(MAX(IF($B710="Non - avec lien de dépendance",0,MIN((0.75*H710),847)),MIN(H710,(0.75*$C710),847)),2)),IF($B710="Non - avec lien de dépendance",MIN(1129,H710,$C710)*overallRate,MIN(1129,H710)*overallRate)))))</f>
        <v>Effectuez l’étape 1</v>
      </c>
      <c r="M710" s="68" t="str">
        <f>IF(ISTEXT(overallRate),"Effectuez l’étape 1",IF(OR(COUNT($C710,I710)&lt;&gt;2,overallRate=0),0,IF(E710="Yes",ROUND(MAX(IF($B710="Oui - sans lien de dépendance",0,MIN((0.75*I710),847)),MIN(I710,(0.75*$C710),847)),2),IF(revenueReduction&gt;0.3,MAX(IF($B710="Non - avec lien de dépendance",MIN(1129,I710,$C710)*overallRate,MIN(1129,I710)*overallRate),ROUND(MAX(IF($B710="Non - avec lien de dépendance",0,MIN((0.75*I710),847)),MIN(I710,(0.75*$C710),847)),2)),IF($B710="Non - avec lien de dépendance",MIN(1129,I710,$C710)*overallRate,MIN(1129,I710)*overallRate)))))</f>
        <v>Effectuez l’étape 1</v>
      </c>
      <c r="N710" s="68" t="str">
        <f>IF(ISTEXT(overallRate),"Effectuez l’étape 1",IF(OR(COUNT($C710,J710)&lt;&gt;2,overallRate=0),0,IF(F710="Yes",ROUND(MAX(IF($B710="Oui - sans lien de dépendance",0,MIN((0.75*J710),847)),MIN(J710,(0.75*$C710),847)),2),IF(revenueReduction&gt;0.3,MAX(IF($B710="Non - avec lien de dépendance",MIN(1129,J710,$C710)*overallRate,MIN(1129,J710)*overallRate),ROUND(MAX(IF($B710="Non - avec lien de dépendance",0,MIN((0.75*J710),847)),MIN(J710,(0.75*$C710),847)),2)),IF($B710="Non - avec lien de dépendance",MIN(1129,J710,$C710)*overallRate,MIN(1129,J710)*overallRate)))))</f>
        <v>Effectuez l’étape 1</v>
      </c>
      <c r="O710" s="68" t="str">
        <f>IF(ISTEXT(overallRate),"Effectuez l’étape 1",IF(OR(COUNT($C710,K710)&lt;&gt;2,overallRate=0),0,IF(G710="Yes",ROUND(MAX(IF($B710="Oui - sans lien de dépendance",0,MIN((0.75*K710),847)),MIN(K710,(0.75*$C710),847)),2),IF(revenueReduction&gt;0.3,MAX(IF($B710="Non - avec lien de dépendance",MIN(1129,K710,$C710)*overallRate,MIN(1129,K710)*overallRate),ROUND(MAX(IF($B710="Non - avec lien de dépendance",0,MIN((0.75*K710),847)),MIN(K710,(0.75*$C710),847)),2)),IF($B710="Non - avec lien de dépendance",MIN(1129,K710,$C710)*overallRate,MIN(1129,K710)*overallRate)))))</f>
        <v>Effectuez l’étape 1</v>
      </c>
      <c r="P710" s="3">
        <f t="shared" ref="P710:P773" si="11">IF(AND(COUNT(C710:K710)&gt;0,OR(COUNT(C710:K710)&lt;&gt;5,ISBLANK(B710))),"Fill out all amounts",IF(OR(COUNTIF(H710,0)+COUNTIF(I710,0)&gt;1,COUNTIF(I710,0)+COUNTIF(J710,0)&gt;1,COUNTIF(J710,0)+COUNTIF(K710,0)&gt;1),0,SUM(L710:O710)))</f>
        <v>0</v>
      </c>
    </row>
    <row r="711" spans="12:16" x14ac:dyDescent="0.5">
      <c r="L711" s="68" t="str">
        <f>IF(ISTEXT(overallRate),"Effectuez l’étape 1",IF(OR(COUNT($C711,H711)&lt;&gt;2,overallRate=0),0,IF(D711="Yes",ROUND(MAX(IF($B711="Oui - sans lien de dépendance",0,MIN((0.75*H711),847)),MIN(H711,(0.75*$C711),847)),2),IF(revenueReduction&gt;0.3,MAX(IF($B711="Non - avec lien de dépendance",MIN(1129,H711,$C711)*overallRate,MIN(1129,H711)*overallRate),ROUND(MAX(IF($B711="Non - avec lien de dépendance",0,MIN((0.75*H711),847)),MIN(H711,(0.75*$C711),847)),2)),IF($B711="Non - avec lien de dépendance",MIN(1129,H711,$C711)*overallRate,MIN(1129,H711)*overallRate)))))</f>
        <v>Effectuez l’étape 1</v>
      </c>
      <c r="M711" s="68" t="str">
        <f>IF(ISTEXT(overallRate),"Effectuez l’étape 1",IF(OR(COUNT($C711,I711)&lt;&gt;2,overallRate=0),0,IF(E711="Yes",ROUND(MAX(IF($B711="Oui - sans lien de dépendance",0,MIN((0.75*I711),847)),MIN(I711,(0.75*$C711),847)),2),IF(revenueReduction&gt;0.3,MAX(IF($B711="Non - avec lien de dépendance",MIN(1129,I711,$C711)*overallRate,MIN(1129,I711)*overallRate),ROUND(MAX(IF($B711="Non - avec lien de dépendance",0,MIN((0.75*I711),847)),MIN(I711,(0.75*$C711),847)),2)),IF($B711="Non - avec lien de dépendance",MIN(1129,I711,$C711)*overallRate,MIN(1129,I711)*overallRate)))))</f>
        <v>Effectuez l’étape 1</v>
      </c>
      <c r="N711" s="68" t="str">
        <f>IF(ISTEXT(overallRate),"Effectuez l’étape 1",IF(OR(COUNT($C711,J711)&lt;&gt;2,overallRate=0),0,IF(F711="Yes",ROUND(MAX(IF($B711="Oui - sans lien de dépendance",0,MIN((0.75*J711),847)),MIN(J711,(0.75*$C711),847)),2),IF(revenueReduction&gt;0.3,MAX(IF($B711="Non - avec lien de dépendance",MIN(1129,J711,$C711)*overallRate,MIN(1129,J711)*overallRate),ROUND(MAX(IF($B711="Non - avec lien de dépendance",0,MIN((0.75*J711),847)),MIN(J711,(0.75*$C711),847)),2)),IF($B711="Non - avec lien de dépendance",MIN(1129,J711,$C711)*overallRate,MIN(1129,J711)*overallRate)))))</f>
        <v>Effectuez l’étape 1</v>
      </c>
      <c r="O711" s="68" t="str">
        <f>IF(ISTEXT(overallRate),"Effectuez l’étape 1",IF(OR(COUNT($C711,K711)&lt;&gt;2,overallRate=0),0,IF(G711="Yes",ROUND(MAX(IF($B711="Oui - sans lien de dépendance",0,MIN((0.75*K711),847)),MIN(K711,(0.75*$C711),847)),2),IF(revenueReduction&gt;0.3,MAX(IF($B711="Non - avec lien de dépendance",MIN(1129,K711,$C711)*overallRate,MIN(1129,K711)*overallRate),ROUND(MAX(IF($B711="Non - avec lien de dépendance",0,MIN((0.75*K711),847)),MIN(K711,(0.75*$C711),847)),2)),IF($B711="Non - avec lien de dépendance",MIN(1129,K711,$C711)*overallRate,MIN(1129,K711)*overallRate)))))</f>
        <v>Effectuez l’étape 1</v>
      </c>
      <c r="P711" s="3">
        <f t="shared" si="11"/>
        <v>0</v>
      </c>
    </row>
    <row r="712" spans="12:16" x14ac:dyDescent="0.5">
      <c r="L712" s="68" t="str">
        <f>IF(ISTEXT(overallRate),"Effectuez l’étape 1",IF(OR(COUNT($C712,H712)&lt;&gt;2,overallRate=0),0,IF(D712="Yes",ROUND(MAX(IF($B712="Oui - sans lien de dépendance",0,MIN((0.75*H712),847)),MIN(H712,(0.75*$C712),847)),2),IF(revenueReduction&gt;0.3,MAX(IF($B712="Non - avec lien de dépendance",MIN(1129,H712,$C712)*overallRate,MIN(1129,H712)*overallRate),ROUND(MAX(IF($B712="Non - avec lien de dépendance",0,MIN((0.75*H712),847)),MIN(H712,(0.75*$C712),847)),2)),IF($B712="Non - avec lien de dépendance",MIN(1129,H712,$C712)*overallRate,MIN(1129,H712)*overallRate)))))</f>
        <v>Effectuez l’étape 1</v>
      </c>
      <c r="M712" s="68" t="str">
        <f>IF(ISTEXT(overallRate),"Effectuez l’étape 1",IF(OR(COUNT($C712,I712)&lt;&gt;2,overallRate=0),0,IF(E712="Yes",ROUND(MAX(IF($B712="Oui - sans lien de dépendance",0,MIN((0.75*I712),847)),MIN(I712,(0.75*$C712),847)),2),IF(revenueReduction&gt;0.3,MAX(IF($B712="Non - avec lien de dépendance",MIN(1129,I712,$C712)*overallRate,MIN(1129,I712)*overallRate),ROUND(MAX(IF($B712="Non - avec lien de dépendance",0,MIN((0.75*I712),847)),MIN(I712,(0.75*$C712),847)),2)),IF($B712="Non - avec lien de dépendance",MIN(1129,I712,$C712)*overallRate,MIN(1129,I712)*overallRate)))))</f>
        <v>Effectuez l’étape 1</v>
      </c>
      <c r="N712" s="68" t="str">
        <f>IF(ISTEXT(overallRate),"Effectuez l’étape 1",IF(OR(COUNT($C712,J712)&lt;&gt;2,overallRate=0),0,IF(F712="Yes",ROUND(MAX(IF($B712="Oui - sans lien de dépendance",0,MIN((0.75*J712),847)),MIN(J712,(0.75*$C712),847)),2),IF(revenueReduction&gt;0.3,MAX(IF($B712="Non - avec lien de dépendance",MIN(1129,J712,$C712)*overallRate,MIN(1129,J712)*overallRate),ROUND(MAX(IF($B712="Non - avec lien de dépendance",0,MIN((0.75*J712),847)),MIN(J712,(0.75*$C712),847)),2)),IF($B712="Non - avec lien de dépendance",MIN(1129,J712,$C712)*overallRate,MIN(1129,J712)*overallRate)))))</f>
        <v>Effectuez l’étape 1</v>
      </c>
      <c r="O712" s="68" t="str">
        <f>IF(ISTEXT(overallRate),"Effectuez l’étape 1",IF(OR(COUNT($C712,K712)&lt;&gt;2,overallRate=0),0,IF(G712="Yes",ROUND(MAX(IF($B712="Oui - sans lien de dépendance",0,MIN((0.75*K712),847)),MIN(K712,(0.75*$C712),847)),2),IF(revenueReduction&gt;0.3,MAX(IF($B712="Non - avec lien de dépendance",MIN(1129,K712,$C712)*overallRate,MIN(1129,K712)*overallRate),ROUND(MAX(IF($B712="Non - avec lien de dépendance",0,MIN((0.75*K712),847)),MIN(K712,(0.75*$C712),847)),2)),IF($B712="Non - avec lien de dépendance",MIN(1129,K712,$C712)*overallRate,MIN(1129,K712)*overallRate)))))</f>
        <v>Effectuez l’étape 1</v>
      </c>
      <c r="P712" s="3">
        <f t="shared" si="11"/>
        <v>0</v>
      </c>
    </row>
    <row r="713" spans="12:16" x14ac:dyDescent="0.5">
      <c r="L713" s="68" t="str">
        <f>IF(ISTEXT(overallRate),"Effectuez l’étape 1",IF(OR(COUNT($C713,H713)&lt;&gt;2,overallRate=0),0,IF(D713="Yes",ROUND(MAX(IF($B713="Oui - sans lien de dépendance",0,MIN((0.75*H713),847)),MIN(H713,(0.75*$C713),847)),2),IF(revenueReduction&gt;0.3,MAX(IF($B713="Non - avec lien de dépendance",MIN(1129,H713,$C713)*overallRate,MIN(1129,H713)*overallRate),ROUND(MAX(IF($B713="Non - avec lien de dépendance",0,MIN((0.75*H713),847)),MIN(H713,(0.75*$C713),847)),2)),IF($B713="Non - avec lien de dépendance",MIN(1129,H713,$C713)*overallRate,MIN(1129,H713)*overallRate)))))</f>
        <v>Effectuez l’étape 1</v>
      </c>
      <c r="M713" s="68" t="str">
        <f>IF(ISTEXT(overallRate),"Effectuez l’étape 1",IF(OR(COUNT($C713,I713)&lt;&gt;2,overallRate=0),0,IF(E713="Yes",ROUND(MAX(IF($B713="Oui - sans lien de dépendance",0,MIN((0.75*I713),847)),MIN(I713,(0.75*$C713),847)),2),IF(revenueReduction&gt;0.3,MAX(IF($B713="Non - avec lien de dépendance",MIN(1129,I713,$C713)*overallRate,MIN(1129,I713)*overallRate),ROUND(MAX(IF($B713="Non - avec lien de dépendance",0,MIN((0.75*I713),847)),MIN(I713,(0.75*$C713),847)),2)),IF($B713="Non - avec lien de dépendance",MIN(1129,I713,$C713)*overallRate,MIN(1129,I713)*overallRate)))))</f>
        <v>Effectuez l’étape 1</v>
      </c>
      <c r="N713" s="68" t="str">
        <f>IF(ISTEXT(overallRate),"Effectuez l’étape 1",IF(OR(COUNT($C713,J713)&lt;&gt;2,overallRate=0),0,IF(F713="Yes",ROUND(MAX(IF($B713="Oui - sans lien de dépendance",0,MIN((0.75*J713),847)),MIN(J713,(0.75*$C713),847)),2),IF(revenueReduction&gt;0.3,MAX(IF($B713="Non - avec lien de dépendance",MIN(1129,J713,$C713)*overallRate,MIN(1129,J713)*overallRate),ROUND(MAX(IF($B713="Non - avec lien de dépendance",0,MIN((0.75*J713),847)),MIN(J713,(0.75*$C713),847)),2)),IF($B713="Non - avec lien de dépendance",MIN(1129,J713,$C713)*overallRate,MIN(1129,J713)*overallRate)))))</f>
        <v>Effectuez l’étape 1</v>
      </c>
      <c r="O713" s="68" t="str">
        <f>IF(ISTEXT(overallRate),"Effectuez l’étape 1",IF(OR(COUNT($C713,K713)&lt;&gt;2,overallRate=0),0,IF(G713="Yes",ROUND(MAX(IF($B713="Oui - sans lien de dépendance",0,MIN((0.75*K713),847)),MIN(K713,(0.75*$C713),847)),2),IF(revenueReduction&gt;0.3,MAX(IF($B713="Non - avec lien de dépendance",MIN(1129,K713,$C713)*overallRate,MIN(1129,K713)*overallRate),ROUND(MAX(IF($B713="Non - avec lien de dépendance",0,MIN((0.75*K713),847)),MIN(K713,(0.75*$C713),847)),2)),IF($B713="Non - avec lien de dépendance",MIN(1129,K713,$C713)*overallRate,MIN(1129,K713)*overallRate)))))</f>
        <v>Effectuez l’étape 1</v>
      </c>
      <c r="P713" s="3">
        <f t="shared" si="11"/>
        <v>0</v>
      </c>
    </row>
    <row r="714" spans="12:16" x14ac:dyDescent="0.5">
      <c r="L714" s="68" t="str">
        <f>IF(ISTEXT(overallRate),"Effectuez l’étape 1",IF(OR(COUNT($C714,H714)&lt;&gt;2,overallRate=0),0,IF(D714="Yes",ROUND(MAX(IF($B714="Oui - sans lien de dépendance",0,MIN((0.75*H714),847)),MIN(H714,(0.75*$C714),847)),2),IF(revenueReduction&gt;0.3,MAX(IF($B714="Non - avec lien de dépendance",MIN(1129,H714,$C714)*overallRate,MIN(1129,H714)*overallRate),ROUND(MAX(IF($B714="Non - avec lien de dépendance",0,MIN((0.75*H714),847)),MIN(H714,(0.75*$C714),847)),2)),IF($B714="Non - avec lien de dépendance",MIN(1129,H714,$C714)*overallRate,MIN(1129,H714)*overallRate)))))</f>
        <v>Effectuez l’étape 1</v>
      </c>
      <c r="M714" s="68" t="str">
        <f>IF(ISTEXT(overallRate),"Effectuez l’étape 1",IF(OR(COUNT($C714,I714)&lt;&gt;2,overallRate=0),0,IF(E714="Yes",ROUND(MAX(IF($B714="Oui - sans lien de dépendance",0,MIN((0.75*I714),847)),MIN(I714,(0.75*$C714),847)),2),IF(revenueReduction&gt;0.3,MAX(IF($B714="Non - avec lien de dépendance",MIN(1129,I714,$C714)*overallRate,MIN(1129,I714)*overallRate),ROUND(MAX(IF($B714="Non - avec lien de dépendance",0,MIN((0.75*I714),847)),MIN(I714,(0.75*$C714),847)),2)),IF($B714="Non - avec lien de dépendance",MIN(1129,I714,$C714)*overallRate,MIN(1129,I714)*overallRate)))))</f>
        <v>Effectuez l’étape 1</v>
      </c>
      <c r="N714" s="68" t="str">
        <f>IF(ISTEXT(overallRate),"Effectuez l’étape 1",IF(OR(COUNT($C714,J714)&lt;&gt;2,overallRate=0),0,IF(F714="Yes",ROUND(MAX(IF($B714="Oui - sans lien de dépendance",0,MIN((0.75*J714),847)),MIN(J714,(0.75*$C714),847)),2),IF(revenueReduction&gt;0.3,MAX(IF($B714="Non - avec lien de dépendance",MIN(1129,J714,$C714)*overallRate,MIN(1129,J714)*overallRate),ROUND(MAX(IF($B714="Non - avec lien de dépendance",0,MIN((0.75*J714),847)),MIN(J714,(0.75*$C714),847)),2)),IF($B714="Non - avec lien de dépendance",MIN(1129,J714,$C714)*overallRate,MIN(1129,J714)*overallRate)))))</f>
        <v>Effectuez l’étape 1</v>
      </c>
      <c r="O714" s="68" t="str">
        <f>IF(ISTEXT(overallRate),"Effectuez l’étape 1",IF(OR(COUNT($C714,K714)&lt;&gt;2,overallRate=0),0,IF(G714="Yes",ROUND(MAX(IF($B714="Oui - sans lien de dépendance",0,MIN((0.75*K714),847)),MIN(K714,(0.75*$C714),847)),2),IF(revenueReduction&gt;0.3,MAX(IF($B714="Non - avec lien de dépendance",MIN(1129,K714,$C714)*overallRate,MIN(1129,K714)*overallRate),ROUND(MAX(IF($B714="Non - avec lien de dépendance",0,MIN((0.75*K714),847)),MIN(K714,(0.75*$C714),847)),2)),IF($B714="Non - avec lien de dépendance",MIN(1129,K714,$C714)*overallRate,MIN(1129,K714)*overallRate)))))</f>
        <v>Effectuez l’étape 1</v>
      </c>
      <c r="P714" s="3">
        <f t="shared" si="11"/>
        <v>0</v>
      </c>
    </row>
    <row r="715" spans="12:16" x14ac:dyDescent="0.5">
      <c r="L715" s="68" t="str">
        <f>IF(ISTEXT(overallRate),"Effectuez l’étape 1",IF(OR(COUNT($C715,H715)&lt;&gt;2,overallRate=0),0,IF(D715="Yes",ROUND(MAX(IF($B715="Oui - sans lien de dépendance",0,MIN((0.75*H715),847)),MIN(H715,(0.75*$C715),847)),2),IF(revenueReduction&gt;0.3,MAX(IF($B715="Non - avec lien de dépendance",MIN(1129,H715,$C715)*overallRate,MIN(1129,H715)*overallRate),ROUND(MAX(IF($B715="Non - avec lien de dépendance",0,MIN((0.75*H715),847)),MIN(H715,(0.75*$C715),847)),2)),IF($B715="Non - avec lien de dépendance",MIN(1129,H715,$C715)*overallRate,MIN(1129,H715)*overallRate)))))</f>
        <v>Effectuez l’étape 1</v>
      </c>
      <c r="M715" s="68" t="str">
        <f>IF(ISTEXT(overallRate),"Effectuez l’étape 1",IF(OR(COUNT($C715,I715)&lt;&gt;2,overallRate=0),0,IF(E715="Yes",ROUND(MAX(IF($B715="Oui - sans lien de dépendance",0,MIN((0.75*I715),847)),MIN(I715,(0.75*$C715),847)),2),IF(revenueReduction&gt;0.3,MAX(IF($B715="Non - avec lien de dépendance",MIN(1129,I715,$C715)*overallRate,MIN(1129,I715)*overallRate),ROUND(MAX(IF($B715="Non - avec lien de dépendance",0,MIN((0.75*I715),847)),MIN(I715,(0.75*$C715),847)),2)),IF($B715="Non - avec lien de dépendance",MIN(1129,I715,$C715)*overallRate,MIN(1129,I715)*overallRate)))))</f>
        <v>Effectuez l’étape 1</v>
      </c>
      <c r="N715" s="68" t="str">
        <f>IF(ISTEXT(overallRate),"Effectuez l’étape 1",IF(OR(COUNT($C715,J715)&lt;&gt;2,overallRate=0),0,IF(F715="Yes",ROUND(MAX(IF($B715="Oui - sans lien de dépendance",0,MIN((0.75*J715),847)),MIN(J715,(0.75*$C715),847)),2),IF(revenueReduction&gt;0.3,MAX(IF($B715="Non - avec lien de dépendance",MIN(1129,J715,$C715)*overallRate,MIN(1129,J715)*overallRate),ROUND(MAX(IF($B715="Non - avec lien de dépendance",0,MIN((0.75*J715),847)),MIN(J715,(0.75*$C715),847)),2)),IF($B715="Non - avec lien de dépendance",MIN(1129,J715,$C715)*overallRate,MIN(1129,J715)*overallRate)))))</f>
        <v>Effectuez l’étape 1</v>
      </c>
      <c r="O715" s="68" t="str">
        <f>IF(ISTEXT(overallRate),"Effectuez l’étape 1",IF(OR(COUNT($C715,K715)&lt;&gt;2,overallRate=0),0,IF(G715="Yes",ROUND(MAX(IF($B715="Oui - sans lien de dépendance",0,MIN((0.75*K715),847)),MIN(K715,(0.75*$C715),847)),2),IF(revenueReduction&gt;0.3,MAX(IF($B715="Non - avec lien de dépendance",MIN(1129,K715,$C715)*overallRate,MIN(1129,K715)*overallRate),ROUND(MAX(IF($B715="Non - avec lien de dépendance",0,MIN((0.75*K715),847)),MIN(K715,(0.75*$C715),847)),2)),IF($B715="Non - avec lien de dépendance",MIN(1129,K715,$C715)*overallRate,MIN(1129,K715)*overallRate)))))</f>
        <v>Effectuez l’étape 1</v>
      </c>
      <c r="P715" s="3">
        <f t="shared" si="11"/>
        <v>0</v>
      </c>
    </row>
    <row r="716" spans="12:16" x14ac:dyDescent="0.5">
      <c r="L716" s="68" t="str">
        <f>IF(ISTEXT(overallRate),"Effectuez l’étape 1",IF(OR(COUNT($C716,H716)&lt;&gt;2,overallRate=0),0,IF(D716="Yes",ROUND(MAX(IF($B716="Oui - sans lien de dépendance",0,MIN((0.75*H716),847)),MIN(H716,(0.75*$C716),847)),2),IF(revenueReduction&gt;0.3,MAX(IF($B716="Non - avec lien de dépendance",MIN(1129,H716,$C716)*overallRate,MIN(1129,H716)*overallRate),ROUND(MAX(IF($B716="Non - avec lien de dépendance",0,MIN((0.75*H716),847)),MIN(H716,(0.75*$C716),847)),2)),IF($B716="Non - avec lien de dépendance",MIN(1129,H716,$C716)*overallRate,MIN(1129,H716)*overallRate)))))</f>
        <v>Effectuez l’étape 1</v>
      </c>
      <c r="M716" s="68" t="str">
        <f>IF(ISTEXT(overallRate),"Effectuez l’étape 1",IF(OR(COUNT($C716,I716)&lt;&gt;2,overallRate=0),0,IF(E716="Yes",ROUND(MAX(IF($B716="Oui - sans lien de dépendance",0,MIN((0.75*I716),847)),MIN(I716,(0.75*$C716),847)),2),IF(revenueReduction&gt;0.3,MAX(IF($B716="Non - avec lien de dépendance",MIN(1129,I716,$C716)*overallRate,MIN(1129,I716)*overallRate),ROUND(MAX(IF($B716="Non - avec lien de dépendance",0,MIN((0.75*I716),847)),MIN(I716,(0.75*$C716),847)),2)),IF($B716="Non - avec lien de dépendance",MIN(1129,I716,$C716)*overallRate,MIN(1129,I716)*overallRate)))))</f>
        <v>Effectuez l’étape 1</v>
      </c>
      <c r="N716" s="68" t="str">
        <f>IF(ISTEXT(overallRate),"Effectuez l’étape 1",IF(OR(COUNT($C716,J716)&lt;&gt;2,overallRate=0),0,IF(F716="Yes",ROUND(MAX(IF($B716="Oui - sans lien de dépendance",0,MIN((0.75*J716),847)),MIN(J716,(0.75*$C716),847)),2),IF(revenueReduction&gt;0.3,MAX(IF($B716="Non - avec lien de dépendance",MIN(1129,J716,$C716)*overallRate,MIN(1129,J716)*overallRate),ROUND(MAX(IF($B716="Non - avec lien de dépendance",0,MIN((0.75*J716),847)),MIN(J716,(0.75*$C716),847)),2)),IF($B716="Non - avec lien de dépendance",MIN(1129,J716,$C716)*overallRate,MIN(1129,J716)*overallRate)))))</f>
        <v>Effectuez l’étape 1</v>
      </c>
      <c r="O716" s="68" t="str">
        <f>IF(ISTEXT(overallRate),"Effectuez l’étape 1",IF(OR(COUNT($C716,K716)&lt;&gt;2,overallRate=0),0,IF(G716="Yes",ROUND(MAX(IF($B716="Oui - sans lien de dépendance",0,MIN((0.75*K716),847)),MIN(K716,(0.75*$C716),847)),2),IF(revenueReduction&gt;0.3,MAX(IF($B716="Non - avec lien de dépendance",MIN(1129,K716,$C716)*overallRate,MIN(1129,K716)*overallRate),ROUND(MAX(IF($B716="Non - avec lien de dépendance",0,MIN((0.75*K716),847)),MIN(K716,(0.75*$C716),847)),2)),IF($B716="Non - avec lien de dépendance",MIN(1129,K716,$C716)*overallRate,MIN(1129,K716)*overallRate)))))</f>
        <v>Effectuez l’étape 1</v>
      </c>
      <c r="P716" s="3">
        <f t="shared" si="11"/>
        <v>0</v>
      </c>
    </row>
    <row r="717" spans="12:16" x14ac:dyDescent="0.5">
      <c r="L717" s="68" t="str">
        <f>IF(ISTEXT(overallRate),"Effectuez l’étape 1",IF(OR(COUNT($C717,H717)&lt;&gt;2,overallRate=0),0,IF(D717="Yes",ROUND(MAX(IF($B717="Oui - sans lien de dépendance",0,MIN((0.75*H717),847)),MIN(H717,(0.75*$C717),847)),2),IF(revenueReduction&gt;0.3,MAX(IF($B717="Non - avec lien de dépendance",MIN(1129,H717,$C717)*overallRate,MIN(1129,H717)*overallRate),ROUND(MAX(IF($B717="Non - avec lien de dépendance",0,MIN((0.75*H717),847)),MIN(H717,(0.75*$C717),847)),2)),IF($B717="Non - avec lien de dépendance",MIN(1129,H717,$C717)*overallRate,MIN(1129,H717)*overallRate)))))</f>
        <v>Effectuez l’étape 1</v>
      </c>
      <c r="M717" s="68" t="str">
        <f>IF(ISTEXT(overallRate),"Effectuez l’étape 1",IF(OR(COUNT($C717,I717)&lt;&gt;2,overallRate=0),0,IF(E717="Yes",ROUND(MAX(IF($B717="Oui - sans lien de dépendance",0,MIN((0.75*I717),847)),MIN(I717,(0.75*$C717),847)),2),IF(revenueReduction&gt;0.3,MAX(IF($B717="Non - avec lien de dépendance",MIN(1129,I717,$C717)*overallRate,MIN(1129,I717)*overallRate),ROUND(MAX(IF($B717="Non - avec lien de dépendance",0,MIN((0.75*I717),847)),MIN(I717,(0.75*$C717),847)),2)),IF($B717="Non - avec lien de dépendance",MIN(1129,I717,$C717)*overallRate,MIN(1129,I717)*overallRate)))))</f>
        <v>Effectuez l’étape 1</v>
      </c>
      <c r="N717" s="68" t="str">
        <f>IF(ISTEXT(overallRate),"Effectuez l’étape 1",IF(OR(COUNT($C717,J717)&lt;&gt;2,overallRate=0),0,IF(F717="Yes",ROUND(MAX(IF($B717="Oui - sans lien de dépendance",0,MIN((0.75*J717),847)),MIN(J717,(0.75*$C717),847)),2),IF(revenueReduction&gt;0.3,MAX(IF($B717="Non - avec lien de dépendance",MIN(1129,J717,$C717)*overallRate,MIN(1129,J717)*overallRate),ROUND(MAX(IF($B717="Non - avec lien de dépendance",0,MIN((0.75*J717),847)),MIN(J717,(0.75*$C717),847)),2)),IF($B717="Non - avec lien de dépendance",MIN(1129,J717,$C717)*overallRate,MIN(1129,J717)*overallRate)))))</f>
        <v>Effectuez l’étape 1</v>
      </c>
      <c r="O717" s="68" t="str">
        <f>IF(ISTEXT(overallRate),"Effectuez l’étape 1",IF(OR(COUNT($C717,K717)&lt;&gt;2,overallRate=0),0,IF(G717="Yes",ROUND(MAX(IF($B717="Oui - sans lien de dépendance",0,MIN((0.75*K717),847)),MIN(K717,(0.75*$C717),847)),2),IF(revenueReduction&gt;0.3,MAX(IF($B717="Non - avec lien de dépendance",MIN(1129,K717,$C717)*overallRate,MIN(1129,K717)*overallRate),ROUND(MAX(IF($B717="Non - avec lien de dépendance",0,MIN((0.75*K717),847)),MIN(K717,(0.75*$C717),847)),2)),IF($B717="Non - avec lien de dépendance",MIN(1129,K717,$C717)*overallRate,MIN(1129,K717)*overallRate)))))</f>
        <v>Effectuez l’étape 1</v>
      </c>
      <c r="P717" s="3">
        <f t="shared" si="11"/>
        <v>0</v>
      </c>
    </row>
    <row r="718" spans="12:16" x14ac:dyDescent="0.5">
      <c r="L718" s="68" t="str">
        <f>IF(ISTEXT(overallRate),"Effectuez l’étape 1",IF(OR(COUNT($C718,H718)&lt;&gt;2,overallRate=0),0,IF(D718="Yes",ROUND(MAX(IF($B718="Oui - sans lien de dépendance",0,MIN((0.75*H718),847)),MIN(H718,(0.75*$C718),847)),2),IF(revenueReduction&gt;0.3,MAX(IF($B718="Non - avec lien de dépendance",MIN(1129,H718,$C718)*overallRate,MIN(1129,H718)*overallRate),ROUND(MAX(IF($B718="Non - avec lien de dépendance",0,MIN((0.75*H718),847)),MIN(H718,(0.75*$C718),847)),2)),IF($B718="Non - avec lien de dépendance",MIN(1129,H718,$C718)*overallRate,MIN(1129,H718)*overallRate)))))</f>
        <v>Effectuez l’étape 1</v>
      </c>
      <c r="M718" s="68" t="str">
        <f>IF(ISTEXT(overallRate),"Effectuez l’étape 1",IF(OR(COUNT($C718,I718)&lt;&gt;2,overallRate=0),0,IF(E718="Yes",ROUND(MAX(IF($B718="Oui - sans lien de dépendance",0,MIN((0.75*I718),847)),MIN(I718,(0.75*$C718),847)),2),IF(revenueReduction&gt;0.3,MAX(IF($B718="Non - avec lien de dépendance",MIN(1129,I718,$C718)*overallRate,MIN(1129,I718)*overallRate),ROUND(MAX(IF($B718="Non - avec lien de dépendance",0,MIN((0.75*I718),847)),MIN(I718,(0.75*$C718),847)),2)),IF($B718="Non - avec lien de dépendance",MIN(1129,I718,$C718)*overallRate,MIN(1129,I718)*overallRate)))))</f>
        <v>Effectuez l’étape 1</v>
      </c>
      <c r="N718" s="68" t="str">
        <f>IF(ISTEXT(overallRate),"Effectuez l’étape 1",IF(OR(COUNT($C718,J718)&lt;&gt;2,overallRate=0),0,IF(F718="Yes",ROUND(MAX(IF($B718="Oui - sans lien de dépendance",0,MIN((0.75*J718),847)),MIN(J718,(0.75*$C718),847)),2),IF(revenueReduction&gt;0.3,MAX(IF($B718="Non - avec lien de dépendance",MIN(1129,J718,$C718)*overallRate,MIN(1129,J718)*overallRate),ROUND(MAX(IF($B718="Non - avec lien de dépendance",0,MIN((0.75*J718),847)),MIN(J718,(0.75*$C718),847)),2)),IF($B718="Non - avec lien de dépendance",MIN(1129,J718,$C718)*overallRate,MIN(1129,J718)*overallRate)))))</f>
        <v>Effectuez l’étape 1</v>
      </c>
      <c r="O718" s="68" t="str">
        <f>IF(ISTEXT(overallRate),"Effectuez l’étape 1",IF(OR(COUNT($C718,K718)&lt;&gt;2,overallRate=0),0,IF(G718="Yes",ROUND(MAX(IF($B718="Oui - sans lien de dépendance",0,MIN((0.75*K718),847)),MIN(K718,(0.75*$C718),847)),2),IF(revenueReduction&gt;0.3,MAX(IF($B718="Non - avec lien de dépendance",MIN(1129,K718,$C718)*overallRate,MIN(1129,K718)*overallRate),ROUND(MAX(IF($B718="Non - avec lien de dépendance",0,MIN((0.75*K718),847)),MIN(K718,(0.75*$C718),847)),2)),IF($B718="Non - avec lien de dépendance",MIN(1129,K718,$C718)*overallRate,MIN(1129,K718)*overallRate)))))</f>
        <v>Effectuez l’étape 1</v>
      </c>
      <c r="P718" s="3">
        <f t="shared" si="11"/>
        <v>0</v>
      </c>
    </row>
    <row r="719" spans="12:16" x14ac:dyDescent="0.5">
      <c r="L719" s="68" t="str">
        <f>IF(ISTEXT(overallRate),"Effectuez l’étape 1",IF(OR(COUNT($C719,H719)&lt;&gt;2,overallRate=0),0,IF(D719="Yes",ROUND(MAX(IF($B719="Oui - sans lien de dépendance",0,MIN((0.75*H719),847)),MIN(H719,(0.75*$C719),847)),2),IF(revenueReduction&gt;0.3,MAX(IF($B719="Non - avec lien de dépendance",MIN(1129,H719,$C719)*overallRate,MIN(1129,H719)*overallRate),ROUND(MAX(IF($B719="Non - avec lien de dépendance",0,MIN((0.75*H719),847)),MIN(H719,(0.75*$C719),847)),2)),IF($B719="Non - avec lien de dépendance",MIN(1129,H719,$C719)*overallRate,MIN(1129,H719)*overallRate)))))</f>
        <v>Effectuez l’étape 1</v>
      </c>
      <c r="M719" s="68" t="str">
        <f>IF(ISTEXT(overallRate),"Effectuez l’étape 1",IF(OR(COUNT($C719,I719)&lt;&gt;2,overallRate=0),0,IF(E719="Yes",ROUND(MAX(IF($B719="Oui - sans lien de dépendance",0,MIN((0.75*I719),847)),MIN(I719,(0.75*$C719),847)),2),IF(revenueReduction&gt;0.3,MAX(IF($B719="Non - avec lien de dépendance",MIN(1129,I719,$C719)*overallRate,MIN(1129,I719)*overallRate),ROUND(MAX(IF($B719="Non - avec lien de dépendance",0,MIN((0.75*I719),847)),MIN(I719,(0.75*$C719),847)),2)),IF($B719="Non - avec lien de dépendance",MIN(1129,I719,$C719)*overallRate,MIN(1129,I719)*overallRate)))))</f>
        <v>Effectuez l’étape 1</v>
      </c>
      <c r="N719" s="68" t="str">
        <f>IF(ISTEXT(overallRate),"Effectuez l’étape 1",IF(OR(COUNT($C719,J719)&lt;&gt;2,overallRate=0),0,IF(F719="Yes",ROUND(MAX(IF($B719="Oui - sans lien de dépendance",0,MIN((0.75*J719),847)),MIN(J719,(0.75*$C719),847)),2),IF(revenueReduction&gt;0.3,MAX(IF($B719="Non - avec lien de dépendance",MIN(1129,J719,$C719)*overallRate,MIN(1129,J719)*overallRate),ROUND(MAX(IF($B719="Non - avec lien de dépendance",0,MIN((0.75*J719),847)),MIN(J719,(0.75*$C719),847)),2)),IF($B719="Non - avec lien de dépendance",MIN(1129,J719,$C719)*overallRate,MIN(1129,J719)*overallRate)))))</f>
        <v>Effectuez l’étape 1</v>
      </c>
      <c r="O719" s="68" t="str">
        <f>IF(ISTEXT(overallRate),"Effectuez l’étape 1",IF(OR(COUNT($C719,K719)&lt;&gt;2,overallRate=0),0,IF(G719="Yes",ROUND(MAX(IF($B719="Oui - sans lien de dépendance",0,MIN((0.75*K719),847)),MIN(K719,(0.75*$C719),847)),2),IF(revenueReduction&gt;0.3,MAX(IF($B719="Non - avec lien de dépendance",MIN(1129,K719,$C719)*overallRate,MIN(1129,K719)*overallRate),ROUND(MAX(IF($B719="Non - avec lien de dépendance",0,MIN((0.75*K719),847)),MIN(K719,(0.75*$C719),847)),2)),IF($B719="Non - avec lien de dépendance",MIN(1129,K719,$C719)*overallRate,MIN(1129,K719)*overallRate)))))</f>
        <v>Effectuez l’étape 1</v>
      </c>
      <c r="P719" s="3">
        <f t="shared" si="11"/>
        <v>0</v>
      </c>
    </row>
    <row r="720" spans="12:16" x14ac:dyDescent="0.5">
      <c r="L720" s="68" t="str">
        <f>IF(ISTEXT(overallRate),"Effectuez l’étape 1",IF(OR(COUNT($C720,H720)&lt;&gt;2,overallRate=0),0,IF(D720="Yes",ROUND(MAX(IF($B720="Oui - sans lien de dépendance",0,MIN((0.75*H720),847)),MIN(H720,(0.75*$C720),847)),2),IF(revenueReduction&gt;0.3,MAX(IF($B720="Non - avec lien de dépendance",MIN(1129,H720,$C720)*overallRate,MIN(1129,H720)*overallRate),ROUND(MAX(IF($B720="Non - avec lien de dépendance",0,MIN((0.75*H720),847)),MIN(H720,(0.75*$C720),847)),2)),IF($B720="Non - avec lien de dépendance",MIN(1129,H720,$C720)*overallRate,MIN(1129,H720)*overallRate)))))</f>
        <v>Effectuez l’étape 1</v>
      </c>
      <c r="M720" s="68" t="str">
        <f>IF(ISTEXT(overallRate),"Effectuez l’étape 1",IF(OR(COUNT($C720,I720)&lt;&gt;2,overallRate=0),0,IF(E720="Yes",ROUND(MAX(IF($B720="Oui - sans lien de dépendance",0,MIN((0.75*I720),847)),MIN(I720,(0.75*$C720),847)),2),IF(revenueReduction&gt;0.3,MAX(IF($B720="Non - avec lien de dépendance",MIN(1129,I720,$C720)*overallRate,MIN(1129,I720)*overallRate),ROUND(MAX(IF($B720="Non - avec lien de dépendance",0,MIN((0.75*I720),847)),MIN(I720,(0.75*$C720),847)),2)),IF($B720="Non - avec lien de dépendance",MIN(1129,I720,$C720)*overallRate,MIN(1129,I720)*overallRate)))))</f>
        <v>Effectuez l’étape 1</v>
      </c>
      <c r="N720" s="68" t="str">
        <f>IF(ISTEXT(overallRate),"Effectuez l’étape 1",IF(OR(COUNT($C720,J720)&lt;&gt;2,overallRate=0),0,IF(F720="Yes",ROUND(MAX(IF($B720="Oui - sans lien de dépendance",0,MIN((0.75*J720),847)),MIN(J720,(0.75*$C720),847)),2),IF(revenueReduction&gt;0.3,MAX(IF($B720="Non - avec lien de dépendance",MIN(1129,J720,$C720)*overallRate,MIN(1129,J720)*overallRate),ROUND(MAX(IF($B720="Non - avec lien de dépendance",0,MIN((0.75*J720),847)),MIN(J720,(0.75*$C720),847)),2)),IF($B720="Non - avec lien de dépendance",MIN(1129,J720,$C720)*overallRate,MIN(1129,J720)*overallRate)))))</f>
        <v>Effectuez l’étape 1</v>
      </c>
      <c r="O720" s="68" t="str">
        <f>IF(ISTEXT(overallRate),"Effectuez l’étape 1",IF(OR(COUNT($C720,K720)&lt;&gt;2,overallRate=0),0,IF(G720="Yes",ROUND(MAX(IF($B720="Oui - sans lien de dépendance",0,MIN((0.75*K720),847)),MIN(K720,(0.75*$C720),847)),2),IF(revenueReduction&gt;0.3,MAX(IF($B720="Non - avec lien de dépendance",MIN(1129,K720,$C720)*overallRate,MIN(1129,K720)*overallRate),ROUND(MAX(IF($B720="Non - avec lien de dépendance",0,MIN((0.75*K720),847)),MIN(K720,(0.75*$C720),847)),2)),IF($B720="Non - avec lien de dépendance",MIN(1129,K720,$C720)*overallRate,MIN(1129,K720)*overallRate)))))</f>
        <v>Effectuez l’étape 1</v>
      </c>
      <c r="P720" s="3">
        <f t="shared" si="11"/>
        <v>0</v>
      </c>
    </row>
    <row r="721" spans="12:16" x14ac:dyDescent="0.5">
      <c r="L721" s="68" t="str">
        <f>IF(ISTEXT(overallRate),"Effectuez l’étape 1",IF(OR(COUNT($C721,H721)&lt;&gt;2,overallRate=0),0,IF(D721="Yes",ROUND(MAX(IF($B721="Oui - sans lien de dépendance",0,MIN((0.75*H721),847)),MIN(H721,(0.75*$C721),847)),2),IF(revenueReduction&gt;0.3,MAX(IF($B721="Non - avec lien de dépendance",MIN(1129,H721,$C721)*overallRate,MIN(1129,H721)*overallRate),ROUND(MAX(IF($B721="Non - avec lien de dépendance",0,MIN((0.75*H721),847)),MIN(H721,(0.75*$C721),847)),2)),IF($B721="Non - avec lien de dépendance",MIN(1129,H721,$C721)*overallRate,MIN(1129,H721)*overallRate)))))</f>
        <v>Effectuez l’étape 1</v>
      </c>
      <c r="M721" s="68" t="str">
        <f>IF(ISTEXT(overallRate),"Effectuez l’étape 1",IF(OR(COUNT($C721,I721)&lt;&gt;2,overallRate=0),0,IF(E721="Yes",ROUND(MAX(IF($B721="Oui - sans lien de dépendance",0,MIN((0.75*I721),847)),MIN(I721,(0.75*$C721),847)),2),IF(revenueReduction&gt;0.3,MAX(IF($B721="Non - avec lien de dépendance",MIN(1129,I721,$C721)*overallRate,MIN(1129,I721)*overallRate),ROUND(MAX(IF($B721="Non - avec lien de dépendance",0,MIN((0.75*I721),847)),MIN(I721,(0.75*$C721),847)),2)),IF($B721="Non - avec lien de dépendance",MIN(1129,I721,$C721)*overallRate,MIN(1129,I721)*overallRate)))))</f>
        <v>Effectuez l’étape 1</v>
      </c>
      <c r="N721" s="68" t="str">
        <f>IF(ISTEXT(overallRate),"Effectuez l’étape 1",IF(OR(COUNT($C721,J721)&lt;&gt;2,overallRate=0),0,IF(F721="Yes",ROUND(MAX(IF($B721="Oui - sans lien de dépendance",0,MIN((0.75*J721),847)),MIN(J721,(0.75*$C721),847)),2),IF(revenueReduction&gt;0.3,MAX(IF($B721="Non - avec lien de dépendance",MIN(1129,J721,$C721)*overallRate,MIN(1129,J721)*overallRate),ROUND(MAX(IF($B721="Non - avec lien de dépendance",0,MIN((0.75*J721),847)),MIN(J721,(0.75*$C721),847)),2)),IF($B721="Non - avec lien de dépendance",MIN(1129,J721,$C721)*overallRate,MIN(1129,J721)*overallRate)))))</f>
        <v>Effectuez l’étape 1</v>
      </c>
      <c r="O721" s="68" t="str">
        <f>IF(ISTEXT(overallRate),"Effectuez l’étape 1",IF(OR(COUNT($C721,K721)&lt;&gt;2,overallRate=0),0,IF(G721="Yes",ROUND(MAX(IF($B721="Oui - sans lien de dépendance",0,MIN((0.75*K721),847)),MIN(K721,(0.75*$C721),847)),2),IF(revenueReduction&gt;0.3,MAX(IF($B721="Non - avec lien de dépendance",MIN(1129,K721,$C721)*overallRate,MIN(1129,K721)*overallRate),ROUND(MAX(IF($B721="Non - avec lien de dépendance",0,MIN((0.75*K721),847)),MIN(K721,(0.75*$C721),847)),2)),IF($B721="Non - avec lien de dépendance",MIN(1129,K721,$C721)*overallRate,MIN(1129,K721)*overallRate)))))</f>
        <v>Effectuez l’étape 1</v>
      </c>
      <c r="P721" s="3">
        <f t="shared" si="11"/>
        <v>0</v>
      </c>
    </row>
    <row r="722" spans="12:16" x14ac:dyDescent="0.5">
      <c r="L722" s="68" t="str">
        <f>IF(ISTEXT(overallRate),"Effectuez l’étape 1",IF(OR(COUNT($C722,H722)&lt;&gt;2,overallRate=0),0,IF(D722="Yes",ROUND(MAX(IF($B722="Oui - sans lien de dépendance",0,MIN((0.75*H722),847)),MIN(H722,(0.75*$C722),847)),2),IF(revenueReduction&gt;0.3,MAX(IF($B722="Non - avec lien de dépendance",MIN(1129,H722,$C722)*overallRate,MIN(1129,H722)*overallRate),ROUND(MAX(IF($B722="Non - avec lien de dépendance",0,MIN((0.75*H722),847)),MIN(H722,(0.75*$C722),847)),2)),IF($B722="Non - avec lien de dépendance",MIN(1129,H722,$C722)*overallRate,MIN(1129,H722)*overallRate)))))</f>
        <v>Effectuez l’étape 1</v>
      </c>
      <c r="M722" s="68" t="str">
        <f>IF(ISTEXT(overallRate),"Effectuez l’étape 1",IF(OR(COUNT($C722,I722)&lt;&gt;2,overallRate=0),0,IF(E722="Yes",ROUND(MAX(IF($B722="Oui - sans lien de dépendance",0,MIN((0.75*I722),847)),MIN(I722,(0.75*$C722),847)),2),IF(revenueReduction&gt;0.3,MAX(IF($B722="Non - avec lien de dépendance",MIN(1129,I722,$C722)*overallRate,MIN(1129,I722)*overallRate),ROUND(MAX(IF($B722="Non - avec lien de dépendance",0,MIN((0.75*I722),847)),MIN(I722,(0.75*$C722),847)),2)),IF($B722="Non - avec lien de dépendance",MIN(1129,I722,$C722)*overallRate,MIN(1129,I722)*overallRate)))))</f>
        <v>Effectuez l’étape 1</v>
      </c>
      <c r="N722" s="68" t="str">
        <f>IF(ISTEXT(overallRate),"Effectuez l’étape 1",IF(OR(COUNT($C722,J722)&lt;&gt;2,overallRate=0),0,IF(F722="Yes",ROUND(MAX(IF($B722="Oui - sans lien de dépendance",0,MIN((0.75*J722),847)),MIN(J722,(0.75*$C722),847)),2),IF(revenueReduction&gt;0.3,MAX(IF($B722="Non - avec lien de dépendance",MIN(1129,J722,$C722)*overallRate,MIN(1129,J722)*overallRate),ROUND(MAX(IF($B722="Non - avec lien de dépendance",0,MIN((0.75*J722),847)),MIN(J722,(0.75*$C722),847)),2)),IF($B722="Non - avec lien de dépendance",MIN(1129,J722,$C722)*overallRate,MIN(1129,J722)*overallRate)))))</f>
        <v>Effectuez l’étape 1</v>
      </c>
      <c r="O722" s="68" t="str">
        <f>IF(ISTEXT(overallRate),"Effectuez l’étape 1",IF(OR(COUNT($C722,K722)&lt;&gt;2,overallRate=0),0,IF(G722="Yes",ROUND(MAX(IF($B722="Oui - sans lien de dépendance",0,MIN((0.75*K722),847)),MIN(K722,(0.75*$C722),847)),2),IF(revenueReduction&gt;0.3,MAX(IF($B722="Non - avec lien de dépendance",MIN(1129,K722,$C722)*overallRate,MIN(1129,K722)*overallRate),ROUND(MAX(IF($B722="Non - avec lien de dépendance",0,MIN((0.75*K722),847)),MIN(K722,(0.75*$C722),847)),2)),IF($B722="Non - avec lien de dépendance",MIN(1129,K722,$C722)*overallRate,MIN(1129,K722)*overallRate)))))</f>
        <v>Effectuez l’étape 1</v>
      </c>
      <c r="P722" s="3">
        <f t="shared" si="11"/>
        <v>0</v>
      </c>
    </row>
    <row r="723" spans="12:16" x14ac:dyDescent="0.5">
      <c r="L723" s="68" t="str">
        <f>IF(ISTEXT(overallRate),"Effectuez l’étape 1",IF(OR(COUNT($C723,H723)&lt;&gt;2,overallRate=0),0,IF(D723="Yes",ROUND(MAX(IF($B723="Oui - sans lien de dépendance",0,MIN((0.75*H723),847)),MIN(H723,(0.75*$C723),847)),2),IF(revenueReduction&gt;0.3,MAX(IF($B723="Non - avec lien de dépendance",MIN(1129,H723,$C723)*overallRate,MIN(1129,H723)*overallRate),ROUND(MAX(IF($B723="Non - avec lien de dépendance",0,MIN((0.75*H723),847)),MIN(H723,(0.75*$C723),847)),2)),IF($B723="Non - avec lien de dépendance",MIN(1129,H723,$C723)*overallRate,MIN(1129,H723)*overallRate)))))</f>
        <v>Effectuez l’étape 1</v>
      </c>
      <c r="M723" s="68" t="str">
        <f>IF(ISTEXT(overallRate),"Effectuez l’étape 1",IF(OR(COUNT($C723,I723)&lt;&gt;2,overallRate=0),0,IF(E723="Yes",ROUND(MAX(IF($B723="Oui - sans lien de dépendance",0,MIN((0.75*I723),847)),MIN(I723,(0.75*$C723),847)),2),IF(revenueReduction&gt;0.3,MAX(IF($B723="Non - avec lien de dépendance",MIN(1129,I723,$C723)*overallRate,MIN(1129,I723)*overallRate),ROUND(MAX(IF($B723="Non - avec lien de dépendance",0,MIN((0.75*I723),847)),MIN(I723,(0.75*$C723),847)),2)),IF($B723="Non - avec lien de dépendance",MIN(1129,I723,$C723)*overallRate,MIN(1129,I723)*overallRate)))))</f>
        <v>Effectuez l’étape 1</v>
      </c>
      <c r="N723" s="68" t="str">
        <f>IF(ISTEXT(overallRate),"Effectuez l’étape 1",IF(OR(COUNT($C723,J723)&lt;&gt;2,overallRate=0),0,IF(F723="Yes",ROUND(MAX(IF($B723="Oui - sans lien de dépendance",0,MIN((0.75*J723),847)),MIN(J723,(0.75*$C723),847)),2),IF(revenueReduction&gt;0.3,MAX(IF($B723="Non - avec lien de dépendance",MIN(1129,J723,$C723)*overallRate,MIN(1129,J723)*overallRate),ROUND(MAX(IF($B723="Non - avec lien de dépendance",0,MIN((0.75*J723),847)),MIN(J723,(0.75*$C723),847)),2)),IF($B723="Non - avec lien de dépendance",MIN(1129,J723,$C723)*overallRate,MIN(1129,J723)*overallRate)))))</f>
        <v>Effectuez l’étape 1</v>
      </c>
      <c r="O723" s="68" t="str">
        <f>IF(ISTEXT(overallRate),"Effectuez l’étape 1",IF(OR(COUNT($C723,K723)&lt;&gt;2,overallRate=0),0,IF(G723="Yes",ROUND(MAX(IF($B723="Oui - sans lien de dépendance",0,MIN((0.75*K723),847)),MIN(K723,(0.75*$C723),847)),2),IF(revenueReduction&gt;0.3,MAX(IF($B723="Non - avec lien de dépendance",MIN(1129,K723,$C723)*overallRate,MIN(1129,K723)*overallRate),ROUND(MAX(IF($B723="Non - avec lien de dépendance",0,MIN((0.75*K723),847)),MIN(K723,(0.75*$C723),847)),2)),IF($B723="Non - avec lien de dépendance",MIN(1129,K723,$C723)*overallRate,MIN(1129,K723)*overallRate)))))</f>
        <v>Effectuez l’étape 1</v>
      </c>
      <c r="P723" s="3">
        <f t="shared" si="11"/>
        <v>0</v>
      </c>
    </row>
    <row r="724" spans="12:16" x14ac:dyDescent="0.5">
      <c r="L724" s="68" t="str">
        <f>IF(ISTEXT(overallRate),"Effectuez l’étape 1",IF(OR(COUNT($C724,H724)&lt;&gt;2,overallRate=0),0,IF(D724="Yes",ROUND(MAX(IF($B724="Oui - sans lien de dépendance",0,MIN((0.75*H724),847)),MIN(H724,(0.75*$C724),847)),2),IF(revenueReduction&gt;0.3,MAX(IF($B724="Non - avec lien de dépendance",MIN(1129,H724,$C724)*overallRate,MIN(1129,H724)*overallRate),ROUND(MAX(IF($B724="Non - avec lien de dépendance",0,MIN((0.75*H724),847)),MIN(H724,(0.75*$C724),847)),2)),IF($B724="Non - avec lien de dépendance",MIN(1129,H724,$C724)*overallRate,MIN(1129,H724)*overallRate)))))</f>
        <v>Effectuez l’étape 1</v>
      </c>
      <c r="M724" s="68" t="str">
        <f>IF(ISTEXT(overallRate),"Effectuez l’étape 1",IF(OR(COUNT($C724,I724)&lt;&gt;2,overallRate=0),0,IF(E724="Yes",ROUND(MAX(IF($B724="Oui - sans lien de dépendance",0,MIN((0.75*I724),847)),MIN(I724,(0.75*$C724),847)),2),IF(revenueReduction&gt;0.3,MAX(IF($B724="Non - avec lien de dépendance",MIN(1129,I724,$C724)*overallRate,MIN(1129,I724)*overallRate),ROUND(MAX(IF($B724="Non - avec lien de dépendance",0,MIN((0.75*I724),847)),MIN(I724,(0.75*$C724),847)),2)),IF($B724="Non - avec lien de dépendance",MIN(1129,I724,$C724)*overallRate,MIN(1129,I724)*overallRate)))))</f>
        <v>Effectuez l’étape 1</v>
      </c>
      <c r="N724" s="68" t="str">
        <f>IF(ISTEXT(overallRate),"Effectuez l’étape 1",IF(OR(COUNT($C724,J724)&lt;&gt;2,overallRate=0),0,IF(F724="Yes",ROUND(MAX(IF($B724="Oui - sans lien de dépendance",0,MIN((0.75*J724),847)),MIN(J724,(0.75*$C724),847)),2),IF(revenueReduction&gt;0.3,MAX(IF($B724="Non - avec lien de dépendance",MIN(1129,J724,$C724)*overallRate,MIN(1129,J724)*overallRate),ROUND(MAX(IF($B724="Non - avec lien de dépendance",0,MIN((0.75*J724),847)),MIN(J724,(0.75*$C724),847)),2)),IF($B724="Non - avec lien de dépendance",MIN(1129,J724,$C724)*overallRate,MIN(1129,J724)*overallRate)))))</f>
        <v>Effectuez l’étape 1</v>
      </c>
      <c r="O724" s="68" t="str">
        <f>IF(ISTEXT(overallRate),"Effectuez l’étape 1",IF(OR(COUNT($C724,K724)&lt;&gt;2,overallRate=0),0,IF(G724="Yes",ROUND(MAX(IF($B724="Oui - sans lien de dépendance",0,MIN((0.75*K724),847)),MIN(K724,(0.75*$C724),847)),2),IF(revenueReduction&gt;0.3,MAX(IF($B724="Non - avec lien de dépendance",MIN(1129,K724,$C724)*overallRate,MIN(1129,K724)*overallRate),ROUND(MAX(IF($B724="Non - avec lien de dépendance",0,MIN((0.75*K724),847)),MIN(K724,(0.75*$C724),847)),2)),IF($B724="Non - avec lien de dépendance",MIN(1129,K724,$C724)*overallRate,MIN(1129,K724)*overallRate)))))</f>
        <v>Effectuez l’étape 1</v>
      </c>
      <c r="P724" s="3">
        <f t="shared" si="11"/>
        <v>0</v>
      </c>
    </row>
    <row r="725" spans="12:16" x14ac:dyDescent="0.5">
      <c r="L725" s="68" t="str">
        <f>IF(ISTEXT(overallRate),"Effectuez l’étape 1",IF(OR(COUNT($C725,H725)&lt;&gt;2,overallRate=0),0,IF(D725="Yes",ROUND(MAX(IF($B725="Oui - sans lien de dépendance",0,MIN((0.75*H725),847)),MIN(H725,(0.75*$C725),847)),2),IF(revenueReduction&gt;0.3,MAX(IF($B725="Non - avec lien de dépendance",MIN(1129,H725,$C725)*overallRate,MIN(1129,H725)*overallRate),ROUND(MAX(IF($B725="Non - avec lien de dépendance",0,MIN((0.75*H725),847)),MIN(H725,(0.75*$C725),847)),2)),IF($B725="Non - avec lien de dépendance",MIN(1129,H725,$C725)*overallRate,MIN(1129,H725)*overallRate)))))</f>
        <v>Effectuez l’étape 1</v>
      </c>
      <c r="M725" s="68" t="str">
        <f>IF(ISTEXT(overallRate),"Effectuez l’étape 1",IF(OR(COUNT($C725,I725)&lt;&gt;2,overallRate=0),0,IF(E725="Yes",ROUND(MAX(IF($B725="Oui - sans lien de dépendance",0,MIN((0.75*I725),847)),MIN(I725,(0.75*$C725),847)),2),IF(revenueReduction&gt;0.3,MAX(IF($B725="Non - avec lien de dépendance",MIN(1129,I725,$C725)*overallRate,MIN(1129,I725)*overallRate),ROUND(MAX(IF($B725="Non - avec lien de dépendance",0,MIN((0.75*I725),847)),MIN(I725,(0.75*$C725),847)),2)),IF($B725="Non - avec lien de dépendance",MIN(1129,I725,$C725)*overallRate,MIN(1129,I725)*overallRate)))))</f>
        <v>Effectuez l’étape 1</v>
      </c>
      <c r="N725" s="68" t="str">
        <f>IF(ISTEXT(overallRate),"Effectuez l’étape 1",IF(OR(COUNT($C725,J725)&lt;&gt;2,overallRate=0),0,IF(F725="Yes",ROUND(MAX(IF($B725="Oui - sans lien de dépendance",0,MIN((0.75*J725),847)),MIN(J725,(0.75*$C725),847)),2),IF(revenueReduction&gt;0.3,MAX(IF($B725="Non - avec lien de dépendance",MIN(1129,J725,$C725)*overallRate,MIN(1129,J725)*overallRate),ROUND(MAX(IF($B725="Non - avec lien de dépendance",0,MIN((0.75*J725),847)),MIN(J725,(0.75*$C725),847)),2)),IF($B725="Non - avec lien de dépendance",MIN(1129,J725,$C725)*overallRate,MIN(1129,J725)*overallRate)))))</f>
        <v>Effectuez l’étape 1</v>
      </c>
      <c r="O725" s="68" t="str">
        <f>IF(ISTEXT(overallRate),"Effectuez l’étape 1",IF(OR(COUNT($C725,K725)&lt;&gt;2,overallRate=0),0,IF(G725="Yes",ROUND(MAX(IF($B725="Oui - sans lien de dépendance",0,MIN((0.75*K725),847)),MIN(K725,(0.75*$C725),847)),2),IF(revenueReduction&gt;0.3,MAX(IF($B725="Non - avec lien de dépendance",MIN(1129,K725,$C725)*overallRate,MIN(1129,K725)*overallRate),ROUND(MAX(IF($B725="Non - avec lien de dépendance",0,MIN((0.75*K725),847)),MIN(K725,(0.75*$C725),847)),2)),IF($B725="Non - avec lien de dépendance",MIN(1129,K725,$C725)*overallRate,MIN(1129,K725)*overallRate)))))</f>
        <v>Effectuez l’étape 1</v>
      </c>
      <c r="P725" s="3">
        <f t="shared" si="11"/>
        <v>0</v>
      </c>
    </row>
    <row r="726" spans="12:16" x14ac:dyDescent="0.5">
      <c r="L726" s="68" t="str">
        <f>IF(ISTEXT(overallRate),"Effectuez l’étape 1",IF(OR(COUNT($C726,H726)&lt;&gt;2,overallRate=0),0,IF(D726="Yes",ROUND(MAX(IF($B726="Oui - sans lien de dépendance",0,MIN((0.75*H726),847)),MIN(H726,(0.75*$C726),847)),2),IF(revenueReduction&gt;0.3,MAX(IF($B726="Non - avec lien de dépendance",MIN(1129,H726,$C726)*overallRate,MIN(1129,H726)*overallRate),ROUND(MAX(IF($B726="Non - avec lien de dépendance",0,MIN((0.75*H726),847)),MIN(H726,(0.75*$C726),847)),2)),IF($B726="Non - avec lien de dépendance",MIN(1129,H726,$C726)*overallRate,MIN(1129,H726)*overallRate)))))</f>
        <v>Effectuez l’étape 1</v>
      </c>
      <c r="M726" s="68" t="str">
        <f>IF(ISTEXT(overallRate),"Effectuez l’étape 1",IF(OR(COUNT($C726,I726)&lt;&gt;2,overallRate=0),0,IF(E726="Yes",ROUND(MAX(IF($B726="Oui - sans lien de dépendance",0,MIN((0.75*I726),847)),MIN(I726,(0.75*$C726),847)),2),IF(revenueReduction&gt;0.3,MAX(IF($B726="Non - avec lien de dépendance",MIN(1129,I726,$C726)*overallRate,MIN(1129,I726)*overallRate),ROUND(MAX(IF($B726="Non - avec lien de dépendance",0,MIN((0.75*I726),847)),MIN(I726,(0.75*$C726),847)),2)),IF($B726="Non - avec lien de dépendance",MIN(1129,I726,$C726)*overallRate,MIN(1129,I726)*overallRate)))))</f>
        <v>Effectuez l’étape 1</v>
      </c>
      <c r="N726" s="68" t="str">
        <f>IF(ISTEXT(overallRate),"Effectuez l’étape 1",IF(OR(COUNT($C726,J726)&lt;&gt;2,overallRate=0),0,IF(F726="Yes",ROUND(MAX(IF($B726="Oui - sans lien de dépendance",0,MIN((0.75*J726),847)),MIN(J726,(0.75*$C726),847)),2),IF(revenueReduction&gt;0.3,MAX(IF($B726="Non - avec lien de dépendance",MIN(1129,J726,$C726)*overallRate,MIN(1129,J726)*overallRate),ROUND(MAX(IF($B726="Non - avec lien de dépendance",0,MIN((0.75*J726),847)),MIN(J726,(0.75*$C726),847)),2)),IF($B726="Non - avec lien de dépendance",MIN(1129,J726,$C726)*overallRate,MIN(1129,J726)*overallRate)))))</f>
        <v>Effectuez l’étape 1</v>
      </c>
      <c r="O726" s="68" t="str">
        <f>IF(ISTEXT(overallRate),"Effectuez l’étape 1",IF(OR(COUNT($C726,K726)&lt;&gt;2,overallRate=0),0,IF(G726="Yes",ROUND(MAX(IF($B726="Oui - sans lien de dépendance",0,MIN((0.75*K726),847)),MIN(K726,(0.75*$C726),847)),2),IF(revenueReduction&gt;0.3,MAX(IF($B726="Non - avec lien de dépendance",MIN(1129,K726,$C726)*overallRate,MIN(1129,K726)*overallRate),ROUND(MAX(IF($B726="Non - avec lien de dépendance",0,MIN((0.75*K726),847)),MIN(K726,(0.75*$C726),847)),2)),IF($B726="Non - avec lien de dépendance",MIN(1129,K726,$C726)*overallRate,MIN(1129,K726)*overallRate)))))</f>
        <v>Effectuez l’étape 1</v>
      </c>
      <c r="P726" s="3">
        <f t="shared" si="11"/>
        <v>0</v>
      </c>
    </row>
    <row r="727" spans="12:16" x14ac:dyDescent="0.5">
      <c r="L727" s="68" t="str">
        <f>IF(ISTEXT(overallRate),"Effectuez l’étape 1",IF(OR(COUNT($C727,H727)&lt;&gt;2,overallRate=0),0,IF(D727="Yes",ROUND(MAX(IF($B727="Oui - sans lien de dépendance",0,MIN((0.75*H727),847)),MIN(H727,(0.75*$C727),847)),2),IF(revenueReduction&gt;0.3,MAX(IF($B727="Non - avec lien de dépendance",MIN(1129,H727,$C727)*overallRate,MIN(1129,H727)*overallRate),ROUND(MAX(IF($B727="Non - avec lien de dépendance",0,MIN((0.75*H727),847)),MIN(H727,(0.75*$C727),847)),2)),IF($B727="Non - avec lien de dépendance",MIN(1129,H727,$C727)*overallRate,MIN(1129,H727)*overallRate)))))</f>
        <v>Effectuez l’étape 1</v>
      </c>
      <c r="M727" s="68" t="str">
        <f>IF(ISTEXT(overallRate),"Effectuez l’étape 1",IF(OR(COUNT($C727,I727)&lt;&gt;2,overallRate=0),0,IF(E727="Yes",ROUND(MAX(IF($B727="Oui - sans lien de dépendance",0,MIN((0.75*I727),847)),MIN(I727,(0.75*$C727),847)),2),IF(revenueReduction&gt;0.3,MAX(IF($B727="Non - avec lien de dépendance",MIN(1129,I727,$C727)*overallRate,MIN(1129,I727)*overallRate),ROUND(MAX(IF($B727="Non - avec lien de dépendance",0,MIN((0.75*I727),847)),MIN(I727,(0.75*$C727),847)),2)),IF($B727="Non - avec lien de dépendance",MIN(1129,I727,$C727)*overallRate,MIN(1129,I727)*overallRate)))))</f>
        <v>Effectuez l’étape 1</v>
      </c>
      <c r="N727" s="68" t="str">
        <f>IF(ISTEXT(overallRate),"Effectuez l’étape 1",IF(OR(COUNT($C727,J727)&lt;&gt;2,overallRate=0),0,IF(F727="Yes",ROUND(MAX(IF($B727="Oui - sans lien de dépendance",0,MIN((0.75*J727),847)),MIN(J727,(0.75*$C727),847)),2),IF(revenueReduction&gt;0.3,MAX(IF($B727="Non - avec lien de dépendance",MIN(1129,J727,$C727)*overallRate,MIN(1129,J727)*overallRate),ROUND(MAX(IF($B727="Non - avec lien de dépendance",0,MIN((0.75*J727),847)),MIN(J727,(0.75*$C727),847)),2)),IF($B727="Non - avec lien de dépendance",MIN(1129,J727,$C727)*overallRate,MIN(1129,J727)*overallRate)))))</f>
        <v>Effectuez l’étape 1</v>
      </c>
      <c r="O727" s="68" t="str">
        <f>IF(ISTEXT(overallRate),"Effectuez l’étape 1",IF(OR(COUNT($C727,K727)&lt;&gt;2,overallRate=0),0,IF(G727="Yes",ROUND(MAX(IF($B727="Oui - sans lien de dépendance",0,MIN((0.75*K727),847)),MIN(K727,(0.75*$C727),847)),2),IF(revenueReduction&gt;0.3,MAX(IF($B727="Non - avec lien de dépendance",MIN(1129,K727,$C727)*overallRate,MIN(1129,K727)*overallRate),ROUND(MAX(IF($B727="Non - avec lien de dépendance",0,MIN((0.75*K727),847)),MIN(K727,(0.75*$C727),847)),2)),IF($B727="Non - avec lien de dépendance",MIN(1129,K727,$C727)*overallRate,MIN(1129,K727)*overallRate)))))</f>
        <v>Effectuez l’étape 1</v>
      </c>
      <c r="P727" s="3">
        <f t="shared" si="11"/>
        <v>0</v>
      </c>
    </row>
    <row r="728" spans="12:16" x14ac:dyDescent="0.5">
      <c r="L728" s="68" t="str">
        <f>IF(ISTEXT(overallRate),"Effectuez l’étape 1",IF(OR(COUNT($C728,H728)&lt;&gt;2,overallRate=0),0,IF(D728="Yes",ROUND(MAX(IF($B728="Oui - sans lien de dépendance",0,MIN((0.75*H728),847)),MIN(H728,(0.75*$C728),847)),2),IF(revenueReduction&gt;0.3,MAX(IF($B728="Non - avec lien de dépendance",MIN(1129,H728,$C728)*overallRate,MIN(1129,H728)*overallRate),ROUND(MAX(IF($B728="Non - avec lien de dépendance",0,MIN((0.75*H728),847)),MIN(H728,(0.75*$C728),847)),2)),IF($B728="Non - avec lien de dépendance",MIN(1129,H728,$C728)*overallRate,MIN(1129,H728)*overallRate)))))</f>
        <v>Effectuez l’étape 1</v>
      </c>
      <c r="M728" s="68" t="str">
        <f>IF(ISTEXT(overallRate),"Effectuez l’étape 1",IF(OR(COUNT($C728,I728)&lt;&gt;2,overallRate=0),0,IF(E728="Yes",ROUND(MAX(IF($B728="Oui - sans lien de dépendance",0,MIN((0.75*I728),847)),MIN(I728,(0.75*$C728),847)),2),IF(revenueReduction&gt;0.3,MAX(IF($B728="Non - avec lien de dépendance",MIN(1129,I728,$C728)*overallRate,MIN(1129,I728)*overallRate),ROUND(MAX(IF($B728="Non - avec lien de dépendance",0,MIN((0.75*I728),847)),MIN(I728,(0.75*$C728),847)),2)),IF($B728="Non - avec lien de dépendance",MIN(1129,I728,$C728)*overallRate,MIN(1129,I728)*overallRate)))))</f>
        <v>Effectuez l’étape 1</v>
      </c>
      <c r="N728" s="68" t="str">
        <f>IF(ISTEXT(overallRate),"Effectuez l’étape 1",IF(OR(COUNT($C728,J728)&lt;&gt;2,overallRate=0),0,IF(F728="Yes",ROUND(MAX(IF($B728="Oui - sans lien de dépendance",0,MIN((0.75*J728),847)),MIN(J728,(0.75*$C728),847)),2),IF(revenueReduction&gt;0.3,MAX(IF($B728="Non - avec lien de dépendance",MIN(1129,J728,$C728)*overallRate,MIN(1129,J728)*overallRate),ROUND(MAX(IF($B728="Non - avec lien de dépendance",0,MIN((0.75*J728),847)),MIN(J728,(0.75*$C728),847)),2)),IF($B728="Non - avec lien de dépendance",MIN(1129,J728,$C728)*overallRate,MIN(1129,J728)*overallRate)))))</f>
        <v>Effectuez l’étape 1</v>
      </c>
      <c r="O728" s="68" t="str">
        <f>IF(ISTEXT(overallRate),"Effectuez l’étape 1",IF(OR(COUNT($C728,K728)&lt;&gt;2,overallRate=0),0,IF(G728="Yes",ROUND(MAX(IF($B728="Oui - sans lien de dépendance",0,MIN((0.75*K728),847)),MIN(K728,(0.75*$C728),847)),2),IF(revenueReduction&gt;0.3,MAX(IF($B728="Non - avec lien de dépendance",MIN(1129,K728,$C728)*overallRate,MIN(1129,K728)*overallRate),ROUND(MAX(IF($B728="Non - avec lien de dépendance",0,MIN((0.75*K728),847)),MIN(K728,(0.75*$C728),847)),2)),IF($B728="Non - avec lien de dépendance",MIN(1129,K728,$C728)*overallRate,MIN(1129,K728)*overallRate)))))</f>
        <v>Effectuez l’étape 1</v>
      </c>
      <c r="P728" s="3">
        <f t="shared" si="11"/>
        <v>0</v>
      </c>
    </row>
    <row r="729" spans="12:16" x14ac:dyDescent="0.5">
      <c r="L729" s="68" t="str">
        <f>IF(ISTEXT(overallRate),"Effectuez l’étape 1",IF(OR(COUNT($C729,H729)&lt;&gt;2,overallRate=0),0,IF(D729="Yes",ROUND(MAX(IF($B729="Oui - sans lien de dépendance",0,MIN((0.75*H729),847)),MIN(H729,(0.75*$C729),847)),2),IF(revenueReduction&gt;0.3,MAX(IF($B729="Non - avec lien de dépendance",MIN(1129,H729,$C729)*overallRate,MIN(1129,H729)*overallRate),ROUND(MAX(IF($B729="Non - avec lien de dépendance",0,MIN((0.75*H729),847)),MIN(H729,(0.75*$C729),847)),2)),IF($B729="Non - avec lien de dépendance",MIN(1129,H729,$C729)*overallRate,MIN(1129,H729)*overallRate)))))</f>
        <v>Effectuez l’étape 1</v>
      </c>
      <c r="M729" s="68" t="str">
        <f>IF(ISTEXT(overallRate),"Effectuez l’étape 1",IF(OR(COUNT($C729,I729)&lt;&gt;2,overallRate=0),0,IF(E729="Yes",ROUND(MAX(IF($B729="Oui - sans lien de dépendance",0,MIN((0.75*I729),847)),MIN(I729,(0.75*$C729),847)),2),IF(revenueReduction&gt;0.3,MAX(IF($B729="Non - avec lien de dépendance",MIN(1129,I729,$C729)*overallRate,MIN(1129,I729)*overallRate),ROUND(MAX(IF($B729="Non - avec lien de dépendance",0,MIN((0.75*I729),847)),MIN(I729,(0.75*$C729),847)),2)),IF($B729="Non - avec lien de dépendance",MIN(1129,I729,$C729)*overallRate,MIN(1129,I729)*overallRate)))))</f>
        <v>Effectuez l’étape 1</v>
      </c>
      <c r="N729" s="68" t="str">
        <f>IF(ISTEXT(overallRate),"Effectuez l’étape 1",IF(OR(COUNT($C729,J729)&lt;&gt;2,overallRate=0),0,IF(F729="Yes",ROUND(MAX(IF($B729="Oui - sans lien de dépendance",0,MIN((0.75*J729),847)),MIN(J729,(0.75*$C729),847)),2),IF(revenueReduction&gt;0.3,MAX(IF($B729="Non - avec lien de dépendance",MIN(1129,J729,$C729)*overallRate,MIN(1129,J729)*overallRate),ROUND(MAX(IF($B729="Non - avec lien de dépendance",0,MIN((0.75*J729),847)),MIN(J729,(0.75*$C729),847)),2)),IF($B729="Non - avec lien de dépendance",MIN(1129,J729,$C729)*overallRate,MIN(1129,J729)*overallRate)))))</f>
        <v>Effectuez l’étape 1</v>
      </c>
      <c r="O729" s="68" t="str">
        <f>IF(ISTEXT(overallRate),"Effectuez l’étape 1",IF(OR(COUNT($C729,K729)&lt;&gt;2,overallRate=0),0,IF(G729="Yes",ROUND(MAX(IF($B729="Oui - sans lien de dépendance",0,MIN((0.75*K729),847)),MIN(K729,(0.75*$C729),847)),2),IF(revenueReduction&gt;0.3,MAX(IF($B729="Non - avec lien de dépendance",MIN(1129,K729,$C729)*overallRate,MIN(1129,K729)*overallRate),ROUND(MAX(IF($B729="Non - avec lien de dépendance",0,MIN((0.75*K729),847)),MIN(K729,(0.75*$C729),847)),2)),IF($B729="Non - avec lien de dépendance",MIN(1129,K729,$C729)*overallRate,MIN(1129,K729)*overallRate)))))</f>
        <v>Effectuez l’étape 1</v>
      </c>
      <c r="P729" s="3">
        <f t="shared" si="11"/>
        <v>0</v>
      </c>
    </row>
    <row r="730" spans="12:16" x14ac:dyDescent="0.5">
      <c r="L730" s="68" t="str">
        <f>IF(ISTEXT(overallRate),"Effectuez l’étape 1",IF(OR(COUNT($C730,H730)&lt;&gt;2,overallRate=0),0,IF(D730="Yes",ROUND(MAX(IF($B730="Oui - sans lien de dépendance",0,MIN((0.75*H730),847)),MIN(H730,(0.75*$C730),847)),2),IF(revenueReduction&gt;0.3,MAX(IF($B730="Non - avec lien de dépendance",MIN(1129,H730,$C730)*overallRate,MIN(1129,H730)*overallRate),ROUND(MAX(IF($B730="Non - avec lien de dépendance",0,MIN((0.75*H730),847)),MIN(H730,(0.75*$C730),847)),2)),IF($B730="Non - avec lien de dépendance",MIN(1129,H730,$C730)*overallRate,MIN(1129,H730)*overallRate)))))</f>
        <v>Effectuez l’étape 1</v>
      </c>
      <c r="M730" s="68" t="str">
        <f>IF(ISTEXT(overallRate),"Effectuez l’étape 1",IF(OR(COUNT($C730,I730)&lt;&gt;2,overallRate=0),0,IF(E730="Yes",ROUND(MAX(IF($B730="Oui - sans lien de dépendance",0,MIN((0.75*I730),847)),MIN(I730,(0.75*$C730),847)),2),IF(revenueReduction&gt;0.3,MAX(IF($B730="Non - avec lien de dépendance",MIN(1129,I730,$C730)*overallRate,MIN(1129,I730)*overallRate),ROUND(MAX(IF($B730="Non - avec lien de dépendance",0,MIN((0.75*I730),847)),MIN(I730,(0.75*$C730),847)),2)),IF($B730="Non - avec lien de dépendance",MIN(1129,I730,$C730)*overallRate,MIN(1129,I730)*overallRate)))))</f>
        <v>Effectuez l’étape 1</v>
      </c>
      <c r="N730" s="68" t="str">
        <f>IF(ISTEXT(overallRate),"Effectuez l’étape 1",IF(OR(COUNT($C730,J730)&lt;&gt;2,overallRate=0),0,IF(F730="Yes",ROUND(MAX(IF($B730="Oui - sans lien de dépendance",0,MIN((0.75*J730),847)),MIN(J730,(0.75*$C730),847)),2),IF(revenueReduction&gt;0.3,MAX(IF($B730="Non - avec lien de dépendance",MIN(1129,J730,$C730)*overallRate,MIN(1129,J730)*overallRate),ROUND(MAX(IF($B730="Non - avec lien de dépendance",0,MIN((0.75*J730),847)),MIN(J730,(0.75*$C730),847)),2)),IF($B730="Non - avec lien de dépendance",MIN(1129,J730,$C730)*overallRate,MIN(1129,J730)*overallRate)))))</f>
        <v>Effectuez l’étape 1</v>
      </c>
      <c r="O730" s="68" t="str">
        <f>IF(ISTEXT(overallRate),"Effectuez l’étape 1",IF(OR(COUNT($C730,K730)&lt;&gt;2,overallRate=0),0,IF(G730="Yes",ROUND(MAX(IF($B730="Oui - sans lien de dépendance",0,MIN((0.75*K730),847)),MIN(K730,(0.75*$C730),847)),2),IF(revenueReduction&gt;0.3,MAX(IF($B730="Non - avec lien de dépendance",MIN(1129,K730,$C730)*overallRate,MIN(1129,K730)*overallRate),ROUND(MAX(IF($B730="Non - avec lien de dépendance",0,MIN((0.75*K730),847)),MIN(K730,(0.75*$C730),847)),2)),IF($B730="Non - avec lien de dépendance",MIN(1129,K730,$C730)*overallRate,MIN(1129,K730)*overallRate)))))</f>
        <v>Effectuez l’étape 1</v>
      </c>
      <c r="P730" s="3">
        <f t="shared" si="11"/>
        <v>0</v>
      </c>
    </row>
    <row r="731" spans="12:16" x14ac:dyDescent="0.5">
      <c r="L731" s="68" t="str">
        <f>IF(ISTEXT(overallRate),"Effectuez l’étape 1",IF(OR(COUNT($C731,H731)&lt;&gt;2,overallRate=0),0,IF(D731="Yes",ROUND(MAX(IF($B731="Oui - sans lien de dépendance",0,MIN((0.75*H731),847)),MIN(H731,(0.75*$C731),847)),2),IF(revenueReduction&gt;0.3,MAX(IF($B731="Non - avec lien de dépendance",MIN(1129,H731,$C731)*overallRate,MIN(1129,H731)*overallRate),ROUND(MAX(IF($B731="Non - avec lien de dépendance",0,MIN((0.75*H731),847)),MIN(H731,(0.75*$C731),847)),2)),IF($B731="Non - avec lien de dépendance",MIN(1129,H731,$C731)*overallRate,MIN(1129,H731)*overallRate)))))</f>
        <v>Effectuez l’étape 1</v>
      </c>
      <c r="M731" s="68" t="str">
        <f>IF(ISTEXT(overallRate),"Effectuez l’étape 1",IF(OR(COUNT($C731,I731)&lt;&gt;2,overallRate=0),0,IF(E731="Yes",ROUND(MAX(IF($B731="Oui - sans lien de dépendance",0,MIN((0.75*I731),847)),MIN(I731,(0.75*$C731),847)),2),IF(revenueReduction&gt;0.3,MAX(IF($B731="Non - avec lien de dépendance",MIN(1129,I731,$C731)*overallRate,MIN(1129,I731)*overallRate),ROUND(MAX(IF($B731="Non - avec lien de dépendance",0,MIN((0.75*I731),847)),MIN(I731,(0.75*$C731),847)),2)),IF($B731="Non - avec lien de dépendance",MIN(1129,I731,$C731)*overallRate,MIN(1129,I731)*overallRate)))))</f>
        <v>Effectuez l’étape 1</v>
      </c>
      <c r="N731" s="68" t="str">
        <f>IF(ISTEXT(overallRate),"Effectuez l’étape 1",IF(OR(COUNT($C731,J731)&lt;&gt;2,overallRate=0),0,IF(F731="Yes",ROUND(MAX(IF($B731="Oui - sans lien de dépendance",0,MIN((0.75*J731),847)),MIN(J731,(0.75*$C731),847)),2),IF(revenueReduction&gt;0.3,MAX(IF($B731="Non - avec lien de dépendance",MIN(1129,J731,$C731)*overallRate,MIN(1129,J731)*overallRate),ROUND(MAX(IF($B731="Non - avec lien de dépendance",0,MIN((0.75*J731),847)),MIN(J731,(0.75*$C731),847)),2)),IF($B731="Non - avec lien de dépendance",MIN(1129,J731,$C731)*overallRate,MIN(1129,J731)*overallRate)))))</f>
        <v>Effectuez l’étape 1</v>
      </c>
      <c r="O731" s="68" t="str">
        <f>IF(ISTEXT(overallRate),"Effectuez l’étape 1",IF(OR(COUNT($C731,K731)&lt;&gt;2,overallRate=0),0,IF(G731="Yes",ROUND(MAX(IF($B731="Oui - sans lien de dépendance",0,MIN((0.75*K731),847)),MIN(K731,(0.75*$C731),847)),2),IF(revenueReduction&gt;0.3,MAX(IF($B731="Non - avec lien de dépendance",MIN(1129,K731,$C731)*overallRate,MIN(1129,K731)*overallRate),ROUND(MAX(IF($B731="Non - avec lien de dépendance",0,MIN((0.75*K731),847)),MIN(K731,(0.75*$C731),847)),2)),IF($B731="Non - avec lien de dépendance",MIN(1129,K731,$C731)*overallRate,MIN(1129,K731)*overallRate)))))</f>
        <v>Effectuez l’étape 1</v>
      </c>
      <c r="P731" s="3">
        <f t="shared" si="11"/>
        <v>0</v>
      </c>
    </row>
    <row r="732" spans="12:16" x14ac:dyDescent="0.5">
      <c r="L732" s="68" t="str">
        <f>IF(ISTEXT(overallRate),"Effectuez l’étape 1",IF(OR(COUNT($C732,H732)&lt;&gt;2,overallRate=0),0,IF(D732="Yes",ROUND(MAX(IF($B732="Oui - sans lien de dépendance",0,MIN((0.75*H732),847)),MIN(H732,(0.75*$C732),847)),2),IF(revenueReduction&gt;0.3,MAX(IF($B732="Non - avec lien de dépendance",MIN(1129,H732,$C732)*overallRate,MIN(1129,H732)*overallRate),ROUND(MAX(IF($B732="Non - avec lien de dépendance",0,MIN((0.75*H732),847)),MIN(H732,(0.75*$C732),847)),2)),IF($B732="Non - avec lien de dépendance",MIN(1129,H732,$C732)*overallRate,MIN(1129,H732)*overallRate)))))</f>
        <v>Effectuez l’étape 1</v>
      </c>
      <c r="M732" s="68" t="str">
        <f>IF(ISTEXT(overallRate),"Effectuez l’étape 1",IF(OR(COUNT($C732,I732)&lt;&gt;2,overallRate=0),0,IF(E732="Yes",ROUND(MAX(IF($B732="Oui - sans lien de dépendance",0,MIN((0.75*I732),847)),MIN(I732,(0.75*$C732),847)),2),IF(revenueReduction&gt;0.3,MAX(IF($B732="Non - avec lien de dépendance",MIN(1129,I732,$C732)*overallRate,MIN(1129,I732)*overallRate),ROUND(MAX(IF($B732="Non - avec lien de dépendance",0,MIN((0.75*I732),847)),MIN(I732,(0.75*$C732),847)),2)),IF($B732="Non - avec lien de dépendance",MIN(1129,I732,$C732)*overallRate,MIN(1129,I732)*overallRate)))))</f>
        <v>Effectuez l’étape 1</v>
      </c>
      <c r="N732" s="68" t="str">
        <f>IF(ISTEXT(overallRate),"Effectuez l’étape 1",IF(OR(COUNT($C732,J732)&lt;&gt;2,overallRate=0),0,IF(F732="Yes",ROUND(MAX(IF($B732="Oui - sans lien de dépendance",0,MIN((0.75*J732),847)),MIN(J732,(0.75*$C732),847)),2),IF(revenueReduction&gt;0.3,MAX(IF($B732="Non - avec lien de dépendance",MIN(1129,J732,$C732)*overallRate,MIN(1129,J732)*overallRate),ROUND(MAX(IF($B732="Non - avec lien de dépendance",0,MIN((0.75*J732),847)),MIN(J732,(0.75*$C732),847)),2)),IF($B732="Non - avec lien de dépendance",MIN(1129,J732,$C732)*overallRate,MIN(1129,J732)*overallRate)))))</f>
        <v>Effectuez l’étape 1</v>
      </c>
      <c r="O732" s="68" t="str">
        <f>IF(ISTEXT(overallRate),"Effectuez l’étape 1",IF(OR(COUNT($C732,K732)&lt;&gt;2,overallRate=0),0,IF(G732="Yes",ROUND(MAX(IF($B732="Oui - sans lien de dépendance",0,MIN((0.75*K732),847)),MIN(K732,(0.75*$C732),847)),2),IF(revenueReduction&gt;0.3,MAX(IF($B732="Non - avec lien de dépendance",MIN(1129,K732,$C732)*overallRate,MIN(1129,K732)*overallRate),ROUND(MAX(IF($B732="Non - avec lien de dépendance",0,MIN((0.75*K732),847)),MIN(K732,(0.75*$C732),847)),2)),IF($B732="Non - avec lien de dépendance",MIN(1129,K732,$C732)*overallRate,MIN(1129,K732)*overallRate)))))</f>
        <v>Effectuez l’étape 1</v>
      </c>
      <c r="P732" s="3">
        <f t="shared" si="11"/>
        <v>0</v>
      </c>
    </row>
    <row r="733" spans="12:16" x14ac:dyDescent="0.5">
      <c r="L733" s="68" t="str">
        <f>IF(ISTEXT(overallRate),"Effectuez l’étape 1",IF(OR(COUNT($C733,H733)&lt;&gt;2,overallRate=0),0,IF(D733="Yes",ROUND(MAX(IF($B733="Oui - sans lien de dépendance",0,MIN((0.75*H733),847)),MIN(H733,(0.75*$C733),847)),2),IF(revenueReduction&gt;0.3,MAX(IF($B733="Non - avec lien de dépendance",MIN(1129,H733,$C733)*overallRate,MIN(1129,H733)*overallRate),ROUND(MAX(IF($B733="Non - avec lien de dépendance",0,MIN((0.75*H733),847)),MIN(H733,(0.75*$C733),847)),2)),IF($B733="Non - avec lien de dépendance",MIN(1129,H733,$C733)*overallRate,MIN(1129,H733)*overallRate)))))</f>
        <v>Effectuez l’étape 1</v>
      </c>
      <c r="M733" s="68" t="str">
        <f>IF(ISTEXT(overallRate),"Effectuez l’étape 1",IF(OR(COUNT($C733,I733)&lt;&gt;2,overallRate=0),0,IF(E733="Yes",ROUND(MAX(IF($B733="Oui - sans lien de dépendance",0,MIN((0.75*I733),847)),MIN(I733,(0.75*$C733),847)),2),IF(revenueReduction&gt;0.3,MAX(IF($B733="Non - avec lien de dépendance",MIN(1129,I733,$C733)*overallRate,MIN(1129,I733)*overallRate),ROUND(MAX(IF($B733="Non - avec lien de dépendance",0,MIN((0.75*I733),847)),MIN(I733,(0.75*$C733),847)),2)),IF($B733="Non - avec lien de dépendance",MIN(1129,I733,$C733)*overallRate,MIN(1129,I733)*overallRate)))))</f>
        <v>Effectuez l’étape 1</v>
      </c>
      <c r="N733" s="68" t="str">
        <f>IF(ISTEXT(overallRate),"Effectuez l’étape 1",IF(OR(COUNT($C733,J733)&lt;&gt;2,overallRate=0),0,IF(F733="Yes",ROUND(MAX(IF($B733="Oui - sans lien de dépendance",0,MIN((0.75*J733),847)),MIN(J733,(0.75*$C733),847)),2),IF(revenueReduction&gt;0.3,MAX(IF($B733="Non - avec lien de dépendance",MIN(1129,J733,$C733)*overallRate,MIN(1129,J733)*overallRate),ROUND(MAX(IF($B733="Non - avec lien de dépendance",0,MIN((0.75*J733),847)),MIN(J733,(0.75*$C733),847)),2)),IF($B733="Non - avec lien de dépendance",MIN(1129,J733,$C733)*overallRate,MIN(1129,J733)*overallRate)))))</f>
        <v>Effectuez l’étape 1</v>
      </c>
      <c r="O733" s="68" t="str">
        <f>IF(ISTEXT(overallRate),"Effectuez l’étape 1",IF(OR(COUNT($C733,K733)&lt;&gt;2,overallRate=0),0,IF(G733="Yes",ROUND(MAX(IF($B733="Oui - sans lien de dépendance",0,MIN((0.75*K733),847)),MIN(K733,(0.75*$C733),847)),2),IF(revenueReduction&gt;0.3,MAX(IF($B733="Non - avec lien de dépendance",MIN(1129,K733,$C733)*overallRate,MIN(1129,K733)*overallRate),ROUND(MAX(IF($B733="Non - avec lien de dépendance",0,MIN((0.75*K733),847)),MIN(K733,(0.75*$C733),847)),2)),IF($B733="Non - avec lien de dépendance",MIN(1129,K733,$C733)*overallRate,MIN(1129,K733)*overallRate)))))</f>
        <v>Effectuez l’étape 1</v>
      </c>
      <c r="P733" s="3">
        <f t="shared" si="11"/>
        <v>0</v>
      </c>
    </row>
    <row r="734" spans="12:16" x14ac:dyDescent="0.5">
      <c r="L734" s="68" t="str">
        <f>IF(ISTEXT(overallRate),"Effectuez l’étape 1",IF(OR(COUNT($C734,H734)&lt;&gt;2,overallRate=0),0,IF(D734="Yes",ROUND(MAX(IF($B734="Oui - sans lien de dépendance",0,MIN((0.75*H734),847)),MIN(H734,(0.75*$C734),847)),2),IF(revenueReduction&gt;0.3,MAX(IF($B734="Non - avec lien de dépendance",MIN(1129,H734,$C734)*overallRate,MIN(1129,H734)*overallRate),ROUND(MAX(IF($B734="Non - avec lien de dépendance",0,MIN((0.75*H734),847)),MIN(H734,(0.75*$C734),847)),2)),IF($B734="Non - avec lien de dépendance",MIN(1129,H734,$C734)*overallRate,MIN(1129,H734)*overallRate)))))</f>
        <v>Effectuez l’étape 1</v>
      </c>
      <c r="M734" s="68" t="str">
        <f>IF(ISTEXT(overallRate),"Effectuez l’étape 1",IF(OR(COUNT($C734,I734)&lt;&gt;2,overallRate=0),0,IF(E734="Yes",ROUND(MAX(IF($B734="Oui - sans lien de dépendance",0,MIN((0.75*I734),847)),MIN(I734,(0.75*$C734),847)),2),IF(revenueReduction&gt;0.3,MAX(IF($B734="Non - avec lien de dépendance",MIN(1129,I734,$C734)*overallRate,MIN(1129,I734)*overallRate),ROUND(MAX(IF($B734="Non - avec lien de dépendance",0,MIN((0.75*I734),847)),MIN(I734,(0.75*$C734),847)),2)),IF($B734="Non - avec lien de dépendance",MIN(1129,I734,$C734)*overallRate,MIN(1129,I734)*overallRate)))))</f>
        <v>Effectuez l’étape 1</v>
      </c>
      <c r="N734" s="68" t="str">
        <f>IF(ISTEXT(overallRate),"Effectuez l’étape 1",IF(OR(COUNT($C734,J734)&lt;&gt;2,overallRate=0),0,IF(F734="Yes",ROUND(MAX(IF($B734="Oui - sans lien de dépendance",0,MIN((0.75*J734),847)),MIN(J734,(0.75*$C734),847)),2),IF(revenueReduction&gt;0.3,MAX(IF($B734="Non - avec lien de dépendance",MIN(1129,J734,$C734)*overallRate,MIN(1129,J734)*overallRate),ROUND(MAX(IF($B734="Non - avec lien de dépendance",0,MIN((0.75*J734),847)),MIN(J734,(0.75*$C734),847)),2)),IF($B734="Non - avec lien de dépendance",MIN(1129,J734,$C734)*overallRate,MIN(1129,J734)*overallRate)))))</f>
        <v>Effectuez l’étape 1</v>
      </c>
      <c r="O734" s="68" t="str">
        <f>IF(ISTEXT(overallRate),"Effectuez l’étape 1",IF(OR(COUNT($C734,K734)&lt;&gt;2,overallRate=0),0,IF(G734="Yes",ROUND(MAX(IF($B734="Oui - sans lien de dépendance",0,MIN((0.75*K734),847)),MIN(K734,(0.75*$C734),847)),2),IF(revenueReduction&gt;0.3,MAX(IF($B734="Non - avec lien de dépendance",MIN(1129,K734,$C734)*overallRate,MIN(1129,K734)*overallRate),ROUND(MAX(IF($B734="Non - avec lien de dépendance",0,MIN((0.75*K734),847)),MIN(K734,(0.75*$C734),847)),2)),IF($B734="Non - avec lien de dépendance",MIN(1129,K734,$C734)*overallRate,MIN(1129,K734)*overallRate)))))</f>
        <v>Effectuez l’étape 1</v>
      </c>
      <c r="P734" s="3">
        <f t="shared" si="11"/>
        <v>0</v>
      </c>
    </row>
    <row r="735" spans="12:16" x14ac:dyDescent="0.5">
      <c r="L735" s="68" t="str">
        <f>IF(ISTEXT(overallRate),"Effectuez l’étape 1",IF(OR(COUNT($C735,H735)&lt;&gt;2,overallRate=0),0,IF(D735="Yes",ROUND(MAX(IF($B735="Oui - sans lien de dépendance",0,MIN((0.75*H735),847)),MIN(H735,(0.75*$C735),847)),2),IF(revenueReduction&gt;0.3,MAX(IF($B735="Non - avec lien de dépendance",MIN(1129,H735,$C735)*overallRate,MIN(1129,H735)*overallRate),ROUND(MAX(IF($B735="Non - avec lien de dépendance",0,MIN((0.75*H735),847)),MIN(H735,(0.75*$C735),847)),2)),IF($B735="Non - avec lien de dépendance",MIN(1129,H735,$C735)*overallRate,MIN(1129,H735)*overallRate)))))</f>
        <v>Effectuez l’étape 1</v>
      </c>
      <c r="M735" s="68" t="str">
        <f>IF(ISTEXT(overallRate),"Effectuez l’étape 1",IF(OR(COUNT($C735,I735)&lt;&gt;2,overallRate=0),0,IF(E735="Yes",ROUND(MAX(IF($B735="Oui - sans lien de dépendance",0,MIN((0.75*I735),847)),MIN(I735,(0.75*$C735),847)),2),IF(revenueReduction&gt;0.3,MAX(IF($B735="Non - avec lien de dépendance",MIN(1129,I735,$C735)*overallRate,MIN(1129,I735)*overallRate),ROUND(MAX(IF($B735="Non - avec lien de dépendance",0,MIN((0.75*I735),847)),MIN(I735,(0.75*$C735),847)),2)),IF($B735="Non - avec lien de dépendance",MIN(1129,I735,$C735)*overallRate,MIN(1129,I735)*overallRate)))))</f>
        <v>Effectuez l’étape 1</v>
      </c>
      <c r="N735" s="68" t="str">
        <f>IF(ISTEXT(overallRate),"Effectuez l’étape 1",IF(OR(COUNT($C735,J735)&lt;&gt;2,overallRate=0),0,IF(F735="Yes",ROUND(MAX(IF($B735="Oui - sans lien de dépendance",0,MIN((0.75*J735),847)),MIN(J735,(0.75*$C735),847)),2),IF(revenueReduction&gt;0.3,MAX(IF($B735="Non - avec lien de dépendance",MIN(1129,J735,$C735)*overallRate,MIN(1129,J735)*overallRate),ROUND(MAX(IF($B735="Non - avec lien de dépendance",0,MIN((0.75*J735),847)),MIN(J735,(0.75*$C735),847)),2)),IF($B735="Non - avec lien de dépendance",MIN(1129,J735,$C735)*overallRate,MIN(1129,J735)*overallRate)))))</f>
        <v>Effectuez l’étape 1</v>
      </c>
      <c r="O735" s="68" t="str">
        <f>IF(ISTEXT(overallRate),"Effectuez l’étape 1",IF(OR(COUNT($C735,K735)&lt;&gt;2,overallRate=0),0,IF(G735="Yes",ROUND(MAX(IF($B735="Oui - sans lien de dépendance",0,MIN((0.75*K735),847)),MIN(K735,(0.75*$C735),847)),2),IF(revenueReduction&gt;0.3,MAX(IF($B735="Non - avec lien de dépendance",MIN(1129,K735,$C735)*overallRate,MIN(1129,K735)*overallRate),ROUND(MAX(IF($B735="Non - avec lien de dépendance",0,MIN((0.75*K735),847)),MIN(K735,(0.75*$C735),847)),2)),IF($B735="Non - avec lien de dépendance",MIN(1129,K735,$C735)*overallRate,MIN(1129,K735)*overallRate)))))</f>
        <v>Effectuez l’étape 1</v>
      </c>
      <c r="P735" s="3">
        <f t="shared" si="11"/>
        <v>0</v>
      </c>
    </row>
    <row r="736" spans="12:16" x14ac:dyDescent="0.5">
      <c r="L736" s="68" t="str">
        <f>IF(ISTEXT(overallRate),"Effectuez l’étape 1",IF(OR(COUNT($C736,H736)&lt;&gt;2,overallRate=0),0,IF(D736="Yes",ROUND(MAX(IF($B736="Oui - sans lien de dépendance",0,MIN((0.75*H736),847)),MIN(H736,(0.75*$C736),847)),2),IF(revenueReduction&gt;0.3,MAX(IF($B736="Non - avec lien de dépendance",MIN(1129,H736,$C736)*overallRate,MIN(1129,H736)*overallRate),ROUND(MAX(IF($B736="Non - avec lien de dépendance",0,MIN((0.75*H736),847)),MIN(H736,(0.75*$C736),847)),2)),IF($B736="Non - avec lien de dépendance",MIN(1129,H736,$C736)*overallRate,MIN(1129,H736)*overallRate)))))</f>
        <v>Effectuez l’étape 1</v>
      </c>
      <c r="M736" s="68" t="str">
        <f>IF(ISTEXT(overallRate),"Effectuez l’étape 1",IF(OR(COUNT($C736,I736)&lt;&gt;2,overallRate=0),0,IF(E736="Yes",ROUND(MAX(IF($B736="Oui - sans lien de dépendance",0,MIN((0.75*I736),847)),MIN(I736,(0.75*$C736),847)),2),IF(revenueReduction&gt;0.3,MAX(IF($B736="Non - avec lien de dépendance",MIN(1129,I736,$C736)*overallRate,MIN(1129,I736)*overallRate),ROUND(MAX(IF($B736="Non - avec lien de dépendance",0,MIN((0.75*I736),847)),MIN(I736,(0.75*$C736),847)),2)),IF($B736="Non - avec lien de dépendance",MIN(1129,I736,$C736)*overallRate,MIN(1129,I736)*overallRate)))))</f>
        <v>Effectuez l’étape 1</v>
      </c>
      <c r="N736" s="68" t="str">
        <f>IF(ISTEXT(overallRate),"Effectuez l’étape 1",IF(OR(COUNT($C736,J736)&lt;&gt;2,overallRate=0),0,IF(F736="Yes",ROUND(MAX(IF($B736="Oui - sans lien de dépendance",0,MIN((0.75*J736),847)),MIN(J736,(0.75*$C736),847)),2),IF(revenueReduction&gt;0.3,MAX(IF($B736="Non - avec lien de dépendance",MIN(1129,J736,$C736)*overallRate,MIN(1129,J736)*overallRate),ROUND(MAX(IF($B736="Non - avec lien de dépendance",0,MIN((0.75*J736),847)),MIN(J736,(0.75*$C736),847)),2)),IF($B736="Non - avec lien de dépendance",MIN(1129,J736,$C736)*overallRate,MIN(1129,J736)*overallRate)))))</f>
        <v>Effectuez l’étape 1</v>
      </c>
      <c r="O736" s="68" t="str">
        <f>IF(ISTEXT(overallRate),"Effectuez l’étape 1",IF(OR(COUNT($C736,K736)&lt;&gt;2,overallRate=0),0,IF(G736="Yes",ROUND(MAX(IF($B736="Oui - sans lien de dépendance",0,MIN((0.75*K736),847)),MIN(K736,(0.75*$C736),847)),2),IF(revenueReduction&gt;0.3,MAX(IF($B736="Non - avec lien de dépendance",MIN(1129,K736,$C736)*overallRate,MIN(1129,K736)*overallRate),ROUND(MAX(IF($B736="Non - avec lien de dépendance",0,MIN((0.75*K736),847)),MIN(K736,(0.75*$C736),847)),2)),IF($B736="Non - avec lien de dépendance",MIN(1129,K736,$C736)*overallRate,MIN(1129,K736)*overallRate)))))</f>
        <v>Effectuez l’étape 1</v>
      </c>
      <c r="P736" s="3">
        <f t="shared" si="11"/>
        <v>0</v>
      </c>
    </row>
    <row r="737" spans="12:16" x14ac:dyDescent="0.5">
      <c r="L737" s="68" t="str">
        <f>IF(ISTEXT(overallRate),"Effectuez l’étape 1",IF(OR(COUNT($C737,H737)&lt;&gt;2,overallRate=0),0,IF(D737="Yes",ROUND(MAX(IF($B737="Oui - sans lien de dépendance",0,MIN((0.75*H737),847)),MIN(H737,(0.75*$C737),847)),2),IF(revenueReduction&gt;0.3,MAX(IF($B737="Non - avec lien de dépendance",MIN(1129,H737,$C737)*overallRate,MIN(1129,H737)*overallRate),ROUND(MAX(IF($B737="Non - avec lien de dépendance",0,MIN((0.75*H737),847)),MIN(H737,(0.75*$C737),847)),2)),IF($B737="Non - avec lien de dépendance",MIN(1129,H737,$C737)*overallRate,MIN(1129,H737)*overallRate)))))</f>
        <v>Effectuez l’étape 1</v>
      </c>
      <c r="M737" s="68" t="str">
        <f>IF(ISTEXT(overallRate),"Effectuez l’étape 1",IF(OR(COUNT($C737,I737)&lt;&gt;2,overallRate=0),0,IF(E737="Yes",ROUND(MAX(IF($B737="Oui - sans lien de dépendance",0,MIN((0.75*I737),847)),MIN(I737,(0.75*$C737),847)),2),IF(revenueReduction&gt;0.3,MAX(IF($B737="Non - avec lien de dépendance",MIN(1129,I737,$C737)*overallRate,MIN(1129,I737)*overallRate),ROUND(MAX(IF($B737="Non - avec lien de dépendance",0,MIN((0.75*I737),847)),MIN(I737,(0.75*$C737),847)),2)),IF($B737="Non - avec lien de dépendance",MIN(1129,I737,$C737)*overallRate,MIN(1129,I737)*overallRate)))))</f>
        <v>Effectuez l’étape 1</v>
      </c>
      <c r="N737" s="68" t="str">
        <f>IF(ISTEXT(overallRate),"Effectuez l’étape 1",IF(OR(COUNT($C737,J737)&lt;&gt;2,overallRate=0),0,IF(F737="Yes",ROUND(MAX(IF($B737="Oui - sans lien de dépendance",0,MIN((0.75*J737),847)),MIN(J737,(0.75*$C737),847)),2),IF(revenueReduction&gt;0.3,MAX(IF($B737="Non - avec lien de dépendance",MIN(1129,J737,$C737)*overallRate,MIN(1129,J737)*overallRate),ROUND(MAX(IF($B737="Non - avec lien de dépendance",0,MIN((0.75*J737),847)),MIN(J737,(0.75*$C737),847)),2)),IF($B737="Non - avec lien de dépendance",MIN(1129,J737,$C737)*overallRate,MIN(1129,J737)*overallRate)))))</f>
        <v>Effectuez l’étape 1</v>
      </c>
      <c r="O737" s="68" t="str">
        <f>IF(ISTEXT(overallRate),"Effectuez l’étape 1",IF(OR(COUNT($C737,K737)&lt;&gt;2,overallRate=0),0,IF(G737="Yes",ROUND(MAX(IF($B737="Oui - sans lien de dépendance",0,MIN((0.75*K737),847)),MIN(K737,(0.75*$C737),847)),2),IF(revenueReduction&gt;0.3,MAX(IF($B737="Non - avec lien de dépendance",MIN(1129,K737,$C737)*overallRate,MIN(1129,K737)*overallRate),ROUND(MAX(IF($B737="Non - avec lien de dépendance",0,MIN((0.75*K737),847)),MIN(K737,(0.75*$C737),847)),2)),IF($B737="Non - avec lien de dépendance",MIN(1129,K737,$C737)*overallRate,MIN(1129,K737)*overallRate)))))</f>
        <v>Effectuez l’étape 1</v>
      </c>
      <c r="P737" s="3">
        <f t="shared" si="11"/>
        <v>0</v>
      </c>
    </row>
    <row r="738" spans="12:16" x14ac:dyDescent="0.5">
      <c r="L738" s="68" t="str">
        <f>IF(ISTEXT(overallRate),"Effectuez l’étape 1",IF(OR(COUNT($C738,H738)&lt;&gt;2,overallRate=0),0,IF(D738="Yes",ROUND(MAX(IF($B738="Oui - sans lien de dépendance",0,MIN((0.75*H738),847)),MIN(H738,(0.75*$C738),847)),2),IF(revenueReduction&gt;0.3,MAX(IF($B738="Non - avec lien de dépendance",MIN(1129,H738,$C738)*overallRate,MIN(1129,H738)*overallRate),ROUND(MAX(IF($B738="Non - avec lien de dépendance",0,MIN((0.75*H738),847)),MIN(H738,(0.75*$C738),847)),2)),IF($B738="Non - avec lien de dépendance",MIN(1129,H738,$C738)*overallRate,MIN(1129,H738)*overallRate)))))</f>
        <v>Effectuez l’étape 1</v>
      </c>
      <c r="M738" s="68" t="str">
        <f>IF(ISTEXT(overallRate),"Effectuez l’étape 1",IF(OR(COUNT($C738,I738)&lt;&gt;2,overallRate=0),0,IF(E738="Yes",ROUND(MAX(IF($B738="Oui - sans lien de dépendance",0,MIN((0.75*I738),847)),MIN(I738,(0.75*$C738),847)),2),IF(revenueReduction&gt;0.3,MAX(IF($B738="Non - avec lien de dépendance",MIN(1129,I738,$C738)*overallRate,MIN(1129,I738)*overallRate),ROUND(MAX(IF($B738="Non - avec lien de dépendance",0,MIN((0.75*I738),847)),MIN(I738,(0.75*$C738),847)),2)),IF($B738="Non - avec lien de dépendance",MIN(1129,I738,$C738)*overallRate,MIN(1129,I738)*overallRate)))))</f>
        <v>Effectuez l’étape 1</v>
      </c>
      <c r="N738" s="68" t="str">
        <f>IF(ISTEXT(overallRate),"Effectuez l’étape 1",IF(OR(COUNT($C738,J738)&lt;&gt;2,overallRate=0),0,IF(F738="Yes",ROUND(MAX(IF($B738="Oui - sans lien de dépendance",0,MIN((0.75*J738),847)),MIN(J738,(0.75*$C738),847)),2),IF(revenueReduction&gt;0.3,MAX(IF($B738="Non - avec lien de dépendance",MIN(1129,J738,$C738)*overallRate,MIN(1129,J738)*overallRate),ROUND(MAX(IF($B738="Non - avec lien de dépendance",0,MIN((0.75*J738),847)),MIN(J738,(0.75*$C738),847)),2)),IF($B738="Non - avec lien de dépendance",MIN(1129,J738,$C738)*overallRate,MIN(1129,J738)*overallRate)))))</f>
        <v>Effectuez l’étape 1</v>
      </c>
      <c r="O738" s="68" t="str">
        <f>IF(ISTEXT(overallRate),"Effectuez l’étape 1",IF(OR(COUNT($C738,K738)&lt;&gt;2,overallRate=0),0,IF(G738="Yes",ROUND(MAX(IF($B738="Oui - sans lien de dépendance",0,MIN((0.75*K738),847)),MIN(K738,(0.75*$C738),847)),2),IF(revenueReduction&gt;0.3,MAX(IF($B738="Non - avec lien de dépendance",MIN(1129,K738,$C738)*overallRate,MIN(1129,K738)*overallRate),ROUND(MAX(IF($B738="Non - avec lien de dépendance",0,MIN((0.75*K738),847)),MIN(K738,(0.75*$C738),847)),2)),IF($B738="Non - avec lien de dépendance",MIN(1129,K738,$C738)*overallRate,MIN(1129,K738)*overallRate)))))</f>
        <v>Effectuez l’étape 1</v>
      </c>
      <c r="P738" s="3">
        <f t="shared" si="11"/>
        <v>0</v>
      </c>
    </row>
    <row r="739" spans="12:16" x14ac:dyDescent="0.5">
      <c r="L739" s="68" t="str">
        <f>IF(ISTEXT(overallRate),"Effectuez l’étape 1",IF(OR(COUNT($C739,H739)&lt;&gt;2,overallRate=0),0,IF(D739="Yes",ROUND(MAX(IF($B739="Oui - sans lien de dépendance",0,MIN((0.75*H739),847)),MIN(H739,(0.75*$C739),847)),2),IF(revenueReduction&gt;0.3,MAX(IF($B739="Non - avec lien de dépendance",MIN(1129,H739,$C739)*overallRate,MIN(1129,H739)*overallRate),ROUND(MAX(IF($B739="Non - avec lien de dépendance",0,MIN((0.75*H739),847)),MIN(H739,(0.75*$C739),847)),2)),IF($B739="Non - avec lien de dépendance",MIN(1129,H739,$C739)*overallRate,MIN(1129,H739)*overallRate)))))</f>
        <v>Effectuez l’étape 1</v>
      </c>
      <c r="M739" s="68" t="str">
        <f>IF(ISTEXT(overallRate),"Effectuez l’étape 1",IF(OR(COUNT($C739,I739)&lt;&gt;2,overallRate=0),0,IF(E739="Yes",ROUND(MAX(IF($B739="Oui - sans lien de dépendance",0,MIN((0.75*I739),847)),MIN(I739,(0.75*$C739),847)),2),IF(revenueReduction&gt;0.3,MAX(IF($B739="Non - avec lien de dépendance",MIN(1129,I739,$C739)*overallRate,MIN(1129,I739)*overallRate),ROUND(MAX(IF($B739="Non - avec lien de dépendance",0,MIN((0.75*I739),847)),MIN(I739,(0.75*$C739),847)),2)),IF($B739="Non - avec lien de dépendance",MIN(1129,I739,$C739)*overallRate,MIN(1129,I739)*overallRate)))))</f>
        <v>Effectuez l’étape 1</v>
      </c>
      <c r="N739" s="68" t="str">
        <f>IF(ISTEXT(overallRate),"Effectuez l’étape 1",IF(OR(COUNT($C739,J739)&lt;&gt;2,overallRate=0),0,IF(F739="Yes",ROUND(MAX(IF($B739="Oui - sans lien de dépendance",0,MIN((0.75*J739),847)),MIN(J739,(0.75*$C739),847)),2),IF(revenueReduction&gt;0.3,MAX(IF($B739="Non - avec lien de dépendance",MIN(1129,J739,$C739)*overallRate,MIN(1129,J739)*overallRate),ROUND(MAX(IF($B739="Non - avec lien de dépendance",0,MIN((0.75*J739),847)),MIN(J739,(0.75*$C739),847)),2)),IF($B739="Non - avec lien de dépendance",MIN(1129,J739,$C739)*overallRate,MIN(1129,J739)*overallRate)))))</f>
        <v>Effectuez l’étape 1</v>
      </c>
      <c r="O739" s="68" t="str">
        <f>IF(ISTEXT(overallRate),"Effectuez l’étape 1",IF(OR(COUNT($C739,K739)&lt;&gt;2,overallRate=0),0,IF(G739="Yes",ROUND(MAX(IF($B739="Oui - sans lien de dépendance",0,MIN((0.75*K739),847)),MIN(K739,(0.75*$C739),847)),2),IF(revenueReduction&gt;0.3,MAX(IF($B739="Non - avec lien de dépendance",MIN(1129,K739,$C739)*overallRate,MIN(1129,K739)*overallRate),ROUND(MAX(IF($B739="Non - avec lien de dépendance",0,MIN((0.75*K739),847)),MIN(K739,(0.75*$C739),847)),2)),IF($B739="Non - avec lien de dépendance",MIN(1129,K739,$C739)*overallRate,MIN(1129,K739)*overallRate)))))</f>
        <v>Effectuez l’étape 1</v>
      </c>
      <c r="P739" s="3">
        <f t="shared" si="11"/>
        <v>0</v>
      </c>
    </row>
    <row r="740" spans="12:16" x14ac:dyDescent="0.5">
      <c r="L740" s="68" t="str">
        <f>IF(ISTEXT(overallRate),"Effectuez l’étape 1",IF(OR(COUNT($C740,H740)&lt;&gt;2,overallRate=0),0,IF(D740="Yes",ROUND(MAX(IF($B740="Oui - sans lien de dépendance",0,MIN((0.75*H740),847)),MIN(H740,(0.75*$C740),847)),2),IF(revenueReduction&gt;0.3,MAX(IF($B740="Non - avec lien de dépendance",MIN(1129,H740,$C740)*overallRate,MIN(1129,H740)*overallRate),ROUND(MAX(IF($B740="Non - avec lien de dépendance",0,MIN((0.75*H740),847)),MIN(H740,(0.75*$C740),847)),2)),IF($B740="Non - avec lien de dépendance",MIN(1129,H740,$C740)*overallRate,MIN(1129,H740)*overallRate)))))</f>
        <v>Effectuez l’étape 1</v>
      </c>
      <c r="M740" s="68" t="str">
        <f>IF(ISTEXT(overallRate),"Effectuez l’étape 1",IF(OR(COUNT($C740,I740)&lt;&gt;2,overallRate=0),0,IF(E740="Yes",ROUND(MAX(IF($B740="Oui - sans lien de dépendance",0,MIN((0.75*I740),847)),MIN(I740,(0.75*$C740),847)),2),IF(revenueReduction&gt;0.3,MAX(IF($B740="Non - avec lien de dépendance",MIN(1129,I740,$C740)*overallRate,MIN(1129,I740)*overallRate),ROUND(MAX(IF($B740="Non - avec lien de dépendance",0,MIN((0.75*I740),847)),MIN(I740,(0.75*$C740),847)),2)),IF($B740="Non - avec lien de dépendance",MIN(1129,I740,$C740)*overallRate,MIN(1129,I740)*overallRate)))))</f>
        <v>Effectuez l’étape 1</v>
      </c>
      <c r="N740" s="68" t="str">
        <f>IF(ISTEXT(overallRate),"Effectuez l’étape 1",IF(OR(COUNT($C740,J740)&lt;&gt;2,overallRate=0),0,IF(F740="Yes",ROUND(MAX(IF($B740="Oui - sans lien de dépendance",0,MIN((0.75*J740),847)),MIN(J740,(0.75*$C740),847)),2),IF(revenueReduction&gt;0.3,MAX(IF($B740="Non - avec lien de dépendance",MIN(1129,J740,$C740)*overallRate,MIN(1129,J740)*overallRate),ROUND(MAX(IF($B740="Non - avec lien de dépendance",0,MIN((0.75*J740),847)),MIN(J740,(0.75*$C740),847)),2)),IF($B740="Non - avec lien de dépendance",MIN(1129,J740,$C740)*overallRate,MIN(1129,J740)*overallRate)))))</f>
        <v>Effectuez l’étape 1</v>
      </c>
      <c r="O740" s="68" t="str">
        <f>IF(ISTEXT(overallRate),"Effectuez l’étape 1",IF(OR(COUNT($C740,K740)&lt;&gt;2,overallRate=0),0,IF(G740="Yes",ROUND(MAX(IF($B740="Oui - sans lien de dépendance",0,MIN((0.75*K740),847)),MIN(K740,(0.75*$C740),847)),2),IF(revenueReduction&gt;0.3,MAX(IF($B740="Non - avec lien de dépendance",MIN(1129,K740,$C740)*overallRate,MIN(1129,K740)*overallRate),ROUND(MAX(IF($B740="Non - avec lien de dépendance",0,MIN((0.75*K740),847)),MIN(K740,(0.75*$C740),847)),2)),IF($B740="Non - avec lien de dépendance",MIN(1129,K740,$C740)*overallRate,MIN(1129,K740)*overallRate)))))</f>
        <v>Effectuez l’étape 1</v>
      </c>
      <c r="P740" s="3">
        <f t="shared" si="11"/>
        <v>0</v>
      </c>
    </row>
    <row r="741" spans="12:16" x14ac:dyDescent="0.5">
      <c r="L741" s="68" t="str">
        <f>IF(ISTEXT(overallRate),"Effectuez l’étape 1",IF(OR(COUNT($C741,H741)&lt;&gt;2,overallRate=0),0,IF(D741="Yes",ROUND(MAX(IF($B741="Oui - sans lien de dépendance",0,MIN((0.75*H741),847)),MIN(H741,(0.75*$C741),847)),2),IF(revenueReduction&gt;0.3,MAX(IF($B741="Non - avec lien de dépendance",MIN(1129,H741,$C741)*overallRate,MIN(1129,H741)*overallRate),ROUND(MAX(IF($B741="Non - avec lien de dépendance",0,MIN((0.75*H741),847)),MIN(H741,(0.75*$C741),847)),2)),IF($B741="Non - avec lien de dépendance",MIN(1129,H741,$C741)*overallRate,MIN(1129,H741)*overallRate)))))</f>
        <v>Effectuez l’étape 1</v>
      </c>
      <c r="M741" s="68" t="str">
        <f>IF(ISTEXT(overallRate),"Effectuez l’étape 1",IF(OR(COUNT($C741,I741)&lt;&gt;2,overallRate=0),0,IF(E741="Yes",ROUND(MAX(IF($B741="Oui - sans lien de dépendance",0,MIN((0.75*I741),847)),MIN(I741,(0.75*$C741),847)),2),IF(revenueReduction&gt;0.3,MAX(IF($B741="Non - avec lien de dépendance",MIN(1129,I741,$C741)*overallRate,MIN(1129,I741)*overallRate),ROUND(MAX(IF($B741="Non - avec lien de dépendance",0,MIN((0.75*I741),847)),MIN(I741,(0.75*$C741),847)),2)),IF($B741="Non - avec lien de dépendance",MIN(1129,I741,$C741)*overallRate,MIN(1129,I741)*overallRate)))))</f>
        <v>Effectuez l’étape 1</v>
      </c>
      <c r="N741" s="68" t="str">
        <f>IF(ISTEXT(overallRate),"Effectuez l’étape 1",IF(OR(COUNT($C741,J741)&lt;&gt;2,overallRate=0),0,IF(F741="Yes",ROUND(MAX(IF($B741="Oui - sans lien de dépendance",0,MIN((0.75*J741),847)),MIN(J741,(0.75*$C741),847)),2),IF(revenueReduction&gt;0.3,MAX(IF($B741="Non - avec lien de dépendance",MIN(1129,J741,$C741)*overallRate,MIN(1129,J741)*overallRate),ROUND(MAX(IF($B741="Non - avec lien de dépendance",0,MIN((0.75*J741),847)),MIN(J741,(0.75*$C741),847)),2)),IF($B741="Non - avec lien de dépendance",MIN(1129,J741,$C741)*overallRate,MIN(1129,J741)*overallRate)))))</f>
        <v>Effectuez l’étape 1</v>
      </c>
      <c r="O741" s="68" t="str">
        <f>IF(ISTEXT(overallRate),"Effectuez l’étape 1",IF(OR(COUNT($C741,K741)&lt;&gt;2,overallRate=0),0,IF(G741="Yes",ROUND(MAX(IF($B741="Oui - sans lien de dépendance",0,MIN((0.75*K741),847)),MIN(K741,(0.75*$C741),847)),2),IF(revenueReduction&gt;0.3,MAX(IF($B741="Non - avec lien de dépendance",MIN(1129,K741,$C741)*overallRate,MIN(1129,K741)*overallRate),ROUND(MAX(IF($B741="Non - avec lien de dépendance",0,MIN((0.75*K741),847)),MIN(K741,(0.75*$C741),847)),2)),IF($B741="Non - avec lien de dépendance",MIN(1129,K741,$C741)*overallRate,MIN(1129,K741)*overallRate)))))</f>
        <v>Effectuez l’étape 1</v>
      </c>
      <c r="P741" s="3">
        <f t="shared" si="11"/>
        <v>0</v>
      </c>
    </row>
    <row r="742" spans="12:16" x14ac:dyDescent="0.5">
      <c r="L742" s="68" t="str">
        <f>IF(ISTEXT(overallRate),"Effectuez l’étape 1",IF(OR(COUNT($C742,H742)&lt;&gt;2,overallRate=0),0,IF(D742="Yes",ROUND(MAX(IF($B742="Oui - sans lien de dépendance",0,MIN((0.75*H742),847)),MIN(H742,(0.75*$C742),847)),2),IF(revenueReduction&gt;0.3,MAX(IF($B742="Non - avec lien de dépendance",MIN(1129,H742,$C742)*overallRate,MIN(1129,H742)*overallRate),ROUND(MAX(IF($B742="Non - avec lien de dépendance",0,MIN((0.75*H742),847)),MIN(H742,(0.75*$C742),847)),2)),IF($B742="Non - avec lien de dépendance",MIN(1129,H742,$C742)*overallRate,MIN(1129,H742)*overallRate)))))</f>
        <v>Effectuez l’étape 1</v>
      </c>
      <c r="M742" s="68" t="str">
        <f>IF(ISTEXT(overallRate),"Effectuez l’étape 1",IF(OR(COUNT($C742,I742)&lt;&gt;2,overallRate=0),0,IF(E742="Yes",ROUND(MAX(IF($B742="Oui - sans lien de dépendance",0,MIN((0.75*I742),847)),MIN(I742,(0.75*$C742),847)),2),IF(revenueReduction&gt;0.3,MAX(IF($B742="Non - avec lien de dépendance",MIN(1129,I742,$C742)*overallRate,MIN(1129,I742)*overallRate),ROUND(MAX(IF($B742="Non - avec lien de dépendance",0,MIN((0.75*I742),847)),MIN(I742,(0.75*$C742),847)),2)),IF($B742="Non - avec lien de dépendance",MIN(1129,I742,$C742)*overallRate,MIN(1129,I742)*overallRate)))))</f>
        <v>Effectuez l’étape 1</v>
      </c>
      <c r="N742" s="68" t="str">
        <f>IF(ISTEXT(overallRate),"Effectuez l’étape 1",IF(OR(COUNT($C742,J742)&lt;&gt;2,overallRate=0),0,IF(F742="Yes",ROUND(MAX(IF($B742="Oui - sans lien de dépendance",0,MIN((0.75*J742),847)),MIN(J742,(0.75*$C742),847)),2),IF(revenueReduction&gt;0.3,MAX(IF($B742="Non - avec lien de dépendance",MIN(1129,J742,$C742)*overallRate,MIN(1129,J742)*overallRate),ROUND(MAX(IF($B742="Non - avec lien de dépendance",0,MIN((0.75*J742),847)),MIN(J742,(0.75*$C742),847)),2)),IF($B742="Non - avec lien de dépendance",MIN(1129,J742,$C742)*overallRate,MIN(1129,J742)*overallRate)))))</f>
        <v>Effectuez l’étape 1</v>
      </c>
      <c r="O742" s="68" t="str">
        <f>IF(ISTEXT(overallRate),"Effectuez l’étape 1",IF(OR(COUNT($C742,K742)&lt;&gt;2,overallRate=0),0,IF(G742="Yes",ROUND(MAX(IF($B742="Oui - sans lien de dépendance",0,MIN((0.75*K742),847)),MIN(K742,(0.75*$C742),847)),2),IF(revenueReduction&gt;0.3,MAX(IF($B742="Non - avec lien de dépendance",MIN(1129,K742,$C742)*overallRate,MIN(1129,K742)*overallRate),ROUND(MAX(IF($B742="Non - avec lien de dépendance",0,MIN((0.75*K742),847)),MIN(K742,(0.75*$C742),847)),2)),IF($B742="Non - avec lien de dépendance",MIN(1129,K742,$C742)*overallRate,MIN(1129,K742)*overallRate)))))</f>
        <v>Effectuez l’étape 1</v>
      </c>
      <c r="P742" s="3">
        <f t="shared" si="11"/>
        <v>0</v>
      </c>
    </row>
    <row r="743" spans="12:16" x14ac:dyDescent="0.5">
      <c r="L743" s="68" t="str">
        <f>IF(ISTEXT(overallRate),"Effectuez l’étape 1",IF(OR(COUNT($C743,H743)&lt;&gt;2,overallRate=0),0,IF(D743="Yes",ROUND(MAX(IF($B743="Oui - sans lien de dépendance",0,MIN((0.75*H743),847)),MIN(H743,(0.75*$C743),847)),2),IF(revenueReduction&gt;0.3,MAX(IF($B743="Non - avec lien de dépendance",MIN(1129,H743,$C743)*overallRate,MIN(1129,H743)*overallRate),ROUND(MAX(IF($B743="Non - avec lien de dépendance",0,MIN((0.75*H743),847)),MIN(H743,(0.75*$C743),847)),2)),IF($B743="Non - avec lien de dépendance",MIN(1129,H743,$C743)*overallRate,MIN(1129,H743)*overallRate)))))</f>
        <v>Effectuez l’étape 1</v>
      </c>
      <c r="M743" s="68" t="str">
        <f>IF(ISTEXT(overallRate),"Effectuez l’étape 1",IF(OR(COUNT($C743,I743)&lt;&gt;2,overallRate=0),0,IF(E743="Yes",ROUND(MAX(IF($B743="Oui - sans lien de dépendance",0,MIN((0.75*I743),847)),MIN(I743,(0.75*$C743),847)),2),IF(revenueReduction&gt;0.3,MAX(IF($B743="Non - avec lien de dépendance",MIN(1129,I743,$C743)*overallRate,MIN(1129,I743)*overallRate),ROUND(MAX(IF($B743="Non - avec lien de dépendance",0,MIN((0.75*I743),847)),MIN(I743,(0.75*$C743),847)),2)),IF($B743="Non - avec lien de dépendance",MIN(1129,I743,$C743)*overallRate,MIN(1129,I743)*overallRate)))))</f>
        <v>Effectuez l’étape 1</v>
      </c>
      <c r="N743" s="68" t="str">
        <f>IF(ISTEXT(overallRate),"Effectuez l’étape 1",IF(OR(COUNT($C743,J743)&lt;&gt;2,overallRate=0),0,IF(F743="Yes",ROUND(MAX(IF($B743="Oui - sans lien de dépendance",0,MIN((0.75*J743),847)),MIN(J743,(0.75*$C743),847)),2),IF(revenueReduction&gt;0.3,MAX(IF($B743="Non - avec lien de dépendance",MIN(1129,J743,$C743)*overallRate,MIN(1129,J743)*overallRate),ROUND(MAX(IF($B743="Non - avec lien de dépendance",0,MIN((0.75*J743),847)),MIN(J743,(0.75*$C743),847)),2)),IF($B743="Non - avec lien de dépendance",MIN(1129,J743,$C743)*overallRate,MIN(1129,J743)*overallRate)))))</f>
        <v>Effectuez l’étape 1</v>
      </c>
      <c r="O743" s="68" t="str">
        <f>IF(ISTEXT(overallRate),"Effectuez l’étape 1",IF(OR(COUNT($C743,K743)&lt;&gt;2,overallRate=0),0,IF(G743="Yes",ROUND(MAX(IF($B743="Oui - sans lien de dépendance",0,MIN((0.75*K743),847)),MIN(K743,(0.75*$C743),847)),2),IF(revenueReduction&gt;0.3,MAX(IF($B743="Non - avec lien de dépendance",MIN(1129,K743,$C743)*overallRate,MIN(1129,K743)*overallRate),ROUND(MAX(IF($B743="Non - avec lien de dépendance",0,MIN((0.75*K743),847)),MIN(K743,(0.75*$C743),847)),2)),IF($B743="Non - avec lien de dépendance",MIN(1129,K743,$C743)*overallRate,MIN(1129,K743)*overallRate)))))</f>
        <v>Effectuez l’étape 1</v>
      </c>
      <c r="P743" s="3">
        <f t="shared" si="11"/>
        <v>0</v>
      </c>
    </row>
    <row r="744" spans="12:16" x14ac:dyDescent="0.5">
      <c r="L744" s="68" t="str">
        <f>IF(ISTEXT(overallRate),"Effectuez l’étape 1",IF(OR(COUNT($C744,H744)&lt;&gt;2,overallRate=0),0,IF(D744="Yes",ROUND(MAX(IF($B744="Oui - sans lien de dépendance",0,MIN((0.75*H744),847)),MIN(H744,(0.75*$C744),847)),2),IF(revenueReduction&gt;0.3,MAX(IF($B744="Non - avec lien de dépendance",MIN(1129,H744,$C744)*overallRate,MIN(1129,H744)*overallRate),ROUND(MAX(IF($B744="Non - avec lien de dépendance",0,MIN((0.75*H744),847)),MIN(H744,(0.75*$C744),847)),2)),IF($B744="Non - avec lien de dépendance",MIN(1129,H744,$C744)*overallRate,MIN(1129,H744)*overallRate)))))</f>
        <v>Effectuez l’étape 1</v>
      </c>
      <c r="M744" s="68" t="str">
        <f>IF(ISTEXT(overallRate),"Effectuez l’étape 1",IF(OR(COUNT($C744,I744)&lt;&gt;2,overallRate=0),0,IF(E744="Yes",ROUND(MAX(IF($B744="Oui - sans lien de dépendance",0,MIN((0.75*I744),847)),MIN(I744,(0.75*$C744),847)),2),IF(revenueReduction&gt;0.3,MAX(IF($B744="Non - avec lien de dépendance",MIN(1129,I744,$C744)*overallRate,MIN(1129,I744)*overallRate),ROUND(MAX(IF($B744="Non - avec lien de dépendance",0,MIN((0.75*I744),847)),MIN(I744,(0.75*$C744),847)),2)),IF($B744="Non - avec lien de dépendance",MIN(1129,I744,$C744)*overallRate,MIN(1129,I744)*overallRate)))))</f>
        <v>Effectuez l’étape 1</v>
      </c>
      <c r="N744" s="68" t="str">
        <f>IF(ISTEXT(overallRate),"Effectuez l’étape 1",IF(OR(COUNT($C744,J744)&lt;&gt;2,overallRate=0),0,IF(F744="Yes",ROUND(MAX(IF($B744="Oui - sans lien de dépendance",0,MIN((0.75*J744),847)),MIN(J744,(0.75*$C744),847)),2),IF(revenueReduction&gt;0.3,MAX(IF($B744="Non - avec lien de dépendance",MIN(1129,J744,$C744)*overallRate,MIN(1129,J744)*overallRate),ROUND(MAX(IF($B744="Non - avec lien de dépendance",0,MIN((0.75*J744),847)),MIN(J744,(0.75*$C744),847)),2)),IF($B744="Non - avec lien de dépendance",MIN(1129,J744,$C744)*overallRate,MIN(1129,J744)*overallRate)))))</f>
        <v>Effectuez l’étape 1</v>
      </c>
      <c r="O744" s="68" t="str">
        <f>IF(ISTEXT(overallRate),"Effectuez l’étape 1",IF(OR(COUNT($C744,K744)&lt;&gt;2,overallRate=0),0,IF(G744="Yes",ROUND(MAX(IF($B744="Oui - sans lien de dépendance",0,MIN((0.75*K744),847)),MIN(K744,(0.75*$C744),847)),2),IF(revenueReduction&gt;0.3,MAX(IF($B744="Non - avec lien de dépendance",MIN(1129,K744,$C744)*overallRate,MIN(1129,K744)*overallRate),ROUND(MAX(IF($B744="Non - avec lien de dépendance",0,MIN((0.75*K744),847)),MIN(K744,(0.75*$C744),847)),2)),IF($B744="Non - avec lien de dépendance",MIN(1129,K744,$C744)*overallRate,MIN(1129,K744)*overallRate)))))</f>
        <v>Effectuez l’étape 1</v>
      </c>
      <c r="P744" s="3">
        <f t="shared" si="11"/>
        <v>0</v>
      </c>
    </row>
    <row r="745" spans="12:16" x14ac:dyDescent="0.5">
      <c r="L745" s="68" t="str">
        <f>IF(ISTEXT(overallRate),"Effectuez l’étape 1",IF(OR(COUNT($C745,H745)&lt;&gt;2,overallRate=0),0,IF(D745="Yes",ROUND(MAX(IF($B745="Oui - sans lien de dépendance",0,MIN((0.75*H745),847)),MIN(H745,(0.75*$C745),847)),2),IF(revenueReduction&gt;0.3,MAX(IF($B745="Non - avec lien de dépendance",MIN(1129,H745,$C745)*overallRate,MIN(1129,H745)*overallRate),ROUND(MAX(IF($B745="Non - avec lien de dépendance",0,MIN((0.75*H745),847)),MIN(H745,(0.75*$C745),847)),2)),IF($B745="Non - avec lien de dépendance",MIN(1129,H745,$C745)*overallRate,MIN(1129,H745)*overallRate)))))</f>
        <v>Effectuez l’étape 1</v>
      </c>
      <c r="M745" s="68" t="str">
        <f>IF(ISTEXT(overallRate),"Effectuez l’étape 1",IF(OR(COUNT($C745,I745)&lt;&gt;2,overallRate=0),0,IF(E745="Yes",ROUND(MAX(IF($B745="Oui - sans lien de dépendance",0,MIN((0.75*I745),847)),MIN(I745,(0.75*$C745),847)),2),IF(revenueReduction&gt;0.3,MAX(IF($B745="Non - avec lien de dépendance",MIN(1129,I745,$C745)*overallRate,MIN(1129,I745)*overallRate),ROUND(MAX(IF($B745="Non - avec lien de dépendance",0,MIN((0.75*I745),847)),MIN(I745,(0.75*$C745),847)),2)),IF($B745="Non - avec lien de dépendance",MIN(1129,I745,$C745)*overallRate,MIN(1129,I745)*overallRate)))))</f>
        <v>Effectuez l’étape 1</v>
      </c>
      <c r="N745" s="68" t="str">
        <f>IF(ISTEXT(overallRate),"Effectuez l’étape 1",IF(OR(COUNT($C745,J745)&lt;&gt;2,overallRate=0),0,IF(F745="Yes",ROUND(MAX(IF($B745="Oui - sans lien de dépendance",0,MIN((0.75*J745),847)),MIN(J745,(0.75*$C745),847)),2),IF(revenueReduction&gt;0.3,MAX(IF($B745="Non - avec lien de dépendance",MIN(1129,J745,$C745)*overallRate,MIN(1129,J745)*overallRate),ROUND(MAX(IF($B745="Non - avec lien de dépendance",0,MIN((0.75*J745),847)),MIN(J745,(0.75*$C745),847)),2)),IF($B745="Non - avec lien de dépendance",MIN(1129,J745,$C745)*overallRate,MIN(1129,J745)*overallRate)))))</f>
        <v>Effectuez l’étape 1</v>
      </c>
      <c r="O745" s="68" t="str">
        <f>IF(ISTEXT(overallRate),"Effectuez l’étape 1",IF(OR(COUNT($C745,K745)&lt;&gt;2,overallRate=0),0,IF(G745="Yes",ROUND(MAX(IF($B745="Oui - sans lien de dépendance",0,MIN((0.75*K745),847)),MIN(K745,(0.75*$C745),847)),2),IF(revenueReduction&gt;0.3,MAX(IF($B745="Non - avec lien de dépendance",MIN(1129,K745,$C745)*overallRate,MIN(1129,K745)*overallRate),ROUND(MAX(IF($B745="Non - avec lien de dépendance",0,MIN((0.75*K745),847)),MIN(K745,(0.75*$C745),847)),2)),IF($B745="Non - avec lien de dépendance",MIN(1129,K745,$C745)*overallRate,MIN(1129,K745)*overallRate)))))</f>
        <v>Effectuez l’étape 1</v>
      </c>
      <c r="P745" s="3">
        <f t="shared" si="11"/>
        <v>0</v>
      </c>
    </row>
    <row r="746" spans="12:16" x14ac:dyDescent="0.5">
      <c r="L746" s="68" t="str">
        <f>IF(ISTEXT(overallRate),"Effectuez l’étape 1",IF(OR(COUNT($C746,H746)&lt;&gt;2,overallRate=0),0,IF(D746="Yes",ROUND(MAX(IF($B746="Oui - sans lien de dépendance",0,MIN((0.75*H746),847)),MIN(H746,(0.75*$C746),847)),2),IF(revenueReduction&gt;0.3,MAX(IF($B746="Non - avec lien de dépendance",MIN(1129,H746,$C746)*overallRate,MIN(1129,H746)*overallRate),ROUND(MAX(IF($B746="Non - avec lien de dépendance",0,MIN((0.75*H746),847)),MIN(H746,(0.75*$C746),847)),2)),IF($B746="Non - avec lien de dépendance",MIN(1129,H746,$C746)*overallRate,MIN(1129,H746)*overallRate)))))</f>
        <v>Effectuez l’étape 1</v>
      </c>
      <c r="M746" s="68" t="str">
        <f>IF(ISTEXT(overallRate),"Effectuez l’étape 1",IF(OR(COUNT($C746,I746)&lt;&gt;2,overallRate=0),0,IF(E746="Yes",ROUND(MAX(IF($B746="Oui - sans lien de dépendance",0,MIN((0.75*I746),847)),MIN(I746,(0.75*$C746),847)),2),IF(revenueReduction&gt;0.3,MAX(IF($B746="Non - avec lien de dépendance",MIN(1129,I746,$C746)*overallRate,MIN(1129,I746)*overallRate),ROUND(MAX(IF($B746="Non - avec lien de dépendance",0,MIN((0.75*I746),847)),MIN(I746,(0.75*$C746),847)),2)),IF($B746="Non - avec lien de dépendance",MIN(1129,I746,$C746)*overallRate,MIN(1129,I746)*overallRate)))))</f>
        <v>Effectuez l’étape 1</v>
      </c>
      <c r="N746" s="68" t="str">
        <f>IF(ISTEXT(overallRate),"Effectuez l’étape 1",IF(OR(COUNT($C746,J746)&lt;&gt;2,overallRate=0),0,IF(F746="Yes",ROUND(MAX(IF($B746="Oui - sans lien de dépendance",0,MIN((0.75*J746),847)),MIN(J746,(0.75*$C746),847)),2),IF(revenueReduction&gt;0.3,MAX(IF($B746="Non - avec lien de dépendance",MIN(1129,J746,$C746)*overallRate,MIN(1129,J746)*overallRate),ROUND(MAX(IF($B746="Non - avec lien de dépendance",0,MIN((0.75*J746),847)),MIN(J746,(0.75*$C746),847)),2)),IF($B746="Non - avec lien de dépendance",MIN(1129,J746,$C746)*overallRate,MIN(1129,J746)*overallRate)))))</f>
        <v>Effectuez l’étape 1</v>
      </c>
      <c r="O746" s="68" t="str">
        <f>IF(ISTEXT(overallRate),"Effectuez l’étape 1",IF(OR(COUNT($C746,K746)&lt;&gt;2,overallRate=0),0,IF(G746="Yes",ROUND(MAX(IF($B746="Oui - sans lien de dépendance",0,MIN((0.75*K746),847)),MIN(K746,(0.75*$C746),847)),2),IF(revenueReduction&gt;0.3,MAX(IF($B746="Non - avec lien de dépendance",MIN(1129,K746,$C746)*overallRate,MIN(1129,K746)*overallRate),ROUND(MAX(IF($B746="Non - avec lien de dépendance",0,MIN((0.75*K746),847)),MIN(K746,(0.75*$C746),847)),2)),IF($B746="Non - avec lien de dépendance",MIN(1129,K746,$C746)*overallRate,MIN(1129,K746)*overallRate)))))</f>
        <v>Effectuez l’étape 1</v>
      </c>
      <c r="P746" s="3">
        <f t="shared" si="11"/>
        <v>0</v>
      </c>
    </row>
    <row r="747" spans="12:16" x14ac:dyDescent="0.5">
      <c r="L747" s="68" t="str">
        <f>IF(ISTEXT(overallRate),"Effectuez l’étape 1",IF(OR(COUNT($C747,H747)&lt;&gt;2,overallRate=0),0,IF(D747="Yes",ROUND(MAX(IF($B747="Oui - sans lien de dépendance",0,MIN((0.75*H747),847)),MIN(H747,(0.75*$C747),847)),2),IF(revenueReduction&gt;0.3,MAX(IF($B747="Non - avec lien de dépendance",MIN(1129,H747,$C747)*overallRate,MIN(1129,H747)*overallRate),ROUND(MAX(IF($B747="Non - avec lien de dépendance",0,MIN((0.75*H747),847)),MIN(H747,(0.75*$C747),847)),2)),IF($B747="Non - avec lien de dépendance",MIN(1129,H747,$C747)*overallRate,MIN(1129,H747)*overallRate)))))</f>
        <v>Effectuez l’étape 1</v>
      </c>
      <c r="M747" s="68" t="str">
        <f>IF(ISTEXT(overallRate),"Effectuez l’étape 1",IF(OR(COUNT($C747,I747)&lt;&gt;2,overallRate=0),0,IF(E747="Yes",ROUND(MAX(IF($B747="Oui - sans lien de dépendance",0,MIN((0.75*I747),847)),MIN(I747,(0.75*$C747),847)),2),IF(revenueReduction&gt;0.3,MAX(IF($B747="Non - avec lien de dépendance",MIN(1129,I747,$C747)*overallRate,MIN(1129,I747)*overallRate),ROUND(MAX(IF($B747="Non - avec lien de dépendance",0,MIN((0.75*I747),847)),MIN(I747,(0.75*$C747),847)),2)),IF($B747="Non - avec lien de dépendance",MIN(1129,I747,$C747)*overallRate,MIN(1129,I747)*overallRate)))))</f>
        <v>Effectuez l’étape 1</v>
      </c>
      <c r="N747" s="68" t="str">
        <f>IF(ISTEXT(overallRate),"Effectuez l’étape 1",IF(OR(COUNT($C747,J747)&lt;&gt;2,overallRate=0),0,IF(F747="Yes",ROUND(MAX(IF($B747="Oui - sans lien de dépendance",0,MIN((0.75*J747),847)),MIN(J747,(0.75*$C747),847)),2),IF(revenueReduction&gt;0.3,MAX(IF($B747="Non - avec lien de dépendance",MIN(1129,J747,$C747)*overallRate,MIN(1129,J747)*overallRate),ROUND(MAX(IF($B747="Non - avec lien de dépendance",0,MIN((0.75*J747),847)),MIN(J747,(0.75*$C747),847)),2)),IF($B747="Non - avec lien de dépendance",MIN(1129,J747,$C747)*overallRate,MIN(1129,J747)*overallRate)))))</f>
        <v>Effectuez l’étape 1</v>
      </c>
      <c r="O747" s="68" t="str">
        <f>IF(ISTEXT(overallRate),"Effectuez l’étape 1",IF(OR(COUNT($C747,K747)&lt;&gt;2,overallRate=0),0,IF(G747="Yes",ROUND(MAX(IF($B747="Oui - sans lien de dépendance",0,MIN((0.75*K747),847)),MIN(K747,(0.75*$C747),847)),2),IF(revenueReduction&gt;0.3,MAX(IF($B747="Non - avec lien de dépendance",MIN(1129,K747,$C747)*overallRate,MIN(1129,K747)*overallRate),ROUND(MAX(IF($B747="Non - avec lien de dépendance",0,MIN((0.75*K747),847)),MIN(K747,(0.75*$C747),847)),2)),IF($B747="Non - avec lien de dépendance",MIN(1129,K747,$C747)*overallRate,MIN(1129,K747)*overallRate)))))</f>
        <v>Effectuez l’étape 1</v>
      </c>
      <c r="P747" s="3">
        <f t="shared" si="11"/>
        <v>0</v>
      </c>
    </row>
    <row r="748" spans="12:16" x14ac:dyDescent="0.5">
      <c r="L748" s="68" t="str">
        <f>IF(ISTEXT(overallRate),"Effectuez l’étape 1",IF(OR(COUNT($C748,H748)&lt;&gt;2,overallRate=0),0,IF(D748="Yes",ROUND(MAX(IF($B748="Oui - sans lien de dépendance",0,MIN((0.75*H748),847)),MIN(H748,(0.75*$C748),847)),2),IF(revenueReduction&gt;0.3,MAX(IF($B748="Non - avec lien de dépendance",MIN(1129,H748,$C748)*overallRate,MIN(1129,H748)*overallRate),ROUND(MAX(IF($B748="Non - avec lien de dépendance",0,MIN((0.75*H748),847)),MIN(H748,(0.75*$C748),847)),2)),IF($B748="Non - avec lien de dépendance",MIN(1129,H748,$C748)*overallRate,MIN(1129,H748)*overallRate)))))</f>
        <v>Effectuez l’étape 1</v>
      </c>
      <c r="M748" s="68" t="str">
        <f>IF(ISTEXT(overallRate),"Effectuez l’étape 1",IF(OR(COUNT($C748,I748)&lt;&gt;2,overallRate=0),0,IF(E748="Yes",ROUND(MAX(IF($B748="Oui - sans lien de dépendance",0,MIN((0.75*I748),847)),MIN(I748,(0.75*$C748),847)),2),IF(revenueReduction&gt;0.3,MAX(IF($B748="Non - avec lien de dépendance",MIN(1129,I748,$C748)*overallRate,MIN(1129,I748)*overallRate),ROUND(MAX(IF($B748="Non - avec lien de dépendance",0,MIN((0.75*I748),847)),MIN(I748,(0.75*$C748),847)),2)),IF($B748="Non - avec lien de dépendance",MIN(1129,I748,$C748)*overallRate,MIN(1129,I748)*overallRate)))))</f>
        <v>Effectuez l’étape 1</v>
      </c>
      <c r="N748" s="68" t="str">
        <f>IF(ISTEXT(overallRate),"Effectuez l’étape 1",IF(OR(COUNT($C748,J748)&lt;&gt;2,overallRate=0),0,IF(F748="Yes",ROUND(MAX(IF($B748="Oui - sans lien de dépendance",0,MIN((0.75*J748),847)),MIN(J748,(0.75*$C748),847)),2),IF(revenueReduction&gt;0.3,MAX(IF($B748="Non - avec lien de dépendance",MIN(1129,J748,$C748)*overallRate,MIN(1129,J748)*overallRate),ROUND(MAX(IF($B748="Non - avec lien de dépendance",0,MIN((0.75*J748),847)),MIN(J748,(0.75*$C748),847)),2)),IF($B748="Non - avec lien de dépendance",MIN(1129,J748,$C748)*overallRate,MIN(1129,J748)*overallRate)))))</f>
        <v>Effectuez l’étape 1</v>
      </c>
      <c r="O748" s="68" t="str">
        <f>IF(ISTEXT(overallRate),"Effectuez l’étape 1",IF(OR(COUNT($C748,K748)&lt;&gt;2,overallRate=0),0,IF(G748="Yes",ROUND(MAX(IF($B748="Oui - sans lien de dépendance",0,MIN((0.75*K748),847)),MIN(K748,(0.75*$C748),847)),2),IF(revenueReduction&gt;0.3,MAX(IF($B748="Non - avec lien de dépendance",MIN(1129,K748,$C748)*overallRate,MIN(1129,K748)*overallRate),ROUND(MAX(IF($B748="Non - avec lien de dépendance",0,MIN((0.75*K748),847)),MIN(K748,(0.75*$C748),847)),2)),IF($B748="Non - avec lien de dépendance",MIN(1129,K748,$C748)*overallRate,MIN(1129,K748)*overallRate)))))</f>
        <v>Effectuez l’étape 1</v>
      </c>
      <c r="P748" s="3">
        <f t="shared" si="11"/>
        <v>0</v>
      </c>
    </row>
    <row r="749" spans="12:16" x14ac:dyDescent="0.5">
      <c r="L749" s="68" t="str">
        <f>IF(ISTEXT(overallRate),"Effectuez l’étape 1",IF(OR(COUNT($C749,H749)&lt;&gt;2,overallRate=0),0,IF(D749="Yes",ROUND(MAX(IF($B749="Oui - sans lien de dépendance",0,MIN((0.75*H749),847)),MIN(H749,(0.75*$C749),847)),2),IF(revenueReduction&gt;0.3,MAX(IF($B749="Non - avec lien de dépendance",MIN(1129,H749,$C749)*overallRate,MIN(1129,H749)*overallRate),ROUND(MAX(IF($B749="Non - avec lien de dépendance",0,MIN((0.75*H749),847)),MIN(H749,(0.75*$C749),847)),2)),IF($B749="Non - avec lien de dépendance",MIN(1129,H749,$C749)*overallRate,MIN(1129,H749)*overallRate)))))</f>
        <v>Effectuez l’étape 1</v>
      </c>
      <c r="M749" s="68" t="str">
        <f>IF(ISTEXT(overallRate),"Effectuez l’étape 1",IF(OR(COUNT($C749,I749)&lt;&gt;2,overallRate=0),0,IF(E749="Yes",ROUND(MAX(IF($B749="Oui - sans lien de dépendance",0,MIN((0.75*I749),847)),MIN(I749,(0.75*$C749),847)),2),IF(revenueReduction&gt;0.3,MAX(IF($B749="Non - avec lien de dépendance",MIN(1129,I749,$C749)*overallRate,MIN(1129,I749)*overallRate),ROUND(MAX(IF($B749="Non - avec lien de dépendance",0,MIN((0.75*I749),847)),MIN(I749,(0.75*$C749),847)),2)),IF($B749="Non - avec lien de dépendance",MIN(1129,I749,$C749)*overallRate,MIN(1129,I749)*overallRate)))))</f>
        <v>Effectuez l’étape 1</v>
      </c>
      <c r="N749" s="68" t="str">
        <f>IF(ISTEXT(overallRate),"Effectuez l’étape 1",IF(OR(COUNT($C749,J749)&lt;&gt;2,overallRate=0),0,IF(F749="Yes",ROUND(MAX(IF($B749="Oui - sans lien de dépendance",0,MIN((0.75*J749),847)),MIN(J749,(0.75*$C749),847)),2),IF(revenueReduction&gt;0.3,MAX(IF($B749="Non - avec lien de dépendance",MIN(1129,J749,$C749)*overallRate,MIN(1129,J749)*overallRate),ROUND(MAX(IF($B749="Non - avec lien de dépendance",0,MIN((0.75*J749),847)),MIN(J749,(0.75*$C749),847)),2)),IF($B749="Non - avec lien de dépendance",MIN(1129,J749,$C749)*overallRate,MIN(1129,J749)*overallRate)))))</f>
        <v>Effectuez l’étape 1</v>
      </c>
      <c r="O749" s="68" t="str">
        <f>IF(ISTEXT(overallRate),"Effectuez l’étape 1",IF(OR(COUNT($C749,K749)&lt;&gt;2,overallRate=0),0,IF(G749="Yes",ROUND(MAX(IF($B749="Oui - sans lien de dépendance",0,MIN((0.75*K749),847)),MIN(K749,(0.75*$C749),847)),2),IF(revenueReduction&gt;0.3,MAX(IF($B749="Non - avec lien de dépendance",MIN(1129,K749,$C749)*overallRate,MIN(1129,K749)*overallRate),ROUND(MAX(IF($B749="Non - avec lien de dépendance",0,MIN((0.75*K749),847)),MIN(K749,(0.75*$C749),847)),2)),IF($B749="Non - avec lien de dépendance",MIN(1129,K749,$C749)*overallRate,MIN(1129,K749)*overallRate)))))</f>
        <v>Effectuez l’étape 1</v>
      </c>
      <c r="P749" s="3">
        <f t="shared" si="11"/>
        <v>0</v>
      </c>
    </row>
    <row r="750" spans="12:16" x14ac:dyDescent="0.5">
      <c r="L750" s="68" t="str">
        <f>IF(ISTEXT(overallRate),"Effectuez l’étape 1",IF(OR(COUNT($C750,H750)&lt;&gt;2,overallRate=0),0,IF(D750="Yes",ROUND(MAX(IF($B750="Oui - sans lien de dépendance",0,MIN((0.75*H750),847)),MIN(H750,(0.75*$C750),847)),2),IF(revenueReduction&gt;0.3,MAX(IF($B750="Non - avec lien de dépendance",MIN(1129,H750,$C750)*overallRate,MIN(1129,H750)*overallRate),ROUND(MAX(IF($B750="Non - avec lien de dépendance",0,MIN((0.75*H750),847)),MIN(H750,(0.75*$C750),847)),2)),IF($B750="Non - avec lien de dépendance",MIN(1129,H750,$C750)*overallRate,MIN(1129,H750)*overallRate)))))</f>
        <v>Effectuez l’étape 1</v>
      </c>
      <c r="M750" s="68" t="str">
        <f>IF(ISTEXT(overallRate),"Effectuez l’étape 1",IF(OR(COUNT($C750,I750)&lt;&gt;2,overallRate=0),0,IF(E750="Yes",ROUND(MAX(IF($B750="Oui - sans lien de dépendance",0,MIN((0.75*I750),847)),MIN(I750,(0.75*$C750),847)),2),IF(revenueReduction&gt;0.3,MAX(IF($B750="Non - avec lien de dépendance",MIN(1129,I750,$C750)*overallRate,MIN(1129,I750)*overallRate),ROUND(MAX(IF($B750="Non - avec lien de dépendance",0,MIN((0.75*I750),847)),MIN(I750,(0.75*$C750),847)),2)),IF($B750="Non - avec lien de dépendance",MIN(1129,I750,$C750)*overallRate,MIN(1129,I750)*overallRate)))))</f>
        <v>Effectuez l’étape 1</v>
      </c>
      <c r="N750" s="68" t="str">
        <f>IF(ISTEXT(overallRate),"Effectuez l’étape 1",IF(OR(COUNT($C750,J750)&lt;&gt;2,overallRate=0),0,IF(F750="Yes",ROUND(MAX(IF($B750="Oui - sans lien de dépendance",0,MIN((0.75*J750),847)),MIN(J750,(0.75*$C750),847)),2),IF(revenueReduction&gt;0.3,MAX(IF($B750="Non - avec lien de dépendance",MIN(1129,J750,$C750)*overallRate,MIN(1129,J750)*overallRate),ROUND(MAX(IF($B750="Non - avec lien de dépendance",0,MIN((0.75*J750),847)),MIN(J750,(0.75*$C750),847)),2)),IF($B750="Non - avec lien de dépendance",MIN(1129,J750,$C750)*overallRate,MIN(1129,J750)*overallRate)))))</f>
        <v>Effectuez l’étape 1</v>
      </c>
      <c r="O750" s="68" t="str">
        <f>IF(ISTEXT(overallRate),"Effectuez l’étape 1",IF(OR(COUNT($C750,K750)&lt;&gt;2,overallRate=0),0,IF(G750="Yes",ROUND(MAX(IF($B750="Oui - sans lien de dépendance",0,MIN((0.75*K750),847)),MIN(K750,(0.75*$C750),847)),2),IF(revenueReduction&gt;0.3,MAX(IF($B750="Non - avec lien de dépendance",MIN(1129,K750,$C750)*overallRate,MIN(1129,K750)*overallRate),ROUND(MAX(IF($B750="Non - avec lien de dépendance",0,MIN((0.75*K750),847)),MIN(K750,(0.75*$C750),847)),2)),IF($B750="Non - avec lien de dépendance",MIN(1129,K750,$C750)*overallRate,MIN(1129,K750)*overallRate)))))</f>
        <v>Effectuez l’étape 1</v>
      </c>
      <c r="P750" s="3">
        <f t="shared" si="11"/>
        <v>0</v>
      </c>
    </row>
    <row r="751" spans="12:16" x14ac:dyDescent="0.5">
      <c r="L751" s="68" t="str">
        <f>IF(ISTEXT(overallRate),"Effectuez l’étape 1",IF(OR(COUNT($C751,H751)&lt;&gt;2,overallRate=0),0,IF(D751="Yes",ROUND(MAX(IF($B751="Oui - sans lien de dépendance",0,MIN((0.75*H751),847)),MIN(H751,(0.75*$C751),847)),2),IF(revenueReduction&gt;0.3,MAX(IF($B751="Non - avec lien de dépendance",MIN(1129,H751,$C751)*overallRate,MIN(1129,H751)*overallRate),ROUND(MAX(IF($B751="Non - avec lien de dépendance",0,MIN((0.75*H751),847)),MIN(H751,(0.75*$C751),847)),2)),IF($B751="Non - avec lien de dépendance",MIN(1129,H751,$C751)*overallRate,MIN(1129,H751)*overallRate)))))</f>
        <v>Effectuez l’étape 1</v>
      </c>
      <c r="M751" s="68" t="str">
        <f>IF(ISTEXT(overallRate),"Effectuez l’étape 1",IF(OR(COUNT($C751,I751)&lt;&gt;2,overallRate=0),0,IF(E751="Yes",ROUND(MAX(IF($B751="Oui - sans lien de dépendance",0,MIN((0.75*I751),847)),MIN(I751,(0.75*$C751),847)),2),IF(revenueReduction&gt;0.3,MAX(IF($B751="Non - avec lien de dépendance",MIN(1129,I751,$C751)*overallRate,MIN(1129,I751)*overallRate),ROUND(MAX(IF($B751="Non - avec lien de dépendance",0,MIN((0.75*I751),847)),MIN(I751,(0.75*$C751),847)),2)),IF($B751="Non - avec lien de dépendance",MIN(1129,I751,$C751)*overallRate,MIN(1129,I751)*overallRate)))))</f>
        <v>Effectuez l’étape 1</v>
      </c>
      <c r="N751" s="68" t="str">
        <f>IF(ISTEXT(overallRate),"Effectuez l’étape 1",IF(OR(COUNT($C751,J751)&lt;&gt;2,overallRate=0),0,IF(F751="Yes",ROUND(MAX(IF($B751="Oui - sans lien de dépendance",0,MIN((0.75*J751),847)),MIN(J751,(0.75*$C751),847)),2),IF(revenueReduction&gt;0.3,MAX(IF($B751="Non - avec lien de dépendance",MIN(1129,J751,$C751)*overallRate,MIN(1129,J751)*overallRate),ROUND(MAX(IF($B751="Non - avec lien de dépendance",0,MIN((0.75*J751),847)),MIN(J751,(0.75*$C751),847)),2)),IF($B751="Non - avec lien de dépendance",MIN(1129,J751,$C751)*overallRate,MIN(1129,J751)*overallRate)))))</f>
        <v>Effectuez l’étape 1</v>
      </c>
      <c r="O751" s="68" t="str">
        <f>IF(ISTEXT(overallRate),"Effectuez l’étape 1",IF(OR(COUNT($C751,K751)&lt;&gt;2,overallRate=0),0,IF(G751="Yes",ROUND(MAX(IF($B751="Oui - sans lien de dépendance",0,MIN((0.75*K751),847)),MIN(K751,(0.75*$C751),847)),2),IF(revenueReduction&gt;0.3,MAX(IF($B751="Non - avec lien de dépendance",MIN(1129,K751,$C751)*overallRate,MIN(1129,K751)*overallRate),ROUND(MAX(IF($B751="Non - avec lien de dépendance",0,MIN((0.75*K751),847)),MIN(K751,(0.75*$C751),847)),2)),IF($B751="Non - avec lien de dépendance",MIN(1129,K751,$C751)*overallRate,MIN(1129,K751)*overallRate)))))</f>
        <v>Effectuez l’étape 1</v>
      </c>
      <c r="P751" s="3">
        <f t="shared" si="11"/>
        <v>0</v>
      </c>
    </row>
    <row r="752" spans="12:16" x14ac:dyDescent="0.5">
      <c r="L752" s="68" t="str">
        <f>IF(ISTEXT(overallRate),"Effectuez l’étape 1",IF(OR(COUNT($C752,H752)&lt;&gt;2,overallRate=0),0,IF(D752="Yes",ROUND(MAX(IF($B752="Oui - sans lien de dépendance",0,MIN((0.75*H752),847)),MIN(H752,(0.75*$C752),847)),2),IF(revenueReduction&gt;0.3,MAX(IF($B752="Non - avec lien de dépendance",MIN(1129,H752,$C752)*overallRate,MIN(1129,H752)*overallRate),ROUND(MAX(IF($B752="Non - avec lien de dépendance",0,MIN((0.75*H752),847)),MIN(H752,(0.75*$C752),847)),2)),IF($B752="Non - avec lien de dépendance",MIN(1129,H752,$C752)*overallRate,MIN(1129,H752)*overallRate)))))</f>
        <v>Effectuez l’étape 1</v>
      </c>
      <c r="M752" s="68" t="str">
        <f>IF(ISTEXT(overallRate),"Effectuez l’étape 1",IF(OR(COUNT($C752,I752)&lt;&gt;2,overallRate=0),0,IF(E752="Yes",ROUND(MAX(IF($B752="Oui - sans lien de dépendance",0,MIN((0.75*I752),847)),MIN(I752,(0.75*$C752),847)),2),IF(revenueReduction&gt;0.3,MAX(IF($B752="Non - avec lien de dépendance",MIN(1129,I752,$C752)*overallRate,MIN(1129,I752)*overallRate),ROUND(MAX(IF($B752="Non - avec lien de dépendance",0,MIN((0.75*I752),847)),MIN(I752,(0.75*$C752),847)),2)),IF($B752="Non - avec lien de dépendance",MIN(1129,I752,$C752)*overallRate,MIN(1129,I752)*overallRate)))))</f>
        <v>Effectuez l’étape 1</v>
      </c>
      <c r="N752" s="68" t="str">
        <f>IF(ISTEXT(overallRate),"Effectuez l’étape 1",IF(OR(COUNT($C752,J752)&lt;&gt;2,overallRate=0),0,IF(F752="Yes",ROUND(MAX(IF($B752="Oui - sans lien de dépendance",0,MIN((0.75*J752),847)),MIN(J752,(0.75*$C752),847)),2),IF(revenueReduction&gt;0.3,MAX(IF($B752="Non - avec lien de dépendance",MIN(1129,J752,$C752)*overallRate,MIN(1129,J752)*overallRate),ROUND(MAX(IF($B752="Non - avec lien de dépendance",0,MIN((0.75*J752),847)),MIN(J752,(0.75*$C752),847)),2)),IF($B752="Non - avec lien de dépendance",MIN(1129,J752,$C752)*overallRate,MIN(1129,J752)*overallRate)))))</f>
        <v>Effectuez l’étape 1</v>
      </c>
      <c r="O752" s="68" t="str">
        <f>IF(ISTEXT(overallRate),"Effectuez l’étape 1",IF(OR(COUNT($C752,K752)&lt;&gt;2,overallRate=0),0,IF(G752="Yes",ROUND(MAX(IF($B752="Oui - sans lien de dépendance",0,MIN((0.75*K752),847)),MIN(K752,(0.75*$C752),847)),2),IF(revenueReduction&gt;0.3,MAX(IF($B752="Non - avec lien de dépendance",MIN(1129,K752,$C752)*overallRate,MIN(1129,K752)*overallRate),ROUND(MAX(IF($B752="Non - avec lien de dépendance",0,MIN((0.75*K752),847)),MIN(K752,(0.75*$C752),847)),2)),IF($B752="Non - avec lien de dépendance",MIN(1129,K752,$C752)*overallRate,MIN(1129,K752)*overallRate)))))</f>
        <v>Effectuez l’étape 1</v>
      </c>
      <c r="P752" s="3">
        <f t="shared" si="11"/>
        <v>0</v>
      </c>
    </row>
    <row r="753" spans="12:16" x14ac:dyDescent="0.5">
      <c r="L753" s="68" t="str">
        <f>IF(ISTEXT(overallRate),"Effectuez l’étape 1",IF(OR(COUNT($C753,H753)&lt;&gt;2,overallRate=0),0,IF(D753="Yes",ROUND(MAX(IF($B753="Oui - sans lien de dépendance",0,MIN((0.75*H753),847)),MIN(H753,(0.75*$C753),847)),2),IF(revenueReduction&gt;0.3,MAX(IF($B753="Non - avec lien de dépendance",MIN(1129,H753,$C753)*overallRate,MIN(1129,H753)*overallRate),ROUND(MAX(IF($B753="Non - avec lien de dépendance",0,MIN((0.75*H753),847)),MIN(H753,(0.75*$C753),847)),2)),IF($B753="Non - avec lien de dépendance",MIN(1129,H753,$C753)*overallRate,MIN(1129,H753)*overallRate)))))</f>
        <v>Effectuez l’étape 1</v>
      </c>
      <c r="M753" s="68" t="str">
        <f>IF(ISTEXT(overallRate),"Effectuez l’étape 1",IF(OR(COUNT($C753,I753)&lt;&gt;2,overallRate=0),0,IF(E753="Yes",ROUND(MAX(IF($B753="Oui - sans lien de dépendance",0,MIN((0.75*I753),847)),MIN(I753,(0.75*$C753),847)),2),IF(revenueReduction&gt;0.3,MAX(IF($B753="Non - avec lien de dépendance",MIN(1129,I753,$C753)*overallRate,MIN(1129,I753)*overallRate),ROUND(MAX(IF($B753="Non - avec lien de dépendance",0,MIN((0.75*I753),847)),MIN(I753,(0.75*$C753),847)),2)),IF($B753="Non - avec lien de dépendance",MIN(1129,I753,$C753)*overallRate,MIN(1129,I753)*overallRate)))))</f>
        <v>Effectuez l’étape 1</v>
      </c>
      <c r="N753" s="68" t="str">
        <f>IF(ISTEXT(overallRate),"Effectuez l’étape 1",IF(OR(COUNT($C753,J753)&lt;&gt;2,overallRate=0),0,IF(F753="Yes",ROUND(MAX(IF($B753="Oui - sans lien de dépendance",0,MIN((0.75*J753),847)),MIN(J753,(0.75*$C753),847)),2),IF(revenueReduction&gt;0.3,MAX(IF($B753="Non - avec lien de dépendance",MIN(1129,J753,$C753)*overallRate,MIN(1129,J753)*overallRate),ROUND(MAX(IF($B753="Non - avec lien de dépendance",0,MIN((0.75*J753),847)),MIN(J753,(0.75*$C753),847)),2)),IF($B753="Non - avec lien de dépendance",MIN(1129,J753,$C753)*overallRate,MIN(1129,J753)*overallRate)))))</f>
        <v>Effectuez l’étape 1</v>
      </c>
      <c r="O753" s="68" t="str">
        <f>IF(ISTEXT(overallRate),"Effectuez l’étape 1",IF(OR(COUNT($C753,K753)&lt;&gt;2,overallRate=0),0,IF(G753="Yes",ROUND(MAX(IF($B753="Oui - sans lien de dépendance",0,MIN((0.75*K753),847)),MIN(K753,(0.75*$C753),847)),2),IF(revenueReduction&gt;0.3,MAX(IF($B753="Non - avec lien de dépendance",MIN(1129,K753,$C753)*overallRate,MIN(1129,K753)*overallRate),ROUND(MAX(IF($B753="Non - avec lien de dépendance",0,MIN((0.75*K753),847)),MIN(K753,(0.75*$C753),847)),2)),IF($B753="Non - avec lien de dépendance",MIN(1129,K753,$C753)*overallRate,MIN(1129,K753)*overallRate)))))</f>
        <v>Effectuez l’étape 1</v>
      </c>
      <c r="P753" s="3">
        <f t="shared" si="11"/>
        <v>0</v>
      </c>
    </row>
    <row r="754" spans="12:16" x14ac:dyDescent="0.5">
      <c r="L754" s="68" t="str">
        <f>IF(ISTEXT(overallRate),"Effectuez l’étape 1",IF(OR(COUNT($C754,H754)&lt;&gt;2,overallRate=0),0,IF(D754="Yes",ROUND(MAX(IF($B754="Oui - sans lien de dépendance",0,MIN((0.75*H754),847)),MIN(H754,(0.75*$C754),847)),2),IF(revenueReduction&gt;0.3,MAX(IF($B754="Non - avec lien de dépendance",MIN(1129,H754,$C754)*overallRate,MIN(1129,H754)*overallRate),ROUND(MAX(IF($B754="Non - avec lien de dépendance",0,MIN((0.75*H754),847)),MIN(H754,(0.75*$C754),847)),2)),IF($B754="Non - avec lien de dépendance",MIN(1129,H754,$C754)*overallRate,MIN(1129,H754)*overallRate)))))</f>
        <v>Effectuez l’étape 1</v>
      </c>
      <c r="M754" s="68" t="str">
        <f>IF(ISTEXT(overallRate),"Effectuez l’étape 1",IF(OR(COUNT($C754,I754)&lt;&gt;2,overallRate=0),0,IF(E754="Yes",ROUND(MAX(IF($B754="Oui - sans lien de dépendance",0,MIN((0.75*I754),847)),MIN(I754,(0.75*$C754),847)),2),IF(revenueReduction&gt;0.3,MAX(IF($B754="Non - avec lien de dépendance",MIN(1129,I754,$C754)*overallRate,MIN(1129,I754)*overallRate),ROUND(MAX(IF($B754="Non - avec lien de dépendance",0,MIN((0.75*I754),847)),MIN(I754,(0.75*$C754),847)),2)),IF($B754="Non - avec lien de dépendance",MIN(1129,I754,$C754)*overallRate,MIN(1129,I754)*overallRate)))))</f>
        <v>Effectuez l’étape 1</v>
      </c>
      <c r="N754" s="68" t="str">
        <f>IF(ISTEXT(overallRate),"Effectuez l’étape 1",IF(OR(COUNT($C754,J754)&lt;&gt;2,overallRate=0),0,IF(F754="Yes",ROUND(MAX(IF($B754="Oui - sans lien de dépendance",0,MIN((0.75*J754),847)),MIN(J754,(0.75*$C754),847)),2),IF(revenueReduction&gt;0.3,MAX(IF($B754="Non - avec lien de dépendance",MIN(1129,J754,$C754)*overallRate,MIN(1129,J754)*overallRate),ROUND(MAX(IF($B754="Non - avec lien de dépendance",0,MIN((0.75*J754),847)),MIN(J754,(0.75*$C754),847)),2)),IF($B754="Non - avec lien de dépendance",MIN(1129,J754,$C754)*overallRate,MIN(1129,J754)*overallRate)))))</f>
        <v>Effectuez l’étape 1</v>
      </c>
      <c r="O754" s="68" t="str">
        <f>IF(ISTEXT(overallRate),"Effectuez l’étape 1",IF(OR(COUNT($C754,K754)&lt;&gt;2,overallRate=0),0,IF(G754="Yes",ROUND(MAX(IF($B754="Oui - sans lien de dépendance",0,MIN((0.75*K754),847)),MIN(K754,(0.75*$C754),847)),2),IF(revenueReduction&gt;0.3,MAX(IF($B754="Non - avec lien de dépendance",MIN(1129,K754,$C754)*overallRate,MIN(1129,K754)*overallRate),ROUND(MAX(IF($B754="Non - avec lien de dépendance",0,MIN((0.75*K754),847)),MIN(K754,(0.75*$C754),847)),2)),IF($B754="Non - avec lien de dépendance",MIN(1129,K754,$C754)*overallRate,MIN(1129,K754)*overallRate)))))</f>
        <v>Effectuez l’étape 1</v>
      </c>
      <c r="P754" s="3">
        <f t="shared" si="11"/>
        <v>0</v>
      </c>
    </row>
    <row r="755" spans="12:16" x14ac:dyDescent="0.5">
      <c r="L755" s="68" t="str">
        <f>IF(ISTEXT(overallRate),"Effectuez l’étape 1",IF(OR(COUNT($C755,H755)&lt;&gt;2,overallRate=0),0,IF(D755="Yes",ROUND(MAX(IF($B755="Oui - sans lien de dépendance",0,MIN((0.75*H755),847)),MIN(H755,(0.75*$C755),847)),2),IF(revenueReduction&gt;0.3,MAX(IF($B755="Non - avec lien de dépendance",MIN(1129,H755,$C755)*overallRate,MIN(1129,H755)*overallRate),ROUND(MAX(IF($B755="Non - avec lien de dépendance",0,MIN((0.75*H755),847)),MIN(H755,(0.75*$C755),847)),2)),IF($B755="Non - avec lien de dépendance",MIN(1129,H755,$C755)*overallRate,MIN(1129,H755)*overallRate)))))</f>
        <v>Effectuez l’étape 1</v>
      </c>
      <c r="M755" s="68" t="str">
        <f>IF(ISTEXT(overallRate),"Effectuez l’étape 1",IF(OR(COUNT($C755,I755)&lt;&gt;2,overallRate=0),0,IF(E755="Yes",ROUND(MAX(IF($B755="Oui - sans lien de dépendance",0,MIN((0.75*I755),847)),MIN(I755,(0.75*$C755),847)),2),IF(revenueReduction&gt;0.3,MAX(IF($B755="Non - avec lien de dépendance",MIN(1129,I755,$C755)*overallRate,MIN(1129,I755)*overallRate),ROUND(MAX(IF($B755="Non - avec lien de dépendance",0,MIN((0.75*I755),847)),MIN(I755,(0.75*$C755),847)),2)),IF($B755="Non - avec lien de dépendance",MIN(1129,I755,$C755)*overallRate,MIN(1129,I755)*overallRate)))))</f>
        <v>Effectuez l’étape 1</v>
      </c>
      <c r="N755" s="68" t="str">
        <f>IF(ISTEXT(overallRate),"Effectuez l’étape 1",IF(OR(COUNT($C755,J755)&lt;&gt;2,overallRate=0),0,IF(F755="Yes",ROUND(MAX(IF($B755="Oui - sans lien de dépendance",0,MIN((0.75*J755),847)),MIN(J755,(0.75*$C755),847)),2),IF(revenueReduction&gt;0.3,MAX(IF($B755="Non - avec lien de dépendance",MIN(1129,J755,$C755)*overallRate,MIN(1129,J755)*overallRate),ROUND(MAX(IF($B755="Non - avec lien de dépendance",0,MIN((0.75*J755),847)),MIN(J755,(0.75*$C755),847)),2)),IF($B755="Non - avec lien de dépendance",MIN(1129,J755,$C755)*overallRate,MIN(1129,J755)*overallRate)))))</f>
        <v>Effectuez l’étape 1</v>
      </c>
      <c r="O755" s="68" t="str">
        <f>IF(ISTEXT(overallRate),"Effectuez l’étape 1",IF(OR(COUNT($C755,K755)&lt;&gt;2,overallRate=0),0,IF(G755="Yes",ROUND(MAX(IF($B755="Oui - sans lien de dépendance",0,MIN((0.75*K755),847)),MIN(K755,(0.75*$C755),847)),2),IF(revenueReduction&gt;0.3,MAX(IF($B755="Non - avec lien de dépendance",MIN(1129,K755,$C755)*overallRate,MIN(1129,K755)*overallRate),ROUND(MAX(IF($B755="Non - avec lien de dépendance",0,MIN((0.75*K755),847)),MIN(K755,(0.75*$C755),847)),2)),IF($B755="Non - avec lien de dépendance",MIN(1129,K755,$C755)*overallRate,MIN(1129,K755)*overallRate)))))</f>
        <v>Effectuez l’étape 1</v>
      </c>
      <c r="P755" s="3">
        <f t="shared" si="11"/>
        <v>0</v>
      </c>
    </row>
    <row r="756" spans="12:16" x14ac:dyDescent="0.5">
      <c r="L756" s="68" t="str">
        <f>IF(ISTEXT(overallRate),"Effectuez l’étape 1",IF(OR(COUNT($C756,H756)&lt;&gt;2,overallRate=0),0,IF(D756="Yes",ROUND(MAX(IF($B756="Oui - sans lien de dépendance",0,MIN((0.75*H756),847)),MIN(H756,(0.75*$C756),847)),2),IF(revenueReduction&gt;0.3,MAX(IF($B756="Non - avec lien de dépendance",MIN(1129,H756,$C756)*overallRate,MIN(1129,H756)*overallRate),ROUND(MAX(IF($B756="Non - avec lien de dépendance",0,MIN((0.75*H756),847)),MIN(H756,(0.75*$C756),847)),2)),IF($B756="Non - avec lien de dépendance",MIN(1129,H756,$C756)*overallRate,MIN(1129,H756)*overallRate)))))</f>
        <v>Effectuez l’étape 1</v>
      </c>
      <c r="M756" s="68" t="str">
        <f>IF(ISTEXT(overallRate),"Effectuez l’étape 1",IF(OR(COUNT($C756,I756)&lt;&gt;2,overallRate=0),0,IF(E756="Yes",ROUND(MAX(IF($B756="Oui - sans lien de dépendance",0,MIN((0.75*I756),847)),MIN(I756,(0.75*$C756),847)),2),IF(revenueReduction&gt;0.3,MAX(IF($B756="Non - avec lien de dépendance",MIN(1129,I756,$C756)*overallRate,MIN(1129,I756)*overallRate),ROUND(MAX(IF($B756="Non - avec lien de dépendance",0,MIN((0.75*I756),847)),MIN(I756,(0.75*$C756),847)),2)),IF($B756="Non - avec lien de dépendance",MIN(1129,I756,$C756)*overallRate,MIN(1129,I756)*overallRate)))))</f>
        <v>Effectuez l’étape 1</v>
      </c>
      <c r="N756" s="68" t="str">
        <f>IF(ISTEXT(overallRate),"Effectuez l’étape 1",IF(OR(COUNT($C756,J756)&lt;&gt;2,overallRate=0),0,IF(F756="Yes",ROUND(MAX(IF($B756="Oui - sans lien de dépendance",0,MIN((0.75*J756),847)),MIN(J756,(0.75*$C756),847)),2),IF(revenueReduction&gt;0.3,MAX(IF($B756="Non - avec lien de dépendance",MIN(1129,J756,$C756)*overallRate,MIN(1129,J756)*overallRate),ROUND(MAX(IF($B756="Non - avec lien de dépendance",0,MIN((0.75*J756),847)),MIN(J756,(0.75*$C756),847)),2)),IF($B756="Non - avec lien de dépendance",MIN(1129,J756,$C756)*overallRate,MIN(1129,J756)*overallRate)))))</f>
        <v>Effectuez l’étape 1</v>
      </c>
      <c r="O756" s="68" t="str">
        <f>IF(ISTEXT(overallRate),"Effectuez l’étape 1",IF(OR(COUNT($C756,K756)&lt;&gt;2,overallRate=0),0,IF(G756="Yes",ROUND(MAX(IF($B756="Oui - sans lien de dépendance",0,MIN((0.75*K756),847)),MIN(K756,(0.75*$C756),847)),2),IF(revenueReduction&gt;0.3,MAX(IF($B756="Non - avec lien de dépendance",MIN(1129,K756,$C756)*overallRate,MIN(1129,K756)*overallRate),ROUND(MAX(IF($B756="Non - avec lien de dépendance",0,MIN((0.75*K756),847)),MIN(K756,(0.75*$C756),847)),2)),IF($B756="Non - avec lien de dépendance",MIN(1129,K756,$C756)*overallRate,MIN(1129,K756)*overallRate)))))</f>
        <v>Effectuez l’étape 1</v>
      </c>
      <c r="P756" s="3">
        <f t="shared" si="11"/>
        <v>0</v>
      </c>
    </row>
    <row r="757" spans="12:16" x14ac:dyDescent="0.5">
      <c r="L757" s="68" t="str">
        <f>IF(ISTEXT(overallRate),"Effectuez l’étape 1",IF(OR(COUNT($C757,H757)&lt;&gt;2,overallRate=0),0,IF(D757="Yes",ROUND(MAX(IF($B757="Oui - sans lien de dépendance",0,MIN((0.75*H757),847)),MIN(H757,(0.75*$C757),847)),2),IF(revenueReduction&gt;0.3,MAX(IF($B757="Non - avec lien de dépendance",MIN(1129,H757,$C757)*overallRate,MIN(1129,H757)*overallRate),ROUND(MAX(IF($B757="Non - avec lien de dépendance",0,MIN((0.75*H757),847)),MIN(H757,(0.75*$C757),847)),2)),IF($B757="Non - avec lien de dépendance",MIN(1129,H757,$C757)*overallRate,MIN(1129,H757)*overallRate)))))</f>
        <v>Effectuez l’étape 1</v>
      </c>
      <c r="M757" s="68" t="str">
        <f>IF(ISTEXT(overallRate),"Effectuez l’étape 1",IF(OR(COUNT($C757,I757)&lt;&gt;2,overallRate=0),0,IF(E757="Yes",ROUND(MAX(IF($B757="Oui - sans lien de dépendance",0,MIN((0.75*I757),847)),MIN(I757,(0.75*$C757),847)),2),IF(revenueReduction&gt;0.3,MAX(IF($B757="Non - avec lien de dépendance",MIN(1129,I757,$C757)*overallRate,MIN(1129,I757)*overallRate),ROUND(MAX(IF($B757="Non - avec lien de dépendance",0,MIN((0.75*I757),847)),MIN(I757,(0.75*$C757),847)),2)),IF($B757="Non - avec lien de dépendance",MIN(1129,I757,$C757)*overallRate,MIN(1129,I757)*overallRate)))))</f>
        <v>Effectuez l’étape 1</v>
      </c>
      <c r="N757" s="68" t="str">
        <f>IF(ISTEXT(overallRate),"Effectuez l’étape 1",IF(OR(COUNT($C757,J757)&lt;&gt;2,overallRate=0),0,IF(F757="Yes",ROUND(MAX(IF($B757="Oui - sans lien de dépendance",0,MIN((0.75*J757),847)),MIN(J757,(0.75*$C757),847)),2),IF(revenueReduction&gt;0.3,MAX(IF($B757="Non - avec lien de dépendance",MIN(1129,J757,$C757)*overallRate,MIN(1129,J757)*overallRate),ROUND(MAX(IF($B757="Non - avec lien de dépendance",0,MIN((0.75*J757),847)),MIN(J757,(0.75*$C757),847)),2)),IF($B757="Non - avec lien de dépendance",MIN(1129,J757,$C757)*overallRate,MIN(1129,J757)*overallRate)))))</f>
        <v>Effectuez l’étape 1</v>
      </c>
      <c r="O757" s="68" t="str">
        <f>IF(ISTEXT(overallRate),"Effectuez l’étape 1",IF(OR(COUNT($C757,K757)&lt;&gt;2,overallRate=0),0,IF(G757="Yes",ROUND(MAX(IF($B757="Oui - sans lien de dépendance",0,MIN((0.75*K757),847)),MIN(K757,(0.75*$C757),847)),2),IF(revenueReduction&gt;0.3,MAX(IF($B757="Non - avec lien de dépendance",MIN(1129,K757,$C757)*overallRate,MIN(1129,K757)*overallRate),ROUND(MAX(IF($B757="Non - avec lien de dépendance",0,MIN((0.75*K757),847)),MIN(K757,(0.75*$C757),847)),2)),IF($B757="Non - avec lien de dépendance",MIN(1129,K757,$C757)*overallRate,MIN(1129,K757)*overallRate)))))</f>
        <v>Effectuez l’étape 1</v>
      </c>
      <c r="P757" s="3">
        <f t="shared" si="11"/>
        <v>0</v>
      </c>
    </row>
    <row r="758" spans="12:16" x14ac:dyDescent="0.5">
      <c r="L758" s="68" t="str">
        <f>IF(ISTEXT(overallRate),"Effectuez l’étape 1",IF(OR(COUNT($C758,H758)&lt;&gt;2,overallRate=0),0,IF(D758="Yes",ROUND(MAX(IF($B758="Oui - sans lien de dépendance",0,MIN((0.75*H758),847)),MIN(H758,(0.75*$C758),847)),2),IF(revenueReduction&gt;0.3,MAX(IF($B758="Non - avec lien de dépendance",MIN(1129,H758,$C758)*overallRate,MIN(1129,H758)*overallRate),ROUND(MAX(IF($B758="Non - avec lien de dépendance",0,MIN((0.75*H758),847)),MIN(H758,(0.75*$C758),847)),2)),IF($B758="Non - avec lien de dépendance",MIN(1129,H758,$C758)*overallRate,MIN(1129,H758)*overallRate)))))</f>
        <v>Effectuez l’étape 1</v>
      </c>
      <c r="M758" s="68" t="str">
        <f>IF(ISTEXT(overallRate),"Effectuez l’étape 1",IF(OR(COUNT($C758,I758)&lt;&gt;2,overallRate=0),0,IF(E758="Yes",ROUND(MAX(IF($B758="Oui - sans lien de dépendance",0,MIN((0.75*I758),847)),MIN(I758,(0.75*$C758),847)),2),IF(revenueReduction&gt;0.3,MAX(IF($B758="Non - avec lien de dépendance",MIN(1129,I758,$C758)*overallRate,MIN(1129,I758)*overallRate),ROUND(MAX(IF($B758="Non - avec lien de dépendance",0,MIN((0.75*I758),847)),MIN(I758,(0.75*$C758),847)),2)),IF($B758="Non - avec lien de dépendance",MIN(1129,I758,$C758)*overallRate,MIN(1129,I758)*overallRate)))))</f>
        <v>Effectuez l’étape 1</v>
      </c>
      <c r="N758" s="68" t="str">
        <f>IF(ISTEXT(overallRate),"Effectuez l’étape 1",IF(OR(COUNT($C758,J758)&lt;&gt;2,overallRate=0),0,IF(F758="Yes",ROUND(MAX(IF($B758="Oui - sans lien de dépendance",0,MIN((0.75*J758),847)),MIN(J758,(0.75*$C758),847)),2),IF(revenueReduction&gt;0.3,MAX(IF($B758="Non - avec lien de dépendance",MIN(1129,J758,$C758)*overallRate,MIN(1129,J758)*overallRate),ROUND(MAX(IF($B758="Non - avec lien de dépendance",0,MIN((0.75*J758),847)),MIN(J758,(0.75*$C758),847)),2)),IF($B758="Non - avec lien de dépendance",MIN(1129,J758,$C758)*overallRate,MIN(1129,J758)*overallRate)))))</f>
        <v>Effectuez l’étape 1</v>
      </c>
      <c r="O758" s="68" t="str">
        <f>IF(ISTEXT(overallRate),"Effectuez l’étape 1",IF(OR(COUNT($C758,K758)&lt;&gt;2,overallRate=0),0,IF(G758="Yes",ROUND(MAX(IF($B758="Oui - sans lien de dépendance",0,MIN((0.75*K758),847)),MIN(K758,(0.75*$C758),847)),2),IF(revenueReduction&gt;0.3,MAX(IF($B758="Non - avec lien de dépendance",MIN(1129,K758,$C758)*overallRate,MIN(1129,K758)*overallRate),ROUND(MAX(IF($B758="Non - avec lien de dépendance",0,MIN((0.75*K758),847)),MIN(K758,(0.75*$C758),847)),2)),IF($B758="Non - avec lien de dépendance",MIN(1129,K758,$C758)*overallRate,MIN(1129,K758)*overallRate)))))</f>
        <v>Effectuez l’étape 1</v>
      </c>
      <c r="P758" s="3">
        <f t="shared" si="11"/>
        <v>0</v>
      </c>
    </row>
    <row r="759" spans="12:16" x14ac:dyDescent="0.5">
      <c r="L759" s="68" t="str">
        <f>IF(ISTEXT(overallRate),"Effectuez l’étape 1",IF(OR(COUNT($C759,H759)&lt;&gt;2,overallRate=0),0,IF(D759="Yes",ROUND(MAX(IF($B759="Oui - sans lien de dépendance",0,MIN((0.75*H759),847)),MIN(H759,(0.75*$C759),847)),2),IF(revenueReduction&gt;0.3,MAX(IF($B759="Non - avec lien de dépendance",MIN(1129,H759,$C759)*overallRate,MIN(1129,H759)*overallRate),ROUND(MAX(IF($B759="Non - avec lien de dépendance",0,MIN((0.75*H759),847)),MIN(H759,(0.75*$C759),847)),2)),IF($B759="Non - avec lien de dépendance",MIN(1129,H759,$C759)*overallRate,MIN(1129,H759)*overallRate)))))</f>
        <v>Effectuez l’étape 1</v>
      </c>
      <c r="M759" s="68" t="str">
        <f>IF(ISTEXT(overallRate),"Effectuez l’étape 1",IF(OR(COUNT($C759,I759)&lt;&gt;2,overallRate=0),0,IF(E759="Yes",ROUND(MAX(IF($B759="Oui - sans lien de dépendance",0,MIN((0.75*I759),847)),MIN(I759,(0.75*$C759),847)),2),IF(revenueReduction&gt;0.3,MAX(IF($B759="Non - avec lien de dépendance",MIN(1129,I759,$C759)*overallRate,MIN(1129,I759)*overallRate),ROUND(MAX(IF($B759="Non - avec lien de dépendance",0,MIN((0.75*I759),847)),MIN(I759,(0.75*$C759),847)),2)),IF($B759="Non - avec lien de dépendance",MIN(1129,I759,$C759)*overallRate,MIN(1129,I759)*overallRate)))))</f>
        <v>Effectuez l’étape 1</v>
      </c>
      <c r="N759" s="68" t="str">
        <f>IF(ISTEXT(overallRate),"Effectuez l’étape 1",IF(OR(COUNT($C759,J759)&lt;&gt;2,overallRate=0),0,IF(F759="Yes",ROUND(MAX(IF($B759="Oui - sans lien de dépendance",0,MIN((0.75*J759),847)),MIN(J759,(0.75*$C759),847)),2),IF(revenueReduction&gt;0.3,MAX(IF($B759="Non - avec lien de dépendance",MIN(1129,J759,$C759)*overallRate,MIN(1129,J759)*overallRate),ROUND(MAX(IF($B759="Non - avec lien de dépendance",0,MIN((0.75*J759),847)),MIN(J759,(0.75*$C759),847)),2)),IF($B759="Non - avec lien de dépendance",MIN(1129,J759,$C759)*overallRate,MIN(1129,J759)*overallRate)))))</f>
        <v>Effectuez l’étape 1</v>
      </c>
      <c r="O759" s="68" t="str">
        <f>IF(ISTEXT(overallRate),"Effectuez l’étape 1",IF(OR(COUNT($C759,K759)&lt;&gt;2,overallRate=0),0,IF(G759="Yes",ROUND(MAX(IF($B759="Oui - sans lien de dépendance",0,MIN((0.75*K759),847)),MIN(K759,(0.75*$C759),847)),2),IF(revenueReduction&gt;0.3,MAX(IF($B759="Non - avec lien de dépendance",MIN(1129,K759,$C759)*overallRate,MIN(1129,K759)*overallRate),ROUND(MAX(IF($B759="Non - avec lien de dépendance",0,MIN((0.75*K759),847)),MIN(K759,(0.75*$C759),847)),2)),IF($B759="Non - avec lien de dépendance",MIN(1129,K759,$C759)*overallRate,MIN(1129,K759)*overallRate)))))</f>
        <v>Effectuez l’étape 1</v>
      </c>
      <c r="P759" s="3">
        <f t="shared" si="11"/>
        <v>0</v>
      </c>
    </row>
    <row r="760" spans="12:16" x14ac:dyDescent="0.5">
      <c r="L760" s="68" t="str">
        <f>IF(ISTEXT(overallRate),"Effectuez l’étape 1",IF(OR(COUNT($C760,H760)&lt;&gt;2,overallRate=0),0,IF(D760="Yes",ROUND(MAX(IF($B760="Oui - sans lien de dépendance",0,MIN((0.75*H760),847)),MIN(H760,(0.75*$C760),847)),2),IF(revenueReduction&gt;0.3,MAX(IF($B760="Non - avec lien de dépendance",MIN(1129,H760,$C760)*overallRate,MIN(1129,H760)*overallRate),ROUND(MAX(IF($B760="Non - avec lien de dépendance",0,MIN((0.75*H760),847)),MIN(H760,(0.75*$C760),847)),2)),IF($B760="Non - avec lien de dépendance",MIN(1129,H760,$C760)*overallRate,MIN(1129,H760)*overallRate)))))</f>
        <v>Effectuez l’étape 1</v>
      </c>
      <c r="M760" s="68" t="str">
        <f>IF(ISTEXT(overallRate),"Effectuez l’étape 1",IF(OR(COUNT($C760,I760)&lt;&gt;2,overallRate=0),0,IF(E760="Yes",ROUND(MAX(IF($B760="Oui - sans lien de dépendance",0,MIN((0.75*I760),847)),MIN(I760,(0.75*$C760),847)),2),IF(revenueReduction&gt;0.3,MAX(IF($B760="Non - avec lien de dépendance",MIN(1129,I760,$C760)*overallRate,MIN(1129,I760)*overallRate),ROUND(MAX(IF($B760="Non - avec lien de dépendance",0,MIN((0.75*I760),847)),MIN(I760,(0.75*$C760),847)),2)),IF($B760="Non - avec lien de dépendance",MIN(1129,I760,$C760)*overallRate,MIN(1129,I760)*overallRate)))))</f>
        <v>Effectuez l’étape 1</v>
      </c>
      <c r="N760" s="68" t="str">
        <f>IF(ISTEXT(overallRate),"Effectuez l’étape 1",IF(OR(COUNT($C760,J760)&lt;&gt;2,overallRate=0),0,IF(F760="Yes",ROUND(MAX(IF($B760="Oui - sans lien de dépendance",0,MIN((0.75*J760),847)),MIN(J760,(0.75*$C760),847)),2),IF(revenueReduction&gt;0.3,MAX(IF($B760="Non - avec lien de dépendance",MIN(1129,J760,$C760)*overallRate,MIN(1129,J760)*overallRate),ROUND(MAX(IF($B760="Non - avec lien de dépendance",0,MIN((0.75*J760),847)),MIN(J760,(0.75*$C760),847)),2)),IF($B760="Non - avec lien de dépendance",MIN(1129,J760,$C760)*overallRate,MIN(1129,J760)*overallRate)))))</f>
        <v>Effectuez l’étape 1</v>
      </c>
      <c r="O760" s="68" t="str">
        <f>IF(ISTEXT(overallRate),"Effectuez l’étape 1",IF(OR(COUNT($C760,K760)&lt;&gt;2,overallRate=0),0,IF(G760="Yes",ROUND(MAX(IF($B760="Oui - sans lien de dépendance",0,MIN((0.75*K760),847)),MIN(K760,(0.75*$C760),847)),2),IF(revenueReduction&gt;0.3,MAX(IF($B760="Non - avec lien de dépendance",MIN(1129,K760,$C760)*overallRate,MIN(1129,K760)*overallRate),ROUND(MAX(IF($B760="Non - avec lien de dépendance",0,MIN((0.75*K760),847)),MIN(K760,(0.75*$C760),847)),2)),IF($B760="Non - avec lien de dépendance",MIN(1129,K760,$C760)*overallRate,MIN(1129,K760)*overallRate)))))</f>
        <v>Effectuez l’étape 1</v>
      </c>
      <c r="P760" s="3">
        <f t="shared" si="11"/>
        <v>0</v>
      </c>
    </row>
    <row r="761" spans="12:16" x14ac:dyDescent="0.5">
      <c r="L761" s="68" t="str">
        <f>IF(ISTEXT(overallRate),"Effectuez l’étape 1",IF(OR(COUNT($C761,H761)&lt;&gt;2,overallRate=0),0,IF(D761="Yes",ROUND(MAX(IF($B761="Oui - sans lien de dépendance",0,MIN((0.75*H761),847)),MIN(H761,(0.75*$C761),847)),2),IF(revenueReduction&gt;0.3,MAX(IF($B761="Non - avec lien de dépendance",MIN(1129,H761,$C761)*overallRate,MIN(1129,H761)*overallRate),ROUND(MAX(IF($B761="Non - avec lien de dépendance",0,MIN((0.75*H761),847)),MIN(H761,(0.75*$C761),847)),2)),IF($B761="Non - avec lien de dépendance",MIN(1129,H761,$C761)*overallRate,MIN(1129,H761)*overallRate)))))</f>
        <v>Effectuez l’étape 1</v>
      </c>
      <c r="M761" s="68" t="str">
        <f>IF(ISTEXT(overallRate),"Effectuez l’étape 1",IF(OR(COUNT($C761,I761)&lt;&gt;2,overallRate=0),0,IF(E761="Yes",ROUND(MAX(IF($B761="Oui - sans lien de dépendance",0,MIN((0.75*I761),847)),MIN(I761,(0.75*$C761),847)),2),IF(revenueReduction&gt;0.3,MAX(IF($B761="Non - avec lien de dépendance",MIN(1129,I761,$C761)*overallRate,MIN(1129,I761)*overallRate),ROUND(MAX(IF($B761="Non - avec lien de dépendance",0,MIN((0.75*I761),847)),MIN(I761,(0.75*$C761),847)),2)),IF($B761="Non - avec lien de dépendance",MIN(1129,I761,$C761)*overallRate,MIN(1129,I761)*overallRate)))))</f>
        <v>Effectuez l’étape 1</v>
      </c>
      <c r="N761" s="68" t="str">
        <f>IF(ISTEXT(overallRate),"Effectuez l’étape 1",IF(OR(COUNT($C761,J761)&lt;&gt;2,overallRate=0),0,IF(F761="Yes",ROUND(MAX(IF($B761="Oui - sans lien de dépendance",0,MIN((0.75*J761),847)),MIN(J761,(0.75*$C761),847)),2),IF(revenueReduction&gt;0.3,MAX(IF($B761="Non - avec lien de dépendance",MIN(1129,J761,$C761)*overallRate,MIN(1129,J761)*overallRate),ROUND(MAX(IF($B761="Non - avec lien de dépendance",0,MIN((0.75*J761),847)),MIN(J761,(0.75*$C761),847)),2)),IF($B761="Non - avec lien de dépendance",MIN(1129,J761,$C761)*overallRate,MIN(1129,J761)*overallRate)))))</f>
        <v>Effectuez l’étape 1</v>
      </c>
      <c r="O761" s="68" t="str">
        <f>IF(ISTEXT(overallRate),"Effectuez l’étape 1",IF(OR(COUNT($C761,K761)&lt;&gt;2,overallRate=0),0,IF(G761="Yes",ROUND(MAX(IF($B761="Oui - sans lien de dépendance",0,MIN((0.75*K761),847)),MIN(K761,(0.75*$C761),847)),2),IF(revenueReduction&gt;0.3,MAX(IF($B761="Non - avec lien de dépendance",MIN(1129,K761,$C761)*overallRate,MIN(1129,K761)*overallRate),ROUND(MAX(IF($B761="Non - avec lien de dépendance",0,MIN((0.75*K761),847)),MIN(K761,(0.75*$C761),847)),2)),IF($B761="Non - avec lien de dépendance",MIN(1129,K761,$C761)*overallRate,MIN(1129,K761)*overallRate)))))</f>
        <v>Effectuez l’étape 1</v>
      </c>
      <c r="P761" s="3">
        <f t="shared" si="11"/>
        <v>0</v>
      </c>
    </row>
    <row r="762" spans="12:16" x14ac:dyDescent="0.5">
      <c r="L762" s="68" t="str">
        <f>IF(ISTEXT(overallRate),"Effectuez l’étape 1",IF(OR(COUNT($C762,H762)&lt;&gt;2,overallRate=0),0,IF(D762="Yes",ROUND(MAX(IF($B762="Oui - sans lien de dépendance",0,MIN((0.75*H762),847)),MIN(H762,(0.75*$C762),847)),2),IF(revenueReduction&gt;0.3,MAX(IF($B762="Non - avec lien de dépendance",MIN(1129,H762,$C762)*overallRate,MIN(1129,H762)*overallRate),ROUND(MAX(IF($B762="Non - avec lien de dépendance",0,MIN((0.75*H762),847)),MIN(H762,(0.75*$C762),847)),2)),IF($B762="Non - avec lien de dépendance",MIN(1129,H762,$C762)*overallRate,MIN(1129,H762)*overallRate)))))</f>
        <v>Effectuez l’étape 1</v>
      </c>
      <c r="M762" s="68" t="str">
        <f>IF(ISTEXT(overallRate),"Effectuez l’étape 1",IF(OR(COUNT($C762,I762)&lt;&gt;2,overallRate=0),0,IF(E762="Yes",ROUND(MAX(IF($B762="Oui - sans lien de dépendance",0,MIN((0.75*I762),847)),MIN(I762,(0.75*$C762),847)),2),IF(revenueReduction&gt;0.3,MAX(IF($B762="Non - avec lien de dépendance",MIN(1129,I762,$C762)*overallRate,MIN(1129,I762)*overallRate),ROUND(MAX(IF($B762="Non - avec lien de dépendance",0,MIN((0.75*I762),847)),MIN(I762,(0.75*$C762),847)),2)),IF($B762="Non - avec lien de dépendance",MIN(1129,I762,$C762)*overallRate,MIN(1129,I762)*overallRate)))))</f>
        <v>Effectuez l’étape 1</v>
      </c>
      <c r="N762" s="68" t="str">
        <f>IF(ISTEXT(overallRate),"Effectuez l’étape 1",IF(OR(COUNT($C762,J762)&lt;&gt;2,overallRate=0),0,IF(F762="Yes",ROUND(MAX(IF($B762="Oui - sans lien de dépendance",0,MIN((0.75*J762),847)),MIN(J762,(0.75*$C762),847)),2),IF(revenueReduction&gt;0.3,MAX(IF($B762="Non - avec lien de dépendance",MIN(1129,J762,$C762)*overallRate,MIN(1129,J762)*overallRate),ROUND(MAX(IF($B762="Non - avec lien de dépendance",0,MIN((0.75*J762),847)),MIN(J762,(0.75*$C762),847)),2)),IF($B762="Non - avec lien de dépendance",MIN(1129,J762,$C762)*overallRate,MIN(1129,J762)*overallRate)))))</f>
        <v>Effectuez l’étape 1</v>
      </c>
      <c r="O762" s="68" t="str">
        <f>IF(ISTEXT(overallRate),"Effectuez l’étape 1",IF(OR(COUNT($C762,K762)&lt;&gt;2,overallRate=0),0,IF(G762="Yes",ROUND(MAX(IF($B762="Oui - sans lien de dépendance",0,MIN((0.75*K762),847)),MIN(K762,(0.75*$C762),847)),2),IF(revenueReduction&gt;0.3,MAX(IF($B762="Non - avec lien de dépendance",MIN(1129,K762,$C762)*overallRate,MIN(1129,K762)*overallRate),ROUND(MAX(IF($B762="Non - avec lien de dépendance",0,MIN((0.75*K762),847)),MIN(K762,(0.75*$C762),847)),2)),IF($B762="Non - avec lien de dépendance",MIN(1129,K762,$C762)*overallRate,MIN(1129,K762)*overallRate)))))</f>
        <v>Effectuez l’étape 1</v>
      </c>
      <c r="P762" s="3">
        <f t="shared" si="11"/>
        <v>0</v>
      </c>
    </row>
    <row r="763" spans="12:16" x14ac:dyDescent="0.5">
      <c r="L763" s="68" t="str">
        <f>IF(ISTEXT(overallRate),"Effectuez l’étape 1",IF(OR(COUNT($C763,H763)&lt;&gt;2,overallRate=0),0,IF(D763="Yes",ROUND(MAX(IF($B763="Oui - sans lien de dépendance",0,MIN((0.75*H763),847)),MIN(H763,(0.75*$C763),847)),2),IF(revenueReduction&gt;0.3,MAX(IF($B763="Non - avec lien de dépendance",MIN(1129,H763,$C763)*overallRate,MIN(1129,H763)*overallRate),ROUND(MAX(IF($B763="Non - avec lien de dépendance",0,MIN((0.75*H763),847)),MIN(H763,(0.75*$C763),847)),2)),IF($B763="Non - avec lien de dépendance",MIN(1129,H763,$C763)*overallRate,MIN(1129,H763)*overallRate)))))</f>
        <v>Effectuez l’étape 1</v>
      </c>
      <c r="M763" s="68" t="str">
        <f>IF(ISTEXT(overallRate),"Effectuez l’étape 1",IF(OR(COUNT($C763,I763)&lt;&gt;2,overallRate=0),0,IF(E763="Yes",ROUND(MAX(IF($B763="Oui - sans lien de dépendance",0,MIN((0.75*I763),847)),MIN(I763,(0.75*$C763),847)),2),IF(revenueReduction&gt;0.3,MAX(IF($B763="Non - avec lien de dépendance",MIN(1129,I763,$C763)*overallRate,MIN(1129,I763)*overallRate),ROUND(MAX(IF($B763="Non - avec lien de dépendance",0,MIN((0.75*I763),847)),MIN(I763,(0.75*$C763),847)),2)),IF($B763="Non - avec lien de dépendance",MIN(1129,I763,$C763)*overallRate,MIN(1129,I763)*overallRate)))))</f>
        <v>Effectuez l’étape 1</v>
      </c>
      <c r="N763" s="68" t="str">
        <f>IF(ISTEXT(overallRate),"Effectuez l’étape 1",IF(OR(COUNT($C763,J763)&lt;&gt;2,overallRate=0),0,IF(F763="Yes",ROUND(MAX(IF($B763="Oui - sans lien de dépendance",0,MIN((0.75*J763),847)),MIN(J763,(0.75*$C763),847)),2),IF(revenueReduction&gt;0.3,MAX(IF($B763="Non - avec lien de dépendance",MIN(1129,J763,$C763)*overallRate,MIN(1129,J763)*overallRate),ROUND(MAX(IF($B763="Non - avec lien de dépendance",0,MIN((0.75*J763),847)),MIN(J763,(0.75*$C763),847)),2)),IF($B763="Non - avec lien de dépendance",MIN(1129,J763,$C763)*overallRate,MIN(1129,J763)*overallRate)))))</f>
        <v>Effectuez l’étape 1</v>
      </c>
      <c r="O763" s="68" t="str">
        <f>IF(ISTEXT(overallRate),"Effectuez l’étape 1",IF(OR(COUNT($C763,K763)&lt;&gt;2,overallRate=0),0,IF(G763="Yes",ROUND(MAX(IF($B763="Oui - sans lien de dépendance",0,MIN((0.75*K763),847)),MIN(K763,(0.75*$C763),847)),2),IF(revenueReduction&gt;0.3,MAX(IF($B763="Non - avec lien de dépendance",MIN(1129,K763,$C763)*overallRate,MIN(1129,K763)*overallRate),ROUND(MAX(IF($B763="Non - avec lien de dépendance",0,MIN((0.75*K763),847)),MIN(K763,(0.75*$C763),847)),2)),IF($B763="Non - avec lien de dépendance",MIN(1129,K763,$C763)*overallRate,MIN(1129,K763)*overallRate)))))</f>
        <v>Effectuez l’étape 1</v>
      </c>
      <c r="P763" s="3">
        <f t="shared" si="11"/>
        <v>0</v>
      </c>
    </row>
    <row r="764" spans="12:16" x14ac:dyDescent="0.5">
      <c r="L764" s="68" t="str">
        <f>IF(ISTEXT(overallRate),"Effectuez l’étape 1",IF(OR(COUNT($C764,H764)&lt;&gt;2,overallRate=0),0,IF(D764="Yes",ROUND(MAX(IF($B764="Oui - sans lien de dépendance",0,MIN((0.75*H764),847)),MIN(H764,(0.75*$C764),847)),2),IF(revenueReduction&gt;0.3,MAX(IF($B764="Non - avec lien de dépendance",MIN(1129,H764,$C764)*overallRate,MIN(1129,H764)*overallRate),ROUND(MAX(IF($B764="Non - avec lien de dépendance",0,MIN((0.75*H764),847)),MIN(H764,(0.75*$C764),847)),2)),IF($B764="Non - avec lien de dépendance",MIN(1129,H764,$C764)*overallRate,MIN(1129,H764)*overallRate)))))</f>
        <v>Effectuez l’étape 1</v>
      </c>
      <c r="M764" s="68" t="str">
        <f>IF(ISTEXT(overallRate),"Effectuez l’étape 1",IF(OR(COUNT($C764,I764)&lt;&gt;2,overallRate=0),0,IF(E764="Yes",ROUND(MAX(IF($B764="Oui - sans lien de dépendance",0,MIN((0.75*I764),847)),MIN(I764,(0.75*$C764),847)),2),IF(revenueReduction&gt;0.3,MAX(IF($B764="Non - avec lien de dépendance",MIN(1129,I764,$C764)*overallRate,MIN(1129,I764)*overallRate),ROUND(MAX(IF($B764="Non - avec lien de dépendance",0,MIN((0.75*I764),847)),MIN(I764,(0.75*$C764),847)),2)),IF($B764="Non - avec lien de dépendance",MIN(1129,I764,$C764)*overallRate,MIN(1129,I764)*overallRate)))))</f>
        <v>Effectuez l’étape 1</v>
      </c>
      <c r="N764" s="68" t="str">
        <f>IF(ISTEXT(overallRate),"Effectuez l’étape 1",IF(OR(COUNT($C764,J764)&lt;&gt;2,overallRate=0),0,IF(F764="Yes",ROUND(MAX(IF($B764="Oui - sans lien de dépendance",0,MIN((0.75*J764),847)),MIN(J764,(0.75*$C764),847)),2),IF(revenueReduction&gt;0.3,MAX(IF($B764="Non - avec lien de dépendance",MIN(1129,J764,$C764)*overallRate,MIN(1129,J764)*overallRate),ROUND(MAX(IF($B764="Non - avec lien de dépendance",0,MIN((0.75*J764),847)),MIN(J764,(0.75*$C764),847)),2)),IF($B764="Non - avec lien de dépendance",MIN(1129,J764,$C764)*overallRate,MIN(1129,J764)*overallRate)))))</f>
        <v>Effectuez l’étape 1</v>
      </c>
      <c r="O764" s="68" t="str">
        <f>IF(ISTEXT(overallRate),"Effectuez l’étape 1",IF(OR(COUNT($C764,K764)&lt;&gt;2,overallRate=0),0,IF(G764="Yes",ROUND(MAX(IF($B764="Oui - sans lien de dépendance",0,MIN((0.75*K764),847)),MIN(K764,(0.75*$C764),847)),2),IF(revenueReduction&gt;0.3,MAX(IF($B764="Non - avec lien de dépendance",MIN(1129,K764,$C764)*overallRate,MIN(1129,K764)*overallRate),ROUND(MAX(IF($B764="Non - avec lien de dépendance",0,MIN((0.75*K764),847)),MIN(K764,(0.75*$C764),847)),2)),IF($B764="Non - avec lien de dépendance",MIN(1129,K764,$C764)*overallRate,MIN(1129,K764)*overallRate)))))</f>
        <v>Effectuez l’étape 1</v>
      </c>
      <c r="P764" s="3">
        <f t="shared" si="11"/>
        <v>0</v>
      </c>
    </row>
    <row r="765" spans="12:16" x14ac:dyDescent="0.5">
      <c r="L765" s="68" t="str">
        <f>IF(ISTEXT(overallRate),"Effectuez l’étape 1",IF(OR(COUNT($C765,H765)&lt;&gt;2,overallRate=0),0,IF(D765="Yes",ROUND(MAX(IF($B765="Oui - sans lien de dépendance",0,MIN((0.75*H765),847)),MIN(H765,(0.75*$C765),847)),2),IF(revenueReduction&gt;0.3,MAX(IF($B765="Non - avec lien de dépendance",MIN(1129,H765,$C765)*overallRate,MIN(1129,H765)*overallRate),ROUND(MAX(IF($B765="Non - avec lien de dépendance",0,MIN((0.75*H765),847)),MIN(H765,(0.75*$C765),847)),2)),IF($B765="Non - avec lien de dépendance",MIN(1129,H765,$C765)*overallRate,MIN(1129,H765)*overallRate)))))</f>
        <v>Effectuez l’étape 1</v>
      </c>
      <c r="M765" s="68" t="str">
        <f>IF(ISTEXT(overallRate),"Effectuez l’étape 1",IF(OR(COUNT($C765,I765)&lt;&gt;2,overallRate=0),0,IF(E765="Yes",ROUND(MAX(IF($B765="Oui - sans lien de dépendance",0,MIN((0.75*I765),847)),MIN(I765,(0.75*$C765),847)),2),IF(revenueReduction&gt;0.3,MAX(IF($B765="Non - avec lien de dépendance",MIN(1129,I765,$C765)*overallRate,MIN(1129,I765)*overallRate),ROUND(MAX(IF($B765="Non - avec lien de dépendance",0,MIN((0.75*I765),847)),MIN(I765,(0.75*$C765),847)),2)),IF($B765="Non - avec lien de dépendance",MIN(1129,I765,$C765)*overallRate,MIN(1129,I765)*overallRate)))))</f>
        <v>Effectuez l’étape 1</v>
      </c>
      <c r="N765" s="68" t="str">
        <f>IF(ISTEXT(overallRate),"Effectuez l’étape 1",IF(OR(COUNT($C765,J765)&lt;&gt;2,overallRate=0),0,IF(F765="Yes",ROUND(MAX(IF($B765="Oui - sans lien de dépendance",0,MIN((0.75*J765),847)),MIN(J765,(0.75*$C765),847)),2),IF(revenueReduction&gt;0.3,MAX(IF($B765="Non - avec lien de dépendance",MIN(1129,J765,$C765)*overallRate,MIN(1129,J765)*overallRate),ROUND(MAX(IF($B765="Non - avec lien de dépendance",0,MIN((0.75*J765),847)),MIN(J765,(0.75*$C765),847)),2)),IF($B765="Non - avec lien de dépendance",MIN(1129,J765,$C765)*overallRate,MIN(1129,J765)*overallRate)))))</f>
        <v>Effectuez l’étape 1</v>
      </c>
      <c r="O765" s="68" t="str">
        <f>IF(ISTEXT(overallRate),"Effectuez l’étape 1",IF(OR(COUNT($C765,K765)&lt;&gt;2,overallRate=0),0,IF(G765="Yes",ROUND(MAX(IF($B765="Oui - sans lien de dépendance",0,MIN((0.75*K765),847)),MIN(K765,(0.75*$C765),847)),2),IF(revenueReduction&gt;0.3,MAX(IF($B765="Non - avec lien de dépendance",MIN(1129,K765,$C765)*overallRate,MIN(1129,K765)*overallRate),ROUND(MAX(IF($B765="Non - avec lien de dépendance",0,MIN((0.75*K765),847)),MIN(K765,(0.75*$C765),847)),2)),IF($B765="Non - avec lien de dépendance",MIN(1129,K765,$C765)*overallRate,MIN(1129,K765)*overallRate)))))</f>
        <v>Effectuez l’étape 1</v>
      </c>
      <c r="P765" s="3">
        <f t="shared" si="11"/>
        <v>0</v>
      </c>
    </row>
    <row r="766" spans="12:16" x14ac:dyDescent="0.5">
      <c r="L766" s="68" t="str">
        <f>IF(ISTEXT(overallRate),"Effectuez l’étape 1",IF(OR(COUNT($C766,H766)&lt;&gt;2,overallRate=0),0,IF(D766="Yes",ROUND(MAX(IF($B766="Oui - sans lien de dépendance",0,MIN((0.75*H766),847)),MIN(H766,(0.75*$C766),847)),2),IF(revenueReduction&gt;0.3,MAX(IF($B766="Non - avec lien de dépendance",MIN(1129,H766,$C766)*overallRate,MIN(1129,H766)*overallRate),ROUND(MAX(IF($B766="Non - avec lien de dépendance",0,MIN((0.75*H766),847)),MIN(H766,(0.75*$C766),847)),2)),IF($B766="Non - avec lien de dépendance",MIN(1129,H766,$C766)*overallRate,MIN(1129,H766)*overallRate)))))</f>
        <v>Effectuez l’étape 1</v>
      </c>
      <c r="M766" s="68" t="str">
        <f>IF(ISTEXT(overallRate),"Effectuez l’étape 1",IF(OR(COUNT($C766,I766)&lt;&gt;2,overallRate=0),0,IF(E766="Yes",ROUND(MAX(IF($B766="Oui - sans lien de dépendance",0,MIN((0.75*I766),847)),MIN(I766,(0.75*$C766),847)),2),IF(revenueReduction&gt;0.3,MAX(IF($B766="Non - avec lien de dépendance",MIN(1129,I766,$C766)*overallRate,MIN(1129,I766)*overallRate),ROUND(MAX(IF($B766="Non - avec lien de dépendance",0,MIN((0.75*I766),847)),MIN(I766,(0.75*$C766),847)),2)),IF($B766="Non - avec lien de dépendance",MIN(1129,I766,$C766)*overallRate,MIN(1129,I766)*overallRate)))))</f>
        <v>Effectuez l’étape 1</v>
      </c>
      <c r="N766" s="68" t="str">
        <f>IF(ISTEXT(overallRate),"Effectuez l’étape 1",IF(OR(COUNT($C766,J766)&lt;&gt;2,overallRate=0),0,IF(F766="Yes",ROUND(MAX(IF($B766="Oui - sans lien de dépendance",0,MIN((0.75*J766),847)),MIN(J766,(0.75*$C766),847)),2),IF(revenueReduction&gt;0.3,MAX(IF($B766="Non - avec lien de dépendance",MIN(1129,J766,$C766)*overallRate,MIN(1129,J766)*overallRate),ROUND(MAX(IF($B766="Non - avec lien de dépendance",0,MIN((0.75*J766),847)),MIN(J766,(0.75*$C766),847)),2)),IF($B766="Non - avec lien de dépendance",MIN(1129,J766,$C766)*overallRate,MIN(1129,J766)*overallRate)))))</f>
        <v>Effectuez l’étape 1</v>
      </c>
      <c r="O766" s="68" t="str">
        <f>IF(ISTEXT(overallRate),"Effectuez l’étape 1",IF(OR(COUNT($C766,K766)&lt;&gt;2,overallRate=0),0,IF(G766="Yes",ROUND(MAX(IF($B766="Oui - sans lien de dépendance",0,MIN((0.75*K766),847)),MIN(K766,(0.75*$C766),847)),2),IF(revenueReduction&gt;0.3,MAX(IF($B766="Non - avec lien de dépendance",MIN(1129,K766,$C766)*overallRate,MIN(1129,K766)*overallRate),ROUND(MAX(IF($B766="Non - avec lien de dépendance",0,MIN((0.75*K766),847)),MIN(K766,(0.75*$C766),847)),2)),IF($B766="Non - avec lien de dépendance",MIN(1129,K766,$C766)*overallRate,MIN(1129,K766)*overallRate)))))</f>
        <v>Effectuez l’étape 1</v>
      </c>
      <c r="P766" s="3">
        <f t="shared" si="11"/>
        <v>0</v>
      </c>
    </row>
    <row r="767" spans="12:16" x14ac:dyDescent="0.5">
      <c r="L767" s="68" t="str">
        <f>IF(ISTEXT(overallRate),"Effectuez l’étape 1",IF(OR(COUNT($C767,H767)&lt;&gt;2,overallRate=0),0,IF(D767="Yes",ROUND(MAX(IF($B767="Oui - sans lien de dépendance",0,MIN((0.75*H767),847)),MIN(H767,(0.75*$C767),847)),2),IF(revenueReduction&gt;0.3,MAX(IF($B767="Non - avec lien de dépendance",MIN(1129,H767,$C767)*overallRate,MIN(1129,H767)*overallRate),ROUND(MAX(IF($B767="Non - avec lien de dépendance",0,MIN((0.75*H767),847)),MIN(H767,(0.75*$C767),847)),2)),IF($B767="Non - avec lien de dépendance",MIN(1129,H767,$C767)*overallRate,MIN(1129,H767)*overallRate)))))</f>
        <v>Effectuez l’étape 1</v>
      </c>
      <c r="M767" s="68" t="str">
        <f>IF(ISTEXT(overallRate),"Effectuez l’étape 1",IF(OR(COUNT($C767,I767)&lt;&gt;2,overallRate=0),0,IF(E767="Yes",ROUND(MAX(IF($B767="Oui - sans lien de dépendance",0,MIN((0.75*I767),847)),MIN(I767,(0.75*$C767),847)),2),IF(revenueReduction&gt;0.3,MAX(IF($B767="Non - avec lien de dépendance",MIN(1129,I767,$C767)*overallRate,MIN(1129,I767)*overallRate),ROUND(MAX(IF($B767="Non - avec lien de dépendance",0,MIN((0.75*I767),847)),MIN(I767,(0.75*$C767),847)),2)),IF($B767="Non - avec lien de dépendance",MIN(1129,I767,$C767)*overallRate,MIN(1129,I767)*overallRate)))))</f>
        <v>Effectuez l’étape 1</v>
      </c>
      <c r="N767" s="68" t="str">
        <f>IF(ISTEXT(overallRate),"Effectuez l’étape 1",IF(OR(COUNT($C767,J767)&lt;&gt;2,overallRate=0),0,IF(F767="Yes",ROUND(MAX(IF($B767="Oui - sans lien de dépendance",0,MIN((0.75*J767),847)),MIN(J767,(0.75*$C767),847)),2),IF(revenueReduction&gt;0.3,MAX(IF($B767="Non - avec lien de dépendance",MIN(1129,J767,$C767)*overallRate,MIN(1129,J767)*overallRate),ROUND(MAX(IF($B767="Non - avec lien de dépendance",0,MIN((0.75*J767),847)),MIN(J767,(0.75*$C767),847)),2)),IF($B767="Non - avec lien de dépendance",MIN(1129,J767,$C767)*overallRate,MIN(1129,J767)*overallRate)))))</f>
        <v>Effectuez l’étape 1</v>
      </c>
      <c r="O767" s="68" t="str">
        <f>IF(ISTEXT(overallRate),"Effectuez l’étape 1",IF(OR(COUNT($C767,K767)&lt;&gt;2,overallRate=0),0,IF(G767="Yes",ROUND(MAX(IF($B767="Oui - sans lien de dépendance",0,MIN((0.75*K767),847)),MIN(K767,(0.75*$C767),847)),2),IF(revenueReduction&gt;0.3,MAX(IF($B767="Non - avec lien de dépendance",MIN(1129,K767,$C767)*overallRate,MIN(1129,K767)*overallRate),ROUND(MAX(IF($B767="Non - avec lien de dépendance",0,MIN((0.75*K767),847)),MIN(K767,(0.75*$C767),847)),2)),IF($B767="Non - avec lien de dépendance",MIN(1129,K767,$C767)*overallRate,MIN(1129,K767)*overallRate)))))</f>
        <v>Effectuez l’étape 1</v>
      </c>
      <c r="P767" s="3">
        <f t="shared" si="11"/>
        <v>0</v>
      </c>
    </row>
    <row r="768" spans="12:16" x14ac:dyDescent="0.5">
      <c r="L768" s="68" t="str">
        <f>IF(ISTEXT(overallRate),"Effectuez l’étape 1",IF(OR(COUNT($C768,H768)&lt;&gt;2,overallRate=0),0,IF(D768="Yes",ROUND(MAX(IF($B768="Oui - sans lien de dépendance",0,MIN((0.75*H768),847)),MIN(H768,(0.75*$C768),847)),2),IF(revenueReduction&gt;0.3,MAX(IF($B768="Non - avec lien de dépendance",MIN(1129,H768,$C768)*overallRate,MIN(1129,H768)*overallRate),ROUND(MAX(IF($B768="Non - avec lien de dépendance",0,MIN((0.75*H768),847)),MIN(H768,(0.75*$C768),847)),2)),IF($B768="Non - avec lien de dépendance",MIN(1129,H768,$C768)*overallRate,MIN(1129,H768)*overallRate)))))</f>
        <v>Effectuez l’étape 1</v>
      </c>
      <c r="M768" s="68" t="str">
        <f>IF(ISTEXT(overallRate),"Effectuez l’étape 1",IF(OR(COUNT($C768,I768)&lt;&gt;2,overallRate=0),0,IF(E768="Yes",ROUND(MAX(IF($B768="Oui - sans lien de dépendance",0,MIN((0.75*I768),847)),MIN(I768,(0.75*$C768),847)),2),IF(revenueReduction&gt;0.3,MAX(IF($B768="Non - avec lien de dépendance",MIN(1129,I768,$C768)*overallRate,MIN(1129,I768)*overallRate),ROUND(MAX(IF($B768="Non - avec lien de dépendance",0,MIN((0.75*I768),847)),MIN(I768,(0.75*$C768),847)),2)),IF($B768="Non - avec lien de dépendance",MIN(1129,I768,$C768)*overallRate,MIN(1129,I768)*overallRate)))))</f>
        <v>Effectuez l’étape 1</v>
      </c>
      <c r="N768" s="68" t="str">
        <f>IF(ISTEXT(overallRate),"Effectuez l’étape 1",IF(OR(COUNT($C768,J768)&lt;&gt;2,overallRate=0),0,IF(F768="Yes",ROUND(MAX(IF($B768="Oui - sans lien de dépendance",0,MIN((0.75*J768),847)),MIN(J768,(0.75*$C768),847)),2),IF(revenueReduction&gt;0.3,MAX(IF($B768="Non - avec lien de dépendance",MIN(1129,J768,$C768)*overallRate,MIN(1129,J768)*overallRate),ROUND(MAX(IF($B768="Non - avec lien de dépendance",0,MIN((0.75*J768),847)),MIN(J768,(0.75*$C768),847)),2)),IF($B768="Non - avec lien de dépendance",MIN(1129,J768,$C768)*overallRate,MIN(1129,J768)*overallRate)))))</f>
        <v>Effectuez l’étape 1</v>
      </c>
      <c r="O768" s="68" t="str">
        <f>IF(ISTEXT(overallRate),"Effectuez l’étape 1",IF(OR(COUNT($C768,K768)&lt;&gt;2,overallRate=0),0,IF(G768="Yes",ROUND(MAX(IF($B768="Oui - sans lien de dépendance",0,MIN((0.75*K768),847)),MIN(K768,(0.75*$C768),847)),2),IF(revenueReduction&gt;0.3,MAX(IF($B768="Non - avec lien de dépendance",MIN(1129,K768,$C768)*overallRate,MIN(1129,K768)*overallRate),ROUND(MAX(IF($B768="Non - avec lien de dépendance",0,MIN((0.75*K768),847)),MIN(K768,(0.75*$C768),847)),2)),IF($B768="Non - avec lien de dépendance",MIN(1129,K768,$C768)*overallRate,MIN(1129,K768)*overallRate)))))</f>
        <v>Effectuez l’étape 1</v>
      </c>
      <c r="P768" s="3">
        <f t="shared" si="11"/>
        <v>0</v>
      </c>
    </row>
    <row r="769" spans="12:16" x14ac:dyDescent="0.5">
      <c r="L769" s="68" t="str">
        <f>IF(ISTEXT(overallRate),"Effectuez l’étape 1",IF(OR(COUNT($C769,H769)&lt;&gt;2,overallRate=0),0,IF(D769="Yes",ROUND(MAX(IF($B769="Oui - sans lien de dépendance",0,MIN((0.75*H769),847)),MIN(H769,(0.75*$C769),847)),2),IF(revenueReduction&gt;0.3,MAX(IF($B769="Non - avec lien de dépendance",MIN(1129,H769,$C769)*overallRate,MIN(1129,H769)*overallRate),ROUND(MAX(IF($B769="Non - avec lien de dépendance",0,MIN((0.75*H769),847)),MIN(H769,(0.75*$C769),847)),2)),IF($B769="Non - avec lien de dépendance",MIN(1129,H769,$C769)*overallRate,MIN(1129,H769)*overallRate)))))</f>
        <v>Effectuez l’étape 1</v>
      </c>
      <c r="M769" s="68" t="str">
        <f>IF(ISTEXT(overallRate),"Effectuez l’étape 1",IF(OR(COUNT($C769,I769)&lt;&gt;2,overallRate=0),0,IF(E769="Yes",ROUND(MAX(IF($B769="Oui - sans lien de dépendance",0,MIN((0.75*I769),847)),MIN(I769,(0.75*$C769),847)),2),IF(revenueReduction&gt;0.3,MAX(IF($B769="Non - avec lien de dépendance",MIN(1129,I769,$C769)*overallRate,MIN(1129,I769)*overallRate),ROUND(MAX(IF($B769="Non - avec lien de dépendance",0,MIN((0.75*I769),847)),MIN(I769,(0.75*$C769),847)),2)),IF($B769="Non - avec lien de dépendance",MIN(1129,I769,$C769)*overallRate,MIN(1129,I769)*overallRate)))))</f>
        <v>Effectuez l’étape 1</v>
      </c>
      <c r="N769" s="68" t="str">
        <f>IF(ISTEXT(overallRate),"Effectuez l’étape 1",IF(OR(COUNT($C769,J769)&lt;&gt;2,overallRate=0),0,IF(F769="Yes",ROUND(MAX(IF($B769="Oui - sans lien de dépendance",0,MIN((0.75*J769),847)),MIN(J769,(0.75*$C769),847)),2),IF(revenueReduction&gt;0.3,MAX(IF($B769="Non - avec lien de dépendance",MIN(1129,J769,$C769)*overallRate,MIN(1129,J769)*overallRate),ROUND(MAX(IF($B769="Non - avec lien de dépendance",0,MIN((0.75*J769),847)),MIN(J769,(0.75*$C769),847)),2)),IF($B769="Non - avec lien de dépendance",MIN(1129,J769,$C769)*overallRate,MIN(1129,J769)*overallRate)))))</f>
        <v>Effectuez l’étape 1</v>
      </c>
      <c r="O769" s="68" t="str">
        <f>IF(ISTEXT(overallRate),"Effectuez l’étape 1",IF(OR(COUNT($C769,K769)&lt;&gt;2,overallRate=0),0,IF(G769="Yes",ROUND(MAX(IF($B769="Oui - sans lien de dépendance",0,MIN((0.75*K769),847)),MIN(K769,(0.75*$C769),847)),2),IF(revenueReduction&gt;0.3,MAX(IF($B769="Non - avec lien de dépendance",MIN(1129,K769,$C769)*overallRate,MIN(1129,K769)*overallRate),ROUND(MAX(IF($B769="Non - avec lien de dépendance",0,MIN((0.75*K769),847)),MIN(K769,(0.75*$C769),847)),2)),IF($B769="Non - avec lien de dépendance",MIN(1129,K769,$C769)*overallRate,MIN(1129,K769)*overallRate)))))</f>
        <v>Effectuez l’étape 1</v>
      </c>
      <c r="P769" s="3">
        <f t="shared" si="11"/>
        <v>0</v>
      </c>
    </row>
    <row r="770" spans="12:16" x14ac:dyDescent="0.5">
      <c r="L770" s="68" t="str">
        <f>IF(ISTEXT(overallRate),"Effectuez l’étape 1",IF(OR(COUNT($C770,H770)&lt;&gt;2,overallRate=0),0,IF(D770="Yes",ROUND(MAX(IF($B770="Oui - sans lien de dépendance",0,MIN((0.75*H770),847)),MIN(H770,(0.75*$C770),847)),2),IF(revenueReduction&gt;0.3,MAX(IF($B770="Non - avec lien de dépendance",MIN(1129,H770,$C770)*overallRate,MIN(1129,H770)*overallRate),ROUND(MAX(IF($B770="Non - avec lien de dépendance",0,MIN((0.75*H770),847)),MIN(H770,(0.75*$C770),847)),2)),IF($B770="Non - avec lien de dépendance",MIN(1129,H770,$C770)*overallRate,MIN(1129,H770)*overallRate)))))</f>
        <v>Effectuez l’étape 1</v>
      </c>
      <c r="M770" s="68" t="str">
        <f>IF(ISTEXT(overallRate),"Effectuez l’étape 1",IF(OR(COUNT($C770,I770)&lt;&gt;2,overallRate=0),0,IF(E770="Yes",ROUND(MAX(IF($B770="Oui - sans lien de dépendance",0,MIN((0.75*I770),847)),MIN(I770,(0.75*$C770),847)),2),IF(revenueReduction&gt;0.3,MAX(IF($B770="Non - avec lien de dépendance",MIN(1129,I770,$C770)*overallRate,MIN(1129,I770)*overallRate),ROUND(MAX(IF($B770="Non - avec lien de dépendance",0,MIN((0.75*I770),847)),MIN(I770,(0.75*$C770),847)),2)),IF($B770="Non - avec lien de dépendance",MIN(1129,I770,$C770)*overallRate,MIN(1129,I770)*overallRate)))))</f>
        <v>Effectuez l’étape 1</v>
      </c>
      <c r="N770" s="68" t="str">
        <f>IF(ISTEXT(overallRate),"Effectuez l’étape 1",IF(OR(COUNT($C770,J770)&lt;&gt;2,overallRate=0),0,IF(F770="Yes",ROUND(MAX(IF($B770="Oui - sans lien de dépendance",0,MIN((0.75*J770),847)),MIN(J770,(0.75*$C770),847)),2),IF(revenueReduction&gt;0.3,MAX(IF($B770="Non - avec lien de dépendance",MIN(1129,J770,$C770)*overallRate,MIN(1129,J770)*overallRate),ROUND(MAX(IF($B770="Non - avec lien de dépendance",0,MIN((0.75*J770),847)),MIN(J770,(0.75*$C770),847)),2)),IF($B770="Non - avec lien de dépendance",MIN(1129,J770,$C770)*overallRate,MIN(1129,J770)*overallRate)))))</f>
        <v>Effectuez l’étape 1</v>
      </c>
      <c r="O770" s="68" t="str">
        <f>IF(ISTEXT(overallRate),"Effectuez l’étape 1",IF(OR(COUNT($C770,K770)&lt;&gt;2,overallRate=0),0,IF(G770="Yes",ROUND(MAX(IF($B770="Oui - sans lien de dépendance",0,MIN((0.75*K770),847)),MIN(K770,(0.75*$C770),847)),2),IF(revenueReduction&gt;0.3,MAX(IF($B770="Non - avec lien de dépendance",MIN(1129,K770,$C770)*overallRate,MIN(1129,K770)*overallRate),ROUND(MAX(IF($B770="Non - avec lien de dépendance",0,MIN((0.75*K770),847)),MIN(K770,(0.75*$C770),847)),2)),IF($B770="Non - avec lien de dépendance",MIN(1129,K770,$C770)*overallRate,MIN(1129,K770)*overallRate)))))</f>
        <v>Effectuez l’étape 1</v>
      </c>
      <c r="P770" s="3">
        <f t="shared" si="11"/>
        <v>0</v>
      </c>
    </row>
    <row r="771" spans="12:16" x14ac:dyDescent="0.5">
      <c r="L771" s="68" t="str">
        <f>IF(ISTEXT(overallRate),"Effectuez l’étape 1",IF(OR(COUNT($C771,H771)&lt;&gt;2,overallRate=0),0,IF(D771="Yes",ROUND(MAX(IF($B771="Oui - sans lien de dépendance",0,MIN((0.75*H771),847)),MIN(H771,(0.75*$C771),847)),2),IF(revenueReduction&gt;0.3,MAX(IF($B771="Non - avec lien de dépendance",MIN(1129,H771,$C771)*overallRate,MIN(1129,H771)*overallRate),ROUND(MAX(IF($B771="Non - avec lien de dépendance",0,MIN((0.75*H771),847)),MIN(H771,(0.75*$C771),847)),2)),IF($B771="Non - avec lien de dépendance",MIN(1129,H771,$C771)*overallRate,MIN(1129,H771)*overallRate)))))</f>
        <v>Effectuez l’étape 1</v>
      </c>
      <c r="M771" s="68" t="str">
        <f>IF(ISTEXT(overallRate),"Effectuez l’étape 1",IF(OR(COUNT($C771,I771)&lt;&gt;2,overallRate=0),0,IF(E771="Yes",ROUND(MAX(IF($B771="Oui - sans lien de dépendance",0,MIN((0.75*I771),847)),MIN(I771,(0.75*$C771),847)),2),IF(revenueReduction&gt;0.3,MAX(IF($B771="Non - avec lien de dépendance",MIN(1129,I771,$C771)*overallRate,MIN(1129,I771)*overallRate),ROUND(MAX(IF($B771="Non - avec lien de dépendance",0,MIN((0.75*I771),847)),MIN(I771,(0.75*$C771),847)),2)),IF($B771="Non - avec lien de dépendance",MIN(1129,I771,$C771)*overallRate,MIN(1129,I771)*overallRate)))))</f>
        <v>Effectuez l’étape 1</v>
      </c>
      <c r="N771" s="68" t="str">
        <f>IF(ISTEXT(overallRate),"Effectuez l’étape 1",IF(OR(COUNT($C771,J771)&lt;&gt;2,overallRate=0),0,IF(F771="Yes",ROUND(MAX(IF($B771="Oui - sans lien de dépendance",0,MIN((0.75*J771),847)),MIN(J771,(0.75*$C771),847)),2),IF(revenueReduction&gt;0.3,MAX(IF($B771="Non - avec lien de dépendance",MIN(1129,J771,$C771)*overallRate,MIN(1129,J771)*overallRate),ROUND(MAX(IF($B771="Non - avec lien de dépendance",0,MIN((0.75*J771),847)),MIN(J771,(0.75*$C771),847)),2)),IF($B771="Non - avec lien de dépendance",MIN(1129,J771,$C771)*overallRate,MIN(1129,J771)*overallRate)))))</f>
        <v>Effectuez l’étape 1</v>
      </c>
      <c r="O771" s="68" t="str">
        <f>IF(ISTEXT(overallRate),"Effectuez l’étape 1",IF(OR(COUNT($C771,K771)&lt;&gt;2,overallRate=0),0,IF(G771="Yes",ROUND(MAX(IF($B771="Oui - sans lien de dépendance",0,MIN((0.75*K771),847)),MIN(K771,(0.75*$C771),847)),2),IF(revenueReduction&gt;0.3,MAX(IF($B771="Non - avec lien de dépendance",MIN(1129,K771,$C771)*overallRate,MIN(1129,K771)*overallRate),ROUND(MAX(IF($B771="Non - avec lien de dépendance",0,MIN((0.75*K771),847)),MIN(K771,(0.75*$C771),847)),2)),IF($B771="Non - avec lien de dépendance",MIN(1129,K771,$C771)*overallRate,MIN(1129,K771)*overallRate)))))</f>
        <v>Effectuez l’étape 1</v>
      </c>
      <c r="P771" s="3">
        <f t="shared" si="11"/>
        <v>0</v>
      </c>
    </row>
    <row r="772" spans="12:16" x14ac:dyDescent="0.5">
      <c r="L772" s="68" t="str">
        <f>IF(ISTEXT(overallRate),"Effectuez l’étape 1",IF(OR(COUNT($C772,H772)&lt;&gt;2,overallRate=0),0,IF(D772="Yes",ROUND(MAX(IF($B772="Oui - sans lien de dépendance",0,MIN((0.75*H772),847)),MIN(H772,(0.75*$C772),847)),2),IF(revenueReduction&gt;0.3,MAX(IF($B772="Non - avec lien de dépendance",MIN(1129,H772,$C772)*overallRate,MIN(1129,H772)*overallRate),ROUND(MAX(IF($B772="Non - avec lien de dépendance",0,MIN((0.75*H772),847)),MIN(H772,(0.75*$C772),847)),2)),IF($B772="Non - avec lien de dépendance",MIN(1129,H772,$C772)*overallRate,MIN(1129,H772)*overallRate)))))</f>
        <v>Effectuez l’étape 1</v>
      </c>
      <c r="M772" s="68" t="str">
        <f>IF(ISTEXT(overallRate),"Effectuez l’étape 1",IF(OR(COUNT($C772,I772)&lt;&gt;2,overallRate=0),0,IF(E772="Yes",ROUND(MAX(IF($B772="Oui - sans lien de dépendance",0,MIN((0.75*I772),847)),MIN(I772,(0.75*$C772),847)),2),IF(revenueReduction&gt;0.3,MAX(IF($B772="Non - avec lien de dépendance",MIN(1129,I772,$C772)*overallRate,MIN(1129,I772)*overallRate),ROUND(MAX(IF($B772="Non - avec lien de dépendance",0,MIN((0.75*I772),847)),MIN(I772,(0.75*$C772),847)),2)),IF($B772="Non - avec lien de dépendance",MIN(1129,I772,$C772)*overallRate,MIN(1129,I772)*overallRate)))))</f>
        <v>Effectuez l’étape 1</v>
      </c>
      <c r="N772" s="68" t="str">
        <f>IF(ISTEXT(overallRate),"Effectuez l’étape 1",IF(OR(COUNT($C772,J772)&lt;&gt;2,overallRate=0),0,IF(F772="Yes",ROUND(MAX(IF($B772="Oui - sans lien de dépendance",0,MIN((0.75*J772),847)),MIN(J772,(0.75*$C772),847)),2),IF(revenueReduction&gt;0.3,MAX(IF($B772="Non - avec lien de dépendance",MIN(1129,J772,$C772)*overallRate,MIN(1129,J772)*overallRate),ROUND(MAX(IF($B772="Non - avec lien de dépendance",0,MIN((0.75*J772),847)),MIN(J772,(0.75*$C772),847)),2)),IF($B772="Non - avec lien de dépendance",MIN(1129,J772,$C772)*overallRate,MIN(1129,J772)*overallRate)))))</f>
        <v>Effectuez l’étape 1</v>
      </c>
      <c r="O772" s="68" t="str">
        <f>IF(ISTEXT(overallRate),"Effectuez l’étape 1",IF(OR(COUNT($C772,K772)&lt;&gt;2,overallRate=0),0,IF(G772="Yes",ROUND(MAX(IF($B772="Oui - sans lien de dépendance",0,MIN((0.75*K772),847)),MIN(K772,(0.75*$C772),847)),2),IF(revenueReduction&gt;0.3,MAX(IF($B772="Non - avec lien de dépendance",MIN(1129,K772,$C772)*overallRate,MIN(1129,K772)*overallRate),ROUND(MAX(IF($B772="Non - avec lien de dépendance",0,MIN((0.75*K772),847)),MIN(K772,(0.75*$C772),847)),2)),IF($B772="Non - avec lien de dépendance",MIN(1129,K772,$C772)*overallRate,MIN(1129,K772)*overallRate)))))</f>
        <v>Effectuez l’étape 1</v>
      </c>
      <c r="P772" s="3">
        <f t="shared" si="11"/>
        <v>0</v>
      </c>
    </row>
    <row r="773" spans="12:16" x14ac:dyDescent="0.5">
      <c r="L773" s="68" t="str">
        <f>IF(ISTEXT(overallRate),"Effectuez l’étape 1",IF(OR(COUNT($C773,H773)&lt;&gt;2,overallRate=0),0,IF(D773="Yes",ROUND(MAX(IF($B773="Oui - sans lien de dépendance",0,MIN((0.75*H773),847)),MIN(H773,(0.75*$C773),847)),2),IF(revenueReduction&gt;0.3,MAX(IF($B773="Non - avec lien de dépendance",MIN(1129,H773,$C773)*overallRate,MIN(1129,H773)*overallRate),ROUND(MAX(IF($B773="Non - avec lien de dépendance",0,MIN((0.75*H773),847)),MIN(H773,(0.75*$C773),847)),2)),IF($B773="Non - avec lien de dépendance",MIN(1129,H773,$C773)*overallRate,MIN(1129,H773)*overallRate)))))</f>
        <v>Effectuez l’étape 1</v>
      </c>
      <c r="M773" s="68" t="str">
        <f>IF(ISTEXT(overallRate),"Effectuez l’étape 1",IF(OR(COUNT($C773,I773)&lt;&gt;2,overallRate=0),0,IF(E773="Yes",ROUND(MAX(IF($B773="Oui - sans lien de dépendance",0,MIN((0.75*I773),847)),MIN(I773,(0.75*$C773),847)),2),IF(revenueReduction&gt;0.3,MAX(IF($B773="Non - avec lien de dépendance",MIN(1129,I773,$C773)*overallRate,MIN(1129,I773)*overallRate),ROUND(MAX(IF($B773="Non - avec lien de dépendance",0,MIN((0.75*I773),847)),MIN(I773,(0.75*$C773),847)),2)),IF($B773="Non - avec lien de dépendance",MIN(1129,I773,$C773)*overallRate,MIN(1129,I773)*overallRate)))))</f>
        <v>Effectuez l’étape 1</v>
      </c>
      <c r="N773" s="68" t="str">
        <f>IF(ISTEXT(overallRate),"Effectuez l’étape 1",IF(OR(COUNT($C773,J773)&lt;&gt;2,overallRate=0),0,IF(F773="Yes",ROUND(MAX(IF($B773="Oui - sans lien de dépendance",0,MIN((0.75*J773),847)),MIN(J773,(0.75*$C773),847)),2),IF(revenueReduction&gt;0.3,MAX(IF($B773="Non - avec lien de dépendance",MIN(1129,J773,$C773)*overallRate,MIN(1129,J773)*overallRate),ROUND(MAX(IF($B773="Non - avec lien de dépendance",0,MIN((0.75*J773),847)),MIN(J773,(0.75*$C773),847)),2)),IF($B773="Non - avec lien de dépendance",MIN(1129,J773,$C773)*overallRate,MIN(1129,J773)*overallRate)))))</f>
        <v>Effectuez l’étape 1</v>
      </c>
      <c r="O773" s="68" t="str">
        <f>IF(ISTEXT(overallRate),"Effectuez l’étape 1",IF(OR(COUNT($C773,K773)&lt;&gt;2,overallRate=0),0,IF(G773="Yes",ROUND(MAX(IF($B773="Oui - sans lien de dépendance",0,MIN((0.75*K773),847)),MIN(K773,(0.75*$C773),847)),2),IF(revenueReduction&gt;0.3,MAX(IF($B773="Non - avec lien de dépendance",MIN(1129,K773,$C773)*overallRate,MIN(1129,K773)*overallRate),ROUND(MAX(IF($B773="Non - avec lien de dépendance",0,MIN((0.75*K773),847)),MIN(K773,(0.75*$C773),847)),2)),IF($B773="Non - avec lien de dépendance",MIN(1129,K773,$C773)*overallRate,MIN(1129,K773)*overallRate)))))</f>
        <v>Effectuez l’étape 1</v>
      </c>
      <c r="P773" s="3">
        <f t="shared" si="11"/>
        <v>0</v>
      </c>
    </row>
    <row r="774" spans="12:16" x14ac:dyDescent="0.5">
      <c r="L774" s="68" t="str">
        <f>IF(ISTEXT(overallRate),"Effectuez l’étape 1",IF(OR(COUNT($C774,H774)&lt;&gt;2,overallRate=0),0,IF(D774="Yes",ROUND(MAX(IF($B774="Oui - sans lien de dépendance",0,MIN((0.75*H774),847)),MIN(H774,(0.75*$C774),847)),2),IF(revenueReduction&gt;0.3,MAX(IF($B774="Non - avec lien de dépendance",MIN(1129,H774,$C774)*overallRate,MIN(1129,H774)*overallRate),ROUND(MAX(IF($B774="Non - avec lien de dépendance",0,MIN((0.75*H774),847)),MIN(H774,(0.75*$C774),847)),2)),IF($B774="Non - avec lien de dépendance",MIN(1129,H774,$C774)*overallRate,MIN(1129,H774)*overallRate)))))</f>
        <v>Effectuez l’étape 1</v>
      </c>
      <c r="M774" s="68" t="str">
        <f>IF(ISTEXT(overallRate),"Effectuez l’étape 1",IF(OR(COUNT($C774,I774)&lt;&gt;2,overallRate=0),0,IF(E774="Yes",ROUND(MAX(IF($B774="Oui - sans lien de dépendance",0,MIN((0.75*I774),847)),MIN(I774,(0.75*$C774),847)),2),IF(revenueReduction&gt;0.3,MAX(IF($B774="Non - avec lien de dépendance",MIN(1129,I774,$C774)*overallRate,MIN(1129,I774)*overallRate),ROUND(MAX(IF($B774="Non - avec lien de dépendance",0,MIN((0.75*I774),847)),MIN(I774,(0.75*$C774),847)),2)),IF($B774="Non - avec lien de dépendance",MIN(1129,I774,$C774)*overallRate,MIN(1129,I774)*overallRate)))))</f>
        <v>Effectuez l’étape 1</v>
      </c>
      <c r="N774" s="68" t="str">
        <f>IF(ISTEXT(overallRate),"Effectuez l’étape 1",IF(OR(COUNT($C774,J774)&lt;&gt;2,overallRate=0),0,IF(F774="Yes",ROUND(MAX(IF($B774="Oui - sans lien de dépendance",0,MIN((0.75*J774),847)),MIN(J774,(0.75*$C774),847)),2),IF(revenueReduction&gt;0.3,MAX(IF($B774="Non - avec lien de dépendance",MIN(1129,J774,$C774)*overallRate,MIN(1129,J774)*overallRate),ROUND(MAX(IF($B774="Non - avec lien de dépendance",0,MIN((0.75*J774),847)),MIN(J774,(0.75*$C774),847)),2)),IF($B774="Non - avec lien de dépendance",MIN(1129,J774,$C774)*overallRate,MIN(1129,J774)*overallRate)))))</f>
        <v>Effectuez l’étape 1</v>
      </c>
      <c r="O774" s="68" t="str">
        <f>IF(ISTEXT(overallRate),"Effectuez l’étape 1",IF(OR(COUNT($C774,K774)&lt;&gt;2,overallRate=0),0,IF(G774="Yes",ROUND(MAX(IF($B774="Oui - sans lien de dépendance",0,MIN((0.75*K774),847)),MIN(K774,(0.75*$C774),847)),2),IF(revenueReduction&gt;0.3,MAX(IF($B774="Non - avec lien de dépendance",MIN(1129,K774,$C774)*overallRate,MIN(1129,K774)*overallRate),ROUND(MAX(IF($B774="Non - avec lien de dépendance",0,MIN((0.75*K774),847)),MIN(K774,(0.75*$C774),847)),2)),IF($B774="Non - avec lien de dépendance",MIN(1129,K774,$C774)*overallRate,MIN(1129,K774)*overallRate)))))</f>
        <v>Effectuez l’étape 1</v>
      </c>
      <c r="P774" s="3">
        <f t="shared" ref="P774:P837" si="12">IF(AND(COUNT(C774:K774)&gt;0,OR(COUNT(C774:K774)&lt;&gt;5,ISBLANK(B774))),"Fill out all amounts",IF(OR(COUNTIF(H774,0)+COUNTIF(I774,0)&gt;1,COUNTIF(I774,0)+COUNTIF(J774,0)&gt;1,COUNTIF(J774,0)+COUNTIF(K774,0)&gt;1),0,SUM(L774:O774)))</f>
        <v>0</v>
      </c>
    </row>
    <row r="775" spans="12:16" x14ac:dyDescent="0.5">
      <c r="L775" s="68" t="str">
        <f>IF(ISTEXT(overallRate),"Effectuez l’étape 1",IF(OR(COUNT($C775,H775)&lt;&gt;2,overallRate=0),0,IF(D775="Yes",ROUND(MAX(IF($B775="Oui - sans lien de dépendance",0,MIN((0.75*H775),847)),MIN(H775,(0.75*$C775),847)),2),IF(revenueReduction&gt;0.3,MAX(IF($B775="Non - avec lien de dépendance",MIN(1129,H775,$C775)*overallRate,MIN(1129,H775)*overallRate),ROUND(MAX(IF($B775="Non - avec lien de dépendance",0,MIN((0.75*H775),847)),MIN(H775,(0.75*$C775),847)),2)),IF($B775="Non - avec lien de dépendance",MIN(1129,H775,$C775)*overallRate,MIN(1129,H775)*overallRate)))))</f>
        <v>Effectuez l’étape 1</v>
      </c>
      <c r="M775" s="68" t="str">
        <f>IF(ISTEXT(overallRate),"Effectuez l’étape 1",IF(OR(COUNT($C775,I775)&lt;&gt;2,overallRate=0),0,IF(E775="Yes",ROUND(MAX(IF($B775="Oui - sans lien de dépendance",0,MIN((0.75*I775),847)),MIN(I775,(0.75*$C775),847)),2),IF(revenueReduction&gt;0.3,MAX(IF($B775="Non - avec lien de dépendance",MIN(1129,I775,$C775)*overallRate,MIN(1129,I775)*overallRate),ROUND(MAX(IF($B775="Non - avec lien de dépendance",0,MIN((0.75*I775),847)),MIN(I775,(0.75*$C775),847)),2)),IF($B775="Non - avec lien de dépendance",MIN(1129,I775,$C775)*overallRate,MIN(1129,I775)*overallRate)))))</f>
        <v>Effectuez l’étape 1</v>
      </c>
      <c r="N775" s="68" t="str">
        <f>IF(ISTEXT(overallRate),"Effectuez l’étape 1",IF(OR(COUNT($C775,J775)&lt;&gt;2,overallRate=0),0,IF(F775="Yes",ROUND(MAX(IF($B775="Oui - sans lien de dépendance",0,MIN((0.75*J775),847)),MIN(J775,(0.75*$C775),847)),2),IF(revenueReduction&gt;0.3,MAX(IF($B775="Non - avec lien de dépendance",MIN(1129,J775,$C775)*overallRate,MIN(1129,J775)*overallRate),ROUND(MAX(IF($B775="Non - avec lien de dépendance",0,MIN((0.75*J775),847)),MIN(J775,(0.75*$C775),847)),2)),IF($B775="Non - avec lien de dépendance",MIN(1129,J775,$C775)*overallRate,MIN(1129,J775)*overallRate)))))</f>
        <v>Effectuez l’étape 1</v>
      </c>
      <c r="O775" s="68" t="str">
        <f>IF(ISTEXT(overallRate),"Effectuez l’étape 1",IF(OR(COUNT($C775,K775)&lt;&gt;2,overallRate=0),0,IF(G775="Yes",ROUND(MAX(IF($B775="Oui - sans lien de dépendance",0,MIN((0.75*K775),847)),MIN(K775,(0.75*$C775),847)),2),IF(revenueReduction&gt;0.3,MAX(IF($B775="Non - avec lien de dépendance",MIN(1129,K775,$C775)*overallRate,MIN(1129,K775)*overallRate),ROUND(MAX(IF($B775="Non - avec lien de dépendance",0,MIN((0.75*K775),847)),MIN(K775,(0.75*$C775),847)),2)),IF($B775="Non - avec lien de dépendance",MIN(1129,K775,$C775)*overallRate,MIN(1129,K775)*overallRate)))))</f>
        <v>Effectuez l’étape 1</v>
      </c>
      <c r="P775" s="3">
        <f t="shared" si="12"/>
        <v>0</v>
      </c>
    </row>
    <row r="776" spans="12:16" x14ac:dyDescent="0.5">
      <c r="L776" s="68" t="str">
        <f>IF(ISTEXT(overallRate),"Effectuez l’étape 1",IF(OR(COUNT($C776,H776)&lt;&gt;2,overallRate=0),0,IF(D776="Yes",ROUND(MAX(IF($B776="Oui - sans lien de dépendance",0,MIN((0.75*H776),847)),MIN(H776,(0.75*$C776),847)),2),IF(revenueReduction&gt;0.3,MAX(IF($B776="Non - avec lien de dépendance",MIN(1129,H776,$C776)*overallRate,MIN(1129,H776)*overallRate),ROUND(MAX(IF($B776="Non - avec lien de dépendance",0,MIN((0.75*H776),847)),MIN(H776,(0.75*$C776),847)),2)),IF($B776="Non - avec lien de dépendance",MIN(1129,H776,$C776)*overallRate,MIN(1129,H776)*overallRate)))))</f>
        <v>Effectuez l’étape 1</v>
      </c>
      <c r="M776" s="68" t="str">
        <f>IF(ISTEXT(overallRate),"Effectuez l’étape 1",IF(OR(COUNT($C776,I776)&lt;&gt;2,overallRate=0),0,IF(E776="Yes",ROUND(MAX(IF($B776="Oui - sans lien de dépendance",0,MIN((0.75*I776),847)),MIN(I776,(0.75*$C776),847)),2),IF(revenueReduction&gt;0.3,MAX(IF($B776="Non - avec lien de dépendance",MIN(1129,I776,$C776)*overallRate,MIN(1129,I776)*overallRate),ROUND(MAX(IF($B776="Non - avec lien de dépendance",0,MIN((0.75*I776),847)),MIN(I776,(0.75*$C776),847)),2)),IF($B776="Non - avec lien de dépendance",MIN(1129,I776,$C776)*overallRate,MIN(1129,I776)*overallRate)))))</f>
        <v>Effectuez l’étape 1</v>
      </c>
      <c r="N776" s="68" t="str">
        <f>IF(ISTEXT(overallRate),"Effectuez l’étape 1",IF(OR(COUNT($C776,J776)&lt;&gt;2,overallRate=0),0,IF(F776="Yes",ROUND(MAX(IF($B776="Oui - sans lien de dépendance",0,MIN((0.75*J776),847)),MIN(J776,(0.75*$C776),847)),2),IF(revenueReduction&gt;0.3,MAX(IF($B776="Non - avec lien de dépendance",MIN(1129,J776,$C776)*overallRate,MIN(1129,J776)*overallRate),ROUND(MAX(IF($B776="Non - avec lien de dépendance",0,MIN((0.75*J776),847)),MIN(J776,(0.75*$C776),847)),2)),IF($B776="Non - avec lien de dépendance",MIN(1129,J776,$C776)*overallRate,MIN(1129,J776)*overallRate)))))</f>
        <v>Effectuez l’étape 1</v>
      </c>
      <c r="O776" s="68" t="str">
        <f>IF(ISTEXT(overallRate),"Effectuez l’étape 1",IF(OR(COUNT($C776,K776)&lt;&gt;2,overallRate=0),0,IF(G776="Yes",ROUND(MAX(IF($B776="Oui - sans lien de dépendance",0,MIN((0.75*K776),847)),MIN(K776,(0.75*$C776),847)),2),IF(revenueReduction&gt;0.3,MAX(IF($B776="Non - avec lien de dépendance",MIN(1129,K776,$C776)*overallRate,MIN(1129,K776)*overallRate),ROUND(MAX(IF($B776="Non - avec lien de dépendance",0,MIN((0.75*K776),847)),MIN(K776,(0.75*$C776),847)),2)),IF($B776="Non - avec lien de dépendance",MIN(1129,K776,$C776)*overallRate,MIN(1129,K776)*overallRate)))))</f>
        <v>Effectuez l’étape 1</v>
      </c>
      <c r="P776" s="3">
        <f t="shared" si="12"/>
        <v>0</v>
      </c>
    </row>
    <row r="777" spans="12:16" x14ac:dyDescent="0.5">
      <c r="L777" s="68" t="str">
        <f>IF(ISTEXT(overallRate),"Effectuez l’étape 1",IF(OR(COUNT($C777,H777)&lt;&gt;2,overallRate=0),0,IF(D777="Yes",ROUND(MAX(IF($B777="Oui - sans lien de dépendance",0,MIN((0.75*H777),847)),MIN(H777,(0.75*$C777),847)),2),IF(revenueReduction&gt;0.3,MAX(IF($B777="Non - avec lien de dépendance",MIN(1129,H777,$C777)*overallRate,MIN(1129,H777)*overallRate),ROUND(MAX(IF($B777="Non - avec lien de dépendance",0,MIN((0.75*H777),847)),MIN(H777,(0.75*$C777),847)),2)),IF($B777="Non - avec lien de dépendance",MIN(1129,H777,$C777)*overallRate,MIN(1129,H777)*overallRate)))))</f>
        <v>Effectuez l’étape 1</v>
      </c>
      <c r="M777" s="68" t="str">
        <f>IF(ISTEXT(overallRate),"Effectuez l’étape 1",IF(OR(COUNT($C777,I777)&lt;&gt;2,overallRate=0),0,IF(E777="Yes",ROUND(MAX(IF($B777="Oui - sans lien de dépendance",0,MIN((0.75*I777),847)),MIN(I777,(0.75*$C777),847)),2),IF(revenueReduction&gt;0.3,MAX(IF($B777="Non - avec lien de dépendance",MIN(1129,I777,$C777)*overallRate,MIN(1129,I777)*overallRate),ROUND(MAX(IF($B777="Non - avec lien de dépendance",0,MIN((0.75*I777),847)),MIN(I777,(0.75*$C777),847)),2)),IF($B777="Non - avec lien de dépendance",MIN(1129,I777,$C777)*overallRate,MIN(1129,I777)*overallRate)))))</f>
        <v>Effectuez l’étape 1</v>
      </c>
      <c r="N777" s="68" t="str">
        <f>IF(ISTEXT(overallRate),"Effectuez l’étape 1",IF(OR(COUNT($C777,J777)&lt;&gt;2,overallRate=0),0,IF(F777="Yes",ROUND(MAX(IF($B777="Oui - sans lien de dépendance",0,MIN((0.75*J777),847)),MIN(J777,(0.75*$C777),847)),2),IF(revenueReduction&gt;0.3,MAX(IF($B777="Non - avec lien de dépendance",MIN(1129,J777,$C777)*overallRate,MIN(1129,J777)*overallRate),ROUND(MAX(IF($B777="Non - avec lien de dépendance",0,MIN((0.75*J777),847)),MIN(J777,(0.75*$C777),847)),2)),IF($B777="Non - avec lien de dépendance",MIN(1129,J777,$C777)*overallRate,MIN(1129,J777)*overallRate)))))</f>
        <v>Effectuez l’étape 1</v>
      </c>
      <c r="O777" s="68" t="str">
        <f>IF(ISTEXT(overallRate),"Effectuez l’étape 1",IF(OR(COUNT($C777,K777)&lt;&gt;2,overallRate=0),0,IF(G777="Yes",ROUND(MAX(IF($B777="Oui - sans lien de dépendance",0,MIN((0.75*K777),847)),MIN(K777,(0.75*$C777),847)),2),IF(revenueReduction&gt;0.3,MAX(IF($B777="Non - avec lien de dépendance",MIN(1129,K777,$C777)*overallRate,MIN(1129,K777)*overallRate),ROUND(MAX(IF($B777="Non - avec lien de dépendance",0,MIN((0.75*K777),847)),MIN(K777,(0.75*$C777),847)),2)),IF($B777="Non - avec lien de dépendance",MIN(1129,K777,$C777)*overallRate,MIN(1129,K777)*overallRate)))))</f>
        <v>Effectuez l’étape 1</v>
      </c>
      <c r="P777" s="3">
        <f t="shared" si="12"/>
        <v>0</v>
      </c>
    </row>
    <row r="778" spans="12:16" x14ac:dyDescent="0.5">
      <c r="L778" s="68" t="str">
        <f>IF(ISTEXT(overallRate),"Effectuez l’étape 1",IF(OR(COUNT($C778,H778)&lt;&gt;2,overallRate=0),0,IF(D778="Yes",ROUND(MAX(IF($B778="Oui - sans lien de dépendance",0,MIN((0.75*H778),847)),MIN(H778,(0.75*$C778),847)),2),IF(revenueReduction&gt;0.3,MAX(IF($B778="Non - avec lien de dépendance",MIN(1129,H778,$C778)*overallRate,MIN(1129,H778)*overallRate),ROUND(MAX(IF($B778="Non - avec lien de dépendance",0,MIN((0.75*H778),847)),MIN(H778,(0.75*$C778),847)),2)),IF($B778="Non - avec lien de dépendance",MIN(1129,H778,$C778)*overallRate,MIN(1129,H778)*overallRate)))))</f>
        <v>Effectuez l’étape 1</v>
      </c>
      <c r="M778" s="68" t="str">
        <f>IF(ISTEXT(overallRate),"Effectuez l’étape 1",IF(OR(COUNT($C778,I778)&lt;&gt;2,overallRate=0),0,IF(E778="Yes",ROUND(MAX(IF($B778="Oui - sans lien de dépendance",0,MIN((0.75*I778),847)),MIN(I778,(0.75*$C778),847)),2),IF(revenueReduction&gt;0.3,MAX(IF($B778="Non - avec lien de dépendance",MIN(1129,I778,$C778)*overallRate,MIN(1129,I778)*overallRate),ROUND(MAX(IF($B778="Non - avec lien de dépendance",0,MIN((0.75*I778),847)),MIN(I778,(0.75*$C778),847)),2)),IF($B778="Non - avec lien de dépendance",MIN(1129,I778,$C778)*overallRate,MIN(1129,I778)*overallRate)))))</f>
        <v>Effectuez l’étape 1</v>
      </c>
      <c r="N778" s="68" t="str">
        <f>IF(ISTEXT(overallRate),"Effectuez l’étape 1",IF(OR(COUNT($C778,J778)&lt;&gt;2,overallRate=0),0,IF(F778="Yes",ROUND(MAX(IF($B778="Oui - sans lien de dépendance",0,MIN((0.75*J778),847)),MIN(J778,(0.75*$C778),847)),2),IF(revenueReduction&gt;0.3,MAX(IF($B778="Non - avec lien de dépendance",MIN(1129,J778,$C778)*overallRate,MIN(1129,J778)*overallRate),ROUND(MAX(IF($B778="Non - avec lien de dépendance",0,MIN((0.75*J778),847)),MIN(J778,(0.75*$C778),847)),2)),IF($B778="Non - avec lien de dépendance",MIN(1129,J778,$C778)*overallRate,MIN(1129,J778)*overallRate)))))</f>
        <v>Effectuez l’étape 1</v>
      </c>
      <c r="O778" s="68" t="str">
        <f>IF(ISTEXT(overallRate),"Effectuez l’étape 1",IF(OR(COUNT($C778,K778)&lt;&gt;2,overallRate=0),0,IF(G778="Yes",ROUND(MAX(IF($B778="Oui - sans lien de dépendance",0,MIN((0.75*K778),847)),MIN(K778,(0.75*$C778),847)),2),IF(revenueReduction&gt;0.3,MAX(IF($B778="Non - avec lien de dépendance",MIN(1129,K778,$C778)*overallRate,MIN(1129,K778)*overallRate),ROUND(MAX(IF($B778="Non - avec lien de dépendance",0,MIN((0.75*K778),847)),MIN(K778,(0.75*$C778),847)),2)),IF($B778="Non - avec lien de dépendance",MIN(1129,K778,$C778)*overallRate,MIN(1129,K778)*overallRate)))))</f>
        <v>Effectuez l’étape 1</v>
      </c>
      <c r="P778" s="3">
        <f t="shared" si="12"/>
        <v>0</v>
      </c>
    </row>
    <row r="779" spans="12:16" x14ac:dyDescent="0.5">
      <c r="L779" s="68" t="str">
        <f>IF(ISTEXT(overallRate),"Effectuez l’étape 1",IF(OR(COUNT($C779,H779)&lt;&gt;2,overallRate=0),0,IF(D779="Yes",ROUND(MAX(IF($B779="Oui - sans lien de dépendance",0,MIN((0.75*H779),847)),MIN(H779,(0.75*$C779),847)),2),IF(revenueReduction&gt;0.3,MAX(IF($B779="Non - avec lien de dépendance",MIN(1129,H779,$C779)*overallRate,MIN(1129,H779)*overallRate),ROUND(MAX(IF($B779="Non - avec lien de dépendance",0,MIN((0.75*H779),847)),MIN(H779,(0.75*$C779),847)),2)),IF($B779="Non - avec lien de dépendance",MIN(1129,H779,$C779)*overallRate,MIN(1129,H779)*overallRate)))))</f>
        <v>Effectuez l’étape 1</v>
      </c>
      <c r="M779" s="68" t="str">
        <f>IF(ISTEXT(overallRate),"Effectuez l’étape 1",IF(OR(COUNT($C779,I779)&lt;&gt;2,overallRate=0),0,IF(E779="Yes",ROUND(MAX(IF($B779="Oui - sans lien de dépendance",0,MIN((0.75*I779),847)),MIN(I779,(0.75*$C779),847)),2),IF(revenueReduction&gt;0.3,MAX(IF($B779="Non - avec lien de dépendance",MIN(1129,I779,$C779)*overallRate,MIN(1129,I779)*overallRate),ROUND(MAX(IF($B779="Non - avec lien de dépendance",0,MIN((0.75*I779),847)),MIN(I779,(0.75*$C779),847)),2)),IF($B779="Non - avec lien de dépendance",MIN(1129,I779,$C779)*overallRate,MIN(1129,I779)*overallRate)))))</f>
        <v>Effectuez l’étape 1</v>
      </c>
      <c r="N779" s="68" t="str">
        <f>IF(ISTEXT(overallRate),"Effectuez l’étape 1",IF(OR(COUNT($C779,J779)&lt;&gt;2,overallRate=0),0,IF(F779="Yes",ROUND(MAX(IF($B779="Oui - sans lien de dépendance",0,MIN((0.75*J779),847)),MIN(J779,(0.75*$C779),847)),2),IF(revenueReduction&gt;0.3,MAX(IF($B779="Non - avec lien de dépendance",MIN(1129,J779,$C779)*overallRate,MIN(1129,J779)*overallRate),ROUND(MAX(IF($B779="Non - avec lien de dépendance",0,MIN((0.75*J779),847)),MIN(J779,(0.75*$C779),847)),2)),IF($B779="Non - avec lien de dépendance",MIN(1129,J779,$C779)*overallRate,MIN(1129,J779)*overallRate)))))</f>
        <v>Effectuez l’étape 1</v>
      </c>
      <c r="O779" s="68" t="str">
        <f>IF(ISTEXT(overallRate),"Effectuez l’étape 1",IF(OR(COUNT($C779,K779)&lt;&gt;2,overallRate=0),0,IF(G779="Yes",ROUND(MAX(IF($B779="Oui - sans lien de dépendance",0,MIN((0.75*K779),847)),MIN(K779,(0.75*$C779),847)),2),IF(revenueReduction&gt;0.3,MAX(IF($B779="Non - avec lien de dépendance",MIN(1129,K779,$C779)*overallRate,MIN(1129,K779)*overallRate),ROUND(MAX(IF($B779="Non - avec lien de dépendance",0,MIN((0.75*K779),847)),MIN(K779,(0.75*$C779),847)),2)),IF($B779="Non - avec lien de dépendance",MIN(1129,K779,$C779)*overallRate,MIN(1129,K779)*overallRate)))))</f>
        <v>Effectuez l’étape 1</v>
      </c>
      <c r="P779" s="3">
        <f t="shared" si="12"/>
        <v>0</v>
      </c>
    </row>
    <row r="780" spans="12:16" x14ac:dyDescent="0.5">
      <c r="L780" s="68" t="str">
        <f>IF(ISTEXT(overallRate),"Effectuez l’étape 1",IF(OR(COUNT($C780,H780)&lt;&gt;2,overallRate=0),0,IF(D780="Yes",ROUND(MAX(IF($B780="Oui - sans lien de dépendance",0,MIN((0.75*H780),847)),MIN(H780,(0.75*$C780),847)),2),IF(revenueReduction&gt;0.3,MAX(IF($B780="Non - avec lien de dépendance",MIN(1129,H780,$C780)*overallRate,MIN(1129,H780)*overallRate),ROUND(MAX(IF($B780="Non - avec lien de dépendance",0,MIN((0.75*H780),847)),MIN(H780,(0.75*$C780),847)),2)),IF($B780="Non - avec lien de dépendance",MIN(1129,H780,$C780)*overallRate,MIN(1129,H780)*overallRate)))))</f>
        <v>Effectuez l’étape 1</v>
      </c>
      <c r="M780" s="68" t="str">
        <f>IF(ISTEXT(overallRate),"Effectuez l’étape 1",IF(OR(COUNT($C780,I780)&lt;&gt;2,overallRate=0),0,IF(E780="Yes",ROUND(MAX(IF($B780="Oui - sans lien de dépendance",0,MIN((0.75*I780),847)),MIN(I780,(0.75*$C780),847)),2),IF(revenueReduction&gt;0.3,MAX(IF($B780="Non - avec lien de dépendance",MIN(1129,I780,$C780)*overallRate,MIN(1129,I780)*overallRate),ROUND(MAX(IF($B780="Non - avec lien de dépendance",0,MIN((0.75*I780),847)),MIN(I780,(0.75*$C780),847)),2)),IF($B780="Non - avec lien de dépendance",MIN(1129,I780,$C780)*overallRate,MIN(1129,I780)*overallRate)))))</f>
        <v>Effectuez l’étape 1</v>
      </c>
      <c r="N780" s="68" t="str">
        <f>IF(ISTEXT(overallRate),"Effectuez l’étape 1",IF(OR(COUNT($C780,J780)&lt;&gt;2,overallRate=0),0,IF(F780="Yes",ROUND(MAX(IF($B780="Oui - sans lien de dépendance",0,MIN((0.75*J780),847)),MIN(J780,(0.75*$C780),847)),2),IF(revenueReduction&gt;0.3,MAX(IF($B780="Non - avec lien de dépendance",MIN(1129,J780,$C780)*overallRate,MIN(1129,J780)*overallRate),ROUND(MAX(IF($B780="Non - avec lien de dépendance",0,MIN((0.75*J780),847)),MIN(J780,(0.75*$C780),847)),2)),IF($B780="Non - avec lien de dépendance",MIN(1129,J780,$C780)*overallRate,MIN(1129,J780)*overallRate)))))</f>
        <v>Effectuez l’étape 1</v>
      </c>
      <c r="O780" s="68" t="str">
        <f>IF(ISTEXT(overallRate),"Effectuez l’étape 1",IF(OR(COUNT($C780,K780)&lt;&gt;2,overallRate=0),0,IF(G780="Yes",ROUND(MAX(IF($B780="Oui - sans lien de dépendance",0,MIN((0.75*K780),847)),MIN(K780,(0.75*$C780),847)),2),IF(revenueReduction&gt;0.3,MAX(IF($B780="Non - avec lien de dépendance",MIN(1129,K780,$C780)*overallRate,MIN(1129,K780)*overallRate),ROUND(MAX(IF($B780="Non - avec lien de dépendance",0,MIN((0.75*K780),847)),MIN(K780,(0.75*$C780),847)),2)),IF($B780="Non - avec lien de dépendance",MIN(1129,K780,$C780)*overallRate,MIN(1129,K780)*overallRate)))))</f>
        <v>Effectuez l’étape 1</v>
      </c>
      <c r="P780" s="3">
        <f t="shared" si="12"/>
        <v>0</v>
      </c>
    </row>
    <row r="781" spans="12:16" x14ac:dyDescent="0.5">
      <c r="L781" s="68" t="str">
        <f>IF(ISTEXT(overallRate),"Effectuez l’étape 1",IF(OR(COUNT($C781,H781)&lt;&gt;2,overallRate=0),0,IF(D781="Yes",ROUND(MAX(IF($B781="Oui - sans lien de dépendance",0,MIN((0.75*H781),847)),MIN(H781,(0.75*$C781),847)),2),IF(revenueReduction&gt;0.3,MAX(IF($B781="Non - avec lien de dépendance",MIN(1129,H781,$C781)*overallRate,MIN(1129,H781)*overallRate),ROUND(MAX(IF($B781="Non - avec lien de dépendance",0,MIN((0.75*H781),847)),MIN(H781,(0.75*$C781),847)),2)),IF($B781="Non - avec lien de dépendance",MIN(1129,H781,$C781)*overallRate,MIN(1129,H781)*overallRate)))))</f>
        <v>Effectuez l’étape 1</v>
      </c>
      <c r="M781" s="68" t="str">
        <f>IF(ISTEXT(overallRate),"Effectuez l’étape 1",IF(OR(COUNT($C781,I781)&lt;&gt;2,overallRate=0),0,IF(E781="Yes",ROUND(MAX(IF($B781="Oui - sans lien de dépendance",0,MIN((0.75*I781),847)),MIN(I781,(0.75*$C781),847)),2),IF(revenueReduction&gt;0.3,MAX(IF($B781="Non - avec lien de dépendance",MIN(1129,I781,$C781)*overallRate,MIN(1129,I781)*overallRate),ROUND(MAX(IF($B781="Non - avec lien de dépendance",0,MIN((0.75*I781),847)),MIN(I781,(0.75*$C781),847)),2)),IF($B781="Non - avec lien de dépendance",MIN(1129,I781,$C781)*overallRate,MIN(1129,I781)*overallRate)))))</f>
        <v>Effectuez l’étape 1</v>
      </c>
      <c r="N781" s="68" t="str">
        <f>IF(ISTEXT(overallRate),"Effectuez l’étape 1",IF(OR(COUNT($C781,J781)&lt;&gt;2,overallRate=0),0,IF(F781="Yes",ROUND(MAX(IF($B781="Oui - sans lien de dépendance",0,MIN((0.75*J781),847)),MIN(J781,(0.75*$C781),847)),2),IF(revenueReduction&gt;0.3,MAX(IF($B781="Non - avec lien de dépendance",MIN(1129,J781,$C781)*overallRate,MIN(1129,J781)*overallRate),ROUND(MAX(IF($B781="Non - avec lien de dépendance",0,MIN((0.75*J781),847)),MIN(J781,(0.75*$C781),847)),2)),IF($B781="Non - avec lien de dépendance",MIN(1129,J781,$C781)*overallRate,MIN(1129,J781)*overallRate)))))</f>
        <v>Effectuez l’étape 1</v>
      </c>
      <c r="O781" s="68" t="str">
        <f>IF(ISTEXT(overallRate),"Effectuez l’étape 1",IF(OR(COUNT($C781,K781)&lt;&gt;2,overallRate=0),0,IF(G781="Yes",ROUND(MAX(IF($B781="Oui - sans lien de dépendance",0,MIN((0.75*K781),847)),MIN(K781,(0.75*$C781),847)),2),IF(revenueReduction&gt;0.3,MAX(IF($B781="Non - avec lien de dépendance",MIN(1129,K781,$C781)*overallRate,MIN(1129,K781)*overallRate),ROUND(MAX(IF($B781="Non - avec lien de dépendance",0,MIN((0.75*K781),847)),MIN(K781,(0.75*$C781),847)),2)),IF($B781="Non - avec lien de dépendance",MIN(1129,K781,$C781)*overallRate,MIN(1129,K781)*overallRate)))))</f>
        <v>Effectuez l’étape 1</v>
      </c>
      <c r="P781" s="3">
        <f t="shared" si="12"/>
        <v>0</v>
      </c>
    </row>
    <row r="782" spans="12:16" x14ac:dyDescent="0.5">
      <c r="L782" s="68" t="str">
        <f>IF(ISTEXT(overallRate),"Effectuez l’étape 1",IF(OR(COUNT($C782,H782)&lt;&gt;2,overallRate=0),0,IF(D782="Yes",ROUND(MAX(IF($B782="Oui - sans lien de dépendance",0,MIN((0.75*H782),847)),MIN(H782,(0.75*$C782),847)),2),IF(revenueReduction&gt;0.3,MAX(IF($B782="Non - avec lien de dépendance",MIN(1129,H782,$C782)*overallRate,MIN(1129,H782)*overallRate),ROUND(MAX(IF($B782="Non - avec lien de dépendance",0,MIN((0.75*H782),847)),MIN(H782,(0.75*$C782),847)),2)),IF($B782="Non - avec lien de dépendance",MIN(1129,H782,$C782)*overallRate,MIN(1129,H782)*overallRate)))))</f>
        <v>Effectuez l’étape 1</v>
      </c>
      <c r="M782" s="68" t="str">
        <f>IF(ISTEXT(overallRate),"Effectuez l’étape 1",IF(OR(COUNT($C782,I782)&lt;&gt;2,overallRate=0),0,IF(E782="Yes",ROUND(MAX(IF($B782="Oui - sans lien de dépendance",0,MIN((0.75*I782),847)),MIN(I782,(0.75*$C782),847)),2),IF(revenueReduction&gt;0.3,MAX(IF($B782="Non - avec lien de dépendance",MIN(1129,I782,$C782)*overallRate,MIN(1129,I782)*overallRate),ROUND(MAX(IF($B782="Non - avec lien de dépendance",0,MIN((0.75*I782),847)),MIN(I782,(0.75*$C782),847)),2)),IF($B782="Non - avec lien de dépendance",MIN(1129,I782,$C782)*overallRate,MIN(1129,I782)*overallRate)))))</f>
        <v>Effectuez l’étape 1</v>
      </c>
      <c r="N782" s="68" t="str">
        <f>IF(ISTEXT(overallRate),"Effectuez l’étape 1",IF(OR(COUNT($C782,J782)&lt;&gt;2,overallRate=0),0,IF(F782="Yes",ROUND(MAX(IF($B782="Oui - sans lien de dépendance",0,MIN((0.75*J782),847)),MIN(J782,(0.75*$C782),847)),2),IF(revenueReduction&gt;0.3,MAX(IF($B782="Non - avec lien de dépendance",MIN(1129,J782,$C782)*overallRate,MIN(1129,J782)*overallRate),ROUND(MAX(IF($B782="Non - avec lien de dépendance",0,MIN((0.75*J782),847)),MIN(J782,(0.75*$C782),847)),2)),IF($B782="Non - avec lien de dépendance",MIN(1129,J782,$C782)*overallRate,MIN(1129,J782)*overallRate)))))</f>
        <v>Effectuez l’étape 1</v>
      </c>
      <c r="O782" s="68" t="str">
        <f>IF(ISTEXT(overallRate),"Effectuez l’étape 1",IF(OR(COUNT($C782,K782)&lt;&gt;2,overallRate=0),0,IF(G782="Yes",ROUND(MAX(IF($B782="Oui - sans lien de dépendance",0,MIN((0.75*K782),847)),MIN(K782,(0.75*$C782),847)),2),IF(revenueReduction&gt;0.3,MAX(IF($B782="Non - avec lien de dépendance",MIN(1129,K782,$C782)*overallRate,MIN(1129,K782)*overallRate),ROUND(MAX(IF($B782="Non - avec lien de dépendance",0,MIN((0.75*K782),847)),MIN(K782,(0.75*$C782),847)),2)),IF($B782="Non - avec lien de dépendance",MIN(1129,K782,$C782)*overallRate,MIN(1129,K782)*overallRate)))))</f>
        <v>Effectuez l’étape 1</v>
      </c>
      <c r="P782" s="3">
        <f t="shared" si="12"/>
        <v>0</v>
      </c>
    </row>
    <row r="783" spans="12:16" x14ac:dyDescent="0.5">
      <c r="L783" s="68" t="str">
        <f>IF(ISTEXT(overallRate),"Effectuez l’étape 1",IF(OR(COUNT($C783,H783)&lt;&gt;2,overallRate=0),0,IF(D783="Yes",ROUND(MAX(IF($B783="Oui - sans lien de dépendance",0,MIN((0.75*H783),847)),MIN(H783,(0.75*$C783),847)),2),IF(revenueReduction&gt;0.3,MAX(IF($B783="Non - avec lien de dépendance",MIN(1129,H783,$C783)*overallRate,MIN(1129,H783)*overallRate),ROUND(MAX(IF($B783="Non - avec lien de dépendance",0,MIN((0.75*H783),847)),MIN(H783,(0.75*$C783),847)),2)),IF($B783="Non - avec lien de dépendance",MIN(1129,H783,$C783)*overallRate,MIN(1129,H783)*overallRate)))))</f>
        <v>Effectuez l’étape 1</v>
      </c>
      <c r="M783" s="68" t="str">
        <f>IF(ISTEXT(overallRate),"Effectuez l’étape 1",IF(OR(COUNT($C783,I783)&lt;&gt;2,overallRate=0),0,IF(E783="Yes",ROUND(MAX(IF($B783="Oui - sans lien de dépendance",0,MIN((0.75*I783),847)),MIN(I783,(0.75*$C783),847)),2),IF(revenueReduction&gt;0.3,MAX(IF($B783="Non - avec lien de dépendance",MIN(1129,I783,$C783)*overallRate,MIN(1129,I783)*overallRate),ROUND(MAX(IF($B783="Non - avec lien de dépendance",0,MIN((0.75*I783),847)),MIN(I783,(0.75*$C783),847)),2)),IF($B783="Non - avec lien de dépendance",MIN(1129,I783,$C783)*overallRate,MIN(1129,I783)*overallRate)))))</f>
        <v>Effectuez l’étape 1</v>
      </c>
      <c r="N783" s="68" t="str">
        <f>IF(ISTEXT(overallRate),"Effectuez l’étape 1",IF(OR(COUNT($C783,J783)&lt;&gt;2,overallRate=0),0,IF(F783="Yes",ROUND(MAX(IF($B783="Oui - sans lien de dépendance",0,MIN((0.75*J783),847)),MIN(J783,(0.75*$C783),847)),2),IF(revenueReduction&gt;0.3,MAX(IF($B783="Non - avec lien de dépendance",MIN(1129,J783,$C783)*overallRate,MIN(1129,J783)*overallRate),ROUND(MAX(IF($B783="Non - avec lien de dépendance",0,MIN((0.75*J783),847)),MIN(J783,(0.75*$C783),847)),2)),IF($B783="Non - avec lien de dépendance",MIN(1129,J783,$C783)*overallRate,MIN(1129,J783)*overallRate)))))</f>
        <v>Effectuez l’étape 1</v>
      </c>
      <c r="O783" s="68" t="str">
        <f>IF(ISTEXT(overallRate),"Effectuez l’étape 1",IF(OR(COUNT($C783,K783)&lt;&gt;2,overallRate=0),0,IF(G783="Yes",ROUND(MAX(IF($B783="Oui - sans lien de dépendance",0,MIN((0.75*K783),847)),MIN(K783,(0.75*$C783),847)),2),IF(revenueReduction&gt;0.3,MAX(IF($B783="Non - avec lien de dépendance",MIN(1129,K783,$C783)*overallRate,MIN(1129,K783)*overallRate),ROUND(MAX(IF($B783="Non - avec lien de dépendance",0,MIN((0.75*K783),847)),MIN(K783,(0.75*$C783),847)),2)),IF($B783="Non - avec lien de dépendance",MIN(1129,K783,$C783)*overallRate,MIN(1129,K783)*overallRate)))))</f>
        <v>Effectuez l’étape 1</v>
      </c>
      <c r="P783" s="3">
        <f t="shared" si="12"/>
        <v>0</v>
      </c>
    </row>
    <row r="784" spans="12:16" x14ac:dyDescent="0.5">
      <c r="L784" s="68" t="str">
        <f>IF(ISTEXT(overallRate),"Effectuez l’étape 1",IF(OR(COUNT($C784,H784)&lt;&gt;2,overallRate=0),0,IF(D784="Yes",ROUND(MAX(IF($B784="Oui - sans lien de dépendance",0,MIN((0.75*H784),847)),MIN(H784,(0.75*$C784),847)),2),IF(revenueReduction&gt;0.3,MAX(IF($B784="Non - avec lien de dépendance",MIN(1129,H784,$C784)*overallRate,MIN(1129,H784)*overallRate),ROUND(MAX(IF($B784="Non - avec lien de dépendance",0,MIN((0.75*H784),847)),MIN(H784,(0.75*$C784),847)),2)),IF($B784="Non - avec lien de dépendance",MIN(1129,H784,$C784)*overallRate,MIN(1129,H784)*overallRate)))))</f>
        <v>Effectuez l’étape 1</v>
      </c>
      <c r="M784" s="68" t="str">
        <f>IF(ISTEXT(overallRate),"Effectuez l’étape 1",IF(OR(COUNT($C784,I784)&lt;&gt;2,overallRate=0),0,IF(E784="Yes",ROUND(MAX(IF($B784="Oui - sans lien de dépendance",0,MIN((0.75*I784),847)),MIN(I784,(0.75*$C784),847)),2),IF(revenueReduction&gt;0.3,MAX(IF($B784="Non - avec lien de dépendance",MIN(1129,I784,$C784)*overallRate,MIN(1129,I784)*overallRate),ROUND(MAX(IF($B784="Non - avec lien de dépendance",0,MIN((0.75*I784),847)),MIN(I784,(0.75*$C784),847)),2)),IF($B784="Non - avec lien de dépendance",MIN(1129,I784,$C784)*overallRate,MIN(1129,I784)*overallRate)))))</f>
        <v>Effectuez l’étape 1</v>
      </c>
      <c r="N784" s="68" t="str">
        <f>IF(ISTEXT(overallRate),"Effectuez l’étape 1",IF(OR(COUNT($C784,J784)&lt;&gt;2,overallRate=0),0,IF(F784="Yes",ROUND(MAX(IF($B784="Oui - sans lien de dépendance",0,MIN((0.75*J784),847)),MIN(J784,(0.75*$C784),847)),2),IF(revenueReduction&gt;0.3,MAX(IF($B784="Non - avec lien de dépendance",MIN(1129,J784,$C784)*overallRate,MIN(1129,J784)*overallRate),ROUND(MAX(IF($B784="Non - avec lien de dépendance",0,MIN((0.75*J784),847)),MIN(J784,(0.75*$C784),847)),2)),IF($B784="Non - avec lien de dépendance",MIN(1129,J784,$C784)*overallRate,MIN(1129,J784)*overallRate)))))</f>
        <v>Effectuez l’étape 1</v>
      </c>
      <c r="O784" s="68" t="str">
        <f>IF(ISTEXT(overallRate),"Effectuez l’étape 1",IF(OR(COUNT($C784,K784)&lt;&gt;2,overallRate=0),0,IF(G784="Yes",ROUND(MAX(IF($B784="Oui - sans lien de dépendance",0,MIN((0.75*K784),847)),MIN(K784,(0.75*$C784),847)),2),IF(revenueReduction&gt;0.3,MAX(IF($B784="Non - avec lien de dépendance",MIN(1129,K784,$C784)*overallRate,MIN(1129,K784)*overallRate),ROUND(MAX(IF($B784="Non - avec lien de dépendance",0,MIN((0.75*K784),847)),MIN(K784,(0.75*$C784),847)),2)),IF($B784="Non - avec lien de dépendance",MIN(1129,K784,$C784)*overallRate,MIN(1129,K784)*overallRate)))))</f>
        <v>Effectuez l’étape 1</v>
      </c>
      <c r="P784" s="3">
        <f t="shared" si="12"/>
        <v>0</v>
      </c>
    </row>
    <row r="785" spans="12:16" x14ac:dyDescent="0.5">
      <c r="L785" s="68" t="str">
        <f>IF(ISTEXT(overallRate),"Effectuez l’étape 1",IF(OR(COUNT($C785,H785)&lt;&gt;2,overallRate=0),0,IF(D785="Yes",ROUND(MAX(IF($B785="Oui - sans lien de dépendance",0,MIN((0.75*H785),847)),MIN(H785,(0.75*$C785),847)),2),IF(revenueReduction&gt;0.3,MAX(IF($B785="Non - avec lien de dépendance",MIN(1129,H785,$C785)*overallRate,MIN(1129,H785)*overallRate),ROUND(MAX(IF($B785="Non - avec lien de dépendance",0,MIN((0.75*H785),847)),MIN(H785,(0.75*$C785),847)),2)),IF($B785="Non - avec lien de dépendance",MIN(1129,H785,$C785)*overallRate,MIN(1129,H785)*overallRate)))))</f>
        <v>Effectuez l’étape 1</v>
      </c>
      <c r="M785" s="68" t="str">
        <f>IF(ISTEXT(overallRate),"Effectuez l’étape 1",IF(OR(COUNT($C785,I785)&lt;&gt;2,overallRate=0),0,IF(E785="Yes",ROUND(MAX(IF($B785="Oui - sans lien de dépendance",0,MIN((0.75*I785),847)),MIN(I785,(0.75*$C785),847)),2),IF(revenueReduction&gt;0.3,MAX(IF($B785="Non - avec lien de dépendance",MIN(1129,I785,$C785)*overallRate,MIN(1129,I785)*overallRate),ROUND(MAX(IF($B785="Non - avec lien de dépendance",0,MIN((0.75*I785),847)),MIN(I785,(0.75*$C785),847)),2)),IF($B785="Non - avec lien de dépendance",MIN(1129,I785,$C785)*overallRate,MIN(1129,I785)*overallRate)))))</f>
        <v>Effectuez l’étape 1</v>
      </c>
      <c r="N785" s="68" t="str">
        <f>IF(ISTEXT(overallRate),"Effectuez l’étape 1",IF(OR(COUNT($C785,J785)&lt;&gt;2,overallRate=0),0,IF(F785="Yes",ROUND(MAX(IF($B785="Oui - sans lien de dépendance",0,MIN((0.75*J785),847)),MIN(J785,(0.75*$C785),847)),2),IF(revenueReduction&gt;0.3,MAX(IF($B785="Non - avec lien de dépendance",MIN(1129,J785,$C785)*overallRate,MIN(1129,J785)*overallRate),ROUND(MAX(IF($B785="Non - avec lien de dépendance",0,MIN((0.75*J785),847)),MIN(J785,(0.75*$C785),847)),2)),IF($B785="Non - avec lien de dépendance",MIN(1129,J785,$C785)*overallRate,MIN(1129,J785)*overallRate)))))</f>
        <v>Effectuez l’étape 1</v>
      </c>
      <c r="O785" s="68" t="str">
        <f>IF(ISTEXT(overallRate),"Effectuez l’étape 1",IF(OR(COUNT($C785,K785)&lt;&gt;2,overallRate=0),0,IF(G785="Yes",ROUND(MAX(IF($B785="Oui - sans lien de dépendance",0,MIN((0.75*K785),847)),MIN(K785,(0.75*$C785),847)),2),IF(revenueReduction&gt;0.3,MAX(IF($B785="Non - avec lien de dépendance",MIN(1129,K785,$C785)*overallRate,MIN(1129,K785)*overallRate),ROUND(MAX(IF($B785="Non - avec lien de dépendance",0,MIN((0.75*K785),847)),MIN(K785,(0.75*$C785),847)),2)),IF($B785="Non - avec lien de dépendance",MIN(1129,K785,$C785)*overallRate,MIN(1129,K785)*overallRate)))))</f>
        <v>Effectuez l’étape 1</v>
      </c>
      <c r="P785" s="3">
        <f t="shared" si="12"/>
        <v>0</v>
      </c>
    </row>
    <row r="786" spans="12:16" x14ac:dyDescent="0.5">
      <c r="L786" s="68" t="str">
        <f>IF(ISTEXT(overallRate),"Effectuez l’étape 1",IF(OR(COUNT($C786,H786)&lt;&gt;2,overallRate=0),0,IF(D786="Yes",ROUND(MAX(IF($B786="Oui - sans lien de dépendance",0,MIN((0.75*H786),847)),MIN(H786,(0.75*$C786),847)),2),IF(revenueReduction&gt;0.3,MAX(IF($B786="Non - avec lien de dépendance",MIN(1129,H786,$C786)*overallRate,MIN(1129,H786)*overallRate),ROUND(MAX(IF($B786="Non - avec lien de dépendance",0,MIN((0.75*H786),847)),MIN(H786,(0.75*$C786),847)),2)),IF($B786="Non - avec lien de dépendance",MIN(1129,H786,$C786)*overallRate,MIN(1129,H786)*overallRate)))))</f>
        <v>Effectuez l’étape 1</v>
      </c>
      <c r="M786" s="68" t="str">
        <f>IF(ISTEXT(overallRate),"Effectuez l’étape 1",IF(OR(COUNT($C786,I786)&lt;&gt;2,overallRate=0),0,IF(E786="Yes",ROUND(MAX(IF($B786="Oui - sans lien de dépendance",0,MIN((0.75*I786),847)),MIN(I786,(0.75*$C786),847)),2),IF(revenueReduction&gt;0.3,MAX(IF($B786="Non - avec lien de dépendance",MIN(1129,I786,$C786)*overallRate,MIN(1129,I786)*overallRate),ROUND(MAX(IF($B786="Non - avec lien de dépendance",0,MIN((0.75*I786),847)),MIN(I786,(0.75*$C786),847)),2)),IF($B786="Non - avec lien de dépendance",MIN(1129,I786,$C786)*overallRate,MIN(1129,I786)*overallRate)))))</f>
        <v>Effectuez l’étape 1</v>
      </c>
      <c r="N786" s="68" t="str">
        <f>IF(ISTEXT(overallRate),"Effectuez l’étape 1",IF(OR(COUNT($C786,J786)&lt;&gt;2,overallRate=0),0,IF(F786="Yes",ROUND(MAX(IF($B786="Oui - sans lien de dépendance",0,MIN((0.75*J786),847)),MIN(J786,(0.75*$C786),847)),2),IF(revenueReduction&gt;0.3,MAX(IF($B786="Non - avec lien de dépendance",MIN(1129,J786,$C786)*overallRate,MIN(1129,J786)*overallRate),ROUND(MAX(IF($B786="Non - avec lien de dépendance",0,MIN((0.75*J786),847)),MIN(J786,(0.75*$C786),847)),2)),IF($B786="Non - avec lien de dépendance",MIN(1129,J786,$C786)*overallRate,MIN(1129,J786)*overallRate)))))</f>
        <v>Effectuez l’étape 1</v>
      </c>
      <c r="O786" s="68" t="str">
        <f>IF(ISTEXT(overallRate),"Effectuez l’étape 1",IF(OR(COUNT($C786,K786)&lt;&gt;2,overallRate=0),0,IF(G786="Yes",ROUND(MAX(IF($B786="Oui - sans lien de dépendance",0,MIN((0.75*K786),847)),MIN(K786,(0.75*$C786),847)),2),IF(revenueReduction&gt;0.3,MAX(IF($B786="Non - avec lien de dépendance",MIN(1129,K786,$C786)*overallRate,MIN(1129,K786)*overallRate),ROUND(MAX(IF($B786="Non - avec lien de dépendance",0,MIN((0.75*K786),847)),MIN(K786,(0.75*$C786),847)),2)),IF($B786="Non - avec lien de dépendance",MIN(1129,K786,$C786)*overallRate,MIN(1129,K786)*overallRate)))))</f>
        <v>Effectuez l’étape 1</v>
      </c>
      <c r="P786" s="3">
        <f t="shared" si="12"/>
        <v>0</v>
      </c>
    </row>
    <row r="787" spans="12:16" x14ac:dyDescent="0.5">
      <c r="L787" s="68" t="str">
        <f>IF(ISTEXT(overallRate),"Effectuez l’étape 1",IF(OR(COUNT($C787,H787)&lt;&gt;2,overallRate=0),0,IF(D787="Yes",ROUND(MAX(IF($B787="Oui - sans lien de dépendance",0,MIN((0.75*H787),847)),MIN(H787,(0.75*$C787),847)),2),IF(revenueReduction&gt;0.3,MAX(IF($B787="Non - avec lien de dépendance",MIN(1129,H787,$C787)*overallRate,MIN(1129,H787)*overallRate),ROUND(MAX(IF($B787="Non - avec lien de dépendance",0,MIN((0.75*H787),847)),MIN(H787,(0.75*$C787),847)),2)),IF($B787="Non - avec lien de dépendance",MIN(1129,H787,$C787)*overallRate,MIN(1129,H787)*overallRate)))))</f>
        <v>Effectuez l’étape 1</v>
      </c>
      <c r="M787" s="68" t="str">
        <f>IF(ISTEXT(overallRate),"Effectuez l’étape 1",IF(OR(COUNT($C787,I787)&lt;&gt;2,overallRate=0),0,IF(E787="Yes",ROUND(MAX(IF($B787="Oui - sans lien de dépendance",0,MIN((0.75*I787),847)),MIN(I787,(0.75*$C787),847)),2),IF(revenueReduction&gt;0.3,MAX(IF($B787="Non - avec lien de dépendance",MIN(1129,I787,$C787)*overallRate,MIN(1129,I787)*overallRate),ROUND(MAX(IF($B787="Non - avec lien de dépendance",0,MIN((0.75*I787),847)),MIN(I787,(0.75*$C787),847)),2)),IF($B787="Non - avec lien de dépendance",MIN(1129,I787,$C787)*overallRate,MIN(1129,I787)*overallRate)))))</f>
        <v>Effectuez l’étape 1</v>
      </c>
      <c r="N787" s="68" t="str">
        <f>IF(ISTEXT(overallRate),"Effectuez l’étape 1",IF(OR(COUNT($C787,J787)&lt;&gt;2,overallRate=0),0,IF(F787="Yes",ROUND(MAX(IF($B787="Oui - sans lien de dépendance",0,MIN((0.75*J787),847)),MIN(J787,(0.75*$C787),847)),2),IF(revenueReduction&gt;0.3,MAX(IF($B787="Non - avec lien de dépendance",MIN(1129,J787,$C787)*overallRate,MIN(1129,J787)*overallRate),ROUND(MAX(IF($B787="Non - avec lien de dépendance",0,MIN((0.75*J787),847)),MIN(J787,(0.75*$C787),847)),2)),IF($B787="Non - avec lien de dépendance",MIN(1129,J787,$C787)*overallRate,MIN(1129,J787)*overallRate)))))</f>
        <v>Effectuez l’étape 1</v>
      </c>
      <c r="O787" s="68" t="str">
        <f>IF(ISTEXT(overallRate),"Effectuez l’étape 1",IF(OR(COUNT($C787,K787)&lt;&gt;2,overallRate=0),0,IF(G787="Yes",ROUND(MAX(IF($B787="Oui - sans lien de dépendance",0,MIN((0.75*K787),847)),MIN(K787,(0.75*$C787),847)),2),IF(revenueReduction&gt;0.3,MAX(IF($B787="Non - avec lien de dépendance",MIN(1129,K787,$C787)*overallRate,MIN(1129,K787)*overallRate),ROUND(MAX(IF($B787="Non - avec lien de dépendance",0,MIN((0.75*K787),847)),MIN(K787,(0.75*$C787),847)),2)),IF($B787="Non - avec lien de dépendance",MIN(1129,K787,$C787)*overallRate,MIN(1129,K787)*overallRate)))))</f>
        <v>Effectuez l’étape 1</v>
      </c>
      <c r="P787" s="3">
        <f t="shared" si="12"/>
        <v>0</v>
      </c>
    </row>
    <row r="788" spans="12:16" x14ac:dyDescent="0.5">
      <c r="L788" s="68" t="str">
        <f>IF(ISTEXT(overallRate),"Effectuez l’étape 1",IF(OR(COUNT($C788,H788)&lt;&gt;2,overallRate=0),0,IF(D788="Yes",ROUND(MAX(IF($B788="Oui - sans lien de dépendance",0,MIN((0.75*H788),847)),MIN(H788,(0.75*$C788),847)),2),IF(revenueReduction&gt;0.3,MAX(IF($B788="Non - avec lien de dépendance",MIN(1129,H788,$C788)*overallRate,MIN(1129,H788)*overallRate),ROUND(MAX(IF($B788="Non - avec lien de dépendance",0,MIN((0.75*H788),847)),MIN(H788,(0.75*$C788),847)),2)),IF($B788="Non - avec lien de dépendance",MIN(1129,H788,$C788)*overallRate,MIN(1129,H788)*overallRate)))))</f>
        <v>Effectuez l’étape 1</v>
      </c>
      <c r="M788" s="68" t="str">
        <f>IF(ISTEXT(overallRate),"Effectuez l’étape 1",IF(OR(COUNT($C788,I788)&lt;&gt;2,overallRate=0),0,IF(E788="Yes",ROUND(MAX(IF($B788="Oui - sans lien de dépendance",0,MIN((0.75*I788),847)),MIN(I788,(0.75*$C788),847)),2),IF(revenueReduction&gt;0.3,MAX(IF($B788="Non - avec lien de dépendance",MIN(1129,I788,$C788)*overallRate,MIN(1129,I788)*overallRate),ROUND(MAX(IF($B788="Non - avec lien de dépendance",0,MIN((0.75*I788),847)),MIN(I788,(0.75*$C788),847)),2)),IF($B788="Non - avec lien de dépendance",MIN(1129,I788,$C788)*overallRate,MIN(1129,I788)*overallRate)))))</f>
        <v>Effectuez l’étape 1</v>
      </c>
      <c r="N788" s="68" t="str">
        <f>IF(ISTEXT(overallRate),"Effectuez l’étape 1",IF(OR(COUNT($C788,J788)&lt;&gt;2,overallRate=0),0,IF(F788="Yes",ROUND(MAX(IF($B788="Oui - sans lien de dépendance",0,MIN((0.75*J788),847)),MIN(J788,(0.75*$C788),847)),2),IF(revenueReduction&gt;0.3,MAX(IF($B788="Non - avec lien de dépendance",MIN(1129,J788,$C788)*overallRate,MIN(1129,J788)*overallRate),ROUND(MAX(IF($B788="Non - avec lien de dépendance",0,MIN((0.75*J788),847)),MIN(J788,(0.75*$C788),847)),2)),IF($B788="Non - avec lien de dépendance",MIN(1129,J788,$C788)*overallRate,MIN(1129,J788)*overallRate)))))</f>
        <v>Effectuez l’étape 1</v>
      </c>
      <c r="O788" s="68" t="str">
        <f>IF(ISTEXT(overallRate),"Effectuez l’étape 1",IF(OR(COUNT($C788,K788)&lt;&gt;2,overallRate=0),0,IF(G788="Yes",ROUND(MAX(IF($B788="Oui - sans lien de dépendance",0,MIN((0.75*K788),847)),MIN(K788,(0.75*$C788),847)),2),IF(revenueReduction&gt;0.3,MAX(IF($B788="Non - avec lien de dépendance",MIN(1129,K788,$C788)*overallRate,MIN(1129,K788)*overallRate),ROUND(MAX(IF($B788="Non - avec lien de dépendance",0,MIN((0.75*K788),847)),MIN(K788,(0.75*$C788),847)),2)),IF($B788="Non - avec lien de dépendance",MIN(1129,K788,$C788)*overallRate,MIN(1129,K788)*overallRate)))))</f>
        <v>Effectuez l’étape 1</v>
      </c>
      <c r="P788" s="3">
        <f t="shared" si="12"/>
        <v>0</v>
      </c>
    </row>
    <row r="789" spans="12:16" x14ac:dyDescent="0.5">
      <c r="L789" s="68" t="str">
        <f>IF(ISTEXT(overallRate),"Effectuez l’étape 1",IF(OR(COUNT($C789,H789)&lt;&gt;2,overallRate=0),0,IF(D789="Yes",ROUND(MAX(IF($B789="Oui - sans lien de dépendance",0,MIN((0.75*H789),847)),MIN(H789,(0.75*$C789),847)),2),IF(revenueReduction&gt;0.3,MAX(IF($B789="Non - avec lien de dépendance",MIN(1129,H789,$C789)*overallRate,MIN(1129,H789)*overallRate),ROUND(MAX(IF($B789="Non - avec lien de dépendance",0,MIN((0.75*H789),847)),MIN(H789,(0.75*$C789),847)),2)),IF($B789="Non - avec lien de dépendance",MIN(1129,H789,$C789)*overallRate,MIN(1129,H789)*overallRate)))))</f>
        <v>Effectuez l’étape 1</v>
      </c>
      <c r="M789" s="68" t="str">
        <f>IF(ISTEXT(overallRate),"Effectuez l’étape 1",IF(OR(COUNT($C789,I789)&lt;&gt;2,overallRate=0),0,IF(E789="Yes",ROUND(MAX(IF($B789="Oui - sans lien de dépendance",0,MIN((0.75*I789),847)),MIN(I789,(0.75*$C789),847)),2),IF(revenueReduction&gt;0.3,MAX(IF($B789="Non - avec lien de dépendance",MIN(1129,I789,$C789)*overallRate,MIN(1129,I789)*overallRate),ROUND(MAX(IF($B789="Non - avec lien de dépendance",0,MIN((0.75*I789),847)),MIN(I789,(0.75*$C789),847)),2)),IF($B789="Non - avec lien de dépendance",MIN(1129,I789,$C789)*overallRate,MIN(1129,I789)*overallRate)))))</f>
        <v>Effectuez l’étape 1</v>
      </c>
      <c r="N789" s="68" t="str">
        <f>IF(ISTEXT(overallRate),"Effectuez l’étape 1",IF(OR(COUNT($C789,J789)&lt;&gt;2,overallRate=0),0,IF(F789="Yes",ROUND(MAX(IF($B789="Oui - sans lien de dépendance",0,MIN((0.75*J789),847)),MIN(J789,(0.75*$C789),847)),2),IF(revenueReduction&gt;0.3,MAX(IF($B789="Non - avec lien de dépendance",MIN(1129,J789,$C789)*overallRate,MIN(1129,J789)*overallRate),ROUND(MAX(IF($B789="Non - avec lien de dépendance",0,MIN((0.75*J789),847)),MIN(J789,(0.75*$C789),847)),2)),IF($B789="Non - avec lien de dépendance",MIN(1129,J789,$C789)*overallRate,MIN(1129,J789)*overallRate)))))</f>
        <v>Effectuez l’étape 1</v>
      </c>
      <c r="O789" s="68" t="str">
        <f>IF(ISTEXT(overallRate),"Effectuez l’étape 1",IF(OR(COUNT($C789,K789)&lt;&gt;2,overallRate=0),0,IF(G789="Yes",ROUND(MAX(IF($B789="Oui - sans lien de dépendance",0,MIN((0.75*K789),847)),MIN(K789,(0.75*$C789),847)),2),IF(revenueReduction&gt;0.3,MAX(IF($B789="Non - avec lien de dépendance",MIN(1129,K789,$C789)*overallRate,MIN(1129,K789)*overallRate),ROUND(MAX(IF($B789="Non - avec lien de dépendance",0,MIN((0.75*K789),847)),MIN(K789,(0.75*$C789),847)),2)),IF($B789="Non - avec lien de dépendance",MIN(1129,K789,$C789)*overallRate,MIN(1129,K789)*overallRate)))))</f>
        <v>Effectuez l’étape 1</v>
      </c>
      <c r="P789" s="3">
        <f t="shared" si="12"/>
        <v>0</v>
      </c>
    </row>
    <row r="790" spans="12:16" x14ac:dyDescent="0.5">
      <c r="L790" s="68" t="str">
        <f>IF(ISTEXT(overallRate),"Effectuez l’étape 1",IF(OR(COUNT($C790,H790)&lt;&gt;2,overallRate=0),0,IF(D790="Yes",ROUND(MAX(IF($B790="Oui - sans lien de dépendance",0,MIN((0.75*H790),847)),MIN(H790,(0.75*$C790),847)),2),IF(revenueReduction&gt;0.3,MAX(IF($B790="Non - avec lien de dépendance",MIN(1129,H790,$C790)*overallRate,MIN(1129,H790)*overallRate),ROUND(MAX(IF($B790="Non - avec lien de dépendance",0,MIN((0.75*H790),847)),MIN(H790,(0.75*$C790),847)),2)),IF($B790="Non - avec lien de dépendance",MIN(1129,H790,$C790)*overallRate,MIN(1129,H790)*overallRate)))))</f>
        <v>Effectuez l’étape 1</v>
      </c>
      <c r="M790" s="68" t="str">
        <f>IF(ISTEXT(overallRate),"Effectuez l’étape 1",IF(OR(COUNT($C790,I790)&lt;&gt;2,overallRate=0),0,IF(E790="Yes",ROUND(MAX(IF($B790="Oui - sans lien de dépendance",0,MIN((0.75*I790),847)),MIN(I790,(0.75*$C790),847)),2),IF(revenueReduction&gt;0.3,MAX(IF($B790="Non - avec lien de dépendance",MIN(1129,I790,$C790)*overallRate,MIN(1129,I790)*overallRate),ROUND(MAX(IF($B790="Non - avec lien de dépendance",0,MIN((0.75*I790),847)),MIN(I790,(0.75*$C790),847)),2)),IF($B790="Non - avec lien de dépendance",MIN(1129,I790,$C790)*overallRate,MIN(1129,I790)*overallRate)))))</f>
        <v>Effectuez l’étape 1</v>
      </c>
      <c r="N790" s="68" t="str">
        <f>IF(ISTEXT(overallRate),"Effectuez l’étape 1",IF(OR(COUNT($C790,J790)&lt;&gt;2,overallRate=0),0,IF(F790="Yes",ROUND(MAX(IF($B790="Oui - sans lien de dépendance",0,MIN((0.75*J790),847)),MIN(J790,(0.75*$C790),847)),2),IF(revenueReduction&gt;0.3,MAX(IF($B790="Non - avec lien de dépendance",MIN(1129,J790,$C790)*overallRate,MIN(1129,J790)*overallRate),ROUND(MAX(IF($B790="Non - avec lien de dépendance",0,MIN((0.75*J790),847)),MIN(J790,(0.75*$C790),847)),2)),IF($B790="Non - avec lien de dépendance",MIN(1129,J790,$C790)*overallRate,MIN(1129,J790)*overallRate)))))</f>
        <v>Effectuez l’étape 1</v>
      </c>
      <c r="O790" s="68" t="str">
        <f>IF(ISTEXT(overallRate),"Effectuez l’étape 1",IF(OR(COUNT($C790,K790)&lt;&gt;2,overallRate=0),0,IF(G790="Yes",ROUND(MAX(IF($B790="Oui - sans lien de dépendance",0,MIN((0.75*K790),847)),MIN(K790,(0.75*$C790),847)),2),IF(revenueReduction&gt;0.3,MAX(IF($B790="Non - avec lien de dépendance",MIN(1129,K790,$C790)*overallRate,MIN(1129,K790)*overallRate),ROUND(MAX(IF($B790="Non - avec lien de dépendance",0,MIN((0.75*K790),847)),MIN(K790,(0.75*$C790),847)),2)),IF($B790="Non - avec lien de dépendance",MIN(1129,K790,$C790)*overallRate,MIN(1129,K790)*overallRate)))))</f>
        <v>Effectuez l’étape 1</v>
      </c>
      <c r="P790" s="3">
        <f t="shared" si="12"/>
        <v>0</v>
      </c>
    </row>
    <row r="791" spans="12:16" x14ac:dyDescent="0.5">
      <c r="L791" s="68" t="str">
        <f>IF(ISTEXT(overallRate),"Effectuez l’étape 1",IF(OR(COUNT($C791,H791)&lt;&gt;2,overallRate=0),0,IF(D791="Yes",ROUND(MAX(IF($B791="Oui - sans lien de dépendance",0,MIN((0.75*H791),847)),MIN(H791,(0.75*$C791),847)),2),IF(revenueReduction&gt;0.3,MAX(IF($B791="Non - avec lien de dépendance",MIN(1129,H791,$C791)*overallRate,MIN(1129,H791)*overallRate),ROUND(MAX(IF($B791="Non - avec lien de dépendance",0,MIN((0.75*H791),847)),MIN(H791,(0.75*$C791),847)),2)),IF($B791="Non - avec lien de dépendance",MIN(1129,H791,$C791)*overallRate,MIN(1129,H791)*overallRate)))))</f>
        <v>Effectuez l’étape 1</v>
      </c>
      <c r="M791" s="68" t="str">
        <f>IF(ISTEXT(overallRate),"Effectuez l’étape 1",IF(OR(COUNT($C791,I791)&lt;&gt;2,overallRate=0),0,IF(E791="Yes",ROUND(MAX(IF($B791="Oui - sans lien de dépendance",0,MIN((0.75*I791),847)),MIN(I791,(0.75*$C791),847)),2),IF(revenueReduction&gt;0.3,MAX(IF($B791="Non - avec lien de dépendance",MIN(1129,I791,$C791)*overallRate,MIN(1129,I791)*overallRate),ROUND(MAX(IF($B791="Non - avec lien de dépendance",0,MIN((0.75*I791),847)),MIN(I791,(0.75*$C791),847)),2)),IF($B791="Non - avec lien de dépendance",MIN(1129,I791,$C791)*overallRate,MIN(1129,I791)*overallRate)))))</f>
        <v>Effectuez l’étape 1</v>
      </c>
      <c r="N791" s="68" t="str">
        <f>IF(ISTEXT(overallRate),"Effectuez l’étape 1",IF(OR(COUNT($C791,J791)&lt;&gt;2,overallRate=0),0,IF(F791="Yes",ROUND(MAX(IF($B791="Oui - sans lien de dépendance",0,MIN((0.75*J791),847)),MIN(J791,(0.75*$C791),847)),2),IF(revenueReduction&gt;0.3,MAX(IF($B791="Non - avec lien de dépendance",MIN(1129,J791,$C791)*overallRate,MIN(1129,J791)*overallRate),ROUND(MAX(IF($B791="Non - avec lien de dépendance",0,MIN((0.75*J791),847)),MIN(J791,(0.75*$C791),847)),2)),IF($B791="Non - avec lien de dépendance",MIN(1129,J791,$C791)*overallRate,MIN(1129,J791)*overallRate)))))</f>
        <v>Effectuez l’étape 1</v>
      </c>
      <c r="O791" s="68" t="str">
        <f>IF(ISTEXT(overallRate),"Effectuez l’étape 1",IF(OR(COUNT($C791,K791)&lt;&gt;2,overallRate=0),0,IF(G791="Yes",ROUND(MAX(IF($B791="Oui - sans lien de dépendance",0,MIN((0.75*K791),847)),MIN(K791,(0.75*$C791),847)),2),IF(revenueReduction&gt;0.3,MAX(IF($B791="Non - avec lien de dépendance",MIN(1129,K791,$C791)*overallRate,MIN(1129,K791)*overallRate),ROUND(MAX(IF($B791="Non - avec lien de dépendance",0,MIN((0.75*K791),847)),MIN(K791,(0.75*$C791),847)),2)),IF($B791="Non - avec lien de dépendance",MIN(1129,K791,$C791)*overallRate,MIN(1129,K791)*overallRate)))))</f>
        <v>Effectuez l’étape 1</v>
      </c>
      <c r="P791" s="3">
        <f t="shared" si="12"/>
        <v>0</v>
      </c>
    </row>
    <row r="792" spans="12:16" x14ac:dyDescent="0.5">
      <c r="L792" s="68" t="str">
        <f>IF(ISTEXT(overallRate),"Effectuez l’étape 1",IF(OR(COUNT($C792,H792)&lt;&gt;2,overallRate=0),0,IF(D792="Yes",ROUND(MAX(IF($B792="Oui - sans lien de dépendance",0,MIN((0.75*H792),847)),MIN(H792,(0.75*$C792),847)),2),IF(revenueReduction&gt;0.3,MAX(IF($B792="Non - avec lien de dépendance",MIN(1129,H792,$C792)*overallRate,MIN(1129,H792)*overallRate),ROUND(MAX(IF($B792="Non - avec lien de dépendance",0,MIN((0.75*H792),847)),MIN(H792,(0.75*$C792),847)),2)),IF($B792="Non - avec lien de dépendance",MIN(1129,H792,$C792)*overallRate,MIN(1129,H792)*overallRate)))))</f>
        <v>Effectuez l’étape 1</v>
      </c>
      <c r="M792" s="68" t="str">
        <f>IF(ISTEXT(overallRate),"Effectuez l’étape 1",IF(OR(COUNT($C792,I792)&lt;&gt;2,overallRate=0),0,IF(E792="Yes",ROUND(MAX(IF($B792="Oui - sans lien de dépendance",0,MIN((0.75*I792),847)),MIN(I792,(0.75*$C792),847)),2),IF(revenueReduction&gt;0.3,MAX(IF($B792="Non - avec lien de dépendance",MIN(1129,I792,$C792)*overallRate,MIN(1129,I792)*overallRate),ROUND(MAX(IF($B792="Non - avec lien de dépendance",0,MIN((0.75*I792),847)),MIN(I792,(0.75*$C792),847)),2)),IF($B792="Non - avec lien de dépendance",MIN(1129,I792,$C792)*overallRate,MIN(1129,I792)*overallRate)))))</f>
        <v>Effectuez l’étape 1</v>
      </c>
      <c r="N792" s="68" t="str">
        <f>IF(ISTEXT(overallRate),"Effectuez l’étape 1",IF(OR(COUNT($C792,J792)&lt;&gt;2,overallRate=0),0,IF(F792="Yes",ROUND(MAX(IF($B792="Oui - sans lien de dépendance",0,MIN((0.75*J792),847)),MIN(J792,(0.75*$C792),847)),2),IF(revenueReduction&gt;0.3,MAX(IF($B792="Non - avec lien de dépendance",MIN(1129,J792,$C792)*overallRate,MIN(1129,J792)*overallRate),ROUND(MAX(IF($B792="Non - avec lien de dépendance",0,MIN((0.75*J792),847)),MIN(J792,(0.75*$C792),847)),2)),IF($B792="Non - avec lien de dépendance",MIN(1129,J792,$C792)*overallRate,MIN(1129,J792)*overallRate)))))</f>
        <v>Effectuez l’étape 1</v>
      </c>
      <c r="O792" s="68" t="str">
        <f>IF(ISTEXT(overallRate),"Effectuez l’étape 1",IF(OR(COUNT($C792,K792)&lt;&gt;2,overallRate=0),0,IF(G792="Yes",ROUND(MAX(IF($B792="Oui - sans lien de dépendance",0,MIN((0.75*K792),847)),MIN(K792,(0.75*$C792),847)),2),IF(revenueReduction&gt;0.3,MAX(IF($B792="Non - avec lien de dépendance",MIN(1129,K792,$C792)*overallRate,MIN(1129,K792)*overallRate),ROUND(MAX(IF($B792="Non - avec lien de dépendance",0,MIN((0.75*K792),847)),MIN(K792,(0.75*$C792),847)),2)),IF($B792="Non - avec lien de dépendance",MIN(1129,K792,$C792)*overallRate,MIN(1129,K792)*overallRate)))))</f>
        <v>Effectuez l’étape 1</v>
      </c>
      <c r="P792" s="3">
        <f t="shared" si="12"/>
        <v>0</v>
      </c>
    </row>
    <row r="793" spans="12:16" x14ac:dyDescent="0.5">
      <c r="L793" s="68" t="str">
        <f>IF(ISTEXT(overallRate),"Effectuez l’étape 1",IF(OR(COUNT($C793,H793)&lt;&gt;2,overallRate=0),0,IF(D793="Yes",ROUND(MAX(IF($B793="Oui - sans lien de dépendance",0,MIN((0.75*H793),847)),MIN(H793,(0.75*$C793),847)),2),IF(revenueReduction&gt;0.3,MAX(IF($B793="Non - avec lien de dépendance",MIN(1129,H793,$C793)*overallRate,MIN(1129,H793)*overallRate),ROUND(MAX(IF($B793="Non - avec lien de dépendance",0,MIN((0.75*H793),847)),MIN(H793,(0.75*$C793),847)),2)),IF($B793="Non - avec lien de dépendance",MIN(1129,H793,$C793)*overallRate,MIN(1129,H793)*overallRate)))))</f>
        <v>Effectuez l’étape 1</v>
      </c>
      <c r="M793" s="68" t="str">
        <f>IF(ISTEXT(overallRate),"Effectuez l’étape 1",IF(OR(COUNT($C793,I793)&lt;&gt;2,overallRate=0),0,IF(E793="Yes",ROUND(MAX(IF($B793="Oui - sans lien de dépendance",0,MIN((0.75*I793),847)),MIN(I793,(0.75*$C793),847)),2),IF(revenueReduction&gt;0.3,MAX(IF($B793="Non - avec lien de dépendance",MIN(1129,I793,$C793)*overallRate,MIN(1129,I793)*overallRate),ROUND(MAX(IF($B793="Non - avec lien de dépendance",0,MIN((0.75*I793),847)),MIN(I793,(0.75*$C793),847)),2)),IF($B793="Non - avec lien de dépendance",MIN(1129,I793,$C793)*overallRate,MIN(1129,I793)*overallRate)))))</f>
        <v>Effectuez l’étape 1</v>
      </c>
      <c r="N793" s="68" t="str">
        <f>IF(ISTEXT(overallRate),"Effectuez l’étape 1",IF(OR(COUNT($C793,J793)&lt;&gt;2,overallRate=0),0,IF(F793="Yes",ROUND(MAX(IF($B793="Oui - sans lien de dépendance",0,MIN((0.75*J793),847)),MIN(J793,(0.75*$C793),847)),2),IF(revenueReduction&gt;0.3,MAX(IF($B793="Non - avec lien de dépendance",MIN(1129,J793,$C793)*overallRate,MIN(1129,J793)*overallRate),ROUND(MAX(IF($B793="Non - avec lien de dépendance",0,MIN((0.75*J793),847)),MIN(J793,(0.75*$C793),847)),2)),IF($B793="Non - avec lien de dépendance",MIN(1129,J793,$C793)*overallRate,MIN(1129,J793)*overallRate)))))</f>
        <v>Effectuez l’étape 1</v>
      </c>
      <c r="O793" s="68" t="str">
        <f>IF(ISTEXT(overallRate),"Effectuez l’étape 1",IF(OR(COUNT($C793,K793)&lt;&gt;2,overallRate=0),0,IF(G793="Yes",ROUND(MAX(IF($B793="Oui - sans lien de dépendance",0,MIN((0.75*K793),847)),MIN(K793,(0.75*$C793),847)),2),IF(revenueReduction&gt;0.3,MAX(IF($B793="Non - avec lien de dépendance",MIN(1129,K793,$C793)*overallRate,MIN(1129,K793)*overallRate),ROUND(MAX(IF($B793="Non - avec lien de dépendance",0,MIN((0.75*K793),847)),MIN(K793,(0.75*$C793),847)),2)),IF($B793="Non - avec lien de dépendance",MIN(1129,K793,$C793)*overallRate,MIN(1129,K793)*overallRate)))))</f>
        <v>Effectuez l’étape 1</v>
      </c>
      <c r="P793" s="3">
        <f t="shared" si="12"/>
        <v>0</v>
      </c>
    </row>
    <row r="794" spans="12:16" x14ac:dyDescent="0.5">
      <c r="L794" s="68" t="str">
        <f>IF(ISTEXT(overallRate),"Effectuez l’étape 1",IF(OR(COUNT($C794,H794)&lt;&gt;2,overallRate=0),0,IF(D794="Yes",ROUND(MAX(IF($B794="Oui - sans lien de dépendance",0,MIN((0.75*H794),847)),MIN(H794,(0.75*$C794),847)),2),IF(revenueReduction&gt;0.3,MAX(IF($B794="Non - avec lien de dépendance",MIN(1129,H794,$C794)*overallRate,MIN(1129,H794)*overallRate),ROUND(MAX(IF($B794="Non - avec lien de dépendance",0,MIN((0.75*H794),847)),MIN(H794,(0.75*$C794),847)),2)),IF($B794="Non - avec lien de dépendance",MIN(1129,H794,$C794)*overallRate,MIN(1129,H794)*overallRate)))))</f>
        <v>Effectuez l’étape 1</v>
      </c>
      <c r="M794" s="68" t="str">
        <f>IF(ISTEXT(overallRate),"Effectuez l’étape 1",IF(OR(COUNT($C794,I794)&lt;&gt;2,overallRate=0),0,IF(E794="Yes",ROUND(MAX(IF($B794="Oui - sans lien de dépendance",0,MIN((0.75*I794),847)),MIN(I794,(0.75*$C794),847)),2),IF(revenueReduction&gt;0.3,MAX(IF($B794="Non - avec lien de dépendance",MIN(1129,I794,$C794)*overallRate,MIN(1129,I794)*overallRate),ROUND(MAX(IF($B794="Non - avec lien de dépendance",0,MIN((0.75*I794),847)),MIN(I794,(0.75*$C794),847)),2)),IF($B794="Non - avec lien de dépendance",MIN(1129,I794,$C794)*overallRate,MIN(1129,I794)*overallRate)))))</f>
        <v>Effectuez l’étape 1</v>
      </c>
      <c r="N794" s="68" t="str">
        <f>IF(ISTEXT(overallRate),"Effectuez l’étape 1",IF(OR(COUNT($C794,J794)&lt;&gt;2,overallRate=0),0,IF(F794="Yes",ROUND(MAX(IF($B794="Oui - sans lien de dépendance",0,MIN((0.75*J794),847)),MIN(J794,(0.75*$C794),847)),2),IF(revenueReduction&gt;0.3,MAX(IF($B794="Non - avec lien de dépendance",MIN(1129,J794,$C794)*overallRate,MIN(1129,J794)*overallRate),ROUND(MAX(IF($B794="Non - avec lien de dépendance",0,MIN((0.75*J794),847)),MIN(J794,(0.75*$C794),847)),2)),IF($B794="Non - avec lien de dépendance",MIN(1129,J794,$C794)*overallRate,MIN(1129,J794)*overallRate)))))</f>
        <v>Effectuez l’étape 1</v>
      </c>
      <c r="O794" s="68" t="str">
        <f>IF(ISTEXT(overallRate),"Effectuez l’étape 1",IF(OR(COUNT($C794,K794)&lt;&gt;2,overallRate=0),0,IF(G794="Yes",ROUND(MAX(IF($B794="Oui - sans lien de dépendance",0,MIN((0.75*K794),847)),MIN(K794,(0.75*$C794),847)),2),IF(revenueReduction&gt;0.3,MAX(IF($B794="Non - avec lien de dépendance",MIN(1129,K794,$C794)*overallRate,MIN(1129,K794)*overallRate),ROUND(MAX(IF($B794="Non - avec lien de dépendance",0,MIN((0.75*K794),847)),MIN(K794,(0.75*$C794),847)),2)),IF($B794="Non - avec lien de dépendance",MIN(1129,K794,$C794)*overallRate,MIN(1129,K794)*overallRate)))))</f>
        <v>Effectuez l’étape 1</v>
      </c>
      <c r="P794" s="3">
        <f t="shared" si="12"/>
        <v>0</v>
      </c>
    </row>
    <row r="795" spans="12:16" x14ac:dyDescent="0.5">
      <c r="L795" s="68" t="str">
        <f>IF(ISTEXT(overallRate),"Effectuez l’étape 1",IF(OR(COUNT($C795,H795)&lt;&gt;2,overallRate=0),0,IF(D795="Yes",ROUND(MAX(IF($B795="Oui - sans lien de dépendance",0,MIN((0.75*H795),847)),MIN(H795,(0.75*$C795),847)),2),IF(revenueReduction&gt;0.3,MAX(IF($B795="Non - avec lien de dépendance",MIN(1129,H795,$C795)*overallRate,MIN(1129,H795)*overallRate),ROUND(MAX(IF($B795="Non - avec lien de dépendance",0,MIN((0.75*H795),847)),MIN(H795,(0.75*$C795),847)),2)),IF($B795="Non - avec lien de dépendance",MIN(1129,H795,$C795)*overallRate,MIN(1129,H795)*overallRate)))))</f>
        <v>Effectuez l’étape 1</v>
      </c>
      <c r="M795" s="68" t="str">
        <f>IF(ISTEXT(overallRate),"Effectuez l’étape 1",IF(OR(COUNT($C795,I795)&lt;&gt;2,overallRate=0),0,IF(E795="Yes",ROUND(MAX(IF($B795="Oui - sans lien de dépendance",0,MIN((0.75*I795),847)),MIN(I795,(0.75*$C795),847)),2),IF(revenueReduction&gt;0.3,MAX(IF($B795="Non - avec lien de dépendance",MIN(1129,I795,$C795)*overallRate,MIN(1129,I795)*overallRate),ROUND(MAX(IF($B795="Non - avec lien de dépendance",0,MIN((0.75*I795),847)),MIN(I795,(0.75*$C795),847)),2)),IF($B795="Non - avec lien de dépendance",MIN(1129,I795,$C795)*overallRate,MIN(1129,I795)*overallRate)))))</f>
        <v>Effectuez l’étape 1</v>
      </c>
      <c r="N795" s="68" t="str">
        <f>IF(ISTEXT(overallRate),"Effectuez l’étape 1",IF(OR(COUNT($C795,J795)&lt;&gt;2,overallRate=0),0,IF(F795="Yes",ROUND(MAX(IF($B795="Oui - sans lien de dépendance",0,MIN((0.75*J795),847)),MIN(J795,(0.75*$C795),847)),2),IF(revenueReduction&gt;0.3,MAX(IF($B795="Non - avec lien de dépendance",MIN(1129,J795,$C795)*overallRate,MIN(1129,J795)*overallRate),ROUND(MAX(IF($B795="Non - avec lien de dépendance",0,MIN((0.75*J795),847)),MIN(J795,(0.75*$C795),847)),2)),IF($B795="Non - avec lien de dépendance",MIN(1129,J795,$C795)*overallRate,MIN(1129,J795)*overallRate)))))</f>
        <v>Effectuez l’étape 1</v>
      </c>
      <c r="O795" s="68" t="str">
        <f>IF(ISTEXT(overallRate),"Effectuez l’étape 1",IF(OR(COUNT($C795,K795)&lt;&gt;2,overallRate=0),0,IF(G795="Yes",ROUND(MAX(IF($B795="Oui - sans lien de dépendance",0,MIN((0.75*K795),847)),MIN(K795,(0.75*$C795),847)),2),IF(revenueReduction&gt;0.3,MAX(IF($B795="Non - avec lien de dépendance",MIN(1129,K795,$C795)*overallRate,MIN(1129,K795)*overallRate),ROUND(MAX(IF($B795="Non - avec lien de dépendance",0,MIN((0.75*K795),847)),MIN(K795,(0.75*$C795),847)),2)),IF($B795="Non - avec lien de dépendance",MIN(1129,K795,$C795)*overallRate,MIN(1129,K795)*overallRate)))))</f>
        <v>Effectuez l’étape 1</v>
      </c>
      <c r="P795" s="3">
        <f t="shared" si="12"/>
        <v>0</v>
      </c>
    </row>
    <row r="796" spans="12:16" x14ac:dyDescent="0.5">
      <c r="L796" s="68" t="str">
        <f>IF(ISTEXT(overallRate),"Effectuez l’étape 1",IF(OR(COUNT($C796,H796)&lt;&gt;2,overallRate=0),0,IF(D796="Yes",ROUND(MAX(IF($B796="Oui - sans lien de dépendance",0,MIN((0.75*H796),847)),MIN(H796,(0.75*$C796),847)),2),IF(revenueReduction&gt;0.3,MAX(IF($B796="Non - avec lien de dépendance",MIN(1129,H796,$C796)*overallRate,MIN(1129,H796)*overallRate),ROUND(MAX(IF($B796="Non - avec lien de dépendance",0,MIN((0.75*H796),847)),MIN(H796,(0.75*$C796),847)),2)),IF($B796="Non - avec lien de dépendance",MIN(1129,H796,$C796)*overallRate,MIN(1129,H796)*overallRate)))))</f>
        <v>Effectuez l’étape 1</v>
      </c>
      <c r="M796" s="68" t="str">
        <f>IF(ISTEXT(overallRate),"Effectuez l’étape 1",IF(OR(COUNT($C796,I796)&lt;&gt;2,overallRate=0),0,IF(E796="Yes",ROUND(MAX(IF($B796="Oui - sans lien de dépendance",0,MIN((0.75*I796),847)),MIN(I796,(0.75*$C796),847)),2),IF(revenueReduction&gt;0.3,MAX(IF($B796="Non - avec lien de dépendance",MIN(1129,I796,$C796)*overallRate,MIN(1129,I796)*overallRate),ROUND(MAX(IF($B796="Non - avec lien de dépendance",0,MIN((0.75*I796),847)),MIN(I796,(0.75*$C796),847)),2)),IF($B796="Non - avec lien de dépendance",MIN(1129,I796,$C796)*overallRate,MIN(1129,I796)*overallRate)))))</f>
        <v>Effectuez l’étape 1</v>
      </c>
      <c r="N796" s="68" t="str">
        <f>IF(ISTEXT(overallRate),"Effectuez l’étape 1",IF(OR(COUNT($C796,J796)&lt;&gt;2,overallRate=0),0,IF(F796="Yes",ROUND(MAX(IF($B796="Oui - sans lien de dépendance",0,MIN((0.75*J796),847)),MIN(J796,(0.75*$C796),847)),2),IF(revenueReduction&gt;0.3,MAX(IF($B796="Non - avec lien de dépendance",MIN(1129,J796,$C796)*overallRate,MIN(1129,J796)*overallRate),ROUND(MAX(IF($B796="Non - avec lien de dépendance",0,MIN((0.75*J796),847)),MIN(J796,(0.75*$C796),847)),2)),IF($B796="Non - avec lien de dépendance",MIN(1129,J796,$C796)*overallRate,MIN(1129,J796)*overallRate)))))</f>
        <v>Effectuez l’étape 1</v>
      </c>
      <c r="O796" s="68" t="str">
        <f>IF(ISTEXT(overallRate),"Effectuez l’étape 1",IF(OR(COUNT($C796,K796)&lt;&gt;2,overallRate=0),0,IF(G796="Yes",ROUND(MAX(IF($B796="Oui - sans lien de dépendance",0,MIN((0.75*K796),847)),MIN(K796,(0.75*$C796),847)),2),IF(revenueReduction&gt;0.3,MAX(IF($B796="Non - avec lien de dépendance",MIN(1129,K796,$C796)*overallRate,MIN(1129,K796)*overallRate),ROUND(MAX(IF($B796="Non - avec lien de dépendance",0,MIN((0.75*K796),847)),MIN(K796,(0.75*$C796),847)),2)),IF($B796="Non - avec lien de dépendance",MIN(1129,K796,$C796)*overallRate,MIN(1129,K796)*overallRate)))))</f>
        <v>Effectuez l’étape 1</v>
      </c>
      <c r="P796" s="3">
        <f t="shared" si="12"/>
        <v>0</v>
      </c>
    </row>
    <row r="797" spans="12:16" x14ac:dyDescent="0.5">
      <c r="L797" s="68" t="str">
        <f>IF(ISTEXT(overallRate),"Effectuez l’étape 1",IF(OR(COUNT($C797,H797)&lt;&gt;2,overallRate=0),0,IF(D797="Yes",ROUND(MAX(IF($B797="Oui - sans lien de dépendance",0,MIN((0.75*H797),847)),MIN(H797,(0.75*$C797),847)),2),IF(revenueReduction&gt;0.3,MAX(IF($B797="Non - avec lien de dépendance",MIN(1129,H797,$C797)*overallRate,MIN(1129,H797)*overallRate),ROUND(MAX(IF($B797="Non - avec lien de dépendance",0,MIN((0.75*H797),847)),MIN(H797,(0.75*$C797),847)),2)),IF($B797="Non - avec lien de dépendance",MIN(1129,H797,$C797)*overallRate,MIN(1129,H797)*overallRate)))))</f>
        <v>Effectuez l’étape 1</v>
      </c>
      <c r="M797" s="68" t="str">
        <f>IF(ISTEXT(overallRate),"Effectuez l’étape 1",IF(OR(COUNT($C797,I797)&lt;&gt;2,overallRate=0),0,IF(E797="Yes",ROUND(MAX(IF($B797="Oui - sans lien de dépendance",0,MIN((0.75*I797),847)),MIN(I797,(0.75*$C797),847)),2),IF(revenueReduction&gt;0.3,MAX(IF($B797="Non - avec lien de dépendance",MIN(1129,I797,$C797)*overallRate,MIN(1129,I797)*overallRate),ROUND(MAX(IF($B797="Non - avec lien de dépendance",0,MIN((0.75*I797),847)),MIN(I797,(0.75*$C797),847)),2)),IF($B797="Non - avec lien de dépendance",MIN(1129,I797,$C797)*overallRate,MIN(1129,I797)*overallRate)))))</f>
        <v>Effectuez l’étape 1</v>
      </c>
      <c r="N797" s="68" t="str">
        <f>IF(ISTEXT(overallRate),"Effectuez l’étape 1",IF(OR(COUNT($C797,J797)&lt;&gt;2,overallRate=0),0,IF(F797="Yes",ROUND(MAX(IF($B797="Oui - sans lien de dépendance",0,MIN((0.75*J797),847)),MIN(J797,(0.75*$C797),847)),2),IF(revenueReduction&gt;0.3,MAX(IF($B797="Non - avec lien de dépendance",MIN(1129,J797,$C797)*overallRate,MIN(1129,J797)*overallRate),ROUND(MAX(IF($B797="Non - avec lien de dépendance",0,MIN((0.75*J797),847)),MIN(J797,(0.75*$C797),847)),2)),IF($B797="Non - avec lien de dépendance",MIN(1129,J797,$C797)*overallRate,MIN(1129,J797)*overallRate)))))</f>
        <v>Effectuez l’étape 1</v>
      </c>
      <c r="O797" s="68" t="str">
        <f>IF(ISTEXT(overallRate),"Effectuez l’étape 1",IF(OR(COUNT($C797,K797)&lt;&gt;2,overallRate=0),0,IF(G797="Yes",ROUND(MAX(IF($B797="Oui - sans lien de dépendance",0,MIN((0.75*K797),847)),MIN(K797,(0.75*$C797),847)),2),IF(revenueReduction&gt;0.3,MAX(IF($B797="Non - avec lien de dépendance",MIN(1129,K797,$C797)*overallRate,MIN(1129,K797)*overallRate),ROUND(MAX(IF($B797="Non - avec lien de dépendance",0,MIN((0.75*K797),847)),MIN(K797,(0.75*$C797),847)),2)),IF($B797="Non - avec lien de dépendance",MIN(1129,K797,$C797)*overallRate,MIN(1129,K797)*overallRate)))))</f>
        <v>Effectuez l’étape 1</v>
      </c>
      <c r="P797" s="3">
        <f t="shared" si="12"/>
        <v>0</v>
      </c>
    </row>
    <row r="798" spans="12:16" x14ac:dyDescent="0.5">
      <c r="L798" s="68" t="str">
        <f>IF(ISTEXT(overallRate),"Effectuez l’étape 1",IF(OR(COUNT($C798,H798)&lt;&gt;2,overallRate=0),0,IF(D798="Yes",ROUND(MAX(IF($B798="Oui - sans lien de dépendance",0,MIN((0.75*H798),847)),MIN(H798,(0.75*$C798),847)),2),IF(revenueReduction&gt;0.3,MAX(IF($B798="Non - avec lien de dépendance",MIN(1129,H798,$C798)*overallRate,MIN(1129,H798)*overallRate),ROUND(MAX(IF($B798="Non - avec lien de dépendance",0,MIN((0.75*H798),847)),MIN(H798,(0.75*$C798),847)),2)),IF($B798="Non - avec lien de dépendance",MIN(1129,H798,$C798)*overallRate,MIN(1129,H798)*overallRate)))))</f>
        <v>Effectuez l’étape 1</v>
      </c>
      <c r="M798" s="68" t="str">
        <f>IF(ISTEXT(overallRate),"Effectuez l’étape 1",IF(OR(COUNT($C798,I798)&lt;&gt;2,overallRate=0),0,IF(E798="Yes",ROUND(MAX(IF($B798="Oui - sans lien de dépendance",0,MIN((0.75*I798),847)),MIN(I798,(0.75*$C798),847)),2),IF(revenueReduction&gt;0.3,MAX(IF($B798="Non - avec lien de dépendance",MIN(1129,I798,$C798)*overallRate,MIN(1129,I798)*overallRate),ROUND(MAX(IF($B798="Non - avec lien de dépendance",0,MIN((0.75*I798),847)),MIN(I798,(0.75*$C798),847)),2)),IF($B798="Non - avec lien de dépendance",MIN(1129,I798,$C798)*overallRate,MIN(1129,I798)*overallRate)))))</f>
        <v>Effectuez l’étape 1</v>
      </c>
      <c r="N798" s="68" t="str">
        <f>IF(ISTEXT(overallRate),"Effectuez l’étape 1",IF(OR(COUNT($C798,J798)&lt;&gt;2,overallRate=0),0,IF(F798="Yes",ROUND(MAX(IF($B798="Oui - sans lien de dépendance",0,MIN((0.75*J798),847)),MIN(J798,(0.75*$C798),847)),2),IF(revenueReduction&gt;0.3,MAX(IF($B798="Non - avec lien de dépendance",MIN(1129,J798,$C798)*overallRate,MIN(1129,J798)*overallRate),ROUND(MAX(IF($B798="Non - avec lien de dépendance",0,MIN((0.75*J798),847)),MIN(J798,(0.75*$C798),847)),2)),IF($B798="Non - avec lien de dépendance",MIN(1129,J798,$C798)*overallRate,MIN(1129,J798)*overallRate)))))</f>
        <v>Effectuez l’étape 1</v>
      </c>
      <c r="O798" s="68" t="str">
        <f>IF(ISTEXT(overallRate),"Effectuez l’étape 1",IF(OR(COUNT($C798,K798)&lt;&gt;2,overallRate=0),0,IF(G798="Yes",ROUND(MAX(IF($B798="Oui - sans lien de dépendance",0,MIN((0.75*K798),847)),MIN(K798,(0.75*$C798),847)),2),IF(revenueReduction&gt;0.3,MAX(IF($B798="Non - avec lien de dépendance",MIN(1129,K798,$C798)*overallRate,MIN(1129,K798)*overallRate),ROUND(MAX(IF($B798="Non - avec lien de dépendance",0,MIN((0.75*K798),847)),MIN(K798,(0.75*$C798),847)),2)),IF($B798="Non - avec lien de dépendance",MIN(1129,K798,$C798)*overallRate,MIN(1129,K798)*overallRate)))))</f>
        <v>Effectuez l’étape 1</v>
      </c>
      <c r="P798" s="3">
        <f t="shared" si="12"/>
        <v>0</v>
      </c>
    </row>
    <row r="799" spans="12:16" x14ac:dyDescent="0.5">
      <c r="L799" s="68" t="str">
        <f>IF(ISTEXT(overallRate),"Effectuez l’étape 1",IF(OR(COUNT($C799,H799)&lt;&gt;2,overallRate=0),0,IF(D799="Yes",ROUND(MAX(IF($B799="Oui - sans lien de dépendance",0,MIN((0.75*H799),847)),MIN(H799,(0.75*$C799),847)),2),IF(revenueReduction&gt;0.3,MAX(IF($B799="Non - avec lien de dépendance",MIN(1129,H799,$C799)*overallRate,MIN(1129,H799)*overallRate),ROUND(MAX(IF($B799="Non - avec lien de dépendance",0,MIN((0.75*H799),847)),MIN(H799,(0.75*$C799),847)),2)),IF($B799="Non - avec lien de dépendance",MIN(1129,H799,$C799)*overallRate,MIN(1129,H799)*overallRate)))))</f>
        <v>Effectuez l’étape 1</v>
      </c>
      <c r="M799" s="68" t="str">
        <f>IF(ISTEXT(overallRate),"Effectuez l’étape 1",IF(OR(COUNT($C799,I799)&lt;&gt;2,overallRate=0),0,IF(E799="Yes",ROUND(MAX(IF($B799="Oui - sans lien de dépendance",0,MIN((0.75*I799),847)),MIN(I799,(0.75*$C799),847)),2),IF(revenueReduction&gt;0.3,MAX(IF($B799="Non - avec lien de dépendance",MIN(1129,I799,$C799)*overallRate,MIN(1129,I799)*overallRate),ROUND(MAX(IF($B799="Non - avec lien de dépendance",0,MIN((0.75*I799),847)),MIN(I799,(0.75*$C799),847)),2)),IF($B799="Non - avec lien de dépendance",MIN(1129,I799,$C799)*overallRate,MIN(1129,I799)*overallRate)))))</f>
        <v>Effectuez l’étape 1</v>
      </c>
      <c r="N799" s="68" t="str">
        <f>IF(ISTEXT(overallRate),"Effectuez l’étape 1",IF(OR(COUNT($C799,J799)&lt;&gt;2,overallRate=0),0,IF(F799="Yes",ROUND(MAX(IF($B799="Oui - sans lien de dépendance",0,MIN((0.75*J799),847)),MIN(J799,(0.75*$C799),847)),2),IF(revenueReduction&gt;0.3,MAX(IF($B799="Non - avec lien de dépendance",MIN(1129,J799,$C799)*overallRate,MIN(1129,J799)*overallRate),ROUND(MAX(IF($B799="Non - avec lien de dépendance",0,MIN((0.75*J799),847)),MIN(J799,(0.75*$C799),847)),2)),IF($B799="Non - avec lien de dépendance",MIN(1129,J799,$C799)*overallRate,MIN(1129,J799)*overallRate)))))</f>
        <v>Effectuez l’étape 1</v>
      </c>
      <c r="O799" s="68" t="str">
        <f>IF(ISTEXT(overallRate),"Effectuez l’étape 1",IF(OR(COUNT($C799,K799)&lt;&gt;2,overallRate=0),0,IF(G799="Yes",ROUND(MAX(IF($B799="Oui - sans lien de dépendance",0,MIN((0.75*K799),847)),MIN(K799,(0.75*$C799),847)),2),IF(revenueReduction&gt;0.3,MAX(IF($B799="Non - avec lien de dépendance",MIN(1129,K799,$C799)*overallRate,MIN(1129,K799)*overallRate),ROUND(MAX(IF($B799="Non - avec lien de dépendance",0,MIN((0.75*K799),847)),MIN(K799,(0.75*$C799),847)),2)),IF($B799="Non - avec lien de dépendance",MIN(1129,K799,$C799)*overallRate,MIN(1129,K799)*overallRate)))))</f>
        <v>Effectuez l’étape 1</v>
      </c>
      <c r="P799" s="3">
        <f t="shared" si="12"/>
        <v>0</v>
      </c>
    </row>
    <row r="800" spans="12:16" x14ac:dyDescent="0.5">
      <c r="L800" s="68" t="str">
        <f>IF(ISTEXT(overallRate),"Effectuez l’étape 1",IF(OR(COUNT($C800,H800)&lt;&gt;2,overallRate=0),0,IF(D800="Yes",ROUND(MAX(IF($B800="Oui - sans lien de dépendance",0,MIN((0.75*H800),847)),MIN(H800,(0.75*$C800),847)),2),IF(revenueReduction&gt;0.3,MAX(IF($B800="Non - avec lien de dépendance",MIN(1129,H800,$C800)*overallRate,MIN(1129,H800)*overallRate),ROUND(MAX(IF($B800="Non - avec lien de dépendance",0,MIN((0.75*H800),847)),MIN(H800,(0.75*$C800),847)),2)),IF($B800="Non - avec lien de dépendance",MIN(1129,H800,$C800)*overallRate,MIN(1129,H800)*overallRate)))))</f>
        <v>Effectuez l’étape 1</v>
      </c>
      <c r="M800" s="68" t="str">
        <f>IF(ISTEXT(overallRate),"Effectuez l’étape 1",IF(OR(COUNT($C800,I800)&lt;&gt;2,overallRate=0),0,IF(E800="Yes",ROUND(MAX(IF($B800="Oui - sans lien de dépendance",0,MIN((0.75*I800),847)),MIN(I800,(0.75*$C800),847)),2),IF(revenueReduction&gt;0.3,MAX(IF($B800="Non - avec lien de dépendance",MIN(1129,I800,$C800)*overallRate,MIN(1129,I800)*overallRate),ROUND(MAX(IF($B800="Non - avec lien de dépendance",0,MIN((0.75*I800),847)),MIN(I800,(0.75*$C800),847)),2)),IF($B800="Non - avec lien de dépendance",MIN(1129,I800,$C800)*overallRate,MIN(1129,I800)*overallRate)))))</f>
        <v>Effectuez l’étape 1</v>
      </c>
      <c r="N800" s="68" t="str">
        <f>IF(ISTEXT(overallRate),"Effectuez l’étape 1",IF(OR(COUNT($C800,J800)&lt;&gt;2,overallRate=0),0,IF(F800="Yes",ROUND(MAX(IF($B800="Oui - sans lien de dépendance",0,MIN((0.75*J800),847)),MIN(J800,(0.75*$C800),847)),2),IF(revenueReduction&gt;0.3,MAX(IF($B800="Non - avec lien de dépendance",MIN(1129,J800,$C800)*overallRate,MIN(1129,J800)*overallRate),ROUND(MAX(IF($B800="Non - avec lien de dépendance",0,MIN((0.75*J800),847)),MIN(J800,(0.75*$C800),847)),2)),IF($B800="Non - avec lien de dépendance",MIN(1129,J800,$C800)*overallRate,MIN(1129,J800)*overallRate)))))</f>
        <v>Effectuez l’étape 1</v>
      </c>
      <c r="O800" s="68" t="str">
        <f>IF(ISTEXT(overallRate),"Effectuez l’étape 1",IF(OR(COUNT($C800,K800)&lt;&gt;2,overallRate=0),0,IF(G800="Yes",ROUND(MAX(IF($B800="Oui - sans lien de dépendance",0,MIN((0.75*K800),847)),MIN(K800,(0.75*$C800),847)),2),IF(revenueReduction&gt;0.3,MAX(IF($B800="Non - avec lien de dépendance",MIN(1129,K800,$C800)*overallRate,MIN(1129,K800)*overallRate),ROUND(MAX(IF($B800="Non - avec lien de dépendance",0,MIN((0.75*K800),847)),MIN(K800,(0.75*$C800),847)),2)),IF($B800="Non - avec lien de dépendance",MIN(1129,K800,$C800)*overallRate,MIN(1129,K800)*overallRate)))))</f>
        <v>Effectuez l’étape 1</v>
      </c>
      <c r="P800" s="3">
        <f t="shared" si="12"/>
        <v>0</v>
      </c>
    </row>
    <row r="801" spans="12:16" x14ac:dyDescent="0.5">
      <c r="L801" s="68" t="str">
        <f>IF(ISTEXT(overallRate),"Effectuez l’étape 1",IF(OR(COUNT($C801,H801)&lt;&gt;2,overallRate=0),0,IF(D801="Yes",ROUND(MAX(IF($B801="Oui - sans lien de dépendance",0,MIN((0.75*H801),847)),MIN(H801,(0.75*$C801),847)),2),IF(revenueReduction&gt;0.3,MAX(IF($B801="Non - avec lien de dépendance",MIN(1129,H801,$C801)*overallRate,MIN(1129,H801)*overallRate),ROUND(MAX(IF($B801="Non - avec lien de dépendance",0,MIN((0.75*H801),847)),MIN(H801,(0.75*$C801),847)),2)),IF($B801="Non - avec lien de dépendance",MIN(1129,H801,$C801)*overallRate,MIN(1129,H801)*overallRate)))))</f>
        <v>Effectuez l’étape 1</v>
      </c>
      <c r="M801" s="68" t="str">
        <f>IF(ISTEXT(overallRate),"Effectuez l’étape 1",IF(OR(COUNT($C801,I801)&lt;&gt;2,overallRate=0),0,IF(E801="Yes",ROUND(MAX(IF($B801="Oui - sans lien de dépendance",0,MIN((0.75*I801),847)),MIN(I801,(0.75*$C801),847)),2),IF(revenueReduction&gt;0.3,MAX(IF($B801="Non - avec lien de dépendance",MIN(1129,I801,$C801)*overallRate,MIN(1129,I801)*overallRate),ROUND(MAX(IF($B801="Non - avec lien de dépendance",0,MIN((0.75*I801),847)),MIN(I801,(0.75*$C801),847)),2)),IF($B801="Non - avec lien de dépendance",MIN(1129,I801,$C801)*overallRate,MIN(1129,I801)*overallRate)))))</f>
        <v>Effectuez l’étape 1</v>
      </c>
      <c r="N801" s="68" t="str">
        <f>IF(ISTEXT(overallRate),"Effectuez l’étape 1",IF(OR(COUNT($C801,J801)&lt;&gt;2,overallRate=0),0,IF(F801="Yes",ROUND(MAX(IF($B801="Oui - sans lien de dépendance",0,MIN((0.75*J801),847)),MIN(J801,(0.75*$C801),847)),2),IF(revenueReduction&gt;0.3,MAX(IF($B801="Non - avec lien de dépendance",MIN(1129,J801,$C801)*overallRate,MIN(1129,J801)*overallRate),ROUND(MAX(IF($B801="Non - avec lien de dépendance",0,MIN((0.75*J801),847)),MIN(J801,(0.75*$C801),847)),2)),IF($B801="Non - avec lien de dépendance",MIN(1129,J801,$C801)*overallRate,MIN(1129,J801)*overallRate)))))</f>
        <v>Effectuez l’étape 1</v>
      </c>
      <c r="O801" s="68" t="str">
        <f>IF(ISTEXT(overallRate),"Effectuez l’étape 1",IF(OR(COUNT($C801,K801)&lt;&gt;2,overallRate=0),0,IF(G801="Yes",ROUND(MAX(IF($B801="Oui - sans lien de dépendance",0,MIN((0.75*K801),847)),MIN(K801,(0.75*$C801),847)),2),IF(revenueReduction&gt;0.3,MAX(IF($B801="Non - avec lien de dépendance",MIN(1129,K801,$C801)*overallRate,MIN(1129,K801)*overallRate),ROUND(MAX(IF($B801="Non - avec lien de dépendance",0,MIN((0.75*K801),847)),MIN(K801,(0.75*$C801),847)),2)),IF($B801="Non - avec lien de dépendance",MIN(1129,K801,$C801)*overallRate,MIN(1129,K801)*overallRate)))))</f>
        <v>Effectuez l’étape 1</v>
      </c>
      <c r="P801" s="3">
        <f t="shared" si="12"/>
        <v>0</v>
      </c>
    </row>
    <row r="802" spans="12:16" x14ac:dyDescent="0.5">
      <c r="L802" s="68" t="str">
        <f>IF(ISTEXT(overallRate),"Effectuez l’étape 1",IF(OR(COUNT($C802,H802)&lt;&gt;2,overallRate=0),0,IF(D802="Yes",ROUND(MAX(IF($B802="Oui - sans lien de dépendance",0,MIN((0.75*H802),847)),MIN(H802,(0.75*$C802),847)),2),IF(revenueReduction&gt;0.3,MAX(IF($B802="Non - avec lien de dépendance",MIN(1129,H802,$C802)*overallRate,MIN(1129,H802)*overallRate),ROUND(MAX(IF($B802="Non - avec lien de dépendance",0,MIN((0.75*H802),847)),MIN(H802,(0.75*$C802),847)),2)),IF($B802="Non - avec lien de dépendance",MIN(1129,H802,$C802)*overallRate,MIN(1129,H802)*overallRate)))))</f>
        <v>Effectuez l’étape 1</v>
      </c>
      <c r="M802" s="68" t="str">
        <f>IF(ISTEXT(overallRate),"Effectuez l’étape 1",IF(OR(COUNT($C802,I802)&lt;&gt;2,overallRate=0),0,IF(E802="Yes",ROUND(MAX(IF($B802="Oui - sans lien de dépendance",0,MIN((0.75*I802),847)),MIN(I802,(0.75*$C802),847)),2),IF(revenueReduction&gt;0.3,MAX(IF($B802="Non - avec lien de dépendance",MIN(1129,I802,$C802)*overallRate,MIN(1129,I802)*overallRate),ROUND(MAX(IF($B802="Non - avec lien de dépendance",0,MIN((0.75*I802),847)),MIN(I802,(0.75*$C802),847)),2)),IF($B802="Non - avec lien de dépendance",MIN(1129,I802,$C802)*overallRate,MIN(1129,I802)*overallRate)))))</f>
        <v>Effectuez l’étape 1</v>
      </c>
      <c r="N802" s="68" t="str">
        <f>IF(ISTEXT(overallRate),"Effectuez l’étape 1",IF(OR(COUNT($C802,J802)&lt;&gt;2,overallRate=0),0,IF(F802="Yes",ROUND(MAX(IF($B802="Oui - sans lien de dépendance",0,MIN((0.75*J802),847)),MIN(J802,(0.75*$C802),847)),2),IF(revenueReduction&gt;0.3,MAX(IF($B802="Non - avec lien de dépendance",MIN(1129,J802,$C802)*overallRate,MIN(1129,J802)*overallRate),ROUND(MAX(IF($B802="Non - avec lien de dépendance",0,MIN((0.75*J802),847)),MIN(J802,(0.75*$C802),847)),2)),IF($B802="Non - avec lien de dépendance",MIN(1129,J802,$C802)*overallRate,MIN(1129,J802)*overallRate)))))</f>
        <v>Effectuez l’étape 1</v>
      </c>
      <c r="O802" s="68" t="str">
        <f>IF(ISTEXT(overallRate),"Effectuez l’étape 1",IF(OR(COUNT($C802,K802)&lt;&gt;2,overallRate=0),0,IF(G802="Yes",ROUND(MAX(IF($B802="Oui - sans lien de dépendance",0,MIN((0.75*K802),847)),MIN(K802,(0.75*$C802),847)),2),IF(revenueReduction&gt;0.3,MAX(IF($B802="Non - avec lien de dépendance",MIN(1129,K802,$C802)*overallRate,MIN(1129,K802)*overallRate),ROUND(MAX(IF($B802="Non - avec lien de dépendance",0,MIN((0.75*K802),847)),MIN(K802,(0.75*$C802),847)),2)),IF($B802="Non - avec lien de dépendance",MIN(1129,K802,$C802)*overallRate,MIN(1129,K802)*overallRate)))))</f>
        <v>Effectuez l’étape 1</v>
      </c>
      <c r="P802" s="3">
        <f t="shared" si="12"/>
        <v>0</v>
      </c>
    </row>
    <row r="803" spans="12:16" x14ac:dyDescent="0.5">
      <c r="L803" s="68" t="str">
        <f>IF(ISTEXT(overallRate),"Effectuez l’étape 1",IF(OR(COUNT($C803,H803)&lt;&gt;2,overallRate=0),0,IF(D803="Yes",ROUND(MAX(IF($B803="Oui - sans lien de dépendance",0,MIN((0.75*H803),847)),MIN(H803,(0.75*$C803),847)),2),IF(revenueReduction&gt;0.3,MAX(IF($B803="Non - avec lien de dépendance",MIN(1129,H803,$C803)*overallRate,MIN(1129,H803)*overallRate),ROUND(MAX(IF($B803="Non - avec lien de dépendance",0,MIN((0.75*H803),847)),MIN(H803,(0.75*$C803),847)),2)),IF($B803="Non - avec lien de dépendance",MIN(1129,H803,$C803)*overallRate,MIN(1129,H803)*overallRate)))))</f>
        <v>Effectuez l’étape 1</v>
      </c>
      <c r="M803" s="68" t="str">
        <f>IF(ISTEXT(overallRate),"Effectuez l’étape 1",IF(OR(COUNT($C803,I803)&lt;&gt;2,overallRate=0),0,IF(E803="Yes",ROUND(MAX(IF($B803="Oui - sans lien de dépendance",0,MIN((0.75*I803),847)),MIN(I803,(0.75*$C803),847)),2),IF(revenueReduction&gt;0.3,MAX(IF($B803="Non - avec lien de dépendance",MIN(1129,I803,$C803)*overallRate,MIN(1129,I803)*overallRate),ROUND(MAX(IF($B803="Non - avec lien de dépendance",0,MIN((0.75*I803),847)),MIN(I803,(0.75*$C803),847)),2)),IF($B803="Non - avec lien de dépendance",MIN(1129,I803,$C803)*overallRate,MIN(1129,I803)*overallRate)))))</f>
        <v>Effectuez l’étape 1</v>
      </c>
      <c r="N803" s="68" t="str">
        <f>IF(ISTEXT(overallRate),"Effectuez l’étape 1",IF(OR(COUNT($C803,J803)&lt;&gt;2,overallRate=0),0,IF(F803="Yes",ROUND(MAX(IF($B803="Oui - sans lien de dépendance",0,MIN((0.75*J803),847)),MIN(J803,(0.75*$C803),847)),2),IF(revenueReduction&gt;0.3,MAX(IF($B803="Non - avec lien de dépendance",MIN(1129,J803,$C803)*overallRate,MIN(1129,J803)*overallRate),ROUND(MAX(IF($B803="Non - avec lien de dépendance",0,MIN((0.75*J803),847)),MIN(J803,(0.75*$C803),847)),2)),IF($B803="Non - avec lien de dépendance",MIN(1129,J803,$C803)*overallRate,MIN(1129,J803)*overallRate)))))</f>
        <v>Effectuez l’étape 1</v>
      </c>
      <c r="O803" s="68" t="str">
        <f>IF(ISTEXT(overallRate),"Effectuez l’étape 1",IF(OR(COUNT($C803,K803)&lt;&gt;2,overallRate=0),0,IF(G803="Yes",ROUND(MAX(IF($B803="Oui - sans lien de dépendance",0,MIN((0.75*K803),847)),MIN(K803,(0.75*$C803),847)),2),IF(revenueReduction&gt;0.3,MAX(IF($B803="Non - avec lien de dépendance",MIN(1129,K803,$C803)*overallRate,MIN(1129,K803)*overallRate),ROUND(MAX(IF($B803="Non - avec lien de dépendance",0,MIN((0.75*K803),847)),MIN(K803,(0.75*$C803),847)),2)),IF($B803="Non - avec lien de dépendance",MIN(1129,K803,$C803)*overallRate,MIN(1129,K803)*overallRate)))))</f>
        <v>Effectuez l’étape 1</v>
      </c>
      <c r="P803" s="3">
        <f t="shared" si="12"/>
        <v>0</v>
      </c>
    </row>
    <row r="804" spans="12:16" x14ac:dyDescent="0.5">
      <c r="L804" s="68" t="str">
        <f>IF(ISTEXT(overallRate),"Effectuez l’étape 1",IF(OR(COUNT($C804,H804)&lt;&gt;2,overallRate=0),0,IF(D804="Yes",ROUND(MAX(IF($B804="Oui - sans lien de dépendance",0,MIN((0.75*H804),847)),MIN(H804,(0.75*$C804),847)),2),IF(revenueReduction&gt;0.3,MAX(IF($B804="Non - avec lien de dépendance",MIN(1129,H804,$C804)*overallRate,MIN(1129,H804)*overallRate),ROUND(MAX(IF($B804="Non - avec lien de dépendance",0,MIN((0.75*H804),847)),MIN(H804,(0.75*$C804),847)),2)),IF($B804="Non - avec lien de dépendance",MIN(1129,H804,$C804)*overallRate,MIN(1129,H804)*overallRate)))))</f>
        <v>Effectuez l’étape 1</v>
      </c>
      <c r="M804" s="68" t="str">
        <f>IF(ISTEXT(overallRate),"Effectuez l’étape 1",IF(OR(COUNT($C804,I804)&lt;&gt;2,overallRate=0),0,IF(E804="Yes",ROUND(MAX(IF($B804="Oui - sans lien de dépendance",0,MIN((0.75*I804),847)),MIN(I804,(0.75*$C804),847)),2),IF(revenueReduction&gt;0.3,MAX(IF($B804="Non - avec lien de dépendance",MIN(1129,I804,$C804)*overallRate,MIN(1129,I804)*overallRate),ROUND(MAX(IF($B804="Non - avec lien de dépendance",0,MIN((0.75*I804),847)),MIN(I804,(0.75*$C804),847)),2)),IF($B804="Non - avec lien de dépendance",MIN(1129,I804,$C804)*overallRate,MIN(1129,I804)*overallRate)))))</f>
        <v>Effectuez l’étape 1</v>
      </c>
      <c r="N804" s="68" t="str">
        <f>IF(ISTEXT(overallRate),"Effectuez l’étape 1",IF(OR(COUNT($C804,J804)&lt;&gt;2,overallRate=0),0,IF(F804="Yes",ROUND(MAX(IF($B804="Oui - sans lien de dépendance",0,MIN((0.75*J804),847)),MIN(J804,(0.75*$C804),847)),2),IF(revenueReduction&gt;0.3,MAX(IF($B804="Non - avec lien de dépendance",MIN(1129,J804,$C804)*overallRate,MIN(1129,J804)*overallRate),ROUND(MAX(IF($B804="Non - avec lien de dépendance",0,MIN((0.75*J804),847)),MIN(J804,(0.75*$C804),847)),2)),IF($B804="Non - avec lien de dépendance",MIN(1129,J804,$C804)*overallRate,MIN(1129,J804)*overallRate)))))</f>
        <v>Effectuez l’étape 1</v>
      </c>
      <c r="O804" s="68" t="str">
        <f>IF(ISTEXT(overallRate),"Effectuez l’étape 1",IF(OR(COUNT($C804,K804)&lt;&gt;2,overallRate=0),0,IF(G804="Yes",ROUND(MAX(IF($B804="Oui - sans lien de dépendance",0,MIN((0.75*K804),847)),MIN(K804,(0.75*$C804),847)),2),IF(revenueReduction&gt;0.3,MAX(IF($B804="Non - avec lien de dépendance",MIN(1129,K804,$C804)*overallRate,MIN(1129,K804)*overallRate),ROUND(MAX(IF($B804="Non - avec lien de dépendance",0,MIN((0.75*K804),847)),MIN(K804,(0.75*$C804),847)),2)),IF($B804="Non - avec lien de dépendance",MIN(1129,K804,$C804)*overallRate,MIN(1129,K804)*overallRate)))))</f>
        <v>Effectuez l’étape 1</v>
      </c>
      <c r="P804" s="3">
        <f t="shared" si="12"/>
        <v>0</v>
      </c>
    </row>
    <row r="805" spans="12:16" x14ac:dyDescent="0.5">
      <c r="L805" s="68" t="str">
        <f>IF(ISTEXT(overallRate),"Effectuez l’étape 1",IF(OR(COUNT($C805,H805)&lt;&gt;2,overallRate=0),0,IF(D805="Yes",ROUND(MAX(IF($B805="Oui - sans lien de dépendance",0,MIN((0.75*H805),847)),MIN(H805,(0.75*$C805),847)),2),IF(revenueReduction&gt;0.3,MAX(IF($B805="Non - avec lien de dépendance",MIN(1129,H805,$C805)*overallRate,MIN(1129,H805)*overallRate),ROUND(MAX(IF($B805="Non - avec lien de dépendance",0,MIN((0.75*H805),847)),MIN(H805,(0.75*$C805),847)),2)),IF($B805="Non - avec lien de dépendance",MIN(1129,H805,$C805)*overallRate,MIN(1129,H805)*overallRate)))))</f>
        <v>Effectuez l’étape 1</v>
      </c>
      <c r="M805" s="68" t="str">
        <f>IF(ISTEXT(overallRate),"Effectuez l’étape 1",IF(OR(COUNT($C805,I805)&lt;&gt;2,overallRate=0),0,IF(E805="Yes",ROUND(MAX(IF($B805="Oui - sans lien de dépendance",0,MIN((0.75*I805),847)),MIN(I805,(0.75*$C805),847)),2),IF(revenueReduction&gt;0.3,MAX(IF($B805="Non - avec lien de dépendance",MIN(1129,I805,$C805)*overallRate,MIN(1129,I805)*overallRate),ROUND(MAX(IF($B805="Non - avec lien de dépendance",0,MIN((0.75*I805),847)),MIN(I805,(0.75*$C805),847)),2)),IF($B805="Non - avec lien de dépendance",MIN(1129,I805,$C805)*overallRate,MIN(1129,I805)*overallRate)))))</f>
        <v>Effectuez l’étape 1</v>
      </c>
      <c r="N805" s="68" t="str">
        <f>IF(ISTEXT(overallRate),"Effectuez l’étape 1",IF(OR(COUNT($C805,J805)&lt;&gt;2,overallRate=0),0,IF(F805="Yes",ROUND(MAX(IF($B805="Oui - sans lien de dépendance",0,MIN((0.75*J805),847)),MIN(J805,(0.75*$C805),847)),2),IF(revenueReduction&gt;0.3,MAX(IF($B805="Non - avec lien de dépendance",MIN(1129,J805,$C805)*overallRate,MIN(1129,J805)*overallRate),ROUND(MAX(IF($B805="Non - avec lien de dépendance",0,MIN((0.75*J805),847)),MIN(J805,(0.75*$C805),847)),2)),IF($B805="Non - avec lien de dépendance",MIN(1129,J805,$C805)*overallRate,MIN(1129,J805)*overallRate)))))</f>
        <v>Effectuez l’étape 1</v>
      </c>
      <c r="O805" s="68" t="str">
        <f>IF(ISTEXT(overallRate),"Effectuez l’étape 1",IF(OR(COUNT($C805,K805)&lt;&gt;2,overallRate=0),0,IF(G805="Yes",ROUND(MAX(IF($B805="Oui - sans lien de dépendance",0,MIN((0.75*K805),847)),MIN(K805,(0.75*$C805),847)),2),IF(revenueReduction&gt;0.3,MAX(IF($B805="Non - avec lien de dépendance",MIN(1129,K805,$C805)*overallRate,MIN(1129,K805)*overallRate),ROUND(MAX(IF($B805="Non - avec lien de dépendance",0,MIN((0.75*K805),847)),MIN(K805,(0.75*$C805),847)),2)),IF($B805="Non - avec lien de dépendance",MIN(1129,K805,$C805)*overallRate,MIN(1129,K805)*overallRate)))))</f>
        <v>Effectuez l’étape 1</v>
      </c>
      <c r="P805" s="3">
        <f t="shared" si="12"/>
        <v>0</v>
      </c>
    </row>
    <row r="806" spans="12:16" x14ac:dyDescent="0.5">
      <c r="L806" s="68" t="str">
        <f>IF(ISTEXT(overallRate),"Effectuez l’étape 1",IF(OR(COUNT($C806,H806)&lt;&gt;2,overallRate=0),0,IF(D806="Yes",ROUND(MAX(IF($B806="Oui - sans lien de dépendance",0,MIN((0.75*H806),847)),MIN(H806,(0.75*$C806),847)),2),IF(revenueReduction&gt;0.3,MAX(IF($B806="Non - avec lien de dépendance",MIN(1129,H806,$C806)*overallRate,MIN(1129,H806)*overallRate),ROUND(MAX(IF($B806="Non - avec lien de dépendance",0,MIN((0.75*H806),847)),MIN(H806,(0.75*$C806),847)),2)),IF($B806="Non - avec lien de dépendance",MIN(1129,H806,$C806)*overallRate,MIN(1129,H806)*overallRate)))))</f>
        <v>Effectuez l’étape 1</v>
      </c>
      <c r="M806" s="68" t="str">
        <f>IF(ISTEXT(overallRate),"Effectuez l’étape 1",IF(OR(COUNT($C806,I806)&lt;&gt;2,overallRate=0),0,IF(E806="Yes",ROUND(MAX(IF($B806="Oui - sans lien de dépendance",0,MIN((0.75*I806),847)),MIN(I806,(0.75*$C806),847)),2),IF(revenueReduction&gt;0.3,MAX(IF($B806="Non - avec lien de dépendance",MIN(1129,I806,$C806)*overallRate,MIN(1129,I806)*overallRate),ROUND(MAX(IF($B806="Non - avec lien de dépendance",0,MIN((0.75*I806),847)),MIN(I806,(0.75*$C806),847)),2)),IF($B806="Non - avec lien de dépendance",MIN(1129,I806,$C806)*overallRate,MIN(1129,I806)*overallRate)))))</f>
        <v>Effectuez l’étape 1</v>
      </c>
      <c r="N806" s="68" t="str">
        <f>IF(ISTEXT(overallRate),"Effectuez l’étape 1",IF(OR(COUNT($C806,J806)&lt;&gt;2,overallRate=0),0,IF(F806="Yes",ROUND(MAX(IF($B806="Oui - sans lien de dépendance",0,MIN((0.75*J806),847)),MIN(J806,(0.75*$C806),847)),2),IF(revenueReduction&gt;0.3,MAX(IF($B806="Non - avec lien de dépendance",MIN(1129,J806,$C806)*overallRate,MIN(1129,J806)*overallRate),ROUND(MAX(IF($B806="Non - avec lien de dépendance",0,MIN((0.75*J806),847)),MIN(J806,(0.75*$C806),847)),2)),IF($B806="Non - avec lien de dépendance",MIN(1129,J806,$C806)*overallRate,MIN(1129,J806)*overallRate)))))</f>
        <v>Effectuez l’étape 1</v>
      </c>
      <c r="O806" s="68" t="str">
        <f>IF(ISTEXT(overallRate),"Effectuez l’étape 1",IF(OR(COUNT($C806,K806)&lt;&gt;2,overallRate=0),0,IF(G806="Yes",ROUND(MAX(IF($B806="Oui - sans lien de dépendance",0,MIN((0.75*K806),847)),MIN(K806,(0.75*$C806),847)),2),IF(revenueReduction&gt;0.3,MAX(IF($B806="Non - avec lien de dépendance",MIN(1129,K806,$C806)*overallRate,MIN(1129,K806)*overallRate),ROUND(MAX(IF($B806="Non - avec lien de dépendance",0,MIN((0.75*K806),847)),MIN(K806,(0.75*$C806),847)),2)),IF($B806="Non - avec lien de dépendance",MIN(1129,K806,$C806)*overallRate,MIN(1129,K806)*overallRate)))))</f>
        <v>Effectuez l’étape 1</v>
      </c>
      <c r="P806" s="3">
        <f t="shared" si="12"/>
        <v>0</v>
      </c>
    </row>
    <row r="807" spans="12:16" x14ac:dyDescent="0.5">
      <c r="L807" s="68" t="str">
        <f>IF(ISTEXT(overallRate),"Effectuez l’étape 1",IF(OR(COUNT($C807,H807)&lt;&gt;2,overallRate=0),0,IF(D807="Yes",ROUND(MAX(IF($B807="Oui - sans lien de dépendance",0,MIN((0.75*H807),847)),MIN(H807,(0.75*$C807),847)),2),IF(revenueReduction&gt;0.3,MAX(IF($B807="Non - avec lien de dépendance",MIN(1129,H807,$C807)*overallRate,MIN(1129,H807)*overallRate),ROUND(MAX(IF($B807="Non - avec lien de dépendance",0,MIN((0.75*H807),847)),MIN(H807,(0.75*$C807),847)),2)),IF($B807="Non - avec lien de dépendance",MIN(1129,H807,$C807)*overallRate,MIN(1129,H807)*overallRate)))))</f>
        <v>Effectuez l’étape 1</v>
      </c>
      <c r="M807" s="68" t="str">
        <f>IF(ISTEXT(overallRate),"Effectuez l’étape 1",IF(OR(COUNT($C807,I807)&lt;&gt;2,overallRate=0),0,IF(E807="Yes",ROUND(MAX(IF($B807="Oui - sans lien de dépendance",0,MIN((0.75*I807),847)),MIN(I807,(0.75*$C807),847)),2),IF(revenueReduction&gt;0.3,MAX(IF($B807="Non - avec lien de dépendance",MIN(1129,I807,$C807)*overallRate,MIN(1129,I807)*overallRate),ROUND(MAX(IF($B807="Non - avec lien de dépendance",0,MIN((0.75*I807),847)),MIN(I807,(0.75*$C807),847)),2)),IF($B807="Non - avec lien de dépendance",MIN(1129,I807,$C807)*overallRate,MIN(1129,I807)*overallRate)))))</f>
        <v>Effectuez l’étape 1</v>
      </c>
      <c r="N807" s="68" t="str">
        <f>IF(ISTEXT(overallRate),"Effectuez l’étape 1",IF(OR(COUNT($C807,J807)&lt;&gt;2,overallRate=0),0,IF(F807="Yes",ROUND(MAX(IF($B807="Oui - sans lien de dépendance",0,MIN((0.75*J807),847)),MIN(J807,(0.75*$C807),847)),2),IF(revenueReduction&gt;0.3,MAX(IF($B807="Non - avec lien de dépendance",MIN(1129,J807,$C807)*overallRate,MIN(1129,J807)*overallRate),ROUND(MAX(IF($B807="Non - avec lien de dépendance",0,MIN((0.75*J807),847)),MIN(J807,(0.75*$C807),847)),2)),IF($B807="Non - avec lien de dépendance",MIN(1129,J807,$C807)*overallRate,MIN(1129,J807)*overallRate)))))</f>
        <v>Effectuez l’étape 1</v>
      </c>
      <c r="O807" s="68" t="str">
        <f>IF(ISTEXT(overallRate),"Effectuez l’étape 1",IF(OR(COUNT($C807,K807)&lt;&gt;2,overallRate=0),0,IF(G807="Yes",ROUND(MAX(IF($B807="Oui - sans lien de dépendance",0,MIN((0.75*K807),847)),MIN(K807,(0.75*$C807),847)),2),IF(revenueReduction&gt;0.3,MAX(IF($B807="Non - avec lien de dépendance",MIN(1129,K807,$C807)*overallRate,MIN(1129,K807)*overallRate),ROUND(MAX(IF($B807="Non - avec lien de dépendance",0,MIN((0.75*K807),847)),MIN(K807,(0.75*$C807),847)),2)),IF($B807="Non - avec lien de dépendance",MIN(1129,K807,$C807)*overallRate,MIN(1129,K807)*overallRate)))))</f>
        <v>Effectuez l’étape 1</v>
      </c>
      <c r="P807" s="3">
        <f t="shared" si="12"/>
        <v>0</v>
      </c>
    </row>
    <row r="808" spans="12:16" x14ac:dyDescent="0.5">
      <c r="L808" s="68" t="str">
        <f>IF(ISTEXT(overallRate),"Effectuez l’étape 1",IF(OR(COUNT($C808,H808)&lt;&gt;2,overallRate=0),0,IF(D808="Yes",ROUND(MAX(IF($B808="Oui - sans lien de dépendance",0,MIN((0.75*H808),847)),MIN(H808,(0.75*$C808),847)),2),IF(revenueReduction&gt;0.3,MAX(IF($B808="Non - avec lien de dépendance",MIN(1129,H808,$C808)*overallRate,MIN(1129,H808)*overallRate),ROUND(MAX(IF($B808="Non - avec lien de dépendance",0,MIN((0.75*H808),847)),MIN(H808,(0.75*$C808),847)),2)),IF($B808="Non - avec lien de dépendance",MIN(1129,H808,$C808)*overallRate,MIN(1129,H808)*overallRate)))))</f>
        <v>Effectuez l’étape 1</v>
      </c>
      <c r="M808" s="68" t="str">
        <f>IF(ISTEXT(overallRate),"Effectuez l’étape 1",IF(OR(COUNT($C808,I808)&lt;&gt;2,overallRate=0),0,IF(E808="Yes",ROUND(MAX(IF($B808="Oui - sans lien de dépendance",0,MIN((0.75*I808),847)),MIN(I808,(0.75*$C808),847)),2),IF(revenueReduction&gt;0.3,MAX(IF($B808="Non - avec lien de dépendance",MIN(1129,I808,$C808)*overallRate,MIN(1129,I808)*overallRate),ROUND(MAX(IF($B808="Non - avec lien de dépendance",0,MIN((0.75*I808),847)),MIN(I808,(0.75*$C808),847)),2)),IF($B808="Non - avec lien de dépendance",MIN(1129,I808,$C808)*overallRate,MIN(1129,I808)*overallRate)))))</f>
        <v>Effectuez l’étape 1</v>
      </c>
      <c r="N808" s="68" t="str">
        <f>IF(ISTEXT(overallRate),"Effectuez l’étape 1",IF(OR(COUNT($C808,J808)&lt;&gt;2,overallRate=0),0,IF(F808="Yes",ROUND(MAX(IF($B808="Oui - sans lien de dépendance",0,MIN((0.75*J808),847)),MIN(J808,(0.75*$C808),847)),2),IF(revenueReduction&gt;0.3,MAX(IF($B808="Non - avec lien de dépendance",MIN(1129,J808,$C808)*overallRate,MIN(1129,J808)*overallRate),ROUND(MAX(IF($B808="Non - avec lien de dépendance",0,MIN((0.75*J808),847)),MIN(J808,(0.75*$C808),847)),2)),IF($B808="Non - avec lien de dépendance",MIN(1129,J808,$C808)*overallRate,MIN(1129,J808)*overallRate)))))</f>
        <v>Effectuez l’étape 1</v>
      </c>
      <c r="O808" s="68" t="str">
        <f>IF(ISTEXT(overallRate),"Effectuez l’étape 1",IF(OR(COUNT($C808,K808)&lt;&gt;2,overallRate=0),0,IF(G808="Yes",ROUND(MAX(IF($B808="Oui - sans lien de dépendance",0,MIN((0.75*K808),847)),MIN(K808,(0.75*$C808),847)),2),IF(revenueReduction&gt;0.3,MAX(IF($B808="Non - avec lien de dépendance",MIN(1129,K808,$C808)*overallRate,MIN(1129,K808)*overallRate),ROUND(MAX(IF($B808="Non - avec lien de dépendance",0,MIN((0.75*K808),847)),MIN(K808,(0.75*$C808),847)),2)),IF($B808="Non - avec lien de dépendance",MIN(1129,K808,$C808)*overallRate,MIN(1129,K808)*overallRate)))))</f>
        <v>Effectuez l’étape 1</v>
      </c>
      <c r="P808" s="3">
        <f t="shared" si="12"/>
        <v>0</v>
      </c>
    </row>
    <row r="809" spans="12:16" x14ac:dyDescent="0.5">
      <c r="L809" s="68" t="str">
        <f>IF(ISTEXT(overallRate),"Effectuez l’étape 1",IF(OR(COUNT($C809,H809)&lt;&gt;2,overallRate=0),0,IF(D809="Yes",ROUND(MAX(IF($B809="Oui - sans lien de dépendance",0,MIN((0.75*H809),847)),MIN(H809,(0.75*$C809),847)),2),IF(revenueReduction&gt;0.3,MAX(IF($B809="Non - avec lien de dépendance",MIN(1129,H809,$C809)*overallRate,MIN(1129,H809)*overallRate),ROUND(MAX(IF($B809="Non - avec lien de dépendance",0,MIN((0.75*H809),847)),MIN(H809,(0.75*$C809),847)),2)),IF($B809="Non - avec lien de dépendance",MIN(1129,H809,$C809)*overallRate,MIN(1129,H809)*overallRate)))))</f>
        <v>Effectuez l’étape 1</v>
      </c>
      <c r="M809" s="68" t="str">
        <f>IF(ISTEXT(overallRate),"Effectuez l’étape 1",IF(OR(COUNT($C809,I809)&lt;&gt;2,overallRate=0),0,IF(E809="Yes",ROUND(MAX(IF($B809="Oui - sans lien de dépendance",0,MIN((0.75*I809),847)),MIN(I809,(0.75*$C809),847)),2),IF(revenueReduction&gt;0.3,MAX(IF($B809="Non - avec lien de dépendance",MIN(1129,I809,$C809)*overallRate,MIN(1129,I809)*overallRate),ROUND(MAX(IF($B809="Non - avec lien de dépendance",0,MIN((0.75*I809),847)),MIN(I809,(0.75*$C809),847)),2)),IF($B809="Non - avec lien de dépendance",MIN(1129,I809,$C809)*overallRate,MIN(1129,I809)*overallRate)))))</f>
        <v>Effectuez l’étape 1</v>
      </c>
      <c r="N809" s="68" t="str">
        <f>IF(ISTEXT(overallRate),"Effectuez l’étape 1",IF(OR(COUNT($C809,J809)&lt;&gt;2,overallRate=0),0,IF(F809="Yes",ROUND(MAX(IF($B809="Oui - sans lien de dépendance",0,MIN((0.75*J809),847)),MIN(J809,(0.75*$C809),847)),2),IF(revenueReduction&gt;0.3,MAX(IF($B809="Non - avec lien de dépendance",MIN(1129,J809,$C809)*overallRate,MIN(1129,J809)*overallRate),ROUND(MAX(IF($B809="Non - avec lien de dépendance",0,MIN((0.75*J809),847)),MIN(J809,(0.75*$C809),847)),2)),IF($B809="Non - avec lien de dépendance",MIN(1129,J809,$C809)*overallRate,MIN(1129,J809)*overallRate)))))</f>
        <v>Effectuez l’étape 1</v>
      </c>
      <c r="O809" s="68" t="str">
        <f>IF(ISTEXT(overallRate),"Effectuez l’étape 1",IF(OR(COUNT($C809,K809)&lt;&gt;2,overallRate=0),0,IF(G809="Yes",ROUND(MAX(IF($B809="Oui - sans lien de dépendance",0,MIN((0.75*K809),847)),MIN(K809,(0.75*$C809),847)),2),IF(revenueReduction&gt;0.3,MAX(IF($B809="Non - avec lien de dépendance",MIN(1129,K809,$C809)*overallRate,MIN(1129,K809)*overallRate),ROUND(MAX(IF($B809="Non - avec lien de dépendance",0,MIN((0.75*K809),847)),MIN(K809,(0.75*$C809),847)),2)),IF($B809="Non - avec lien de dépendance",MIN(1129,K809,$C809)*overallRate,MIN(1129,K809)*overallRate)))))</f>
        <v>Effectuez l’étape 1</v>
      </c>
      <c r="P809" s="3">
        <f t="shared" si="12"/>
        <v>0</v>
      </c>
    </row>
    <row r="810" spans="12:16" x14ac:dyDescent="0.5">
      <c r="L810" s="68" t="str">
        <f>IF(ISTEXT(overallRate),"Effectuez l’étape 1",IF(OR(COUNT($C810,H810)&lt;&gt;2,overallRate=0),0,IF(D810="Yes",ROUND(MAX(IF($B810="Oui - sans lien de dépendance",0,MIN((0.75*H810),847)),MIN(H810,(0.75*$C810),847)),2),IF(revenueReduction&gt;0.3,MAX(IF($B810="Non - avec lien de dépendance",MIN(1129,H810,$C810)*overallRate,MIN(1129,H810)*overallRate),ROUND(MAX(IF($B810="Non - avec lien de dépendance",0,MIN((0.75*H810),847)),MIN(H810,(0.75*$C810),847)),2)),IF($B810="Non - avec lien de dépendance",MIN(1129,H810,$C810)*overallRate,MIN(1129,H810)*overallRate)))))</f>
        <v>Effectuez l’étape 1</v>
      </c>
      <c r="M810" s="68" t="str">
        <f>IF(ISTEXT(overallRate),"Effectuez l’étape 1",IF(OR(COUNT($C810,I810)&lt;&gt;2,overallRate=0),0,IF(E810="Yes",ROUND(MAX(IF($B810="Oui - sans lien de dépendance",0,MIN((0.75*I810),847)),MIN(I810,(0.75*$C810),847)),2),IF(revenueReduction&gt;0.3,MAX(IF($B810="Non - avec lien de dépendance",MIN(1129,I810,$C810)*overallRate,MIN(1129,I810)*overallRate),ROUND(MAX(IF($B810="Non - avec lien de dépendance",0,MIN((0.75*I810),847)),MIN(I810,(0.75*$C810),847)),2)),IF($B810="Non - avec lien de dépendance",MIN(1129,I810,$C810)*overallRate,MIN(1129,I810)*overallRate)))))</f>
        <v>Effectuez l’étape 1</v>
      </c>
      <c r="N810" s="68" t="str">
        <f>IF(ISTEXT(overallRate),"Effectuez l’étape 1",IF(OR(COUNT($C810,J810)&lt;&gt;2,overallRate=0),0,IF(F810="Yes",ROUND(MAX(IF($B810="Oui - sans lien de dépendance",0,MIN((0.75*J810),847)),MIN(J810,(0.75*$C810),847)),2),IF(revenueReduction&gt;0.3,MAX(IF($B810="Non - avec lien de dépendance",MIN(1129,J810,$C810)*overallRate,MIN(1129,J810)*overallRate),ROUND(MAX(IF($B810="Non - avec lien de dépendance",0,MIN((0.75*J810),847)),MIN(J810,(0.75*$C810),847)),2)),IF($B810="Non - avec lien de dépendance",MIN(1129,J810,$C810)*overallRate,MIN(1129,J810)*overallRate)))))</f>
        <v>Effectuez l’étape 1</v>
      </c>
      <c r="O810" s="68" t="str">
        <f>IF(ISTEXT(overallRate),"Effectuez l’étape 1",IF(OR(COUNT($C810,K810)&lt;&gt;2,overallRate=0),0,IF(G810="Yes",ROUND(MAX(IF($B810="Oui - sans lien de dépendance",0,MIN((0.75*K810),847)),MIN(K810,(0.75*$C810),847)),2),IF(revenueReduction&gt;0.3,MAX(IF($B810="Non - avec lien de dépendance",MIN(1129,K810,$C810)*overallRate,MIN(1129,K810)*overallRate),ROUND(MAX(IF($B810="Non - avec lien de dépendance",0,MIN((0.75*K810),847)),MIN(K810,(0.75*$C810),847)),2)),IF($B810="Non - avec lien de dépendance",MIN(1129,K810,$C810)*overallRate,MIN(1129,K810)*overallRate)))))</f>
        <v>Effectuez l’étape 1</v>
      </c>
      <c r="P810" s="3">
        <f t="shared" si="12"/>
        <v>0</v>
      </c>
    </row>
    <row r="811" spans="12:16" x14ac:dyDescent="0.5">
      <c r="L811" s="68" t="str">
        <f>IF(ISTEXT(overallRate),"Effectuez l’étape 1",IF(OR(COUNT($C811,H811)&lt;&gt;2,overallRate=0),0,IF(D811="Yes",ROUND(MAX(IF($B811="Oui - sans lien de dépendance",0,MIN((0.75*H811),847)),MIN(H811,(0.75*$C811),847)),2),IF(revenueReduction&gt;0.3,MAX(IF($B811="Non - avec lien de dépendance",MIN(1129,H811,$C811)*overallRate,MIN(1129,H811)*overallRate),ROUND(MAX(IF($B811="Non - avec lien de dépendance",0,MIN((0.75*H811),847)),MIN(H811,(0.75*$C811),847)),2)),IF($B811="Non - avec lien de dépendance",MIN(1129,H811,$C811)*overallRate,MIN(1129,H811)*overallRate)))))</f>
        <v>Effectuez l’étape 1</v>
      </c>
      <c r="M811" s="68" t="str">
        <f>IF(ISTEXT(overallRate),"Effectuez l’étape 1",IF(OR(COUNT($C811,I811)&lt;&gt;2,overallRate=0),0,IF(E811="Yes",ROUND(MAX(IF($B811="Oui - sans lien de dépendance",0,MIN((0.75*I811),847)),MIN(I811,(0.75*$C811),847)),2),IF(revenueReduction&gt;0.3,MAX(IF($B811="Non - avec lien de dépendance",MIN(1129,I811,$C811)*overallRate,MIN(1129,I811)*overallRate),ROUND(MAX(IF($B811="Non - avec lien de dépendance",0,MIN((0.75*I811),847)),MIN(I811,(0.75*$C811),847)),2)),IF($B811="Non - avec lien de dépendance",MIN(1129,I811,$C811)*overallRate,MIN(1129,I811)*overallRate)))))</f>
        <v>Effectuez l’étape 1</v>
      </c>
      <c r="N811" s="68" t="str">
        <f>IF(ISTEXT(overallRate),"Effectuez l’étape 1",IF(OR(COUNT($C811,J811)&lt;&gt;2,overallRate=0),0,IF(F811="Yes",ROUND(MAX(IF($B811="Oui - sans lien de dépendance",0,MIN((0.75*J811),847)),MIN(J811,(0.75*$C811),847)),2),IF(revenueReduction&gt;0.3,MAX(IF($B811="Non - avec lien de dépendance",MIN(1129,J811,$C811)*overallRate,MIN(1129,J811)*overallRate),ROUND(MAX(IF($B811="Non - avec lien de dépendance",0,MIN((0.75*J811),847)),MIN(J811,(0.75*$C811),847)),2)),IF($B811="Non - avec lien de dépendance",MIN(1129,J811,$C811)*overallRate,MIN(1129,J811)*overallRate)))))</f>
        <v>Effectuez l’étape 1</v>
      </c>
      <c r="O811" s="68" t="str">
        <f>IF(ISTEXT(overallRate),"Effectuez l’étape 1",IF(OR(COUNT($C811,K811)&lt;&gt;2,overallRate=0),0,IF(G811="Yes",ROUND(MAX(IF($B811="Oui - sans lien de dépendance",0,MIN((0.75*K811),847)),MIN(K811,(0.75*$C811),847)),2),IF(revenueReduction&gt;0.3,MAX(IF($B811="Non - avec lien de dépendance",MIN(1129,K811,$C811)*overallRate,MIN(1129,K811)*overallRate),ROUND(MAX(IF($B811="Non - avec lien de dépendance",0,MIN((0.75*K811),847)),MIN(K811,(0.75*$C811),847)),2)),IF($B811="Non - avec lien de dépendance",MIN(1129,K811,$C811)*overallRate,MIN(1129,K811)*overallRate)))))</f>
        <v>Effectuez l’étape 1</v>
      </c>
      <c r="P811" s="3">
        <f t="shared" si="12"/>
        <v>0</v>
      </c>
    </row>
    <row r="812" spans="12:16" x14ac:dyDescent="0.5">
      <c r="L812" s="68" t="str">
        <f>IF(ISTEXT(overallRate),"Effectuez l’étape 1",IF(OR(COUNT($C812,H812)&lt;&gt;2,overallRate=0),0,IF(D812="Yes",ROUND(MAX(IF($B812="Oui - sans lien de dépendance",0,MIN((0.75*H812),847)),MIN(H812,(0.75*$C812),847)),2),IF(revenueReduction&gt;0.3,MAX(IF($B812="Non - avec lien de dépendance",MIN(1129,H812,$C812)*overallRate,MIN(1129,H812)*overallRate),ROUND(MAX(IF($B812="Non - avec lien de dépendance",0,MIN((0.75*H812),847)),MIN(H812,(0.75*$C812),847)),2)),IF($B812="Non - avec lien de dépendance",MIN(1129,H812,$C812)*overallRate,MIN(1129,H812)*overallRate)))))</f>
        <v>Effectuez l’étape 1</v>
      </c>
      <c r="M812" s="68" t="str">
        <f>IF(ISTEXT(overallRate),"Effectuez l’étape 1",IF(OR(COUNT($C812,I812)&lt;&gt;2,overallRate=0),0,IF(E812="Yes",ROUND(MAX(IF($B812="Oui - sans lien de dépendance",0,MIN((0.75*I812),847)),MIN(I812,(0.75*$C812),847)),2),IF(revenueReduction&gt;0.3,MAX(IF($B812="Non - avec lien de dépendance",MIN(1129,I812,$C812)*overallRate,MIN(1129,I812)*overallRate),ROUND(MAX(IF($B812="Non - avec lien de dépendance",0,MIN((0.75*I812),847)),MIN(I812,(0.75*$C812),847)),2)),IF($B812="Non - avec lien de dépendance",MIN(1129,I812,$C812)*overallRate,MIN(1129,I812)*overallRate)))))</f>
        <v>Effectuez l’étape 1</v>
      </c>
      <c r="N812" s="68" t="str">
        <f>IF(ISTEXT(overallRate),"Effectuez l’étape 1",IF(OR(COUNT($C812,J812)&lt;&gt;2,overallRate=0),0,IF(F812="Yes",ROUND(MAX(IF($B812="Oui - sans lien de dépendance",0,MIN((0.75*J812),847)),MIN(J812,(0.75*$C812),847)),2),IF(revenueReduction&gt;0.3,MAX(IF($B812="Non - avec lien de dépendance",MIN(1129,J812,$C812)*overallRate,MIN(1129,J812)*overallRate),ROUND(MAX(IF($B812="Non - avec lien de dépendance",0,MIN((0.75*J812),847)),MIN(J812,(0.75*$C812),847)),2)),IF($B812="Non - avec lien de dépendance",MIN(1129,J812,$C812)*overallRate,MIN(1129,J812)*overallRate)))))</f>
        <v>Effectuez l’étape 1</v>
      </c>
      <c r="O812" s="68" t="str">
        <f>IF(ISTEXT(overallRate),"Effectuez l’étape 1",IF(OR(COUNT($C812,K812)&lt;&gt;2,overallRate=0),0,IF(G812="Yes",ROUND(MAX(IF($B812="Oui - sans lien de dépendance",0,MIN((0.75*K812),847)),MIN(K812,(0.75*$C812),847)),2),IF(revenueReduction&gt;0.3,MAX(IF($B812="Non - avec lien de dépendance",MIN(1129,K812,$C812)*overallRate,MIN(1129,K812)*overallRate),ROUND(MAX(IF($B812="Non - avec lien de dépendance",0,MIN((0.75*K812),847)),MIN(K812,(0.75*$C812),847)),2)),IF($B812="Non - avec lien de dépendance",MIN(1129,K812,$C812)*overallRate,MIN(1129,K812)*overallRate)))))</f>
        <v>Effectuez l’étape 1</v>
      </c>
      <c r="P812" s="3">
        <f t="shared" si="12"/>
        <v>0</v>
      </c>
    </row>
    <row r="813" spans="12:16" x14ac:dyDescent="0.5">
      <c r="L813" s="68" t="str">
        <f>IF(ISTEXT(overallRate),"Effectuez l’étape 1",IF(OR(COUNT($C813,H813)&lt;&gt;2,overallRate=0),0,IF(D813="Yes",ROUND(MAX(IF($B813="Oui - sans lien de dépendance",0,MIN((0.75*H813),847)),MIN(H813,(0.75*$C813),847)),2),IF(revenueReduction&gt;0.3,MAX(IF($B813="Non - avec lien de dépendance",MIN(1129,H813,$C813)*overallRate,MIN(1129,H813)*overallRate),ROUND(MAX(IF($B813="Non - avec lien de dépendance",0,MIN((0.75*H813),847)),MIN(H813,(0.75*$C813),847)),2)),IF($B813="Non - avec lien de dépendance",MIN(1129,H813,$C813)*overallRate,MIN(1129,H813)*overallRate)))))</f>
        <v>Effectuez l’étape 1</v>
      </c>
      <c r="M813" s="68" t="str">
        <f>IF(ISTEXT(overallRate),"Effectuez l’étape 1",IF(OR(COUNT($C813,I813)&lt;&gt;2,overallRate=0),0,IF(E813="Yes",ROUND(MAX(IF($B813="Oui - sans lien de dépendance",0,MIN((0.75*I813),847)),MIN(I813,(0.75*$C813),847)),2),IF(revenueReduction&gt;0.3,MAX(IF($B813="Non - avec lien de dépendance",MIN(1129,I813,$C813)*overallRate,MIN(1129,I813)*overallRate),ROUND(MAX(IF($B813="Non - avec lien de dépendance",0,MIN((0.75*I813),847)),MIN(I813,(0.75*$C813),847)),2)),IF($B813="Non - avec lien de dépendance",MIN(1129,I813,$C813)*overallRate,MIN(1129,I813)*overallRate)))))</f>
        <v>Effectuez l’étape 1</v>
      </c>
      <c r="N813" s="68" t="str">
        <f>IF(ISTEXT(overallRate),"Effectuez l’étape 1",IF(OR(COUNT($C813,J813)&lt;&gt;2,overallRate=0),0,IF(F813="Yes",ROUND(MAX(IF($B813="Oui - sans lien de dépendance",0,MIN((0.75*J813),847)),MIN(J813,(0.75*$C813),847)),2),IF(revenueReduction&gt;0.3,MAX(IF($B813="Non - avec lien de dépendance",MIN(1129,J813,$C813)*overallRate,MIN(1129,J813)*overallRate),ROUND(MAX(IF($B813="Non - avec lien de dépendance",0,MIN((0.75*J813),847)),MIN(J813,(0.75*$C813),847)),2)),IF($B813="Non - avec lien de dépendance",MIN(1129,J813,$C813)*overallRate,MIN(1129,J813)*overallRate)))))</f>
        <v>Effectuez l’étape 1</v>
      </c>
      <c r="O813" s="68" t="str">
        <f>IF(ISTEXT(overallRate),"Effectuez l’étape 1",IF(OR(COUNT($C813,K813)&lt;&gt;2,overallRate=0),0,IF(G813="Yes",ROUND(MAX(IF($B813="Oui - sans lien de dépendance",0,MIN((0.75*K813),847)),MIN(K813,(0.75*$C813),847)),2),IF(revenueReduction&gt;0.3,MAX(IF($B813="Non - avec lien de dépendance",MIN(1129,K813,$C813)*overallRate,MIN(1129,K813)*overallRate),ROUND(MAX(IF($B813="Non - avec lien de dépendance",0,MIN((0.75*K813),847)),MIN(K813,(0.75*$C813),847)),2)),IF($B813="Non - avec lien de dépendance",MIN(1129,K813,$C813)*overallRate,MIN(1129,K813)*overallRate)))))</f>
        <v>Effectuez l’étape 1</v>
      </c>
      <c r="P813" s="3">
        <f t="shared" si="12"/>
        <v>0</v>
      </c>
    </row>
    <row r="814" spans="12:16" x14ac:dyDescent="0.5">
      <c r="L814" s="68" t="str">
        <f>IF(ISTEXT(overallRate),"Effectuez l’étape 1",IF(OR(COUNT($C814,H814)&lt;&gt;2,overallRate=0),0,IF(D814="Yes",ROUND(MAX(IF($B814="Oui - sans lien de dépendance",0,MIN((0.75*H814),847)),MIN(H814,(0.75*$C814),847)),2),IF(revenueReduction&gt;0.3,MAX(IF($B814="Non - avec lien de dépendance",MIN(1129,H814,$C814)*overallRate,MIN(1129,H814)*overallRate),ROUND(MAX(IF($B814="Non - avec lien de dépendance",0,MIN((0.75*H814),847)),MIN(H814,(0.75*$C814),847)),2)),IF($B814="Non - avec lien de dépendance",MIN(1129,H814,$C814)*overallRate,MIN(1129,H814)*overallRate)))))</f>
        <v>Effectuez l’étape 1</v>
      </c>
      <c r="M814" s="68" t="str">
        <f>IF(ISTEXT(overallRate),"Effectuez l’étape 1",IF(OR(COUNT($C814,I814)&lt;&gt;2,overallRate=0),0,IF(E814="Yes",ROUND(MAX(IF($B814="Oui - sans lien de dépendance",0,MIN((0.75*I814),847)),MIN(I814,(0.75*$C814),847)),2),IF(revenueReduction&gt;0.3,MAX(IF($B814="Non - avec lien de dépendance",MIN(1129,I814,$C814)*overallRate,MIN(1129,I814)*overallRate),ROUND(MAX(IF($B814="Non - avec lien de dépendance",0,MIN((0.75*I814),847)),MIN(I814,(0.75*$C814),847)),2)),IF($B814="Non - avec lien de dépendance",MIN(1129,I814,$C814)*overallRate,MIN(1129,I814)*overallRate)))))</f>
        <v>Effectuez l’étape 1</v>
      </c>
      <c r="N814" s="68" t="str">
        <f>IF(ISTEXT(overallRate),"Effectuez l’étape 1",IF(OR(COUNT($C814,J814)&lt;&gt;2,overallRate=0),0,IF(F814="Yes",ROUND(MAX(IF($B814="Oui - sans lien de dépendance",0,MIN((0.75*J814),847)),MIN(J814,(0.75*$C814),847)),2),IF(revenueReduction&gt;0.3,MAX(IF($B814="Non - avec lien de dépendance",MIN(1129,J814,$C814)*overallRate,MIN(1129,J814)*overallRate),ROUND(MAX(IF($B814="Non - avec lien de dépendance",0,MIN((0.75*J814),847)),MIN(J814,(0.75*$C814),847)),2)),IF($B814="Non - avec lien de dépendance",MIN(1129,J814,$C814)*overallRate,MIN(1129,J814)*overallRate)))))</f>
        <v>Effectuez l’étape 1</v>
      </c>
      <c r="O814" s="68" t="str">
        <f>IF(ISTEXT(overallRate),"Effectuez l’étape 1",IF(OR(COUNT($C814,K814)&lt;&gt;2,overallRate=0),0,IF(G814="Yes",ROUND(MAX(IF($B814="Oui - sans lien de dépendance",0,MIN((0.75*K814),847)),MIN(K814,(0.75*$C814),847)),2),IF(revenueReduction&gt;0.3,MAX(IF($B814="Non - avec lien de dépendance",MIN(1129,K814,$C814)*overallRate,MIN(1129,K814)*overallRate),ROUND(MAX(IF($B814="Non - avec lien de dépendance",0,MIN((0.75*K814),847)),MIN(K814,(0.75*$C814),847)),2)),IF($B814="Non - avec lien de dépendance",MIN(1129,K814,$C814)*overallRate,MIN(1129,K814)*overallRate)))))</f>
        <v>Effectuez l’étape 1</v>
      </c>
      <c r="P814" s="3">
        <f t="shared" si="12"/>
        <v>0</v>
      </c>
    </row>
    <row r="815" spans="12:16" x14ac:dyDescent="0.5">
      <c r="L815" s="68" t="str">
        <f>IF(ISTEXT(overallRate),"Effectuez l’étape 1",IF(OR(COUNT($C815,H815)&lt;&gt;2,overallRate=0),0,IF(D815="Yes",ROUND(MAX(IF($B815="Oui - sans lien de dépendance",0,MIN((0.75*H815),847)),MIN(H815,(0.75*$C815),847)),2),IF(revenueReduction&gt;0.3,MAX(IF($B815="Non - avec lien de dépendance",MIN(1129,H815,$C815)*overallRate,MIN(1129,H815)*overallRate),ROUND(MAX(IF($B815="Non - avec lien de dépendance",0,MIN((0.75*H815),847)),MIN(H815,(0.75*$C815),847)),2)),IF($B815="Non - avec lien de dépendance",MIN(1129,H815,$C815)*overallRate,MIN(1129,H815)*overallRate)))))</f>
        <v>Effectuez l’étape 1</v>
      </c>
      <c r="M815" s="68" t="str">
        <f>IF(ISTEXT(overallRate),"Effectuez l’étape 1",IF(OR(COUNT($C815,I815)&lt;&gt;2,overallRate=0),0,IF(E815="Yes",ROUND(MAX(IF($B815="Oui - sans lien de dépendance",0,MIN((0.75*I815),847)),MIN(I815,(0.75*$C815),847)),2),IF(revenueReduction&gt;0.3,MAX(IF($B815="Non - avec lien de dépendance",MIN(1129,I815,$C815)*overallRate,MIN(1129,I815)*overallRate),ROUND(MAX(IF($B815="Non - avec lien de dépendance",0,MIN((0.75*I815),847)),MIN(I815,(0.75*$C815),847)),2)),IF($B815="Non - avec lien de dépendance",MIN(1129,I815,$C815)*overallRate,MIN(1129,I815)*overallRate)))))</f>
        <v>Effectuez l’étape 1</v>
      </c>
      <c r="N815" s="68" t="str">
        <f>IF(ISTEXT(overallRate),"Effectuez l’étape 1",IF(OR(COUNT($C815,J815)&lt;&gt;2,overallRate=0),0,IF(F815="Yes",ROUND(MAX(IF($B815="Oui - sans lien de dépendance",0,MIN((0.75*J815),847)),MIN(J815,(0.75*$C815),847)),2),IF(revenueReduction&gt;0.3,MAX(IF($B815="Non - avec lien de dépendance",MIN(1129,J815,$C815)*overallRate,MIN(1129,J815)*overallRate),ROUND(MAX(IF($B815="Non - avec lien de dépendance",0,MIN((0.75*J815),847)),MIN(J815,(0.75*$C815),847)),2)),IF($B815="Non - avec lien de dépendance",MIN(1129,J815,$C815)*overallRate,MIN(1129,J815)*overallRate)))))</f>
        <v>Effectuez l’étape 1</v>
      </c>
      <c r="O815" s="68" t="str">
        <f>IF(ISTEXT(overallRate),"Effectuez l’étape 1",IF(OR(COUNT($C815,K815)&lt;&gt;2,overallRate=0),0,IF(G815="Yes",ROUND(MAX(IF($B815="Oui - sans lien de dépendance",0,MIN((0.75*K815),847)),MIN(K815,(0.75*$C815),847)),2),IF(revenueReduction&gt;0.3,MAX(IF($B815="Non - avec lien de dépendance",MIN(1129,K815,$C815)*overallRate,MIN(1129,K815)*overallRate),ROUND(MAX(IF($B815="Non - avec lien de dépendance",0,MIN((0.75*K815),847)),MIN(K815,(0.75*$C815),847)),2)),IF($B815="Non - avec lien de dépendance",MIN(1129,K815,$C815)*overallRate,MIN(1129,K815)*overallRate)))))</f>
        <v>Effectuez l’étape 1</v>
      </c>
      <c r="P815" s="3">
        <f t="shared" si="12"/>
        <v>0</v>
      </c>
    </row>
    <row r="816" spans="12:16" x14ac:dyDescent="0.5">
      <c r="L816" s="68" t="str">
        <f>IF(ISTEXT(overallRate),"Effectuez l’étape 1",IF(OR(COUNT($C816,H816)&lt;&gt;2,overallRate=0),0,IF(D816="Yes",ROUND(MAX(IF($B816="Oui - sans lien de dépendance",0,MIN((0.75*H816),847)),MIN(H816,(0.75*$C816),847)),2),IF(revenueReduction&gt;0.3,MAX(IF($B816="Non - avec lien de dépendance",MIN(1129,H816,$C816)*overallRate,MIN(1129,H816)*overallRate),ROUND(MAX(IF($B816="Non - avec lien de dépendance",0,MIN((0.75*H816),847)),MIN(H816,(0.75*$C816),847)),2)),IF($B816="Non - avec lien de dépendance",MIN(1129,H816,$C816)*overallRate,MIN(1129,H816)*overallRate)))))</f>
        <v>Effectuez l’étape 1</v>
      </c>
      <c r="M816" s="68" t="str">
        <f>IF(ISTEXT(overallRate),"Effectuez l’étape 1",IF(OR(COUNT($C816,I816)&lt;&gt;2,overallRate=0),0,IF(E816="Yes",ROUND(MAX(IF($B816="Oui - sans lien de dépendance",0,MIN((0.75*I816),847)),MIN(I816,(0.75*$C816),847)),2),IF(revenueReduction&gt;0.3,MAX(IF($B816="Non - avec lien de dépendance",MIN(1129,I816,$C816)*overallRate,MIN(1129,I816)*overallRate),ROUND(MAX(IF($B816="Non - avec lien de dépendance",0,MIN((0.75*I816),847)),MIN(I816,(0.75*$C816),847)),2)),IF($B816="Non - avec lien de dépendance",MIN(1129,I816,$C816)*overallRate,MIN(1129,I816)*overallRate)))))</f>
        <v>Effectuez l’étape 1</v>
      </c>
      <c r="N816" s="68" t="str">
        <f>IF(ISTEXT(overallRate),"Effectuez l’étape 1",IF(OR(COUNT($C816,J816)&lt;&gt;2,overallRate=0),0,IF(F816="Yes",ROUND(MAX(IF($B816="Oui - sans lien de dépendance",0,MIN((0.75*J816),847)),MIN(J816,(0.75*$C816),847)),2),IF(revenueReduction&gt;0.3,MAX(IF($B816="Non - avec lien de dépendance",MIN(1129,J816,$C816)*overallRate,MIN(1129,J816)*overallRate),ROUND(MAX(IF($B816="Non - avec lien de dépendance",0,MIN((0.75*J816),847)),MIN(J816,(0.75*$C816),847)),2)),IF($B816="Non - avec lien de dépendance",MIN(1129,J816,$C816)*overallRate,MIN(1129,J816)*overallRate)))))</f>
        <v>Effectuez l’étape 1</v>
      </c>
      <c r="O816" s="68" t="str">
        <f>IF(ISTEXT(overallRate),"Effectuez l’étape 1",IF(OR(COUNT($C816,K816)&lt;&gt;2,overallRate=0),0,IF(G816="Yes",ROUND(MAX(IF($B816="Oui - sans lien de dépendance",0,MIN((0.75*K816),847)),MIN(K816,(0.75*$C816),847)),2),IF(revenueReduction&gt;0.3,MAX(IF($B816="Non - avec lien de dépendance",MIN(1129,K816,$C816)*overallRate,MIN(1129,K816)*overallRate),ROUND(MAX(IF($B816="Non - avec lien de dépendance",0,MIN((0.75*K816),847)),MIN(K816,(0.75*$C816),847)),2)),IF($B816="Non - avec lien de dépendance",MIN(1129,K816,$C816)*overallRate,MIN(1129,K816)*overallRate)))))</f>
        <v>Effectuez l’étape 1</v>
      </c>
      <c r="P816" s="3">
        <f t="shared" si="12"/>
        <v>0</v>
      </c>
    </row>
    <row r="817" spans="12:16" x14ac:dyDescent="0.5">
      <c r="L817" s="68" t="str">
        <f>IF(ISTEXT(overallRate),"Effectuez l’étape 1",IF(OR(COUNT($C817,H817)&lt;&gt;2,overallRate=0),0,IF(D817="Yes",ROUND(MAX(IF($B817="Oui - sans lien de dépendance",0,MIN((0.75*H817),847)),MIN(H817,(0.75*$C817),847)),2),IF(revenueReduction&gt;0.3,MAX(IF($B817="Non - avec lien de dépendance",MIN(1129,H817,$C817)*overallRate,MIN(1129,H817)*overallRate),ROUND(MAX(IF($B817="Non - avec lien de dépendance",0,MIN((0.75*H817),847)),MIN(H817,(0.75*$C817),847)),2)),IF($B817="Non - avec lien de dépendance",MIN(1129,H817,$C817)*overallRate,MIN(1129,H817)*overallRate)))))</f>
        <v>Effectuez l’étape 1</v>
      </c>
      <c r="M817" s="68" t="str">
        <f>IF(ISTEXT(overallRate),"Effectuez l’étape 1",IF(OR(COUNT($C817,I817)&lt;&gt;2,overallRate=0),0,IF(E817="Yes",ROUND(MAX(IF($B817="Oui - sans lien de dépendance",0,MIN((0.75*I817),847)),MIN(I817,(0.75*$C817),847)),2),IF(revenueReduction&gt;0.3,MAX(IF($B817="Non - avec lien de dépendance",MIN(1129,I817,$C817)*overallRate,MIN(1129,I817)*overallRate),ROUND(MAX(IF($B817="Non - avec lien de dépendance",0,MIN((0.75*I817),847)),MIN(I817,(0.75*$C817),847)),2)),IF($B817="Non - avec lien de dépendance",MIN(1129,I817,$C817)*overallRate,MIN(1129,I817)*overallRate)))))</f>
        <v>Effectuez l’étape 1</v>
      </c>
      <c r="N817" s="68" t="str">
        <f>IF(ISTEXT(overallRate),"Effectuez l’étape 1",IF(OR(COUNT($C817,J817)&lt;&gt;2,overallRate=0),0,IF(F817="Yes",ROUND(MAX(IF($B817="Oui - sans lien de dépendance",0,MIN((0.75*J817),847)),MIN(J817,(0.75*$C817),847)),2),IF(revenueReduction&gt;0.3,MAX(IF($B817="Non - avec lien de dépendance",MIN(1129,J817,$C817)*overallRate,MIN(1129,J817)*overallRate),ROUND(MAX(IF($B817="Non - avec lien de dépendance",0,MIN((0.75*J817),847)),MIN(J817,(0.75*$C817),847)),2)),IF($B817="Non - avec lien de dépendance",MIN(1129,J817,$C817)*overallRate,MIN(1129,J817)*overallRate)))))</f>
        <v>Effectuez l’étape 1</v>
      </c>
      <c r="O817" s="68" t="str">
        <f>IF(ISTEXT(overallRate),"Effectuez l’étape 1",IF(OR(COUNT($C817,K817)&lt;&gt;2,overallRate=0),0,IF(G817="Yes",ROUND(MAX(IF($B817="Oui - sans lien de dépendance",0,MIN((0.75*K817),847)),MIN(K817,(0.75*$C817),847)),2),IF(revenueReduction&gt;0.3,MAX(IF($B817="Non - avec lien de dépendance",MIN(1129,K817,$C817)*overallRate,MIN(1129,K817)*overallRate),ROUND(MAX(IF($B817="Non - avec lien de dépendance",0,MIN((0.75*K817),847)),MIN(K817,(0.75*$C817),847)),2)),IF($B817="Non - avec lien de dépendance",MIN(1129,K817,$C817)*overallRate,MIN(1129,K817)*overallRate)))))</f>
        <v>Effectuez l’étape 1</v>
      </c>
      <c r="P817" s="3">
        <f t="shared" si="12"/>
        <v>0</v>
      </c>
    </row>
    <row r="818" spans="12:16" x14ac:dyDescent="0.5">
      <c r="L818" s="68" t="str">
        <f>IF(ISTEXT(overallRate),"Effectuez l’étape 1",IF(OR(COUNT($C818,H818)&lt;&gt;2,overallRate=0),0,IF(D818="Yes",ROUND(MAX(IF($B818="Oui - sans lien de dépendance",0,MIN((0.75*H818),847)),MIN(H818,(0.75*$C818),847)),2),IF(revenueReduction&gt;0.3,MAX(IF($B818="Non - avec lien de dépendance",MIN(1129,H818,$C818)*overallRate,MIN(1129,H818)*overallRate),ROUND(MAX(IF($B818="Non - avec lien de dépendance",0,MIN((0.75*H818),847)),MIN(H818,(0.75*$C818),847)),2)),IF($B818="Non - avec lien de dépendance",MIN(1129,H818,$C818)*overallRate,MIN(1129,H818)*overallRate)))))</f>
        <v>Effectuez l’étape 1</v>
      </c>
      <c r="M818" s="68" t="str">
        <f>IF(ISTEXT(overallRate),"Effectuez l’étape 1",IF(OR(COUNT($C818,I818)&lt;&gt;2,overallRate=0),0,IF(E818="Yes",ROUND(MAX(IF($B818="Oui - sans lien de dépendance",0,MIN((0.75*I818),847)),MIN(I818,(0.75*$C818),847)),2),IF(revenueReduction&gt;0.3,MAX(IF($B818="Non - avec lien de dépendance",MIN(1129,I818,$C818)*overallRate,MIN(1129,I818)*overallRate),ROUND(MAX(IF($B818="Non - avec lien de dépendance",0,MIN((0.75*I818),847)),MIN(I818,(0.75*$C818),847)),2)),IF($B818="Non - avec lien de dépendance",MIN(1129,I818,$C818)*overallRate,MIN(1129,I818)*overallRate)))))</f>
        <v>Effectuez l’étape 1</v>
      </c>
      <c r="N818" s="68" t="str">
        <f>IF(ISTEXT(overallRate),"Effectuez l’étape 1",IF(OR(COUNT($C818,J818)&lt;&gt;2,overallRate=0),0,IF(F818="Yes",ROUND(MAX(IF($B818="Oui - sans lien de dépendance",0,MIN((0.75*J818),847)),MIN(J818,(0.75*$C818),847)),2),IF(revenueReduction&gt;0.3,MAX(IF($B818="Non - avec lien de dépendance",MIN(1129,J818,$C818)*overallRate,MIN(1129,J818)*overallRate),ROUND(MAX(IF($B818="Non - avec lien de dépendance",0,MIN((0.75*J818),847)),MIN(J818,(0.75*$C818),847)),2)),IF($B818="Non - avec lien de dépendance",MIN(1129,J818,$C818)*overallRate,MIN(1129,J818)*overallRate)))))</f>
        <v>Effectuez l’étape 1</v>
      </c>
      <c r="O818" s="68" t="str">
        <f>IF(ISTEXT(overallRate),"Effectuez l’étape 1",IF(OR(COUNT($C818,K818)&lt;&gt;2,overallRate=0),0,IF(G818="Yes",ROUND(MAX(IF($B818="Oui - sans lien de dépendance",0,MIN((0.75*K818),847)),MIN(K818,(0.75*$C818),847)),2),IF(revenueReduction&gt;0.3,MAX(IF($B818="Non - avec lien de dépendance",MIN(1129,K818,$C818)*overallRate,MIN(1129,K818)*overallRate),ROUND(MAX(IF($B818="Non - avec lien de dépendance",0,MIN((0.75*K818),847)),MIN(K818,(0.75*$C818),847)),2)),IF($B818="Non - avec lien de dépendance",MIN(1129,K818,$C818)*overallRate,MIN(1129,K818)*overallRate)))))</f>
        <v>Effectuez l’étape 1</v>
      </c>
      <c r="P818" s="3">
        <f t="shared" si="12"/>
        <v>0</v>
      </c>
    </row>
    <row r="819" spans="12:16" x14ac:dyDescent="0.5">
      <c r="L819" s="68" t="str">
        <f>IF(ISTEXT(overallRate),"Effectuez l’étape 1",IF(OR(COUNT($C819,H819)&lt;&gt;2,overallRate=0),0,IF(D819="Yes",ROUND(MAX(IF($B819="Oui - sans lien de dépendance",0,MIN((0.75*H819),847)),MIN(H819,(0.75*$C819),847)),2),IF(revenueReduction&gt;0.3,MAX(IF($B819="Non - avec lien de dépendance",MIN(1129,H819,$C819)*overallRate,MIN(1129,H819)*overallRate),ROUND(MAX(IF($B819="Non - avec lien de dépendance",0,MIN((0.75*H819),847)),MIN(H819,(0.75*$C819),847)),2)),IF($B819="Non - avec lien de dépendance",MIN(1129,H819,$C819)*overallRate,MIN(1129,H819)*overallRate)))))</f>
        <v>Effectuez l’étape 1</v>
      </c>
      <c r="M819" s="68" t="str">
        <f>IF(ISTEXT(overallRate),"Effectuez l’étape 1",IF(OR(COUNT($C819,I819)&lt;&gt;2,overallRate=0),0,IF(E819="Yes",ROUND(MAX(IF($B819="Oui - sans lien de dépendance",0,MIN((0.75*I819),847)),MIN(I819,(0.75*$C819),847)),2),IF(revenueReduction&gt;0.3,MAX(IF($B819="Non - avec lien de dépendance",MIN(1129,I819,$C819)*overallRate,MIN(1129,I819)*overallRate),ROUND(MAX(IF($B819="Non - avec lien de dépendance",0,MIN((0.75*I819),847)),MIN(I819,(0.75*$C819),847)),2)),IF($B819="Non - avec lien de dépendance",MIN(1129,I819,$C819)*overallRate,MIN(1129,I819)*overallRate)))))</f>
        <v>Effectuez l’étape 1</v>
      </c>
      <c r="N819" s="68" t="str">
        <f>IF(ISTEXT(overallRate),"Effectuez l’étape 1",IF(OR(COUNT($C819,J819)&lt;&gt;2,overallRate=0),0,IF(F819="Yes",ROUND(MAX(IF($B819="Oui - sans lien de dépendance",0,MIN((0.75*J819),847)),MIN(J819,(0.75*$C819),847)),2),IF(revenueReduction&gt;0.3,MAX(IF($B819="Non - avec lien de dépendance",MIN(1129,J819,$C819)*overallRate,MIN(1129,J819)*overallRate),ROUND(MAX(IF($B819="Non - avec lien de dépendance",0,MIN((0.75*J819),847)),MIN(J819,(0.75*$C819),847)),2)),IF($B819="Non - avec lien de dépendance",MIN(1129,J819,$C819)*overallRate,MIN(1129,J819)*overallRate)))))</f>
        <v>Effectuez l’étape 1</v>
      </c>
      <c r="O819" s="68" t="str">
        <f>IF(ISTEXT(overallRate),"Effectuez l’étape 1",IF(OR(COUNT($C819,K819)&lt;&gt;2,overallRate=0),0,IF(G819="Yes",ROUND(MAX(IF($B819="Oui - sans lien de dépendance",0,MIN((0.75*K819),847)),MIN(K819,(0.75*$C819),847)),2),IF(revenueReduction&gt;0.3,MAX(IF($B819="Non - avec lien de dépendance",MIN(1129,K819,$C819)*overallRate,MIN(1129,K819)*overallRate),ROUND(MAX(IF($B819="Non - avec lien de dépendance",0,MIN((0.75*K819),847)),MIN(K819,(0.75*$C819),847)),2)),IF($B819="Non - avec lien de dépendance",MIN(1129,K819,$C819)*overallRate,MIN(1129,K819)*overallRate)))))</f>
        <v>Effectuez l’étape 1</v>
      </c>
      <c r="P819" s="3">
        <f t="shared" si="12"/>
        <v>0</v>
      </c>
    </row>
    <row r="820" spans="12:16" x14ac:dyDescent="0.5">
      <c r="L820" s="68" t="str">
        <f>IF(ISTEXT(overallRate),"Effectuez l’étape 1",IF(OR(COUNT($C820,H820)&lt;&gt;2,overallRate=0),0,IF(D820="Yes",ROUND(MAX(IF($B820="Oui - sans lien de dépendance",0,MIN((0.75*H820),847)),MIN(H820,(0.75*$C820),847)),2),IF(revenueReduction&gt;0.3,MAX(IF($B820="Non - avec lien de dépendance",MIN(1129,H820,$C820)*overallRate,MIN(1129,H820)*overallRate),ROUND(MAX(IF($B820="Non - avec lien de dépendance",0,MIN((0.75*H820),847)),MIN(H820,(0.75*$C820),847)),2)),IF($B820="Non - avec lien de dépendance",MIN(1129,H820,$C820)*overallRate,MIN(1129,H820)*overallRate)))))</f>
        <v>Effectuez l’étape 1</v>
      </c>
      <c r="M820" s="68" t="str">
        <f>IF(ISTEXT(overallRate),"Effectuez l’étape 1",IF(OR(COUNT($C820,I820)&lt;&gt;2,overallRate=0),0,IF(E820="Yes",ROUND(MAX(IF($B820="Oui - sans lien de dépendance",0,MIN((0.75*I820),847)),MIN(I820,(0.75*$C820),847)),2),IF(revenueReduction&gt;0.3,MAX(IF($B820="Non - avec lien de dépendance",MIN(1129,I820,$C820)*overallRate,MIN(1129,I820)*overallRate),ROUND(MAX(IF($B820="Non - avec lien de dépendance",0,MIN((0.75*I820),847)),MIN(I820,(0.75*$C820),847)),2)),IF($B820="Non - avec lien de dépendance",MIN(1129,I820,$C820)*overallRate,MIN(1129,I820)*overallRate)))))</f>
        <v>Effectuez l’étape 1</v>
      </c>
      <c r="N820" s="68" t="str">
        <f>IF(ISTEXT(overallRate),"Effectuez l’étape 1",IF(OR(COUNT($C820,J820)&lt;&gt;2,overallRate=0),0,IF(F820="Yes",ROUND(MAX(IF($B820="Oui - sans lien de dépendance",0,MIN((0.75*J820),847)),MIN(J820,(0.75*$C820),847)),2),IF(revenueReduction&gt;0.3,MAX(IF($B820="Non - avec lien de dépendance",MIN(1129,J820,$C820)*overallRate,MIN(1129,J820)*overallRate),ROUND(MAX(IF($B820="Non - avec lien de dépendance",0,MIN((0.75*J820),847)),MIN(J820,(0.75*$C820),847)),2)),IF($B820="Non - avec lien de dépendance",MIN(1129,J820,$C820)*overallRate,MIN(1129,J820)*overallRate)))))</f>
        <v>Effectuez l’étape 1</v>
      </c>
      <c r="O820" s="68" t="str">
        <f>IF(ISTEXT(overallRate),"Effectuez l’étape 1",IF(OR(COUNT($C820,K820)&lt;&gt;2,overallRate=0),0,IF(G820="Yes",ROUND(MAX(IF($B820="Oui - sans lien de dépendance",0,MIN((0.75*K820),847)),MIN(K820,(0.75*$C820),847)),2),IF(revenueReduction&gt;0.3,MAX(IF($B820="Non - avec lien de dépendance",MIN(1129,K820,$C820)*overallRate,MIN(1129,K820)*overallRate),ROUND(MAX(IF($B820="Non - avec lien de dépendance",0,MIN((0.75*K820),847)),MIN(K820,(0.75*$C820),847)),2)),IF($B820="Non - avec lien de dépendance",MIN(1129,K820,$C820)*overallRate,MIN(1129,K820)*overallRate)))))</f>
        <v>Effectuez l’étape 1</v>
      </c>
      <c r="P820" s="3">
        <f t="shared" si="12"/>
        <v>0</v>
      </c>
    </row>
    <row r="821" spans="12:16" x14ac:dyDescent="0.5">
      <c r="L821" s="68" t="str">
        <f>IF(ISTEXT(overallRate),"Effectuez l’étape 1",IF(OR(COUNT($C821,H821)&lt;&gt;2,overallRate=0),0,IF(D821="Yes",ROUND(MAX(IF($B821="Oui - sans lien de dépendance",0,MIN((0.75*H821),847)),MIN(H821,(0.75*$C821),847)),2),IF(revenueReduction&gt;0.3,MAX(IF($B821="Non - avec lien de dépendance",MIN(1129,H821,$C821)*overallRate,MIN(1129,H821)*overallRate),ROUND(MAX(IF($B821="Non - avec lien de dépendance",0,MIN((0.75*H821),847)),MIN(H821,(0.75*$C821),847)),2)),IF($B821="Non - avec lien de dépendance",MIN(1129,H821,$C821)*overallRate,MIN(1129,H821)*overallRate)))))</f>
        <v>Effectuez l’étape 1</v>
      </c>
      <c r="M821" s="68" t="str">
        <f>IF(ISTEXT(overallRate),"Effectuez l’étape 1",IF(OR(COUNT($C821,I821)&lt;&gt;2,overallRate=0),0,IF(E821="Yes",ROUND(MAX(IF($B821="Oui - sans lien de dépendance",0,MIN((0.75*I821),847)),MIN(I821,(0.75*$C821),847)),2),IF(revenueReduction&gt;0.3,MAX(IF($B821="Non - avec lien de dépendance",MIN(1129,I821,$C821)*overallRate,MIN(1129,I821)*overallRate),ROUND(MAX(IF($B821="Non - avec lien de dépendance",0,MIN((0.75*I821),847)),MIN(I821,(0.75*$C821),847)),2)),IF($B821="Non - avec lien de dépendance",MIN(1129,I821,$C821)*overallRate,MIN(1129,I821)*overallRate)))))</f>
        <v>Effectuez l’étape 1</v>
      </c>
      <c r="N821" s="68" t="str">
        <f>IF(ISTEXT(overallRate),"Effectuez l’étape 1",IF(OR(COUNT($C821,J821)&lt;&gt;2,overallRate=0),0,IF(F821="Yes",ROUND(MAX(IF($B821="Oui - sans lien de dépendance",0,MIN((0.75*J821),847)),MIN(J821,(0.75*$C821),847)),2),IF(revenueReduction&gt;0.3,MAX(IF($B821="Non - avec lien de dépendance",MIN(1129,J821,$C821)*overallRate,MIN(1129,J821)*overallRate),ROUND(MAX(IF($B821="Non - avec lien de dépendance",0,MIN((0.75*J821),847)),MIN(J821,(0.75*$C821),847)),2)),IF($B821="Non - avec lien de dépendance",MIN(1129,J821,$C821)*overallRate,MIN(1129,J821)*overallRate)))))</f>
        <v>Effectuez l’étape 1</v>
      </c>
      <c r="O821" s="68" t="str">
        <f>IF(ISTEXT(overallRate),"Effectuez l’étape 1",IF(OR(COUNT($C821,K821)&lt;&gt;2,overallRate=0),0,IF(G821="Yes",ROUND(MAX(IF($B821="Oui - sans lien de dépendance",0,MIN((0.75*K821),847)),MIN(K821,(0.75*$C821),847)),2),IF(revenueReduction&gt;0.3,MAX(IF($B821="Non - avec lien de dépendance",MIN(1129,K821,$C821)*overallRate,MIN(1129,K821)*overallRate),ROUND(MAX(IF($B821="Non - avec lien de dépendance",0,MIN((0.75*K821),847)),MIN(K821,(0.75*$C821),847)),2)),IF($B821="Non - avec lien de dépendance",MIN(1129,K821,$C821)*overallRate,MIN(1129,K821)*overallRate)))))</f>
        <v>Effectuez l’étape 1</v>
      </c>
      <c r="P821" s="3">
        <f t="shared" si="12"/>
        <v>0</v>
      </c>
    </row>
    <row r="822" spans="12:16" x14ac:dyDescent="0.5">
      <c r="L822" s="68" t="str">
        <f>IF(ISTEXT(overallRate),"Effectuez l’étape 1",IF(OR(COUNT($C822,H822)&lt;&gt;2,overallRate=0),0,IF(D822="Yes",ROUND(MAX(IF($B822="Oui - sans lien de dépendance",0,MIN((0.75*H822),847)),MIN(H822,(0.75*$C822),847)),2),IF(revenueReduction&gt;0.3,MAX(IF($B822="Non - avec lien de dépendance",MIN(1129,H822,$C822)*overallRate,MIN(1129,H822)*overallRate),ROUND(MAX(IF($B822="Non - avec lien de dépendance",0,MIN((0.75*H822),847)),MIN(H822,(0.75*$C822),847)),2)),IF($B822="Non - avec lien de dépendance",MIN(1129,H822,$C822)*overallRate,MIN(1129,H822)*overallRate)))))</f>
        <v>Effectuez l’étape 1</v>
      </c>
      <c r="M822" s="68" t="str">
        <f>IF(ISTEXT(overallRate),"Effectuez l’étape 1",IF(OR(COUNT($C822,I822)&lt;&gt;2,overallRate=0),0,IF(E822="Yes",ROUND(MAX(IF($B822="Oui - sans lien de dépendance",0,MIN((0.75*I822),847)),MIN(I822,(0.75*$C822),847)),2),IF(revenueReduction&gt;0.3,MAX(IF($B822="Non - avec lien de dépendance",MIN(1129,I822,$C822)*overallRate,MIN(1129,I822)*overallRate),ROUND(MAX(IF($B822="Non - avec lien de dépendance",0,MIN((0.75*I822),847)),MIN(I822,(0.75*$C822),847)),2)),IF($B822="Non - avec lien de dépendance",MIN(1129,I822,$C822)*overallRate,MIN(1129,I822)*overallRate)))))</f>
        <v>Effectuez l’étape 1</v>
      </c>
      <c r="N822" s="68" t="str">
        <f>IF(ISTEXT(overallRate),"Effectuez l’étape 1",IF(OR(COUNT($C822,J822)&lt;&gt;2,overallRate=0),0,IF(F822="Yes",ROUND(MAX(IF($B822="Oui - sans lien de dépendance",0,MIN((0.75*J822),847)),MIN(J822,(0.75*$C822),847)),2),IF(revenueReduction&gt;0.3,MAX(IF($B822="Non - avec lien de dépendance",MIN(1129,J822,$C822)*overallRate,MIN(1129,J822)*overallRate),ROUND(MAX(IF($B822="Non - avec lien de dépendance",0,MIN((0.75*J822),847)),MIN(J822,(0.75*$C822),847)),2)),IF($B822="Non - avec lien de dépendance",MIN(1129,J822,$C822)*overallRate,MIN(1129,J822)*overallRate)))))</f>
        <v>Effectuez l’étape 1</v>
      </c>
      <c r="O822" s="68" t="str">
        <f>IF(ISTEXT(overallRate),"Effectuez l’étape 1",IF(OR(COUNT($C822,K822)&lt;&gt;2,overallRate=0),0,IF(G822="Yes",ROUND(MAX(IF($B822="Oui - sans lien de dépendance",0,MIN((0.75*K822),847)),MIN(K822,(0.75*$C822),847)),2),IF(revenueReduction&gt;0.3,MAX(IF($B822="Non - avec lien de dépendance",MIN(1129,K822,$C822)*overallRate,MIN(1129,K822)*overallRate),ROUND(MAX(IF($B822="Non - avec lien de dépendance",0,MIN((0.75*K822),847)),MIN(K822,(0.75*$C822),847)),2)),IF($B822="Non - avec lien de dépendance",MIN(1129,K822,$C822)*overallRate,MIN(1129,K822)*overallRate)))))</f>
        <v>Effectuez l’étape 1</v>
      </c>
      <c r="P822" s="3">
        <f t="shared" si="12"/>
        <v>0</v>
      </c>
    </row>
    <row r="823" spans="12:16" x14ac:dyDescent="0.5">
      <c r="L823" s="68" t="str">
        <f>IF(ISTEXT(overallRate),"Effectuez l’étape 1",IF(OR(COUNT($C823,H823)&lt;&gt;2,overallRate=0),0,IF(D823="Yes",ROUND(MAX(IF($B823="Oui - sans lien de dépendance",0,MIN((0.75*H823),847)),MIN(H823,(0.75*$C823),847)),2),IF(revenueReduction&gt;0.3,MAX(IF($B823="Non - avec lien de dépendance",MIN(1129,H823,$C823)*overallRate,MIN(1129,H823)*overallRate),ROUND(MAX(IF($B823="Non - avec lien de dépendance",0,MIN((0.75*H823),847)),MIN(H823,(0.75*$C823),847)),2)),IF($B823="Non - avec lien de dépendance",MIN(1129,H823,$C823)*overallRate,MIN(1129,H823)*overallRate)))))</f>
        <v>Effectuez l’étape 1</v>
      </c>
      <c r="M823" s="68" t="str">
        <f>IF(ISTEXT(overallRate),"Effectuez l’étape 1",IF(OR(COUNT($C823,I823)&lt;&gt;2,overallRate=0),0,IF(E823="Yes",ROUND(MAX(IF($B823="Oui - sans lien de dépendance",0,MIN((0.75*I823),847)),MIN(I823,(0.75*$C823),847)),2),IF(revenueReduction&gt;0.3,MAX(IF($B823="Non - avec lien de dépendance",MIN(1129,I823,$C823)*overallRate,MIN(1129,I823)*overallRate),ROUND(MAX(IF($B823="Non - avec lien de dépendance",0,MIN((0.75*I823),847)),MIN(I823,(0.75*$C823),847)),2)),IF($B823="Non - avec lien de dépendance",MIN(1129,I823,$C823)*overallRate,MIN(1129,I823)*overallRate)))))</f>
        <v>Effectuez l’étape 1</v>
      </c>
      <c r="N823" s="68" t="str">
        <f>IF(ISTEXT(overallRate),"Effectuez l’étape 1",IF(OR(COUNT($C823,J823)&lt;&gt;2,overallRate=0),0,IF(F823="Yes",ROUND(MAX(IF($B823="Oui - sans lien de dépendance",0,MIN((0.75*J823),847)),MIN(J823,(0.75*$C823),847)),2),IF(revenueReduction&gt;0.3,MAX(IF($B823="Non - avec lien de dépendance",MIN(1129,J823,$C823)*overallRate,MIN(1129,J823)*overallRate),ROUND(MAX(IF($B823="Non - avec lien de dépendance",0,MIN((0.75*J823),847)),MIN(J823,(0.75*$C823),847)),2)),IF($B823="Non - avec lien de dépendance",MIN(1129,J823,$C823)*overallRate,MIN(1129,J823)*overallRate)))))</f>
        <v>Effectuez l’étape 1</v>
      </c>
      <c r="O823" s="68" t="str">
        <f>IF(ISTEXT(overallRate),"Effectuez l’étape 1",IF(OR(COUNT($C823,K823)&lt;&gt;2,overallRate=0),0,IF(G823="Yes",ROUND(MAX(IF($B823="Oui - sans lien de dépendance",0,MIN((0.75*K823),847)),MIN(K823,(0.75*$C823),847)),2),IF(revenueReduction&gt;0.3,MAX(IF($B823="Non - avec lien de dépendance",MIN(1129,K823,$C823)*overallRate,MIN(1129,K823)*overallRate),ROUND(MAX(IF($B823="Non - avec lien de dépendance",0,MIN((0.75*K823),847)),MIN(K823,(0.75*$C823),847)),2)),IF($B823="Non - avec lien de dépendance",MIN(1129,K823,$C823)*overallRate,MIN(1129,K823)*overallRate)))))</f>
        <v>Effectuez l’étape 1</v>
      </c>
      <c r="P823" s="3">
        <f t="shared" si="12"/>
        <v>0</v>
      </c>
    </row>
    <row r="824" spans="12:16" x14ac:dyDescent="0.5">
      <c r="L824" s="68" t="str">
        <f>IF(ISTEXT(overallRate),"Effectuez l’étape 1",IF(OR(COUNT($C824,H824)&lt;&gt;2,overallRate=0),0,IF(D824="Yes",ROUND(MAX(IF($B824="Oui - sans lien de dépendance",0,MIN((0.75*H824),847)),MIN(H824,(0.75*$C824),847)),2),IF(revenueReduction&gt;0.3,MAX(IF($B824="Non - avec lien de dépendance",MIN(1129,H824,$C824)*overallRate,MIN(1129,H824)*overallRate),ROUND(MAX(IF($B824="Non - avec lien de dépendance",0,MIN((0.75*H824),847)),MIN(H824,(0.75*$C824),847)),2)),IF($B824="Non - avec lien de dépendance",MIN(1129,H824,$C824)*overallRate,MIN(1129,H824)*overallRate)))))</f>
        <v>Effectuez l’étape 1</v>
      </c>
      <c r="M824" s="68" t="str">
        <f>IF(ISTEXT(overallRate),"Effectuez l’étape 1",IF(OR(COUNT($C824,I824)&lt;&gt;2,overallRate=0),0,IF(E824="Yes",ROUND(MAX(IF($B824="Oui - sans lien de dépendance",0,MIN((0.75*I824),847)),MIN(I824,(0.75*$C824),847)),2),IF(revenueReduction&gt;0.3,MAX(IF($B824="Non - avec lien de dépendance",MIN(1129,I824,$C824)*overallRate,MIN(1129,I824)*overallRate),ROUND(MAX(IF($B824="Non - avec lien de dépendance",0,MIN((0.75*I824),847)),MIN(I824,(0.75*$C824),847)),2)),IF($B824="Non - avec lien de dépendance",MIN(1129,I824,$C824)*overallRate,MIN(1129,I824)*overallRate)))))</f>
        <v>Effectuez l’étape 1</v>
      </c>
      <c r="N824" s="68" t="str">
        <f>IF(ISTEXT(overallRate),"Effectuez l’étape 1",IF(OR(COUNT($C824,J824)&lt;&gt;2,overallRate=0),0,IF(F824="Yes",ROUND(MAX(IF($B824="Oui - sans lien de dépendance",0,MIN((0.75*J824),847)),MIN(J824,(0.75*$C824),847)),2),IF(revenueReduction&gt;0.3,MAX(IF($B824="Non - avec lien de dépendance",MIN(1129,J824,$C824)*overallRate,MIN(1129,J824)*overallRate),ROUND(MAX(IF($B824="Non - avec lien de dépendance",0,MIN((0.75*J824),847)),MIN(J824,(0.75*$C824),847)),2)),IF($B824="Non - avec lien de dépendance",MIN(1129,J824,$C824)*overallRate,MIN(1129,J824)*overallRate)))))</f>
        <v>Effectuez l’étape 1</v>
      </c>
      <c r="O824" s="68" t="str">
        <f>IF(ISTEXT(overallRate),"Effectuez l’étape 1",IF(OR(COUNT($C824,K824)&lt;&gt;2,overallRate=0),0,IF(G824="Yes",ROUND(MAX(IF($B824="Oui - sans lien de dépendance",0,MIN((0.75*K824),847)),MIN(K824,(0.75*$C824),847)),2),IF(revenueReduction&gt;0.3,MAX(IF($B824="Non - avec lien de dépendance",MIN(1129,K824,$C824)*overallRate,MIN(1129,K824)*overallRate),ROUND(MAX(IF($B824="Non - avec lien de dépendance",0,MIN((0.75*K824),847)),MIN(K824,(0.75*$C824),847)),2)),IF($B824="Non - avec lien de dépendance",MIN(1129,K824,$C824)*overallRate,MIN(1129,K824)*overallRate)))))</f>
        <v>Effectuez l’étape 1</v>
      </c>
      <c r="P824" s="3">
        <f t="shared" si="12"/>
        <v>0</v>
      </c>
    </row>
    <row r="825" spans="12:16" x14ac:dyDescent="0.5">
      <c r="L825" s="68" t="str">
        <f>IF(ISTEXT(overallRate),"Effectuez l’étape 1",IF(OR(COUNT($C825,H825)&lt;&gt;2,overallRate=0),0,IF(D825="Yes",ROUND(MAX(IF($B825="Oui - sans lien de dépendance",0,MIN((0.75*H825),847)),MIN(H825,(0.75*$C825),847)),2),IF(revenueReduction&gt;0.3,MAX(IF($B825="Non - avec lien de dépendance",MIN(1129,H825,$C825)*overallRate,MIN(1129,H825)*overallRate),ROUND(MAX(IF($B825="Non - avec lien de dépendance",0,MIN((0.75*H825),847)),MIN(H825,(0.75*$C825),847)),2)),IF($B825="Non - avec lien de dépendance",MIN(1129,H825,$C825)*overallRate,MIN(1129,H825)*overallRate)))))</f>
        <v>Effectuez l’étape 1</v>
      </c>
      <c r="M825" s="68" t="str">
        <f>IF(ISTEXT(overallRate),"Effectuez l’étape 1",IF(OR(COUNT($C825,I825)&lt;&gt;2,overallRate=0),0,IF(E825="Yes",ROUND(MAX(IF($B825="Oui - sans lien de dépendance",0,MIN((0.75*I825),847)),MIN(I825,(0.75*$C825),847)),2),IF(revenueReduction&gt;0.3,MAX(IF($B825="Non - avec lien de dépendance",MIN(1129,I825,$C825)*overallRate,MIN(1129,I825)*overallRate),ROUND(MAX(IF($B825="Non - avec lien de dépendance",0,MIN((0.75*I825),847)),MIN(I825,(0.75*$C825),847)),2)),IF($B825="Non - avec lien de dépendance",MIN(1129,I825,$C825)*overallRate,MIN(1129,I825)*overallRate)))))</f>
        <v>Effectuez l’étape 1</v>
      </c>
      <c r="N825" s="68" t="str">
        <f>IF(ISTEXT(overallRate),"Effectuez l’étape 1",IF(OR(COUNT($C825,J825)&lt;&gt;2,overallRate=0),0,IF(F825="Yes",ROUND(MAX(IF($B825="Oui - sans lien de dépendance",0,MIN((0.75*J825),847)),MIN(J825,(0.75*$C825),847)),2),IF(revenueReduction&gt;0.3,MAX(IF($B825="Non - avec lien de dépendance",MIN(1129,J825,$C825)*overallRate,MIN(1129,J825)*overallRate),ROUND(MAX(IF($B825="Non - avec lien de dépendance",0,MIN((0.75*J825),847)),MIN(J825,(0.75*$C825),847)),2)),IF($B825="Non - avec lien de dépendance",MIN(1129,J825,$C825)*overallRate,MIN(1129,J825)*overallRate)))))</f>
        <v>Effectuez l’étape 1</v>
      </c>
      <c r="O825" s="68" t="str">
        <f>IF(ISTEXT(overallRate),"Effectuez l’étape 1",IF(OR(COUNT($C825,K825)&lt;&gt;2,overallRate=0),0,IF(G825="Yes",ROUND(MAX(IF($B825="Oui - sans lien de dépendance",0,MIN((0.75*K825),847)),MIN(K825,(0.75*$C825),847)),2),IF(revenueReduction&gt;0.3,MAX(IF($B825="Non - avec lien de dépendance",MIN(1129,K825,$C825)*overallRate,MIN(1129,K825)*overallRate),ROUND(MAX(IF($B825="Non - avec lien de dépendance",0,MIN((0.75*K825),847)),MIN(K825,(0.75*$C825),847)),2)),IF($B825="Non - avec lien de dépendance",MIN(1129,K825,$C825)*overallRate,MIN(1129,K825)*overallRate)))))</f>
        <v>Effectuez l’étape 1</v>
      </c>
      <c r="P825" s="3">
        <f t="shared" si="12"/>
        <v>0</v>
      </c>
    </row>
    <row r="826" spans="12:16" x14ac:dyDescent="0.5">
      <c r="L826" s="68" t="str">
        <f>IF(ISTEXT(overallRate),"Effectuez l’étape 1",IF(OR(COUNT($C826,H826)&lt;&gt;2,overallRate=0),0,IF(D826="Yes",ROUND(MAX(IF($B826="Oui - sans lien de dépendance",0,MIN((0.75*H826),847)),MIN(H826,(0.75*$C826),847)),2),IF(revenueReduction&gt;0.3,MAX(IF($B826="Non - avec lien de dépendance",MIN(1129,H826,$C826)*overallRate,MIN(1129,H826)*overallRate),ROUND(MAX(IF($B826="Non - avec lien de dépendance",0,MIN((0.75*H826),847)),MIN(H826,(0.75*$C826),847)),2)),IF($B826="Non - avec lien de dépendance",MIN(1129,H826,$C826)*overallRate,MIN(1129,H826)*overallRate)))))</f>
        <v>Effectuez l’étape 1</v>
      </c>
      <c r="M826" s="68" t="str">
        <f>IF(ISTEXT(overallRate),"Effectuez l’étape 1",IF(OR(COUNT($C826,I826)&lt;&gt;2,overallRate=0),0,IF(E826="Yes",ROUND(MAX(IF($B826="Oui - sans lien de dépendance",0,MIN((0.75*I826),847)),MIN(I826,(0.75*$C826),847)),2),IF(revenueReduction&gt;0.3,MAX(IF($B826="Non - avec lien de dépendance",MIN(1129,I826,$C826)*overallRate,MIN(1129,I826)*overallRate),ROUND(MAX(IF($B826="Non - avec lien de dépendance",0,MIN((0.75*I826),847)),MIN(I826,(0.75*$C826),847)),2)),IF($B826="Non - avec lien de dépendance",MIN(1129,I826,$C826)*overallRate,MIN(1129,I826)*overallRate)))))</f>
        <v>Effectuez l’étape 1</v>
      </c>
      <c r="N826" s="68" t="str">
        <f>IF(ISTEXT(overallRate),"Effectuez l’étape 1",IF(OR(COUNT($C826,J826)&lt;&gt;2,overallRate=0),0,IF(F826="Yes",ROUND(MAX(IF($B826="Oui - sans lien de dépendance",0,MIN((0.75*J826),847)),MIN(J826,(0.75*$C826),847)),2),IF(revenueReduction&gt;0.3,MAX(IF($B826="Non - avec lien de dépendance",MIN(1129,J826,$C826)*overallRate,MIN(1129,J826)*overallRate),ROUND(MAX(IF($B826="Non - avec lien de dépendance",0,MIN((0.75*J826),847)),MIN(J826,(0.75*$C826),847)),2)),IF($B826="Non - avec lien de dépendance",MIN(1129,J826,$C826)*overallRate,MIN(1129,J826)*overallRate)))))</f>
        <v>Effectuez l’étape 1</v>
      </c>
      <c r="O826" s="68" t="str">
        <f>IF(ISTEXT(overallRate),"Effectuez l’étape 1",IF(OR(COUNT($C826,K826)&lt;&gt;2,overallRate=0),0,IF(G826="Yes",ROUND(MAX(IF($B826="Oui - sans lien de dépendance",0,MIN((0.75*K826),847)),MIN(K826,(0.75*$C826),847)),2),IF(revenueReduction&gt;0.3,MAX(IF($B826="Non - avec lien de dépendance",MIN(1129,K826,$C826)*overallRate,MIN(1129,K826)*overallRate),ROUND(MAX(IF($B826="Non - avec lien de dépendance",0,MIN((0.75*K826),847)),MIN(K826,(0.75*$C826),847)),2)),IF($B826="Non - avec lien de dépendance",MIN(1129,K826,$C826)*overallRate,MIN(1129,K826)*overallRate)))))</f>
        <v>Effectuez l’étape 1</v>
      </c>
      <c r="P826" s="3">
        <f t="shared" si="12"/>
        <v>0</v>
      </c>
    </row>
    <row r="827" spans="12:16" x14ac:dyDescent="0.5">
      <c r="L827" s="68" t="str">
        <f>IF(ISTEXT(overallRate),"Effectuez l’étape 1",IF(OR(COUNT($C827,H827)&lt;&gt;2,overallRate=0),0,IF(D827="Yes",ROUND(MAX(IF($B827="Oui - sans lien de dépendance",0,MIN((0.75*H827),847)),MIN(H827,(0.75*$C827),847)),2),IF(revenueReduction&gt;0.3,MAX(IF($B827="Non - avec lien de dépendance",MIN(1129,H827,$C827)*overallRate,MIN(1129,H827)*overallRate),ROUND(MAX(IF($B827="Non - avec lien de dépendance",0,MIN((0.75*H827),847)),MIN(H827,(0.75*$C827),847)),2)),IF($B827="Non - avec lien de dépendance",MIN(1129,H827,$C827)*overallRate,MIN(1129,H827)*overallRate)))))</f>
        <v>Effectuez l’étape 1</v>
      </c>
      <c r="M827" s="68" t="str">
        <f>IF(ISTEXT(overallRate),"Effectuez l’étape 1",IF(OR(COUNT($C827,I827)&lt;&gt;2,overallRate=0),0,IF(E827="Yes",ROUND(MAX(IF($B827="Oui - sans lien de dépendance",0,MIN((0.75*I827),847)),MIN(I827,(0.75*$C827),847)),2),IF(revenueReduction&gt;0.3,MAX(IF($B827="Non - avec lien de dépendance",MIN(1129,I827,$C827)*overallRate,MIN(1129,I827)*overallRate),ROUND(MAX(IF($B827="Non - avec lien de dépendance",0,MIN((0.75*I827),847)),MIN(I827,(0.75*$C827),847)),2)),IF($B827="Non - avec lien de dépendance",MIN(1129,I827,$C827)*overallRate,MIN(1129,I827)*overallRate)))))</f>
        <v>Effectuez l’étape 1</v>
      </c>
      <c r="N827" s="68" t="str">
        <f>IF(ISTEXT(overallRate),"Effectuez l’étape 1",IF(OR(COUNT($C827,J827)&lt;&gt;2,overallRate=0),0,IF(F827="Yes",ROUND(MAX(IF($B827="Oui - sans lien de dépendance",0,MIN((0.75*J827),847)),MIN(J827,(0.75*$C827),847)),2),IF(revenueReduction&gt;0.3,MAX(IF($B827="Non - avec lien de dépendance",MIN(1129,J827,$C827)*overallRate,MIN(1129,J827)*overallRate),ROUND(MAX(IF($B827="Non - avec lien de dépendance",0,MIN((0.75*J827),847)),MIN(J827,(0.75*$C827),847)),2)),IF($B827="Non - avec lien de dépendance",MIN(1129,J827,$C827)*overallRate,MIN(1129,J827)*overallRate)))))</f>
        <v>Effectuez l’étape 1</v>
      </c>
      <c r="O827" s="68" t="str">
        <f>IF(ISTEXT(overallRate),"Effectuez l’étape 1",IF(OR(COUNT($C827,K827)&lt;&gt;2,overallRate=0),0,IF(G827="Yes",ROUND(MAX(IF($B827="Oui - sans lien de dépendance",0,MIN((0.75*K827),847)),MIN(K827,(0.75*$C827),847)),2),IF(revenueReduction&gt;0.3,MAX(IF($B827="Non - avec lien de dépendance",MIN(1129,K827,$C827)*overallRate,MIN(1129,K827)*overallRate),ROUND(MAX(IF($B827="Non - avec lien de dépendance",0,MIN((0.75*K827),847)),MIN(K827,(0.75*$C827),847)),2)),IF($B827="Non - avec lien de dépendance",MIN(1129,K827,$C827)*overallRate,MIN(1129,K827)*overallRate)))))</f>
        <v>Effectuez l’étape 1</v>
      </c>
      <c r="P827" s="3">
        <f t="shared" si="12"/>
        <v>0</v>
      </c>
    </row>
    <row r="828" spans="12:16" x14ac:dyDescent="0.5">
      <c r="L828" s="68" t="str">
        <f>IF(ISTEXT(overallRate),"Effectuez l’étape 1",IF(OR(COUNT($C828,H828)&lt;&gt;2,overallRate=0),0,IF(D828="Yes",ROUND(MAX(IF($B828="Oui - sans lien de dépendance",0,MIN((0.75*H828),847)),MIN(H828,(0.75*$C828),847)),2),IF(revenueReduction&gt;0.3,MAX(IF($B828="Non - avec lien de dépendance",MIN(1129,H828,$C828)*overallRate,MIN(1129,H828)*overallRate),ROUND(MAX(IF($B828="Non - avec lien de dépendance",0,MIN((0.75*H828),847)),MIN(H828,(0.75*$C828),847)),2)),IF($B828="Non - avec lien de dépendance",MIN(1129,H828,$C828)*overallRate,MIN(1129,H828)*overallRate)))))</f>
        <v>Effectuez l’étape 1</v>
      </c>
      <c r="M828" s="68" t="str">
        <f>IF(ISTEXT(overallRate),"Effectuez l’étape 1",IF(OR(COUNT($C828,I828)&lt;&gt;2,overallRate=0),0,IF(E828="Yes",ROUND(MAX(IF($B828="Oui - sans lien de dépendance",0,MIN((0.75*I828),847)),MIN(I828,(0.75*$C828),847)),2),IF(revenueReduction&gt;0.3,MAX(IF($B828="Non - avec lien de dépendance",MIN(1129,I828,$C828)*overallRate,MIN(1129,I828)*overallRate),ROUND(MAX(IF($B828="Non - avec lien de dépendance",0,MIN((0.75*I828),847)),MIN(I828,(0.75*$C828),847)),2)),IF($B828="Non - avec lien de dépendance",MIN(1129,I828,$C828)*overallRate,MIN(1129,I828)*overallRate)))))</f>
        <v>Effectuez l’étape 1</v>
      </c>
      <c r="N828" s="68" t="str">
        <f>IF(ISTEXT(overallRate),"Effectuez l’étape 1",IF(OR(COUNT($C828,J828)&lt;&gt;2,overallRate=0),0,IF(F828="Yes",ROUND(MAX(IF($B828="Oui - sans lien de dépendance",0,MIN((0.75*J828),847)),MIN(J828,(0.75*$C828),847)),2),IF(revenueReduction&gt;0.3,MAX(IF($B828="Non - avec lien de dépendance",MIN(1129,J828,$C828)*overallRate,MIN(1129,J828)*overallRate),ROUND(MAX(IF($B828="Non - avec lien de dépendance",0,MIN((0.75*J828),847)),MIN(J828,(0.75*$C828),847)),2)),IF($B828="Non - avec lien de dépendance",MIN(1129,J828,$C828)*overallRate,MIN(1129,J828)*overallRate)))))</f>
        <v>Effectuez l’étape 1</v>
      </c>
      <c r="O828" s="68" t="str">
        <f>IF(ISTEXT(overallRate),"Effectuez l’étape 1",IF(OR(COUNT($C828,K828)&lt;&gt;2,overallRate=0),0,IF(G828="Yes",ROUND(MAX(IF($B828="Oui - sans lien de dépendance",0,MIN((0.75*K828),847)),MIN(K828,(0.75*$C828),847)),2),IF(revenueReduction&gt;0.3,MAX(IF($B828="Non - avec lien de dépendance",MIN(1129,K828,$C828)*overallRate,MIN(1129,K828)*overallRate),ROUND(MAX(IF($B828="Non - avec lien de dépendance",0,MIN((0.75*K828),847)),MIN(K828,(0.75*$C828),847)),2)),IF($B828="Non - avec lien de dépendance",MIN(1129,K828,$C828)*overallRate,MIN(1129,K828)*overallRate)))))</f>
        <v>Effectuez l’étape 1</v>
      </c>
      <c r="P828" s="3">
        <f t="shared" si="12"/>
        <v>0</v>
      </c>
    </row>
    <row r="829" spans="12:16" x14ac:dyDescent="0.5">
      <c r="L829" s="68" t="str">
        <f>IF(ISTEXT(overallRate),"Effectuez l’étape 1",IF(OR(COUNT($C829,H829)&lt;&gt;2,overallRate=0),0,IF(D829="Yes",ROUND(MAX(IF($B829="Oui - sans lien de dépendance",0,MIN((0.75*H829),847)),MIN(H829,(0.75*$C829),847)),2),IF(revenueReduction&gt;0.3,MAX(IF($B829="Non - avec lien de dépendance",MIN(1129,H829,$C829)*overallRate,MIN(1129,H829)*overallRate),ROUND(MAX(IF($B829="Non - avec lien de dépendance",0,MIN((0.75*H829),847)),MIN(H829,(0.75*$C829),847)),2)),IF($B829="Non - avec lien de dépendance",MIN(1129,H829,$C829)*overallRate,MIN(1129,H829)*overallRate)))))</f>
        <v>Effectuez l’étape 1</v>
      </c>
      <c r="M829" s="68" t="str">
        <f>IF(ISTEXT(overallRate),"Effectuez l’étape 1",IF(OR(COUNT($C829,I829)&lt;&gt;2,overallRate=0),0,IF(E829="Yes",ROUND(MAX(IF($B829="Oui - sans lien de dépendance",0,MIN((0.75*I829),847)),MIN(I829,(0.75*$C829),847)),2),IF(revenueReduction&gt;0.3,MAX(IF($B829="Non - avec lien de dépendance",MIN(1129,I829,$C829)*overallRate,MIN(1129,I829)*overallRate),ROUND(MAX(IF($B829="Non - avec lien de dépendance",0,MIN((0.75*I829),847)),MIN(I829,(0.75*$C829),847)),2)),IF($B829="Non - avec lien de dépendance",MIN(1129,I829,$C829)*overallRate,MIN(1129,I829)*overallRate)))))</f>
        <v>Effectuez l’étape 1</v>
      </c>
      <c r="N829" s="68" t="str">
        <f>IF(ISTEXT(overallRate),"Effectuez l’étape 1",IF(OR(COUNT($C829,J829)&lt;&gt;2,overallRate=0),0,IF(F829="Yes",ROUND(MAX(IF($B829="Oui - sans lien de dépendance",0,MIN((0.75*J829),847)),MIN(J829,(0.75*$C829),847)),2),IF(revenueReduction&gt;0.3,MAX(IF($B829="Non - avec lien de dépendance",MIN(1129,J829,$C829)*overallRate,MIN(1129,J829)*overallRate),ROUND(MAX(IF($B829="Non - avec lien de dépendance",0,MIN((0.75*J829),847)),MIN(J829,(0.75*$C829),847)),2)),IF($B829="Non - avec lien de dépendance",MIN(1129,J829,$C829)*overallRate,MIN(1129,J829)*overallRate)))))</f>
        <v>Effectuez l’étape 1</v>
      </c>
      <c r="O829" s="68" t="str">
        <f>IF(ISTEXT(overallRate),"Effectuez l’étape 1",IF(OR(COUNT($C829,K829)&lt;&gt;2,overallRate=0),0,IF(G829="Yes",ROUND(MAX(IF($B829="Oui - sans lien de dépendance",0,MIN((0.75*K829),847)),MIN(K829,(0.75*$C829),847)),2),IF(revenueReduction&gt;0.3,MAX(IF($B829="Non - avec lien de dépendance",MIN(1129,K829,$C829)*overallRate,MIN(1129,K829)*overallRate),ROUND(MAX(IF($B829="Non - avec lien de dépendance",0,MIN((0.75*K829),847)),MIN(K829,(0.75*$C829),847)),2)),IF($B829="Non - avec lien de dépendance",MIN(1129,K829,$C829)*overallRate,MIN(1129,K829)*overallRate)))))</f>
        <v>Effectuez l’étape 1</v>
      </c>
      <c r="P829" s="3">
        <f t="shared" si="12"/>
        <v>0</v>
      </c>
    </row>
    <row r="830" spans="12:16" x14ac:dyDescent="0.5">
      <c r="L830" s="68" t="str">
        <f>IF(ISTEXT(overallRate),"Effectuez l’étape 1",IF(OR(COUNT($C830,H830)&lt;&gt;2,overallRate=0),0,IF(D830="Yes",ROUND(MAX(IF($B830="Oui - sans lien de dépendance",0,MIN((0.75*H830),847)),MIN(H830,(0.75*$C830),847)),2),IF(revenueReduction&gt;0.3,MAX(IF($B830="Non - avec lien de dépendance",MIN(1129,H830,$C830)*overallRate,MIN(1129,H830)*overallRate),ROUND(MAX(IF($B830="Non - avec lien de dépendance",0,MIN((0.75*H830),847)),MIN(H830,(0.75*$C830),847)),2)),IF($B830="Non - avec lien de dépendance",MIN(1129,H830,$C830)*overallRate,MIN(1129,H830)*overallRate)))))</f>
        <v>Effectuez l’étape 1</v>
      </c>
      <c r="M830" s="68" t="str">
        <f>IF(ISTEXT(overallRate),"Effectuez l’étape 1",IF(OR(COUNT($C830,I830)&lt;&gt;2,overallRate=0),0,IF(E830="Yes",ROUND(MAX(IF($B830="Oui - sans lien de dépendance",0,MIN((0.75*I830),847)),MIN(I830,(0.75*$C830),847)),2),IF(revenueReduction&gt;0.3,MAX(IF($B830="Non - avec lien de dépendance",MIN(1129,I830,$C830)*overallRate,MIN(1129,I830)*overallRate),ROUND(MAX(IF($B830="Non - avec lien de dépendance",0,MIN((0.75*I830),847)),MIN(I830,(0.75*$C830),847)),2)),IF($B830="Non - avec lien de dépendance",MIN(1129,I830,$C830)*overallRate,MIN(1129,I830)*overallRate)))))</f>
        <v>Effectuez l’étape 1</v>
      </c>
      <c r="N830" s="68" t="str">
        <f>IF(ISTEXT(overallRate),"Effectuez l’étape 1",IF(OR(COUNT($C830,J830)&lt;&gt;2,overallRate=0),0,IF(F830="Yes",ROUND(MAX(IF($B830="Oui - sans lien de dépendance",0,MIN((0.75*J830),847)),MIN(J830,(0.75*$C830),847)),2),IF(revenueReduction&gt;0.3,MAX(IF($B830="Non - avec lien de dépendance",MIN(1129,J830,$C830)*overallRate,MIN(1129,J830)*overallRate),ROUND(MAX(IF($B830="Non - avec lien de dépendance",0,MIN((0.75*J830),847)),MIN(J830,(0.75*$C830),847)),2)),IF($B830="Non - avec lien de dépendance",MIN(1129,J830,$C830)*overallRate,MIN(1129,J830)*overallRate)))))</f>
        <v>Effectuez l’étape 1</v>
      </c>
      <c r="O830" s="68" t="str">
        <f>IF(ISTEXT(overallRate),"Effectuez l’étape 1",IF(OR(COUNT($C830,K830)&lt;&gt;2,overallRate=0),0,IF(G830="Yes",ROUND(MAX(IF($B830="Oui - sans lien de dépendance",0,MIN((0.75*K830),847)),MIN(K830,(0.75*$C830),847)),2),IF(revenueReduction&gt;0.3,MAX(IF($B830="Non - avec lien de dépendance",MIN(1129,K830,$C830)*overallRate,MIN(1129,K830)*overallRate),ROUND(MAX(IF($B830="Non - avec lien de dépendance",0,MIN((0.75*K830),847)),MIN(K830,(0.75*$C830),847)),2)),IF($B830="Non - avec lien de dépendance",MIN(1129,K830,$C830)*overallRate,MIN(1129,K830)*overallRate)))))</f>
        <v>Effectuez l’étape 1</v>
      </c>
      <c r="P830" s="3">
        <f t="shared" si="12"/>
        <v>0</v>
      </c>
    </row>
    <row r="831" spans="12:16" x14ac:dyDescent="0.5">
      <c r="L831" s="68" t="str">
        <f>IF(ISTEXT(overallRate),"Effectuez l’étape 1",IF(OR(COUNT($C831,H831)&lt;&gt;2,overallRate=0),0,IF(D831="Yes",ROUND(MAX(IF($B831="Oui - sans lien de dépendance",0,MIN((0.75*H831),847)),MIN(H831,(0.75*$C831),847)),2),IF(revenueReduction&gt;0.3,MAX(IF($B831="Non - avec lien de dépendance",MIN(1129,H831,$C831)*overallRate,MIN(1129,H831)*overallRate),ROUND(MAX(IF($B831="Non - avec lien de dépendance",0,MIN((0.75*H831),847)),MIN(H831,(0.75*$C831),847)),2)),IF($B831="Non - avec lien de dépendance",MIN(1129,H831,$C831)*overallRate,MIN(1129,H831)*overallRate)))))</f>
        <v>Effectuez l’étape 1</v>
      </c>
      <c r="M831" s="68" t="str">
        <f>IF(ISTEXT(overallRate),"Effectuez l’étape 1",IF(OR(COUNT($C831,I831)&lt;&gt;2,overallRate=0),0,IF(E831="Yes",ROUND(MAX(IF($B831="Oui - sans lien de dépendance",0,MIN((0.75*I831),847)),MIN(I831,(0.75*$C831),847)),2),IF(revenueReduction&gt;0.3,MAX(IF($B831="Non - avec lien de dépendance",MIN(1129,I831,$C831)*overallRate,MIN(1129,I831)*overallRate),ROUND(MAX(IF($B831="Non - avec lien de dépendance",0,MIN((0.75*I831),847)),MIN(I831,(0.75*$C831),847)),2)),IF($B831="Non - avec lien de dépendance",MIN(1129,I831,$C831)*overallRate,MIN(1129,I831)*overallRate)))))</f>
        <v>Effectuez l’étape 1</v>
      </c>
      <c r="N831" s="68" t="str">
        <f>IF(ISTEXT(overallRate),"Effectuez l’étape 1",IF(OR(COUNT($C831,J831)&lt;&gt;2,overallRate=0),0,IF(F831="Yes",ROUND(MAX(IF($B831="Oui - sans lien de dépendance",0,MIN((0.75*J831),847)),MIN(J831,(0.75*$C831),847)),2),IF(revenueReduction&gt;0.3,MAX(IF($B831="Non - avec lien de dépendance",MIN(1129,J831,$C831)*overallRate,MIN(1129,J831)*overallRate),ROUND(MAX(IF($B831="Non - avec lien de dépendance",0,MIN((0.75*J831),847)),MIN(J831,(0.75*$C831),847)),2)),IF($B831="Non - avec lien de dépendance",MIN(1129,J831,$C831)*overallRate,MIN(1129,J831)*overallRate)))))</f>
        <v>Effectuez l’étape 1</v>
      </c>
      <c r="O831" s="68" t="str">
        <f>IF(ISTEXT(overallRate),"Effectuez l’étape 1",IF(OR(COUNT($C831,K831)&lt;&gt;2,overallRate=0),0,IF(G831="Yes",ROUND(MAX(IF($B831="Oui - sans lien de dépendance",0,MIN((0.75*K831),847)),MIN(K831,(0.75*$C831),847)),2),IF(revenueReduction&gt;0.3,MAX(IF($B831="Non - avec lien de dépendance",MIN(1129,K831,$C831)*overallRate,MIN(1129,K831)*overallRate),ROUND(MAX(IF($B831="Non - avec lien de dépendance",0,MIN((0.75*K831),847)),MIN(K831,(0.75*$C831),847)),2)),IF($B831="Non - avec lien de dépendance",MIN(1129,K831,$C831)*overallRate,MIN(1129,K831)*overallRate)))))</f>
        <v>Effectuez l’étape 1</v>
      </c>
      <c r="P831" s="3">
        <f t="shared" si="12"/>
        <v>0</v>
      </c>
    </row>
    <row r="832" spans="12:16" x14ac:dyDescent="0.5">
      <c r="L832" s="68" t="str">
        <f>IF(ISTEXT(overallRate),"Effectuez l’étape 1",IF(OR(COUNT($C832,H832)&lt;&gt;2,overallRate=0),0,IF(D832="Yes",ROUND(MAX(IF($B832="Oui - sans lien de dépendance",0,MIN((0.75*H832),847)),MIN(H832,(0.75*$C832),847)),2),IF(revenueReduction&gt;0.3,MAX(IF($B832="Non - avec lien de dépendance",MIN(1129,H832,$C832)*overallRate,MIN(1129,H832)*overallRate),ROUND(MAX(IF($B832="Non - avec lien de dépendance",0,MIN((0.75*H832),847)),MIN(H832,(0.75*$C832),847)),2)),IF($B832="Non - avec lien de dépendance",MIN(1129,H832,$C832)*overallRate,MIN(1129,H832)*overallRate)))))</f>
        <v>Effectuez l’étape 1</v>
      </c>
      <c r="M832" s="68" t="str">
        <f>IF(ISTEXT(overallRate),"Effectuez l’étape 1",IF(OR(COUNT($C832,I832)&lt;&gt;2,overallRate=0),0,IF(E832="Yes",ROUND(MAX(IF($B832="Oui - sans lien de dépendance",0,MIN((0.75*I832),847)),MIN(I832,(0.75*$C832),847)),2),IF(revenueReduction&gt;0.3,MAX(IF($B832="Non - avec lien de dépendance",MIN(1129,I832,$C832)*overallRate,MIN(1129,I832)*overallRate),ROUND(MAX(IF($B832="Non - avec lien de dépendance",0,MIN((0.75*I832),847)),MIN(I832,(0.75*$C832),847)),2)),IF($B832="Non - avec lien de dépendance",MIN(1129,I832,$C832)*overallRate,MIN(1129,I832)*overallRate)))))</f>
        <v>Effectuez l’étape 1</v>
      </c>
      <c r="N832" s="68" t="str">
        <f>IF(ISTEXT(overallRate),"Effectuez l’étape 1",IF(OR(COUNT($C832,J832)&lt;&gt;2,overallRate=0),0,IF(F832="Yes",ROUND(MAX(IF($B832="Oui - sans lien de dépendance",0,MIN((0.75*J832),847)),MIN(J832,(0.75*$C832),847)),2),IF(revenueReduction&gt;0.3,MAX(IF($B832="Non - avec lien de dépendance",MIN(1129,J832,$C832)*overallRate,MIN(1129,J832)*overallRate),ROUND(MAX(IF($B832="Non - avec lien de dépendance",0,MIN((0.75*J832),847)),MIN(J832,(0.75*$C832),847)),2)),IF($B832="Non - avec lien de dépendance",MIN(1129,J832,$C832)*overallRate,MIN(1129,J832)*overallRate)))))</f>
        <v>Effectuez l’étape 1</v>
      </c>
      <c r="O832" s="68" t="str">
        <f>IF(ISTEXT(overallRate),"Effectuez l’étape 1",IF(OR(COUNT($C832,K832)&lt;&gt;2,overallRate=0),0,IF(G832="Yes",ROUND(MAX(IF($B832="Oui - sans lien de dépendance",0,MIN((0.75*K832),847)),MIN(K832,(0.75*$C832),847)),2),IF(revenueReduction&gt;0.3,MAX(IF($B832="Non - avec lien de dépendance",MIN(1129,K832,$C832)*overallRate,MIN(1129,K832)*overallRate),ROUND(MAX(IF($B832="Non - avec lien de dépendance",0,MIN((0.75*K832),847)),MIN(K832,(0.75*$C832),847)),2)),IF($B832="Non - avec lien de dépendance",MIN(1129,K832,$C832)*overallRate,MIN(1129,K832)*overallRate)))))</f>
        <v>Effectuez l’étape 1</v>
      </c>
      <c r="P832" s="3">
        <f t="shared" si="12"/>
        <v>0</v>
      </c>
    </row>
    <row r="833" spans="12:16" x14ac:dyDescent="0.5">
      <c r="L833" s="68" t="str">
        <f>IF(ISTEXT(overallRate),"Effectuez l’étape 1",IF(OR(COUNT($C833,H833)&lt;&gt;2,overallRate=0),0,IF(D833="Yes",ROUND(MAX(IF($B833="Oui - sans lien de dépendance",0,MIN((0.75*H833),847)),MIN(H833,(0.75*$C833),847)),2),IF(revenueReduction&gt;0.3,MAX(IF($B833="Non - avec lien de dépendance",MIN(1129,H833,$C833)*overallRate,MIN(1129,H833)*overallRate),ROUND(MAX(IF($B833="Non - avec lien de dépendance",0,MIN((0.75*H833),847)),MIN(H833,(0.75*$C833),847)),2)),IF($B833="Non - avec lien de dépendance",MIN(1129,H833,$C833)*overallRate,MIN(1129,H833)*overallRate)))))</f>
        <v>Effectuez l’étape 1</v>
      </c>
      <c r="M833" s="68" t="str">
        <f>IF(ISTEXT(overallRate),"Effectuez l’étape 1",IF(OR(COUNT($C833,I833)&lt;&gt;2,overallRate=0),0,IF(E833="Yes",ROUND(MAX(IF($B833="Oui - sans lien de dépendance",0,MIN((0.75*I833),847)),MIN(I833,(0.75*$C833),847)),2),IF(revenueReduction&gt;0.3,MAX(IF($B833="Non - avec lien de dépendance",MIN(1129,I833,$C833)*overallRate,MIN(1129,I833)*overallRate),ROUND(MAX(IF($B833="Non - avec lien de dépendance",0,MIN((0.75*I833),847)),MIN(I833,(0.75*$C833),847)),2)),IF($B833="Non - avec lien de dépendance",MIN(1129,I833,$C833)*overallRate,MIN(1129,I833)*overallRate)))))</f>
        <v>Effectuez l’étape 1</v>
      </c>
      <c r="N833" s="68" t="str">
        <f>IF(ISTEXT(overallRate),"Effectuez l’étape 1",IF(OR(COUNT($C833,J833)&lt;&gt;2,overallRate=0),0,IF(F833="Yes",ROUND(MAX(IF($B833="Oui - sans lien de dépendance",0,MIN((0.75*J833),847)),MIN(J833,(0.75*$C833),847)),2),IF(revenueReduction&gt;0.3,MAX(IF($B833="Non - avec lien de dépendance",MIN(1129,J833,$C833)*overallRate,MIN(1129,J833)*overallRate),ROUND(MAX(IF($B833="Non - avec lien de dépendance",0,MIN((0.75*J833),847)),MIN(J833,(0.75*$C833),847)),2)),IF($B833="Non - avec lien de dépendance",MIN(1129,J833,$C833)*overallRate,MIN(1129,J833)*overallRate)))))</f>
        <v>Effectuez l’étape 1</v>
      </c>
      <c r="O833" s="68" t="str">
        <f>IF(ISTEXT(overallRate),"Effectuez l’étape 1",IF(OR(COUNT($C833,K833)&lt;&gt;2,overallRate=0),0,IF(G833="Yes",ROUND(MAX(IF($B833="Oui - sans lien de dépendance",0,MIN((0.75*K833),847)),MIN(K833,(0.75*$C833),847)),2),IF(revenueReduction&gt;0.3,MAX(IF($B833="Non - avec lien de dépendance",MIN(1129,K833,$C833)*overallRate,MIN(1129,K833)*overallRate),ROUND(MAX(IF($B833="Non - avec lien de dépendance",0,MIN((0.75*K833),847)),MIN(K833,(0.75*$C833),847)),2)),IF($B833="Non - avec lien de dépendance",MIN(1129,K833,$C833)*overallRate,MIN(1129,K833)*overallRate)))))</f>
        <v>Effectuez l’étape 1</v>
      </c>
      <c r="P833" s="3">
        <f t="shared" si="12"/>
        <v>0</v>
      </c>
    </row>
    <row r="834" spans="12:16" x14ac:dyDescent="0.5">
      <c r="L834" s="68" t="str">
        <f>IF(ISTEXT(overallRate),"Effectuez l’étape 1",IF(OR(COUNT($C834,H834)&lt;&gt;2,overallRate=0),0,IF(D834="Yes",ROUND(MAX(IF($B834="Oui - sans lien de dépendance",0,MIN((0.75*H834),847)),MIN(H834,(0.75*$C834),847)),2),IF(revenueReduction&gt;0.3,MAX(IF($B834="Non - avec lien de dépendance",MIN(1129,H834,$C834)*overallRate,MIN(1129,H834)*overallRate),ROUND(MAX(IF($B834="Non - avec lien de dépendance",0,MIN((0.75*H834),847)),MIN(H834,(0.75*$C834),847)),2)),IF($B834="Non - avec lien de dépendance",MIN(1129,H834,$C834)*overallRate,MIN(1129,H834)*overallRate)))))</f>
        <v>Effectuez l’étape 1</v>
      </c>
      <c r="M834" s="68" t="str">
        <f>IF(ISTEXT(overallRate),"Effectuez l’étape 1",IF(OR(COUNT($C834,I834)&lt;&gt;2,overallRate=0),0,IF(E834="Yes",ROUND(MAX(IF($B834="Oui - sans lien de dépendance",0,MIN((0.75*I834),847)),MIN(I834,(0.75*$C834),847)),2),IF(revenueReduction&gt;0.3,MAX(IF($B834="Non - avec lien de dépendance",MIN(1129,I834,$C834)*overallRate,MIN(1129,I834)*overallRate),ROUND(MAX(IF($B834="Non - avec lien de dépendance",0,MIN((0.75*I834),847)),MIN(I834,(0.75*$C834),847)),2)),IF($B834="Non - avec lien de dépendance",MIN(1129,I834,$C834)*overallRate,MIN(1129,I834)*overallRate)))))</f>
        <v>Effectuez l’étape 1</v>
      </c>
      <c r="N834" s="68" t="str">
        <f>IF(ISTEXT(overallRate),"Effectuez l’étape 1",IF(OR(COUNT($C834,J834)&lt;&gt;2,overallRate=0),0,IF(F834="Yes",ROUND(MAX(IF($B834="Oui - sans lien de dépendance",0,MIN((0.75*J834),847)),MIN(J834,(0.75*$C834),847)),2),IF(revenueReduction&gt;0.3,MAX(IF($B834="Non - avec lien de dépendance",MIN(1129,J834,$C834)*overallRate,MIN(1129,J834)*overallRate),ROUND(MAX(IF($B834="Non - avec lien de dépendance",0,MIN((0.75*J834),847)),MIN(J834,(0.75*$C834),847)),2)),IF($B834="Non - avec lien de dépendance",MIN(1129,J834,$C834)*overallRate,MIN(1129,J834)*overallRate)))))</f>
        <v>Effectuez l’étape 1</v>
      </c>
      <c r="O834" s="68" t="str">
        <f>IF(ISTEXT(overallRate),"Effectuez l’étape 1",IF(OR(COUNT($C834,K834)&lt;&gt;2,overallRate=0),0,IF(G834="Yes",ROUND(MAX(IF($B834="Oui - sans lien de dépendance",0,MIN((0.75*K834),847)),MIN(K834,(0.75*$C834),847)),2),IF(revenueReduction&gt;0.3,MAX(IF($B834="Non - avec lien de dépendance",MIN(1129,K834,$C834)*overallRate,MIN(1129,K834)*overallRate),ROUND(MAX(IF($B834="Non - avec lien de dépendance",0,MIN((0.75*K834),847)),MIN(K834,(0.75*$C834),847)),2)),IF($B834="Non - avec lien de dépendance",MIN(1129,K834,$C834)*overallRate,MIN(1129,K834)*overallRate)))))</f>
        <v>Effectuez l’étape 1</v>
      </c>
      <c r="P834" s="3">
        <f t="shared" si="12"/>
        <v>0</v>
      </c>
    </row>
    <row r="835" spans="12:16" x14ac:dyDescent="0.5">
      <c r="L835" s="68" t="str">
        <f>IF(ISTEXT(overallRate),"Effectuez l’étape 1",IF(OR(COUNT($C835,H835)&lt;&gt;2,overallRate=0),0,IF(D835="Yes",ROUND(MAX(IF($B835="Oui - sans lien de dépendance",0,MIN((0.75*H835),847)),MIN(H835,(0.75*$C835),847)),2),IF(revenueReduction&gt;0.3,MAX(IF($B835="Non - avec lien de dépendance",MIN(1129,H835,$C835)*overallRate,MIN(1129,H835)*overallRate),ROUND(MAX(IF($B835="Non - avec lien de dépendance",0,MIN((0.75*H835),847)),MIN(H835,(0.75*$C835),847)),2)),IF($B835="Non - avec lien de dépendance",MIN(1129,H835,$C835)*overallRate,MIN(1129,H835)*overallRate)))))</f>
        <v>Effectuez l’étape 1</v>
      </c>
      <c r="M835" s="68" t="str">
        <f>IF(ISTEXT(overallRate),"Effectuez l’étape 1",IF(OR(COUNT($C835,I835)&lt;&gt;2,overallRate=0),0,IF(E835="Yes",ROUND(MAX(IF($B835="Oui - sans lien de dépendance",0,MIN((0.75*I835),847)),MIN(I835,(0.75*$C835),847)),2),IF(revenueReduction&gt;0.3,MAX(IF($B835="Non - avec lien de dépendance",MIN(1129,I835,$C835)*overallRate,MIN(1129,I835)*overallRate),ROUND(MAX(IF($B835="Non - avec lien de dépendance",0,MIN((0.75*I835),847)),MIN(I835,(0.75*$C835),847)),2)),IF($B835="Non - avec lien de dépendance",MIN(1129,I835,$C835)*overallRate,MIN(1129,I835)*overallRate)))))</f>
        <v>Effectuez l’étape 1</v>
      </c>
      <c r="N835" s="68" t="str">
        <f>IF(ISTEXT(overallRate),"Effectuez l’étape 1",IF(OR(COUNT($C835,J835)&lt;&gt;2,overallRate=0),0,IF(F835="Yes",ROUND(MAX(IF($B835="Oui - sans lien de dépendance",0,MIN((0.75*J835),847)),MIN(J835,(0.75*$C835),847)),2),IF(revenueReduction&gt;0.3,MAX(IF($B835="Non - avec lien de dépendance",MIN(1129,J835,$C835)*overallRate,MIN(1129,J835)*overallRate),ROUND(MAX(IF($B835="Non - avec lien de dépendance",0,MIN((0.75*J835),847)),MIN(J835,(0.75*$C835),847)),2)),IF($B835="Non - avec lien de dépendance",MIN(1129,J835,$C835)*overallRate,MIN(1129,J835)*overallRate)))))</f>
        <v>Effectuez l’étape 1</v>
      </c>
      <c r="O835" s="68" t="str">
        <f>IF(ISTEXT(overallRate),"Effectuez l’étape 1",IF(OR(COUNT($C835,K835)&lt;&gt;2,overallRate=0),0,IF(G835="Yes",ROUND(MAX(IF($B835="Oui - sans lien de dépendance",0,MIN((0.75*K835),847)),MIN(K835,(0.75*$C835),847)),2),IF(revenueReduction&gt;0.3,MAX(IF($B835="Non - avec lien de dépendance",MIN(1129,K835,$C835)*overallRate,MIN(1129,K835)*overallRate),ROUND(MAX(IF($B835="Non - avec lien de dépendance",0,MIN((0.75*K835),847)),MIN(K835,(0.75*$C835),847)),2)),IF($B835="Non - avec lien de dépendance",MIN(1129,K835,$C835)*overallRate,MIN(1129,K835)*overallRate)))))</f>
        <v>Effectuez l’étape 1</v>
      </c>
      <c r="P835" s="3">
        <f t="shared" si="12"/>
        <v>0</v>
      </c>
    </row>
    <row r="836" spans="12:16" x14ac:dyDescent="0.5">
      <c r="L836" s="68" t="str">
        <f>IF(ISTEXT(overallRate),"Effectuez l’étape 1",IF(OR(COUNT($C836,H836)&lt;&gt;2,overallRate=0),0,IF(D836="Yes",ROUND(MAX(IF($B836="Oui - sans lien de dépendance",0,MIN((0.75*H836),847)),MIN(H836,(0.75*$C836),847)),2),IF(revenueReduction&gt;0.3,MAX(IF($B836="Non - avec lien de dépendance",MIN(1129,H836,$C836)*overallRate,MIN(1129,H836)*overallRate),ROUND(MAX(IF($B836="Non - avec lien de dépendance",0,MIN((0.75*H836),847)),MIN(H836,(0.75*$C836),847)),2)),IF($B836="Non - avec lien de dépendance",MIN(1129,H836,$C836)*overallRate,MIN(1129,H836)*overallRate)))))</f>
        <v>Effectuez l’étape 1</v>
      </c>
      <c r="M836" s="68" t="str">
        <f>IF(ISTEXT(overallRate),"Effectuez l’étape 1",IF(OR(COUNT($C836,I836)&lt;&gt;2,overallRate=0),0,IF(E836="Yes",ROUND(MAX(IF($B836="Oui - sans lien de dépendance",0,MIN((0.75*I836),847)),MIN(I836,(0.75*$C836),847)),2),IF(revenueReduction&gt;0.3,MAX(IF($B836="Non - avec lien de dépendance",MIN(1129,I836,$C836)*overallRate,MIN(1129,I836)*overallRate),ROUND(MAX(IF($B836="Non - avec lien de dépendance",0,MIN((0.75*I836),847)),MIN(I836,(0.75*$C836),847)),2)),IF($B836="Non - avec lien de dépendance",MIN(1129,I836,$C836)*overallRate,MIN(1129,I836)*overallRate)))))</f>
        <v>Effectuez l’étape 1</v>
      </c>
      <c r="N836" s="68" t="str">
        <f>IF(ISTEXT(overallRate),"Effectuez l’étape 1",IF(OR(COUNT($C836,J836)&lt;&gt;2,overallRate=0),0,IF(F836="Yes",ROUND(MAX(IF($B836="Oui - sans lien de dépendance",0,MIN((0.75*J836),847)),MIN(J836,(0.75*$C836),847)),2),IF(revenueReduction&gt;0.3,MAX(IF($B836="Non - avec lien de dépendance",MIN(1129,J836,$C836)*overallRate,MIN(1129,J836)*overallRate),ROUND(MAX(IF($B836="Non - avec lien de dépendance",0,MIN((0.75*J836),847)),MIN(J836,(0.75*$C836),847)),2)),IF($B836="Non - avec lien de dépendance",MIN(1129,J836,$C836)*overallRate,MIN(1129,J836)*overallRate)))))</f>
        <v>Effectuez l’étape 1</v>
      </c>
      <c r="O836" s="68" t="str">
        <f>IF(ISTEXT(overallRate),"Effectuez l’étape 1",IF(OR(COUNT($C836,K836)&lt;&gt;2,overallRate=0),0,IF(G836="Yes",ROUND(MAX(IF($B836="Oui - sans lien de dépendance",0,MIN((0.75*K836),847)),MIN(K836,(0.75*$C836),847)),2),IF(revenueReduction&gt;0.3,MAX(IF($B836="Non - avec lien de dépendance",MIN(1129,K836,$C836)*overallRate,MIN(1129,K836)*overallRate),ROUND(MAX(IF($B836="Non - avec lien de dépendance",0,MIN((0.75*K836),847)),MIN(K836,(0.75*$C836),847)),2)),IF($B836="Non - avec lien de dépendance",MIN(1129,K836,$C836)*overallRate,MIN(1129,K836)*overallRate)))))</f>
        <v>Effectuez l’étape 1</v>
      </c>
      <c r="P836" s="3">
        <f t="shared" si="12"/>
        <v>0</v>
      </c>
    </row>
    <row r="837" spans="12:16" x14ac:dyDescent="0.5">
      <c r="L837" s="68" t="str">
        <f>IF(ISTEXT(overallRate),"Effectuez l’étape 1",IF(OR(COUNT($C837,H837)&lt;&gt;2,overallRate=0),0,IF(D837="Yes",ROUND(MAX(IF($B837="Oui - sans lien de dépendance",0,MIN((0.75*H837),847)),MIN(H837,(0.75*$C837),847)),2),IF(revenueReduction&gt;0.3,MAX(IF($B837="Non - avec lien de dépendance",MIN(1129,H837,$C837)*overallRate,MIN(1129,H837)*overallRate),ROUND(MAX(IF($B837="Non - avec lien de dépendance",0,MIN((0.75*H837),847)),MIN(H837,(0.75*$C837),847)),2)),IF($B837="Non - avec lien de dépendance",MIN(1129,H837,$C837)*overallRate,MIN(1129,H837)*overallRate)))))</f>
        <v>Effectuez l’étape 1</v>
      </c>
      <c r="M837" s="68" t="str">
        <f>IF(ISTEXT(overallRate),"Effectuez l’étape 1",IF(OR(COUNT($C837,I837)&lt;&gt;2,overallRate=0),0,IF(E837="Yes",ROUND(MAX(IF($B837="Oui - sans lien de dépendance",0,MIN((0.75*I837),847)),MIN(I837,(0.75*$C837),847)),2),IF(revenueReduction&gt;0.3,MAX(IF($B837="Non - avec lien de dépendance",MIN(1129,I837,$C837)*overallRate,MIN(1129,I837)*overallRate),ROUND(MAX(IF($B837="Non - avec lien de dépendance",0,MIN((0.75*I837),847)),MIN(I837,(0.75*$C837),847)),2)),IF($B837="Non - avec lien de dépendance",MIN(1129,I837,$C837)*overallRate,MIN(1129,I837)*overallRate)))))</f>
        <v>Effectuez l’étape 1</v>
      </c>
      <c r="N837" s="68" t="str">
        <f>IF(ISTEXT(overallRate),"Effectuez l’étape 1",IF(OR(COUNT($C837,J837)&lt;&gt;2,overallRate=0),0,IF(F837="Yes",ROUND(MAX(IF($B837="Oui - sans lien de dépendance",0,MIN((0.75*J837),847)),MIN(J837,(0.75*$C837),847)),2),IF(revenueReduction&gt;0.3,MAX(IF($B837="Non - avec lien de dépendance",MIN(1129,J837,$C837)*overallRate,MIN(1129,J837)*overallRate),ROUND(MAX(IF($B837="Non - avec lien de dépendance",0,MIN((0.75*J837),847)),MIN(J837,(0.75*$C837),847)),2)),IF($B837="Non - avec lien de dépendance",MIN(1129,J837,$C837)*overallRate,MIN(1129,J837)*overallRate)))))</f>
        <v>Effectuez l’étape 1</v>
      </c>
      <c r="O837" s="68" t="str">
        <f>IF(ISTEXT(overallRate),"Effectuez l’étape 1",IF(OR(COUNT($C837,K837)&lt;&gt;2,overallRate=0),0,IF(G837="Yes",ROUND(MAX(IF($B837="Oui - sans lien de dépendance",0,MIN((0.75*K837),847)),MIN(K837,(0.75*$C837),847)),2),IF(revenueReduction&gt;0.3,MAX(IF($B837="Non - avec lien de dépendance",MIN(1129,K837,$C837)*overallRate,MIN(1129,K837)*overallRate),ROUND(MAX(IF($B837="Non - avec lien de dépendance",0,MIN((0.75*K837),847)),MIN(K837,(0.75*$C837),847)),2)),IF($B837="Non - avec lien de dépendance",MIN(1129,K837,$C837)*overallRate,MIN(1129,K837)*overallRate)))))</f>
        <v>Effectuez l’étape 1</v>
      </c>
      <c r="P837" s="3">
        <f t="shared" si="12"/>
        <v>0</v>
      </c>
    </row>
    <row r="838" spans="12:16" x14ac:dyDescent="0.5">
      <c r="L838" s="68" t="str">
        <f>IF(ISTEXT(overallRate),"Effectuez l’étape 1",IF(OR(COUNT($C838,H838)&lt;&gt;2,overallRate=0),0,IF(D838="Yes",ROUND(MAX(IF($B838="Oui - sans lien de dépendance",0,MIN((0.75*H838),847)),MIN(H838,(0.75*$C838),847)),2),IF(revenueReduction&gt;0.3,MAX(IF($B838="Non - avec lien de dépendance",MIN(1129,H838,$C838)*overallRate,MIN(1129,H838)*overallRate),ROUND(MAX(IF($B838="Non - avec lien de dépendance",0,MIN((0.75*H838),847)),MIN(H838,(0.75*$C838),847)),2)),IF($B838="Non - avec lien de dépendance",MIN(1129,H838,$C838)*overallRate,MIN(1129,H838)*overallRate)))))</f>
        <v>Effectuez l’étape 1</v>
      </c>
      <c r="M838" s="68" t="str">
        <f>IF(ISTEXT(overallRate),"Effectuez l’étape 1",IF(OR(COUNT($C838,I838)&lt;&gt;2,overallRate=0),0,IF(E838="Yes",ROUND(MAX(IF($B838="Oui - sans lien de dépendance",0,MIN((0.75*I838),847)),MIN(I838,(0.75*$C838),847)),2),IF(revenueReduction&gt;0.3,MAX(IF($B838="Non - avec lien de dépendance",MIN(1129,I838,$C838)*overallRate,MIN(1129,I838)*overallRate),ROUND(MAX(IF($B838="Non - avec lien de dépendance",0,MIN((0.75*I838),847)),MIN(I838,(0.75*$C838),847)),2)),IF($B838="Non - avec lien de dépendance",MIN(1129,I838,$C838)*overallRate,MIN(1129,I838)*overallRate)))))</f>
        <v>Effectuez l’étape 1</v>
      </c>
      <c r="N838" s="68" t="str">
        <f>IF(ISTEXT(overallRate),"Effectuez l’étape 1",IF(OR(COUNT($C838,J838)&lt;&gt;2,overallRate=0),0,IF(F838="Yes",ROUND(MAX(IF($B838="Oui - sans lien de dépendance",0,MIN((0.75*J838),847)),MIN(J838,(0.75*$C838),847)),2),IF(revenueReduction&gt;0.3,MAX(IF($B838="Non - avec lien de dépendance",MIN(1129,J838,$C838)*overallRate,MIN(1129,J838)*overallRate),ROUND(MAX(IF($B838="Non - avec lien de dépendance",0,MIN((0.75*J838),847)),MIN(J838,(0.75*$C838),847)),2)),IF($B838="Non - avec lien de dépendance",MIN(1129,J838,$C838)*overallRate,MIN(1129,J838)*overallRate)))))</f>
        <v>Effectuez l’étape 1</v>
      </c>
      <c r="O838" s="68" t="str">
        <f>IF(ISTEXT(overallRate),"Effectuez l’étape 1",IF(OR(COUNT($C838,K838)&lt;&gt;2,overallRate=0),0,IF(G838="Yes",ROUND(MAX(IF($B838="Oui - sans lien de dépendance",0,MIN((0.75*K838),847)),MIN(K838,(0.75*$C838),847)),2),IF(revenueReduction&gt;0.3,MAX(IF($B838="Non - avec lien de dépendance",MIN(1129,K838,$C838)*overallRate,MIN(1129,K838)*overallRate),ROUND(MAX(IF($B838="Non - avec lien de dépendance",0,MIN((0.75*K838),847)),MIN(K838,(0.75*$C838),847)),2)),IF($B838="Non - avec lien de dépendance",MIN(1129,K838,$C838)*overallRate,MIN(1129,K838)*overallRate)))))</f>
        <v>Effectuez l’étape 1</v>
      </c>
      <c r="P838" s="3">
        <f t="shared" ref="P838:P901" si="13">IF(AND(COUNT(C838:K838)&gt;0,OR(COUNT(C838:K838)&lt;&gt;5,ISBLANK(B838))),"Fill out all amounts",IF(OR(COUNTIF(H838,0)+COUNTIF(I838,0)&gt;1,COUNTIF(I838,0)+COUNTIF(J838,0)&gt;1,COUNTIF(J838,0)+COUNTIF(K838,0)&gt;1),0,SUM(L838:O838)))</f>
        <v>0</v>
      </c>
    </row>
    <row r="839" spans="12:16" x14ac:dyDescent="0.5">
      <c r="L839" s="68" t="str">
        <f>IF(ISTEXT(overallRate),"Effectuez l’étape 1",IF(OR(COUNT($C839,H839)&lt;&gt;2,overallRate=0),0,IF(D839="Yes",ROUND(MAX(IF($B839="Oui - sans lien de dépendance",0,MIN((0.75*H839),847)),MIN(H839,(0.75*$C839),847)),2),IF(revenueReduction&gt;0.3,MAX(IF($B839="Non - avec lien de dépendance",MIN(1129,H839,$C839)*overallRate,MIN(1129,H839)*overallRate),ROUND(MAX(IF($B839="Non - avec lien de dépendance",0,MIN((0.75*H839),847)),MIN(H839,(0.75*$C839),847)),2)),IF($B839="Non - avec lien de dépendance",MIN(1129,H839,$C839)*overallRate,MIN(1129,H839)*overallRate)))))</f>
        <v>Effectuez l’étape 1</v>
      </c>
      <c r="M839" s="68" t="str">
        <f>IF(ISTEXT(overallRate),"Effectuez l’étape 1",IF(OR(COUNT($C839,I839)&lt;&gt;2,overallRate=0),0,IF(E839="Yes",ROUND(MAX(IF($B839="Oui - sans lien de dépendance",0,MIN((0.75*I839),847)),MIN(I839,(0.75*$C839),847)),2),IF(revenueReduction&gt;0.3,MAX(IF($B839="Non - avec lien de dépendance",MIN(1129,I839,$C839)*overallRate,MIN(1129,I839)*overallRate),ROUND(MAX(IF($B839="Non - avec lien de dépendance",0,MIN((0.75*I839),847)),MIN(I839,(0.75*$C839),847)),2)),IF($B839="Non - avec lien de dépendance",MIN(1129,I839,$C839)*overallRate,MIN(1129,I839)*overallRate)))))</f>
        <v>Effectuez l’étape 1</v>
      </c>
      <c r="N839" s="68" t="str">
        <f>IF(ISTEXT(overallRate),"Effectuez l’étape 1",IF(OR(COUNT($C839,J839)&lt;&gt;2,overallRate=0),0,IF(F839="Yes",ROUND(MAX(IF($B839="Oui - sans lien de dépendance",0,MIN((0.75*J839),847)),MIN(J839,(0.75*$C839),847)),2),IF(revenueReduction&gt;0.3,MAX(IF($B839="Non - avec lien de dépendance",MIN(1129,J839,$C839)*overallRate,MIN(1129,J839)*overallRate),ROUND(MAX(IF($B839="Non - avec lien de dépendance",0,MIN((0.75*J839),847)),MIN(J839,(0.75*$C839),847)),2)),IF($B839="Non - avec lien de dépendance",MIN(1129,J839,$C839)*overallRate,MIN(1129,J839)*overallRate)))))</f>
        <v>Effectuez l’étape 1</v>
      </c>
      <c r="O839" s="68" t="str">
        <f>IF(ISTEXT(overallRate),"Effectuez l’étape 1",IF(OR(COUNT($C839,K839)&lt;&gt;2,overallRate=0),0,IF(G839="Yes",ROUND(MAX(IF($B839="Oui - sans lien de dépendance",0,MIN((0.75*K839),847)),MIN(K839,(0.75*$C839),847)),2),IF(revenueReduction&gt;0.3,MAX(IF($B839="Non - avec lien de dépendance",MIN(1129,K839,$C839)*overallRate,MIN(1129,K839)*overallRate),ROUND(MAX(IF($B839="Non - avec lien de dépendance",0,MIN((0.75*K839),847)),MIN(K839,(0.75*$C839),847)),2)),IF($B839="Non - avec lien de dépendance",MIN(1129,K839,$C839)*overallRate,MIN(1129,K839)*overallRate)))))</f>
        <v>Effectuez l’étape 1</v>
      </c>
      <c r="P839" s="3">
        <f t="shared" si="13"/>
        <v>0</v>
      </c>
    </row>
    <row r="840" spans="12:16" x14ac:dyDescent="0.5">
      <c r="L840" s="68" t="str">
        <f>IF(ISTEXT(overallRate),"Effectuez l’étape 1",IF(OR(COUNT($C840,H840)&lt;&gt;2,overallRate=0),0,IF(D840="Yes",ROUND(MAX(IF($B840="Oui - sans lien de dépendance",0,MIN((0.75*H840),847)),MIN(H840,(0.75*$C840),847)),2),IF(revenueReduction&gt;0.3,MAX(IF($B840="Non - avec lien de dépendance",MIN(1129,H840,$C840)*overallRate,MIN(1129,H840)*overallRate),ROUND(MAX(IF($B840="Non - avec lien de dépendance",0,MIN((0.75*H840),847)),MIN(H840,(0.75*$C840),847)),2)),IF($B840="Non - avec lien de dépendance",MIN(1129,H840,$C840)*overallRate,MIN(1129,H840)*overallRate)))))</f>
        <v>Effectuez l’étape 1</v>
      </c>
      <c r="M840" s="68" t="str">
        <f>IF(ISTEXT(overallRate),"Effectuez l’étape 1",IF(OR(COUNT($C840,I840)&lt;&gt;2,overallRate=0),0,IF(E840="Yes",ROUND(MAX(IF($B840="Oui - sans lien de dépendance",0,MIN((0.75*I840),847)),MIN(I840,(0.75*$C840),847)),2),IF(revenueReduction&gt;0.3,MAX(IF($B840="Non - avec lien de dépendance",MIN(1129,I840,$C840)*overallRate,MIN(1129,I840)*overallRate),ROUND(MAX(IF($B840="Non - avec lien de dépendance",0,MIN((0.75*I840),847)),MIN(I840,(0.75*$C840),847)),2)),IF($B840="Non - avec lien de dépendance",MIN(1129,I840,$C840)*overallRate,MIN(1129,I840)*overallRate)))))</f>
        <v>Effectuez l’étape 1</v>
      </c>
      <c r="N840" s="68" t="str">
        <f>IF(ISTEXT(overallRate),"Effectuez l’étape 1",IF(OR(COUNT($C840,J840)&lt;&gt;2,overallRate=0),0,IF(F840="Yes",ROUND(MAX(IF($B840="Oui - sans lien de dépendance",0,MIN((0.75*J840),847)),MIN(J840,(0.75*$C840),847)),2),IF(revenueReduction&gt;0.3,MAX(IF($B840="Non - avec lien de dépendance",MIN(1129,J840,$C840)*overallRate,MIN(1129,J840)*overallRate),ROUND(MAX(IF($B840="Non - avec lien de dépendance",0,MIN((0.75*J840),847)),MIN(J840,(0.75*$C840),847)),2)),IF($B840="Non - avec lien de dépendance",MIN(1129,J840,$C840)*overallRate,MIN(1129,J840)*overallRate)))))</f>
        <v>Effectuez l’étape 1</v>
      </c>
      <c r="O840" s="68" t="str">
        <f>IF(ISTEXT(overallRate),"Effectuez l’étape 1",IF(OR(COUNT($C840,K840)&lt;&gt;2,overallRate=0),0,IF(G840="Yes",ROUND(MAX(IF($B840="Oui - sans lien de dépendance",0,MIN((0.75*K840),847)),MIN(K840,(0.75*$C840),847)),2),IF(revenueReduction&gt;0.3,MAX(IF($B840="Non - avec lien de dépendance",MIN(1129,K840,$C840)*overallRate,MIN(1129,K840)*overallRate),ROUND(MAX(IF($B840="Non - avec lien de dépendance",0,MIN((0.75*K840),847)),MIN(K840,(0.75*$C840),847)),2)),IF($B840="Non - avec lien de dépendance",MIN(1129,K840,$C840)*overallRate,MIN(1129,K840)*overallRate)))))</f>
        <v>Effectuez l’étape 1</v>
      </c>
      <c r="P840" s="3">
        <f t="shared" si="13"/>
        <v>0</v>
      </c>
    </row>
    <row r="841" spans="12:16" x14ac:dyDescent="0.5">
      <c r="L841" s="68" t="str">
        <f>IF(ISTEXT(overallRate),"Effectuez l’étape 1",IF(OR(COUNT($C841,H841)&lt;&gt;2,overallRate=0),0,IF(D841="Yes",ROUND(MAX(IF($B841="Oui - sans lien de dépendance",0,MIN((0.75*H841),847)),MIN(H841,(0.75*$C841),847)),2),IF(revenueReduction&gt;0.3,MAX(IF($B841="Non - avec lien de dépendance",MIN(1129,H841,$C841)*overallRate,MIN(1129,H841)*overallRate),ROUND(MAX(IF($B841="Non - avec lien de dépendance",0,MIN((0.75*H841),847)),MIN(H841,(0.75*$C841),847)),2)),IF($B841="Non - avec lien de dépendance",MIN(1129,H841,$C841)*overallRate,MIN(1129,H841)*overallRate)))))</f>
        <v>Effectuez l’étape 1</v>
      </c>
      <c r="M841" s="68" t="str">
        <f>IF(ISTEXT(overallRate),"Effectuez l’étape 1",IF(OR(COUNT($C841,I841)&lt;&gt;2,overallRate=0),0,IF(E841="Yes",ROUND(MAX(IF($B841="Oui - sans lien de dépendance",0,MIN((0.75*I841),847)),MIN(I841,(0.75*$C841),847)),2),IF(revenueReduction&gt;0.3,MAX(IF($B841="Non - avec lien de dépendance",MIN(1129,I841,$C841)*overallRate,MIN(1129,I841)*overallRate),ROUND(MAX(IF($B841="Non - avec lien de dépendance",0,MIN((0.75*I841),847)),MIN(I841,(0.75*$C841),847)),2)),IF($B841="Non - avec lien de dépendance",MIN(1129,I841,$C841)*overallRate,MIN(1129,I841)*overallRate)))))</f>
        <v>Effectuez l’étape 1</v>
      </c>
      <c r="N841" s="68" t="str">
        <f>IF(ISTEXT(overallRate),"Effectuez l’étape 1",IF(OR(COUNT($C841,J841)&lt;&gt;2,overallRate=0),0,IF(F841="Yes",ROUND(MAX(IF($B841="Oui - sans lien de dépendance",0,MIN((0.75*J841),847)),MIN(J841,(0.75*$C841),847)),2),IF(revenueReduction&gt;0.3,MAX(IF($B841="Non - avec lien de dépendance",MIN(1129,J841,$C841)*overallRate,MIN(1129,J841)*overallRate),ROUND(MAX(IF($B841="Non - avec lien de dépendance",0,MIN((0.75*J841),847)),MIN(J841,(0.75*$C841),847)),2)),IF($B841="Non - avec lien de dépendance",MIN(1129,J841,$C841)*overallRate,MIN(1129,J841)*overallRate)))))</f>
        <v>Effectuez l’étape 1</v>
      </c>
      <c r="O841" s="68" t="str">
        <f>IF(ISTEXT(overallRate),"Effectuez l’étape 1",IF(OR(COUNT($C841,K841)&lt;&gt;2,overallRate=0),0,IF(G841="Yes",ROUND(MAX(IF($B841="Oui - sans lien de dépendance",0,MIN((0.75*K841),847)),MIN(K841,(0.75*$C841),847)),2),IF(revenueReduction&gt;0.3,MAX(IF($B841="Non - avec lien de dépendance",MIN(1129,K841,$C841)*overallRate,MIN(1129,K841)*overallRate),ROUND(MAX(IF($B841="Non - avec lien de dépendance",0,MIN((0.75*K841),847)),MIN(K841,(0.75*$C841),847)),2)),IF($B841="Non - avec lien de dépendance",MIN(1129,K841,$C841)*overallRate,MIN(1129,K841)*overallRate)))))</f>
        <v>Effectuez l’étape 1</v>
      </c>
      <c r="P841" s="3">
        <f t="shared" si="13"/>
        <v>0</v>
      </c>
    </row>
    <row r="842" spans="12:16" x14ac:dyDescent="0.5">
      <c r="L842" s="68" t="str">
        <f>IF(ISTEXT(overallRate),"Effectuez l’étape 1",IF(OR(COUNT($C842,H842)&lt;&gt;2,overallRate=0),0,IF(D842="Yes",ROUND(MAX(IF($B842="Oui - sans lien de dépendance",0,MIN((0.75*H842),847)),MIN(H842,(0.75*$C842),847)),2),IF(revenueReduction&gt;0.3,MAX(IF($B842="Non - avec lien de dépendance",MIN(1129,H842,$C842)*overallRate,MIN(1129,H842)*overallRate),ROUND(MAX(IF($B842="Non - avec lien de dépendance",0,MIN((0.75*H842),847)),MIN(H842,(0.75*$C842),847)),2)),IF($B842="Non - avec lien de dépendance",MIN(1129,H842,$C842)*overallRate,MIN(1129,H842)*overallRate)))))</f>
        <v>Effectuez l’étape 1</v>
      </c>
      <c r="M842" s="68" t="str">
        <f>IF(ISTEXT(overallRate),"Effectuez l’étape 1",IF(OR(COUNT($C842,I842)&lt;&gt;2,overallRate=0),0,IF(E842="Yes",ROUND(MAX(IF($B842="Oui - sans lien de dépendance",0,MIN((0.75*I842),847)),MIN(I842,(0.75*$C842),847)),2),IF(revenueReduction&gt;0.3,MAX(IF($B842="Non - avec lien de dépendance",MIN(1129,I842,$C842)*overallRate,MIN(1129,I842)*overallRate),ROUND(MAX(IF($B842="Non - avec lien de dépendance",0,MIN((0.75*I842),847)),MIN(I842,(0.75*$C842),847)),2)),IF($B842="Non - avec lien de dépendance",MIN(1129,I842,$C842)*overallRate,MIN(1129,I842)*overallRate)))))</f>
        <v>Effectuez l’étape 1</v>
      </c>
      <c r="N842" s="68" t="str">
        <f>IF(ISTEXT(overallRate),"Effectuez l’étape 1",IF(OR(COUNT($C842,J842)&lt;&gt;2,overallRate=0),0,IF(F842="Yes",ROUND(MAX(IF($B842="Oui - sans lien de dépendance",0,MIN((0.75*J842),847)),MIN(J842,(0.75*$C842),847)),2),IF(revenueReduction&gt;0.3,MAX(IF($B842="Non - avec lien de dépendance",MIN(1129,J842,$C842)*overallRate,MIN(1129,J842)*overallRate),ROUND(MAX(IF($B842="Non - avec lien de dépendance",0,MIN((0.75*J842),847)),MIN(J842,(0.75*$C842),847)),2)),IF($B842="Non - avec lien de dépendance",MIN(1129,J842,$C842)*overallRate,MIN(1129,J842)*overallRate)))))</f>
        <v>Effectuez l’étape 1</v>
      </c>
      <c r="O842" s="68" t="str">
        <f>IF(ISTEXT(overallRate),"Effectuez l’étape 1",IF(OR(COUNT($C842,K842)&lt;&gt;2,overallRate=0),0,IF(G842="Yes",ROUND(MAX(IF($B842="Oui - sans lien de dépendance",0,MIN((0.75*K842),847)),MIN(K842,(0.75*$C842),847)),2),IF(revenueReduction&gt;0.3,MAX(IF($B842="Non - avec lien de dépendance",MIN(1129,K842,$C842)*overallRate,MIN(1129,K842)*overallRate),ROUND(MAX(IF($B842="Non - avec lien de dépendance",0,MIN((0.75*K842),847)),MIN(K842,(0.75*$C842),847)),2)),IF($B842="Non - avec lien de dépendance",MIN(1129,K842,$C842)*overallRate,MIN(1129,K842)*overallRate)))))</f>
        <v>Effectuez l’étape 1</v>
      </c>
      <c r="P842" s="3">
        <f t="shared" si="13"/>
        <v>0</v>
      </c>
    </row>
    <row r="843" spans="12:16" x14ac:dyDescent="0.5">
      <c r="L843" s="68" t="str">
        <f>IF(ISTEXT(overallRate),"Effectuez l’étape 1",IF(OR(COUNT($C843,H843)&lt;&gt;2,overallRate=0),0,IF(D843="Yes",ROUND(MAX(IF($B843="Oui - sans lien de dépendance",0,MIN((0.75*H843),847)),MIN(H843,(0.75*$C843),847)),2),IF(revenueReduction&gt;0.3,MAX(IF($B843="Non - avec lien de dépendance",MIN(1129,H843,$C843)*overallRate,MIN(1129,H843)*overallRate),ROUND(MAX(IF($B843="Non - avec lien de dépendance",0,MIN((0.75*H843),847)),MIN(H843,(0.75*$C843),847)),2)),IF($B843="Non - avec lien de dépendance",MIN(1129,H843,$C843)*overallRate,MIN(1129,H843)*overallRate)))))</f>
        <v>Effectuez l’étape 1</v>
      </c>
      <c r="M843" s="68" t="str">
        <f>IF(ISTEXT(overallRate),"Effectuez l’étape 1",IF(OR(COUNT($C843,I843)&lt;&gt;2,overallRate=0),0,IF(E843="Yes",ROUND(MAX(IF($B843="Oui - sans lien de dépendance",0,MIN((0.75*I843),847)),MIN(I843,(0.75*$C843),847)),2),IF(revenueReduction&gt;0.3,MAX(IF($B843="Non - avec lien de dépendance",MIN(1129,I843,$C843)*overallRate,MIN(1129,I843)*overallRate),ROUND(MAX(IF($B843="Non - avec lien de dépendance",0,MIN((0.75*I843),847)),MIN(I843,(0.75*$C843),847)),2)),IF($B843="Non - avec lien de dépendance",MIN(1129,I843,$C843)*overallRate,MIN(1129,I843)*overallRate)))))</f>
        <v>Effectuez l’étape 1</v>
      </c>
      <c r="N843" s="68" t="str">
        <f>IF(ISTEXT(overallRate),"Effectuez l’étape 1",IF(OR(COUNT($C843,J843)&lt;&gt;2,overallRate=0),0,IF(F843="Yes",ROUND(MAX(IF($B843="Oui - sans lien de dépendance",0,MIN((0.75*J843),847)),MIN(J843,(0.75*$C843),847)),2),IF(revenueReduction&gt;0.3,MAX(IF($B843="Non - avec lien de dépendance",MIN(1129,J843,$C843)*overallRate,MIN(1129,J843)*overallRate),ROUND(MAX(IF($B843="Non - avec lien de dépendance",0,MIN((0.75*J843),847)),MIN(J843,(0.75*$C843),847)),2)),IF($B843="Non - avec lien de dépendance",MIN(1129,J843,$C843)*overallRate,MIN(1129,J843)*overallRate)))))</f>
        <v>Effectuez l’étape 1</v>
      </c>
      <c r="O843" s="68" t="str">
        <f>IF(ISTEXT(overallRate),"Effectuez l’étape 1",IF(OR(COUNT($C843,K843)&lt;&gt;2,overallRate=0),0,IF(G843="Yes",ROUND(MAX(IF($B843="Oui - sans lien de dépendance",0,MIN((0.75*K843),847)),MIN(K843,(0.75*$C843),847)),2),IF(revenueReduction&gt;0.3,MAX(IF($B843="Non - avec lien de dépendance",MIN(1129,K843,$C843)*overallRate,MIN(1129,K843)*overallRate),ROUND(MAX(IF($B843="Non - avec lien de dépendance",0,MIN((0.75*K843),847)),MIN(K843,(0.75*$C843),847)),2)),IF($B843="Non - avec lien de dépendance",MIN(1129,K843,$C843)*overallRate,MIN(1129,K843)*overallRate)))))</f>
        <v>Effectuez l’étape 1</v>
      </c>
      <c r="P843" s="3">
        <f t="shared" si="13"/>
        <v>0</v>
      </c>
    </row>
    <row r="844" spans="12:16" x14ac:dyDescent="0.5">
      <c r="L844" s="68" t="str">
        <f>IF(ISTEXT(overallRate),"Effectuez l’étape 1",IF(OR(COUNT($C844,H844)&lt;&gt;2,overallRate=0),0,IF(D844="Yes",ROUND(MAX(IF($B844="Oui - sans lien de dépendance",0,MIN((0.75*H844),847)),MIN(H844,(0.75*$C844),847)),2),IF(revenueReduction&gt;0.3,MAX(IF($B844="Non - avec lien de dépendance",MIN(1129,H844,$C844)*overallRate,MIN(1129,H844)*overallRate),ROUND(MAX(IF($B844="Non - avec lien de dépendance",0,MIN((0.75*H844),847)),MIN(H844,(0.75*$C844),847)),2)),IF($B844="Non - avec lien de dépendance",MIN(1129,H844,$C844)*overallRate,MIN(1129,H844)*overallRate)))))</f>
        <v>Effectuez l’étape 1</v>
      </c>
      <c r="M844" s="68" t="str">
        <f>IF(ISTEXT(overallRate),"Effectuez l’étape 1",IF(OR(COUNT($C844,I844)&lt;&gt;2,overallRate=0),0,IF(E844="Yes",ROUND(MAX(IF($B844="Oui - sans lien de dépendance",0,MIN((0.75*I844),847)),MIN(I844,(0.75*$C844),847)),2),IF(revenueReduction&gt;0.3,MAX(IF($B844="Non - avec lien de dépendance",MIN(1129,I844,$C844)*overallRate,MIN(1129,I844)*overallRate),ROUND(MAX(IF($B844="Non - avec lien de dépendance",0,MIN((0.75*I844),847)),MIN(I844,(0.75*$C844),847)),2)),IF($B844="Non - avec lien de dépendance",MIN(1129,I844,$C844)*overallRate,MIN(1129,I844)*overallRate)))))</f>
        <v>Effectuez l’étape 1</v>
      </c>
      <c r="N844" s="68" t="str">
        <f>IF(ISTEXT(overallRate),"Effectuez l’étape 1",IF(OR(COUNT($C844,J844)&lt;&gt;2,overallRate=0),0,IF(F844="Yes",ROUND(MAX(IF($B844="Oui - sans lien de dépendance",0,MIN((0.75*J844),847)),MIN(J844,(0.75*$C844),847)),2),IF(revenueReduction&gt;0.3,MAX(IF($B844="Non - avec lien de dépendance",MIN(1129,J844,$C844)*overallRate,MIN(1129,J844)*overallRate),ROUND(MAX(IF($B844="Non - avec lien de dépendance",0,MIN((0.75*J844),847)),MIN(J844,(0.75*$C844),847)),2)),IF($B844="Non - avec lien de dépendance",MIN(1129,J844,$C844)*overallRate,MIN(1129,J844)*overallRate)))))</f>
        <v>Effectuez l’étape 1</v>
      </c>
      <c r="O844" s="68" t="str">
        <f>IF(ISTEXT(overallRate),"Effectuez l’étape 1",IF(OR(COUNT($C844,K844)&lt;&gt;2,overallRate=0),0,IF(G844="Yes",ROUND(MAX(IF($B844="Oui - sans lien de dépendance",0,MIN((0.75*K844),847)),MIN(K844,(0.75*$C844),847)),2),IF(revenueReduction&gt;0.3,MAX(IF($B844="Non - avec lien de dépendance",MIN(1129,K844,$C844)*overallRate,MIN(1129,K844)*overallRate),ROUND(MAX(IF($B844="Non - avec lien de dépendance",0,MIN((0.75*K844),847)),MIN(K844,(0.75*$C844),847)),2)),IF($B844="Non - avec lien de dépendance",MIN(1129,K844,$C844)*overallRate,MIN(1129,K844)*overallRate)))))</f>
        <v>Effectuez l’étape 1</v>
      </c>
      <c r="P844" s="3">
        <f t="shared" si="13"/>
        <v>0</v>
      </c>
    </row>
    <row r="845" spans="12:16" x14ac:dyDescent="0.5">
      <c r="L845" s="68" t="str">
        <f>IF(ISTEXT(overallRate),"Effectuez l’étape 1",IF(OR(COUNT($C845,H845)&lt;&gt;2,overallRate=0),0,IF(D845="Yes",ROUND(MAX(IF($B845="Oui - sans lien de dépendance",0,MIN((0.75*H845),847)),MIN(H845,(0.75*$C845),847)),2),IF(revenueReduction&gt;0.3,MAX(IF($B845="Non - avec lien de dépendance",MIN(1129,H845,$C845)*overallRate,MIN(1129,H845)*overallRate),ROUND(MAX(IF($B845="Non - avec lien de dépendance",0,MIN((0.75*H845),847)),MIN(H845,(0.75*$C845),847)),2)),IF($B845="Non - avec lien de dépendance",MIN(1129,H845,$C845)*overallRate,MIN(1129,H845)*overallRate)))))</f>
        <v>Effectuez l’étape 1</v>
      </c>
      <c r="M845" s="68" t="str">
        <f>IF(ISTEXT(overallRate),"Effectuez l’étape 1",IF(OR(COUNT($C845,I845)&lt;&gt;2,overallRate=0),0,IF(E845="Yes",ROUND(MAX(IF($B845="Oui - sans lien de dépendance",0,MIN((0.75*I845),847)),MIN(I845,(0.75*$C845),847)),2),IF(revenueReduction&gt;0.3,MAX(IF($B845="Non - avec lien de dépendance",MIN(1129,I845,$C845)*overallRate,MIN(1129,I845)*overallRate),ROUND(MAX(IF($B845="Non - avec lien de dépendance",0,MIN((0.75*I845),847)),MIN(I845,(0.75*$C845),847)),2)),IF($B845="Non - avec lien de dépendance",MIN(1129,I845,$C845)*overallRate,MIN(1129,I845)*overallRate)))))</f>
        <v>Effectuez l’étape 1</v>
      </c>
      <c r="N845" s="68" t="str">
        <f>IF(ISTEXT(overallRate),"Effectuez l’étape 1",IF(OR(COUNT($C845,J845)&lt;&gt;2,overallRate=0),0,IF(F845="Yes",ROUND(MAX(IF($B845="Oui - sans lien de dépendance",0,MIN((0.75*J845),847)),MIN(J845,(0.75*$C845),847)),2),IF(revenueReduction&gt;0.3,MAX(IF($B845="Non - avec lien de dépendance",MIN(1129,J845,$C845)*overallRate,MIN(1129,J845)*overallRate),ROUND(MAX(IF($B845="Non - avec lien de dépendance",0,MIN((0.75*J845),847)),MIN(J845,(0.75*$C845),847)),2)),IF($B845="Non - avec lien de dépendance",MIN(1129,J845,$C845)*overallRate,MIN(1129,J845)*overallRate)))))</f>
        <v>Effectuez l’étape 1</v>
      </c>
      <c r="O845" s="68" t="str">
        <f>IF(ISTEXT(overallRate),"Effectuez l’étape 1",IF(OR(COUNT($C845,K845)&lt;&gt;2,overallRate=0),0,IF(G845="Yes",ROUND(MAX(IF($B845="Oui - sans lien de dépendance",0,MIN((0.75*K845),847)),MIN(K845,(0.75*$C845),847)),2),IF(revenueReduction&gt;0.3,MAX(IF($B845="Non - avec lien de dépendance",MIN(1129,K845,$C845)*overallRate,MIN(1129,K845)*overallRate),ROUND(MAX(IF($B845="Non - avec lien de dépendance",0,MIN((0.75*K845),847)),MIN(K845,(0.75*$C845),847)),2)),IF($B845="Non - avec lien de dépendance",MIN(1129,K845,$C845)*overallRate,MIN(1129,K845)*overallRate)))))</f>
        <v>Effectuez l’étape 1</v>
      </c>
      <c r="P845" s="3">
        <f t="shared" si="13"/>
        <v>0</v>
      </c>
    </row>
    <row r="846" spans="12:16" x14ac:dyDescent="0.5">
      <c r="L846" s="68" t="str">
        <f>IF(ISTEXT(overallRate),"Effectuez l’étape 1",IF(OR(COUNT($C846,H846)&lt;&gt;2,overallRate=0),0,IF(D846="Yes",ROUND(MAX(IF($B846="Oui - sans lien de dépendance",0,MIN((0.75*H846),847)),MIN(H846,(0.75*$C846),847)),2),IF(revenueReduction&gt;0.3,MAX(IF($B846="Non - avec lien de dépendance",MIN(1129,H846,$C846)*overallRate,MIN(1129,H846)*overallRate),ROUND(MAX(IF($B846="Non - avec lien de dépendance",0,MIN((0.75*H846),847)),MIN(H846,(0.75*$C846),847)),2)),IF($B846="Non - avec lien de dépendance",MIN(1129,H846,$C846)*overallRate,MIN(1129,H846)*overallRate)))))</f>
        <v>Effectuez l’étape 1</v>
      </c>
      <c r="M846" s="68" t="str">
        <f>IF(ISTEXT(overallRate),"Effectuez l’étape 1",IF(OR(COUNT($C846,I846)&lt;&gt;2,overallRate=0),0,IF(E846="Yes",ROUND(MAX(IF($B846="Oui - sans lien de dépendance",0,MIN((0.75*I846),847)),MIN(I846,(0.75*$C846),847)),2),IF(revenueReduction&gt;0.3,MAX(IF($B846="Non - avec lien de dépendance",MIN(1129,I846,$C846)*overallRate,MIN(1129,I846)*overallRate),ROUND(MAX(IF($B846="Non - avec lien de dépendance",0,MIN((0.75*I846),847)),MIN(I846,(0.75*$C846),847)),2)),IF($B846="Non - avec lien de dépendance",MIN(1129,I846,$C846)*overallRate,MIN(1129,I846)*overallRate)))))</f>
        <v>Effectuez l’étape 1</v>
      </c>
      <c r="N846" s="68" t="str">
        <f>IF(ISTEXT(overallRate),"Effectuez l’étape 1",IF(OR(COUNT($C846,J846)&lt;&gt;2,overallRate=0),0,IF(F846="Yes",ROUND(MAX(IF($B846="Oui - sans lien de dépendance",0,MIN((0.75*J846),847)),MIN(J846,(0.75*$C846),847)),2),IF(revenueReduction&gt;0.3,MAX(IF($B846="Non - avec lien de dépendance",MIN(1129,J846,$C846)*overallRate,MIN(1129,J846)*overallRate),ROUND(MAX(IF($B846="Non - avec lien de dépendance",0,MIN((0.75*J846),847)),MIN(J846,(0.75*$C846),847)),2)),IF($B846="Non - avec lien de dépendance",MIN(1129,J846,$C846)*overallRate,MIN(1129,J846)*overallRate)))))</f>
        <v>Effectuez l’étape 1</v>
      </c>
      <c r="O846" s="68" t="str">
        <f>IF(ISTEXT(overallRate),"Effectuez l’étape 1",IF(OR(COUNT($C846,K846)&lt;&gt;2,overallRate=0),0,IF(G846="Yes",ROUND(MAX(IF($B846="Oui - sans lien de dépendance",0,MIN((0.75*K846),847)),MIN(K846,(0.75*$C846),847)),2),IF(revenueReduction&gt;0.3,MAX(IF($B846="Non - avec lien de dépendance",MIN(1129,K846,$C846)*overallRate,MIN(1129,K846)*overallRate),ROUND(MAX(IF($B846="Non - avec lien de dépendance",0,MIN((0.75*K846),847)),MIN(K846,(0.75*$C846),847)),2)),IF($B846="Non - avec lien de dépendance",MIN(1129,K846,$C846)*overallRate,MIN(1129,K846)*overallRate)))))</f>
        <v>Effectuez l’étape 1</v>
      </c>
      <c r="P846" s="3">
        <f t="shared" si="13"/>
        <v>0</v>
      </c>
    </row>
    <row r="847" spans="12:16" x14ac:dyDescent="0.5">
      <c r="L847" s="68" t="str">
        <f>IF(ISTEXT(overallRate),"Effectuez l’étape 1",IF(OR(COUNT($C847,H847)&lt;&gt;2,overallRate=0),0,IF(D847="Yes",ROUND(MAX(IF($B847="Oui - sans lien de dépendance",0,MIN((0.75*H847),847)),MIN(H847,(0.75*$C847),847)),2),IF(revenueReduction&gt;0.3,MAX(IF($B847="Non - avec lien de dépendance",MIN(1129,H847,$C847)*overallRate,MIN(1129,H847)*overallRate),ROUND(MAX(IF($B847="Non - avec lien de dépendance",0,MIN((0.75*H847),847)),MIN(H847,(0.75*$C847),847)),2)),IF($B847="Non - avec lien de dépendance",MIN(1129,H847,$C847)*overallRate,MIN(1129,H847)*overallRate)))))</f>
        <v>Effectuez l’étape 1</v>
      </c>
      <c r="M847" s="68" t="str">
        <f>IF(ISTEXT(overallRate),"Effectuez l’étape 1",IF(OR(COUNT($C847,I847)&lt;&gt;2,overallRate=0),0,IF(E847="Yes",ROUND(MAX(IF($B847="Oui - sans lien de dépendance",0,MIN((0.75*I847),847)),MIN(I847,(0.75*$C847),847)),2),IF(revenueReduction&gt;0.3,MAX(IF($B847="Non - avec lien de dépendance",MIN(1129,I847,$C847)*overallRate,MIN(1129,I847)*overallRate),ROUND(MAX(IF($B847="Non - avec lien de dépendance",0,MIN((0.75*I847),847)),MIN(I847,(0.75*$C847),847)),2)),IF($B847="Non - avec lien de dépendance",MIN(1129,I847,$C847)*overallRate,MIN(1129,I847)*overallRate)))))</f>
        <v>Effectuez l’étape 1</v>
      </c>
      <c r="N847" s="68" t="str">
        <f>IF(ISTEXT(overallRate),"Effectuez l’étape 1",IF(OR(COUNT($C847,J847)&lt;&gt;2,overallRate=0),0,IF(F847="Yes",ROUND(MAX(IF($B847="Oui - sans lien de dépendance",0,MIN((0.75*J847),847)),MIN(J847,(0.75*$C847),847)),2),IF(revenueReduction&gt;0.3,MAX(IF($B847="Non - avec lien de dépendance",MIN(1129,J847,$C847)*overallRate,MIN(1129,J847)*overallRate),ROUND(MAX(IF($B847="Non - avec lien de dépendance",0,MIN((0.75*J847),847)),MIN(J847,(0.75*$C847),847)),2)),IF($B847="Non - avec lien de dépendance",MIN(1129,J847,$C847)*overallRate,MIN(1129,J847)*overallRate)))))</f>
        <v>Effectuez l’étape 1</v>
      </c>
      <c r="O847" s="68" t="str">
        <f>IF(ISTEXT(overallRate),"Effectuez l’étape 1",IF(OR(COUNT($C847,K847)&lt;&gt;2,overallRate=0),0,IF(G847="Yes",ROUND(MAX(IF($B847="Oui - sans lien de dépendance",0,MIN((0.75*K847),847)),MIN(K847,(0.75*$C847),847)),2),IF(revenueReduction&gt;0.3,MAX(IF($B847="Non - avec lien de dépendance",MIN(1129,K847,$C847)*overallRate,MIN(1129,K847)*overallRate),ROUND(MAX(IF($B847="Non - avec lien de dépendance",0,MIN((0.75*K847),847)),MIN(K847,(0.75*$C847),847)),2)),IF($B847="Non - avec lien de dépendance",MIN(1129,K847,$C847)*overallRate,MIN(1129,K847)*overallRate)))))</f>
        <v>Effectuez l’étape 1</v>
      </c>
      <c r="P847" s="3">
        <f t="shared" si="13"/>
        <v>0</v>
      </c>
    </row>
    <row r="848" spans="12:16" x14ac:dyDescent="0.5">
      <c r="L848" s="68" t="str">
        <f>IF(ISTEXT(overallRate),"Effectuez l’étape 1",IF(OR(COUNT($C848,H848)&lt;&gt;2,overallRate=0),0,IF(D848="Yes",ROUND(MAX(IF($B848="Oui - sans lien de dépendance",0,MIN((0.75*H848),847)),MIN(H848,(0.75*$C848),847)),2),IF(revenueReduction&gt;0.3,MAX(IF($B848="Non - avec lien de dépendance",MIN(1129,H848,$C848)*overallRate,MIN(1129,H848)*overallRate),ROUND(MAX(IF($B848="Non - avec lien de dépendance",0,MIN((0.75*H848),847)),MIN(H848,(0.75*$C848),847)),2)),IF($B848="Non - avec lien de dépendance",MIN(1129,H848,$C848)*overallRate,MIN(1129,H848)*overallRate)))))</f>
        <v>Effectuez l’étape 1</v>
      </c>
      <c r="M848" s="68" t="str">
        <f>IF(ISTEXT(overallRate),"Effectuez l’étape 1",IF(OR(COUNT($C848,I848)&lt;&gt;2,overallRate=0),0,IF(E848="Yes",ROUND(MAX(IF($B848="Oui - sans lien de dépendance",0,MIN((0.75*I848),847)),MIN(I848,(0.75*$C848),847)),2),IF(revenueReduction&gt;0.3,MAX(IF($B848="Non - avec lien de dépendance",MIN(1129,I848,$C848)*overallRate,MIN(1129,I848)*overallRate),ROUND(MAX(IF($B848="Non - avec lien de dépendance",0,MIN((0.75*I848),847)),MIN(I848,(0.75*$C848),847)),2)),IF($B848="Non - avec lien de dépendance",MIN(1129,I848,$C848)*overallRate,MIN(1129,I848)*overallRate)))))</f>
        <v>Effectuez l’étape 1</v>
      </c>
      <c r="N848" s="68" t="str">
        <f>IF(ISTEXT(overallRate),"Effectuez l’étape 1",IF(OR(COUNT($C848,J848)&lt;&gt;2,overallRate=0),0,IF(F848="Yes",ROUND(MAX(IF($B848="Oui - sans lien de dépendance",0,MIN((0.75*J848),847)),MIN(J848,(0.75*$C848),847)),2),IF(revenueReduction&gt;0.3,MAX(IF($B848="Non - avec lien de dépendance",MIN(1129,J848,$C848)*overallRate,MIN(1129,J848)*overallRate),ROUND(MAX(IF($B848="Non - avec lien de dépendance",0,MIN((0.75*J848),847)),MIN(J848,(0.75*$C848),847)),2)),IF($B848="Non - avec lien de dépendance",MIN(1129,J848,$C848)*overallRate,MIN(1129,J848)*overallRate)))))</f>
        <v>Effectuez l’étape 1</v>
      </c>
      <c r="O848" s="68" t="str">
        <f>IF(ISTEXT(overallRate),"Effectuez l’étape 1",IF(OR(COUNT($C848,K848)&lt;&gt;2,overallRate=0),0,IF(G848="Yes",ROUND(MAX(IF($B848="Oui - sans lien de dépendance",0,MIN((0.75*K848),847)),MIN(K848,(0.75*$C848),847)),2),IF(revenueReduction&gt;0.3,MAX(IF($B848="Non - avec lien de dépendance",MIN(1129,K848,$C848)*overallRate,MIN(1129,K848)*overallRate),ROUND(MAX(IF($B848="Non - avec lien de dépendance",0,MIN((0.75*K848),847)),MIN(K848,(0.75*$C848),847)),2)),IF($B848="Non - avec lien de dépendance",MIN(1129,K848,$C848)*overallRate,MIN(1129,K848)*overallRate)))))</f>
        <v>Effectuez l’étape 1</v>
      </c>
      <c r="P848" s="3">
        <f t="shared" si="13"/>
        <v>0</v>
      </c>
    </row>
    <row r="849" spans="12:16" x14ac:dyDescent="0.5">
      <c r="L849" s="68" t="str">
        <f>IF(ISTEXT(overallRate),"Effectuez l’étape 1",IF(OR(COUNT($C849,H849)&lt;&gt;2,overallRate=0),0,IF(D849="Yes",ROUND(MAX(IF($B849="Oui - sans lien de dépendance",0,MIN((0.75*H849),847)),MIN(H849,(0.75*$C849),847)),2),IF(revenueReduction&gt;0.3,MAX(IF($B849="Non - avec lien de dépendance",MIN(1129,H849,$C849)*overallRate,MIN(1129,H849)*overallRate),ROUND(MAX(IF($B849="Non - avec lien de dépendance",0,MIN((0.75*H849),847)),MIN(H849,(0.75*$C849),847)),2)),IF($B849="Non - avec lien de dépendance",MIN(1129,H849,$C849)*overallRate,MIN(1129,H849)*overallRate)))))</f>
        <v>Effectuez l’étape 1</v>
      </c>
      <c r="M849" s="68" t="str">
        <f>IF(ISTEXT(overallRate),"Effectuez l’étape 1",IF(OR(COUNT($C849,I849)&lt;&gt;2,overallRate=0),0,IF(E849="Yes",ROUND(MAX(IF($B849="Oui - sans lien de dépendance",0,MIN((0.75*I849),847)),MIN(I849,(0.75*$C849),847)),2),IF(revenueReduction&gt;0.3,MAX(IF($B849="Non - avec lien de dépendance",MIN(1129,I849,$C849)*overallRate,MIN(1129,I849)*overallRate),ROUND(MAX(IF($B849="Non - avec lien de dépendance",0,MIN((0.75*I849),847)),MIN(I849,(0.75*$C849),847)),2)),IF($B849="Non - avec lien de dépendance",MIN(1129,I849,$C849)*overallRate,MIN(1129,I849)*overallRate)))))</f>
        <v>Effectuez l’étape 1</v>
      </c>
      <c r="N849" s="68" t="str">
        <f>IF(ISTEXT(overallRate),"Effectuez l’étape 1",IF(OR(COUNT($C849,J849)&lt;&gt;2,overallRate=0),0,IF(F849="Yes",ROUND(MAX(IF($B849="Oui - sans lien de dépendance",0,MIN((0.75*J849),847)),MIN(J849,(0.75*$C849),847)),2),IF(revenueReduction&gt;0.3,MAX(IF($B849="Non - avec lien de dépendance",MIN(1129,J849,$C849)*overallRate,MIN(1129,J849)*overallRate),ROUND(MAX(IF($B849="Non - avec lien de dépendance",0,MIN((0.75*J849),847)),MIN(J849,(0.75*$C849),847)),2)),IF($B849="Non - avec lien de dépendance",MIN(1129,J849,$C849)*overallRate,MIN(1129,J849)*overallRate)))))</f>
        <v>Effectuez l’étape 1</v>
      </c>
      <c r="O849" s="68" t="str">
        <f>IF(ISTEXT(overallRate),"Effectuez l’étape 1",IF(OR(COUNT($C849,K849)&lt;&gt;2,overallRate=0),0,IF(G849="Yes",ROUND(MAX(IF($B849="Oui - sans lien de dépendance",0,MIN((0.75*K849),847)),MIN(K849,(0.75*$C849),847)),2),IF(revenueReduction&gt;0.3,MAX(IF($B849="Non - avec lien de dépendance",MIN(1129,K849,$C849)*overallRate,MIN(1129,K849)*overallRate),ROUND(MAX(IF($B849="Non - avec lien de dépendance",0,MIN((0.75*K849),847)),MIN(K849,(0.75*$C849),847)),2)),IF($B849="Non - avec lien de dépendance",MIN(1129,K849,$C849)*overallRate,MIN(1129,K849)*overallRate)))))</f>
        <v>Effectuez l’étape 1</v>
      </c>
      <c r="P849" s="3">
        <f t="shared" si="13"/>
        <v>0</v>
      </c>
    </row>
    <row r="850" spans="12:16" x14ac:dyDescent="0.5">
      <c r="L850" s="68" t="str">
        <f>IF(ISTEXT(overallRate),"Effectuez l’étape 1",IF(OR(COUNT($C850,H850)&lt;&gt;2,overallRate=0),0,IF(D850="Yes",ROUND(MAX(IF($B850="Oui - sans lien de dépendance",0,MIN((0.75*H850),847)),MIN(H850,(0.75*$C850),847)),2),IF(revenueReduction&gt;0.3,MAX(IF($B850="Non - avec lien de dépendance",MIN(1129,H850,$C850)*overallRate,MIN(1129,H850)*overallRate),ROUND(MAX(IF($B850="Non - avec lien de dépendance",0,MIN((0.75*H850),847)),MIN(H850,(0.75*$C850),847)),2)),IF($B850="Non - avec lien de dépendance",MIN(1129,H850,$C850)*overallRate,MIN(1129,H850)*overallRate)))))</f>
        <v>Effectuez l’étape 1</v>
      </c>
      <c r="M850" s="68" t="str">
        <f>IF(ISTEXT(overallRate),"Effectuez l’étape 1",IF(OR(COUNT($C850,I850)&lt;&gt;2,overallRate=0),0,IF(E850="Yes",ROUND(MAX(IF($B850="Oui - sans lien de dépendance",0,MIN((0.75*I850),847)),MIN(I850,(0.75*$C850),847)),2),IF(revenueReduction&gt;0.3,MAX(IF($B850="Non - avec lien de dépendance",MIN(1129,I850,$C850)*overallRate,MIN(1129,I850)*overallRate),ROUND(MAX(IF($B850="Non - avec lien de dépendance",0,MIN((0.75*I850),847)),MIN(I850,(0.75*$C850),847)),2)),IF($B850="Non - avec lien de dépendance",MIN(1129,I850,$C850)*overallRate,MIN(1129,I850)*overallRate)))))</f>
        <v>Effectuez l’étape 1</v>
      </c>
      <c r="N850" s="68" t="str">
        <f>IF(ISTEXT(overallRate),"Effectuez l’étape 1",IF(OR(COUNT($C850,J850)&lt;&gt;2,overallRate=0),0,IF(F850="Yes",ROUND(MAX(IF($B850="Oui - sans lien de dépendance",0,MIN((0.75*J850),847)),MIN(J850,(0.75*$C850),847)),2),IF(revenueReduction&gt;0.3,MAX(IF($B850="Non - avec lien de dépendance",MIN(1129,J850,$C850)*overallRate,MIN(1129,J850)*overallRate),ROUND(MAX(IF($B850="Non - avec lien de dépendance",0,MIN((0.75*J850),847)),MIN(J850,(0.75*$C850),847)),2)),IF($B850="Non - avec lien de dépendance",MIN(1129,J850,$C850)*overallRate,MIN(1129,J850)*overallRate)))))</f>
        <v>Effectuez l’étape 1</v>
      </c>
      <c r="O850" s="68" t="str">
        <f>IF(ISTEXT(overallRate),"Effectuez l’étape 1",IF(OR(COUNT($C850,K850)&lt;&gt;2,overallRate=0),0,IF(G850="Yes",ROUND(MAX(IF($B850="Oui - sans lien de dépendance",0,MIN((0.75*K850),847)),MIN(K850,(0.75*$C850),847)),2),IF(revenueReduction&gt;0.3,MAX(IF($B850="Non - avec lien de dépendance",MIN(1129,K850,$C850)*overallRate,MIN(1129,K850)*overallRate),ROUND(MAX(IF($B850="Non - avec lien de dépendance",0,MIN((0.75*K850),847)),MIN(K850,(0.75*$C850),847)),2)),IF($B850="Non - avec lien de dépendance",MIN(1129,K850,$C850)*overallRate,MIN(1129,K850)*overallRate)))))</f>
        <v>Effectuez l’étape 1</v>
      </c>
      <c r="P850" s="3">
        <f t="shared" si="13"/>
        <v>0</v>
      </c>
    </row>
    <row r="851" spans="12:16" x14ac:dyDescent="0.5">
      <c r="L851" s="68" t="str">
        <f>IF(ISTEXT(overallRate),"Effectuez l’étape 1",IF(OR(COUNT($C851,H851)&lt;&gt;2,overallRate=0),0,IF(D851="Yes",ROUND(MAX(IF($B851="Oui - sans lien de dépendance",0,MIN((0.75*H851),847)),MIN(H851,(0.75*$C851),847)),2),IF(revenueReduction&gt;0.3,MAX(IF($B851="Non - avec lien de dépendance",MIN(1129,H851,$C851)*overallRate,MIN(1129,H851)*overallRate),ROUND(MAX(IF($B851="Non - avec lien de dépendance",0,MIN((0.75*H851),847)),MIN(H851,(0.75*$C851),847)),2)),IF($B851="Non - avec lien de dépendance",MIN(1129,H851,$C851)*overallRate,MIN(1129,H851)*overallRate)))))</f>
        <v>Effectuez l’étape 1</v>
      </c>
      <c r="M851" s="68" t="str">
        <f>IF(ISTEXT(overallRate),"Effectuez l’étape 1",IF(OR(COUNT($C851,I851)&lt;&gt;2,overallRate=0),0,IF(E851="Yes",ROUND(MAX(IF($B851="Oui - sans lien de dépendance",0,MIN((0.75*I851),847)),MIN(I851,(0.75*$C851),847)),2),IF(revenueReduction&gt;0.3,MAX(IF($B851="Non - avec lien de dépendance",MIN(1129,I851,$C851)*overallRate,MIN(1129,I851)*overallRate),ROUND(MAX(IF($B851="Non - avec lien de dépendance",0,MIN((0.75*I851),847)),MIN(I851,(0.75*$C851),847)),2)),IF($B851="Non - avec lien de dépendance",MIN(1129,I851,$C851)*overallRate,MIN(1129,I851)*overallRate)))))</f>
        <v>Effectuez l’étape 1</v>
      </c>
      <c r="N851" s="68" t="str">
        <f>IF(ISTEXT(overallRate),"Effectuez l’étape 1",IF(OR(COUNT($C851,J851)&lt;&gt;2,overallRate=0),0,IF(F851="Yes",ROUND(MAX(IF($B851="Oui - sans lien de dépendance",0,MIN((0.75*J851),847)),MIN(J851,(0.75*$C851),847)),2),IF(revenueReduction&gt;0.3,MAX(IF($B851="Non - avec lien de dépendance",MIN(1129,J851,$C851)*overallRate,MIN(1129,J851)*overallRate),ROUND(MAX(IF($B851="Non - avec lien de dépendance",0,MIN((0.75*J851),847)),MIN(J851,(0.75*$C851),847)),2)),IF($B851="Non - avec lien de dépendance",MIN(1129,J851,$C851)*overallRate,MIN(1129,J851)*overallRate)))))</f>
        <v>Effectuez l’étape 1</v>
      </c>
      <c r="O851" s="68" t="str">
        <f>IF(ISTEXT(overallRate),"Effectuez l’étape 1",IF(OR(COUNT($C851,K851)&lt;&gt;2,overallRate=0),0,IF(G851="Yes",ROUND(MAX(IF($B851="Oui - sans lien de dépendance",0,MIN((0.75*K851),847)),MIN(K851,(0.75*$C851),847)),2),IF(revenueReduction&gt;0.3,MAX(IF($B851="Non - avec lien de dépendance",MIN(1129,K851,$C851)*overallRate,MIN(1129,K851)*overallRate),ROUND(MAX(IF($B851="Non - avec lien de dépendance",0,MIN((0.75*K851),847)),MIN(K851,(0.75*$C851),847)),2)),IF($B851="Non - avec lien de dépendance",MIN(1129,K851,$C851)*overallRate,MIN(1129,K851)*overallRate)))))</f>
        <v>Effectuez l’étape 1</v>
      </c>
      <c r="P851" s="3">
        <f t="shared" si="13"/>
        <v>0</v>
      </c>
    </row>
    <row r="852" spans="12:16" x14ac:dyDescent="0.5">
      <c r="L852" s="68" t="str">
        <f>IF(ISTEXT(overallRate),"Effectuez l’étape 1",IF(OR(COUNT($C852,H852)&lt;&gt;2,overallRate=0),0,IF(D852="Yes",ROUND(MAX(IF($B852="Oui - sans lien de dépendance",0,MIN((0.75*H852),847)),MIN(H852,(0.75*$C852),847)),2),IF(revenueReduction&gt;0.3,MAX(IF($B852="Non - avec lien de dépendance",MIN(1129,H852,$C852)*overallRate,MIN(1129,H852)*overallRate),ROUND(MAX(IF($B852="Non - avec lien de dépendance",0,MIN((0.75*H852),847)),MIN(H852,(0.75*$C852),847)),2)),IF($B852="Non - avec lien de dépendance",MIN(1129,H852,$C852)*overallRate,MIN(1129,H852)*overallRate)))))</f>
        <v>Effectuez l’étape 1</v>
      </c>
      <c r="M852" s="68" t="str">
        <f>IF(ISTEXT(overallRate),"Effectuez l’étape 1",IF(OR(COUNT($C852,I852)&lt;&gt;2,overallRate=0),0,IF(E852="Yes",ROUND(MAX(IF($B852="Oui - sans lien de dépendance",0,MIN((0.75*I852),847)),MIN(I852,(0.75*$C852),847)),2),IF(revenueReduction&gt;0.3,MAX(IF($B852="Non - avec lien de dépendance",MIN(1129,I852,$C852)*overallRate,MIN(1129,I852)*overallRate),ROUND(MAX(IF($B852="Non - avec lien de dépendance",0,MIN((0.75*I852),847)),MIN(I852,(0.75*$C852),847)),2)),IF($B852="Non - avec lien de dépendance",MIN(1129,I852,$C852)*overallRate,MIN(1129,I852)*overallRate)))))</f>
        <v>Effectuez l’étape 1</v>
      </c>
      <c r="N852" s="68" t="str">
        <f>IF(ISTEXT(overallRate),"Effectuez l’étape 1",IF(OR(COUNT($C852,J852)&lt;&gt;2,overallRate=0),0,IF(F852="Yes",ROUND(MAX(IF($B852="Oui - sans lien de dépendance",0,MIN((0.75*J852),847)),MIN(J852,(0.75*$C852),847)),2),IF(revenueReduction&gt;0.3,MAX(IF($B852="Non - avec lien de dépendance",MIN(1129,J852,$C852)*overallRate,MIN(1129,J852)*overallRate),ROUND(MAX(IF($B852="Non - avec lien de dépendance",0,MIN((0.75*J852),847)),MIN(J852,(0.75*$C852),847)),2)),IF($B852="Non - avec lien de dépendance",MIN(1129,J852,$C852)*overallRate,MIN(1129,J852)*overallRate)))))</f>
        <v>Effectuez l’étape 1</v>
      </c>
      <c r="O852" s="68" t="str">
        <f>IF(ISTEXT(overallRate),"Effectuez l’étape 1",IF(OR(COUNT($C852,K852)&lt;&gt;2,overallRate=0),0,IF(G852="Yes",ROUND(MAX(IF($B852="Oui - sans lien de dépendance",0,MIN((0.75*K852),847)),MIN(K852,(0.75*$C852),847)),2),IF(revenueReduction&gt;0.3,MAX(IF($B852="Non - avec lien de dépendance",MIN(1129,K852,$C852)*overallRate,MIN(1129,K852)*overallRate),ROUND(MAX(IF($B852="Non - avec lien de dépendance",0,MIN((0.75*K852),847)),MIN(K852,(0.75*$C852),847)),2)),IF($B852="Non - avec lien de dépendance",MIN(1129,K852,$C852)*overallRate,MIN(1129,K852)*overallRate)))))</f>
        <v>Effectuez l’étape 1</v>
      </c>
      <c r="P852" s="3">
        <f t="shared" si="13"/>
        <v>0</v>
      </c>
    </row>
    <row r="853" spans="12:16" x14ac:dyDescent="0.5">
      <c r="L853" s="68" t="str">
        <f>IF(ISTEXT(overallRate),"Effectuez l’étape 1",IF(OR(COUNT($C853,H853)&lt;&gt;2,overallRate=0),0,IF(D853="Yes",ROUND(MAX(IF($B853="Oui - sans lien de dépendance",0,MIN((0.75*H853),847)),MIN(H853,(0.75*$C853),847)),2),IF(revenueReduction&gt;0.3,MAX(IF($B853="Non - avec lien de dépendance",MIN(1129,H853,$C853)*overallRate,MIN(1129,H853)*overallRate),ROUND(MAX(IF($B853="Non - avec lien de dépendance",0,MIN((0.75*H853),847)),MIN(H853,(0.75*$C853),847)),2)),IF($B853="Non - avec lien de dépendance",MIN(1129,H853,$C853)*overallRate,MIN(1129,H853)*overallRate)))))</f>
        <v>Effectuez l’étape 1</v>
      </c>
      <c r="M853" s="68" t="str">
        <f>IF(ISTEXT(overallRate),"Effectuez l’étape 1",IF(OR(COUNT($C853,I853)&lt;&gt;2,overallRate=0),0,IF(E853="Yes",ROUND(MAX(IF($B853="Oui - sans lien de dépendance",0,MIN((0.75*I853),847)),MIN(I853,(0.75*$C853),847)),2),IF(revenueReduction&gt;0.3,MAX(IF($B853="Non - avec lien de dépendance",MIN(1129,I853,$C853)*overallRate,MIN(1129,I853)*overallRate),ROUND(MAX(IF($B853="Non - avec lien de dépendance",0,MIN((0.75*I853),847)),MIN(I853,(0.75*$C853),847)),2)),IF($B853="Non - avec lien de dépendance",MIN(1129,I853,$C853)*overallRate,MIN(1129,I853)*overallRate)))))</f>
        <v>Effectuez l’étape 1</v>
      </c>
      <c r="N853" s="68" t="str">
        <f>IF(ISTEXT(overallRate),"Effectuez l’étape 1",IF(OR(COUNT($C853,J853)&lt;&gt;2,overallRate=0),0,IF(F853="Yes",ROUND(MAX(IF($B853="Oui - sans lien de dépendance",0,MIN((0.75*J853),847)),MIN(J853,(0.75*$C853),847)),2),IF(revenueReduction&gt;0.3,MAX(IF($B853="Non - avec lien de dépendance",MIN(1129,J853,$C853)*overallRate,MIN(1129,J853)*overallRate),ROUND(MAX(IF($B853="Non - avec lien de dépendance",0,MIN((0.75*J853),847)),MIN(J853,(0.75*$C853),847)),2)),IF($B853="Non - avec lien de dépendance",MIN(1129,J853,$C853)*overallRate,MIN(1129,J853)*overallRate)))))</f>
        <v>Effectuez l’étape 1</v>
      </c>
      <c r="O853" s="68" t="str">
        <f>IF(ISTEXT(overallRate),"Effectuez l’étape 1",IF(OR(COUNT($C853,K853)&lt;&gt;2,overallRate=0),0,IF(G853="Yes",ROUND(MAX(IF($B853="Oui - sans lien de dépendance",0,MIN((0.75*K853),847)),MIN(K853,(0.75*$C853),847)),2),IF(revenueReduction&gt;0.3,MAX(IF($B853="Non - avec lien de dépendance",MIN(1129,K853,$C853)*overallRate,MIN(1129,K853)*overallRate),ROUND(MAX(IF($B853="Non - avec lien de dépendance",0,MIN((0.75*K853),847)),MIN(K853,(0.75*$C853),847)),2)),IF($B853="Non - avec lien de dépendance",MIN(1129,K853,$C853)*overallRate,MIN(1129,K853)*overallRate)))))</f>
        <v>Effectuez l’étape 1</v>
      </c>
      <c r="P853" s="3">
        <f t="shared" si="13"/>
        <v>0</v>
      </c>
    </row>
    <row r="854" spans="12:16" x14ac:dyDescent="0.5">
      <c r="L854" s="68" t="str">
        <f>IF(ISTEXT(overallRate),"Effectuez l’étape 1",IF(OR(COUNT($C854,H854)&lt;&gt;2,overallRate=0),0,IF(D854="Yes",ROUND(MAX(IF($B854="Oui - sans lien de dépendance",0,MIN((0.75*H854),847)),MIN(H854,(0.75*$C854),847)),2),IF(revenueReduction&gt;0.3,MAX(IF($B854="Non - avec lien de dépendance",MIN(1129,H854,$C854)*overallRate,MIN(1129,H854)*overallRate),ROUND(MAX(IF($B854="Non - avec lien de dépendance",0,MIN((0.75*H854),847)),MIN(H854,(0.75*$C854),847)),2)),IF($B854="Non - avec lien de dépendance",MIN(1129,H854,$C854)*overallRate,MIN(1129,H854)*overallRate)))))</f>
        <v>Effectuez l’étape 1</v>
      </c>
      <c r="M854" s="68" t="str">
        <f>IF(ISTEXT(overallRate),"Effectuez l’étape 1",IF(OR(COUNT($C854,I854)&lt;&gt;2,overallRate=0),0,IF(E854="Yes",ROUND(MAX(IF($B854="Oui - sans lien de dépendance",0,MIN((0.75*I854),847)),MIN(I854,(0.75*$C854),847)),2),IF(revenueReduction&gt;0.3,MAX(IF($B854="Non - avec lien de dépendance",MIN(1129,I854,$C854)*overallRate,MIN(1129,I854)*overallRate),ROUND(MAX(IF($B854="Non - avec lien de dépendance",0,MIN((0.75*I854),847)),MIN(I854,(0.75*$C854),847)),2)),IF($B854="Non - avec lien de dépendance",MIN(1129,I854,$C854)*overallRate,MIN(1129,I854)*overallRate)))))</f>
        <v>Effectuez l’étape 1</v>
      </c>
      <c r="N854" s="68" t="str">
        <f>IF(ISTEXT(overallRate),"Effectuez l’étape 1",IF(OR(COUNT($C854,J854)&lt;&gt;2,overallRate=0),0,IF(F854="Yes",ROUND(MAX(IF($B854="Oui - sans lien de dépendance",0,MIN((0.75*J854),847)),MIN(J854,(0.75*$C854),847)),2),IF(revenueReduction&gt;0.3,MAX(IF($B854="Non - avec lien de dépendance",MIN(1129,J854,$C854)*overallRate,MIN(1129,J854)*overallRate),ROUND(MAX(IF($B854="Non - avec lien de dépendance",0,MIN((0.75*J854),847)),MIN(J854,(0.75*$C854),847)),2)),IF($B854="Non - avec lien de dépendance",MIN(1129,J854,$C854)*overallRate,MIN(1129,J854)*overallRate)))))</f>
        <v>Effectuez l’étape 1</v>
      </c>
      <c r="O854" s="68" t="str">
        <f>IF(ISTEXT(overallRate),"Effectuez l’étape 1",IF(OR(COUNT($C854,K854)&lt;&gt;2,overallRate=0),0,IF(G854="Yes",ROUND(MAX(IF($B854="Oui - sans lien de dépendance",0,MIN((0.75*K854),847)),MIN(K854,(0.75*$C854),847)),2),IF(revenueReduction&gt;0.3,MAX(IF($B854="Non - avec lien de dépendance",MIN(1129,K854,$C854)*overallRate,MIN(1129,K854)*overallRate),ROUND(MAX(IF($B854="Non - avec lien de dépendance",0,MIN((0.75*K854),847)),MIN(K854,(0.75*$C854),847)),2)),IF($B854="Non - avec lien de dépendance",MIN(1129,K854,$C854)*overallRate,MIN(1129,K854)*overallRate)))))</f>
        <v>Effectuez l’étape 1</v>
      </c>
      <c r="P854" s="3">
        <f t="shared" si="13"/>
        <v>0</v>
      </c>
    </row>
    <row r="855" spans="12:16" x14ac:dyDescent="0.5">
      <c r="L855" s="68" t="str">
        <f>IF(ISTEXT(overallRate),"Effectuez l’étape 1",IF(OR(COUNT($C855,H855)&lt;&gt;2,overallRate=0),0,IF(D855="Yes",ROUND(MAX(IF($B855="Oui - sans lien de dépendance",0,MIN((0.75*H855),847)),MIN(H855,(0.75*$C855),847)),2),IF(revenueReduction&gt;0.3,MAX(IF($B855="Non - avec lien de dépendance",MIN(1129,H855,$C855)*overallRate,MIN(1129,H855)*overallRate),ROUND(MAX(IF($B855="Non - avec lien de dépendance",0,MIN((0.75*H855),847)),MIN(H855,(0.75*$C855),847)),2)),IF($B855="Non - avec lien de dépendance",MIN(1129,H855,$C855)*overallRate,MIN(1129,H855)*overallRate)))))</f>
        <v>Effectuez l’étape 1</v>
      </c>
      <c r="M855" s="68" t="str">
        <f>IF(ISTEXT(overallRate),"Effectuez l’étape 1",IF(OR(COUNT($C855,I855)&lt;&gt;2,overallRate=0),0,IF(E855="Yes",ROUND(MAX(IF($B855="Oui - sans lien de dépendance",0,MIN((0.75*I855),847)),MIN(I855,(0.75*$C855),847)),2),IF(revenueReduction&gt;0.3,MAX(IF($B855="Non - avec lien de dépendance",MIN(1129,I855,$C855)*overallRate,MIN(1129,I855)*overallRate),ROUND(MAX(IF($B855="Non - avec lien de dépendance",0,MIN((0.75*I855),847)),MIN(I855,(0.75*$C855),847)),2)),IF($B855="Non - avec lien de dépendance",MIN(1129,I855,$C855)*overallRate,MIN(1129,I855)*overallRate)))))</f>
        <v>Effectuez l’étape 1</v>
      </c>
      <c r="N855" s="68" t="str">
        <f>IF(ISTEXT(overallRate),"Effectuez l’étape 1",IF(OR(COUNT($C855,J855)&lt;&gt;2,overallRate=0),0,IF(F855="Yes",ROUND(MAX(IF($B855="Oui - sans lien de dépendance",0,MIN((0.75*J855),847)),MIN(J855,(0.75*$C855),847)),2),IF(revenueReduction&gt;0.3,MAX(IF($B855="Non - avec lien de dépendance",MIN(1129,J855,$C855)*overallRate,MIN(1129,J855)*overallRate),ROUND(MAX(IF($B855="Non - avec lien de dépendance",0,MIN((0.75*J855),847)),MIN(J855,(0.75*$C855),847)),2)),IF($B855="Non - avec lien de dépendance",MIN(1129,J855,$C855)*overallRate,MIN(1129,J855)*overallRate)))))</f>
        <v>Effectuez l’étape 1</v>
      </c>
      <c r="O855" s="68" t="str">
        <f>IF(ISTEXT(overallRate),"Effectuez l’étape 1",IF(OR(COUNT($C855,K855)&lt;&gt;2,overallRate=0),0,IF(G855="Yes",ROUND(MAX(IF($B855="Oui - sans lien de dépendance",0,MIN((0.75*K855),847)),MIN(K855,(0.75*$C855),847)),2),IF(revenueReduction&gt;0.3,MAX(IF($B855="Non - avec lien de dépendance",MIN(1129,K855,$C855)*overallRate,MIN(1129,K855)*overallRate),ROUND(MAX(IF($B855="Non - avec lien de dépendance",0,MIN((0.75*K855),847)),MIN(K855,(0.75*$C855),847)),2)),IF($B855="Non - avec lien de dépendance",MIN(1129,K855,$C855)*overallRate,MIN(1129,K855)*overallRate)))))</f>
        <v>Effectuez l’étape 1</v>
      </c>
      <c r="P855" s="3">
        <f t="shared" si="13"/>
        <v>0</v>
      </c>
    </row>
    <row r="856" spans="12:16" x14ac:dyDescent="0.5">
      <c r="L856" s="68" t="str">
        <f>IF(ISTEXT(overallRate),"Effectuez l’étape 1",IF(OR(COUNT($C856,H856)&lt;&gt;2,overallRate=0),0,IF(D856="Yes",ROUND(MAX(IF($B856="Oui - sans lien de dépendance",0,MIN((0.75*H856),847)),MIN(H856,(0.75*$C856),847)),2),IF(revenueReduction&gt;0.3,MAX(IF($B856="Non - avec lien de dépendance",MIN(1129,H856,$C856)*overallRate,MIN(1129,H856)*overallRate),ROUND(MAX(IF($B856="Non - avec lien de dépendance",0,MIN((0.75*H856),847)),MIN(H856,(0.75*$C856),847)),2)),IF($B856="Non - avec lien de dépendance",MIN(1129,H856,$C856)*overallRate,MIN(1129,H856)*overallRate)))))</f>
        <v>Effectuez l’étape 1</v>
      </c>
      <c r="M856" s="68" t="str">
        <f>IF(ISTEXT(overallRate),"Effectuez l’étape 1",IF(OR(COUNT($C856,I856)&lt;&gt;2,overallRate=0),0,IF(E856="Yes",ROUND(MAX(IF($B856="Oui - sans lien de dépendance",0,MIN((0.75*I856),847)),MIN(I856,(0.75*$C856),847)),2),IF(revenueReduction&gt;0.3,MAX(IF($B856="Non - avec lien de dépendance",MIN(1129,I856,$C856)*overallRate,MIN(1129,I856)*overallRate),ROUND(MAX(IF($B856="Non - avec lien de dépendance",0,MIN((0.75*I856),847)),MIN(I856,(0.75*$C856),847)),2)),IF($B856="Non - avec lien de dépendance",MIN(1129,I856,$C856)*overallRate,MIN(1129,I856)*overallRate)))))</f>
        <v>Effectuez l’étape 1</v>
      </c>
      <c r="N856" s="68" t="str">
        <f>IF(ISTEXT(overallRate),"Effectuez l’étape 1",IF(OR(COUNT($C856,J856)&lt;&gt;2,overallRate=0),0,IF(F856="Yes",ROUND(MAX(IF($B856="Oui - sans lien de dépendance",0,MIN((0.75*J856),847)),MIN(J856,(0.75*$C856),847)),2),IF(revenueReduction&gt;0.3,MAX(IF($B856="Non - avec lien de dépendance",MIN(1129,J856,$C856)*overallRate,MIN(1129,J856)*overallRate),ROUND(MAX(IF($B856="Non - avec lien de dépendance",0,MIN((0.75*J856),847)),MIN(J856,(0.75*$C856),847)),2)),IF($B856="Non - avec lien de dépendance",MIN(1129,J856,$C856)*overallRate,MIN(1129,J856)*overallRate)))))</f>
        <v>Effectuez l’étape 1</v>
      </c>
      <c r="O856" s="68" t="str">
        <f>IF(ISTEXT(overallRate),"Effectuez l’étape 1",IF(OR(COUNT($C856,K856)&lt;&gt;2,overallRate=0),0,IF(G856="Yes",ROUND(MAX(IF($B856="Oui - sans lien de dépendance",0,MIN((0.75*K856),847)),MIN(K856,(0.75*$C856),847)),2),IF(revenueReduction&gt;0.3,MAX(IF($B856="Non - avec lien de dépendance",MIN(1129,K856,$C856)*overallRate,MIN(1129,K856)*overallRate),ROUND(MAX(IF($B856="Non - avec lien de dépendance",0,MIN((0.75*K856),847)),MIN(K856,(0.75*$C856),847)),2)),IF($B856="Non - avec lien de dépendance",MIN(1129,K856,$C856)*overallRate,MIN(1129,K856)*overallRate)))))</f>
        <v>Effectuez l’étape 1</v>
      </c>
      <c r="P856" s="3">
        <f t="shared" si="13"/>
        <v>0</v>
      </c>
    </row>
    <row r="857" spans="12:16" x14ac:dyDescent="0.5">
      <c r="L857" s="68" t="str">
        <f>IF(ISTEXT(overallRate),"Effectuez l’étape 1",IF(OR(COUNT($C857,H857)&lt;&gt;2,overallRate=0),0,IF(D857="Yes",ROUND(MAX(IF($B857="Oui - sans lien de dépendance",0,MIN((0.75*H857),847)),MIN(H857,(0.75*$C857),847)),2),IF(revenueReduction&gt;0.3,MAX(IF($B857="Non - avec lien de dépendance",MIN(1129,H857,$C857)*overallRate,MIN(1129,H857)*overallRate),ROUND(MAX(IF($B857="Non - avec lien de dépendance",0,MIN((0.75*H857),847)),MIN(H857,(0.75*$C857),847)),2)),IF($B857="Non - avec lien de dépendance",MIN(1129,H857,$C857)*overallRate,MIN(1129,H857)*overallRate)))))</f>
        <v>Effectuez l’étape 1</v>
      </c>
      <c r="M857" s="68" t="str">
        <f>IF(ISTEXT(overallRate),"Effectuez l’étape 1",IF(OR(COUNT($C857,I857)&lt;&gt;2,overallRate=0),0,IF(E857="Yes",ROUND(MAX(IF($B857="Oui - sans lien de dépendance",0,MIN((0.75*I857),847)),MIN(I857,(0.75*$C857),847)),2),IF(revenueReduction&gt;0.3,MAX(IF($B857="Non - avec lien de dépendance",MIN(1129,I857,$C857)*overallRate,MIN(1129,I857)*overallRate),ROUND(MAX(IF($B857="Non - avec lien de dépendance",0,MIN((0.75*I857),847)),MIN(I857,(0.75*$C857),847)),2)),IF($B857="Non - avec lien de dépendance",MIN(1129,I857,$C857)*overallRate,MIN(1129,I857)*overallRate)))))</f>
        <v>Effectuez l’étape 1</v>
      </c>
      <c r="N857" s="68" t="str">
        <f>IF(ISTEXT(overallRate),"Effectuez l’étape 1",IF(OR(COUNT($C857,J857)&lt;&gt;2,overallRate=0),0,IF(F857="Yes",ROUND(MAX(IF($B857="Oui - sans lien de dépendance",0,MIN((0.75*J857),847)),MIN(J857,(0.75*$C857),847)),2),IF(revenueReduction&gt;0.3,MAX(IF($B857="Non - avec lien de dépendance",MIN(1129,J857,$C857)*overallRate,MIN(1129,J857)*overallRate),ROUND(MAX(IF($B857="Non - avec lien de dépendance",0,MIN((0.75*J857),847)),MIN(J857,(0.75*$C857),847)),2)),IF($B857="Non - avec lien de dépendance",MIN(1129,J857,$C857)*overallRate,MIN(1129,J857)*overallRate)))))</f>
        <v>Effectuez l’étape 1</v>
      </c>
      <c r="O857" s="68" t="str">
        <f>IF(ISTEXT(overallRate),"Effectuez l’étape 1",IF(OR(COUNT($C857,K857)&lt;&gt;2,overallRate=0),0,IF(G857="Yes",ROUND(MAX(IF($B857="Oui - sans lien de dépendance",0,MIN((0.75*K857),847)),MIN(K857,(0.75*$C857),847)),2),IF(revenueReduction&gt;0.3,MAX(IF($B857="Non - avec lien de dépendance",MIN(1129,K857,$C857)*overallRate,MIN(1129,K857)*overallRate),ROUND(MAX(IF($B857="Non - avec lien de dépendance",0,MIN((0.75*K857),847)),MIN(K857,(0.75*$C857),847)),2)),IF($B857="Non - avec lien de dépendance",MIN(1129,K857,$C857)*overallRate,MIN(1129,K857)*overallRate)))))</f>
        <v>Effectuez l’étape 1</v>
      </c>
      <c r="P857" s="3">
        <f t="shared" si="13"/>
        <v>0</v>
      </c>
    </row>
    <row r="858" spans="12:16" x14ac:dyDescent="0.5">
      <c r="L858" s="68" t="str">
        <f>IF(ISTEXT(overallRate),"Effectuez l’étape 1",IF(OR(COUNT($C858,H858)&lt;&gt;2,overallRate=0),0,IF(D858="Yes",ROUND(MAX(IF($B858="Oui - sans lien de dépendance",0,MIN((0.75*H858),847)),MIN(H858,(0.75*$C858),847)),2),IF(revenueReduction&gt;0.3,MAX(IF($B858="Non - avec lien de dépendance",MIN(1129,H858,$C858)*overallRate,MIN(1129,H858)*overallRate),ROUND(MAX(IF($B858="Non - avec lien de dépendance",0,MIN((0.75*H858),847)),MIN(H858,(0.75*$C858),847)),2)),IF($B858="Non - avec lien de dépendance",MIN(1129,H858,$C858)*overallRate,MIN(1129,H858)*overallRate)))))</f>
        <v>Effectuez l’étape 1</v>
      </c>
      <c r="M858" s="68" t="str">
        <f>IF(ISTEXT(overallRate),"Effectuez l’étape 1",IF(OR(COUNT($C858,I858)&lt;&gt;2,overallRate=0),0,IF(E858="Yes",ROUND(MAX(IF($B858="Oui - sans lien de dépendance",0,MIN((0.75*I858),847)),MIN(I858,(0.75*$C858),847)),2),IF(revenueReduction&gt;0.3,MAX(IF($B858="Non - avec lien de dépendance",MIN(1129,I858,$C858)*overallRate,MIN(1129,I858)*overallRate),ROUND(MAX(IF($B858="Non - avec lien de dépendance",0,MIN((0.75*I858),847)),MIN(I858,(0.75*$C858),847)),2)),IF($B858="Non - avec lien de dépendance",MIN(1129,I858,$C858)*overallRate,MIN(1129,I858)*overallRate)))))</f>
        <v>Effectuez l’étape 1</v>
      </c>
      <c r="N858" s="68" t="str">
        <f>IF(ISTEXT(overallRate),"Effectuez l’étape 1",IF(OR(COUNT($C858,J858)&lt;&gt;2,overallRate=0),0,IF(F858="Yes",ROUND(MAX(IF($B858="Oui - sans lien de dépendance",0,MIN((0.75*J858),847)),MIN(J858,(0.75*$C858),847)),2),IF(revenueReduction&gt;0.3,MAX(IF($B858="Non - avec lien de dépendance",MIN(1129,J858,$C858)*overallRate,MIN(1129,J858)*overallRate),ROUND(MAX(IF($B858="Non - avec lien de dépendance",0,MIN((0.75*J858),847)),MIN(J858,(0.75*$C858),847)),2)),IF($B858="Non - avec lien de dépendance",MIN(1129,J858,$C858)*overallRate,MIN(1129,J858)*overallRate)))))</f>
        <v>Effectuez l’étape 1</v>
      </c>
      <c r="O858" s="68" t="str">
        <f>IF(ISTEXT(overallRate),"Effectuez l’étape 1",IF(OR(COUNT($C858,K858)&lt;&gt;2,overallRate=0),0,IF(G858="Yes",ROUND(MAX(IF($B858="Oui - sans lien de dépendance",0,MIN((0.75*K858),847)),MIN(K858,(0.75*$C858),847)),2),IF(revenueReduction&gt;0.3,MAX(IF($B858="Non - avec lien de dépendance",MIN(1129,K858,$C858)*overallRate,MIN(1129,K858)*overallRate),ROUND(MAX(IF($B858="Non - avec lien de dépendance",0,MIN((0.75*K858),847)),MIN(K858,(0.75*$C858),847)),2)),IF($B858="Non - avec lien de dépendance",MIN(1129,K858,$C858)*overallRate,MIN(1129,K858)*overallRate)))))</f>
        <v>Effectuez l’étape 1</v>
      </c>
      <c r="P858" s="3">
        <f t="shared" si="13"/>
        <v>0</v>
      </c>
    </row>
    <row r="859" spans="12:16" x14ac:dyDescent="0.5">
      <c r="L859" s="68" t="str">
        <f>IF(ISTEXT(overallRate),"Effectuez l’étape 1",IF(OR(COUNT($C859,H859)&lt;&gt;2,overallRate=0),0,IF(D859="Yes",ROUND(MAX(IF($B859="Oui - sans lien de dépendance",0,MIN((0.75*H859),847)),MIN(H859,(0.75*$C859),847)),2),IF(revenueReduction&gt;0.3,MAX(IF($B859="Non - avec lien de dépendance",MIN(1129,H859,$C859)*overallRate,MIN(1129,H859)*overallRate),ROUND(MAX(IF($B859="Non - avec lien de dépendance",0,MIN((0.75*H859),847)),MIN(H859,(0.75*$C859),847)),2)),IF($B859="Non - avec lien de dépendance",MIN(1129,H859,$C859)*overallRate,MIN(1129,H859)*overallRate)))))</f>
        <v>Effectuez l’étape 1</v>
      </c>
      <c r="M859" s="68" t="str">
        <f>IF(ISTEXT(overallRate),"Effectuez l’étape 1",IF(OR(COUNT($C859,I859)&lt;&gt;2,overallRate=0),0,IF(E859="Yes",ROUND(MAX(IF($B859="Oui - sans lien de dépendance",0,MIN((0.75*I859),847)),MIN(I859,(0.75*$C859),847)),2),IF(revenueReduction&gt;0.3,MAX(IF($B859="Non - avec lien de dépendance",MIN(1129,I859,$C859)*overallRate,MIN(1129,I859)*overallRate),ROUND(MAX(IF($B859="Non - avec lien de dépendance",0,MIN((0.75*I859),847)),MIN(I859,(0.75*$C859),847)),2)),IF($B859="Non - avec lien de dépendance",MIN(1129,I859,$C859)*overallRate,MIN(1129,I859)*overallRate)))))</f>
        <v>Effectuez l’étape 1</v>
      </c>
      <c r="N859" s="68" t="str">
        <f>IF(ISTEXT(overallRate),"Effectuez l’étape 1",IF(OR(COUNT($C859,J859)&lt;&gt;2,overallRate=0),0,IF(F859="Yes",ROUND(MAX(IF($B859="Oui - sans lien de dépendance",0,MIN((0.75*J859),847)),MIN(J859,(0.75*$C859),847)),2),IF(revenueReduction&gt;0.3,MAX(IF($B859="Non - avec lien de dépendance",MIN(1129,J859,$C859)*overallRate,MIN(1129,J859)*overallRate),ROUND(MAX(IF($B859="Non - avec lien de dépendance",0,MIN((0.75*J859),847)),MIN(J859,(0.75*$C859),847)),2)),IF($B859="Non - avec lien de dépendance",MIN(1129,J859,$C859)*overallRate,MIN(1129,J859)*overallRate)))))</f>
        <v>Effectuez l’étape 1</v>
      </c>
      <c r="O859" s="68" t="str">
        <f>IF(ISTEXT(overallRate),"Effectuez l’étape 1",IF(OR(COUNT($C859,K859)&lt;&gt;2,overallRate=0),0,IF(G859="Yes",ROUND(MAX(IF($B859="Oui - sans lien de dépendance",0,MIN((0.75*K859),847)),MIN(K859,(0.75*$C859),847)),2),IF(revenueReduction&gt;0.3,MAX(IF($B859="Non - avec lien de dépendance",MIN(1129,K859,$C859)*overallRate,MIN(1129,K859)*overallRate),ROUND(MAX(IF($B859="Non - avec lien de dépendance",0,MIN((0.75*K859),847)),MIN(K859,(0.75*$C859),847)),2)),IF($B859="Non - avec lien de dépendance",MIN(1129,K859,$C859)*overallRate,MIN(1129,K859)*overallRate)))))</f>
        <v>Effectuez l’étape 1</v>
      </c>
      <c r="P859" s="3">
        <f t="shared" si="13"/>
        <v>0</v>
      </c>
    </row>
    <row r="860" spans="12:16" x14ac:dyDescent="0.5">
      <c r="L860" s="68" t="str">
        <f>IF(ISTEXT(overallRate),"Effectuez l’étape 1",IF(OR(COUNT($C860,H860)&lt;&gt;2,overallRate=0),0,IF(D860="Yes",ROUND(MAX(IF($B860="Oui - sans lien de dépendance",0,MIN((0.75*H860),847)),MIN(H860,(0.75*$C860),847)),2),IF(revenueReduction&gt;0.3,MAX(IF($B860="Non - avec lien de dépendance",MIN(1129,H860,$C860)*overallRate,MIN(1129,H860)*overallRate),ROUND(MAX(IF($B860="Non - avec lien de dépendance",0,MIN((0.75*H860),847)),MIN(H860,(0.75*$C860),847)),2)),IF($B860="Non - avec lien de dépendance",MIN(1129,H860,$C860)*overallRate,MIN(1129,H860)*overallRate)))))</f>
        <v>Effectuez l’étape 1</v>
      </c>
      <c r="M860" s="68" t="str">
        <f>IF(ISTEXT(overallRate),"Effectuez l’étape 1",IF(OR(COUNT($C860,I860)&lt;&gt;2,overallRate=0),0,IF(E860="Yes",ROUND(MAX(IF($B860="Oui - sans lien de dépendance",0,MIN((0.75*I860),847)),MIN(I860,(0.75*$C860),847)),2),IF(revenueReduction&gt;0.3,MAX(IF($B860="Non - avec lien de dépendance",MIN(1129,I860,$C860)*overallRate,MIN(1129,I860)*overallRate),ROUND(MAX(IF($B860="Non - avec lien de dépendance",0,MIN((0.75*I860),847)),MIN(I860,(0.75*$C860),847)),2)),IF($B860="Non - avec lien de dépendance",MIN(1129,I860,$C860)*overallRate,MIN(1129,I860)*overallRate)))))</f>
        <v>Effectuez l’étape 1</v>
      </c>
      <c r="N860" s="68" t="str">
        <f>IF(ISTEXT(overallRate),"Effectuez l’étape 1",IF(OR(COUNT($C860,J860)&lt;&gt;2,overallRate=0),0,IF(F860="Yes",ROUND(MAX(IF($B860="Oui - sans lien de dépendance",0,MIN((0.75*J860),847)),MIN(J860,(0.75*$C860),847)),2),IF(revenueReduction&gt;0.3,MAX(IF($B860="Non - avec lien de dépendance",MIN(1129,J860,$C860)*overallRate,MIN(1129,J860)*overallRate),ROUND(MAX(IF($B860="Non - avec lien de dépendance",0,MIN((0.75*J860),847)),MIN(J860,(0.75*$C860),847)),2)),IF($B860="Non - avec lien de dépendance",MIN(1129,J860,$C860)*overallRate,MIN(1129,J860)*overallRate)))))</f>
        <v>Effectuez l’étape 1</v>
      </c>
      <c r="O860" s="68" t="str">
        <f>IF(ISTEXT(overallRate),"Effectuez l’étape 1",IF(OR(COUNT($C860,K860)&lt;&gt;2,overallRate=0),0,IF(G860="Yes",ROUND(MAX(IF($B860="Oui - sans lien de dépendance",0,MIN((0.75*K860),847)),MIN(K860,(0.75*$C860),847)),2),IF(revenueReduction&gt;0.3,MAX(IF($B860="Non - avec lien de dépendance",MIN(1129,K860,$C860)*overallRate,MIN(1129,K860)*overallRate),ROUND(MAX(IF($B860="Non - avec lien de dépendance",0,MIN((0.75*K860),847)),MIN(K860,(0.75*$C860),847)),2)),IF($B860="Non - avec lien de dépendance",MIN(1129,K860,$C860)*overallRate,MIN(1129,K860)*overallRate)))))</f>
        <v>Effectuez l’étape 1</v>
      </c>
      <c r="P860" s="3">
        <f t="shared" si="13"/>
        <v>0</v>
      </c>
    </row>
    <row r="861" spans="12:16" x14ac:dyDescent="0.5">
      <c r="L861" s="68" t="str">
        <f>IF(ISTEXT(overallRate),"Effectuez l’étape 1",IF(OR(COUNT($C861,H861)&lt;&gt;2,overallRate=0),0,IF(D861="Yes",ROUND(MAX(IF($B861="Oui - sans lien de dépendance",0,MIN((0.75*H861),847)),MIN(H861,(0.75*$C861),847)),2),IF(revenueReduction&gt;0.3,MAX(IF($B861="Non - avec lien de dépendance",MIN(1129,H861,$C861)*overallRate,MIN(1129,H861)*overallRate),ROUND(MAX(IF($B861="Non - avec lien de dépendance",0,MIN((0.75*H861),847)),MIN(H861,(0.75*$C861),847)),2)),IF($B861="Non - avec lien de dépendance",MIN(1129,H861,$C861)*overallRate,MIN(1129,H861)*overallRate)))))</f>
        <v>Effectuez l’étape 1</v>
      </c>
      <c r="M861" s="68" t="str">
        <f>IF(ISTEXT(overallRate),"Effectuez l’étape 1",IF(OR(COUNT($C861,I861)&lt;&gt;2,overallRate=0),0,IF(E861="Yes",ROUND(MAX(IF($B861="Oui - sans lien de dépendance",0,MIN((0.75*I861),847)),MIN(I861,(0.75*$C861),847)),2),IF(revenueReduction&gt;0.3,MAX(IF($B861="Non - avec lien de dépendance",MIN(1129,I861,$C861)*overallRate,MIN(1129,I861)*overallRate),ROUND(MAX(IF($B861="Non - avec lien de dépendance",0,MIN((0.75*I861),847)),MIN(I861,(0.75*$C861),847)),2)),IF($B861="Non - avec lien de dépendance",MIN(1129,I861,$C861)*overallRate,MIN(1129,I861)*overallRate)))))</f>
        <v>Effectuez l’étape 1</v>
      </c>
      <c r="N861" s="68" t="str">
        <f>IF(ISTEXT(overallRate),"Effectuez l’étape 1",IF(OR(COUNT($C861,J861)&lt;&gt;2,overallRate=0),0,IF(F861="Yes",ROUND(MAX(IF($B861="Oui - sans lien de dépendance",0,MIN((0.75*J861),847)),MIN(J861,(0.75*$C861),847)),2),IF(revenueReduction&gt;0.3,MAX(IF($B861="Non - avec lien de dépendance",MIN(1129,J861,$C861)*overallRate,MIN(1129,J861)*overallRate),ROUND(MAX(IF($B861="Non - avec lien de dépendance",0,MIN((0.75*J861),847)),MIN(J861,(0.75*$C861),847)),2)),IF($B861="Non - avec lien de dépendance",MIN(1129,J861,$C861)*overallRate,MIN(1129,J861)*overallRate)))))</f>
        <v>Effectuez l’étape 1</v>
      </c>
      <c r="O861" s="68" t="str">
        <f>IF(ISTEXT(overallRate),"Effectuez l’étape 1",IF(OR(COUNT($C861,K861)&lt;&gt;2,overallRate=0),0,IF(G861="Yes",ROUND(MAX(IF($B861="Oui - sans lien de dépendance",0,MIN((0.75*K861),847)),MIN(K861,(0.75*$C861),847)),2),IF(revenueReduction&gt;0.3,MAX(IF($B861="Non - avec lien de dépendance",MIN(1129,K861,$C861)*overallRate,MIN(1129,K861)*overallRate),ROUND(MAX(IF($B861="Non - avec lien de dépendance",0,MIN((0.75*K861),847)),MIN(K861,(0.75*$C861),847)),2)),IF($B861="Non - avec lien de dépendance",MIN(1129,K861,$C861)*overallRate,MIN(1129,K861)*overallRate)))))</f>
        <v>Effectuez l’étape 1</v>
      </c>
      <c r="P861" s="3">
        <f t="shared" si="13"/>
        <v>0</v>
      </c>
    </row>
    <row r="862" spans="12:16" x14ac:dyDescent="0.5">
      <c r="L862" s="68" t="str">
        <f>IF(ISTEXT(overallRate),"Effectuez l’étape 1",IF(OR(COUNT($C862,H862)&lt;&gt;2,overallRate=0),0,IF(D862="Yes",ROUND(MAX(IF($B862="Oui - sans lien de dépendance",0,MIN((0.75*H862),847)),MIN(H862,(0.75*$C862),847)),2),IF(revenueReduction&gt;0.3,MAX(IF($B862="Non - avec lien de dépendance",MIN(1129,H862,$C862)*overallRate,MIN(1129,H862)*overallRate),ROUND(MAX(IF($B862="Non - avec lien de dépendance",0,MIN((0.75*H862),847)),MIN(H862,(0.75*$C862),847)),2)),IF($B862="Non - avec lien de dépendance",MIN(1129,H862,$C862)*overallRate,MIN(1129,H862)*overallRate)))))</f>
        <v>Effectuez l’étape 1</v>
      </c>
      <c r="M862" s="68" t="str">
        <f>IF(ISTEXT(overallRate),"Effectuez l’étape 1",IF(OR(COUNT($C862,I862)&lt;&gt;2,overallRate=0),0,IF(E862="Yes",ROUND(MAX(IF($B862="Oui - sans lien de dépendance",0,MIN((0.75*I862),847)),MIN(I862,(0.75*$C862),847)),2),IF(revenueReduction&gt;0.3,MAX(IF($B862="Non - avec lien de dépendance",MIN(1129,I862,$C862)*overallRate,MIN(1129,I862)*overallRate),ROUND(MAX(IF($B862="Non - avec lien de dépendance",0,MIN((0.75*I862),847)),MIN(I862,(0.75*$C862),847)),2)),IF($B862="Non - avec lien de dépendance",MIN(1129,I862,$C862)*overallRate,MIN(1129,I862)*overallRate)))))</f>
        <v>Effectuez l’étape 1</v>
      </c>
      <c r="N862" s="68" t="str">
        <f>IF(ISTEXT(overallRate),"Effectuez l’étape 1",IF(OR(COUNT($C862,J862)&lt;&gt;2,overallRate=0),0,IF(F862="Yes",ROUND(MAX(IF($B862="Oui - sans lien de dépendance",0,MIN((0.75*J862),847)),MIN(J862,(0.75*$C862),847)),2),IF(revenueReduction&gt;0.3,MAX(IF($B862="Non - avec lien de dépendance",MIN(1129,J862,$C862)*overallRate,MIN(1129,J862)*overallRate),ROUND(MAX(IF($B862="Non - avec lien de dépendance",0,MIN((0.75*J862),847)),MIN(J862,(0.75*$C862),847)),2)),IF($B862="Non - avec lien de dépendance",MIN(1129,J862,$C862)*overallRate,MIN(1129,J862)*overallRate)))))</f>
        <v>Effectuez l’étape 1</v>
      </c>
      <c r="O862" s="68" t="str">
        <f>IF(ISTEXT(overallRate),"Effectuez l’étape 1",IF(OR(COUNT($C862,K862)&lt;&gt;2,overallRate=0),0,IF(G862="Yes",ROUND(MAX(IF($B862="Oui - sans lien de dépendance",0,MIN((0.75*K862),847)),MIN(K862,(0.75*$C862),847)),2),IF(revenueReduction&gt;0.3,MAX(IF($B862="Non - avec lien de dépendance",MIN(1129,K862,$C862)*overallRate,MIN(1129,K862)*overallRate),ROUND(MAX(IF($B862="Non - avec lien de dépendance",0,MIN((0.75*K862),847)),MIN(K862,(0.75*$C862),847)),2)),IF($B862="Non - avec lien de dépendance",MIN(1129,K862,$C862)*overallRate,MIN(1129,K862)*overallRate)))))</f>
        <v>Effectuez l’étape 1</v>
      </c>
      <c r="P862" s="3">
        <f t="shared" si="13"/>
        <v>0</v>
      </c>
    </row>
    <row r="863" spans="12:16" x14ac:dyDescent="0.5">
      <c r="L863" s="68" t="str">
        <f>IF(ISTEXT(overallRate),"Effectuez l’étape 1",IF(OR(COUNT($C863,H863)&lt;&gt;2,overallRate=0),0,IF(D863="Yes",ROUND(MAX(IF($B863="Oui - sans lien de dépendance",0,MIN((0.75*H863),847)),MIN(H863,(0.75*$C863),847)),2),IF(revenueReduction&gt;0.3,MAX(IF($B863="Non - avec lien de dépendance",MIN(1129,H863,$C863)*overallRate,MIN(1129,H863)*overallRate),ROUND(MAX(IF($B863="Non - avec lien de dépendance",0,MIN((0.75*H863),847)),MIN(H863,(0.75*$C863),847)),2)),IF($B863="Non - avec lien de dépendance",MIN(1129,H863,$C863)*overallRate,MIN(1129,H863)*overallRate)))))</f>
        <v>Effectuez l’étape 1</v>
      </c>
      <c r="M863" s="68" t="str">
        <f>IF(ISTEXT(overallRate),"Effectuez l’étape 1",IF(OR(COUNT($C863,I863)&lt;&gt;2,overallRate=0),0,IF(E863="Yes",ROUND(MAX(IF($B863="Oui - sans lien de dépendance",0,MIN((0.75*I863),847)),MIN(I863,(0.75*$C863),847)),2),IF(revenueReduction&gt;0.3,MAX(IF($B863="Non - avec lien de dépendance",MIN(1129,I863,$C863)*overallRate,MIN(1129,I863)*overallRate),ROUND(MAX(IF($B863="Non - avec lien de dépendance",0,MIN((0.75*I863),847)),MIN(I863,(0.75*$C863),847)),2)),IF($B863="Non - avec lien de dépendance",MIN(1129,I863,$C863)*overallRate,MIN(1129,I863)*overallRate)))))</f>
        <v>Effectuez l’étape 1</v>
      </c>
      <c r="N863" s="68" t="str">
        <f>IF(ISTEXT(overallRate),"Effectuez l’étape 1",IF(OR(COUNT($C863,J863)&lt;&gt;2,overallRate=0),0,IF(F863="Yes",ROUND(MAX(IF($B863="Oui - sans lien de dépendance",0,MIN((0.75*J863),847)),MIN(J863,(0.75*$C863),847)),2),IF(revenueReduction&gt;0.3,MAX(IF($B863="Non - avec lien de dépendance",MIN(1129,J863,$C863)*overallRate,MIN(1129,J863)*overallRate),ROUND(MAX(IF($B863="Non - avec lien de dépendance",0,MIN((0.75*J863),847)),MIN(J863,(0.75*$C863),847)),2)),IF($B863="Non - avec lien de dépendance",MIN(1129,J863,$C863)*overallRate,MIN(1129,J863)*overallRate)))))</f>
        <v>Effectuez l’étape 1</v>
      </c>
      <c r="O863" s="68" t="str">
        <f>IF(ISTEXT(overallRate),"Effectuez l’étape 1",IF(OR(COUNT($C863,K863)&lt;&gt;2,overallRate=0),0,IF(G863="Yes",ROUND(MAX(IF($B863="Oui - sans lien de dépendance",0,MIN((0.75*K863),847)),MIN(K863,(0.75*$C863),847)),2),IF(revenueReduction&gt;0.3,MAX(IF($B863="Non - avec lien de dépendance",MIN(1129,K863,$C863)*overallRate,MIN(1129,K863)*overallRate),ROUND(MAX(IF($B863="Non - avec lien de dépendance",0,MIN((0.75*K863),847)),MIN(K863,(0.75*$C863),847)),2)),IF($B863="Non - avec lien de dépendance",MIN(1129,K863,$C863)*overallRate,MIN(1129,K863)*overallRate)))))</f>
        <v>Effectuez l’étape 1</v>
      </c>
      <c r="P863" s="3">
        <f t="shared" si="13"/>
        <v>0</v>
      </c>
    </row>
    <row r="864" spans="12:16" x14ac:dyDescent="0.5">
      <c r="L864" s="68" t="str">
        <f>IF(ISTEXT(overallRate),"Effectuez l’étape 1",IF(OR(COUNT($C864,H864)&lt;&gt;2,overallRate=0),0,IF(D864="Yes",ROUND(MAX(IF($B864="Oui - sans lien de dépendance",0,MIN((0.75*H864),847)),MIN(H864,(0.75*$C864),847)),2),IF(revenueReduction&gt;0.3,MAX(IF($B864="Non - avec lien de dépendance",MIN(1129,H864,$C864)*overallRate,MIN(1129,H864)*overallRate),ROUND(MAX(IF($B864="Non - avec lien de dépendance",0,MIN((0.75*H864),847)),MIN(H864,(0.75*$C864),847)),2)),IF($B864="Non - avec lien de dépendance",MIN(1129,H864,$C864)*overallRate,MIN(1129,H864)*overallRate)))))</f>
        <v>Effectuez l’étape 1</v>
      </c>
      <c r="M864" s="68" t="str">
        <f>IF(ISTEXT(overallRate),"Effectuez l’étape 1",IF(OR(COUNT($C864,I864)&lt;&gt;2,overallRate=0),0,IF(E864="Yes",ROUND(MAX(IF($B864="Oui - sans lien de dépendance",0,MIN((0.75*I864),847)),MIN(I864,(0.75*$C864),847)),2),IF(revenueReduction&gt;0.3,MAX(IF($B864="Non - avec lien de dépendance",MIN(1129,I864,$C864)*overallRate,MIN(1129,I864)*overallRate),ROUND(MAX(IF($B864="Non - avec lien de dépendance",0,MIN((0.75*I864),847)),MIN(I864,(0.75*$C864),847)),2)),IF($B864="Non - avec lien de dépendance",MIN(1129,I864,$C864)*overallRate,MIN(1129,I864)*overallRate)))))</f>
        <v>Effectuez l’étape 1</v>
      </c>
      <c r="N864" s="68" t="str">
        <f>IF(ISTEXT(overallRate),"Effectuez l’étape 1",IF(OR(COUNT($C864,J864)&lt;&gt;2,overallRate=0),0,IF(F864="Yes",ROUND(MAX(IF($B864="Oui - sans lien de dépendance",0,MIN((0.75*J864),847)),MIN(J864,(0.75*$C864),847)),2),IF(revenueReduction&gt;0.3,MAX(IF($B864="Non - avec lien de dépendance",MIN(1129,J864,$C864)*overallRate,MIN(1129,J864)*overallRate),ROUND(MAX(IF($B864="Non - avec lien de dépendance",0,MIN((0.75*J864),847)),MIN(J864,(0.75*$C864),847)),2)),IF($B864="Non - avec lien de dépendance",MIN(1129,J864,$C864)*overallRate,MIN(1129,J864)*overallRate)))))</f>
        <v>Effectuez l’étape 1</v>
      </c>
      <c r="O864" s="68" t="str">
        <f>IF(ISTEXT(overallRate),"Effectuez l’étape 1",IF(OR(COUNT($C864,K864)&lt;&gt;2,overallRate=0),0,IF(G864="Yes",ROUND(MAX(IF($B864="Oui - sans lien de dépendance",0,MIN((0.75*K864),847)),MIN(K864,(0.75*$C864),847)),2),IF(revenueReduction&gt;0.3,MAX(IF($B864="Non - avec lien de dépendance",MIN(1129,K864,$C864)*overallRate,MIN(1129,K864)*overallRate),ROUND(MAX(IF($B864="Non - avec lien de dépendance",0,MIN((0.75*K864),847)),MIN(K864,(0.75*$C864),847)),2)),IF($B864="Non - avec lien de dépendance",MIN(1129,K864,$C864)*overallRate,MIN(1129,K864)*overallRate)))))</f>
        <v>Effectuez l’étape 1</v>
      </c>
      <c r="P864" s="3">
        <f t="shared" si="13"/>
        <v>0</v>
      </c>
    </row>
    <row r="865" spans="12:16" x14ac:dyDescent="0.5">
      <c r="L865" s="68" t="str">
        <f>IF(ISTEXT(overallRate),"Effectuez l’étape 1",IF(OR(COUNT($C865,H865)&lt;&gt;2,overallRate=0),0,IF(D865="Yes",ROUND(MAX(IF($B865="Oui - sans lien de dépendance",0,MIN((0.75*H865),847)),MIN(H865,(0.75*$C865),847)),2),IF(revenueReduction&gt;0.3,MAX(IF($B865="Non - avec lien de dépendance",MIN(1129,H865,$C865)*overallRate,MIN(1129,H865)*overallRate),ROUND(MAX(IF($B865="Non - avec lien de dépendance",0,MIN((0.75*H865),847)),MIN(H865,(0.75*$C865),847)),2)),IF($B865="Non - avec lien de dépendance",MIN(1129,H865,$C865)*overallRate,MIN(1129,H865)*overallRate)))))</f>
        <v>Effectuez l’étape 1</v>
      </c>
      <c r="M865" s="68" t="str">
        <f>IF(ISTEXT(overallRate),"Effectuez l’étape 1",IF(OR(COUNT($C865,I865)&lt;&gt;2,overallRate=0),0,IF(E865="Yes",ROUND(MAX(IF($B865="Oui - sans lien de dépendance",0,MIN((0.75*I865),847)),MIN(I865,(0.75*$C865),847)),2),IF(revenueReduction&gt;0.3,MAX(IF($B865="Non - avec lien de dépendance",MIN(1129,I865,$C865)*overallRate,MIN(1129,I865)*overallRate),ROUND(MAX(IF($B865="Non - avec lien de dépendance",0,MIN((0.75*I865),847)),MIN(I865,(0.75*$C865),847)),2)),IF($B865="Non - avec lien de dépendance",MIN(1129,I865,$C865)*overallRate,MIN(1129,I865)*overallRate)))))</f>
        <v>Effectuez l’étape 1</v>
      </c>
      <c r="N865" s="68" t="str">
        <f>IF(ISTEXT(overallRate),"Effectuez l’étape 1",IF(OR(COUNT($C865,J865)&lt;&gt;2,overallRate=0),0,IF(F865="Yes",ROUND(MAX(IF($B865="Oui - sans lien de dépendance",0,MIN((0.75*J865),847)),MIN(J865,(0.75*$C865),847)),2),IF(revenueReduction&gt;0.3,MAX(IF($B865="Non - avec lien de dépendance",MIN(1129,J865,$C865)*overallRate,MIN(1129,J865)*overallRate),ROUND(MAX(IF($B865="Non - avec lien de dépendance",0,MIN((0.75*J865),847)),MIN(J865,(0.75*$C865),847)),2)),IF($B865="Non - avec lien de dépendance",MIN(1129,J865,$C865)*overallRate,MIN(1129,J865)*overallRate)))))</f>
        <v>Effectuez l’étape 1</v>
      </c>
      <c r="O865" s="68" t="str">
        <f>IF(ISTEXT(overallRate),"Effectuez l’étape 1",IF(OR(COUNT($C865,K865)&lt;&gt;2,overallRate=0),0,IF(G865="Yes",ROUND(MAX(IF($B865="Oui - sans lien de dépendance",0,MIN((0.75*K865),847)),MIN(K865,(0.75*$C865),847)),2),IF(revenueReduction&gt;0.3,MAX(IF($B865="Non - avec lien de dépendance",MIN(1129,K865,$C865)*overallRate,MIN(1129,K865)*overallRate),ROUND(MAX(IF($B865="Non - avec lien de dépendance",0,MIN((0.75*K865),847)),MIN(K865,(0.75*$C865),847)),2)),IF($B865="Non - avec lien de dépendance",MIN(1129,K865,$C865)*overallRate,MIN(1129,K865)*overallRate)))))</f>
        <v>Effectuez l’étape 1</v>
      </c>
      <c r="P865" s="3">
        <f t="shared" si="13"/>
        <v>0</v>
      </c>
    </row>
    <row r="866" spans="12:16" x14ac:dyDescent="0.5">
      <c r="L866" s="68" t="str">
        <f>IF(ISTEXT(overallRate),"Effectuez l’étape 1",IF(OR(COUNT($C866,H866)&lt;&gt;2,overallRate=0),0,IF(D866="Yes",ROUND(MAX(IF($B866="Oui - sans lien de dépendance",0,MIN((0.75*H866),847)),MIN(H866,(0.75*$C866),847)),2),IF(revenueReduction&gt;0.3,MAX(IF($B866="Non - avec lien de dépendance",MIN(1129,H866,$C866)*overallRate,MIN(1129,H866)*overallRate),ROUND(MAX(IF($B866="Non - avec lien de dépendance",0,MIN((0.75*H866),847)),MIN(H866,(0.75*$C866),847)),2)),IF($B866="Non - avec lien de dépendance",MIN(1129,H866,$C866)*overallRate,MIN(1129,H866)*overallRate)))))</f>
        <v>Effectuez l’étape 1</v>
      </c>
      <c r="M866" s="68" t="str">
        <f>IF(ISTEXT(overallRate),"Effectuez l’étape 1",IF(OR(COUNT($C866,I866)&lt;&gt;2,overallRate=0),0,IF(E866="Yes",ROUND(MAX(IF($B866="Oui - sans lien de dépendance",0,MIN((0.75*I866),847)),MIN(I866,(0.75*$C866),847)),2),IF(revenueReduction&gt;0.3,MAX(IF($B866="Non - avec lien de dépendance",MIN(1129,I866,$C866)*overallRate,MIN(1129,I866)*overallRate),ROUND(MAX(IF($B866="Non - avec lien de dépendance",0,MIN((0.75*I866),847)),MIN(I866,(0.75*$C866),847)),2)),IF($B866="Non - avec lien de dépendance",MIN(1129,I866,$C866)*overallRate,MIN(1129,I866)*overallRate)))))</f>
        <v>Effectuez l’étape 1</v>
      </c>
      <c r="N866" s="68" t="str">
        <f>IF(ISTEXT(overallRate),"Effectuez l’étape 1",IF(OR(COUNT($C866,J866)&lt;&gt;2,overallRate=0),0,IF(F866="Yes",ROUND(MAX(IF($B866="Oui - sans lien de dépendance",0,MIN((0.75*J866),847)),MIN(J866,(0.75*$C866),847)),2),IF(revenueReduction&gt;0.3,MAX(IF($B866="Non - avec lien de dépendance",MIN(1129,J866,$C866)*overallRate,MIN(1129,J866)*overallRate),ROUND(MAX(IF($B866="Non - avec lien de dépendance",0,MIN((0.75*J866),847)),MIN(J866,(0.75*$C866),847)),2)),IF($B866="Non - avec lien de dépendance",MIN(1129,J866,$C866)*overallRate,MIN(1129,J866)*overallRate)))))</f>
        <v>Effectuez l’étape 1</v>
      </c>
      <c r="O866" s="68" t="str">
        <f>IF(ISTEXT(overallRate),"Effectuez l’étape 1",IF(OR(COUNT($C866,K866)&lt;&gt;2,overallRate=0),0,IF(G866="Yes",ROUND(MAX(IF($B866="Oui - sans lien de dépendance",0,MIN((0.75*K866),847)),MIN(K866,(0.75*$C866),847)),2),IF(revenueReduction&gt;0.3,MAX(IF($B866="Non - avec lien de dépendance",MIN(1129,K866,$C866)*overallRate,MIN(1129,K866)*overallRate),ROUND(MAX(IF($B866="Non - avec lien de dépendance",0,MIN((0.75*K866),847)),MIN(K866,(0.75*$C866),847)),2)),IF($B866="Non - avec lien de dépendance",MIN(1129,K866,$C866)*overallRate,MIN(1129,K866)*overallRate)))))</f>
        <v>Effectuez l’étape 1</v>
      </c>
      <c r="P866" s="3">
        <f t="shared" si="13"/>
        <v>0</v>
      </c>
    </row>
    <row r="867" spans="12:16" x14ac:dyDescent="0.5">
      <c r="L867" s="68" t="str">
        <f>IF(ISTEXT(overallRate),"Effectuez l’étape 1",IF(OR(COUNT($C867,H867)&lt;&gt;2,overallRate=0),0,IF(D867="Yes",ROUND(MAX(IF($B867="Oui - sans lien de dépendance",0,MIN((0.75*H867),847)),MIN(H867,(0.75*$C867),847)),2),IF(revenueReduction&gt;0.3,MAX(IF($B867="Non - avec lien de dépendance",MIN(1129,H867,$C867)*overallRate,MIN(1129,H867)*overallRate),ROUND(MAX(IF($B867="Non - avec lien de dépendance",0,MIN((0.75*H867),847)),MIN(H867,(0.75*$C867),847)),2)),IF($B867="Non - avec lien de dépendance",MIN(1129,H867,$C867)*overallRate,MIN(1129,H867)*overallRate)))))</f>
        <v>Effectuez l’étape 1</v>
      </c>
      <c r="M867" s="68" t="str">
        <f>IF(ISTEXT(overallRate),"Effectuez l’étape 1",IF(OR(COUNT($C867,I867)&lt;&gt;2,overallRate=0),0,IF(E867="Yes",ROUND(MAX(IF($B867="Oui - sans lien de dépendance",0,MIN((0.75*I867),847)),MIN(I867,(0.75*$C867),847)),2),IF(revenueReduction&gt;0.3,MAX(IF($B867="Non - avec lien de dépendance",MIN(1129,I867,$C867)*overallRate,MIN(1129,I867)*overallRate),ROUND(MAX(IF($B867="Non - avec lien de dépendance",0,MIN((0.75*I867),847)),MIN(I867,(0.75*$C867),847)),2)),IF($B867="Non - avec lien de dépendance",MIN(1129,I867,$C867)*overallRate,MIN(1129,I867)*overallRate)))))</f>
        <v>Effectuez l’étape 1</v>
      </c>
      <c r="N867" s="68" t="str">
        <f>IF(ISTEXT(overallRate),"Effectuez l’étape 1",IF(OR(COUNT($C867,J867)&lt;&gt;2,overallRate=0),0,IF(F867="Yes",ROUND(MAX(IF($B867="Oui - sans lien de dépendance",0,MIN((0.75*J867),847)),MIN(J867,(0.75*$C867),847)),2),IF(revenueReduction&gt;0.3,MAX(IF($B867="Non - avec lien de dépendance",MIN(1129,J867,$C867)*overallRate,MIN(1129,J867)*overallRate),ROUND(MAX(IF($B867="Non - avec lien de dépendance",0,MIN((0.75*J867),847)),MIN(J867,(0.75*$C867),847)),2)),IF($B867="Non - avec lien de dépendance",MIN(1129,J867,$C867)*overallRate,MIN(1129,J867)*overallRate)))))</f>
        <v>Effectuez l’étape 1</v>
      </c>
      <c r="O867" s="68" t="str">
        <f>IF(ISTEXT(overallRate),"Effectuez l’étape 1",IF(OR(COUNT($C867,K867)&lt;&gt;2,overallRate=0),0,IF(G867="Yes",ROUND(MAX(IF($B867="Oui - sans lien de dépendance",0,MIN((0.75*K867),847)),MIN(K867,(0.75*$C867),847)),2),IF(revenueReduction&gt;0.3,MAX(IF($B867="Non - avec lien de dépendance",MIN(1129,K867,$C867)*overallRate,MIN(1129,K867)*overallRate),ROUND(MAX(IF($B867="Non - avec lien de dépendance",0,MIN((0.75*K867),847)),MIN(K867,(0.75*$C867),847)),2)),IF($B867="Non - avec lien de dépendance",MIN(1129,K867,$C867)*overallRate,MIN(1129,K867)*overallRate)))))</f>
        <v>Effectuez l’étape 1</v>
      </c>
      <c r="P867" s="3">
        <f t="shared" si="13"/>
        <v>0</v>
      </c>
    </row>
    <row r="868" spans="12:16" x14ac:dyDescent="0.5">
      <c r="L868" s="68" t="str">
        <f>IF(ISTEXT(overallRate),"Effectuez l’étape 1",IF(OR(COUNT($C868,H868)&lt;&gt;2,overallRate=0),0,IF(D868="Yes",ROUND(MAX(IF($B868="Oui - sans lien de dépendance",0,MIN((0.75*H868),847)),MIN(H868,(0.75*$C868),847)),2),IF(revenueReduction&gt;0.3,MAX(IF($B868="Non - avec lien de dépendance",MIN(1129,H868,$C868)*overallRate,MIN(1129,H868)*overallRate),ROUND(MAX(IF($B868="Non - avec lien de dépendance",0,MIN((0.75*H868),847)),MIN(H868,(0.75*$C868),847)),2)),IF($B868="Non - avec lien de dépendance",MIN(1129,H868,$C868)*overallRate,MIN(1129,H868)*overallRate)))))</f>
        <v>Effectuez l’étape 1</v>
      </c>
      <c r="M868" s="68" t="str">
        <f>IF(ISTEXT(overallRate),"Effectuez l’étape 1",IF(OR(COUNT($C868,I868)&lt;&gt;2,overallRate=0),0,IF(E868="Yes",ROUND(MAX(IF($B868="Oui - sans lien de dépendance",0,MIN((0.75*I868),847)),MIN(I868,(0.75*$C868),847)),2),IF(revenueReduction&gt;0.3,MAX(IF($B868="Non - avec lien de dépendance",MIN(1129,I868,$C868)*overallRate,MIN(1129,I868)*overallRate),ROUND(MAX(IF($B868="Non - avec lien de dépendance",0,MIN((0.75*I868),847)),MIN(I868,(0.75*$C868),847)),2)),IF($B868="Non - avec lien de dépendance",MIN(1129,I868,$C868)*overallRate,MIN(1129,I868)*overallRate)))))</f>
        <v>Effectuez l’étape 1</v>
      </c>
      <c r="N868" s="68" t="str">
        <f>IF(ISTEXT(overallRate),"Effectuez l’étape 1",IF(OR(COUNT($C868,J868)&lt;&gt;2,overallRate=0),0,IF(F868="Yes",ROUND(MAX(IF($B868="Oui - sans lien de dépendance",0,MIN((0.75*J868),847)),MIN(J868,(0.75*$C868),847)),2),IF(revenueReduction&gt;0.3,MAX(IF($B868="Non - avec lien de dépendance",MIN(1129,J868,$C868)*overallRate,MIN(1129,J868)*overallRate),ROUND(MAX(IF($B868="Non - avec lien de dépendance",0,MIN((0.75*J868),847)),MIN(J868,(0.75*$C868),847)),2)),IF($B868="Non - avec lien de dépendance",MIN(1129,J868,$C868)*overallRate,MIN(1129,J868)*overallRate)))))</f>
        <v>Effectuez l’étape 1</v>
      </c>
      <c r="O868" s="68" t="str">
        <f>IF(ISTEXT(overallRate),"Effectuez l’étape 1",IF(OR(COUNT($C868,K868)&lt;&gt;2,overallRate=0),0,IF(G868="Yes",ROUND(MAX(IF($B868="Oui - sans lien de dépendance",0,MIN((0.75*K868),847)),MIN(K868,(0.75*$C868),847)),2),IF(revenueReduction&gt;0.3,MAX(IF($B868="Non - avec lien de dépendance",MIN(1129,K868,$C868)*overallRate,MIN(1129,K868)*overallRate),ROUND(MAX(IF($B868="Non - avec lien de dépendance",0,MIN((0.75*K868),847)),MIN(K868,(0.75*$C868),847)),2)),IF($B868="Non - avec lien de dépendance",MIN(1129,K868,$C868)*overallRate,MIN(1129,K868)*overallRate)))))</f>
        <v>Effectuez l’étape 1</v>
      </c>
      <c r="P868" s="3">
        <f t="shared" si="13"/>
        <v>0</v>
      </c>
    </row>
    <row r="869" spans="12:16" x14ac:dyDescent="0.5">
      <c r="L869" s="68" t="str">
        <f>IF(ISTEXT(overallRate),"Effectuez l’étape 1",IF(OR(COUNT($C869,H869)&lt;&gt;2,overallRate=0),0,IF(D869="Yes",ROUND(MAX(IF($B869="Oui - sans lien de dépendance",0,MIN((0.75*H869),847)),MIN(H869,(0.75*$C869),847)),2),IF(revenueReduction&gt;0.3,MAX(IF($B869="Non - avec lien de dépendance",MIN(1129,H869,$C869)*overallRate,MIN(1129,H869)*overallRate),ROUND(MAX(IF($B869="Non - avec lien de dépendance",0,MIN((0.75*H869),847)),MIN(H869,(0.75*$C869),847)),2)),IF($B869="Non - avec lien de dépendance",MIN(1129,H869,$C869)*overallRate,MIN(1129,H869)*overallRate)))))</f>
        <v>Effectuez l’étape 1</v>
      </c>
      <c r="M869" s="68" t="str">
        <f>IF(ISTEXT(overallRate),"Effectuez l’étape 1",IF(OR(COUNT($C869,I869)&lt;&gt;2,overallRate=0),0,IF(E869="Yes",ROUND(MAX(IF($B869="Oui - sans lien de dépendance",0,MIN((0.75*I869),847)),MIN(I869,(0.75*$C869),847)),2),IF(revenueReduction&gt;0.3,MAX(IF($B869="Non - avec lien de dépendance",MIN(1129,I869,$C869)*overallRate,MIN(1129,I869)*overallRate),ROUND(MAX(IF($B869="Non - avec lien de dépendance",0,MIN((0.75*I869),847)),MIN(I869,(0.75*$C869),847)),2)),IF($B869="Non - avec lien de dépendance",MIN(1129,I869,$C869)*overallRate,MIN(1129,I869)*overallRate)))))</f>
        <v>Effectuez l’étape 1</v>
      </c>
      <c r="N869" s="68" t="str">
        <f>IF(ISTEXT(overallRate),"Effectuez l’étape 1",IF(OR(COUNT($C869,J869)&lt;&gt;2,overallRate=0),0,IF(F869="Yes",ROUND(MAX(IF($B869="Oui - sans lien de dépendance",0,MIN((0.75*J869),847)),MIN(J869,(0.75*$C869),847)),2),IF(revenueReduction&gt;0.3,MAX(IF($B869="Non - avec lien de dépendance",MIN(1129,J869,$C869)*overallRate,MIN(1129,J869)*overallRate),ROUND(MAX(IF($B869="Non - avec lien de dépendance",0,MIN((0.75*J869),847)),MIN(J869,(0.75*$C869),847)),2)),IF($B869="Non - avec lien de dépendance",MIN(1129,J869,$C869)*overallRate,MIN(1129,J869)*overallRate)))))</f>
        <v>Effectuez l’étape 1</v>
      </c>
      <c r="O869" s="68" t="str">
        <f>IF(ISTEXT(overallRate),"Effectuez l’étape 1",IF(OR(COUNT($C869,K869)&lt;&gt;2,overallRate=0),0,IF(G869="Yes",ROUND(MAX(IF($B869="Oui - sans lien de dépendance",0,MIN((0.75*K869),847)),MIN(K869,(0.75*$C869),847)),2),IF(revenueReduction&gt;0.3,MAX(IF($B869="Non - avec lien de dépendance",MIN(1129,K869,$C869)*overallRate,MIN(1129,K869)*overallRate),ROUND(MAX(IF($B869="Non - avec lien de dépendance",0,MIN((0.75*K869),847)),MIN(K869,(0.75*$C869),847)),2)),IF($B869="Non - avec lien de dépendance",MIN(1129,K869,$C869)*overallRate,MIN(1129,K869)*overallRate)))))</f>
        <v>Effectuez l’étape 1</v>
      </c>
      <c r="P869" s="3">
        <f t="shared" si="13"/>
        <v>0</v>
      </c>
    </row>
    <row r="870" spans="12:16" x14ac:dyDescent="0.5">
      <c r="L870" s="68" t="str">
        <f>IF(ISTEXT(overallRate),"Effectuez l’étape 1",IF(OR(COUNT($C870,H870)&lt;&gt;2,overallRate=0),0,IF(D870="Yes",ROUND(MAX(IF($B870="Oui - sans lien de dépendance",0,MIN((0.75*H870),847)),MIN(H870,(0.75*$C870),847)),2),IF(revenueReduction&gt;0.3,MAX(IF($B870="Non - avec lien de dépendance",MIN(1129,H870,$C870)*overallRate,MIN(1129,H870)*overallRate),ROUND(MAX(IF($B870="Non - avec lien de dépendance",0,MIN((0.75*H870),847)),MIN(H870,(0.75*$C870),847)),2)),IF($B870="Non - avec lien de dépendance",MIN(1129,H870,$C870)*overallRate,MIN(1129,H870)*overallRate)))))</f>
        <v>Effectuez l’étape 1</v>
      </c>
      <c r="M870" s="68" t="str">
        <f>IF(ISTEXT(overallRate),"Effectuez l’étape 1",IF(OR(COUNT($C870,I870)&lt;&gt;2,overallRate=0),0,IF(E870="Yes",ROUND(MAX(IF($B870="Oui - sans lien de dépendance",0,MIN((0.75*I870),847)),MIN(I870,(0.75*$C870),847)),2),IF(revenueReduction&gt;0.3,MAX(IF($B870="Non - avec lien de dépendance",MIN(1129,I870,$C870)*overallRate,MIN(1129,I870)*overallRate),ROUND(MAX(IF($B870="Non - avec lien de dépendance",0,MIN((0.75*I870),847)),MIN(I870,(0.75*$C870),847)),2)),IF($B870="Non - avec lien de dépendance",MIN(1129,I870,$C870)*overallRate,MIN(1129,I870)*overallRate)))))</f>
        <v>Effectuez l’étape 1</v>
      </c>
      <c r="N870" s="68" t="str">
        <f>IF(ISTEXT(overallRate),"Effectuez l’étape 1",IF(OR(COUNT($C870,J870)&lt;&gt;2,overallRate=0),0,IF(F870="Yes",ROUND(MAX(IF($B870="Oui - sans lien de dépendance",0,MIN((0.75*J870),847)),MIN(J870,(0.75*$C870),847)),2),IF(revenueReduction&gt;0.3,MAX(IF($B870="Non - avec lien de dépendance",MIN(1129,J870,$C870)*overallRate,MIN(1129,J870)*overallRate),ROUND(MAX(IF($B870="Non - avec lien de dépendance",0,MIN((0.75*J870),847)),MIN(J870,(0.75*$C870),847)),2)),IF($B870="Non - avec lien de dépendance",MIN(1129,J870,$C870)*overallRate,MIN(1129,J870)*overallRate)))))</f>
        <v>Effectuez l’étape 1</v>
      </c>
      <c r="O870" s="68" t="str">
        <f>IF(ISTEXT(overallRate),"Effectuez l’étape 1",IF(OR(COUNT($C870,K870)&lt;&gt;2,overallRate=0),0,IF(G870="Yes",ROUND(MAX(IF($B870="Oui - sans lien de dépendance",0,MIN((0.75*K870),847)),MIN(K870,(0.75*$C870),847)),2),IF(revenueReduction&gt;0.3,MAX(IF($B870="Non - avec lien de dépendance",MIN(1129,K870,$C870)*overallRate,MIN(1129,K870)*overallRate),ROUND(MAX(IF($B870="Non - avec lien de dépendance",0,MIN((0.75*K870),847)),MIN(K870,(0.75*$C870),847)),2)),IF($B870="Non - avec lien de dépendance",MIN(1129,K870,$C870)*overallRate,MIN(1129,K870)*overallRate)))))</f>
        <v>Effectuez l’étape 1</v>
      </c>
      <c r="P870" s="3">
        <f t="shared" si="13"/>
        <v>0</v>
      </c>
    </row>
    <row r="871" spans="12:16" x14ac:dyDescent="0.5">
      <c r="L871" s="68" t="str">
        <f>IF(ISTEXT(overallRate),"Effectuez l’étape 1",IF(OR(COUNT($C871,H871)&lt;&gt;2,overallRate=0),0,IF(D871="Yes",ROUND(MAX(IF($B871="Oui - sans lien de dépendance",0,MIN((0.75*H871),847)),MIN(H871,(0.75*$C871),847)),2),IF(revenueReduction&gt;0.3,MAX(IF($B871="Non - avec lien de dépendance",MIN(1129,H871,$C871)*overallRate,MIN(1129,H871)*overallRate),ROUND(MAX(IF($B871="Non - avec lien de dépendance",0,MIN((0.75*H871),847)),MIN(H871,(0.75*$C871),847)),2)),IF($B871="Non - avec lien de dépendance",MIN(1129,H871,$C871)*overallRate,MIN(1129,H871)*overallRate)))))</f>
        <v>Effectuez l’étape 1</v>
      </c>
      <c r="M871" s="68" t="str">
        <f>IF(ISTEXT(overallRate),"Effectuez l’étape 1",IF(OR(COUNT($C871,I871)&lt;&gt;2,overallRate=0),0,IF(E871="Yes",ROUND(MAX(IF($B871="Oui - sans lien de dépendance",0,MIN((0.75*I871),847)),MIN(I871,(0.75*$C871),847)),2),IF(revenueReduction&gt;0.3,MAX(IF($B871="Non - avec lien de dépendance",MIN(1129,I871,$C871)*overallRate,MIN(1129,I871)*overallRate),ROUND(MAX(IF($B871="Non - avec lien de dépendance",0,MIN((0.75*I871),847)),MIN(I871,(0.75*$C871),847)),2)),IF($B871="Non - avec lien de dépendance",MIN(1129,I871,$C871)*overallRate,MIN(1129,I871)*overallRate)))))</f>
        <v>Effectuez l’étape 1</v>
      </c>
      <c r="N871" s="68" t="str">
        <f>IF(ISTEXT(overallRate),"Effectuez l’étape 1",IF(OR(COUNT($C871,J871)&lt;&gt;2,overallRate=0),0,IF(F871="Yes",ROUND(MAX(IF($B871="Oui - sans lien de dépendance",0,MIN((0.75*J871),847)),MIN(J871,(0.75*$C871),847)),2),IF(revenueReduction&gt;0.3,MAX(IF($B871="Non - avec lien de dépendance",MIN(1129,J871,$C871)*overallRate,MIN(1129,J871)*overallRate),ROUND(MAX(IF($B871="Non - avec lien de dépendance",0,MIN((0.75*J871),847)),MIN(J871,(0.75*$C871),847)),2)),IF($B871="Non - avec lien de dépendance",MIN(1129,J871,$C871)*overallRate,MIN(1129,J871)*overallRate)))))</f>
        <v>Effectuez l’étape 1</v>
      </c>
      <c r="O871" s="68" t="str">
        <f>IF(ISTEXT(overallRate),"Effectuez l’étape 1",IF(OR(COUNT($C871,K871)&lt;&gt;2,overallRate=0),0,IF(G871="Yes",ROUND(MAX(IF($B871="Oui - sans lien de dépendance",0,MIN((0.75*K871),847)),MIN(K871,(0.75*$C871),847)),2),IF(revenueReduction&gt;0.3,MAX(IF($B871="Non - avec lien de dépendance",MIN(1129,K871,$C871)*overallRate,MIN(1129,K871)*overallRate),ROUND(MAX(IF($B871="Non - avec lien de dépendance",0,MIN((0.75*K871),847)),MIN(K871,(0.75*$C871),847)),2)),IF($B871="Non - avec lien de dépendance",MIN(1129,K871,$C871)*overallRate,MIN(1129,K871)*overallRate)))))</f>
        <v>Effectuez l’étape 1</v>
      </c>
      <c r="P871" s="3">
        <f t="shared" si="13"/>
        <v>0</v>
      </c>
    </row>
    <row r="872" spans="12:16" x14ac:dyDescent="0.5">
      <c r="L872" s="68" t="str">
        <f>IF(ISTEXT(overallRate),"Effectuez l’étape 1",IF(OR(COUNT($C872,H872)&lt;&gt;2,overallRate=0),0,IF(D872="Yes",ROUND(MAX(IF($B872="Oui - sans lien de dépendance",0,MIN((0.75*H872),847)),MIN(H872,(0.75*$C872),847)),2),IF(revenueReduction&gt;0.3,MAX(IF($B872="Non - avec lien de dépendance",MIN(1129,H872,$C872)*overallRate,MIN(1129,H872)*overallRate),ROUND(MAX(IF($B872="Non - avec lien de dépendance",0,MIN((0.75*H872),847)),MIN(H872,(0.75*$C872),847)),2)),IF($B872="Non - avec lien de dépendance",MIN(1129,H872,$C872)*overallRate,MIN(1129,H872)*overallRate)))))</f>
        <v>Effectuez l’étape 1</v>
      </c>
      <c r="M872" s="68" t="str">
        <f>IF(ISTEXT(overallRate),"Effectuez l’étape 1",IF(OR(COUNT($C872,I872)&lt;&gt;2,overallRate=0),0,IF(E872="Yes",ROUND(MAX(IF($B872="Oui - sans lien de dépendance",0,MIN((0.75*I872),847)),MIN(I872,(0.75*$C872),847)),2),IF(revenueReduction&gt;0.3,MAX(IF($B872="Non - avec lien de dépendance",MIN(1129,I872,$C872)*overallRate,MIN(1129,I872)*overallRate),ROUND(MAX(IF($B872="Non - avec lien de dépendance",0,MIN((0.75*I872),847)),MIN(I872,(0.75*$C872),847)),2)),IF($B872="Non - avec lien de dépendance",MIN(1129,I872,$C872)*overallRate,MIN(1129,I872)*overallRate)))))</f>
        <v>Effectuez l’étape 1</v>
      </c>
      <c r="N872" s="68" t="str">
        <f>IF(ISTEXT(overallRate),"Effectuez l’étape 1",IF(OR(COUNT($C872,J872)&lt;&gt;2,overallRate=0),0,IF(F872="Yes",ROUND(MAX(IF($B872="Oui - sans lien de dépendance",0,MIN((0.75*J872),847)),MIN(J872,(0.75*$C872),847)),2),IF(revenueReduction&gt;0.3,MAX(IF($B872="Non - avec lien de dépendance",MIN(1129,J872,$C872)*overallRate,MIN(1129,J872)*overallRate),ROUND(MAX(IF($B872="Non - avec lien de dépendance",0,MIN((0.75*J872),847)),MIN(J872,(0.75*$C872),847)),2)),IF($B872="Non - avec lien de dépendance",MIN(1129,J872,$C872)*overallRate,MIN(1129,J872)*overallRate)))))</f>
        <v>Effectuez l’étape 1</v>
      </c>
      <c r="O872" s="68" t="str">
        <f>IF(ISTEXT(overallRate),"Effectuez l’étape 1",IF(OR(COUNT($C872,K872)&lt;&gt;2,overallRate=0),0,IF(G872="Yes",ROUND(MAX(IF($B872="Oui - sans lien de dépendance",0,MIN((0.75*K872),847)),MIN(K872,(0.75*$C872),847)),2),IF(revenueReduction&gt;0.3,MAX(IF($B872="Non - avec lien de dépendance",MIN(1129,K872,$C872)*overallRate,MIN(1129,K872)*overallRate),ROUND(MAX(IF($B872="Non - avec lien de dépendance",0,MIN((0.75*K872),847)),MIN(K872,(0.75*$C872),847)),2)),IF($B872="Non - avec lien de dépendance",MIN(1129,K872,$C872)*overallRate,MIN(1129,K872)*overallRate)))))</f>
        <v>Effectuez l’étape 1</v>
      </c>
      <c r="P872" s="3">
        <f t="shared" si="13"/>
        <v>0</v>
      </c>
    </row>
    <row r="873" spans="12:16" x14ac:dyDescent="0.5">
      <c r="L873" s="68" t="str">
        <f>IF(ISTEXT(overallRate),"Effectuez l’étape 1",IF(OR(COUNT($C873,H873)&lt;&gt;2,overallRate=0),0,IF(D873="Yes",ROUND(MAX(IF($B873="Oui - sans lien de dépendance",0,MIN((0.75*H873),847)),MIN(H873,(0.75*$C873),847)),2),IF(revenueReduction&gt;0.3,MAX(IF($B873="Non - avec lien de dépendance",MIN(1129,H873,$C873)*overallRate,MIN(1129,H873)*overallRate),ROUND(MAX(IF($B873="Non - avec lien de dépendance",0,MIN((0.75*H873),847)),MIN(H873,(0.75*$C873),847)),2)),IF($B873="Non - avec lien de dépendance",MIN(1129,H873,$C873)*overallRate,MIN(1129,H873)*overallRate)))))</f>
        <v>Effectuez l’étape 1</v>
      </c>
      <c r="M873" s="68" t="str">
        <f>IF(ISTEXT(overallRate),"Effectuez l’étape 1",IF(OR(COUNT($C873,I873)&lt;&gt;2,overallRate=0),0,IF(E873="Yes",ROUND(MAX(IF($B873="Oui - sans lien de dépendance",0,MIN((0.75*I873),847)),MIN(I873,(0.75*$C873),847)),2),IF(revenueReduction&gt;0.3,MAX(IF($B873="Non - avec lien de dépendance",MIN(1129,I873,$C873)*overallRate,MIN(1129,I873)*overallRate),ROUND(MAX(IF($B873="Non - avec lien de dépendance",0,MIN((0.75*I873),847)),MIN(I873,(0.75*$C873),847)),2)),IF($B873="Non - avec lien de dépendance",MIN(1129,I873,$C873)*overallRate,MIN(1129,I873)*overallRate)))))</f>
        <v>Effectuez l’étape 1</v>
      </c>
      <c r="N873" s="68" t="str">
        <f>IF(ISTEXT(overallRate),"Effectuez l’étape 1",IF(OR(COUNT($C873,J873)&lt;&gt;2,overallRate=0),0,IF(F873="Yes",ROUND(MAX(IF($B873="Oui - sans lien de dépendance",0,MIN((0.75*J873),847)),MIN(J873,(0.75*$C873),847)),2),IF(revenueReduction&gt;0.3,MAX(IF($B873="Non - avec lien de dépendance",MIN(1129,J873,$C873)*overallRate,MIN(1129,J873)*overallRate),ROUND(MAX(IF($B873="Non - avec lien de dépendance",0,MIN((0.75*J873),847)),MIN(J873,(0.75*$C873),847)),2)),IF($B873="Non - avec lien de dépendance",MIN(1129,J873,$C873)*overallRate,MIN(1129,J873)*overallRate)))))</f>
        <v>Effectuez l’étape 1</v>
      </c>
      <c r="O873" s="68" t="str">
        <f>IF(ISTEXT(overallRate),"Effectuez l’étape 1",IF(OR(COUNT($C873,K873)&lt;&gt;2,overallRate=0),0,IF(G873="Yes",ROUND(MAX(IF($B873="Oui - sans lien de dépendance",0,MIN((0.75*K873),847)),MIN(K873,(0.75*$C873),847)),2),IF(revenueReduction&gt;0.3,MAX(IF($B873="Non - avec lien de dépendance",MIN(1129,K873,$C873)*overallRate,MIN(1129,K873)*overallRate),ROUND(MAX(IF($B873="Non - avec lien de dépendance",0,MIN((0.75*K873),847)),MIN(K873,(0.75*$C873),847)),2)),IF($B873="Non - avec lien de dépendance",MIN(1129,K873,$C873)*overallRate,MIN(1129,K873)*overallRate)))))</f>
        <v>Effectuez l’étape 1</v>
      </c>
      <c r="P873" s="3">
        <f t="shared" si="13"/>
        <v>0</v>
      </c>
    </row>
    <row r="874" spans="12:16" x14ac:dyDescent="0.5">
      <c r="L874" s="68" t="str">
        <f>IF(ISTEXT(overallRate),"Effectuez l’étape 1",IF(OR(COUNT($C874,H874)&lt;&gt;2,overallRate=0),0,IF(D874="Yes",ROUND(MAX(IF($B874="Oui - sans lien de dépendance",0,MIN((0.75*H874),847)),MIN(H874,(0.75*$C874),847)),2),IF(revenueReduction&gt;0.3,MAX(IF($B874="Non - avec lien de dépendance",MIN(1129,H874,$C874)*overallRate,MIN(1129,H874)*overallRate),ROUND(MAX(IF($B874="Non - avec lien de dépendance",0,MIN((0.75*H874),847)),MIN(H874,(0.75*$C874),847)),2)),IF($B874="Non - avec lien de dépendance",MIN(1129,H874,$C874)*overallRate,MIN(1129,H874)*overallRate)))))</f>
        <v>Effectuez l’étape 1</v>
      </c>
      <c r="M874" s="68" t="str">
        <f>IF(ISTEXT(overallRate),"Effectuez l’étape 1",IF(OR(COUNT($C874,I874)&lt;&gt;2,overallRate=0),0,IF(E874="Yes",ROUND(MAX(IF($B874="Oui - sans lien de dépendance",0,MIN((0.75*I874),847)),MIN(I874,(0.75*$C874),847)),2),IF(revenueReduction&gt;0.3,MAX(IF($B874="Non - avec lien de dépendance",MIN(1129,I874,$C874)*overallRate,MIN(1129,I874)*overallRate),ROUND(MAX(IF($B874="Non - avec lien de dépendance",0,MIN((0.75*I874),847)),MIN(I874,(0.75*$C874),847)),2)),IF($B874="Non - avec lien de dépendance",MIN(1129,I874,$C874)*overallRate,MIN(1129,I874)*overallRate)))))</f>
        <v>Effectuez l’étape 1</v>
      </c>
      <c r="N874" s="68" t="str">
        <f>IF(ISTEXT(overallRate),"Effectuez l’étape 1",IF(OR(COUNT($C874,J874)&lt;&gt;2,overallRate=0),0,IF(F874="Yes",ROUND(MAX(IF($B874="Oui - sans lien de dépendance",0,MIN((0.75*J874),847)),MIN(J874,(0.75*$C874),847)),2),IF(revenueReduction&gt;0.3,MAX(IF($B874="Non - avec lien de dépendance",MIN(1129,J874,$C874)*overallRate,MIN(1129,J874)*overallRate),ROUND(MAX(IF($B874="Non - avec lien de dépendance",0,MIN((0.75*J874),847)),MIN(J874,(0.75*$C874),847)),2)),IF($B874="Non - avec lien de dépendance",MIN(1129,J874,$C874)*overallRate,MIN(1129,J874)*overallRate)))))</f>
        <v>Effectuez l’étape 1</v>
      </c>
      <c r="O874" s="68" t="str">
        <f>IF(ISTEXT(overallRate),"Effectuez l’étape 1",IF(OR(COUNT($C874,K874)&lt;&gt;2,overallRate=0),0,IF(G874="Yes",ROUND(MAX(IF($B874="Oui - sans lien de dépendance",0,MIN((0.75*K874),847)),MIN(K874,(0.75*$C874),847)),2),IF(revenueReduction&gt;0.3,MAX(IF($B874="Non - avec lien de dépendance",MIN(1129,K874,$C874)*overallRate,MIN(1129,K874)*overallRate),ROUND(MAX(IF($B874="Non - avec lien de dépendance",0,MIN((0.75*K874),847)),MIN(K874,(0.75*$C874),847)),2)),IF($B874="Non - avec lien de dépendance",MIN(1129,K874,$C874)*overallRate,MIN(1129,K874)*overallRate)))))</f>
        <v>Effectuez l’étape 1</v>
      </c>
      <c r="P874" s="3">
        <f t="shared" si="13"/>
        <v>0</v>
      </c>
    </row>
    <row r="875" spans="12:16" x14ac:dyDescent="0.5">
      <c r="L875" s="68" t="str">
        <f>IF(ISTEXT(overallRate),"Effectuez l’étape 1",IF(OR(COUNT($C875,H875)&lt;&gt;2,overallRate=0),0,IF(D875="Yes",ROUND(MAX(IF($B875="Oui - sans lien de dépendance",0,MIN((0.75*H875),847)),MIN(H875,(0.75*$C875),847)),2),IF(revenueReduction&gt;0.3,MAX(IF($B875="Non - avec lien de dépendance",MIN(1129,H875,$C875)*overallRate,MIN(1129,H875)*overallRate),ROUND(MAX(IF($B875="Non - avec lien de dépendance",0,MIN((0.75*H875),847)),MIN(H875,(0.75*$C875),847)),2)),IF($B875="Non - avec lien de dépendance",MIN(1129,H875,$C875)*overallRate,MIN(1129,H875)*overallRate)))))</f>
        <v>Effectuez l’étape 1</v>
      </c>
      <c r="M875" s="68" t="str">
        <f>IF(ISTEXT(overallRate),"Effectuez l’étape 1",IF(OR(COUNT($C875,I875)&lt;&gt;2,overallRate=0),0,IF(E875="Yes",ROUND(MAX(IF($B875="Oui - sans lien de dépendance",0,MIN((0.75*I875),847)),MIN(I875,(0.75*$C875),847)),2),IF(revenueReduction&gt;0.3,MAX(IF($B875="Non - avec lien de dépendance",MIN(1129,I875,$C875)*overallRate,MIN(1129,I875)*overallRate),ROUND(MAX(IF($B875="Non - avec lien de dépendance",0,MIN((0.75*I875),847)),MIN(I875,(0.75*$C875),847)),2)),IF($B875="Non - avec lien de dépendance",MIN(1129,I875,$C875)*overallRate,MIN(1129,I875)*overallRate)))))</f>
        <v>Effectuez l’étape 1</v>
      </c>
      <c r="N875" s="68" t="str">
        <f>IF(ISTEXT(overallRate),"Effectuez l’étape 1",IF(OR(COUNT($C875,J875)&lt;&gt;2,overallRate=0),0,IF(F875="Yes",ROUND(MAX(IF($B875="Oui - sans lien de dépendance",0,MIN((0.75*J875),847)),MIN(J875,(0.75*$C875),847)),2),IF(revenueReduction&gt;0.3,MAX(IF($B875="Non - avec lien de dépendance",MIN(1129,J875,$C875)*overallRate,MIN(1129,J875)*overallRate),ROUND(MAX(IF($B875="Non - avec lien de dépendance",0,MIN((0.75*J875),847)),MIN(J875,(0.75*$C875),847)),2)),IF($B875="Non - avec lien de dépendance",MIN(1129,J875,$C875)*overallRate,MIN(1129,J875)*overallRate)))))</f>
        <v>Effectuez l’étape 1</v>
      </c>
      <c r="O875" s="68" t="str">
        <f>IF(ISTEXT(overallRate),"Effectuez l’étape 1",IF(OR(COUNT($C875,K875)&lt;&gt;2,overallRate=0),0,IF(G875="Yes",ROUND(MAX(IF($B875="Oui - sans lien de dépendance",0,MIN((0.75*K875),847)),MIN(K875,(0.75*$C875),847)),2),IF(revenueReduction&gt;0.3,MAX(IF($B875="Non - avec lien de dépendance",MIN(1129,K875,$C875)*overallRate,MIN(1129,K875)*overallRate),ROUND(MAX(IF($B875="Non - avec lien de dépendance",0,MIN((0.75*K875),847)),MIN(K875,(0.75*$C875),847)),2)),IF($B875="Non - avec lien de dépendance",MIN(1129,K875,$C875)*overallRate,MIN(1129,K875)*overallRate)))))</f>
        <v>Effectuez l’étape 1</v>
      </c>
      <c r="P875" s="3">
        <f t="shared" si="13"/>
        <v>0</v>
      </c>
    </row>
    <row r="876" spans="12:16" x14ac:dyDescent="0.5">
      <c r="L876" s="68" t="str">
        <f>IF(ISTEXT(overallRate),"Effectuez l’étape 1",IF(OR(COUNT($C876,H876)&lt;&gt;2,overallRate=0),0,IF(D876="Yes",ROUND(MAX(IF($B876="Oui - sans lien de dépendance",0,MIN((0.75*H876),847)),MIN(H876,(0.75*$C876),847)),2),IF(revenueReduction&gt;0.3,MAX(IF($B876="Non - avec lien de dépendance",MIN(1129,H876,$C876)*overallRate,MIN(1129,H876)*overallRate),ROUND(MAX(IF($B876="Non - avec lien de dépendance",0,MIN((0.75*H876),847)),MIN(H876,(0.75*$C876),847)),2)),IF($B876="Non - avec lien de dépendance",MIN(1129,H876,$C876)*overallRate,MIN(1129,H876)*overallRate)))))</f>
        <v>Effectuez l’étape 1</v>
      </c>
      <c r="M876" s="68" t="str">
        <f>IF(ISTEXT(overallRate),"Effectuez l’étape 1",IF(OR(COUNT($C876,I876)&lt;&gt;2,overallRate=0),0,IF(E876="Yes",ROUND(MAX(IF($B876="Oui - sans lien de dépendance",0,MIN((0.75*I876),847)),MIN(I876,(0.75*$C876),847)),2),IF(revenueReduction&gt;0.3,MAX(IF($B876="Non - avec lien de dépendance",MIN(1129,I876,$C876)*overallRate,MIN(1129,I876)*overallRate),ROUND(MAX(IF($B876="Non - avec lien de dépendance",0,MIN((0.75*I876),847)),MIN(I876,(0.75*$C876),847)),2)),IF($B876="Non - avec lien de dépendance",MIN(1129,I876,$C876)*overallRate,MIN(1129,I876)*overallRate)))))</f>
        <v>Effectuez l’étape 1</v>
      </c>
      <c r="N876" s="68" t="str">
        <f>IF(ISTEXT(overallRate),"Effectuez l’étape 1",IF(OR(COUNT($C876,J876)&lt;&gt;2,overallRate=0),0,IF(F876="Yes",ROUND(MAX(IF($B876="Oui - sans lien de dépendance",0,MIN((0.75*J876),847)),MIN(J876,(0.75*$C876),847)),2),IF(revenueReduction&gt;0.3,MAX(IF($B876="Non - avec lien de dépendance",MIN(1129,J876,$C876)*overallRate,MIN(1129,J876)*overallRate),ROUND(MAX(IF($B876="Non - avec lien de dépendance",0,MIN((0.75*J876),847)),MIN(J876,(0.75*$C876),847)),2)),IF($B876="Non - avec lien de dépendance",MIN(1129,J876,$C876)*overallRate,MIN(1129,J876)*overallRate)))))</f>
        <v>Effectuez l’étape 1</v>
      </c>
      <c r="O876" s="68" t="str">
        <f>IF(ISTEXT(overallRate),"Effectuez l’étape 1",IF(OR(COUNT($C876,K876)&lt;&gt;2,overallRate=0),0,IF(G876="Yes",ROUND(MAX(IF($B876="Oui - sans lien de dépendance",0,MIN((0.75*K876),847)),MIN(K876,(0.75*$C876),847)),2),IF(revenueReduction&gt;0.3,MAX(IF($B876="Non - avec lien de dépendance",MIN(1129,K876,$C876)*overallRate,MIN(1129,K876)*overallRate),ROUND(MAX(IF($B876="Non - avec lien de dépendance",0,MIN((0.75*K876),847)),MIN(K876,(0.75*$C876),847)),2)),IF($B876="Non - avec lien de dépendance",MIN(1129,K876,$C876)*overallRate,MIN(1129,K876)*overallRate)))))</f>
        <v>Effectuez l’étape 1</v>
      </c>
      <c r="P876" s="3">
        <f t="shared" si="13"/>
        <v>0</v>
      </c>
    </row>
    <row r="877" spans="12:16" x14ac:dyDescent="0.5">
      <c r="L877" s="68" t="str">
        <f>IF(ISTEXT(overallRate),"Effectuez l’étape 1",IF(OR(COUNT($C877,H877)&lt;&gt;2,overallRate=0),0,IF(D877="Yes",ROUND(MAX(IF($B877="Oui - sans lien de dépendance",0,MIN((0.75*H877),847)),MIN(H877,(0.75*$C877),847)),2),IF(revenueReduction&gt;0.3,MAX(IF($B877="Non - avec lien de dépendance",MIN(1129,H877,$C877)*overallRate,MIN(1129,H877)*overallRate),ROUND(MAX(IF($B877="Non - avec lien de dépendance",0,MIN((0.75*H877),847)),MIN(H877,(0.75*$C877),847)),2)),IF($B877="Non - avec lien de dépendance",MIN(1129,H877,$C877)*overallRate,MIN(1129,H877)*overallRate)))))</f>
        <v>Effectuez l’étape 1</v>
      </c>
      <c r="M877" s="68" t="str">
        <f>IF(ISTEXT(overallRate),"Effectuez l’étape 1",IF(OR(COUNT($C877,I877)&lt;&gt;2,overallRate=0),0,IF(E877="Yes",ROUND(MAX(IF($B877="Oui - sans lien de dépendance",0,MIN((0.75*I877),847)),MIN(I877,(0.75*$C877),847)),2),IF(revenueReduction&gt;0.3,MAX(IF($B877="Non - avec lien de dépendance",MIN(1129,I877,$C877)*overallRate,MIN(1129,I877)*overallRate),ROUND(MAX(IF($B877="Non - avec lien de dépendance",0,MIN((0.75*I877),847)),MIN(I877,(0.75*$C877),847)),2)),IF($B877="Non - avec lien de dépendance",MIN(1129,I877,$C877)*overallRate,MIN(1129,I877)*overallRate)))))</f>
        <v>Effectuez l’étape 1</v>
      </c>
      <c r="N877" s="68" t="str">
        <f>IF(ISTEXT(overallRate),"Effectuez l’étape 1",IF(OR(COUNT($C877,J877)&lt;&gt;2,overallRate=0),0,IF(F877="Yes",ROUND(MAX(IF($B877="Oui - sans lien de dépendance",0,MIN((0.75*J877),847)),MIN(J877,(0.75*$C877),847)),2),IF(revenueReduction&gt;0.3,MAX(IF($B877="Non - avec lien de dépendance",MIN(1129,J877,$C877)*overallRate,MIN(1129,J877)*overallRate),ROUND(MAX(IF($B877="Non - avec lien de dépendance",0,MIN((0.75*J877),847)),MIN(J877,(0.75*$C877),847)),2)),IF($B877="Non - avec lien de dépendance",MIN(1129,J877,$C877)*overallRate,MIN(1129,J877)*overallRate)))))</f>
        <v>Effectuez l’étape 1</v>
      </c>
      <c r="O877" s="68" t="str">
        <f>IF(ISTEXT(overallRate),"Effectuez l’étape 1",IF(OR(COUNT($C877,K877)&lt;&gt;2,overallRate=0),0,IF(G877="Yes",ROUND(MAX(IF($B877="Oui - sans lien de dépendance",0,MIN((0.75*K877),847)),MIN(K877,(0.75*$C877),847)),2),IF(revenueReduction&gt;0.3,MAX(IF($B877="Non - avec lien de dépendance",MIN(1129,K877,$C877)*overallRate,MIN(1129,K877)*overallRate),ROUND(MAX(IF($B877="Non - avec lien de dépendance",0,MIN((0.75*K877),847)),MIN(K877,(0.75*$C877),847)),2)),IF($B877="Non - avec lien de dépendance",MIN(1129,K877,$C877)*overallRate,MIN(1129,K877)*overallRate)))))</f>
        <v>Effectuez l’étape 1</v>
      </c>
      <c r="P877" s="3">
        <f t="shared" si="13"/>
        <v>0</v>
      </c>
    </row>
    <row r="878" spans="12:16" x14ac:dyDescent="0.5">
      <c r="L878" s="68" t="str">
        <f>IF(ISTEXT(overallRate),"Effectuez l’étape 1",IF(OR(COUNT($C878,H878)&lt;&gt;2,overallRate=0),0,IF(D878="Yes",ROUND(MAX(IF($B878="Oui - sans lien de dépendance",0,MIN((0.75*H878),847)),MIN(H878,(0.75*$C878),847)),2),IF(revenueReduction&gt;0.3,MAX(IF($B878="Non - avec lien de dépendance",MIN(1129,H878,$C878)*overallRate,MIN(1129,H878)*overallRate),ROUND(MAX(IF($B878="Non - avec lien de dépendance",0,MIN((0.75*H878),847)),MIN(H878,(0.75*$C878),847)),2)),IF($B878="Non - avec lien de dépendance",MIN(1129,H878,$C878)*overallRate,MIN(1129,H878)*overallRate)))))</f>
        <v>Effectuez l’étape 1</v>
      </c>
      <c r="M878" s="68" t="str">
        <f>IF(ISTEXT(overallRate),"Effectuez l’étape 1",IF(OR(COUNT($C878,I878)&lt;&gt;2,overallRate=0),0,IF(E878="Yes",ROUND(MAX(IF($B878="Oui - sans lien de dépendance",0,MIN((0.75*I878),847)),MIN(I878,(0.75*$C878),847)),2),IF(revenueReduction&gt;0.3,MAX(IF($B878="Non - avec lien de dépendance",MIN(1129,I878,$C878)*overallRate,MIN(1129,I878)*overallRate),ROUND(MAX(IF($B878="Non - avec lien de dépendance",0,MIN((0.75*I878),847)),MIN(I878,(0.75*$C878),847)),2)),IF($B878="Non - avec lien de dépendance",MIN(1129,I878,$C878)*overallRate,MIN(1129,I878)*overallRate)))))</f>
        <v>Effectuez l’étape 1</v>
      </c>
      <c r="N878" s="68" t="str">
        <f>IF(ISTEXT(overallRate),"Effectuez l’étape 1",IF(OR(COUNT($C878,J878)&lt;&gt;2,overallRate=0),0,IF(F878="Yes",ROUND(MAX(IF($B878="Oui - sans lien de dépendance",0,MIN((0.75*J878),847)),MIN(J878,(0.75*$C878),847)),2),IF(revenueReduction&gt;0.3,MAX(IF($B878="Non - avec lien de dépendance",MIN(1129,J878,$C878)*overallRate,MIN(1129,J878)*overallRate),ROUND(MAX(IF($B878="Non - avec lien de dépendance",0,MIN((0.75*J878),847)),MIN(J878,(0.75*$C878),847)),2)),IF($B878="Non - avec lien de dépendance",MIN(1129,J878,$C878)*overallRate,MIN(1129,J878)*overallRate)))))</f>
        <v>Effectuez l’étape 1</v>
      </c>
      <c r="O878" s="68" t="str">
        <f>IF(ISTEXT(overallRate),"Effectuez l’étape 1",IF(OR(COUNT($C878,K878)&lt;&gt;2,overallRate=0),0,IF(G878="Yes",ROUND(MAX(IF($B878="Oui - sans lien de dépendance",0,MIN((0.75*K878),847)),MIN(K878,(0.75*$C878),847)),2),IF(revenueReduction&gt;0.3,MAX(IF($B878="Non - avec lien de dépendance",MIN(1129,K878,$C878)*overallRate,MIN(1129,K878)*overallRate),ROUND(MAX(IF($B878="Non - avec lien de dépendance",0,MIN((0.75*K878),847)),MIN(K878,(0.75*$C878),847)),2)),IF($B878="Non - avec lien de dépendance",MIN(1129,K878,$C878)*overallRate,MIN(1129,K878)*overallRate)))))</f>
        <v>Effectuez l’étape 1</v>
      </c>
      <c r="P878" s="3">
        <f t="shared" si="13"/>
        <v>0</v>
      </c>
    </row>
    <row r="879" spans="12:16" x14ac:dyDescent="0.5">
      <c r="L879" s="68" t="str">
        <f>IF(ISTEXT(overallRate),"Effectuez l’étape 1",IF(OR(COUNT($C879,H879)&lt;&gt;2,overallRate=0),0,IF(D879="Yes",ROUND(MAX(IF($B879="Oui - sans lien de dépendance",0,MIN((0.75*H879),847)),MIN(H879,(0.75*$C879),847)),2),IF(revenueReduction&gt;0.3,MAX(IF($B879="Non - avec lien de dépendance",MIN(1129,H879,$C879)*overallRate,MIN(1129,H879)*overallRate),ROUND(MAX(IF($B879="Non - avec lien de dépendance",0,MIN((0.75*H879),847)),MIN(H879,(0.75*$C879),847)),2)),IF($B879="Non - avec lien de dépendance",MIN(1129,H879,$C879)*overallRate,MIN(1129,H879)*overallRate)))))</f>
        <v>Effectuez l’étape 1</v>
      </c>
      <c r="M879" s="68" t="str">
        <f>IF(ISTEXT(overallRate),"Effectuez l’étape 1",IF(OR(COUNT($C879,I879)&lt;&gt;2,overallRate=0),0,IF(E879="Yes",ROUND(MAX(IF($B879="Oui - sans lien de dépendance",0,MIN((0.75*I879),847)),MIN(I879,(0.75*$C879),847)),2),IF(revenueReduction&gt;0.3,MAX(IF($B879="Non - avec lien de dépendance",MIN(1129,I879,$C879)*overallRate,MIN(1129,I879)*overallRate),ROUND(MAX(IF($B879="Non - avec lien de dépendance",0,MIN((0.75*I879),847)),MIN(I879,(0.75*$C879),847)),2)),IF($B879="Non - avec lien de dépendance",MIN(1129,I879,$C879)*overallRate,MIN(1129,I879)*overallRate)))))</f>
        <v>Effectuez l’étape 1</v>
      </c>
      <c r="N879" s="68" t="str">
        <f>IF(ISTEXT(overallRate),"Effectuez l’étape 1",IF(OR(COUNT($C879,J879)&lt;&gt;2,overallRate=0),0,IF(F879="Yes",ROUND(MAX(IF($B879="Oui - sans lien de dépendance",0,MIN((0.75*J879),847)),MIN(J879,(0.75*$C879),847)),2),IF(revenueReduction&gt;0.3,MAX(IF($B879="Non - avec lien de dépendance",MIN(1129,J879,$C879)*overallRate,MIN(1129,J879)*overallRate),ROUND(MAX(IF($B879="Non - avec lien de dépendance",0,MIN((0.75*J879),847)),MIN(J879,(0.75*$C879),847)),2)),IF($B879="Non - avec lien de dépendance",MIN(1129,J879,$C879)*overallRate,MIN(1129,J879)*overallRate)))))</f>
        <v>Effectuez l’étape 1</v>
      </c>
      <c r="O879" s="68" t="str">
        <f>IF(ISTEXT(overallRate),"Effectuez l’étape 1",IF(OR(COUNT($C879,K879)&lt;&gt;2,overallRate=0),0,IF(G879="Yes",ROUND(MAX(IF($B879="Oui - sans lien de dépendance",0,MIN((0.75*K879),847)),MIN(K879,(0.75*$C879),847)),2),IF(revenueReduction&gt;0.3,MAX(IF($B879="Non - avec lien de dépendance",MIN(1129,K879,$C879)*overallRate,MIN(1129,K879)*overallRate),ROUND(MAX(IF($B879="Non - avec lien de dépendance",0,MIN((0.75*K879),847)),MIN(K879,(0.75*$C879),847)),2)),IF($B879="Non - avec lien de dépendance",MIN(1129,K879,$C879)*overallRate,MIN(1129,K879)*overallRate)))))</f>
        <v>Effectuez l’étape 1</v>
      </c>
      <c r="P879" s="3">
        <f t="shared" si="13"/>
        <v>0</v>
      </c>
    </row>
    <row r="880" spans="12:16" x14ac:dyDescent="0.5">
      <c r="L880" s="68" t="str">
        <f>IF(ISTEXT(overallRate),"Effectuez l’étape 1",IF(OR(COUNT($C880,H880)&lt;&gt;2,overallRate=0),0,IF(D880="Yes",ROUND(MAX(IF($B880="Oui - sans lien de dépendance",0,MIN((0.75*H880),847)),MIN(H880,(0.75*$C880),847)),2),IF(revenueReduction&gt;0.3,MAX(IF($B880="Non - avec lien de dépendance",MIN(1129,H880,$C880)*overallRate,MIN(1129,H880)*overallRate),ROUND(MAX(IF($B880="Non - avec lien de dépendance",0,MIN((0.75*H880),847)),MIN(H880,(0.75*$C880),847)),2)),IF($B880="Non - avec lien de dépendance",MIN(1129,H880,$C880)*overallRate,MIN(1129,H880)*overallRate)))))</f>
        <v>Effectuez l’étape 1</v>
      </c>
      <c r="M880" s="68" t="str">
        <f>IF(ISTEXT(overallRate),"Effectuez l’étape 1",IF(OR(COUNT($C880,I880)&lt;&gt;2,overallRate=0),0,IF(E880="Yes",ROUND(MAX(IF($B880="Oui - sans lien de dépendance",0,MIN((0.75*I880),847)),MIN(I880,(0.75*$C880),847)),2),IF(revenueReduction&gt;0.3,MAX(IF($B880="Non - avec lien de dépendance",MIN(1129,I880,$C880)*overallRate,MIN(1129,I880)*overallRate),ROUND(MAX(IF($B880="Non - avec lien de dépendance",0,MIN((0.75*I880),847)),MIN(I880,(0.75*$C880),847)),2)),IF($B880="Non - avec lien de dépendance",MIN(1129,I880,$C880)*overallRate,MIN(1129,I880)*overallRate)))))</f>
        <v>Effectuez l’étape 1</v>
      </c>
      <c r="N880" s="68" t="str">
        <f>IF(ISTEXT(overallRate),"Effectuez l’étape 1",IF(OR(COUNT($C880,J880)&lt;&gt;2,overallRate=0),0,IF(F880="Yes",ROUND(MAX(IF($B880="Oui - sans lien de dépendance",0,MIN((0.75*J880),847)),MIN(J880,(0.75*$C880),847)),2),IF(revenueReduction&gt;0.3,MAX(IF($B880="Non - avec lien de dépendance",MIN(1129,J880,$C880)*overallRate,MIN(1129,J880)*overallRate),ROUND(MAX(IF($B880="Non - avec lien de dépendance",0,MIN((0.75*J880),847)),MIN(J880,(0.75*$C880),847)),2)),IF($B880="Non - avec lien de dépendance",MIN(1129,J880,$C880)*overallRate,MIN(1129,J880)*overallRate)))))</f>
        <v>Effectuez l’étape 1</v>
      </c>
      <c r="O880" s="68" t="str">
        <f>IF(ISTEXT(overallRate),"Effectuez l’étape 1",IF(OR(COUNT($C880,K880)&lt;&gt;2,overallRate=0),0,IF(G880="Yes",ROUND(MAX(IF($B880="Oui - sans lien de dépendance",0,MIN((0.75*K880),847)),MIN(K880,(0.75*$C880),847)),2),IF(revenueReduction&gt;0.3,MAX(IF($B880="Non - avec lien de dépendance",MIN(1129,K880,$C880)*overallRate,MIN(1129,K880)*overallRate),ROUND(MAX(IF($B880="Non - avec lien de dépendance",0,MIN((0.75*K880),847)),MIN(K880,(0.75*$C880),847)),2)),IF($B880="Non - avec lien de dépendance",MIN(1129,K880,$C880)*overallRate,MIN(1129,K880)*overallRate)))))</f>
        <v>Effectuez l’étape 1</v>
      </c>
      <c r="P880" s="3">
        <f t="shared" si="13"/>
        <v>0</v>
      </c>
    </row>
    <row r="881" spans="12:16" x14ac:dyDescent="0.5">
      <c r="L881" s="68" t="str">
        <f>IF(ISTEXT(overallRate),"Effectuez l’étape 1",IF(OR(COUNT($C881,H881)&lt;&gt;2,overallRate=0),0,IF(D881="Yes",ROUND(MAX(IF($B881="Oui - sans lien de dépendance",0,MIN((0.75*H881),847)),MIN(H881,(0.75*$C881),847)),2),IF(revenueReduction&gt;0.3,MAX(IF($B881="Non - avec lien de dépendance",MIN(1129,H881,$C881)*overallRate,MIN(1129,H881)*overallRate),ROUND(MAX(IF($B881="Non - avec lien de dépendance",0,MIN((0.75*H881),847)),MIN(H881,(0.75*$C881),847)),2)),IF($B881="Non - avec lien de dépendance",MIN(1129,H881,$C881)*overallRate,MIN(1129,H881)*overallRate)))))</f>
        <v>Effectuez l’étape 1</v>
      </c>
      <c r="M881" s="68" t="str">
        <f>IF(ISTEXT(overallRate),"Effectuez l’étape 1",IF(OR(COUNT($C881,I881)&lt;&gt;2,overallRate=0),0,IF(E881="Yes",ROUND(MAX(IF($B881="Oui - sans lien de dépendance",0,MIN((0.75*I881),847)),MIN(I881,(0.75*$C881),847)),2),IF(revenueReduction&gt;0.3,MAX(IF($B881="Non - avec lien de dépendance",MIN(1129,I881,$C881)*overallRate,MIN(1129,I881)*overallRate),ROUND(MAX(IF($B881="Non - avec lien de dépendance",0,MIN((0.75*I881),847)),MIN(I881,(0.75*$C881),847)),2)),IF($B881="Non - avec lien de dépendance",MIN(1129,I881,$C881)*overallRate,MIN(1129,I881)*overallRate)))))</f>
        <v>Effectuez l’étape 1</v>
      </c>
      <c r="N881" s="68" t="str">
        <f>IF(ISTEXT(overallRate),"Effectuez l’étape 1",IF(OR(COUNT($C881,J881)&lt;&gt;2,overallRate=0),0,IF(F881="Yes",ROUND(MAX(IF($B881="Oui - sans lien de dépendance",0,MIN((0.75*J881),847)),MIN(J881,(0.75*$C881),847)),2),IF(revenueReduction&gt;0.3,MAX(IF($B881="Non - avec lien de dépendance",MIN(1129,J881,$C881)*overallRate,MIN(1129,J881)*overallRate),ROUND(MAX(IF($B881="Non - avec lien de dépendance",0,MIN((0.75*J881),847)),MIN(J881,(0.75*$C881),847)),2)),IF($B881="Non - avec lien de dépendance",MIN(1129,J881,$C881)*overallRate,MIN(1129,J881)*overallRate)))))</f>
        <v>Effectuez l’étape 1</v>
      </c>
      <c r="O881" s="68" t="str">
        <f>IF(ISTEXT(overallRate),"Effectuez l’étape 1",IF(OR(COUNT($C881,K881)&lt;&gt;2,overallRate=0),0,IF(G881="Yes",ROUND(MAX(IF($B881="Oui - sans lien de dépendance",0,MIN((0.75*K881),847)),MIN(K881,(0.75*$C881),847)),2),IF(revenueReduction&gt;0.3,MAX(IF($B881="Non - avec lien de dépendance",MIN(1129,K881,$C881)*overallRate,MIN(1129,K881)*overallRate),ROUND(MAX(IF($B881="Non - avec lien de dépendance",0,MIN((0.75*K881),847)),MIN(K881,(0.75*$C881),847)),2)),IF($B881="Non - avec lien de dépendance",MIN(1129,K881,$C881)*overallRate,MIN(1129,K881)*overallRate)))))</f>
        <v>Effectuez l’étape 1</v>
      </c>
      <c r="P881" s="3">
        <f t="shared" si="13"/>
        <v>0</v>
      </c>
    </row>
    <row r="882" spans="12:16" x14ac:dyDescent="0.5">
      <c r="L882" s="68" t="str">
        <f>IF(ISTEXT(overallRate),"Effectuez l’étape 1",IF(OR(COUNT($C882,H882)&lt;&gt;2,overallRate=0),0,IF(D882="Yes",ROUND(MAX(IF($B882="Oui - sans lien de dépendance",0,MIN((0.75*H882),847)),MIN(H882,(0.75*$C882),847)),2),IF(revenueReduction&gt;0.3,MAX(IF($B882="Non - avec lien de dépendance",MIN(1129,H882,$C882)*overallRate,MIN(1129,H882)*overallRate),ROUND(MAX(IF($B882="Non - avec lien de dépendance",0,MIN((0.75*H882),847)),MIN(H882,(0.75*$C882),847)),2)),IF($B882="Non - avec lien de dépendance",MIN(1129,H882,$C882)*overallRate,MIN(1129,H882)*overallRate)))))</f>
        <v>Effectuez l’étape 1</v>
      </c>
      <c r="M882" s="68" t="str">
        <f>IF(ISTEXT(overallRate),"Effectuez l’étape 1",IF(OR(COUNT($C882,I882)&lt;&gt;2,overallRate=0),0,IF(E882="Yes",ROUND(MAX(IF($B882="Oui - sans lien de dépendance",0,MIN((0.75*I882),847)),MIN(I882,(0.75*$C882),847)),2),IF(revenueReduction&gt;0.3,MAX(IF($B882="Non - avec lien de dépendance",MIN(1129,I882,$C882)*overallRate,MIN(1129,I882)*overallRate),ROUND(MAX(IF($B882="Non - avec lien de dépendance",0,MIN((0.75*I882),847)),MIN(I882,(0.75*$C882),847)),2)),IF($B882="Non - avec lien de dépendance",MIN(1129,I882,$C882)*overallRate,MIN(1129,I882)*overallRate)))))</f>
        <v>Effectuez l’étape 1</v>
      </c>
      <c r="N882" s="68" t="str">
        <f>IF(ISTEXT(overallRate),"Effectuez l’étape 1",IF(OR(COUNT($C882,J882)&lt;&gt;2,overallRate=0),0,IF(F882="Yes",ROUND(MAX(IF($B882="Oui - sans lien de dépendance",0,MIN((0.75*J882),847)),MIN(J882,(0.75*$C882),847)),2),IF(revenueReduction&gt;0.3,MAX(IF($B882="Non - avec lien de dépendance",MIN(1129,J882,$C882)*overallRate,MIN(1129,J882)*overallRate),ROUND(MAX(IF($B882="Non - avec lien de dépendance",0,MIN((0.75*J882),847)),MIN(J882,(0.75*$C882),847)),2)),IF($B882="Non - avec lien de dépendance",MIN(1129,J882,$C882)*overallRate,MIN(1129,J882)*overallRate)))))</f>
        <v>Effectuez l’étape 1</v>
      </c>
      <c r="O882" s="68" t="str">
        <f>IF(ISTEXT(overallRate),"Effectuez l’étape 1",IF(OR(COUNT($C882,K882)&lt;&gt;2,overallRate=0),0,IF(G882="Yes",ROUND(MAX(IF($B882="Oui - sans lien de dépendance",0,MIN((0.75*K882),847)),MIN(K882,(0.75*$C882),847)),2),IF(revenueReduction&gt;0.3,MAX(IF($B882="Non - avec lien de dépendance",MIN(1129,K882,$C882)*overallRate,MIN(1129,K882)*overallRate),ROUND(MAX(IF($B882="Non - avec lien de dépendance",0,MIN((0.75*K882),847)),MIN(K882,(0.75*$C882),847)),2)),IF($B882="Non - avec lien de dépendance",MIN(1129,K882,$C882)*overallRate,MIN(1129,K882)*overallRate)))))</f>
        <v>Effectuez l’étape 1</v>
      </c>
      <c r="P882" s="3">
        <f t="shared" si="13"/>
        <v>0</v>
      </c>
    </row>
    <row r="883" spans="12:16" x14ac:dyDescent="0.5">
      <c r="L883" s="68" t="str">
        <f>IF(ISTEXT(overallRate),"Effectuez l’étape 1",IF(OR(COUNT($C883,H883)&lt;&gt;2,overallRate=0),0,IF(D883="Yes",ROUND(MAX(IF($B883="Oui - sans lien de dépendance",0,MIN((0.75*H883),847)),MIN(H883,(0.75*$C883),847)),2),IF(revenueReduction&gt;0.3,MAX(IF($B883="Non - avec lien de dépendance",MIN(1129,H883,$C883)*overallRate,MIN(1129,H883)*overallRate),ROUND(MAX(IF($B883="Non - avec lien de dépendance",0,MIN((0.75*H883),847)),MIN(H883,(0.75*$C883),847)),2)),IF($B883="Non - avec lien de dépendance",MIN(1129,H883,$C883)*overallRate,MIN(1129,H883)*overallRate)))))</f>
        <v>Effectuez l’étape 1</v>
      </c>
      <c r="M883" s="68" t="str">
        <f>IF(ISTEXT(overallRate),"Effectuez l’étape 1",IF(OR(COUNT($C883,I883)&lt;&gt;2,overallRate=0),0,IF(E883="Yes",ROUND(MAX(IF($B883="Oui - sans lien de dépendance",0,MIN((0.75*I883),847)),MIN(I883,(0.75*$C883),847)),2),IF(revenueReduction&gt;0.3,MAX(IF($B883="Non - avec lien de dépendance",MIN(1129,I883,$C883)*overallRate,MIN(1129,I883)*overallRate),ROUND(MAX(IF($B883="Non - avec lien de dépendance",0,MIN((0.75*I883),847)),MIN(I883,(0.75*$C883),847)),2)),IF($B883="Non - avec lien de dépendance",MIN(1129,I883,$C883)*overallRate,MIN(1129,I883)*overallRate)))))</f>
        <v>Effectuez l’étape 1</v>
      </c>
      <c r="N883" s="68" t="str">
        <f>IF(ISTEXT(overallRate),"Effectuez l’étape 1",IF(OR(COUNT($C883,J883)&lt;&gt;2,overallRate=0),0,IF(F883="Yes",ROUND(MAX(IF($B883="Oui - sans lien de dépendance",0,MIN((0.75*J883),847)),MIN(J883,(0.75*$C883),847)),2),IF(revenueReduction&gt;0.3,MAX(IF($B883="Non - avec lien de dépendance",MIN(1129,J883,$C883)*overallRate,MIN(1129,J883)*overallRate),ROUND(MAX(IF($B883="Non - avec lien de dépendance",0,MIN((0.75*J883),847)),MIN(J883,(0.75*$C883),847)),2)),IF($B883="Non - avec lien de dépendance",MIN(1129,J883,$C883)*overallRate,MIN(1129,J883)*overallRate)))))</f>
        <v>Effectuez l’étape 1</v>
      </c>
      <c r="O883" s="68" t="str">
        <f>IF(ISTEXT(overallRate),"Effectuez l’étape 1",IF(OR(COUNT($C883,K883)&lt;&gt;2,overallRate=0),0,IF(G883="Yes",ROUND(MAX(IF($B883="Oui - sans lien de dépendance",0,MIN((0.75*K883),847)),MIN(K883,(0.75*$C883),847)),2),IF(revenueReduction&gt;0.3,MAX(IF($B883="Non - avec lien de dépendance",MIN(1129,K883,$C883)*overallRate,MIN(1129,K883)*overallRate),ROUND(MAX(IF($B883="Non - avec lien de dépendance",0,MIN((0.75*K883),847)),MIN(K883,(0.75*$C883),847)),2)),IF($B883="Non - avec lien de dépendance",MIN(1129,K883,$C883)*overallRate,MIN(1129,K883)*overallRate)))))</f>
        <v>Effectuez l’étape 1</v>
      </c>
      <c r="P883" s="3">
        <f t="shared" si="13"/>
        <v>0</v>
      </c>
    </row>
    <row r="884" spans="12:16" x14ac:dyDescent="0.5">
      <c r="L884" s="68" t="str">
        <f>IF(ISTEXT(overallRate),"Effectuez l’étape 1",IF(OR(COUNT($C884,H884)&lt;&gt;2,overallRate=0),0,IF(D884="Yes",ROUND(MAX(IF($B884="Oui - sans lien de dépendance",0,MIN((0.75*H884),847)),MIN(H884,(0.75*$C884),847)),2),IF(revenueReduction&gt;0.3,MAX(IF($B884="Non - avec lien de dépendance",MIN(1129,H884,$C884)*overallRate,MIN(1129,H884)*overallRate),ROUND(MAX(IF($B884="Non - avec lien de dépendance",0,MIN((0.75*H884),847)),MIN(H884,(0.75*$C884),847)),2)),IF($B884="Non - avec lien de dépendance",MIN(1129,H884,$C884)*overallRate,MIN(1129,H884)*overallRate)))))</f>
        <v>Effectuez l’étape 1</v>
      </c>
      <c r="M884" s="68" t="str">
        <f>IF(ISTEXT(overallRate),"Effectuez l’étape 1",IF(OR(COUNT($C884,I884)&lt;&gt;2,overallRate=0),0,IF(E884="Yes",ROUND(MAX(IF($B884="Oui - sans lien de dépendance",0,MIN((0.75*I884),847)),MIN(I884,(0.75*$C884),847)),2),IF(revenueReduction&gt;0.3,MAX(IF($B884="Non - avec lien de dépendance",MIN(1129,I884,$C884)*overallRate,MIN(1129,I884)*overallRate),ROUND(MAX(IF($B884="Non - avec lien de dépendance",0,MIN((0.75*I884),847)),MIN(I884,(0.75*$C884),847)),2)),IF($B884="Non - avec lien de dépendance",MIN(1129,I884,$C884)*overallRate,MIN(1129,I884)*overallRate)))))</f>
        <v>Effectuez l’étape 1</v>
      </c>
      <c r="N884" s="68" t="str">
        <f>IF(ISTEXT(overallRate),"Effectuez l’étape 1",IF(OR(COUNT($C884,J884)&lt;&gt;2,overallRate=0),0,IF(F884="Yes",ROUND(MAX(IF($B884="Oui - sans lien de dépendance",0,MIN((0.75*J884),847)),MIN(J884,(0.75*$C884),847)),2),IF(revenueReduction&gt;0.3,MAX(IF($B884="Non - avec lien de dépendance",MIN(1129,J884,$C884)*overallRate,MIN(1129,J884)*overallRate),ROUND(MAX(IF($B884="Non - avec lien de dépendance",0,MIN((0.75*J884),847)),MIN(J884,(0.75*$C884),847)),2)),IF($B884="Non - avec lien de dépendance",MIN(1129,J884,$C884)*overallRate,MIN(1129,J884)*overallRate)))))</f>
        <v>Effectuez l’étape 1</v>
      </c>
      <c r="O884" s="68" t="str">
        <f>IF(ISTEXT(overallRate),"Effectuez l’étape 1",IF(OR(COUNT($C884,K884)&lt;&gt;2,overallRate=0),0,IF(G884="Yes",ROUND(MAX(IF($B884="Oui - sans lien de dépendance",0,MIN((0.75*K884),847)),MIN(K884,(0.75*$C884),847)),2),IF(revenueReduction&gt;0.3,MAX(IF($B884="Non - avec lien de dépendance",MIN(1129,K884,$C884)*overallRate,MIN(1129,K884)*overallRate),ROUND(MAX(IF($B884="Non - avec lien de dépendance",0,MIN((0.75*K884),847)),MIN(K884,(0.75*$C884),847)),2)),IF($B884="Non - avec lien de dépendance",MIN(1129,K884,$C884)*overallRate,MIN(1129,K884)*overallRate)))))</f>
        <v>Effectuez l’étape 1</v>
      </c>
      <c r="P884" s="3">
        <f t="shared" si="13"/>
        <v>0</v>
      </c>
    </row>
    <row r="885" spans="12:16" x14ac:dyDescent="0.5">
      <c r="L885" s="68" t="str">
        <f>IF(ISTEXT(overallRate),"Effectuez l’étape 1",IF(OR(COUNT($C885,H885)&lt;&gt;2,overallRate=0),0,IF(D885="Yes",ROUND(MAX(IF($B885="Oui - sans lien de dépendance",0,MIN((0.75*H885),847)),MIN(H885,(0.75*$C885),847)),2),IF(revenueReduction&gt;0.3,MAX(IF($B885="Non - avec lien de dépendance",MIN(1129,H885,$C885)*overallRate,MIN(1129,H885)*overallRate),ROUND(MAX(IF($B885="Non - avec lien de dépendance",0,MIN((0.75*H885),847)),MIN(H885,(0.75*$C885),847)),2)),IF($B885="Non - avec lien de dépendance",MIN(1129,H885,$C885)*overallRate,MIN(1129,H885)*overallRate)))))</f>
        <v>Effectuez l’étape 1</v>
      </c>
      <c r="M885" s="68" t="str">
        <f>IF(ISTEXT(overallRate),"Effectuez l’étape 1",IF(OR(COUNT($C885,I885)&lt;&gt;2,overallRate=0),0,IF(E885="Yes",ROUND(MAX(IF($B885="Oui - sans lien de dépendance",0,MIN((0.75*I885),847)),MIN(I885,(0.75*$C885),847)),2),IF(revenueReduction&gt;0.3,MAX(IF($B885="Non - avec lien de dépendance",MIN(1129,I885,$C885)*overallRate,MIN(1129,I885)*overallRate),ROUND(MAX(IF($B885="Non - avec lien de dépendance",0,MIN((0.75*I885),847)),MIN(I885,(0.75*$C885),847)),2)),IF($B885="Non - avec lien de dépendance",MIN(1129,I885,$C885)*overallRate,MIN(1129,I885)*overallRate)))))</f>
        <v>Effectuez l’étape 1</v>
      </c>
      <c r="N885" s="68" t="str">
        <f>IF(ISTEXT(overallRate),"Effectuez l’étape 1",IF(OR(COUNT($C885,J885)&lt;&gt;2,overallRate=0),0,IF(F885="Yes",ROUND(MAX(IF($B885="Oui - sans lien de dépendance",0,MIN((0.75*J885),847)),MIN(J885,(0.75*$C885),847)),2),IF(revenueReduction&gt;0.3,MAX(IF($B885="Non - avec lien de dépendance",MIN(1129,J885,$C885)*overallRate,MIN(1129,J885)*overallRate),ROUND(MAX(IF($B885="Non - avec lien de dépendance",0,MIN((0.75*J885),847)),MIN(J885,(0.75*$C885),847)),2)),IF($B885="Non - avec lien de dépendance",MIN(1129,J885,$C885)*overallRate,MIN(1129,J885)*overallRate)))))</f>
        <v>Effectuez l’étape 1</v>
      </c>
      <c r="O885" s="68" t="str">
        <f>IF(ISTEXT(overallRate),"Effectuez l’étape 1",IF(OR(COUNT($C885,K885)&lt;&gt;2,overallRate=0),0,IF(G885="Yes",ROUND(MAX(IF($B885="Oui - sans lien de dépendance",0,MIN((0.75*K885),847)),MIN(K885,(0.75*$C885),847)),2),IF(revenueReduction&gt;0.3,MAX(IF($B885="Non - avec lien de dépendance",MIN(1129,K885,$C885)*overallRate,MIN(1129,K885)*overallRate),ROUND(MAX(IF($B885="Non - avec lien de dépendance",0,MIN((0.75*K885),847)),MIN(K885,(0.75*$C885),847)),2)),IF($B885="Non - avec lien de dépendance",MIN(1129,K885,$C885)*overallRate,MIN(1129,K885)*overallRate)))))</f>
        <v>Effectuez l’étape 1</v>
      </c>
      <c r="P885" s="3">
        <f t="shared" si="13"/>
        <v>0</v>
      </c>
    </row>
    <row r="886" spans="12:16" x14ac:dyDescent="0.5">
      <c r="L886" s="68" t="str">
        <f>IF(ISTEXT(overallRate),"Effectuez l’étape 1",IF(OR(COUNT($C886,H886)&lt;&gt;2,overallRate=0),0,IF(D886="Yes",ROUND(MAX(IF($B886="Oui - sans lien de dépendance",0,MIN((0.75*H886),847)),MIN(H886,(0.75*$C886),847)),2),IF(revenueReduction&gt;0.3,MAX(IF($B886="Non - avec lien de dépendance",MIN(1129,H886,$C886)*overallRate,MIN(1129,H886)*overallRate),ROUND(MAX(IF($B886="Non - avec lien de dépendance",0,MIN((0.75*H886),847)),MIN(H886,(0.75*$C886),847)),2)),IF($B886="Non - avec lien de dépendance",MIN(1129,H886,$C886)*overallRate,MIN(1129,H886)*overallRate)))))</f>
        <v>Effectuez l’étape 1</v>
      </c>
      <c r="M886" s="68" t="str">
        <f>IF(ISTEXT(overallRate),"Effectuez l’étape 1",IF(OR(COUNT($C886,I886)&lt;&gt;2,overallRate=0),0,IF(E886="Yes",ROUND(MAX(IF($B886="Oui - sans lien de dépendance",0,MIN((0.75*I886),847)),MIN(I886,(0.75*$C886),847)),2),IF(revenueReduction&gt;0.3,MAX(IF($B886="Non - avec lien de dépendance",MIN(1129,I886,$C886)*overallRate,MIN(1129,I886)*overallRate),ROUND(MAX(IF($B886="Non - avec lien de dépendance",0,MIN((0.75*I886),847)),MIN(I886,(0.75*$C886),847)),2)),IF($B886="Non - avec lien de dépendance",MIN(1129,I886,$C886)*overallRate,MIN(1129,I886)*overallRate)))))</f>
        <v>Effectuez l’étape 1</v>
      </c>
      <c r="N886" s="68" t="str">
        <f>IF(ISTEXT(overallRate),"Effectuez l’étape 1",IF(OR(COUNT($C886,J886)&lt;&gt;2,overallRate=0),0,IF(F886="Yes",ROUND(MAX(IF($B886="Oui - sans lien de dépendance",0,MIN((0.75*J886),847)),MIN(J886,(0.75*$C886),847)),2),IF(revenueReduction&gt;0.3,MAX(IF($B886="Non - avec lien de dépendance",MIN(1129,J886,$C886)*overallRate,MIN(1129,J886)*overallRate),ROUND(MAX(IF($B886="Non - avec lien de dépendance",0,MIN((0.75*J886),847)),MIN(J886,(0.75*$C886),847)),2)),IF($B886="Non - avec lien de dépendance",MIN(1129,J886,$C886)*overallRate,MIN(1129,J886)*overallRate)))))</f>
        <v>Effectuez l’étape 1</v>
      </c>
      <c r="O886" s="68" t="str">
        <f>IF(ISTEXT(overallRate),"Effectuez l’étape 1",IF(OR(COUNT($C886,K886)&lt;&gt;2,overallRate=0),0,IF(G886="Yes",ROUND(MAX(IF($B886="Oui - sans lien de dépendance",0,MIN((0.75*K886),847)),MIN(K886,(0.75*$C886),847)),2),IF(revenueReduction&gt;0.3,MAX(IF($B886="Non - avec lien de dépendance",MIN(1129,K886,$C886)*overallRate,MIN(1129,K886)*overallRate),ROUND(MAX(IF($B886="Non - avec lien de dépendance",0,MIN((0.75*K886),847)),MIN(K886,(0.75*$C886),847)),2)),IF($B886="Non - avec lien de dépendance",MIN(1129,K886,$C886)*overallRate,MIN(1129,K886)*overallRate)))))</f>
        <v>Effectuez l’étape 1</v>
      </c>
      <c r="P886" s="3">
        <f t="shared" si="13"/>
        <v>0</v>
      </c>
    </row>
    <row r="887" spans="12:16" x14ac:dyDescent="0.5">
      <c r="L887" s="68" t="str">
        <f>IF(ISTEXT(overallRate),"Effectuez l’étape 1",IF(OR(COUNT($C887,H887)&lt;&gt;2,overallRate=0),0,IF(D887="Yes",ROUND(MAX(IF($B887="Oui - sans lien de dépendance",0,MIN((0.75*H887),847)),MIN(H887,(0.75*$C887),847)),2),IF(revenueReduction&gt;0.3,MAX(IF($B887="Non - avec lien de dépendance",MIN(1129,H887,$C887)*overallRate,MIN(1129,H887)*overallRate),ROUND(MAX(IF($B887="Non - avec lien de dépendance",0,MIN((0.75*H887),847)),MIN(H887,(0.75*$C887),847)),2)),IF($B887="Non - avec lien de dépendance",MIN(1129,H887,$C887)*overallRate,MIN(1129,H887)*overallRate)))))</f>
        <v>Effectuez l’étape 1</v>
      </c>
      <c r="M887" s="68" t="str">
        <f>IF(ISTEXT(overallRate),"Effectuez l’étape 1",IF(OR(COUNT($C887,I887)&lt;&gt;2,overallRate=0),0,IF(E887="Yes",ROUND(MAX(IF($B887="Oui - sans lien de dépendance",0,MIN((0.75*I887),847)),MIN(I887,(0.75*$C887),847)),2),IF(revenueReduction&gt;0.3,MAX(IF($B887="Non - avec lien de dépendance",MIN(1129,I887,$C887)*overallRate,MIN(1129,I887)*overallRate),ROUND(MAX(IF($B887="Non - avec lien de dépendance",0,MIN((0.75*I887),847)),MIN(I887,(0.75*$C887),847)),2)),IF($B887="Non - avec lien de dépendance",MIN(1129,I887,$C887)*overallRate,MIN(1129,I887)*overallRate)))))</f>
        <v>Effectuez l’étape 1</v>
      </c>
      <c r="N887" s="68" t="str">
        <f>IF(ISTEXT(overallRate),"Effectuez l’étape 1",IF(OR(COUNT($C887,J887)&lt;&gt;2,overallRate=0),0,IF(F887="Yes",ROUND(MAX(IF($B887="Oui - sans lien de dépendance",0,MIN((0.75*J887),847)),MIN(J887,(0.75*$C887),847)),2),IF(revenueReduction&gt;0.3,MAX(IF($B887="Non - avec lien de dépendance",MIN(1129,J887,$C887)*overallRate,MIN(1129,J887)*overallRate),ROUND(MAX(IF($B887="Non - avec lien de dépendance",0,MIN((0.75*J887),847)),MIN(J887,(0.75*$C887),847)),2)),IF($B887="Non - avec lien de dépendance",MIN(1129,J887,$C887)*overallRate,MIN(1129,J887)*overallRate)))))</f>
        <v>Effectuez l’étape 1</v>
      </c>
      <c r="O887" s="68" t="str">
        <f>IF(ISTEXT(overallRate),"Effectuez l’étape 1",IF(OR(COUNT($C887,K887)&lt;&gt;2,overallRate=0),0,IF(G887="Yes",ROUND(MAX(IF($B887="Oui - sans lien de dépendance",0,MIN((0.75*K887),847)),MIN(K887,(0.75*$C887),847)),2),IF(revenueReduction&gt;0.3,MAX(IF($B887="Non - avec lien de dépendance",MIN(1129,K887,$C887)*overallRate,MIN(1129,K887)*overallRate),ROUND(MAX(IF($B887="Non - avec lien de dépendance",0,MIN((0.75*K887),847)),MIN(K887,(0.75*$C887),847)),2)),IF($B887="Non - avec lien de dépendance",MIN(1129,K887,$C887)*overallRate,MIN(1129,K887)*overallRate)))))</f>
        <v>Effectuez l’étape 1</v>
      </c>
      <c r="P887" s="3">
        <f t="shared" si="13"/>
        <v>0</v>
      </c>
    </row>
    <row r="888" spans="12:16" x14ac:dyDescent="0.5">
      <c r="L888" s="68" t="str">
        <f>IF(ISTEXT(overallRate),"Effectuez l’étape 1",IF(OR(COUNT($C888,H888)&lt;&gt;2,overallRate=0),0,IF(D888="Yes",ROUND(MAX(IF($B888="Oui - sans lien de dépendance",0,MIN((0.75*H888),847)),MIN(H888,(0.75*$C888),847)),2),IF(revenueReduction&gt;0.3,MAX(IF($B888="Non - avec lien de dépendance",MIN(1129,H888,$C888)*overallRate,MIN(1129,H888)*overallRate),ROUND(MAX(IF($B888="Non - avec lien de dépendance",0,MIN((0.75*H888),847)),MIN(H888,(0.75*$C888),847)),2)),IF($B888="Non - avec lien de dépendance",MIN(1129,H888,$C888)*overallRate,MIN(1129,H888)*overallRate)))))</f>
        <v>Effectuez l’étape 1</v>
      </c>
      <c r="M888" s="68" t="str">
        <f>IF(ISTEXT(overallRate),"Effectuez l’étape 1",IF(OR(COUNT($C888,I888)&lt;&gt;2,overallRate=0),0,IF(E888="Yes",ROUND(MAX(IF($B888="Oui - sans lien de dépendance",0,MIN((0.75*I888),847)),MIN(I888,(0.75*$C888),847)),2),IF(revenueReduction&gt;0.3,MAX(IF($B888="Non - avec lien de dépendance",MIN(1129,I888,$C888)*overallRate,MIN(1129,I888)*overallRate),ROUND(MAX(IF($B888="Non - avec lien de dépendance",0,MIN((0.75*I888),847)),MIN(I888,(0.75*$C888),847)),2)),IF($B888="Non - avec lien de dépendance",MIN(1129,I888,$C888)*overallRate,MIN(1129,I888)*overallRate)))))</f>
        <v>Effectuez l’étape 1</v>
      </c>
      <c r="N888" s="68" t="str">
        <f>IF(ISTEXT(overallRate),"Effectuez l’étape 1",IF(OR(COUNT($C888,J888)&lt;&gt;2,overallRate=0),0,IF(F888="Yes",ROUND(MAX(IF($B888="Oui - sans lien de dépendance",0,MIN((0.75*J888),847)),MIN(J888,(0.75*$C888),847)),2),IF(revenueReduction&gt;0.3,MAX(IF($B888="Non - avec lien de dépendance",MIN(1129,J888,$C888)*overallRate,MIN(1129,J888)*overallRate),ROUND(MAX(IF($B888="Non - avec lien de dépendance",0,MIN((0.75*J888),847)),MIN(J888,(0.75*$C888),847)),2)),IF($B888="Non - avec lien de dépendance",MIN(1129,J888,$C888)*overallRate,MIN(1129,J888)*overallRate)))))</f>
        <v>Effectuez l’étape 1</v>
      </c>
      <c r="O888" s="68" t="str">
        <f>IF(ISTEXT(overallRate),"Effectuez l’étape 1",IF(OR(COUNT($C888,K888)&lt;&gt;2,overallRate=0),0,IF(G888="Yes",ROUND(MAX(IF($B888="Oui - sans lien de dépendance",0,MIN((0.75*K888),847)),MIN(K888,(0.75*$C888),847)),2),IF(revenueReduction&gt;0.3,MAX(IF($B888="Non - avec lien de dépendance",MIN(1129,K888,$C888)*overallRate,MIN(1129,K888)*overallRate),ROUND(MAX(IF($B888="Non - avec lien de dépendance",0,MIN((0.75*K888),847)),MIN(K888,(0.75*$C888),847)),2)),IF($B888="Non - avec lien de dépendance",MIN(1129,K888,$C888)*overallRate,MIN(1129,K888)*overallRate)))))</f>
        <v>Effectuez l’étape 1</v>
      </c>
      <c r="P888" s="3">
        <f t="shared" si="13"/>
        <v>0</v>
      </c>
    </row>
    <row r="889" spans="12:16" x14ac:dyDescent="0.5">
      <c r="L889" s="68" t="str">
        <f>IF(ISTEXT(overallRate),"Effectuez l’étape 1",IF(OR(COUNT($C889,H889)&lt;&gt;2,overallRate=0),0,IF(D889="Yes",ROUND(MAX(IF($B889="Oui - sans lien de dépendance",0,MIN((0.75*H889),847)),MIN(H889,(0.75*$C889),847)),2),IF(revenueReduction&gt;0.3,MAX(IF($B889="Non - avec lien de dépendance",MIN(1129,H889,$C889)*overallRate,MIN(1129,H889)*overallRate),ROUND(MAX(IF($B889="Non - avec lien de dépendance",0,MIN((0.75*H889),847)),MIN(H889,(0.75*$C889),847)),2)),IF($B889="Non - avec lien de dépendance",MIN(1129,H889,$C889)*overallRate,MIN(1129,H889)*overallRate)))))</f>
        <v>Effectuez l’étape 1</v>
      </c>
      <c r="M889" s="68" t="str">
        <f>IF(ISTEXT(overallRate),"Effectuez l’étape 1",IF(OR(COUNT($C889,I889)&lt;&gt;2,overallRate=0),0,IF(E889="Yes",ROUND(MAX(IF($B889="Oui - sans lien de dépendance",0,MIN((0.75*I889),847)),MIN(I889,(0.75*$C889),847)),2),IF(revenueReduction&gt;0.3,MAX(IF($B889="Non - avec lien de dépendance",MIN(1129,I889,$C889)*overallRate,MIN(1129,I889)*overallRate),ROUND(MAX(IF($B889="Non - avec lien de dépendance",0,MIN((0.75*I889),847)),MIN(I889,(0.75*$C889),847)),2)),IF($B889="Non - avec lien de dépendance",MIN(1129,I889,$C889)*overallRate,MIN(1129,I889)*overallRate)))))</f>
        <v>Effectuez l’étape 1</v>
      </c>
      <c r="N889" s="68" t="str">
        <f>IF(ISTEXT(overallRate),"Effectuez l’étape 1",IF(OR(COUNT($C889,J889)&lt;&gt;2,overallRate=0),0,IF(F889="Yes",ROUND(MAX(IF($B889="Oui - sans lien de dépendance",0,MIN((0.75*J889),847)),MIN(J889,(0.75*$C889),847)),2),IF(revenueReduction&gt;0.3,MAX(IF($B889="Non - avec lien de dépendance",MIN(1129,J889,$C889)*overallRate,MIN(1129,J889)*overallRate),ROUND(MAX(IF($B889="Non - avec lien de dépendance",0,MIN((0.75*J889),847)),MIN(J889,(0.75*$C889),847)),2)),IF($B889="Non - avec lien de dépendance",MIN(1129,J889,$C889)*overallRate,MIN(1129,J889)*overallRate)))))</f>
        <v>Effectuez l’étape 1</v>
      </c>
      <c r="O889" s="68" t="str">
        <f>IF(ISTEXT(overallRate),"Effectuez l’étape 1",IF(OR(COUNT($C889,K889)&lt;&gt;2,overallRate=0),0,IF(G889="Yes",ROUND(MAX(IF($B889="Oui - sans lien de dépendance",0,MIN((0.75*K889),847)),MIN(K889,(0.75*$C889),847)),2),IF(revenueReduction&gt;0.3,MAX(IF($B889="Non - avec lien de dépendance",MIN(1129,K889,$C889)*overallRate,MIN(1129,K889)*overallRate),ROUND(MAX(IF($B889="Non - avec lien de dépendance",0,MIN((0.75*K889),847)),MIN(K889,(0.75*$C889),847)),2)),IF($B889="Non - avec lien de dépendance",MIN(1129,K889,$C889)*overallRate,MIN(1129,K889)*overallRate)))))</f>
        <v>Effectuez l’étape 1</v>
      </c>
      <c r="P889" s="3">
        <f t="shared" si="13"/>
        <v>0</v>
      </c>
    </row>
    <row r="890" spans="12:16" x14ac:dyDescent="0.5">
      <c r="L890" s="68" t="str">
        <f>IF(ISTEXT(overallRate),"Effectuez l’étape 1",IF(OR(COUNT($C890,H890)&lt;&gt;2,overallRate=0),0,IF(D890="Yes",ROUND(MAX(IF($B890="Oui - sans lien de dépendance",0,MIN((0.75*H890),847)),MIN(H890,(0.75*$C890),847)),2),IF(revenueReduction&gt;0.3,MAX(IF($B890="Non - avec lien de dépendance",MIN(1129,H890,$C890)*overallRate,MIN(1129,H890)*overallRate),ROUND(MAX(IF($B890="Non - avec lien de dépendance",0,MIN((0.75*H890),847)),MIN(H890,(0.75*$C890),847)),2)),IF($B890="Non - avec lien de dépendance",MIN(1129,H890,$C890)*overallRate,MIN(1129,H890)*overallRate)))))</f>
        <v>Effectuez l’étape 1</v>
      </c>
      <c r="M890" s="68" t="str">
        <f>IF(ISTEXT(overallRate),"Effectuez l’étape 1",IF(OR(COUNT($C890,I890)&lt;&gt;2,overallRate=0),0,IF(E890="Yes",ROUND(MAX(IF($B890="Oui - sans lien de dépendance",0,MIN((0.75*I890),847)),MIN(I890,(0.75*$C890),847)),2),IF(revenueReduction&gt;0.3,MAX(IF($B890="Non - avec lien de dépendance",MIN(1129,I890,$C890)*overallRate,MIN(1129,I890)*overallRate),ROUND(MAX(IF($B890="Non - avec lien de dépendance",0,MIN((0.75*I890),847)),MIN(I890,(0.75*$C890),847)),2)),IF($B890="Non - avec lien de dépendance",MIN(1129,I890,$C890)*overallRate,MIN(1129,I890)*overallRate)))))</f>
        <v>Effectuez l’étape 1</v>
      </c>
      <c r="N890" s="68" t="str">
        <f>IF(ISTEXT(overallRate),"Effectuez l’étape 1",IF(OR(COUNT($C890,J890)&lt;&gt;2,overallRate=0),0,IF(F890="Yes",ROUND(MAX(IF($B890="Oui - sans lien de dépendance",0,MIN((0.75*J890),847)),MIN(J890,(0.75*$C890),847)),2),IF(revenueReduction&gt;0.3,MAX(IF($B890="Non - avec lien de dépendance",MIN(1129,J890,$C890)*overallRate,MIN(1129,J890)*overallRate),ROUND(MAX(IF($B890="Non - avec lien de dépendance",0,MIN((0.75*J890),847)),MIN(J890,(0.75*$C890),847)),2)),IF($B890="Non - avec lien de dépendance",MIN(1129,J890,$C890)*overallRate,MIN(1129,J890)*overallRate)))))</f>
        <v>Effectuez l’étape 1</v>
      </c>
      <c r="O890" s="68" t="str">
        <f>IF(ISTEXT(overallRate),"Effectuez l’étape 1",IF(OR(COUNT($C890,K890)&lt;&gt;2,overallRate=0),0,IF(G890="Yes",ROUND(MAX(IF($B890="Oui - sans lien de dépendance",0,MIN((0.75*K890),847)),MIN(K890,(0.75*$C890),847)),2),IF(revenueReduction&gt;0.3,MAX(IF($B890="Non - avec lien de dépendance",MIN(1129,K890,$C890)*overallRate,MIN(1129,K890)*overallRate),ROUND(MAX(IF($B890="Non - avec lien de dépendance",0,MIN((0.75*K890),847)),MIN(K890,(0.75*$C890),847)),2)),IF($B890="Non - avec lien de dépendance",MIN(1129,K890,$C890)*overallRate,MIN(1129,K890)*overallRate)))))</f>
        <v>Effectuez l’étape 1</v>
      </c>
      <c r="P890" s="3">
        <f t="shared" si="13"/>
        <v>0</v>
      </c>
    </row>
    <row r="891" spans="12:16" x14ac:dyDescent="0.5">
      <c r="L891" s="68" t="str">
        <f>IF(ISTEXT(overallRate),"Effectuez l’étape 1",IF(OR(COUNT($C891,H891)&lt;&gt;2,overallRate=0),0,IF(D891="Yes",ROUND(MAX(IF($B891="Oui - sans lien de dépendance",0,MIN((0.75*H891),847)),MIN(H891,(0.75*$C891),847)),2),IF(revenueReduction&gt;0.3,MAX(IF($B891="Non - avec lien de dépendance",MIN(1129,H891,$C891)*overallRate,MIN(1129,H891)*overallRate),ROUND(MAX(IF($B891="Non - avec lien de dépendance",0,MIN((0.75*H891),847)),MIN(H891,(0.75*$C891),847)),2)),IF($B891="Non - avec lien de dépendance",MIN(1129,H891,$C891)*overallRate,MIN(1129,H891)*overallRate)))))</f>
        <v>Effectuez l’étape 1</v>
      </c>
      <c r="M891" s="68" t="str">
        <f>IF(ISTEXT(overallRate),"Effectuez l’étape 1",IF(OR(COUNT($C891,I891)&lt;&gt;2,overallRate=0),0,IF(E891="Yes",ROUND(MAX(IF($B891="Oui - sans lien de dépendance",0,MIN((0.75*I891),847)),MIN(I891,(0.75*$C891),847)),2),IF(revenueReduction&gt;0.3,MAX(IF($B891="Non - avec lien de dépendance",MIN(1129,I891,$C891)*overallRate,MIN(1129,I891)*overallRate),ROUND(MAX(IF($B891="Non - avec lien de dépendance",0,MIN((0.75*I891),847)),MIN(I891,(0.75*$C891),847)),2)),IF($B891="Non - avec lien de dépendance",MIN(1129,I891,$C891)*overallRate,MIN(1129,I891)*overallRate)))))</f>
        <v>Effectuez l’étape 1</v>
      </c>
      <c r="N891" s="68" t="str">
        <f>IF(ISTEXT(overallRate),"Effectuez l’étape 1",IF(OR(COUNT($C891,J891)&lt;&gt;2,overallRate=0),0,IF(F891="Yes",ROUND(MAX(IF($B891="Oui - sans lien de dépendance",0,MIN((0.75*J891),847)),MIN(J891,(0.75*$C891),847)),2),IF(revenueReduction&gt;0.3,MAX(IF($B891="Non - avec lien de dépendance",MIN(1129,J891,$C891)*overallRate,MIN(1129,J891)*overallRate),ROUND(MAX(IF($B891="Non - avec lien de dépendance",0,MIN((0.75*J891),847)),MIN(J891,(0.75*$C891),847)),2)),IF($B891="Non - avec lien de dépendance",MIN(1129,J891,$C891)*overallRate,MIN(1129,J891)*overallRate)))))</f>
        <v>Effectuez l’étape 1</v>
      </c>
      <c r="O891" s="68" t="str">
        <f>IF(ISTEXT(overallRate),"Effectuez l’étape 1",IF(OR(COUNT($C891,K891)&lt;&gt;2,overallRate=0),0,IF(G891="Yes",ROUND(MAX(IF($B891="Oui - sans lien de dépendance",0,MIN((0.75*K891),847)),MIN(K891,(0.75*$C891),847)),2),IF(revenueReduction&gt;0.3,MAX(IF($B891="Non - avec lien de dépendance",MIN(1129,K891,$C891)*overallRate,MIN(1129,K891)*overallRate),ROUND(MAX(IF($B891="Non - avec lien de dépendance",0,MIN((0.75*K891),847)),MIN(K891,(0.75*$C891),847)),2)),IF($B891="Non - avec lien de dépendance",MIN(1129,K891,$C891)*overallRate,MIN(1129,K891)*overallRate)))))</f>
        <v>Effectuez l’étape 1</v>
      </c>
      <c r="P891" s="3">
        <f t="shared" si="13"/>
        <v>0</v>
      </c>
    </row>
    <row r="892" spans="12:16" x14ac:dyDescent="0.5">
      <c r="L892" s="68" t="str">
        <f>IF(ISTEXT(overallRate),"Effectuez l’étape 1",IF(OR(COUNT($C892,H892)&lt;&gt;2,overallRate=0),0,IF(D892="Yes",ROUND(MAX(IF($B892="Oui - sans lien de dépendance",0,MIN((0.75*H892),847)),MIN(H892,(0.75*$C892),847)),2),IF(revenueReduction&gt;0.3,MAX(IF($B892="Non - avec lien de dépendance",MIN(1129,H892,$C892)*overallRate,MIN(1129,H892)*overallRate),ROUND(MAX(IF($B892="Non - avec lien de dépendance",0,MIN((0.75*H892),847)),MIN(H892,(0.75*$C892),847)),2)),IF($B892="Non - avec lien de dépendance",MIN(1129,H892,$C892)*overallRate,MIN(1129,H892)*overallRate)))))</f>
        <v>Effectuez l’étape 1</v>
      </c>
      <c r="M892" s="68" t="str">
        <f>IF(ISTEXT(overallRate),"Effectuez l’étape 1",IF(OR(COUNT($C892,I892)&lt;&gt;2,overallRate=0),0,IF(E892="Yes",ROUND(MAX(IF($B892="Oui - sans lien de dépendance",0,MIN((0.75*I892),847)),MIN(I892,(0.75*$C892),847)),2),IF(revenueReduction&gt;0.3,MAX(IF($B892="Non - avec lien de dépendance",MIN(1129,I892,$C892)*overallRate,MIN(1129,I892)*overallRate),ROUND(MAX(IF($B892="Non - avec lien de dépendance",0,MIN((0.75*I892),847)),MIN(I892,(0.75*$C892),847)),2)),IF($B892="Non - avec lien de dépendance",MIN(1129,I892,$C892)*overallRate,MIN(1129,I892)*overallRate)))))</f>
        <v>Effectuez l’étape 1</v>
      </c>
      <c r="N892" s="68" t="str">
        <f>IF(ISTEXT(overallRate),"Effectuez l’étape 1",IF(OR(COUNT($C892,J892)&lt;&gt;2,overallRate=0),0,IF(F892="Yes",ROUND(MAX(IF($B892="Oui - sans lien de dépendance",0,MIN((0.75*J892),847)),MIN(J892,(0.75*$C892),847)),2),IF(revenueReduction&gt;0.3,MAX(IF($B892="Non - avec lien de dépendance",MIN(1129,J892,$C892)*overallRate,MIN(1129,J892)*overallRate),ROUND(MAX(IF($B892="Non - avec lien de dépendance",0,MIN((0.75*J892),847)),MIN(J892,(0.75*$C892),847)),2)),IF($B892="Non - avec lien de dépendance",MIN(1129,J892,$C892)*overallRate,MIN(1129,J892)*overallRate)))))</f>
        <v>Effectuez l’étape 1</v>
      </c>
      <c r="O892" s="68" t="str">
        <f>IF(ISTEXT(overallRate),"Effectuez l’étape 1",IF(OR(COUNT($C892,K892)&lt;&gt;2,overallRate=0),0,IF(G892="Yes",ROUND(MAX(IF($B892="Oui - sans lien de dépendance",0,MIN((0.75*K892),847)),MIN(K892,(0.75*$C892),847)),2),IF(revenueReduction&gt;0.3,MAX(IF($B892="Non - avec lien de dépendance",MIN(1129,K892,$C892)*overallRate,MIN(1129,K892)*overallRate),ROUND(MAX(IF($B892="Non - avec lien de dépendance",0,MIN((0.75*K892),847)),MIN(K892,(0.75*$C892),847)),2)),IF($B892="Non - avec lien de dépendance",MIN(1129,K892,$C892)*overallRate,MIN(1129,K892)*overallRate)))))</f>
        <v>Effectuez l’étape 1</v>
      </c>
      <c r="P892" s="3">
        <f t="shared" si="13"/>
        <v>0</v>
      </c>
    </row>
    <row r="893" spans="12:16" x14ac:dyDescent="0.5">
      <c r="L893" s="68" t="str">
        <f>IF(ISTEXT(overallRate),"Effectuez l’étape 1",IF(OR(COUNT($C893,H893)&lt;&gt;2,overallRate=0),0,IF(D893="Yes",ROUND(MAX(IF($B893="Oui - sans lien de dépendance",0,MIN((0.75*H893),847)),MIN(H893,(0.75*$C893),847)),2),IF(revenueReduction&gt;0.3,MAX(IF($B893="Non - avec lien de dépendance",MIN(1129,H893,$C893)*overallRate,MIN(1129,H893)*overallRate),ROUND(MAX(IF($B893="Non - avec lien de dépendance",0,MIN((0.75*H893),847)),MIN(H893,(0.75*$C893),847)),2)),IF($B893="Non - avec lien de dépendance",MIN(1129,H893,$C893)*overallRate,MIN(1129,H893)*overallRate)))))</f>
        <v>Effectuez l’étape 1</v>
      </c>
      <c r="M893" s="68" t="str">
        <f>IF(ISTEXT(overallRate),"Effectuez l’étape 1",IF(OR(COUNT($C893,I893)&lt;&gt;2,overallRate=0),0,IF(E893="Yes",ROUND(MAX(IF($B893="Oui - sans lien de dépendance",0,MIN((0.75*I893),847)),MIN(I893,(0.75*$C893),847)),2),IF(revenueReduction&gt;0.3,MAX(IF($B893="Non - avec lien de dépendance",MIN(1129,I893,$C893)*overallRate,MIN(1129,I893)*overallRate),ROUND(MAX(IF($B893="Non - avec lien de dépendance",0,MIN((0.75*I893),847)),MIN(I893,(0.75*$C893),847)),2)),IF($B893="Non - avec lien de dépendance",MIN(1129,I893,$C893)*overallRate,MIN(1129,I893)*overallRate)))))</f>
        <v>Effectuez l’étape 1</v>
      </c>
      <c r="N893" s="68" t="str">
        <f>IF(ISTEXT(overallRate),"Effectuez l’étape 1",IF(OR(COUNT($C893,J893)&lt;&gt;2,overallRate=0),0,IF(F893="Yes",ROUND(MAX(IF($B893="Oui - sans lien de dépendance",0,MIN((0.75*J893),847)),MIN(J893,(0.75*$C893),847)),2),IF(revenueReduction&gt;0.3,MAX(IF($B893="Non - avec lien de dépendance",MIN(1129,J893,$C893)*overallRate,MIN(1129,J893)*overallRate),ROUND(MAX(IF($B893="Non - avec lien de dépendance",0,MIN((0.75*J893),847)),MIN(J893,(0.75*$C893),847)),2)),IF($B893="Non - avec lien de dépendance",MIN(1129,J893,$C893)*overallRate,MIN(1129,J893)*overallRate)))))</f>
        <v>Effectuez l’étape 1</v>
      </c>
      <c r="O893" s="68" t="str">
        <f>IF(ISTEXT(overallRate),"Effectuez l’étape 1",IF(OR(COUNT($C893,K893)&lt;&gt;2,overallRate=0),0,IF(G893="Yes",ROUND(MAX(IF($B893="Oui - sans lien de dépendance",0,MIN((0.75*K893),847)),MIN(K893,(0.75*$C893),847)),2),IF(revenueReduction&gt;0.3,MAX(IF($B893="Non - avec lien de dépendance",MIN(1129,K893,$C893)*overallRate,MIN(1129,K893)*overallRate),ROUND(MAX(IF($B893="Non - avec lien de dépendance",0,MIN((0.75*K893),847)),MIN(K893,(0.75*$C893),847)),2)),IF($B893="Non - avec lien de dépendance",MIN(1129,K893,$C893)*overallRate,MIN(1129,K893)*overallRate)))))</f>
        <v>Effectuez l’étape 1</v>
      </c>
      <c r="P893" s="3">
        <f t="shared" si="13"/>
        <v>0</v>
      </c>
    </row>
    <row r="894" spans="12:16" x14ac:dyDescent="0.5">
      <c r="L894" s="68" t="str">
        <f>IF(ISTEXT(overallRate),"Effectuez l’étape 1",IF(OR(COUNT($C894,H894)&lt;&gt;2,overallRate=0),0,IF(D894="Yes",ROUND(MAX(IF($B894="Oui - sans lien de dépendance",0,MIN((0.75*H894),847)),MIN(H894,(0.75*$C894),847)),2),IF(revenueReduction&gt;0.3,MAX(IF($B894="Non - avec lien de dépendance",MIN(1129,H894,$C894)*overallRate,MIN(1129,H894)*overallRate),ROUND(MAX(IF($B894="Non - avec lien de dépendance",0,MIN((0.75*H894),847)),MIN(H894,(0.75*$C894),847)),2)),IF($B894="Non - avec lien de dépendance",MIN(1129,H894,$C894)*overallRate,MIN(1129,H894)*overallRate)))))</f>
        <v>Effectuez l’étape 1</v>
      </c>
      <c r="M894" s="68" t="str">
        <f>IF(ISTEXT(overallRate),"Effectuez l’étape 1",IF(OR(COUNT($C894,I894)&lt;&gt;2,overallRate=0),0,IF(E894="Yes",ROUND(MAX(IF($B894="Oui - sans lien de dépendance",0,MIN((0.75*I894),847)),MIN(I894,(0.75*$C894),847)),2),IF(revenueReduction&gt;0.3,MAX(IF($B894="Non - avec lien de dépendance",MIN(1129,I894,$C894)*overallRate,MIN(1129,I894)*overallRate),ROUND(MAX(IF($B894="Non - avec lien de dépendance",0,MIN((0.75*I894),847)),MIN(I894,(0.75*$C894),847)),2)),IF($B894="Non - avec lien de dépendance",MIN(1129,I894,$C894)*overallRate,MIN(1129,I894)*overallRate)))))</f>
        <v>Effectuez l’étape 1</v>
      </c>
      <c r="N894" s="68" t="str">
        <f>IF(ISTEXT(overallRate),"Effectuez l’étape 1",IF(OR(COUNT($C894,J894)&lt;&gt;2,overallRate=0),0,IF(F894="Yes",ROUND(MAX(IF($B894="Oui - sans lien de dépendance",0,MIN((0.75*J894),847)),MIN(J894,(0.75*$C894),847)),2),IF(revenueReduction&gt;0.3,MAX(IF($B894="Non - avec lien de dépendance",MIN(1129,J894,$C894)*overallRate,MIN(1129,J894)*overallRate),ROUND(MAX(IF($B894="Non - avec lien de dépendance",0,MIN((0.75*J894),847)),MIN(J894,(0.75*$C894),847)),2)),IF($B894="Non - avec lien de dépendance",MIN(1129,J894,$C894)*overallRate,MIN(1129,J894)*overallRate)))))</f>
        <v>Effectuez l’étape 1</v>
      </c>
      <c r="O894" s="68" t="str">
        <f>IF(ISTEXT(overallRate),"Effectuez l’étape 1",IF(OR(COUNT($C894,K894)&lt;&gt;2,overallRate=0),0,IF(G894="Yes",ROUND(MAX(IF($B894="Oui - sans lien de dépendance",0,MIN((0.75*K894),847)),MIN(K894,(0.75*$C894),847)),2),IF(revenueReduction&gt;0.3,MAX(IF($B894="Non - avec lien de dépendance",MIN(1129,K894,$C894)*overallRate,MIN(1129,K894)*overallRate),ROUND(MAX(IF($B894="Non - avec lien de dépendance",0,MIN((0.75*K894),847)),MIN(K894,(0.75*$C894),847)),2)),IF($B894="Non - avec lien de dépendance",MIN(1129,K894,$C894)*overallRate,MIN(1129,K894)*overallRate)))))</f>
        <v>Effectuez l’étape 1</v>
      </c>
      <c r="P894" s="3">
        <f t="shared" si="13"/>
        <v>0</v>
      </c>
    </row>
    <row r="895" spans="12:16" x14ac:dyDescent="0.5">
      <c r="L895" s="68" t="str">
        <f>IF(ISTEXT(overallRate),"Effectuez l’étape 1",IF(OR(COUNT($C895,H895)&lt;&gt;2,overallRate=0),0,IF(D895="Yes",ROUND(MAX(IF($B895="Oui - sans lien de dépendance",0,MIN((0.75*H895),847)),MIN(H895,(0.75*$C895),847)),2),IF(revenueReduction&gt;0.3,MAX(IF($B895="Non - avec lien de dépendance",MIN(1129,H895,$C895)*overallRate,MIN(1129,H895)*overallRate),ROUND(MAX(IF($B895="Non - avec lien de dépendance",0,MIN((0.75*H895),847)),MIN(H895,(0.75*$C895),847)),2)),IF($B895="Non - avec lien de dépendance",MIN(1129,H895,$C895)*overallRate,MIN(1129,H895)*overallRate)))))</f>
        <v>Effectuez l’étape 1</v>
      </c>
      <c r="M895" s="68" t="str">
        <f>IF(ISTEXT(overallRate),"Effectuez l’étape 1",IF(OR(COUNT($C895,I895)&lt;&gt;2,overallRate=0),0,IF(E895="Yes",ROUND(MAX(IF($B895="Oui - sans lien de dépendance",0,MIN((0.75*I895),847)),MIN(I895,(0.75*$C895),847)),2),IF(revenueReduction&gt;0.3,MAX(IF($B895="Non - avec lien de dépendance",MIN(1129,I895,$C895)*overallRate,MIN(1129,I895)*overallRate),ROUND(MAX(IF($B895="Non - avec lien de dépendance",0,MIN((0.75*I895),847)),MIN(I895,(0.75*$C895),847)),2)),IF($B895="Non - avec lien de dépendance",MIN(1129,I895,$C895)*overallRate,MIN(1129,I895)*overallRate)))))</f>
        <v>Effectuez l’étape 1</v>
      </c>
      <c r="N895" s="68" t="str">
        <f>IF(ISTEXT(overallRate),"Effectuez l’étape 1",IF(OR(COUNT($C895,J895)&lt;&gt;2,overallRate=0),0,IF(F895="Yes",ROUND(MAX(IF($B895="Oui - sans lien de dépendance",0,MIN((0.75*J895),847)),MIN(J895,(0.75*$C895),847)),2),IF(revenueReduction&gt;0.3,MAX(IF($B895="Non - avec lien de dépendance",MIN(1129,J895,$C895)*overallRate,MIN(1129,J895)*overallRate),ROUND(MAX(IF($B895="Non - avec lien de dépendance",0,MIN((0.75*J895),847)),MIN(J895,(0.75*$C895),847)),2)),IF($B895="Non - avec lien de dépendance",MIN(1129,J895,$C895)*overallRate,MIN(1129,J895)*overallRate)))))</f>
        <v>Effectuez l’étape 1</v>
      </c>
      <c r="O895" s="68" t="str">
        <f>IF(ISTEXT(overallRate),"Effectuez l’étape 1",IF(OR(COUNT($C895,K895)&lt;&gt;2,overallRate=0),0,IF(G895="Yes",ROUND(MAX(IF($B895="Oui - sans lien de dépendance",0,MIN((0.75*K895),847)),MIN(K895,(0.75*$C895),847)),2),IF(revenueReduction&gt;0.3,MAX(IF($B895="Non - avec lien de dépendance",MIN(1129,K895,$C895)*overallRate,MIN(1129,K895)*overallRate),ROUND(MAX(IF($B895="Non - avec lien de dépendance",0,MIN((0.75*K895),847)),MIN(K895,(0.75*$C895),847)),2)),IF($B895="Non - avec lien de dépendance",MIN(1129,K895,$C895)*overallRate,MIN(1129,K895)*overallRate)))))</f>
        <v>Effectuez l’étape 1</v>
      </c>
      <c r="P895" s="3">
        <f t="shared" si="13"/>
        <v>0</v>
      </c>
    </row>
    <row r="896" spans="12:16" x14ac:dyDescent="0.5">
      <c r="L896" s="68" t="str">
        <f>IF(ISTEXT(overallRate),"Effectuez l’étape 1",IF(OR(COUNT($C896,H896)&lt;&gt;2,overallRate=0),0,IF(D896="Yes",ROUND(MAX(IF($B896="Oui - sans lien de dépendance",0,MIN((0.75*H896),847)),MIN(H896,(0.75*$C896),847)),2),IF(revenueReduction&gt;0.3,MAX(IF($B896="Non - avec lien de dépendance",MIN(1129,H896,$C896)*overallRate,MIN(1129,H896)*overallRate),ROUND(MAX(IF($B896="Non - avec lien de dépendance",0,MIN((0.75*H896),847)),MIN(H896,(0.75*$C896),847)),2)),IF($B896="Non - avec lien de dépendance",MIN(1129,H896,$C896)*overallRate,MIN(1129,H896)*overallRate)))))</f>
        <v>Effectuez l’étape 1</v>
      </c>
      <c r="M896" s="68" t="str">
        <f>IF(ISTEXT(overallRate),"Effectuez l’étape 1",IF(OR(COUNT($C896,I896)&lt;&gt;2,overallRate=0),0,IF(E896="Yes",ROUND(MAX(IF($B896="Oui - sans lien de dépendance",0,MIN((0.75*I896),847)),MIN(I896,(0.75*$C896),847)),2),IF(revenueReduction&gt;0.3,MAX(IF($B896="Non - avec lien de dépendance",MIN(1129,I896,$C896)*overallRate,MIN(1129,I896)*overallRate),ROUND(MAX(IF($B896="Non - avec lien de dépendance",0,MIN((0.75*I896),847)),MIN(I896,(0.75*$C896),847)),2)),IF($B896="Non - avec lien de dépendance",MIN(1129,I896,$C896)*overallRate,MIN(1129,I896)*overallRate)))))</f>
        <v>Effectuez l’étape 1</v>
      </c>
      <c r="N896" s="68" t="str">
        <f>IF(ISTEXT(overallRate),"Effectuez l’étape 1",IF(OR(COUNT($C896,J896)&lt;&gt;2,overallRate=0),0,IF(F896="Yes",ROUND(MAX(IF($B896="Oui - sans lien de dépendance",0,MIN((0.75*J896),847)),MIN(J896,(0.75*$C896),847)),2),IF(revenueReduction&gt;0.3,MAX(IF($B896="Non - avec lien de dépendance",MIN(1129,J896,$C896)*overallRate,MIN(1129,J896)*overallRate),ROUND(MAX(IF($B896="Non - avec lien de dépendance",0,MIN((0.75*J896),847)),MIN(J896,(0.75*$C896),847)),2)),IF($B896="Non - avec lien de dépendance",MIN(1129,J896,$C896)*overallRate,MIN(1129,J896)*overallRate)))))</f>
        <v>Effectuez l’étape 1</v>
      </c>
      <c r="O896" s="68" t="str">
        <f>IF(ISTEXT(overallRate),"Effectuez l’étape 1",IF(OR(COUNT($C896,K896)&lt;&gt;2,overallRate=0),0,IF(G896="Yes",ROUND(MAX(IF($B896="Oui - sans lien de dépendance",0,MIN((0.75*K896),847)),MIN(K896,(0.75*$C896),847)),2),IF(revenueReduction&gt;0.3,MAX(IF($B896="Non - avec lien de dépendance",MIN(1129,K896,$C896)*overallRate,MIN(1129,K896)*overallRate),ROUND(MAX(IF($B896="Non - avec lien de dépendance",0,MIN((0.75*K896),847)),MIN(K896,(0.75*$C896),847)),2)),IF($B896="Non - avec lien de dépendance",MIN(1129,K896,$C896)*overallRate,MIN(1129,K896)*overallRate)))))</f>
        <v>Effectuez l’étape 1</v>
      </c>
      <c r="P896" s="3">
        <f t="shared" si="13"/>
        <v>0</v>
      </c>
    </row>
    <row r="897" spans="12:16" x14ac:dyDescent="0.5">
      <c r="L897" s="68" t="str">
        <f>IF(ISTEXT(overallRate),"Effectuez l’étape 1",IF(OR(COUNT($C897,H897)&lt;&gt;2,overallRate=0),0,IF(D897="Yes",ROUND(MAX(IF($B897="Oui - sans lien de dépendance",0,MIN((0.75*H897),847)),MIN(H897,(0.75*$C897),847)),2),IF(revenueReduction&gt;0.3,MAX(IF($B897="Non - avec lien de dépendance",MIN(1129,H897,$C897)*overallRate,MIN(1129,H897)*overallRate),ROUND(MAX(IF($B897="Non - avec lien de dépendance",0,MIN((0.75*H897),847)),MIN(H897,(0.75*$C897),847)),2)),IF($B897="Non - avec lien de dépendance",MIN(1129,H897,$C897)*overallRate,MIN(1129,H897)*overallRate)))))</f>
        <v>Effectuez l’étape 1</v>
      </c>
      <c r="M897" s="68" t="str">
        <f>IF(ISTEXT(overallRate),"Effectuez l’étape 1",IF(OR(COUNT($C897,I897)&lt;&gt;2,overallRate=0),0,IF(E897="Yes",ROUND(MAX(IF($B897="Oui - sans lien de dépendance",0,MIN((0.75*I897),847)),MIN(I897,(0.75*$C897),847)),2),IF(revenueReduction&gt;0.3,MAX(IF($B897="Non - avec lien de dépendance",MIN(1129,I897,$C897)*overallRate,MIN(1129,I897)*overallRate),ROUND(MAX(IF($B897="Non - avec lien de dépendance",0,MIN((0.75*I897),847)),MIN(I897,(0.75*$C897),847)),2)),IF($B897="Non - avec lien de dépendance",MIN(1129,I897,$C897)*overallRate,MIN(1129,I897)*overallRate)))))</f>
        <v>Effectuez l’étape 1</v>
      </c>
      <c r="N897" s="68" t="str">
        <f>IF(ISTEXT(overallRate),"Effectuez l’étape 1",IF(OR(COUNT($C897,J897)&lt;&gt;2,overallRate=0),0,IF(F897="Yes",ROUND(MAX(IF($B897="Oui - sans lien de dépendance",0,MIN((0.75*J897),847)),MIN(J897,(0.75*$C897),847)),2),IF(revenueReduction&gt;0.3,MAX(IF($B897="Non - avec lien de dépendance",MIN(1129,J897,$C897)*overallRate,MIN(1129,J897)*overallRate),ROUND(MAX(IF($B897="Non - avec lien de dépendance",0,MIN((0.75*J897),847)),MIN(J897,(0.75*$C897),847)),2)),IF($B897="Non - avec lien de dépendance",MIN(1129,J897,$C897)*overallRate,MIN(1129,J897)*overallRate)))))</f>
        <v>Effectuez l’étape 1</v>
      </c>
      <c r="O897" s="68" t="str">
        <f>IF(ISTEXT(overallRate),"Effectuez l’étape 1",IF(OR(COUNT($C897,K897)&lt;&gt;2,overallRate=0),0,IF(G897="Yes",ROUND(MAX(IF($B897="Oui - sans lien de dépendance",0,MIN((0.75*K897),847)),MIN(K897,(0.75*$C897),847)),2),IF(revenueReduction&gt;0.3,MAX(IF($B897="Non - avec lien de dépendance",MIN(1129,K897,$C897)*overallRate,MIN(1129,K897)*overallRate),ROUND(MAX(IF($B897="Non - avec lien de dépendance",0,MIN((0.75*K897),847)),MIN(K897,(0.75*$C897),847)),2)),IF($B897="Non - avec lien de dépendance",MIN(1129,K897,$C897)*overallRate,MIN(1129,K897)*overallRate)))))</f>
        <v>Effectuez l’étape 1</v>
      </c>
      <c r="P897" s="3">
        <f t="shared" si="13"/>
        <v>0</v>
      </c>
    </row>
    <row r="898" spans="12:16" x14ac:dyDescent="0.5">
      <c r="L898" s="68" t="str">
        <f>IF(ISTEXT(overallRate),"Effectuez l’étape 1",IF(OR(COUNT($C898,H898)&lt;&gt;2,overallRate=0),0,IF(D898="Yes",ROUND(MAX(IF($B898="Oui - sans lien de dépendance",0,MIN((0.75*H898),847)),MIN(H898,(0.75*$C898),847)),2),IF(revenueReduction&gt;0.3,MAX(IF($B898="Non - avec lien de dépendance",MIN(1129,H898,$C898)*overallRate,MIN(1129,H898)*overallRate),ROUND(MAX(IF($B898="Non - avec lien de dépendance",0,MIN((0.75*H898),847)),MIN(H898,(0.75*$C898),847)),2)),IF($B898="Non - avec lien de dépendance",MIN(1129,H898,$C898)*overallRate,MIN(1129,H898)*overallRate)))))</f>
        <v>Effectuez l’étape 1</v>
      </c>
      <c r="M898" s="68" t="str">
        <f>IF(ISTEXT(overallRate),"Effectuez l’étape 1",IF(OR(COUNT($C898,I898)&lt;&gt;2,overallRate=0),0,IF(E898="Yes",ROUND(MAX(IF($B898="Oui - sans lien de dépendance",0,MIN((0.75*I898),847)),MIN(I898,(0.75*$C898),847)),2),IF(revenueReduction&gt;0.3,MAX(IF($B898="Non - avec lien de dépendance",MIN(1129,I898,$C898)*overallRate,MIN(1129,I898)*overallRate),ROUND(MAX(IF($B898="Non - avec lien de dépendance",0,MIN((0.75*I898),847)),MIN(I898,(0.75*$C898),847)),2)),IF($B898="Non - avec lien de dépendance",MIN(1129,I898,$C898)*overallRate,MIN(1129,I898)*overallRate)))))</f>
        <v>Effectuez l’étape 1</v>
      </c>
      <c r="N898" s="68" t="str">
        <f>IF(ISTEXT(overallRate),"Effectuez l’étape 1",IF(OR(COUNT($C898,J898)&lt;&gt;2,overallRate=0),0,IF(F898="Yes",ROUND(MAX(IF($B898="Oui - sans lien de dépendance",0,MIN((0.75*J898),847)),MIN(J898,(0.75*$C898),847)),2),IF(revenueReduction&gt;0.3,MAX(IF($B898="Non - avec lien de dépendance",MIN(1129,J898,$C898)*overallRate,MIN(1129,J898)*overallRate),ROUND(MAX(IF($B898="Non - avec lien de dépendance",0,MIN((0.75*J898),847)),MIN(J898,(0.75*$C898),847)),2)),IF($B898="Non - avec lien de dépendance",MIN(1129,J898,$C898)*overallRate,MIN(1129,J898)*overallRate)))))</f>
        <v>Effectuez l’étape 1</v>
      </c>
      <c r="O898" s="68" t="str">
        <f>IF(ISTEXT(overallRate),"Effectuez l’étape 1",IF(OR(COUNT($C898,K898)&lt;&gt;2,overallRate=0),0,IF(G898="Yes",ROUND(MAX(IF($B898="Oui - sans lien de dépendance",0,MIN((0.75*K898),847)),MIN(K898,(0.75*$C898),847)),2),IF(revenueReduction&gt;0.3,MAX(IF($B898="Non - avec lien de dépendance",MIN(1129,K898,$C898)*overallRate,MIN(1129,K898)*overallRate),ROUND(MAX(IF($B898="Non - avec lien de dépendance",0,MIN((0.75*K898),847)),MIN(K898,(0.75*$C898),847)),2)),IF($B898="Non - avec lien de dépendance",MIN(1129,K898,$C898)*overallRate,MIN(1129,K898)*overallRate)))))</f>
        <v>Effectuez l’étape 1</v>
      </c>
      <c r="P898" s="3">
        <f t="shared" si="13"/>
        <v>0</v>
      </c>
    </row>
    <row r="899" spans="12:16" x14ac:dyDescent="0.5">
      <c r="L899" s="68" t="str">
        <f>IF(ISTEXT(overallRate),"Effectuez l’étape 1",IF(OR(COUNT($C899,H899)&lt;&gt;2,overallRate=0),0,IF(D899="Yes",ROUND(MAX(IF($B899="Oui - sans lien de dépendance",0,MIN((0.75*H899),847)),MIN(H899,(0.75*$C899),847)),2),IF(revenueReduction&gt;0.3,MAX(IF($B899="Non - avec lien de dépendance",MIN(1129,H899,$C899)*overallRate,MIN(1129,H899)*overallRate),ROUND(MAX(IF($B899="Non - avec lien de dépendance",0,MIN((0.75*H899),847)),MIN(H899,(0.75*$C899),847)),2)),IF($B899="Non - avec lien de dépendance",MIN(1129,H899,$C899)*overallRate,MIN(1129,H899)*overallRate)))))</f>
        <v>Effectuez l’étape 1</v>
      </c>
      <c r="M899" s="68" t="str">
        <f>IF(ISTEXT(overallRate),"Effectuez l’étape 1",IF(OR(COUNT($C899,I899)&lt;&gt;2,overallRate=0),0,IF(E899="Yes",ROUND(MAX(IF($B899="Oui - sans lien de dépendance",0,MIN((0.75*I899),847)),MIN(I899,(0.75*$C899),847)),2),IF(revenueReduction&gt;0.3,MAX(IF($B899="Non - avec lien de dépendance",MIN(1129,I899,$C899)*overallRate,MIN(1129,I899)*overallRate),ROUND(MAX(IF($B899="Non - avec lien de dépendance",0,MIN((0.75*I899),847)),MIN(I899,(0.75*$C899),847)),2)),IF($B899="Non - avec lien de dépendance",MIN(1129,I899,$C899)*overallRate,MIN(1129,I899)*overallRate)))))</f>
        <v>Effectuez l’étape 1</v>
      </c>
      <c r="N899" s="68" t="str">
        <f>IF(ISTEXT(overallRate),"Effectuez l’étape 1",IF(OR(COUNT($C899,J899)&lt;&gt;2,overallRate=0),0,IF(F899="Yes",ROUND(MAX(IF($B899="Oui - sans lien de dépendance",0,MIN((0.75*J899),847)),MIN(J899,(0.75*$C899),847)),2),IF(revenueReduction&gt;0.3,MAX(IF($B899="Non - avec lien de dépendance",MIN(1129,J899,$C899)*overallRate,MIN(1129,J899)*overallRate),ROUND(MAX(IF($B899="Non - avec lien de dépendance",0,MIN((0.75*J899),847)),MIN(J899,(0.75*$C899),847)),2)),IF($B899="Non - avec lien de dépendance",MIN(1129,J899,$C899)*overallRate,MIN(1129,J899)*overallRate)))))</f>
        <v>Effectuez l’étape 1</v>
      </c>
      <c r="O899" s="68" t="str">
        <f>IF(ISTEXT(overallRate),"Effectuez l’étape 1",IF(OR(COUNT($C899,K899)&lt;&gt;2,overallRate=0),0,IF(G899="Yes",ROUND(MAX(IF($B899="Oui - sans lien de dépendance",0,MIN((0.75*K899),847)),MIN(K899,(0.75*$C899),847)),2),IF(revenueReduction&gt;0.3,MAX(IF($B899="Non - avec lien de dépendance",MIN(1129,K899,$C899)*overallRate,MIN(1129,K899)*overallRate),ROUND(MAX(IF($B899="Non - avec lien de dépendance",0,MIN((0.75*K899),847)),MIN(K899,(0.75*$C899),847)),2)),IF($B899="Non - avec lien de dépendance",MIN(1129,K899,$C899)*overallRate,MIN(1129,K899)*overallRate)))))</f>
        <v>Effectuez l’étape 1</v>
      </c>
      <c r="P899" s="3">
        <f t="shared" si="13"/>
        <v>0</v>
      </c>
    </row>
    <row r="900" spans="12:16" x14ac:dyDescent="0.5">
      <c r="L900" s="68" t="str">
        <f>IF(ISTEXT(overallRate),"Effectuez l’étape 1",IF(OR(COUNT($C900,H900)&lt;&gt;2,overallRate=0),0,IF(D900="Yes",ROUND(MAX(IF($B900="Oui - sans lien de dépendance",0,MIN((0.75*H900),847)),MIN(H900,(0.75*$C900),847)),2),IF(revenueReduction&gt;0.3,MAX(IF($B900="Non - avec lien de dépendance",MIN(1129,H900,$C900)*overallRate,MIN(1129,H900)*overallRate),ROUND(MAX(IF($B900="Non - avec lien de dépendance",0,MIN((0.75*H900),847)),MIN(H900,(0.75*$C900),847)),2)),IF($B900="Non - avec lien de dépendance",MIN(1129,H900,$C900)*overallRate,MIN(1129,H900)*overallRate)))))</f>
        <v>Effectuez l’étape 1</v>
      </c>
      <c r="M900" s="68" t="str">
        <f>IF(ISTEXT(overallRate),"Effectuez l’étape 1",IF(OR(COUNT($C900,I900)&lt;&gt;2,overallRate=0),0,IF(E900="Yes",ROUND(MAX(IF($B900="Oui - sans lien de dépendance",0,MIN((0.75*I900),847)),MIN(I900,(0.75*$C900),847)),2),IF(revenueReduction&gt;0.3,MAX(IF($B900="Non - avec lien de dépendance",MIN(1129,I900,$C900)*overallRate,MIN(1129,I900)*overallRate),ROUND(MAX(IF($B900="Non - avec lien de dépendance",0,MIN((0.75*I900),847)),MIN(I900,(0.75*$C900),847)),2)),IF($B900="Non - avec lien de dépendance",MIN(1129,I900,$C900)*overallRate,MIN(1129,I900)*overallRate)))))</f>
        <v>Effectuez l’étape 1</v>
      </c>
      <c r="N900" s="68" t="str">
        <f>IF(ISTEXT(overallRate),"Effectuez l’étape 1",IF(OR(COUNT($C900,J900)&lt;&gt;2,overallRate=0),0,IF(F900="Yes",ROUND(MAX(IF($B900="Oui - sans lien de dépendance",0,MIN((0.75*J900),847)),MIN(J900,(0.75*$C900),847)),2),IF(revenueReduction&gt;0.3,MAX(IF($B900="Non - avec lien de dépendance",MIN(1129,J900,$C900)*overallRate,MIN(1129,J900)*overallRate),ROUND(MAX(IF($B900="Non - avec lien de dépendance",0,MIN((0.75*J900),847)),MIN(J900,(0.75*$C900),847)),2)),IF($B900="Non - avec lien de dépendance",MIN(1129,J900,$C900)*overallRate,MIN(1129,J900)*overallRate)))))</f>
        <v>Effectuez l’étape 1</v>
      </c>
      <c r="O900" s="68" t="str">
        <f>IF(ISTEXT(overallRate),"Effectuez l’étape 1",IF(OR(COUNT($C900,K900)&lt;&gt;2,overallRate=0),0,IF(G900="Yes",ROUND(MAX(IF($B900="Oui - sans lien de dépendance",0,MIN((0.75*K900),847)),MIN(K900,(0.75*$C900),847)),2),IF(revenueReduction&gt;0.3,MAX(IF($B900="Non - avec lien de dépendance",MIN(1129,K900,$C900)*overallRate,MIN(1129,K900)*overallRate),ROUND(MAX(IF($B900="Non - avec lien de dépendance",0,MIN((0.75*K900),847)),MIN(K900,(0.75*$C900),847)),2)),IF($B900="Non - avec lien de dépendance",MIN(1129,K900,$C900)*overallRate,MIN(1129,K900)*overallRate)))))</f>
        <v>Effectuez l’étape 1</v>
      </c>
      <c r="P900" s="3">
        <f t="shared" si="13"/>
        <v>0</v>
      </c>
    </row>
    <row r="901" spans="12:16" x14ac:dyDescent="0.5">
      <c r="L901" s="68" t="str">
        <f>IF(ISTEXT(overallRate),"Effectuez l’étape 1",IF(OR(COUNT($C901,H901)&lt;&gt;2,overallRate=0),0,IF(D901="Yes",ROUND(MAX(IF($B901="Oui - sans lien de dépendance",0,MIN((0.75*H901),847)),MIN(H901,(0.75*$C901),847)),2),IF(revenueReduction&gt;0.3,MAX(IF($B901="Non - avec lien de dépendance",MIN(1129,H901,$C901)*overallRate,MIN(1129,H901)*overallRate),ROUND(MAX(IF($B901="Non - avec lien de dépendance",0,MIN((0.75*H901),847)),MIN(H901,(0.75*$C901),847)),2)),IF($B901="Non - avec lien de dépendance",MIN(1129,H901,$C901)*overallRate,MIN(1129,H901)*overallRate)))))</f>
        <v>Effectuez l’étape 1</v>
      </c>
      <c r="M901" s="68" t="str">
        <f>IF(ISTEXT(overallRate),"Effectuez l’étape 1",IF(OR(COUNT($C901,I901)&lt;&gt;2,overallRate=0),0,IF(E901="Yes",ROUND(MAX(IF($B901="Oui - sans lien de dépendance",0,MIN((0.75*I901),847)),MIN(I901,(0.75*$C901),847)),2),IF(revenueReduction&gt;0.3,MAX(IF($B901="Non - avec lien de dépendance",MIN(1129,I901,$C901)*overallRate,MIN(1129,I901)*overallRate),ROUND(MAX(IF($B901="Non - avec lien de dépendance",0,MIN((0.75*I901),847)),MIN(I901,(0.75*$C901),847)),2)),IF($B901="Non - avec lien de dépendance",MIN(1129,I901,$C901)*overallRate,MIN(1129,I901)*overallRate)))))</f>
        <v>Effectuez l’étape 1</v>
      </c>
      <c r="N901" s="68" t="str">
        <f>IF(ISTEXT(overallRate),"Effectuez l’étape 1",IF(OR(COUNT($C901,J901)&lt;&gt;2,overallRate=0),0,IF(F901="Yes",ROUND(MAX(IF($B901="Oui - sans lien de dépendance",0,MIN((0.75*J901),847)),MIN(J901,(0.75*$C901),847)),2),IF(revenueReduction&gt;0.3,MAX(IF($B901="Non - avec lien de dépendance",MIN(1129,J901,$C901)*overallRate,MIN(1129,J901)*overallRate),ROUND(MAX(IF($B901="Non - avec lien de dépendance",0,MIN((0.75*J901),847)),MIN(J901,(0.75*$C901),847)),2)),IF($B901="Non - avec lien de dépendance",MIN(1129,J901,$C901)*overallRate,MIN(1129,J901)*overallRate)))))</f>
        <v>Effectuez l’étape 1</v>
      </c>
      <c r="O901" s="68" t="str">
        <f>IF(ISTEXT(overallRate),"Effectuez l’étape 1",IF(OR(COUNT($C901,K901)&lt;&gt;2,overallRate=0),0,IF(G901="Yes",ROUND(MAX(IF($B901="Oui - sans lien de dépendance",0,MIN((0.75*K901),847)),MIN(K901,(0.75*$C901),847)),2),IF(revenueReduction&gt;0.3,MAX(IF($B901="Non - avec lien de dépendance",MIN(1129,K901,$C901)*overallRate,MIN(1129,K901)*overallRate),ROUND(MAX(IF($B901="Non - avec lien de dépendance",0,MIN((0.75*K901),847)),MIN(K901,(0.75*$C901),847)),2)),IF($B901="Non - avec lien de dépendance",MIN(1129,K901,$C901)*overallRate,MIN(1129,K901)*overallRate)))))</f>
        <v>Effectuez l’étape 1</v>
      </c>
      <c r="P901" s="3">
        <f t="shared" si="13"/>
        <v>0</v>
      </c>
    </row>
    <row r="902" spans="12:16" x14ac:dyDescent="0.5">
      <c r="L902" s="68" t="str">
        <f>IF(ISTEXT(overallRate),"Effectuez l’étape 1",IF(OR(COUNT($C902,H902)&lt;&gt;2,overallRate=0),0,IF(D902="Yes",ROUND(MAX(IF($B902="Oui - sans lien de dépendance",0,MIN((0.75*H902),847)),MIN(H902,(0.75*$C902),847)),2),IF(revenueReduction&gt;0.3,MAX(IF($B902="Non - avec lien de dépendance",MIN(1129,H902,$C902)*overallRate,MIN(1129,H902)*overallRate),ROUND(MAX(IF($B902="Non - avec lien de dépendance",0,MIN((0.75*H902),847)),MIN(H902,(0.75*$C902),847)),2)),IF($B902="Non - avec lien de dépendance",MIN(1129,H902,$C902)*overallRate,MIN(1129,H902)*overallRate)))))</f>
        <v>Effectuez l’étape 1</v>
      </c>
      <c r="M902" s="68" t="str">
        <f>IF(ISTEXT(overallRate),"Effectuez l’étape 1",IF(OR(COUNT($C902,I902)&lt;&gt;2,overallRate=0),0,IF(E902="Yes",ROUND(MAX(IF($B902="Oui - sans lien de dépendance",0,MIN((0.75*I902),847)),MIN(I902,(0.75*$C902),847)),2),IF(revenueReduction&gt;0.3,MAX(IF($B902="Non - avec lien de dépendance",MIN(1129,I902,$C902)*overallRate,MIN(1129,I902)*overallRate),ROUND(MAX(IF($B902="Non - avec lien de dépendance",0,MIN((0.75*I902),847)),MIN(I902,(0.75*$C902),847)),2)),IF($B902="Non - avec lien de dépendance",MIN(1129,I902,$C902)*overallRate,MIN(1129,I902)*overallRate)))))</f>
        <v>Effectuez l’étape 1</v>
      </c>
      <c r="N902" s="68" t="str">
        <f>IF(ISTEXT(overallRate),"Effectuez l’étape 1",IF(OR(COUNT($C902,J902)&lt;&gt;2,overallRate=0),0,IF(F902="Yes",ROUND(MAX(IF($B902="Oui - sans lien de dépendance",0,MIN((0.75*J902),847)),MIN(J902,(0.75*$C902),847)),2),IF(revenueReduction&gt;0.3,MAX(IF($B902="Non - avec lien de dépendance",MIN(1129,J902,$C902)*overallRate,MIN(1129,J902)*overallRate),ROUND(MAX(IF($B902="Non - avec lien de dépendance",0,MIN((0.75*J902),847)),MIN(J902,(0.75*$C902),847)),2)),IF($B902="Non - avec lien de dépendance",MIN(1129,J902,$C902)*overallRate,MIN(1129,J902)*overallRate)))))</f>
        <v>Effectuez l’étape 1</v>
      </c>
      <c r="O902" s="68" t="str">
        <f>IF(ISTEXT(overallRate),"Effectuez l’étape 1",IF(OR(COUNT($C902,K902)&lt;&gt;2,overallRate=0),0,IF(G902="Yes",ROUND(MAX(IF($B902="Oui - sans lien de dépendance",0,MIN((0.75*K902),847)),MIN(K902,(0.75*$C902),847)),2),IF(revenueReduction&gt;0.3,MAX(IF($B902="Non - avec lien de dépendance",MIN(1129,K902,$C902)*overallRate,MIN(1129,K902)*overallRate),ROUND(MAX(IF($B902="Non - avec lien de dépendance",0,MIN((0.75*K902),847)),MIN(K902,(0.75*$C902),847)),2)),IF($B902="Non - avec lien de dépendance",MIN(1129,K902,$C902)*overallRate,MIN(1129,K902)*overallRate)))))</f>
        <v>Effectuez l’étape 1</v>
      </c>
      <c r="P902" s="3">
        <f t="shared" ref="P902:P965" si="14">IF(AND(COUNT(C902:K902)&gt;0,OR(COUNT(C902:K902)&lt;&gt;5,ISBLANK(B902))),"Fill out all amounts",IF(OR(COUNTIF(H902,0)+COUNTIF(I902,0)&gt;1,COUNTIF(I902,0)+COUNTIF(J902,0)&gt;1,COUNTIF(J902,0)+COUNTIF(K902,0)&gt;1),0,SUM(L902:O902)))</f>
        <v>0</v>
      </c>
    </row>
    <row r="903" spans="12:16" x14ac:dyDescent="0.5">
      <c r="L903" s="68" t="str">
        <f>IF(ISTEXT(overallRate),"Effectuez l’étape 1",IF(OR(COUNT($C903,H903)&lt;&gt;2,overallRate=0),0,IF(D903="Yes",ROUND(MAX(IF($B903="Oui - sans lien de dépendance",0,MIN((0.75*H903),847)),MIN(H903,(0.75*$C903),847)),2),IF(revenueReduction&gt;0.3,MAX(IF($B903="Non - avec lien de dépendance",MIN(1129,H903,$C903)*overallRate,MIN(1129,H903)*overallRate),ROUND(MAX(IF($B903="Non - avec lien de dépendance",0,MIN((0.75*H903),847)),MIN(H903,(0.75*$C903),847)),2)),IF($B903="Non - avec lien de dépendance",MIN(1129,H903,$C903)*overallRate,MIN(1129,H903)*overallRate)))))</f>
        <v>Effectuez l’étape 1</v>
      </c>
      <c r="M903" s="68" t="str">
        <f>IF(ISTEXT(overallRate),"Effectuez l’étape 1",IF(OR(COUNT($C903,I903)&lt;&gt;2,overallRate=0),0,IF(E903="Yes",ROUND(MAX(IF($B903="Oui - sans lien de dépendance",0,MIN((0.75*I903),847)),MIN(I903,(0.75*$C903),847)),2),IF(revenueReduction&gt;0.3,MAX(IF($B903="Non - avec lien de dépendance",MIN(1129,I903,$C903)*overallRate,MIN(1129,I903)*overallRate),ROUND(MAX(IF($B903="Non - avec lien de dépendance",0,MIN((0.75*I903),847)),MIN(I903,(0.75*$C903),847)),2)),IF($B903="Non - avec lien de dépendance",MIN(1129,I903,$C903)*overallRate,MIN(1129,I903)*overallRate)))))</f>
        <v>Effectuez l’étape 1</v>
      </c>
      <c r="N903" s="68" t="str">
        <f>IF(ISTEXT(overallRate),"Effectuez l’étape 1",IF(OR(COUNT($C903,J903)&lt;&gt;2,overallRate=0),0,IF(F903="Yes",ROUND(MAX(IF($B903="Oui - sans lien de dépendance",0,MIN((0.75*J903),847)),MIN(J903,(0.75*$C903),847)),2),IF(revenueReduction&gt;0.3,MAX(IF($B903="Non - avec lien de dépendance",MIN(1129,J903,$C903)*overallRate,MIN(1129,J903)*overallRate),ROUND(MAX(IF($B903="Non - avec lien de dépendance",0,MIN((0.75*J903),847)),MIN(J903,(0.75*$C903),847)),2)),IF($B903="Non - avec lien de dépendance",MIN(1129,J903,$C903)*overallRate,MIN(1129,J903)*overallRate)))))</f>
        <v>Effectuez l’étape 1</v>
      </c>
      <c r="O903" s="68" t="str">
        <f>IF(ISTEXT(overallRate),"Effectuez l’étape 1",IF(OR(COUNT($C903,K903)&lt;&gt;2,overallRate=0),0,IF(G903="Yes",ROUND(MAX(IF($B903="Oui - sans lien de dépendance",0,MIN((0.75*K903),847)),MIN(K903,(0.75*$C903),847)),2),IF(revenueReduction&gt;0.3,MAX(IF($B903="Non - avec lien de dépendance",MIN(1129,K903,$C903)*overallRate,MIN(1129,K903)*overallRate),ROUND(MAX(IF($B903="Non - avec lien de dépendance",0,MIN((0.75*K903),847)),MIN(K903,(0.75*$C903),847)),2)),IF($B903="Non - avec lien de dépendance",MIN(1129,K903,$C903)*overallRate,MIN(1129,K903)*overallRate)))))</f>
        <v>Effectuez l’étape 1</v>
      </c>
      <c r="P903" s="3">
        <f t="shared" si="14"/>
        <v>0</v>
      </c>
    </row>
    <row r="904" spans="12:16" x14ac:dyDescent="0.5">
      <c r="L904" s="68" t="str">
        <f>IF(ISTEXT(overallRate),"Effectuez l’étape 1",IF(OR(COUNT($C904,H904)&lt;&gt;2,overallRate=0),0,IF(D904="Yes",ROUND(MAX(IF($B904="Oui - sans lien de dépendance",0,MIN((0.75*H904),847)),MIN(H904,(0.75*$C904),847)),2),IF(revenueReduction&gt;0.3,MAX(IF($B904="Non - avec lien de dépendance",MIN(1129,H904,$C904)*overallRate,MIN(1129,H904)*overallRate),ROUND(MAX(IF($B904="Non - avec lien de dépendance",0,MIN((0.75*H904),847)),MIN(H904,(0.75*$C904),847)),2)),IF($B904="Non - avec lien de dépendance",MIN(1129,H904,$C904)*overallRate,MIN(1129,H904)*overallRate)))))</f>
        <v>Effectuez l’étape 1</v>
      </c>
      <c r="M904" s="68" t="str">
        <f>IF(ISTEXT(overallRate),"Effectuez l’étape 1",IF(OR(COUNT($C904,I904)&lt;&gt;2,overallRate=0),0,IF(E904="Yes",ROUND(MAX(IF($B904="Oui - sans lien de dépendance",0,MIN((0.75*I904),847)),MIN(I904,(0.75*$C904),847)),2),IF(revenueReduction&gt;0.3,MAX(IF($B904="Non - avec lien de dépendance",MIN(1129,I904,$C904)*overallRate,MIN(1129,I904)*overallRate),ROUND(MAX(IF($B904="Non - avec lien de dépendance",0,MIN((0.75*I904),847)),MIN(I904,(0.75*$C904),847)),2)),IF($B904="Non - avec lien de dépendance",MIN(1129,I904,$C904)*overallRate,MIN(1129,I904)*overallRate)))))</f>
        <v>Effectuez l’étape 1</v>
      </c>
      <c r="N904" s="68" t="str">
        <f>IF(ISTEXT(overallRate),"Effectuez l’étape 1",IF(OR(COUNT($C904,J904)&lt;&gt;2,overallRate=0),0,IF(F904="Yes",ROUND(MAX(IF($B904="Oui - sans lien de dépendance",0,MIN((0.75*J904),847)),MIN(J904,(0.75*$C904),847)),2),IF(revenueReduction&gt;0.3,MAX(IF($B904="Non - avec lien de dépendance",MIN(1129,J904,$C904)*overallRate,MIN(1129,J904)*overallRate),ROUND(MAX(IF($B904="Non - avec lien de dépendance",0,MIN((0.75*J904),847)),MIN(J904,(0.75*$C904),847)),2)),IF($B904="Non - avec lien de dépendance",MIN(1129,J904,$C904)*overallRate,MIN(1129,J904)*overallRate)))))</f>
        <v>Effectuez l’étape 1</v>
      </c>
      <c r="O904" s="68" t="str">
        <f>IF(ISTEXT(overallRate),"Effectuez l’étape 1",IF(OR(COUNT($C904,K904)&lt;&gt;2,overallRate=0),0,IF(G904="Yes",ROUND(MAX(IF($B904="Oui - sans lien de dépendance",0,MIN((0.75*K904),847)),MIN(K904,(0.75*$C904),847)),2),IF(revenueReduction&gt;0.3,MAX(IF($B904="Non - avec lien de dépendance",MIN(1129,K904,$C904)*overallRate,MIN(1129,K904)*overallRate),ROUND(MAX(IF($B904="Non - avec lien de dépendance",0,MIN((0.75*K904),847)),MIN(K904,(0.75*$C904),847)),2)),IF($B904="Non - avec lien de dépendance",MIN(1129,K904,$C904)*overallRate,MIN(1129,K904)*overallRate)))))</f>
        <v>Effectuez l’étape 1</v>
      </c>
      <c r="P904" s="3">
        <f t="shared" si="14"/>
        <v>0</v>
      </c>
    </row>
    <row r="905" spans="12:16" x14ac:dyDescent="0.5">
      <c r="L905" s="68" t="str">
        <f>IF(ISTEXT(overallRate),"Effectuez l’étape 1",IF(OR(COUNT($C905,H905)&lt;&gt;2,overallRate=0),0,IF(D905="Yes",ROUND(MAX(IF($B905="Oui - sans lien de dépendance",0,MIN((0.75*H905),847)),MIN(H905,(0.75*$C905),847)),2),IF(revenueReduction&gt;0.3,MAX(IF($B905="Non - avec lien de dépendance",MIN(1129,H905,$C905)*overallRate,MIN(1129,H905)*overallRate),ROUND(MAX(IF($B905="Non - avec lien de dépendance",0,MIN((0.75*H905),847)),MIN(H905,(0.75*$C905),847)),2)),IF($B905="Non - avec lien de dépendance",MIN(1129,H905,$C905)*overallRate,MIN(1129,H905)*overallRate)))))</f>
        <v>Effectuez l’étape 1</v>
      </c>
      <c r="M905" s="68" t="str">
        <f>IF(ISTEXT(overallRate),"Effectuez l’étape 1",IF(OR(COUNT($C905,I905)&lt;&gt;2,overallRate=0),0,IF(E905="Yes",ROUND(MAX(IF($B905="Oui - sans lien de dépendance",0,MIN((0.75*I905),847)),MIN(I905,(0.75*$C905),847)),2),IF(revenueReduction&gt;0.3,MAX(IF($B905="Non - avec lien de dépendance",MIN(1129,I905,$C905)*overallRate,MIN(1129,I905)*overallRate),ROUND(MAX(IF($B905="Non - avec lien de dépendance",0,MIN((0.75*I905),847)),MIN(I905,(0.75*$C905),847)),2)),IF($B905="Non - avec lien de dépendance",MIN(1129,I905,$C905)*overallRate,MIN(1129,I905)*overallRate)))))</f>
        <v>Effectuez l’étape 1</v>
      </c>
      <c r="N905" s="68" t="str">
        <f>IF(ISTEXT(overallRate),"Effectuez l’étape 1",IF(OR(COUNT($C905,J905)&lt;&gt;2,overallRate=0),0,IF(F905="Yes",ROUND(MAX(IF($B905="Oui - sans lien de dépendance",0,MIN((0.75*J905),847)),MIN(J905,(0.75*$C905),847)),2),IF(revenueReduction&gt;0.3,MAX(IF($B905="Non - avec lien de dépendance",MIN(1129,J905,$C905)*overallRate,MIN(1129,J905)*overallRate),ROUND(MAX(IF($B905="Non - avec lien de dépendance",0,MIN((0.75*J905),847)),MIN(J905,(0.75*$C905),847)),2)),IF($B905="Non - avec lien de dépendance",MIN(1129,J905,$C905)*overallRate,MIN(1129,J905)*overallRate)))))</f>
        <v>Effectuez l’étape 1</v>
      </c>
      <c r="O905" s="68" t="str">
        <f>IF(ISTEXT(overallRate),"Effectuez l’étape 1",IF(OR(COUNT($C905,K905)&lt;&gt;2,overallRate=0),0,IF(G905="Yes",ROUND(MAX(IF($B905="Oui - sans lien de dépendance",0,MIN((0.75*K905),847)),MIN(K905,(0.75*$C905),847)),2),IF(revenueReduction&gt;0.3,MAX(IF($B905="Non - avec lien de dépendance",MIN(1129,K905,$C905)*overallRate,MIN(1129,K905)*overallRate),ROUND(MAX(IF($B905="Non - avec lien de dépendance",0,MIN((0.75*K905),847)),MIN(K905,(0.75*$C905),847)),2)),IF($B905="Non - avec lien de dépendance",MIN(1129,K905,$C905)*overallRate,MIN(1129,K905)*overallRate)))))</f>
        <v>Effectuez l’étape 1</v>
      </c>
      <c r="P905" s="3">
        <f t="shared" si="14"/>
        <v>0</v>
      </c>
    </row>
    <row r="906" spans="12:16" x14ac:dyDescent="0.5">
      <c r="L906" s="68" t="str">
        <f>IF(ISTEXT(overallRate),"Effectuez l’étape 1",IF(OR(COUNT($C906,H906)&lt;&gt;2,overallRate=0),0,IF(D906="Yes",ROUND(MAX(IF($B906="Oui - sans lien de dépendance",0,MIN((0.75*H906),847)),MIN(H906,(0.75*$C906),847)),2),IF(revenueReduction&gt;0.3,MAX(IF($B906="Non - avec lien de dépendance",MIN(1129,H906,$C906)*overallRate,MIN(1129,H906)*overallRate),ROUND(MAX(IF($B906="Non - avec lien de dépendance",0,MIN((0.75*H906),847)),MIN(H906,(0.75*$C906),847)),2)),IF($B906="Non - avec lien de dépendance",MIN(1129,H906,$C906)*overallRate,MIN(1129,H906)*overallRate)))))</f>
        <v>Effectuez l’étape 1</v>
      </c>
      <c r="M906" s="68" t="str">
        <f>IF(ISTEXT(overallRate),"Effectuez l’étape 1",IF(OR(COUNT($C906,I906)&lt;&gt;2,overallRate=0),0,IF(E906="Yes",ROUND(MAX(IF($B906="Oui - sans lien de dépendance",0,MIN((0.75*I906),847)),MIN(I906,(0.75*$C906),847)),2),IF(revenueReduction&gt;0.3,MAX(IF($B906="Non - avec lien de dépendance",MIN(1129,I906,$C906)*overallRate,MIN(1129,I906)*overallRate),ROUND(MAX(IF($B906="Non - avec lien de dépendance",0,MIN((0.75*I906),847)),MIN(I906,(0.75*$C906),847)),2)),IF($B906="Non - avec lien de dépendance",MIN(1129,I906,$C906)*overallRate,MIN(1129,I906)*overallRate)))))</f>
        <v>Effectuez l’étape 1</v>
      </c>
      <c r="N906" s="68" t="str">
        <f>IF(ISTEXT(overallRate),"Effectuez l’étape 1",IF(OR(COUNT($C906,J906)&lt;&gt;2,overallRate=0),0,IF(F906="Yes",ROUND(MAX(IF($B906="Oui - sans lien de dépendance",0,MIN((0.75*J906),847)),MIN(J906,(0.75*$C906),847)),2),IF(revenueReduction&gt;0.3,MAX(IF($B906="Non - avec lien de dépendance",MIN(1129,J906,$C906)*overallRate,MIN(1129,J906)*overallRate),ROUND(MAX(IF($B906="Non - avec lien de dépendance",0,MIN((0.75*J906),847)),MIN(J906,(0.75*$C906),847)),2)),IF($B906="Non - avec lien de dépendance",MIN(1129,J906,$C906)*overallRate,MIN(1129,J906)*overallRate)))))</f>
        <v>Effectuez l’étape 1</v>
      </c>
      <c r="O906" s="68" t="str">
        <f>IF(ISTEXT(overallRate),"Effectuez l’étape 1",IF(OR(COUNT($C906,K906)&lt;&gt;2,overallRate=0),0,IF(G906="Yes",ROUND(MAX(IF($B906="Oui - sans lien de dépendance",0,MIN((0.75*K906),847)),MIN(K906,(0.75*$C906),847)),2),IF(revenueReduction&gt;0.3,MAX(IF($B906="Non - avec lien de dépendance",MIN(1129,K906,$C906)*overallRate,MIN(1129,K906)*overallRate),ROUND(MAX(IF($B906="Non - avec lien de dépendance",0,MIN((0.75*K906),847)),MIN(K906,(0.75*$C906),847)),2)),IF($B906="Non - avec lien de dépendance",MIN(1129,K906,$C906)*overallRate,MIN(1129,K906)*overallRate)))))</f>
        <v>Effectuez l’étape 1</v>
      </c>
      <c r="P906" s="3">
        <f t="shared" si="14"/>
        <v>0</v>
      </c>
    </row>
    <row r="907" spans="12:16" x14ac:dyDescent="0.5">
      <c r="L907" s="68" t="str">
        <f>IF(ISTEXT(overallRate),"Effectuez l’étape 1",IF(OR(COUNT($C907,H907)&lt;&gt;2,overallRate=0),0,IF(D907="Yes",ROUND(MAX(IF($B907="Oui - sans lien de dépendance",0,MIN((0.75*H907),847)),MIN(H907,(0.75*$C907),847)),2),IF(revenueReduction&gt;0.3,MAX(IF($B907="Non - avec lien de dépendance",MIN(1129,H907,$C907)*overallRate,MIN(1129,H907)*overallRate),ROUND(MAX(IF($B907="Non - avec lien de dépendance",0,MIN((0.75*H907),847)),MIN(H907,(0.75*$C907),847)),2)),IF($B907="Non - avec lien de dépendance",MIN(1129,H907,$C907)*overallRate,MIN(1129,H907)*overallRate)))))</f>
        <v>Effectuez l’étape 1</v>
      </c>
      <c r="M907" s="68" t="str">
        <f>IF(ISTEXT(overallRate),"Effectuez l’étape 1",IF(OR(COUNT($C907,I907)&lt;&gt;2,overallRate=0),0,IF(E907="Yes",ROUND(MAX(IF($B907="Oui - sans lien de dépendance",0,MIN((0.75*I907),847)),MIN(I907,(0.75*$C907),847)),2),IF(revenueReduction&gt;0.3,MAX(IF($B907="Non - avec lien de dépendance",MIN(1129,I907,$C907)*overallRate,MIN(1129,I907)*overallRate),ROUND(MAX(IF($B907="Non - avec lien de dépendance",0,MIN((0.75*I907),847)),MIN(I907,(0.75*$C907),847)),2)),IF($B907="Non - avec lien de dépendance",MIN(1129,I907,$C907)*overallRate,MIN(1129,I907)*overallRate)))))</f>
        <v>Effectuez l’étape 1</v>
      </c>
      <c r="N907" s="68" t="str">
        <f>IF(ISTEXT(overallRate),"Effectuez l’étape 1",IF(OR(COUNT($C907,J907)&lt;&gt;2,overallRate=0),0,IF(F907="Yes",ROUND(MAX(IF($B907="Oui - sans lien de dépendance",0,MIN((0.75*J907),847)),MIN(J907,(0.75*$C907),847)),2),IF(revenueReduction&gt;0.3,MAX(IF($B907="Non - avec lien de dépendance",MIN(1129,J907,$C907)*overallRate,MIN(1129,J907)*overallRate),ROUND(MAX(IF($B907="Non - avec lien de dépendance",0,MIN((0.75*J907),847)),MIN(J907,(0.75*$C907),847)),2)),IF($B907="Non - avec lien de dépendance",MIN(1129,J907,$C907)*overallRate,MIN(1129,J907)*overallRate)))))</f>
        <v>Effectuez l’étape 1</v>
      </c>
      <c r="O907" s="68" t="str">
        <f>IF(ISTEXT(overallRate),"Effectuez l’étape 1",IF(OR(COUNT($C907,K907)&lt;&gt;2,overallRate=0),0,IF(G907="Yes",ROUND(MAX(IF($B907="Oui - sans lien de dépendance",0,MIN((0.75*K907),847)),MIN(K907,(0.75*$C907),847)),2),IF(revenueReduction&gt;0.3,MAX(IF($B907="Non - avec lien de dépendance",MIN(1129,K907,$C907)*overallRate,MIN(1129,K907)*overallRate),ROUND(MAX(IF($B907="Non - avec lien de dépendance",0,MIN((0.75*K907),847)),MIN(K907,(0.75*$C907),847)),2)),IF($B907="Non - avec lien de dépendance",MIN(1129,K907,$C907)*overallRate,MIN(1129,K907)*overallRate)))))</f>
        <v>Effectuez l’étape 1</v>
      </c>
      <c r="P907" s="3">
        <f t="shared" si="14"/>
        <v>0</v>
      </c>
    </row>
    <row r="908" spans="12:16" x14ac:dyDescent="0.5">
      <c r="L908" s="68" t="str">
        <f>IF(ISTEXT(overallRate),"Effectuez l’étape 1",IF(OR(COUNT($C908,H908)&lt;&gt;2,overallRate=0),0,IF(D908="Yes",ROUND(MAX(IF($B908="Oui - sans lien de dépendance",0,MIN((0.75*H908),847)),MIN(H908,(0.75*$C908),847)),2),IF(revenueReduction&gt;0.3,MAX(IF($B908="Non - avec lien de dépendance",MIN(1129,H908,$C908)*overallRate,MIN(1129,H908)*overallRate),ROUND(MAX(IF($B908="Non - avec lien de dépendance",0,MIN((0.75*H908),847)),MIN(H908,(0.75*$C908),847)),2)),IF($B908="Non - avec lien de dépendance",MIN(1129,H908,$C908)*overallRate,MIN(1129,H908)*overallRate)))))</f>
        <v>Effectuez l’étape 1</v>
      </c>
      <c r="M908" s="68" t="str">
        <f>IF(ISTEXT(overallRate),"Effectuez l’étape 1",IF(OR(COUNT($C908,I908)&lt;&gt;2,overallRate=0),0,IF(E908="Yes",ROUND(MAX(IF($B908="Oui - sans lien de dépendance",0,MIN((0.75*I908),847)),MIN(I908,(0.75*$C908),847)),2),IF(revenueReduction&gt;0.3,MAX(IF($B908="Non - avec lien de dépendance",MIN(1129,I908,$C908)*overallRate,MIN(1129,I908)*overallRate),ROUND(MAX(IF($B908="Non - avec lien de dépendance",0,MIN((0.75*I908),847)),MIN(I908,(0.75*$C908),847)),2)),IF($B908="Non - avec lien de dépendance",MIN(1129,I908,$C908)*overallRate,MIN(1129,I908)*overallRate)))))</f>
        <v>Effectuez l’étape 1</v>
      </c>
      <c r="N908" s="68" t="str">
        <f>IF(ISTEXT(overallRate),"Effectuez l’étape 1",IF(OR(COUNT($C908,J908)&lt;&gt;2,overallRate=0),0,IF(F908="Yes",ROUND(MAX(IF($B908="Oui - sans lien de dépendance",0,MIN((0.75*J908),847)),MIN(J908,(0.75*$C908),847)),2),IF(revenueReduction&gt;0.3,MAX(IF($B908="Non - avec lien de dépendance",MIN(1129,J908,$C908)*overallRate,MIN(1129,J908)*overallRate),ROUND(MAX(IF($B908="Non - avec lien de dépendance",0,MIN((0.75*J908),847)),MIN(J908,(0.75*$C908),847)),2)),IF($B908="Non - avec lien de dépendance",MIN(1129,J908,$C908)*overallRate,MIN(1129,J908)*overallRate)))))</f>
        <v>Effectuez l’étape 1</v>
      </c>
      <c r="O908" s="68" t="str">
        <f>IF(ISTEXT(overallRate),"Effectuez l’étape 1",IF(OR(COUNT($C908,K908)&lt;&gt;2,overallRate=0),0,IF(G908="Yes",ROUND(MAX(IF($B908="Oui - sans lien de dépendance",0,MIN((0.75*K908),847)),MIN(K908,(0.75*$C908),847)),2),IF(revenueReduction&gt;0.3,MAX(IF($B908="Non - avec lien de dépendance",MIN(1129,K908,$C908)*overallRate,MIN(1129,K908)*overallRate),ROUND(MAX(IF($B908="Non - avec lien de dépendance",0,MIN((0.75*K908),847)),MIN(K908,(0.75*$C908),847)),2)),IF($B908="Non - avec lien de dépendance",MIN(1129,K908,$C908)*overallRate,MIN(1129,K908)*overallRate)))))</f>
        <v>Effectuez l’étape 1</v>
      </c>
      <c r="P908" s="3">
        <f t="shared" si="14"/>
        <v>0</v>
      </c>
    </row>
    <row r="909" spans="12:16" x14ac:dyDescent="0.5">
      <c r="L909" s="68" t="str">
        <f>IF(ISTEXT(overallRate),"Effectuez l’étape 1",IF(OR(COUNT($C909,H909)&lt;&gt;2,overallRate=0),0,IF(D909="Yes",ROUND(MAX(IF($B909="Oui - sans lien de dépendance",0,MIN((0.75*H909),847)),MIN(H909,(0.75*$C909),847)),2),IF(revenueReduction&gt;0.3,MAX(IF($B909="Non - avec lien de dépendance",MIN(1129,H909,$C909)*overallRate,MIN(1129,H909)*overallRate),ROUND(MAX(IF($B909="Non - avec lien de dépendance",0,MIN((0.75*H909),847)),MIN(H909,(0.75*$C909),847)),2)),IF($B909="Non - avec lien de dépendance",MIN(1129,H909,$C909)*overallRate,MIN(1129,H909)*overallRate)))))</f>
        <v>Effectuez l’étape 1</v>
      </c>
      <c r="M909" s="68" t="str">
        <f>IF(ISTEXT(overallRate),"Effectuez l’étape 1",IF(OR(COUNT($C909,I909)&lt;&gt;2,overallRate=0),0,IF(E909="Yes",ROUND(MAX(IF($B909="Oui - sans lien de dépendance",0,MIN((0.75*I909),847)),MIN(I909,(0.75*$C909),847)),2),IF(revenueReduction&gt;0.3,MAX(IF($B909="Non - avec lien de dépendance",MIN(1129,I909,$C909)*overallRate,MIN(1129,I909)*overallRate),ROUND(MAX(IF($B909="Non - avec lien de dépendance",0,MIN((0.75*I909),847)),MIN(I909,(0.75*$C909),847)),2)),IF($B909="Non - avec lien de dépendance",MIN(1129,I909,$C909)*overallRate,MIN(1129,I909)*overallRate)))))</f>
        <v>Effectuez l’étape 1</v>
      </c>
      <c r="N909" s="68" t="str">
        <f>IF(ISTEXT(overallRate),"Effectuez l’étape 1",IF(OR(COUNT($C909,J909)&lt;&gt;2,overallRate=0),0,IF(F909="Yes",ROUND(MAX(IF($B909="Oui - sans lien de dépendance",0,MIN((0.75*J909),847)),MIN(J909,(0.75*$C909),847)),2),IF(revenueReduction&gt;0.3,MAX(IF($B909="Non - avec lien de dépendance",MIN(1129,J909,$C909)*overallRate,MIN(1129,J909)*overallRate),ROUND(MAX(IF($B909="Non - avec lien de dépendance",0,MIN((0.75*J909),847)),MIN(J909,(0.75*$C909),847)),2)),IF($B909="Non - avec lien de dépendance",MIN(1129,J909,$C909)*overallRate,MIN(1129,J909)*overallRate)))))</f>
        <v>Effectuez l’étape 1</v>
      </c>
      <c r="O909" s="68" t="str">
        <f>IF(ISTEXT(overallRate),"Effectuez l’étape 1",IF(OR(COUNT($C909,K909)&lt;&gt;2,overallRate=0),0,IF(G909="Yes",ROUND(MAX(IF($B909="Oui - sans lien de dépendance",0,MIN((0.75*K909),847)),MIN(K909,(0.75*$C909),847)),2),IF(revenueReduction&gt;0.3,MAX(IF($B909="Non - avec lien de dépendance",MIN(1129,K909,$C909)*overallRate,MIN(1129,K909)*overallRate),ROUND(MAX(IF($B909="Non - avec lien de dépendance",0,MIN((0.75*K909),847)),MIN(K909,(0.75*$C909),847)),2)),IF($B909="Non - avec lien de dépendance",MIN(1129,K909,$C909)*overallRate,MIN(1129,K909)*overallRate)))))</f>
        <v>Effectuez l’étape 1</v>
      </c>
      <c r="P909" s="3">
        <f t="shared" si="14"/>
        <v>0</v>
      </c>
    </row>
    <row r="910" spans="12:16" x14ac:dyDescent="0.5">
      <c r="L910" s="68" t="str">
        <f>IF(ISTEXT(overallRate),"Effectuez l’étape 1",IF(OR(COUNT($C910,H910)&lt;&gt;2,overallRate=0),0,IF(D910="Yes",ROUND(MAX(IF($B910="Oui - sans lien de dépendance",0,MIN((0.75*H910),847)),MIN(H910,(0.75*$C910),847)),2),IF(revenueReduction&gt;0.3,MAX(IF($B910="Non - avec lien de dépendance",MIN(1129,H910,$C910)*overallRate,MIN(1129,H910)*overallRate),ROUND(MAX(IF($B910="Non - avec lien de dépendance",0,MIN((0.75*H910),847)),MIN(H910,(0.75*$C910),847)),2)),IF($B910="Non - avec lien de dépendance",MIN(1129,H910,$C910)*overallRate,MIN(1129,H910)*overallRate)))))</f>
        <v>Effectuez l’étape 1</v>
      </c>
      <c r="M910" s="68" t="str">
        <f>IF(ISTEXT(overallRate),"Effectuez l’étape 1",IF(OR(COUNT($C910,I910)&lt;&gt;2,overallRate=0),0,IF(E910="Yes",ROUND(MAX(IF($B910="Oui - sans lien de dépendance",0,MIN((0.75*I910),847)),MIN(I910,(0.75*$C910),847)),2),IF(revenueReduction&gt;0.3,MAX(IF($B910="Non - avec lien de dépendance",MIN(1129,I910,$C910)*overallRate,MIN(1129,I910)*overallRate),ROUND(MAX(IF($B910="Non - avec lien de dépendance",0,MIN((0.75*I910),847)),MIN(I910,(0.75*$C910),847)),2)),IF($B910="Non - avec lien de dépendance",MIN(1129,I910,$C910)*overallRate,MIN(1129,I910)*overallRate)))))</f>
        <v>Effectuez l’étape 1</v>
      </c>
      <c r="N910" s="68" t="str">
        <f>IF(ISTEXT(overallRate),"Effectuez l’étape 1",IF(OR(COUNT($C910,J910)&lt;&gt;2,overallRate=0),0,IF(F910="Yes",ROUND(MAX(IF($B910="Oui - sans lien de dépendance",0,MIN((0.75*J910),847)),MIN(J910,(0.75*$C910),847)),2),IF(revenueReduction&gt;0.3,MAX(IF($B910="Non - avec lien de dépendance",MIN(1129,J910,$C910)*overallRate,MIN(1129,J910)*overallRate),ROUND(MAX(IF($B910="Non - avec lien de dépendance",0,MIN((0.75*J910),847)),MIN(J910,(0.75*$C910),847)),2)),IF($B910="Non - avec lien de dépendance",MIN(1129,J910,$C910)*overallRate,MIN(1129,J910)*overallRate)))))</f>
        <v>Effectuez l’étape 1</v>
      </c>
      <c r="O910" s="68" t="str">
        <f>IF(ISTEXT(overallRate),"Effectuez l’étape 1",IF(OR(COUNT($C910,K910)&lt;&gt;2,overallRate=0),0,IF(G910="Yes",ROUND(MAX(IF($B910="Oui - sans lien de dépendance",0,MIN((0.75*K910),847)),MIN(K910,(0.75*$C910),847)),2),IF(revenueReduction&gt;0.3,MAX(IF($B910="Non - avec lien de dépendance",MIN(1129,K910,$C910)*overallRate,MIN(1129,K910)*overallRate),ROUND(MAX(IF($B910="Non - avec lien de dépendance",0,MIN((0.75*K910),847)),MIN(K910,(0.75*$C910),847)),2)),IF($B910="Non - avec lien de dépendance",MIN(1129,K910,$C910)*overallRate,MIN(1129,K910)*overallRate)))))</f>
        <v>Effectuez l’étape 1</v>
      </c>
      <c r="P910" s="3">
        <f t="shared" si="14"/>
        <v>0</v>
      </c>
    </row>
    <row r="911" spans="12:16" x14ac:dyDescent="0.5">
      <c r="L911" s="68" t="str">
        <f>IF(ISTEXT(overallRate),"Effectuez l’étape 1",IF(OR(COUNT($C911,H911)&lt;&gt;2,overallRate=0),0,IF(D911="Yes",ROUND(MAX(IF($B911="Oui - sans lien de dépendance",0,MIN((0.75*H911),847)),MIN(H911,(0.75*$C911),847)),2),IF(revenueReduction&gt;0.3,MAX(IF($B911="Non - avec lien de dépendance",MIN(1129,H911,$C911)*overallRate,MIN(1129,H911)*overallRate),ROUND(MAX(IF($B911="Non - avec lien de dépendance",0,MIN((0.75*H911),847)),MIN(H911,(0.75*$C911),847)),2)),IF($B911="Non - avec lien de dépendance",MIN(1129,H911,$C911)*overallRate,MIN(1129,H911)*overallRate)))))</f>
        <v>Effectuez l’étape 1</v>
      </c>
      <c r="M911" s="68" t="str">
        <f>IF(ISTEXT(overallRate),"Effectuez l’étape 1",IF(OR(COUNT($C911,I911)&lt;&gt;2,overallRate=0),0,IF(E911="Yes",ROUND(MAX(IF($B911="Oui - sans lien de dépendance",0,MIN((0.75*I911),847)),MIN(I911,(0.75*$C911),847)),2),IF(revenueReduction&gt;0.3,MAX(IF($B911="Non - avec lien de dépendance",MIN(1129,I911,$C911)*overallRate,MIN(1129,I911)*overallRate),ROUND(MAX(IF($B911="Non - avec lien de dépendance",0,MIN((0.75*I911),847)),MIN(I911,(0.75*$C911),847)),2)),IF($B911="Non - avec lien de dépendance",MIN(1129,I911,$C911)*overallRate,MIN(1129,I911)*overallRate)))))</f>
        <v>Effectuez l’étape 1</v>
      </c>
      <c r="N911" s="68" t="str">
        <f>IF(ISTEXT(overallRate),"Effectuez l’étape 1",IF(OR(COUNT($C911,J911)&lt;&gt;2,overallRate=0),0,IF(F911="Yes",ROUND(MAX(IF($B911="Oui - sans lien de dépendance",0,MIN((0.75*J911),847)),MIN(J911,(0.75*$C911),847)),2),IF(revenueReduction&gt;0.3,MAX(IF($B911="Non - avec lien de dépendance",MIN(1129,J911,$C911)*overallRate,MIN(1129,J911)*overallRate),ROUND(MAX(IF($B911="Non - avec lien de dépendance",0,MIN((0.75*J911),847)),MIN(J911,(0.75*$C911),847)),2)),IF($B911="Non - avec lien de dépendance",MIN(1129,J911,$C911)*overallRate,MIN(1129,J911)*overallRate)))))</f>
        <v>Effectuez l’étape 1</v>
      </c>
      <c r="O911" s="68" t="str">
        <f>IF(ISTEXT(overallRate),"Effectuez l’étape 1",IF(OR(COUNT($C911,K911)&lt;&gt;2,overallRate=0),0,IF(G911="Yes",ROUND(MAX(IF($B911="Oui - sans lien de dépendance",0,MIN((0.75*K911),847)),MIN(K911,(0.75*$C911),847)),2),IF(revenueReduction&gt;0.3,MAX(IF($B911="Non - avec lien de dépendance",MIN(1129,K911,$C911)*overallRate,MIN(1129,K911)*overallRate),ROUND(MAX(IF($B911="Non - avec lien de dépendance",0,MIN((0.75*K911),847)),MIN(K911,(0.75*$C911),847)),2)),IF($B911="Non - avec lien de dépendance",MIN(1129,K911,$C911)*overallRate,MIN(1129,K911)*overallRate)))))</f>
        <v>Effectuez l’étape 1</v>
      </c>
      <c r="P911" s="3">
        <f t="shared" si="14"/>
        <v>0</v>
      </c>
    </row>
    <row r="912" spans="12:16" x14ac:dyDescent="0.5">
      <c r="L912" s="68" t="str">
        <f>IF(ISTEXT(overallRate),"Effectuez l’étape 1",IF(OR(COUNT($C912,H912)&lt;&gt;2,overallRate=0),0,IF(D912="Yes",ROUND(MAX(IF($B912="Oui - sans lien de dépendance",0,MIN((0.75*H912),847)),MIN(H912,(0.75*$C912),847)),2),IF(revenueReduction&gt;0.3,MAX(IF($B912="Non - avec lien de dépendance",MIN(1129,H912,$C912)*overallRate,MIN(1129,H912)*overallRate),ROUND(MAX(IF($B912="Non - avec lien de dépendance",0,MIN((0.75*H912),847)),MIN(H912,(0.75*$C912),847)),2)),IF($B912="Non - avec lien de dépendance",MIN(1129,H912,$C912)*overallRate,MIN(1129,H912)*overallRate)))))</f>
        <v>Effectuez l’étape 1</v>
      </c>
      <c r="M912" s="68" t="str">
        <f>IF(ISTEXT(overallRate),"Effectuez l’étape 1",IF(OR(COUNT($C912,I912)&lt;&gt;2,overallRate=0),0,IF(E912="Yes",ROUND(MAX(IF($B912="Oui - sans lien de dépendance",0,MIN((0.75*I912),847)),MIN(I912,(0.75*$C912),847)),2),IF(revenueReduction&gt;0.3,MAX(IF($B912="Non - avec lien de dépendance",MIN(1129,I912,$C912)*overallRate,MIN(1129,I912)*overallRate),ROUND(MAX(IF($B912="Non - avec lien de dépendance",0,MIN((0.75*I912),847)),MIN(I912,(0.75*$C912),847)),2)),IF($B912="Non - avec lien de dépendance",MIN(1129,I912,$C912)*overallRate,MIN(1129,I912)*overallRate)))))</f>
        <v>Effectuez l’étape 1</v>
      </c>
      <c r="N912" s="68" t="str">
        <f>IF(ISTEXT(overallRate),"Effectuez l’étape 1",IF(OR(COUNT($C912,J912)&lt;&gt;2,overallRate=0),0,IF(F912="Yes",ROUND(MAX(IF($B912="Oui - sans lien de dépendance",0,MIN((0.75*J912),847)),MIN(J912,(0.75*$C912),847)),2),IF(revenueReduction&gt;0.3,MAX(IF($B912="Non - avec lien de dépendance",MIN(1129,J912,$C912)*overallRate,MIN(1129,J912)*overallRate),ROUND(MAX(IF($B912="Non - avec lien de dépendance",0,MIN((0.75*J912),847)),MIN(J912,(0.75*$C912),847)),2)),IF($B912="Non - avec lien de dépendance",MIN(1129,J912,$C912)*overallRate,MIN(1129,J912)*overallRate)))))</f>
        <v>Effectuez l’étape 1</v>
      </c>
      <c r="O912" s="68" t="str">
        <f>IF(ISTEXT(overallRate),"Effectuez l’étape 1",IF(OR(COUNT($C912,K912)&lt;&gt;2,overallRate=0),0,IF(G912="Yes",ROUND(MAX(IF($B912="Oui - sans lien de dépendance",0,MIN((0.75*K912),847)),MIN(K912,(0.75*$C912),847)),2),IF(revenueReduction&gt;0.3,MAX(IF($B912="Non - avec lien de dépendance",MIN(1129,K912,$C912)*overallRate,MIN(1129,K912)*overallRate),ROUND(MAX(IF($B912="Non - avec lien de dépendance",0,MIN((0.75*K912),847)),MIN(K912,(0.75*$C912),847)),2)),IF($B912="Non - avec lien de dépendance",MIN(1129,K912,$C912)*overallRate,MIN(1129,K912)*overallRate)))))</f>
        <v>Effectuez l’étape 1</v>
      </c>
      <c r="P912" s="3">
        <f t="shared" si="14"/>
        <v>0</v>
      </c>
    </row>
    <row r="913" spans="12:16" x14ac:dyDescent="0.5">
      <c r="L913" s="68" t="str">
        <f>IF(ISTEXT(overallRate),"Effectuez l’étape 1",IF(OR(COUNT($C913,H913)&lt;&gt;2,overallRate=0),0,IF(D913="Yes",ROUND(MAX(IF($B913="Oui - sans lien de dépendance",0,MIN((0.75*H913),847)),MIN(H913,(0.75*$C913),847)),2),IF(revenueReduction&gt;0.3,MAX(IF($B913="Non - avec lien de dépendance",MIN(1129,H913,$C913)*overallRate,MIN(1129,H913)*overallRate),ROUND(MAX(IF($B913="Non - avec lien de dépendance",0,MIN((0.75*H913),847)),MIN(H913,(0.75*$C913),847)),2)),IF($B913="Non - avec lien de dépendance",MIN(1129,H913,$C913)*overallRate,MIN(1129,H913)*overallRate)))))</f>
        <v>Effectuez l’étape 1</v>
      </c>
      <c r="M913" s="68" t="str">
        <f>IF(ISTEXT(overallRate),"Effectuez l’étape 1",IF(OR(COUNT($C913,I913)&lt;&gt;2,overallRate=0),0,IF(E913="Yes",ROUND(MAX(IF($B913="Oui - sans lien de dépendance",0,MIN((0.75*I913),847)),MIN(I913,(0.75*$C913),847)),2),IF(revenueReduction&gt;0.3,MAX(IF($B913="Non - avec lien de dépendance",MIN(1129,I913,$C913)*overallRate,MIN(1129,I913)*overallRate),ROUND(MAX(IF($B913="Non - avec lien de dépendance",0,MIN((0.75*I913),847)),MIN(I913,(0.75*$C913),847)),2)),IF($B913="Non - avec lien de dépendance",MIN(1129,I913,$C913)*overallRate,MIN(1129,I913)*overallRate)))))</f>
        <v>Effectuez l’étape 1</v>
      </c>
      <c r="N913" s="68" t="str">
        <f>IF(ISTEXT(overallRate),"Effectuez l’étape 1",IF(OR(COUNT($C913,J913)&lt;&gt;2,overallRate=0),0,IF(F913="Yes",ROUND(MAX(IF($B913="Oui - sans lien de dépendance",0,MIN((0.75*J913),847)),MIN(J913,(0.75*$C913),847)),2),IF(revenueReduction&gt;0.3,MAX(IF($B913="Non - avec lien de dépendance",MIN(1129,J913,$C913)*overallRate,MIN(1129,J913)*overallRate),ROUND(MAX(IF($B913="Non - avec lien de dépendance",0,MIN((0.75*J913),847)),MIN(J913,(0.75*$C913),847)),2)),IF($B913="Non - avec lien de dépendance",MIN(1129,J913,$C913)*overallRate,MIN(1129,J913)*overallRate)))))</f>
        <v>Effectuez l’étape 1</v>
      </c>
      <c r="O913" s="68" t="str">
        <f>IF(ISTEXT(overallRate),"Effectuez l’étape 1",IF(OR(COUNT($C913,K913)&lt;&gt;2,overallRate=0),0,IF(G913="Yes",ROUND(MAX(IF($B913="Oui - sans lien de dépendance",0,MIN((0.75*K913),847)),MIN(K913,(0.75*$C913),847)),2),IF(revenueReduction&gt;0.3,MAX(IF($B913="Non - avec lien de dépendance",MIN(1129,K913,$C913)*overallRate,MIN(1129,K913)*overallRate),ROUND(MAX(IF($B913="Non - avec lien de dépendance",0,MIN((0.75*K913),847)),MIN(K913,(0.75*$C913),847)),2)),IF($B913="Non - avec lien de dépendance",MIN(1129,K913,$C913)*overallRate,MIN(1129,K913)*overallRate)))))</f>
        <v>Effectuez l’étape 1</v>
      </c>
      <c r="P913" s="3">
        <f t="shared" si="14"/>
        <v>0</v>
      </c>
    </row>
    <row r="914" spans="12:16" x14ac:dyDescent="0.5">
      <c r="L914" s="68" t="str">
        <f>IF(ISTEXT(overallRate),"Effectuez l’étape 1",IF(OR(COUNT($C914,H914)&lt;&gt;2,overallRate=0),0,IF(D914="Yes",ROUND(MAX(IF($B914="Oui - sans lien de dépendance",0,MIN((0.75*H914),847)),MIN(H914,(0.75*$C914),847)),2),IF(revenueReduction&gt;0.3,MAX(IF($B914="Non - avec lien de dépendance",MIN(1129,H914,$C914)*overallRate,MIN(1129,H914)*overallRate),ROUND(MAX(IF($B914="Non - avec lien de dépendance",0,MIN((0.75*H914),847)),MIN(H914,(0.75*$C914),847)),2)),IF($B914="Non - avec lien de dépendance",MIN(1129,H914,$C914)*overallRate,MIN(1129,H914)*overallRate)))))</f>
        <v>Effectuez l’étape 1</v>
      </c>
      <c r="M914" s="68" t="str">
        <f>IF(ISTEXT(overallRate),"Effectuez l’étape 1",IF(OR(COUNT($C914,I914)&lt;&gt;2,overallRate=0),0,IF(E914="Yes",ROUND(MAX(IF($B914="Oui - sans lien de dépendance",0,MIN((0.75*I914),847)),MIN(I914,(0.75*$C914),847)),2),IF(revenueReduction&gt;0.3,MAX(IF($B914="Non - avec lien de dépendance",MIN(1129,I914,$C914)*overallRate,MIN(1129,I914)*overallRate),ROUND(MAX(IF($B914="Non - avec lien de dépendance",0,MIN((0.75*I914),847)),MIN(I914,(0.75*$C914),847)),2)),IF($B914="Non - avec lien de dépendance",MIN(1129,I914,$C914)*overallRate,MIN(1129,I914)*overallRate)))))</f>
        <v>Effectuez l’étape 1</v>
      </c>
      <c r="N914" s="68" t="str">
        <f>IF(ISTEXT(overallRate),"Effectuez l’étape 1",IF(OR(COUNT($C914,J914)&lt;&gt;2,overallRate=0),0,IF(F914="Yes",ROUND(MAX(IF($B914="Oui - sans lien de dépendance",0,MIN((0.75*J914),847)),MIN(J914,(0.75*$C914),847)),2),IF(revenueReduction&gt;0.3,MAX(IF($B914="Non - avec lien de dépendance",MIN(1129,J914,$C914)*overallRate,MIN(1129,J914)*overallRate),ROUND(MAX(IF($B914="Non - avec lien de dépendance",0,MIN((0.75*J914),847)),MIN(J914,(0.75*$C914),847)),2)),IF($B914="Non - avec lien de dépendance",MIN(1129,J914,$C914)*overallRate,MIN(1129,J914)*overallRate)))))</f>
        <v>Effectuez l’étape 1</v>
      </c>
      <c r="O914" s="68" t="str">
        <f>IF(ISTEXT(overallRate),"Effectuez l’étape 1",IF(OR(COUNT($C914,K914)&lt;&gt;2,overallRate=0),0,IF(G914="Yes",ROUND(MAX(IF($B914="Oui - sans lien de dépendance",0,MIN((0.75*K914),847)),MIN(K914,(0.75*$C914),847)),2),IF(revenueReduction&gt;0.3,MAX(IF($B914="Non - avec lien de dépendance",MIN(1129,K914,$C914)*overallRate,MIN(1129,K914)*overallRate),ROUND(MAX(IF($B914="Non - avec lien de dépendance",0,MIN((0.75*K914),847)),MIN(K914,(0.75*$C914),847)),2)),IF($B914="Non - avec lien de dépendance",MIN(1129,K914,$C914)*overallRate,MIN(1129,K914)*overallRate)))))</f>
        <v>Effectuez l’étape 1</v>
      </c>
      <c r="P914" s="3">
        <f t="shared" si="14"/>
        <v>0</v>
      </c>
    </row>
    <row r="915" spans="12:16" x14ac:dyDescent="0.5">
      <c r="L915" s="68" t="str">
        <f>IF(ISTEXT(overallRate),"Effectuez l’étape 1",IF(OR(COUNT($C915,H915)&lt;&gt;2,overallRate=0),0,IF(D915="Yes",ROUND(MAX(IF($B915="Oui - sans lien de dépendance",0,MIN((0.75*H915),847)),MIN(H915,(0.75*$C915),847)),2),IF(revenueReduction&gt;0.3,MAX(IF($B915="Non - avec lien de dépendance",MIN(1129,H915,$C915)*overallRate,MIN(1129,H915)*overallRate),ROUND(MAX(IF($B915="Non - avec lien de dépendance",0,MIN((0.75*H915),847)),MIN(H915,(0.75*$C915),847)),2)),IF($B915="Non - avec lien de dépendance",MIN(1129,H915,$C915)*overallRate,MIN(1129,H915)*overallRate)))))</f>
        <v>Effectuez l’étape 1</v>
      </c>
      <c r="M915" s="68" t="str">
        <f>IF(ISTEXT(overallRate),"Effectuez l’étape 1",IF(OR(COUNT($C915,I915)&lt;&gt;2,overallRate=0),0,IF(E915="Yes",ROUND(MAX(IF($B915="Oui - sans lien de dépendance",0,MIN((0.75*I915),847)),MIN(I915,(0.75*$C915),847)),2),IF(revenueReduction&gt;0.3,MAX(IF($B915="Non - avec lien de dépendance",MIN(1129,I915,$C915)*overallRate,MIN(1129,I915)*overallRate),ROUND(MAX(IF($B915="Non - avec lien de dépendance",0,MIN((0.75*I915),847)),MIN(I915,(0.75*$C915),847)),2)),IF($B915="Non - avec lien de dépendance",MIN(1129,I915,$C915)*overallRate,MIN(1129,I915)*overallRate)))))</f>
        <v>Effectuez l’étape 1</v>
      </c>
      <c r="N915" s="68" t="str">
        <f>IF(ISTEXT(overallRate),"Effectuez l’étape 1",IF(OR(COUNT($C915,J915)&lt;&gt;2,overallRate=0),0,IF(F915="Yes",ROUND(MAX(IF($B915="Oui - sans lien de dépendance",0,MIN((0.75*J915),847)),MIN(J915,(0.75*$C915),847)),2),IF(revenueReduction&gt;0.3,MAX(IF($B915="Non - avec lien de dépendance",MIN(1129,J915,$C915)*overallRate,MIN(1129,J915)*overallRate),ROUND(MAX(IF($B915="Non - avec lien de dépendance",0,MIN((0.75*J915),847)),MIN(J915,(0.75*$C915),847)),2)),IF($B915="Non - avec lien de dépendance",MIN(1129,J915,$C915)*overallRate,MIN(1129,J915)*overallRate)))))</f>
        <v>Effectuez l’étape 1</v>
      </c>
      <c r="O915" s="68" t="str">
        <f>IF(ISTEXT(overallRate),"Effectuez l’étape 1",IF(OR(COUNT($C915,K915)&lt;&gt;2,overallRate=0),0,IF(G915="Yes",ROUND(MAX(IF($B915="Oui - sans lien de dépendance",0,MIN((0.75*K915),847)),MIN(K915,(0.75*$C915),847)),2),IF(revenueReduction&gt;0.3,MAX(IF($B915="Non - avec lien de dépendance",MIN(1129,K915,$C915)*overallRate,MIN(1129,K915)*overallRate),ROUND(MAX(IF($B915="Non - avec lien de dépendance",0,MIN((0.75*K915),847)),MIN(K915,(0.75*$C915),847)),2)),IF($B915="Non - avec lien de dépendance",MIN(1129,K915,$C915)*overallRate,MIN(1129,K915)*overallRate)))))</f>
        <v>Effectuez l’étape 1</v>
      </c>
      <c r="P915" s="3">
        <f t="shared" si="14"/>
        <v>0</v>
      </c>
    </row>
    <row r="916" spans="12:16" x14ac:dyDescent="0.5">
      <c r="L916" s="68" t="str">
        <f>IF(ISTEXT(overallRate),"Effectuez l’étape 1",IF(OR(COUNT($C916,H916)&lt;&gt;2,overallRate=0),0,IF(D916="Yes",ROUND(MAX(IF($B916="Oui - sans lien de dépendance",0,MIN((0.75*H916),847)),MIN(H916,(0.75*$C916),847)),2),IF(revenueReduction&gt;0.3,MAX(IF($B916="Non - avec lien de dépendance",MIN(1129,H916,$C916)*overallRate,MIN(1129,H916)*overallRate),ROUND(MAX(IF($B916="Non - avec lien de dépendance",0,MIN((0.75*H916),847)),MIN(H916,(0.75*$C916),847)),2)),IF($B916="Non - avec lien de dépendance",MIN(1129,H916,$C916)*overallRate,MIN(1129,H916)*overallRate)))))</f>
        <v>Effectuez l’étape 1</v>
      </c>
      <c r="M916" s="68" t="str">
        <f>IF(ISTEXT(overallRate),"Effectuez l’étape 1",IF(OR(COUNT($C916,I916)&lt;&gt;2,overallRate=0),0,IF(E916="Yes",ROUND(MAX(IF($B916="Oui - sans lien de dépendance",0,MIN((0.75*I916),847)),MIN(I916,(0.75*$C916),847)),2),IF(revenueReduction&gt;0.3,MAX(IF($B916="Non - avec lien de dépendance",MIN(1129,I916,$C916)*overallRate,MIN(1129,I916)*overallRate),ROUND(MAX(IF($B916="Non - avec lien de dépendance",0,MIN((0.75*I916),847)),MIN(I916,(0.75*$C916),847)),2)),IF($B916="Non - avec lien de dépendance",MIN(1129,I916,$C916)*overallRate,MIN(1129,I916)*overallRate)))))</f>
        <v>Effectuez l’étape 1</v>
      </c>
      <c r="N916" s="68" t="str">
        <f>IF(ISTEXT(overallRate),"Effectuez l’étape 1",IF(OR(COUNT($C916,J916)&lt;&gt;2,overallRate=0),0,IF(F916="Yes",ROUND(MAX(IF($B916="Oui - sans lien de dépendance",0,MIN((0.75*J916),847)),MIN(J916,(0.75*$C916),847)),2),IF(revenueReduction&gt;0.3,MAX(IF($B916="Non - avec lien de dépendance",MIN(1129,J916,$C916)*overallRate,MIN(1129,J916)*overallRate),ROUND(MAX(IF($B916="Non - avec lien de dépendance",0,MIN((0.75*J916),847)),MIN(J916,(0.75*$C916),847)),2)),IF($B916="Non - avec lien de dépendance",MIN(1129,J916,$C916)*overallRate,MIN(1129,J916)*overallRate)))))</f>
        <v>Effectuez l’étape 1</v>
      </c>
      <c r="O916" s="68" t="str">
        <f>IF(ISTEXT(overallRate),"Effectuez l’étape 1",IF(OR(COUNT($C916,K916)&lt;&gt;2,overallRate=0),0,IF(G916="Yes",ROUND(MAX(IF($B916="Oui - sans lien de dépendance",0,MIN((0.75*K916),847)),MIN(K916,(0.75*$C916),847)),2),IF(revenueReduction&gt;0.3,MAX(IF($B916="Non - avec lien de dépendance",MIN(1129,K916,$C916)*overallRate,MIN(1129,K916)*overallRate),ROUND(MAX(IF($B916="Non - avec lien de dépendance",0,MIN((0.75*K916),847)),MIN(K916,(0.75*$C916),847)),2)),IF($B916="Non - avec lien de dépendance",MIN(1129,K916,$C916)*overallRate,MIN(1129,K916)*overallRate)))))</f>
        <v>Effectuez l’étape 1</v>
      </c>
      <c r="P916" s="3">
        <f t="shared" si="14"/>
        <v>0</v>
      </c>
    </row>
    <row r="917" spans="12:16" x14ac:dyDescent="0.5">
      <c r="L917" s="68" t="str">
        <f>IF(ISTEXT(overallRate),"Effectuez l’étape 1",IF(OR(COUNT($C917,H917)&lt;&gt;2,overallRate=0),0,IF(D917="Yes",ROUND(MAX(IF($B917="Oui - sans lien de dépendance",0,MIN((0.75*H917),847)),MIN(H917,(0.75*$C917),847)),2),IF(revenueReduction&gt;0.3,MAX(IF($B917="Non - avec lien de dépendance",MIN(1129,H917,$C917)*overallRate,MIN(1129,H917)*overallRate),ROUND(MAX(IF($B917="Non - avec lien de dépendance",0,MIN((0.75*H917),847)),MIN(H917,(0.75*$C917),847)),2)),IF($B917="Non - avec lien de dépendance",MIN(1129,H917,$C917)*overallRate,MIN(1129,H917)*overallRate)))))</f>
        <v>Effectuez l’étape 1</v>
      </c>
      <c r="M917" s="68" t="str">
        <f>IF(ISTEXT(overallRate),"Effectuez l’étape 1",IF(OR(COUNT($C917,I917)&lt;&gt;2,overallRate=0),0,IF(E917="Yes",ROUND(MAX(IF($B917="Oui - sans lien de dépendance",0,MIN((0.75*I917),847)),MIN(I917,(0.75*$C917),847)),2),IF(revenueReduction&gt;0.3,MAX(IF($B917="Non - avec lien de dépendance",MIN(1129,I917,$C917)*overallRate,MIN(1129,I917)*overallRate),ROUND(MAX(IF($B917="Non - avec lien de dépendance",0,MIN((0.75*I917),847)),MIN(I917,(0.75*$C917),847)),2)),IF($B917="Non - avec lien de dépendance",MIN(1129,I917,$C917)*overallRate,MIN(1129,I917)*overallRate)))))</f>
        <v>Effectuez l’étape 1</v>
      </c>
      <c r="N917" s="68" t="str">
        <f>IF(ISTEXT(overallRate),"Effectuez l’étape 1",IF(OR(COUNT($C917,J917)&lt;&gt;2,overallRate=0),0,IF(F917="Yes",ROUND(MAX(IF($B917="Oui - sans lien de dépendance",0,MIN((0.75*J917),847)),MIN(J917,(0.75*$C917),847)),2),IF(revenueReduction&gt;0.3,MAX(IF($B917="Non - avec lien de dépendance",MIN(1129,J917,$C917)*overallRate,MIN(1129,J917)*overallRate),ROUND(MAX(IF($B917="Non - avec lien de dépendance",0,MIN((0.75*J917),847)),MIN(J917,(0.75*$C917),847)),2)),IF($B917="Non - avec lien de dépendance",MIN(1129,J917,$C917)*overallRate,MIN(1129,J917)*overallRate)))))</f>
        <v>Effectuez l’étape 1</v>
      </c>
      <c r="O917" s="68" t="str">
        <f>IF(ISTEXT(overallRate),"Effectuez l’étape 1",IF(OR(COUNT($C917,K917)&lt;&gt;2,overallRate=0),0,IF(G917="Yes",ROUND(MAX(IF($B917="Oui - sans lien de dépendance",0,MIN((0.75*K917),847)),MIN(K917,(0.75*$C917),847)),2),IF(revenueReduction&gt;0.3,MAX(IF($B917="Non - avec lien de dépendance",MIN(1129,K917,$C917)*overallRate,MIN(1129,K917)*overallRate),ROUND(MAX(IF($B917="Non - avec lien de dépendance",0,MIN((0.75*K917),847)),MIN(K917,(0.75*$C917),847)),2)),IF($B917="Non - avec lien de dépendance",MIN(1129,K917,$C917)*overallRate,MIN(1129,K917)*overallRate)))))</f>
        <v>Effectuez l’étape 1</v>
      </c>
      <c r="P917" s="3">
        <f t="shared" si="14"/>
        <v>0</v>
      </c>
    </row>
    <row r="918" spans="12:16" x14ac:dyDescent="0.5">
      <c r="L918" s="68" t="str">
        <f>IF(ISTEXT(overallRate),"Effectuez l’étape 1",IF(OR(COUNT($C918,H918)&lt;&gt;2,overallRate=0),0,IF(D918="Yes",ROUND(MAX(IF($B918="Oui - sans lien de dépendance",0,MIN((0.75*H918),847)),MIN(H918,(0.75*$C918),847)),2),IF(revenueReduction&gt;0.3,MAX(IF($B918="Non - avec lien de dépendance",MIN(1129,H918,$C918)*overallRate,MIN(1129,H918)*overallRate),ROUND(MAX(IF($B918="Non - avec lien de dépendance",0,MIN((0.75*H918),847)),MIN(H918,(0.75*$C918),847)),2)),IF($B918="Non - avec lien de dépendance",MIN(1129,H918,$C918)*overallRate,MIN(1129,H918)*overallRate)))))</f>
        <v>Effectuez l’étape 1</v>
      </c>
      <c r="M918" s="68" t="str">
        <f>IF(ISTEXT(overallRate),"Effectuez l’étape 1",IF(OR(COUNT($C918,I918)&lt;&gt;2,overallRate=0),0,IF(E918="Yes",ROUND(MAX(IF($B918="Oui - sans lien de dépendance",0,MIN((0.75*I918),847)),MIN(I918,(0.75*$C918),847)),2),IF(revenueReduction&gt;0.3,MAX(IF($B918="Non - avec lien de dépendance",MIN(1129,I918,$C918)*overallRate,MIN(1129,I918)*overallRate),ROUND(MAX(IF($B918="Non - avec lien de dépendance",0,MIN((0.75*I918),847)),MIN(I918,(0.75*$C918),847)),2)),IF($B918="Non - avec lien de dépendance",MIN(1129,I918,$C918)*overallRate,MIN(1129,I918)*overallRate)))))</f>
        <v>Effectuez l’étape 1</v>
      </c>
      <c r="N918" s="68" t="str">
        <f>IF(ISTEXT(overallRate),"Effectuez l’étape 1",IF(OR(COUNT($C918,J918)&lt;&gt;2,overallRate=0),0,IF(F918="Yes",ROUND(MAX(IF($B918="Oui - sans lien de dépendance",0,MIN((0.75*J918),847)),MIN(J918,(0.75*$C918),847)),2),IF(revenueReduction&gt;0.3,MAX(IF($B918="Non - avec lien de dépendance",MIN(1129,J918,$C918)*overallRate,MIN(1129,J918)*overallRate),ROUND(MAX(IF($B918="Non - avec lien de dépendance",0,MIN((0.75*J918),847)),MIN(J918,(0.75*$C918),847)),2)),IF($B918="Non - avec lien de dépendance",MIN(1129,J918,$C918)*overallRate,MIN(1129,J918)*overallRate)))))</f>
        <v>Effectuez l’étape 1</v>
      </c>
      <c r="O918" s="68" t="str">
        <f>IF(ISTEXT(overallRate),"Effectuez l’étape 1",IF(OR(COUNT($C918,K918)&lt;&gt;2,overallRate=0),0,IF(G918="Yes",ROUND(MAX(IF($B918="Oui - sans lien de dépendance",0,MIN((0.75*K918),847)),MIN(K918,(0.75*$C918),847)),2),IF(revenueReduction&gt;0.3,MAX(IF($B918="Non - avec lien de dépendance",MIN(1129,K918,$C918)*overallRate,MIN(1129,K918)*overallRate),ROUND(MAX(IF($B918="Non - avec lien de dépendance",0,MIN((0.75*K918),847)),MIN(K918,(0.75*$C918),847)),2)),IF($B918="Non - avec lien de dépendance",MIN(1129,K918,$C918)*overallRate,MIN(1129,K918)*overallRate)))))</f>
        <v>Effectuez l’étape 1</v>
      </c>
      <c r="P918" s="3">
        <f t="shared" si="14"/>
        <v>0</v>
      </c>
    </row>
    <row r="919" spans="12:16" x14ac:dyDescent="0.5">
      <c r="L919" s="68" t="str">
        <f>IF(ISTEXT(overallRate),"Effectuez l’étape 1",IF(OR(COUNT($C919,H919)&lt;&gt;2,overallRate=0),0,IF(D919="Yes",ROUND(MAX(IF($B919="Oui - sans lien de dépendance",0,MIN((0.75*H919),847)),MIN(H919,(0.75*$C919),847)),2),IF(revenueReduction&gt;0.3,MAX(IF($B919="Non - avec lien de dépendance",MIN(1129,H919,$C919)*overallRate,MIN(1129,H919)*overallRate),ROUND(MAX(IF($B919="Non - avec lien de dépendance",0,MIN((0.75*H919),847)),MIN(H919,(0.75*$C919),847)),2)),IF($B919="Non - avec lien de dépendance",MIN(1129,H919,$C919)*overallRate,MIN(1129,H919)*overallRate)))))</f>
        <v>Effectuez l’étape 1</v>
      </c>
      <c r="M919" s="68" t="str">
        <f>IF(ISTEXT(overallRate),"Effectuez l’étape 1",IF(OR(COUNT($C919,I919)&lt;&gt;2,overallRate=0),0,IF(E919="Yes",ROUND(MAX(IF($B919="Oui - sans lien de dépendance",0,MIN((0.75*I919),847)),MIN(I919,(0.75*$C919),847)),2),IF(revenueReduction&gt;0.3,MAX(IF($B919="Non - avec lien de dépendance",MIN(1129,I919,$C919)*overallRate,MIN(1129,I919)*overallRate),ROUND(MAX(IF($B919="Non - avec lien de dépendance",0,MIN((0.75*I919),847)),MIN(I919,(0.75*$C919),847)),2)),IF($B919="Non - avec lien de dépendance",MIN(1129,I919,$C919)*overallRate,MIN(1129,I919)*overallRate)))))</f>
        <v>Effectuez l’étape 1</v>
      </c>
      <c r="N919" s="68" t="str">
        <f>IF(ISTEXT(overallRate),"Effectuez l’étape 1",IF(OR(COUNT($C919,J919)&lt;&gt;2,overallRate=0),0,IF(F919="Yes",ROUND(MAX(IF($B919="Oui - sans lien de dépendance",0,MIN((0.75*J919),847)),MIN(J919,(0.75*$C919),847)),2),IF(revenueReduction&gt;0.3,MAX(IF($B919="Non - avec lien de dépendance",MIN(1129,J919,$C919)*overallRate,MIN(1129,J919)*overallRate),ROUND(MAX(IF($B919="Non - avec lien de dépendance",0,MIN((0.75*J919),847)),MIN(J919,(0.75*$C919),847)),2)),IF($B919="Non - avec lien de dépendance",MIN(1129,J919,$C919)*overallRate,MIN(1129,J919)*overallRate)))))</f>
        <v>Effectuez l’étape 1</v>
      </c>
      <c r="O919" s="68" t="str">
        <f>IF(ISTEXT(overallRate),"Effectuez l’étape 1",IF(OR(COUNT($C919,K919)&lt;&gt;2,overallRate=0),0,IF(G919="Yes",ROUND(MAX(IF($B919="Oui - sans lien de dépendance",0,MIN((0.75*K919),847)),MIN(K919,(0.75*$C919),847)),2),IF(revenueReduction&gt;0.3,MAX(IF($B919="Non - avec lien de dépendance",MIN(1129,K919,$C919)*overallRate,MIN(1129,K919)*overallRate),ROUND(MAX(IF($B919="Non - avec lien de dépendance",0,MIN((0.75*K919),847)),MIN(K919,(0.75*$C919),847)),2)),IF($B919="Non - avec lien de dépendance",MIN(1129,K919,$C919)*overallRate,MIN(1129,K919)*overallRate)))))</f>
        <v>Effectuez l’étape 1</v>
      </c>
      <c r="P919" s="3">
        <f t="shared" si="14"/>
        <v>0</v>
      </c>
    </row>
    <row r="920" spans="12:16" x14ac:dyDescent="0.5">
      <c r="L920" s="68" t="str">
        <f>IF(ISTEXT(overallRate),"Effectuez l’étape 1",IF(OR(COUNT($C920,H920)&lt;&gt;2,overallRate=0),0,IF(D920="Yes",ROUND(MAX(IF($B920="Oui - sans lien de dépendance",0,MIN((0.75*H920),847)),MIN(H920,(0.75*$C920),847)),2),IF(revenueReduction&gt;0.3,MAX(IF($B920="Non - avec lien de dépendance",MIN(1129,H920,$C920)*overallRate,MIN(1129,H920)*overallRate),ROUND(MAX(IF($B920="Non - avec lien de dépendance",0,MIN((0.75*H920),847)),MIN(H920,(0.75*$C920),847)),2)),IF($B920="Non - avec lien de dépendance",MIN(1129,H920,$C920)*overallRate,MIN(1129,H920)*overallRate)))))</f>
        <v>Effectuez l’étape 1</v>
      </c>
      <c r="M920" s="68" t="str">
        <f>IF(ISTEXT(overallRate),"Effectuez l’étape 1",IF(OR(COUNT($C920,I920)&lt;&gt;2,overallRate=0),0,IF(E920="Yes",ROUND(MAX(IF($B920="Oui - sans lien de dépendance",0,MIN((0.75*I920),847)),MIN(I920,(0.75*$C920),847)),2),IF(revenueReduction&gt;0.3,MAX(IF($B920="Non - avec lien de dépendance",MIN(1129,I920,$C920)*overallRate,MIN(1129,I920)*overallRate),ROUND(MAX(IF($B920="Non - avec lien de dépendance",0,MIN((0.75*I920),847)),MIN(I920,(0.75*$C920),847)),2)),IF($B920="Non - avec lien de dépendance",MIN(1129,I920,$C920)*overallRate,MIN(1129,I920)*overallRate)))))</f>
        <v>Effectuez l’étape 1</v>
      </c>
      <c r="N920" s="68" t="str">
        <f>IF(ISTEXT(overallRate),"Effectuez l’étape 1",IF(OR(COUNT($C920,J920)&lt;&gt;2,overallRate=0),0,IF(F920="Yes",ROUND(MAX(IF($B920="Oui - sans lien de dépendance",0,MIN((0.75*J920),847)),MIN(J920,(0.75*$C920),847)),2),IF(revenueReduction&gt;0.3,MAX(IF($B920="Non - avec lien de dépendance",MIN(1129,J920,$C920)*overallRate,MIN(1129,J920)*overallRate),ROUND(MAX(IF($B920="Non - avec lien de dépendance",0,MIN((0.75*J920),847)),MIN(J920,(0.75*$C920),847)),2)),IF($B920="Non - avec lien de dépendance",MIN(1129,J920,$C920)*overallRate,MIN(1129,J920)*overallRate)))))</f>
        <v>Effectuez l’étape 1</v>
      </c>
      <c r="O920" s="68" t="str">
        <f>IF(ISTEXT(overallRate),"Effectuez l’étape 1",IF(OR(COUNT($C920,K920)&lt;&gt;2,overallRate=0),0,IF(G920="Yes",ROUND(MAX(IF($B920="Oui - sans lien de dépendance",0,MIN((0.75*K920),847)),MIN(K920,(0.75*$C920),847)),2),IF(revenueReduction&gt;0.3,MAX(IF($B920="Non - avec lien de dépendance",MIN(1129,K920,$C920)*overallRate,MIN(1129,K920)*overallRate),ROUND(MAX(IF($B920="Non - avec lien de dépendance",0,MIN((0.75*K920),847)),MIN(K920,(0.75*$C920),847)),2)),IF($B920="Non - avec lien de dépendance",MIN(1129,K920,$C920)*overallRate,MIN(1129,K920)*overallRate)))))</f>
        <v>Effectuez l’étape 1</v>
      </c>
      <c r="P920" s="3">
        <f t="shared" si="14"/>
        <v>0</v>
      </c>
    </row>
    <row r="921" spans="12:16" x14ac:dyDescent="0.5">
      <c r="L921" s="68" t="str">
        <f>IF(ISTEXT(overallRate),"Effectuez l’étape 1",IF(OR(COUNT($C921,H921)&lt;&gt;2,overallRate=0),0,IF(D921="Yes",ROUND(MAX(IF($B921="Oui - sans lien de dépendance",0,MIN((0.75*H921),847)),MIN(H921,(0.75*$C921),847)),2),IF(revenueReduction&gt;0.3,MAX(IF($B921="Non - avec lien de dépendance",MIN(1129,H921,$C921)*overallRate,MIN(1129,H921)*overallRate),ROUND(MAX(IF($B921="Non - avec lien de dépendance",0,MIN((0.75*H921),847)),MIN(H921,(0.75*$C921),847)),2)),IF($B921="Non - avec lien de dépendance",MIN(1129,H921,$C921)*overallRate,MIN(1129,H921)*overallRate)))))</f>
        <v>Effectuez l’étape 1</v>
      </c>
      <c r="M921" s="68" t="str">
        <f>IF(ISTEXT(overallRate),"Effectuez l’étape 1",IF(OR(COUNT($C921,I921)&lt;&gt;2,overallRate=0),0,IF(E921="Yes",ROUND(MAX(IF($B921="Oui - sans lien de dépendance",0,MIN((0.75*I921),847)),MIN(I921,(0.75*$C921),847)),2),IF(revenueReduction&gt;0.3,MAX(IF($B921="Non - avec lien de dépendance",MIN(1129,I921,$C921)*overallRate,MIN(1129,I921)*overallRate),ROUND(MAX(IF($B921="Non - avec lien de dépendance",0,MIN((0.75*I921),847)),MIN(I921,(0.75*$C921),847)),2)),IF($B921="Non - avec lien de dépendance",MIN(1129,I921,$C921)*overallRate,MIN(1129,I921)*overallRate)))))</f>
        <v>Effectuez l’étape 1</v>
      </c>
      <c r="N921" s="68" t="str">
        <f>IF(ISTEXT(overallRate),"Effectuez l’étape 1",IF(OR(COUNT($C921,J921)&lt;&gt;2,overallRate=0),0,IF(F921="Yes",ROUND(MAX(IF($B921="Oui - sans lien de dépendance",0,MIN((0.75*J921),847)),MIN(J921,(0.75*$C921),847)),2),IF(revenueReduction&gt;0.3,MAX(IF($B921="Non - avec lien de dépendance",MIN(1129,J921,$C921)*overallRate,MIN(1129,J921)*overallRate),ROUND(MAX(IF($B921="Non - avec lien de dépendance",0,MIN((0.75*J921),847)),MIN(J921,(0.75*$C921),847)),2)),IF($B921="Non - avec lien de dépendance",MIN(1129,J921,$C921)*overallRate,MIN(1129,J921)*overallRate)))))</f>
        <v>Effectuez l’étape 1</v>
      </c>
      <c r="O921" s="68" t="str">
        <f>IF(ISTEXT(overallRate),"Effectuez l’étape 1",IF(OR(COUNT($C921,K921)&lt;&gt;2,overallRate=0),0,IF(G921="Yes",ROUND(MAX(IF($B921="Oui - sans lien de dépendance",0,MIN((0.75*K921),847)),MIN(K921,(0.75*$C921),847)),2),IF(revenueReduction&gt;0.3,MAX(IF($B921="Non - avec lien de dépendance",MIN(1129,K921,$C921)*overallRate,MIN(1129,K921)*overallRate),ROUND(MAX(IF($B921="Non - avec lien de dépendance",0,MIN((0.75*K921),847)),MIN(K921,(0.75*$C921),847)),2)),IF($B921="Non - avec lien de dépendance",MIN(1129,K921,$C921)*overallRate,MIN(1129,K921)*overallRate)))))</f>
        <v>Effectuez l’étape 1</v>
      </c>
      <c r="P921" s="3">
        <f t="shared" si="14"/>
        <v>0</v>
      </c>
    </row>
    <row r="922" spans="12:16" x14ac:dyDescent="0.5">
      <c r="L922" s="68" t="str">
        <f>IF(ISTEXT(overallRate),"Effectuez l’étape 1",IF(OR(COUNT($C922,H922)&lt;&gt;2,overallRate=0),0,IF(D922="Yes",ROUND(MAX(IF($B922="Oui - sans lien de dépendance",0,MIN((0.75*H922),847)),MIN(H922,(0.75*$C922),847)),2),IF(revenueReduction&gt;0.3,MAX(IF($B922="Non - avec lien de dépendance",MIN(1129,H922,$C922)*overallRate,MIN(1129,H922)*overallRate),ROUND(MAX(IF($B922="Non - avec lien de dépendance",0,MIN((0.75*H922),847)),MIN(H922,(0.75*$C922),847)),2)),IF($B922="Non - avec lien de dépendance",MIN(1129,H922,$C922)*overallRate,MIN(1129,H922)*overallRate)))))</f>
        <v>Effectuez l’étape 1</v>
      </c>
      <c r="M922" s="68" t="str">
        <f>IF(ISTEXT(overallRate),"Effectuez l’étape 1",IF(OR(COUNT($C922,I922)&lt;&gt;2,overallRate=0),0,IF(E922="Yes",ROUND(MAX(IF($B922="Oui - sans lien de dépendance",0,MIN((0.75*I922),847)),MIN(I922,(0.75*$C922),847)),2),IF(revenueReduction&gt;0.3,MAX(IF($B922="Non - avec lien de dépendance",MIN(1129,I922,$C922)*overallRate,MIN(1129,I922)*overallRate),ROUND(MAX(IF($B922="Non - avec lien de dépendance",0,MIN((0.75*I922),847)),MIN(I922,(0.75*$C922),847)),2)),IF($B922="Non - avec lien de dépendance",MIN(1129,I922,$C922)*overallRate,MIN(1129,I922)*overallRate)))))</f>
        <v>Effectuez l’étape 1</v>
      </c>
      <c r="N922" s="68" t="str">
        <f>IF(ISTEXT(overallRate),"Effectuez l’étape 1",IF(OR(COUNT($C922,J922)&lt;&gt;2,overallRate=0),0,IF(F922="Yes",ROUND(MAX(IF($B922="Oui - sans lien de dépendance",0,MIN((0.75*J922),847)),MIN(J922,(0.75*$C922),847)),2),IF(revenueReduction&gt;0.3,MAX(IF($B922="Non - avec lien de dépendance",MIN(1129,J922,$C922)*overallRate,MIN(1129,J922)*overallRate),ROUND(MAX(IF($B922="Non - avec lien de dépendance",0,MIN((0.75*J922),847)),MIN(J922,(0.75*$C922),847)),2)),IF($B922="Non - avec lien de dépendance",MIN(1129,J922,$C922)*overallRate,MIN(1129,J922)*overallRate)))))</f>
        <v>Effectuez l’étape 1</v>
      </c>
      <c r="O922" s="68" t="str">
        <f>IF(ISTEXT(overallRate),"Effectuez l’étape 1",IF(OR(COUNT($C922,K922)&lt;&gt;2,overallRate=0),0,IF(G922="Yes",ROUND(MAX(IF($B922="Oui - sans lien de dépendance",0,MIN((0.75*K922),847)),MIN(K922,(0.75*$C922),847)),2),IF(revenueReduction&gt;0.3,MAX(IF($B922="Non - avec lien de dépendance",MIN(1129,K922,$C922)*overallRate,MIN(1129,K922)*overallRate),ROUND(MAX(IF($B922="Non - avec lien de dépendance",0,MIN((0.75*K922),847)),MIN(K922,(0.75*$C922),847)),2)),IF($B922="Non - avec lien de dépendance",MIN(1129,K922,$C922)*overallRate,MIN(1129,K922)*overallRate)))))</f>
        <v>Effectuez l’étape 1</v>
      </c>
      <c r="P922" s="3">
        <f t="shared" si="14"/>
        <v>0</v>
      </c>
    </row>
    <row r="923" spans="12:16" x14ac:dyDescent="0.5">
      <c r="L923" s="68" t="str">
        <f>IF(ISTEXT(overallRate),"Effectuez l’étape 1",IF(OR(COUNT($C923,H923)&lt;&gt;2,overallRate=0),0,IF(D923="Yes",ROUND(MAX(IF($B923="Oui - sans lien de dépendance",0,MIN((0.75*H923),847)),MIN(H923,(0.75*$C923),847)),2),IF(revenueReduction&gt;0.3,MAX(IF($B923="Non - avec lien de dépendance",MIN(1129,H923,$C923)*overallRate,MIN(1129,H923)*overallRate),ROUND(MAX(IF($B923="Non - avec lien de dépendance",0,MIN((0.75*H923),847)),MIN(H923,(0.75*$C923),847)),2)),IF($B923="Non - avec lien de dépendance",MIN(1129,H923,$C923)*overallRate,MIN(1129,H923)*overallRate)))))</f>
        <v>Effectuez l’étape 1</v>
      </c>
      <c r="M923" s="68" t="str">
        <f>IF(ISTEXT(overallRate),"Effectuez l’étape 1",IF(OR(COUNT($C923,I923)&lt;&gt;2,overallRate=0),0,IF(E923="Yes",ROUND(MAX(IF($B923="Oui - sans lien de dépendance",0,MIN((0.75*I923),847)),MIN(I923,(0.75*$C923),847)),2),IF(revenueReduction&gt;0.3,MAX(IF($B923="Non - avec lien de dépendance",MIN(1129,I923,$C923)*overallRate,MIN(1129,I923)*overallRate),ROUND(MAX(IF($B923="Non - avec lien de dépendance",0,MIN((0.75*I923),847)),MIN(I923,(0.75*$C923),847)),2)),IF($B923="Non - avec lien de dépendance",MIN(1129,I923,$C923)*overallRate,MIN(1129,I923)*overallRate)))))</f>
        <v>Effectuez l’étape 1</v>
      </c>
      <c r="N923" s="68" t="str">
        <f>IF(ISTEXT(overallRate),"Effectuez l’étape 1",IF(OR(COUNT($C923,J923)&lt;&gt;2,overallRate=0),0,IF(F923="Yes",ROUND(MAX(IF($B923="Oui - sans lien de dépendance",0,MIN((0.75*J923),847)),MIN(J923,(0.75*$C923),847)),2),IF(revenueReduction&gt;0.3,MAX(IF($B923="Non - avec lien de dépendance",MIN(1129,J923,$C923)*overallRate,MIN(1129,J923)*overallRate),ROUND(MAX(IF($B923="Non - avec lien de dépendance",0,MIN((0.75*J923),847)),MIN(J923,(0.75*$C923),847)),2)),IF($B923="Non - avec lien de dépendance",MIN(1129,J923,$C923)*overallRate,MIN(1129,J923)*overallRate)))))</f>
        <v>Effectuez l’étape 1</v>
      </c>
      <c r="O923" s="68" t="str">
        <f>IF(ISTEXT(overallRate),"Effectuez l’étape 1",IF(OR(COUNT($C923,K923)&lt;&gt;2,overallRate=0),0,IF(G923="Yes",ROUND(MAX(IF($B923="Oui - sans lien de dépendance",0,MIN((0.75*K923),847)),MIN(K923,(0.75*$C923),847)),2),IF(revenueReduction&gt;0.3,MAX(IF($B923="Non - avec lien de dépendance",MIN(1129,K923,$C923)*overallRate,MIN(1129,K923)*overallRate),ROUND(MAX(IF($B923="Non - avec lien de dépendance",0,MIN((0.75*K923),847)),MIN(K923,(0.75*$C923),847)),2)),IF($B923="Non - avec lien de dépendance",MIN(1129,K923,$C923)*overallRate,MIN(1129,K923)*overallRate)))))</f>
        <v>Effectuez l’étape 1</v>
      </c>
      <c r="P923" s="3">
        <f t="shared" si="14"/>
        <v>0</v>
      </c>
    </row>
    <row r="924" spans="12:16" x14ac:dyDescent="0.5">
      <c r="L924" s="68" t="str">
        <f>IF(ISTEXT(overallRate),"Effectuez l’étape 1",IF(OR(COUNT($C924,H924)&lt;&gt;2,overallRate=0),0,IF(D924="Yes",ROUND(MAX(IF($B924="Oui - sans lien de dépendance",0,MIN((0.75*H924),847)),MIN(H924,(0.75*$C924),847)),2),IF(revenueReduction&gt;0.3,MAX(IF($B924="Non - avec lien de dépendance",MIN(1129,H924,$C924)*overallRate,MIN(1129,H924)*overallRate),ROUND(MAX(IF($B924="Non - avec lien de dépendance",0,MIN((0.75*H924),847)),MIN(H924,(0.75*$C924),847)),2)),IF($B924="Non - avec lien de dépendance",MIN(1129,H924,$C924)*overallRate,MIN(1129,H924)*overallRate)))))</f>
        <v>Effectuez l’étape 1</v>
      </c>
      <c r="M924" s="68" t="str">
        <f>IF(ISTEXT(overallRate),"Effectuez l’étape 1",IF(OR(COUNT($C924,I924)&lt;&gt;2,overallRate=0),0,IF(E924="Yes",ROUND(MAX(IF($B924="Oui - sans lien de dépendance",0,MIN((0.75*I924),847)),MIN(I924,(0.75*$C924),847)),2),IF(revenueReduction&gt;0.3,MAX(IF($B924="Non - avec lien de dépendance",MIN(1129,I924,$C924)*overallRate,MIN(1129,I924)*overallRate),ROUND(MAX(IF($B924="Non - avec lien de dépendance",0,MIN((0.75*I924),847)),MIN(I924,(0.75*$C924),847)),2)),IF($B924="Non - avec lien de dépendance",MIN(1129,I924,$C924)*overallRate,MIN(1129,I924)*overallRate)))))</f>
        <v>Effectuez l’étape 1</v>
      </c>
      <c r="N924" s="68" t="str">
        <f>IF(ISTEXT(overallRate),"Effectuez l’étape 1",IF(OR(COUNT($C924,J924)&lt;&gt;2,overallRate=0),0,IF(F924="Yes",ROUND(MAX(IF($B924="Oui - sans lien de dépendance",0,MIN((0.75*J924),847)),MIN(J924,(0.75*$C924),847)),2),IF(revenueReduction&gt;0.3,MAX(IF($B924="Non - avec lien de dépendance",MIN(1129,J924,$C924)*overallRate,MIN(1129,J924)*overallRate),ROUND(MAX(IF($B924="Non - avec lien de dépendance",0,MIN((0.75*J924),847)),MIN(J924,(0.75*$C924),847)),2)),IF($B924="Non - avec lien de dépendance",MIN(1129,J924,$C924)*overallRate,MIN(1129,J924)*overallRate)))))</f>
        <v>Effectuez l’étape 1</v>
      </c>
      <c r="O924" s="68" t="str">
        <f>IF(ISTEXT(overallRate),"Effectuez l’étape 1",IF(OR(COUNT($C924,K924)&lt;&gt;2,overallRate=0),0,IF(G924="Yes",ROUND(MAX(IF($B924="Oui - sans lien de dépendance",0,MIN((0.75*K924),847)),MIN(K924,(0.75*$C924),847)),2),IF(revenueReduction&gt;0.3,MAX(IF($B924="Non - avec lien de dépendance",MIN(1129,K924,$C924)*overallRate,MIN(1129,K924)*overallRate),ROUND(MAX(IF($B924="Non - avec lien de dépendance",0,MIN((0.75*K924),847)),MIN(K924,(0.75*$C924),847)),2)),IF($B924="Non - avec lien de dépendance",MIN(1129,K924,$C924)*overallRate,MIN(1129,K924)*overallRate)))))</f>
        <v>Effectuez l’étape 1</v>
      </c>
      <c r="P924" s="3">
        <f t="shared" si="14"/>
        <v>0</v>
      </c>
    </row>
    <row r="925" spans="12:16" x14ac:dyDescent="0.5">
      <c r="L925" s="68" t="str">
        <f>IF(ISTEXT(overallRate),"Effectuez l’étape 1",IF(OR(COUNT($C925,H925)&lt;&gt;2,overallRate=0),0,IF(D925="Yes",ROUND(MAX(IF($B925="Oui - sans lien de dépendance",0,MIN((0.75*H925),847)),MIN(H925,(0.75*$C925),847)),2),IF(revenueReduction&gt;0.3,MAX(IF($B925="Non - avec lien de dépendance",MIN(1129,H925,$C925)*overallRate,MIN(1129,H925)*overallRate),ROUND(MAX(IF($B925="Non - avec lien de dépendance",0,MIN((0.75*H925),847)),MIN(H925,(0.75*$C925),847)),2)),IF($B925="Non - avec lien de dépendance",MIN(1129,H925,$C925)*overallRate,MIN(1129,H925)*overallRate)))))</f>
        <v>Effectuez l’étape 1</v>
      </c>
      <c r="M925" s="68" t="str">
        <f>IF(ISTEXT(overallRate),"Effectuez l’étape 1",IF(OR(COUNT($C925,I925)&lt;&gt;2,overallRate=0),0,IF(E925="Yes",ROUND(MAX(IF($B925="Oui - sans lien de dépendance",0,MIN((0.75*I925),847)),MIN(I925,(0.75*$C925),847)),2),IF(revenueReduction&gt;0.3,MAX(IF($B925="Non - avec lien de dépendance",MIN(1129,I925,$C925)*overallRate,MIN(1129,I925)*overallRate),ROUND(MAX(IF($B925="Non - avec lien de dépendance",0,MIN((0.75*I925),847)),MIN(I925,(0.75*$C925),847)),2)),IF($B925="Non - avec lien de dépendance",MIN(1129,I925,$C925)*overallRate,MIN(1129,I925)*overallRate)))))</f>
        <v>Effectuez l’étape 1</v>
      </c>
      <c r="N925" s="68" t="str">
        <f>IF(ISTEXT(overallRate),"Effectuez l’étape 1",IF(OR(COUNT($C925,J925)&lt;&gt;2,overallRate=0),0,IF(F925="Yes",ROUND(MAX(IF($B925="Oui - sans lien de dépendance",0,MIN((0.75*J925),847)),MIN(J925,(0.75*$C925),847)),2),IF(revenueReduction&gt;0.3,MAX(IF($B925="Non - avec lien de dépendance",MIN(1129,J925,$C925)*overallRate,MIN(1129,J925)*overallRate),ROUND(MAX(IF($B925="Non - avec lien de dépendance",0,MIN((0.75*J925),847)),MIN(J925,(0.75*$C925),847)),2)),IF($B925="Non - avec lien de dépendance",MIN(1129,J925,$C925)*overallRate,MIN(1129,J925)*overallRate)))))</f>
        <v>Effectuez l’étape 1</v>
      </c>
      <c r="O925" s="68" t="str">
        <f>IF(ISTEXT(overallRate),"Effectuez l’étape 1",IF(OR(COUNT($C925,K925)&lt;&gt;2,overallRate=0),0,IF(G925="Yes",ROUND(MAX(IF($B925="Oui - sans lien de dépendance",0,MIN((0.75*K925),847)),MIN(K925,(0.75*$C925),847)),2),IF(revenueReduction&gt;0.3,MAX(IF($B925="Non - avec lien de dépendance",MIN(1129,K925,$C925)*overallRate,MIN(1129,K925)*overallRate),ROUND(MAX(IF($B925="Non - avec lien de dépendance",0,MIN((0.75*K925),847)),MIN(K925,(0.75*$C925),847)),2)),IF($B925="Non - avec lien de dépendance",MIN(1129,K925,$C925)*overallRate,MIN(1129,K925)*overallRate)))))</f>
        <v>Effectuez l’étape 1</v>
      </c>
      <c r="P925" s="3">
        <f t="shared" si="14"/>
        <v>0</v>
      </c>
    </row>
    <row r="926" spans="12:16" x14ac:dyDescent="0.5">
      <c r="L926" s="68" t="str">
        <f>IF(ISTEXT(overallRate),"Effectuez l’étape 1",IF(OR(COUNT($C926,H926)&lt;&gt;2,overallRate=0),0,IF(D926="Yes",ROUND(MAX(IF($B926="Oui - sans lien de dépendance",0,MIN((0.75*H926),847)),MIN(H926,(0.75*$C926),847)),2),IF(revenueReduction&gt;0.3,MAX(IF($B926="Non - avec lien de dépendance",MIN(1129,H926,$C926)*overallRate,MIN(1129,H926)*overallRate),ROUND(MAX(IF($B926="Non - avec lien de dépendance",0,MIN((0.75*H926),847)),MIN(H926,(0.75*$C926),847)),2)),IF($B926="Non - avec lien de dépendance",MIN(1129,H926,$C926)*overallRate,MIN(1129,H926)*overallRate)))))</f>
        <v>Effectuez l’étape 1</v>
      </c>
      <c r="M926" s="68" t="str">
        <f>IF(ISTEXT(overallRate),"Effectuez l’étape 1",IF(OR(COUNT($C926,I926)&lt;&gt;2,overallRate=0),0,IF(E926="Yes",ROUND(MAX(IF($B926="Oui - sans lien de dépendance",0,MIN((0.75*I926),847)),MIN(I926,(0.75*$C926),847)),2),IF(revenueReduction&gt;0.3,MAX(IF($B926="Non - avec lien de dépendance",MIN(1129,I926,$C926)*overallRate,MIN(1129,I926)*overallRate),ROUND(MAX(IF($B926="Non - avec lien de dépendance",0,MIN((0.75*I926),847)),MIN(I926,(0.75*$C926),847)),2)),IF($B926="Non - avec lien de dépendance",MIN(1129,I926,$C926)*overallRate,MIN(1129,I926)*overallRate)))))</f>
        <v>Effectuez l’étape 1</v>
      </c>
      <c r="N926" s="68" t="str">
        <f>IF(ISTEXT(overallRate),"Effectuez l’étape 1",IF(OR(COUNT($C926,J926)&lt;&gt;2,overallRate=0),0,IF(F926="Yes",ROUND(MAX(IF($B926="Oui - sans lien de dépendance",0,MIN((0.75*J926),847)),MIN(J926,(0.75*$C926),847)),2),IF(revenueReduction&gt;0.3,MAX(IF($B926="Non - avec lien de dépendance",MIN(1129,J926,$C926)*overallRate,MIN(1129,J926)*overallRate),ROUND(MAX(IF($B926="Non - avec lien de dépendance",0,MIN((0.75*J926),847)),MIN(J926,(0.75*$C926),847)),2)),IF($B926="Non - avec lien de dépendance",MIN(1129,J926,$C926)*overallRate,MIN(1129,J926)*overallRate)))))</f>
        <v>Effectuez l’étape 1</v>
      </c>
      <c r="O926" s="68" t="str">
        <f>IF(ISTEXT(overallRate),"Effectuez l’étape 1",IF(OR(COUNT($C926,K926)&lt;&gt;2,overallRate=0),0,IF(G926="Yes",ROUND(MAX(IF($B926="Oui - sans lien de dépendance",0,MIN((0.75*K926),847)),MIN(K926,(0.75*$C926),847)),2),IF(revenueReduction&gt;0.3,MAX(IF($B926="Non - avec lien de dépendance",MIN(1129,K926,$C926)*overallRate,MIN(1129,K926)*overallRate),ROUND(MAX(IF($B926="Non - avec lien de dépendance",0,MIN((0.75*K926),847)),MIN(K926,(0.75*$C926),847)),2)),IF($B926="Non - avec lien de dépendance",MIN(1129,K926,$C926)*overallRate,MIN(1129,K926)*overallRate)))))</f>
        <v>Effectuez l’étape 1</v>
      </c>
      <c r="P926" s="3">
        <f t="shared" si="14"/>
        <v>0</v>
      </c>
    </row>
    <row r="927" spans="12:16" x14ac:dyDescent="0.5">
      <c r="L927" s="68" t="str">
        <f>IF(ISTEXT(overallRate),"Effectuez l’étape 1",IF(OR(COUNT($C927,H927)&lt;&gt;2,overallRate=0),0,IF(D927="Yes",ROUND(MAX(IF($B927="Oui - sans lien de dépendance",0,MIN((0.75*H927),847)),MIN(H927,(0.75*$C927),847)),2),IF(revenueReduction&gt;0.3,MAX(IF($B927="Non - avec lien de dépendance",MIN(1129,H927,$C927)*overallRate,MIN(1129,H927)*overallRate),ROUND(MAX(IF($B927="Non - avec lien de dépendance",0,MIN((0.75*H927),847)),MIN(H927,(0.75*$C927),847)),2)),IF($B927="Non - avec lien de dépendance",MIN(1129,H927,$C927)*overallRate,MIN(1129,H927)*overallRate)))))</f>
        <v>Effectuez l’étape 1</v>
      </c>
      <c r="M927" s="68" t="str">
        <f>IF(ISTEXT(overallRate),"Effectuez l’étape 1",IF(OR(COUNT($C927,I927)&lt;&gt;2,overallRate=0),0,IF(E927="Yes",ROUND(MAX(IF($B927="Oui - sans lien de dépendance",0,MIN((0.75*I927),847)),MIN(I927,(0.75*$C927),847)),2),IF(revenueReduction&gt;0.3,MAX(IF($B927="Non - avec lien de dépendance",MIN(1129,I927,$C927)*overallRate,MIN(1129,I927)*overallRate),ROUND(MAX(IF($B927="Non - avec lien de dépendance",0,MIN((0.75*I927),847)),MIN(I927,(0.75*$C927),847)),2)),IF($B927="Non - avec lien de dépendance",MIN(1129,I927,$C927)*overallRate,MIN(1129,I927)*overallRate)))))</f>
        <v>Effectuez l’étape 1</v>
      </c>
      <c r="N927" s="68" t="str">
        <f>IF(ISTEXT(overallRate),"Effectuez l’étape 1",IF(OR(COUNT($C927,J927)&lt;&gt;2,overallRate=0),0,IF(F927="Yes",ROUND(MAX(IF($B927="Oui - sans lien de dépendance",0,MIN((0.75*J927),847)),MIN(J927,(0.75*$C927),847)),2),IF(revenueReduction&gt;0.3,MAX(IF($B927="Non - avec lien de dépendance",MIN(1129,J927,$C927)*overallRate,MIN(1129,J927)*overallRate),ROUND(MAX(IF($B927="Non - avec lien de dépendance",0,MIN((0.75*J927),847)),MIN(J927,(0.75*$C927),847)),2)),IF($B927="Non - avec lien de dépendance",MIN(1129,J927,$C927)*overallRate,MIN(1129,J927)*overallRate)))))</f>
        <v>Effectuez l’étape 1</v>
      </c>
      <c r="O927" s="68" t="str">
        <f>IF(ISTEXT(overallRate),"Effectuez l’étape 1",IF(OR(COUNT($C927,K927)&lt;&gt;2,overallRate=0),0,IF(G927="Yes",ROUND(MAX(IF($B927="Oui - sans lien de dépendance",0,MIN((0.75*K927),847)),MIN(K927,(0.75*$C927),847)),2),IF(revenueReduction&gt;0.3,MAX(IF($B927="Non - avec lien de dépendance",MIN(1129,K927,$C927)*overallRate,MIN(1129,K927)*overallRate),ROUND(MAX(IF($B927="Non - avec lien de dépendance",0,MIN((0.75*K927),847)),MIN(K927,(0.75*$C927),847)),2)),IF($B927="Non - avec lien de dépendance",MIN(1129,K927,$C927)*overallRate,MIN(1129,K927)*overallRate)))))</f>
        <v>Effectuez l’étape 1</v>
      </c>
      <c r="P927" s="3">
        <f t="shared" si="14"/>
        <v>0</v>
      </c>
    </row>
    <row r="928" spans="12:16" x14ac:dyDescent="0.5">
      <c r="L928" s="68" t="str">
        <f>IF(ISTEXT(overallRate),"Effectuez l’étape 1",IF(OR(COUNT($C928,H928)&lt;&gt;2,overallRate=0),0,IF(D928="Yes",ROUND(MAX(IF($B928="Oui - sans lien de dépendance",0,MIN((0.75*H928),847)),MIN(H928,(0.75*$C928),847)),2),IF(revenueReduction&gt;0.3,MAX(IF($B928="Non - avec lien de dépendance",MIN(1129,H928,$C928)*overallRate,MIN(1129,H928)*overallRate),ROUND(MAX(IF($B928="Non - avec lien de dépendance",0,MIN((0.75*H928),847)),MIN(H928,(0.75*$C928),847)),2)),IF($B928="Non - avec lien de dépendance",MIN(1129,H928,$C928)*overallRate,MIN(1129,H928)*overallRate)))))</f>
        <v>Effectuez l’étape 1</v>
      </c>
      <c r="M928" s="68" t="str">
        <f>IF(ISTEXT(overallRate),"Effectuez l’étape 1",IF(OR(COUNT($C928,I928)&lt;&gt;2,overallRate=0),0,IF(E928="Yes",ROUND(MAX(IF($B928="Oui - sans lien de dépendance",0,MIN((0.75*I928),847)),MIN(I928,(0.75*$C928),847)),2),IF(revenueReduction&gt;0.3,MAX(IF($B928="Non - avec lien de dépendance",MIN(1129,I928,$C928)*overallRate,MIN(1129,I928)*overallRate),ROUND(MAX(IF($B928="Non - avec lien de dépendance",0,MIN((0.75*I928),847)),MIN(I928,(0.75*$C928),847)),2)),IF($B928="Non - avec lien de dépendance",MIN(1129,I928,$C928)*overallRate,MIN(1129,I928)*overallRate)))))</f>
        <v>Effectuez l’étape 1</v>
      </c>
      <c r="N928" s="68" t="str">
        <f>IF(ISTEXT(overallRate),"Effectuez l’étape 1",IF(OR(COUNT($C928,J928)&lt;&gt;2,overallRate=0),0,IF(F928="Yes",ROUND(MAX(IF($B928="Oui - sans lien de dépendance",0,MIN((0.75*J928),847)),MIN(J928,(0.75*$C928),847)),2),IF(revenueReduction&gt;0.3,MAX(IF($B928="Non - avec lien de dépendance",MIN(1129,J928,$C928)*overallRate,MIN(1129,J928)*overallRate),ROUND(MAX(IF($B928="Non - avec lien de dépendance",0,MIN((0.75*J928),847)),MIN(J928,(0.75*$C928),847)),2)),IF($B928="Non - avec lien de dépendance",MIN(1129,J928,$C928)*overallRate,MIN(1129,J928)*overallRate)))))</f>
        <v>Effectuez l’étape 1</v>
      </c>
      <c r="O928" s="68" t="str">
        <f>IF(ISTEXT(overallRate),"Effectuez l’étape 1",IF(OR(COUNT($C928,K928)&lt;&gt;2,overallRate=0),0,IF(G928="Yes",ROUND(MAX(IF($B928="Oui - sans lien de dépendance",0,MIN((0.75*K928),847)),MIN(K928,(0.75*$C928),847)),2),IF(revenueReduction&gt;0.3,MAX(IF($B928="Non - avec lien de dépendance",MIN(1129,K928,$C928)*overallRate,MIN(1129,K928)*overallRate),ROUND(MAX(IF($B928="Non - avec lien de dépendance",0,MIN((0.75*K928),847)),MIN(K928,(0.75*$C928),847)),2)),IF($B928="Non - avec lien de dépendance",MIN(1129,K928,$C928)*overallRate,MIN(1129,K928)*overallRate)))))</f>
        <v>Effectuez l’étape 1</v>
      </c>
      <c r="P928" s="3">
        <f t="shared" si="14"/>
        <v>0</v>
      </c>
    </row>
    <row r="929" spans="12:16" x14ac:dyDescent="0.5">
      <c r="L929" s="68" t="str">
        <f>IF(ISTEXT(overallRate),"Effectuez l’étape 1",IF(OR(COUNT($C929,H929)&lt;&gt;2,overallRate=0),0,IF(D929="Yes",ROUND(MAX(IF($B929="Oui - sans lien de dépendance",0,MIN((0.75*H929),847)),MIN(H929,(0.75*$C929),847)),2),IF(revenueReduction&gt;0.3,MAX(IF($B929="Non - avec lien de dépendance",MIN(1129,H929,$C929)*overallRate,MIN(1129,H929)*overallRate),ROUND(MAX(IF($B929="Non - avec lien de dépendance",0,MIN((0.75*H929),847)),MIN(H929,(0.75*$C929),847)),2)),IF($B929="Non - avec lien de dépendance",MIN(1129,H929,$C929)*overallRate,MIN(1129,H929)*overallRate)))))</f>
        <v>Effectuez l’étape 1</v>
      </c>
      <c r="M929" s="68" t="str">
        <f>IF(ISTEXT(overallRate),"Effectuez l’étape 1",IF(OR(COUNT($C929,I929)&lt;&gt;2,overallRate=0),0,IF(E929="Yes",ROUND(MAX(IF($B929="Oui - sans lien de dépendance",0,MIN((0.75*I929),847)),MIN(I929,(0.75*$C929),847)),2),IF(revenueReduction&gt;0.3,MAX(IF($B929="Non - avec lien de dépendance",MIN(1129,I929,$C929)*overallRate,MIN(1129,I929)*overallRate),ROUND(MAX(IF($B929="Non - avec lien de dépendance",0,MIN((0.75*I929),847)),MIN(I929,(0.75*$C929),847)),2)),IF($B929="Non - avec lien de dépendance",MIN(1129,I929,$C929)*overallRate,MIN(1129,I929)*overallRate)))))</f>
        <v>Effectuez l’étape 1</v>
      </c>
      <c r="N929" s="68" t="str">
        <f>IF(ISTEXT(overallRate),"Effectuez l’étape 1",IF(OR(COUNT($C929,J929)&lt;&gt;2,overallRate=0),0,IF(F929="Yes",ROUND(MAX(IF($B929="Oui - sans lien de dépendance",0,MIN((0.75*J929),847)),MIN(J929,(0.75*$C929),847)),2),IF(revenueReduction&gt;0.3,MAX(IF($B929="Non - avec lien de dépendance",MIN(1129,J929,$C929)*overallRate,MIN(1129,J929)*overallRate),ROUND(MAX(IF($B929="Non - avec lien de dépendance",0,MIN((0.75*J929),847)),MIN(J929,(0.75*$C929),847)),2)),IF($B929="Non - avec lien de dépendance",MIN(1129,J929,$C929)*overallRate,MIN(1129,J929)*overallRate)))))</f>
        <v>Effectuez l’étape 1</v>
      </c>
      <c r="O929" s="68" t="str">
        <f>IF(ISTEXT(overallRate),"Effectuez l’étape 1",IF(OR(COUNT($C929,K929)&lt;&gt;2,overallRate=0),0,IF(G929="Yes",ROUND(MAX(IF($B929="Oui - sans lien de dépendance",0,MIN((0.75*K929),847)),MIN(K929,(0.75*$C929),847)),2),IF(revenueReduction&gt;0.3,MAX(IF($B929="Non - avec lien de dépendance",MIN(1129,K929,$C929)*overallRate,MIN(1129,K929)*overallRate),ROUND(MAX(IF($B929="Non - avec lien de dépendance",0,MIN((0.75*K929),847)),MIN(K929,(0.75*$C929),847)),2)),IF($B929="Non - avec lien de dépendance",MIN(1129,K929,$C929)*overallRate,MIN(1129,K929)*overallRate)))))</f>
        <v>Effectuez l’étape 1</v>
      </c>
      <c r="P929" s="3">
        <f t="shared" si="14"/>
        <v>0</v>
      </c>
    </row>
    <row r="930" spans="12:16" x14ac:dyDescent="0.5">
      <c r="L930" s="68" t="str">
        <f>IF(ISTEXT(overallRate),"Effectuez l’étape 1",IF(OR(COUNT($C930,H930)&lt;&gt;2,overallRate=0),0,IF(D930="Yes",ROUND(MAX(IF($B930="Oui - sans lien de dépendance",0,MIN((0.75*H930),847)),MIN(H930,(0.75*$C930),847)),2),IF(revenueReduction&gt;0.3,MAX(IF($B930="Non - avec lien de dépendance",MIN(1129,H930,$C930)*overallRate,MIN(1129,H930)*overallRate),ROUND(MAX(IF($B930="Non - avec lien de dépendance",0,MIN((0.75*H930),847)),MIN(H930,(0.75*$C930),847)),2)),IF($B930="Non - avec lien de dépendance",MIN(1129,H930,$C930)*overallRate,MIN(1129,H930)*overallRate)))))</f>
        <v>Effectuez l’étape 1</v>
      </c>
      <c r="M930" s="68" t="str">
        <f>IF(ISTEXT(overallRate),"Effectuez l’étape 1",IF(OR(COUNT($C930,I930)&lt;&gt;2,overallRate=0),0,IF(E930="Yes",ROUND(MAX(IF($B930="Oui - sans lien de dépendance",0,MIN((0.75*I930),847)),MIN(I930,(0.75*$C930),847)),2),IF(revenueReduction&gt;0.3,MAX(IF($B930="Non - avec lien de dépendance",MIN(1129,I930,$C930)*overallRate,MIN(1129,I930)*overallRate),ROUND(MAX(IF($B930="Non - avec lien de dépendance",0,MIN((0.75*I930),847)),MIN(I930,(0.75*$C930),847)),2)),IF($B930="Non - avec lien de dépendance",MIN(1129,I930,$C930)*overallRate,MIN(1129,I930)*overallRate)))))</f>
        <v>Effectuez l’étape 1</v>
      </c>
      <c r="N930" s="68" t="str">
        <f>IF(ISTEXT(overallRate),"Effectuez l’étape 1",IF(OR(COUNT($C930,J930)&lt;&gt;2,overallRate=0),0,IF(F930="Yes",ROUND(MAX(IF($B930="Oui - sans lien de dépendance",0,MIN((0.75*J930),847)),MIN(J930,(0.75*$C930),847)),2),IF(revenueReduction&gt;0.3,MAX(IF($B930="Non - avec lien de dépendance",MIN(1129,J930,$C930)*overallRate,MIN(1129,J930)*overallRate),ROUND(MAX(IF($B930="Non - avec lien de dépendance",0,MIN((0.75*J930),847)),MIN(J930,(0.75*$C930),847)),2)),IF($B930="Non - avec lien de dépendance",MIN(1129,J930,$C930)*overallRate,MIN(1129,J930)*overallRate)))))</f>
        <v>Effectuez l’étape 1</v>
      </c>
      <c r="O930" s="68" t="str">
        <f>IF(ISTEXT(overallRate),"Effectuez l’étape 1",IF(OR(COUNT($C930,K930)&lt;&gt;2,overallRate=0),0,IF(G930="Yes",ROUND(MAX(IF($B930="Oui - sans lien de dépendance",0,MIN((0.75*K930),847)),MIN(K930,(0.75*$C930),847)),2),IF(revenueReduction&gt;0.3,MAX(IF($B930="Non - avec lien de dépendance",MIN(1129,K930,$C930)*overallRate,MIN(1129,K930)*overallRate),ROUND(MAX(IF($B930="Non - avec lien de dépendance",0,MIN((0.75*K930),847)),MIN(K930,(0.75*$C930),847)),2)),IF($B930="Non - avec lien de dépendance",MIN(1129,K930,$C930)*overallRate,MIN(1129,K930)*overallRate)))))</f>
        <v>Effectuez l’étape 1</v>
      </c>
      <c r="P930" s="3">
        <f t="shared" si="14"/>
        <v>0</v>
      </c>
    </row>
    <row r="931" spans="12:16" x14ac:dyDescent="0.5">
      <c r="L931" s="68" t="str">
        <f>IF(ISTEXT(overallRate),"Effectuez l’étape 1",IF(OR(COUNT($C931,H931)&lt;&gt;2,overallRate=0),0,IF(D931="Yes",ROUND(MAX(IF($B931="Oui - sans lien de dépendance",0,MIN((0.75*H931),847)),MIN(H931,(0.75*$C931),847)),2),IF(revenueReduction&gt;0.3,MAX(IF($B931="Non - avec lien de dépendance",MIN(1129,H931,$C931)*overallRate,MIN(1129,H931)*overallRate),ROUND(MAX(IF($B931="Non - avec lien de dépendance",0,MIN((0.75*H931),847)),MIN(H931,(0.75*$C931),847)),2)),IF($B931="Non - avec lien de dépendance",MIN(1129,H931,$C931)*overallRate,MIN(1129,H931)*overallRate)))))</f>
        <v>Effectuez l’étape 1</v>
      </c>
      <c r="M931" s="68" t="str">
        <f>IF(ISTEXT(overallRate),"Effectuez l’étape 1",IF(OR(COUNT($C931,I931)&lt;&gt;2,overallRate=0),0,IF(E931="Yes",ROUND(MAX(IF($B931="Oui - sans lien de dépendance",0,MIN((0.75*I931),847)),MIN(I931,(0.75*$C931),847)),2),IF(revenueReduction&gt;0.3,MAX(IF($B931="Non - avec lien de dépendance",MIN(1129,I931,$C931)*overallRate,MIN(1129,I931)*overallRate),ROUND(MAX(IF($B931="Non - avec lien de dépendance",0,MIN((0.75*I931),847)),MIN(I931,(0.75*$C931),847)),2)),IF($B931="Non - avec lien de dépendance",MIN(1129,I931,$C931)*overallRate,MIN(1129,I931)*overallRate)))))</f>
        <v>Effectuez l’étape 1</v>
      </c>
      <c r="N931" s="68" t="str">
        <f>IF(ISTEXT(overallRate),"Effectuez l’étape 1",IF(OR(COUNT($C931,J931)&lt;&gt;2,overallRate=0),0,IF(F931="Yes",ROUND(MAX(IF($B931="Oui - sans lien de dépendance",0,MIN((0.75*J931),847)),MIN(J931,(0.75*$C931),847)),2),IF(revenueReduction&gt;0.3,MAX(IF($B931="Non - avec lien de dépendance",MIN(1129,J931,$C931)*overallRate,MIN(1129,J931)*overallRate),ROUND(MAX(IF($B931="Non - avec lien de dépendance",0,MIN((0.75*J931),847)),MIN(J931,(0.75*$C931),847)),2)),IF($B931="Non - avec lien de dépendance",MIN(1129,J931,$C931)*overallRate,MIN(1129,J931)*overallRate)))))</f>
        <v>Effectuez l’étape 1</v>
      </c>
      <c r="O931" s="68" t="str">
        <f>IF(ISTEXT(overallRate),"Effectuez l’étape 1",IF(OR(COUNT($C931,K931)&lt;&gt;2,overallRate=0),0,IF(G931="Yes",ROUND(MAX(IF($B931="Oui - sans lien de dépendance",0,MIN((0.75*K931),847)),MIN(K931,(0.75*$C931),847)),2),IF(revenueReduction&gt;0.3,MAX(IF($B931="Non - avec lien de dépendance",MIN(1129,K931,$C931)*overallRate,MIN(1129,K931)*overallRate),ROUND(MAX(IF($B931="Non - avec lien de dépendance",0,MIN((0.75*K931),847)),MIN(K931,(0.75*$C931),847)),2)),IF($B931="Non - avec lien de dépendance",MIN(1129,K931,$C931)*overallRate,MIN(1129,K931)*overallRate)))))</f>
        <v>Effectuez l’étape 1</v>
      </c>
      <c r="P931" s="3">
        <f t="shared" si="14"/>
        <v>0</v>
      </c>
    </row>
    <row r="932" spans="12:16" x14ac:dyDescent="0.5">
      <c r="L932" s="68" t="str">
        <f>IF(ISTEXT(overallRate),"Effectuez l’étape 1",IF(OR(COUNT($C932,H932)&lt;&gt;2,overallRate=0),0,IF(D932="Yes",ROUND(MAX(IF($B932="Oui - sans lien de dépendance",0,MIN((0.75*H932),847)),MIN(H932,(0.75*$C932),847)),2),IF(revenueReduction&gt;0.3,MAX(IF($B932="Non - avec lien de dépendance",MIN(1129,H932,$C932)*overallRate,MIN(1129,H932)*overallRate),ROUND(MAX(IF($B932="Non - avec lien de dépendance",0,MIN((0.75*H932),847)),MIN(H932,(0.75*$C932),847)),2)),IF($B932="Non - avec lien de dépendance",MIN(1129,H932,$C932)*overallRate,MIN(1129,H932)*overallRate)))))</f>
        <v>Effectuez l’étape 1</v>
      </c>
      <c r="M932" s="68" t="str">
        <f>IF(ISTEXT(overallRate),"Effectuez l’étape 1",IF(OR(COUNT($C932,I932)&lt;&gt;2,overallRate=0),0,IF(E932="Yes",ROUND(MAX(IF($B932="Oui - sans lien de dépendance",0,MIN((0.75*I932),847)),MIN(I932,(0.75*$C932),847)),2),IF(revenueReduction&gt;0.3,MAX(IF($B932="Non - avec lien de dépendance",MIN(1129,I932,$C932)*overallRate,MIN(1129,I932)*overallRate),ROUND(MAX(IF($B932="Non - avec lien de dépendance",0,MIN((0.75*I932),847)),MIN(I932,(0.75*$C932),847)),2)),IF($B932="Non - avec lien de dépendance",MIN(1129,I932,$C932)*overallRate,MIN(1129,I932)*overallRate)))))</f>
        <v>Effectuez l’étape 1</v>
      </c>
      <c r="N932" s="68" t="str">
        <f>IF(ISTEXT(overallRate),"Effectuez l’étape 1",IF(OR(COUNT($C932,J932)&lt;&gt;2,overallRate=0),0,IF(F932="Yes",ROUND(MAX(IF($B932="Oui - sans lien de dépendance",0,MIN((0.75*J932),847)),MIN(J932,(0.75*$C932),847)),2),IF(revenueReduction&gt;0.3,MAX(IF($B932="Non - avec lien de dépendance",MIN(1129,J932,$C932)*overallRate,MIN(1129,J932)*overallRate),ROUND(MAX(IF($B932="Non - avec lien de dépendance",0,MIN((0.75*J932),847)),MIN(J932,(0.75*$C932),847)),2)),IF($B932="Non - avec lien de dépendance",MIN(1129,J932,$C932)*overallRate,MIN(1129,J932)*overallRate)))))</f>
        <v>Effectuez l’étape 1</v>
      </c>
      <c r="O932" s="68" t="str">
        <f>IF(ISTEXT(overallRate),"Effectuez l’étape 1",IF(OR(COUNT($C932,K932)&lt;&gt;2,overallRate=0),0,IF(G932="Yes",ROUND(MAX(IF($B932="Oui - sans lien de dépendance",0,MIN((0.75*K932),847)),MIN(K932,(0.75*$C932),847)),2),IF(revenueReduction&gt;0.3,MAX(IF($B932="Non - avec lien de dépendance",MIN(1129,K932,$C932)*overallRate,MIN(1129,K932)*overallRate),ROUND(MAX(IF($B932="Non - avec lien de dépendance",0,MIN((0.75*K932),847)),MIN(K932,(0.75*$C932),847)),2)),IF($B932="Non - avec lien de dépendance",MIN(1129,K932,$C932)*overallRate,MIN(1129,K932)*overallRate)))))</f>
        <v>Effectuez l’étape 1</v>
      </c>
      <c r="P932" s="3">
        <f t="shared" si="14"/>
        <v>0</v>
      </c>
    </row>
    <row r="933" spans="12:16" x14ac:dyDescent="0.5">
      <c r="L933" s="68" t="str">
        <f>IF(ISTEXT(overallRate),"Effectuez l’étape 1",IF(OR(COUNT($C933,H933)&lt;&gt;2,overallRate=0),0,IF(D933="Yes",ROUND(MAX(IF($B933="Oui - sans lien de dépendance",0,MIN((0.75*H933),847)),MIN(H933,(0.75*$C933),847)),2),IF(revenueReduction&gt;0.3,MAX(IF($B933="Non - avec lien de dépendance",MIN(1129,H933,$C933)*overallRate,MIN(1129,H933)*overallRate),ROUND(MAX(IF($B933="Non - avec lien de dépendance",0,MIN((0.75*H933),847)),MIN(H933,(0.75*$C933),847)),2)),IF($B933="Non - avec lien de dépendance",MIN(1129,H933,$C933)*overallRate,MIN(1129,H933)*overallRate)))))</f>
        <v>Effectuez l’étape 1</v>
      </c>
      <c r="M933" s="68" t="str">
        <f>IF(ISTEXT(overallRate),"Effectuez l’étape 1",IF(OR(COUNT($C933,I933)&lt;&gt;2,overallRate=0),0,IF(E933="Yes",ROUND(MAX(IF($B933="Oui - sans lien de dépendance",0,MIN((0.75*I933),847)),MIN(I933,(0.75*$C933),847)),2),IF(revenueReduction&gt;0.3,MAX(IF($B933="Non - avec lien de dépendance",MIN(1129,I933,$C933)*overallRate,MIN(1129,I933)*overallRate),ROUND(MAX(IF($B933="Non - avec lien de dépendance",0,MIN((0.75*I933),847)),MIN(I933,(0.75*$C933),847)),2)),IF($B933="Non - avec lien de dépendance",MIN(1129,I933,$C933)*overallRate,MIN(1129,I933)*overallRate)))))</f>
        <v>Effectuez l’étape 1</v>
      </c>
      <c r="N933" s="68" t="str">
        <f>IF(ISTEXT(overallRate),"Effectuez l’étape 1",IF(OR(COUNT($C933,J933)&lt;&gt;2,overallRate=0),0,IF(F933="Yes",ROUND(MAX(IF($B933="Oui - sans lien de dépendance",0,MIN((0.75*J933),847)),MIN(J933,(0.75*$C933),847)),2),IF(revenueReduction&gt;0.3,MAX(IF($B933="Non - avec lien de dépendance",MIN(1129,J933,$C933)*overallRate,MIN(1129,J933)*overallRate),ROUND(MAX(IF($B933="Non - avec lien de dépendance",0,MIN((0.75*J933),847)),MIN(J933,(0.75*$C933),847)),2)),IF($B933="Non - avec lien de dépendance",MIN(1129,J933,$C933)*overallRate,MIN(1129,J933)*overallRate)))))</f>
        <v>Effectuez l’étape 1</v>
      </c>
      <c r="O933" s="68" t="str">
        <f>IF(ISTEXT(overallRate),"Effectuez l’étape 1",IF(OR(COUNT($C933,K933)&lt;&gt;2,overallRate=0),0,IF(G933="Yes",ROUND(MAX(IF($B933="Oui - sans lien de dépendance",0,MIN((0.75*K933),847)),MIN(K933,(0.75*$C933),847)),2),IF(revenueReduction&gt;0.3,MAX(IF($B933="Non - avec lien de dépendance",MIN(1129,K933,$C933)*overallRate,MIN(1129,K933)*overallRate),ROUND(MAX(IF($B933="Non - avec lien de dépendance",0,MIN((0.75*K933),847)),MIN(K933,(0.75*$C933),847)),2)),IF($B933="Non - avec lien de dépendance",MIN(1129,K933,$C933)*overallRate,MIN(1129,K933)*overallRate)))))</f>
        <v>Effectuez l’étape 1</v>
      </c>
      <c r="P933" s="3">
        <f t="shared" si="14"/>
        <v>0</v>
      </c>
    </row>
    <row r="934" spans="12:16" x14ac:dyDescent="0.5">
      <c r="L934" s="68" t="str">
        <f>IF(ISTEXT(overallRate),"Effectuez l’étape 1",IF(OR(COUNT($C934,H934)&lt;&gt;2,overallRate=0),0,IF(D934="Yes",ROUND(MAX(IF($B934="Oui - sans lien de dépendance",0,MIN((0.75*H934),847)),MIN(H934,(0.75*$C934),847)),2),IF(revenueReduction&gt;0.3,MAX(IF($B934="Non - avec lien de dépendance",MIN(1129,H934,$C934)*overallRate,MIN(1129,H934)*overallRate),ROUND(MAX(IF($B934="Non - avec lien de dépendance",0,MIN((0.75*H934),847)),MIN(H934,(0.75*$C934),847)),2)),IF($B934="Non - avec lien de dépendance",MIN(1129,H934,$C934)*overallRate,MIN(1129,H934)*overallRate)))))</f>
        <v>Effectuez l’étape 1</v>
      </c>
      <c r="M934" s="68" t="str">
        <f>IF(ISTEXT(overallRate),"Effectuez l’étape 1",IF(OR(COUNT($C934,I934)&lt;&gt;2,overallRate=0),0,IF(E934="Yes",ROUND(MAX(IF($B934="Oui - sans lien de dépendance",0,MIN((0.75*I934),847)),MIN(I934,(0.75*$C934),847)),2),IF(revenueReduction&gt;0.3,MAX(IF($B934="Non - avec lien de dépendance",MIN(1129,I934,$C934)*overallRate,MIN(1129,I934)*overallRate),ROUND(MAX(IF($B934="Non - avec lien de dépendance",0,MIN((0.75*I934),847)),MIN(I934,(0.75*$C934),847)),2)),IF($B934="Non - avec lien de dépendance",MIN(1129,I934,$C934)*overallRate,MIN(1129,I934)*overallRate)))))</f>
        <v>Effectuez l’étape 1</v>
      </c>
      <c r="N934" s="68" t="str">
        <f>IF(ISTEXT(overallRate),"Effectuez l’étape 1",IF(OR(COUNT($C934,J934)&lt;&gt;2,overallRate=0),0,IF(F934="Yes",ROUND(MAX(IF($B934="Oui - sans lien de dépendance",0,MIN((0.75*J934),847)),MIN(J934,(0.75*$C934),847)),2),IF(revenueReduction&gt;0.3,MAX(IF($B934="Non - avec lien de dépendance",MIN(1129,J934,$C934)*overallRate,MIN(1129,J934)*overallRate),ROUND(MAX(IF($B934="Non - avec lien de dépendance",0,MIN((0.75*J934),847)),MIN(J934,(0.75*$C934),847)),2)),IF($B934="Non - avec lien de dépendance",MIN(1129,J934,$C934)*overallRate,MIN(1129,J934)*overallRate)))))</f>
        <v>Effectuez l’étape 1</v>
      </c>
      <c r="O934" s="68" t="str">
        <f>IF(ISTEXT(overallRate),"Effectuez l’étape 1",IF(OR(COUNT($C934,K934)&lt;&gt;2,overallRate=0),0,IF(G934="Yes",ROUND(MAX(IF($B934="Oui - sans lien de dépendance",0,MIN((0.75*K934),847)),MIN(K934,(0.75*$C934),847)),2),IF(revenueReduction&gt;0.3,MAX(IF($B934="Non - avec lien de dépendance",MIN(1129,K934,$C934)*overallRate,MIN(1129,K934)*overallRate),ROUND(MAX(IF($B934="Non - avec lien de dépendance",0,MIN((0.75*K934),847)),MIN(K934,(0.75*$C934),847)),2)),IF($B934="Non - avec lien de dépendance",MIN(1129,K934,$C934)*overallRate,MIN(1129,K934)*overallRate)))))</f>
        <v>Effectuez l’étape 1</v>
      </c>
      <c r="P934" s="3">
        <f t="shared" si="14"/>
        <v>0</v>
      </c>
    </row>
    <row r="935" spans="12:16" x14ac:dyDescent="0.5">
      <c r="L935" s="68" t="str">
        <f>IF(ISTEXT(overallRate),"Effectuez l’étape 1",IF(OR(COUNT($C935,H935)&lt;&gt;2,overallRate=0),0,IF(D935="Yes",ROUND(MAX(IF($B935="Oui - sans lien de dépendance",0,MIN((0.75*H935),847)),MIN(H935,(0.75*$C935),847)),2),IF(revenueReduction&gt;0.3,MAX(IF($B935="Non - avec lien de dépendance",MIN(1129,H935,$C935)*overallRate,MIN(1129,H935)*overallRate),ROUND(MAX(IF($B935="Non - avec lien de dépendance",0,MIN((0.75*H935),847)),MIN(H935,(0.75*$C935),847)),2)),IF($B935="Non - avec lien de dépendance",MIN(1129,H935,$C935)*overallRate,MIN(1129,H935)*overallRate)))))</f>
        <v>Effectuez l’étape 1</v>
      </c>
      <c r="M935" s="68" t="str">
        <f>IF(ISTEXT(overallRate),"Effectuez l’étape 1",IF(OR(COUNT($C935,I935)&lt;&gt;2,overallRate=0),0,IF(E935="Yes",ROUND(MAX(IF($B935="Oui - sans lien de dépendance",0,MIN((0.75*I935),847)),MIN(I935,(0.75*$C935),847)),2),IF(revenueReduction&gt;0.3,MAX(IF($B935="Non - avec lien de dépendance",MIN(1129,I935,$C935)*overallRate,MIN(1129,I935)*overallRate),ROUND(MAX(IF($B935="Non - avec lien de dépendance",0,MIN((0.75*I935),847)),MIN(I935,(0.75*$C935),847)),2)),IF($B935="Non - avec lien de dépendance",MIN(1129,I935,$C935)*overallRate,MIN(1129,I935)*overallRate)))))</f>
        <v>Effectuez l’étape 1</v>
      </c>
      <c r="N935" s="68" t="str">
        <f>IF(ISTEXT(overallRate),"Effectuez l’étape 1",IF(OR(COUNT($C935,J935)&lt;&gt;2,overallRate=0),0,IF(F935="Yes",ROUND(MAX(IF($B935="Oui - sans lien de dépendance",0,MIN((0.75*J935),847)),MIN(J935,(0.75*$C935),847)),2),IF(revenueReduction&gt;0.3,MAX(IF($B935="Non - avec lien de dépendance",MIN(1129,J935,$C935)*overallRate,MIN(1129,J935)*overallRate),ROUND(MAX(IF($B935="Non - avec lien de dépendance",0,MIN((0.75*J935),847)),MIN(J935,(0.75*$C935),847)),2)),IF($B935="Non - avec lien de dépendance",MIN(1129,J935,$C935)*overallRate,MIN(1129,J935)*overallRate)))))</f>
        <v>Effectuez l’étape 1</v>
      </c>
      <c r="O935" s="68" t="str">
        <f>IF(ISTEXT(overallRate),"Effectuez l’étape 1",IF(OR(COUNT($C935,K935)&lt;&gt;2,overallRate=0),0,IF(G935="Yes",ROUND(MAX(IF($B935="Oui - sans lien de dépendance",0,MIN((0.75*K935),847)),MIN(K935,(0.75*$C935),847)),2),IF(revenueReduction&gt;0.3,MAX(IF($B935="Non - avec lien de dépendance",MIN(1129,K935,$C935)*overallRate,MIN(1129,K935)*overallRate),ROUND(MAX(IF($B935="Non - avec lien de dépendance",0,MIN((0.75*K935),847)),MIN(K935,(0.75*$C935),847)),2)),IF($B935="Non - avec lien de dépendance",MIN(1129,K935,$C935)*overallRate,MIN(1129,K935)*overallRate)))))</f>
        <v>Effectuez l’étape 1</v>
      </c>
      <c r="P935" s="3">
        <f t="shared" si="14"/>
        <v>0</v>
      </c>
    </row>
    <row r="936" spans="12:16" x14ac:dyDescent="0.5">
      <c r="L936" s="68" t="str">
        <f>IF(ISTEXT(overallRate),"Effectuez l’étape 1",IF(OR(COUNT($C936,H936)&lt;&gt;2,overallRate=0),0,IF(D936="Yes",ROUND(MAX(IF($B936="Oui - sans lien de dépendance",0,MIN((0.75*H936),847)),MIN(H936,(0.75*$C936),847)),2),IF(revenueReduction&gt;0.3,MAX(IF($B936="Non - avec lien de dépendance",MIN(1129,H936,$C936)*overallRate,MIN(1129,H936)*overallRate),ROUND(MAX(IF($B936="Non - avec lien de dépendance",0,MIN((0.75*H936),847)),MIN(H936,(0.75*$C936),847)),2)),IF($B936="Non - avec lien de dépendance",MIN(1129,H936,$C936)*overallRate,MIN(1129,H936)*overallRate)))))</f>
        <v>Effectuez l’étape 1</v>
      </c>
      <c r="M936" s="68" t="str">
        <f>IF(ISTEXT(overallRate),"Effectuez l’étape 1",IF(OR(COUNT($C936,I936)&lt;&gt;2,overallRate=0),0,IF(E936="Yes",ROUND(MAX(IF($B936="Oui - sans lien de dépendance",0,MIN((0.75*I936),847)),MIN(I936,(0.75*$C936),847)),2),IF(revenueReduction&gt;0.3,MAX(IF($B936="Non - avec lien de dépendance",MIN(1129,I936,$C936)*overallRate,MIN(1129,I936)*overallRate),ROUND(MAX(IF($B936="Non - avec lien de dépendance",0,MIN((0.75*I936),847)),MIN(I936,(0.75*$C936),847)),2)),IF($B936="Non - avec lien de dépendance",MIN(1129,I936,$C936)*overallRate,MIN(1129,I936)*overallRate)))))</f>
        <v>Effectuez l’étape 1</v>
      </c>
      <c r="N936" s="68" t="str">
        <f>IF(ISTEXT(overallRate),"Effectuez l’étape 1",IF(OR(COUNT($C936,J936)&lt;&gt;2,overallRate=0),0,IF(F936="Yes",ROUND(MAX(IF($B936="Oui - sans lien de dépendance",0,MIN((0.75*J936),847)),MIN(J936,(0.75*$C936),847)),2),IF(revenueReduction&gt;0.3,MAX(IF($B936="Non - avec lien de dépendance",MIN(1129,J936,$C936)*overallRate,MIN(1129,J936)*overallRate),ROUND(MAX(IF($B936="Non - avec lien de dépendance",0,MIN((0.75*J936),847)),MIN(J936,(0.75*$C936),847)),2)),IF($B936="Non - avec lien de dépendance",MIN(1129,J936,$C936)*overallRate,MIN(1129,J936)*overallRate)))))</f>
        <v>Effectuez l’étape 1</v>
      </c>
      <c r="O936" s="68" t="str">
        <f>IF(ISTEXT(overallRate),"Effectuez l’étape 1",IF(OR(COUNT($C936,K936)&lt;&gt;2,overallRate=0),0,IF(G936="Yes",ROUND(MAX(IF($B936="Oui - sans lien de dépendance",0,MIN((0.75*K936),847)),MIN(K936,(0.75*$C936),847)),2),IF(revenueReduction&gt;0.3,MAX(IF($B936="Non - avec lien de dépendance",MIN(1129,K936,$C936)*overallRate,MIN(1129,K936)*overallRate),ROUND(MAX(IF($B936="Non - avec lien de dépendance",0,MIN((0.75*K936),847)),MIN(K936,(0.75*$C936),847)),2)),IF($B936="Non - avec lien de dépendance",MIN(1129,K936,$C936)*overallRate,MIN(1129,K936)*overallRate)))))</f>
        <v>Effectuez l’étape 1</v>
      </c>
      <c r="P936" s="3">
        <f t="shared" si="14"/>
        <v>0</v>
      </c>
    </row>
    <row r="937" spans="12:16" x14ac:dyDescent="0.5">
      <c r="L937" s="68" t="str">
        <f>IF(ISTEXT(overallRate),"Effectuez l’étape 1",IF(OR(COUNT($C937,H937)&lt;&gt;2,overallRate=0),0,IF(D937="Yes",ROUND(MAX(IF($B937="Oui - sans lien de dépendance",0,MIN((0.75*H937),847)),MIN(H937,(0.75*$C937),847)),2),IF(revenueReduction&gt;0.3,MAX(IF($B937="Non - avec lien de dépendance",MIN(1129,H937,$C937)*overallRate,MIN(1129,H937)*overallRate),ROUND(MAX(IF($B937="Non - avec lien de dépendance",0,MIN((0.75*H937),847)),MIN(H937,(0.75*$C937),847)),2)),IF($B937="Non - avec lien de dépendance",MIN(1129,H937,$C937)*overallRate,MIN(1129,H937)*overallRate)))))</f>
        <v>Effectuez l’étape 1</v>
      </c>
      <c r="M937" s="68" t="str">
        <f>IF(ISTEXT(overallRate),"Effectuez l’étape 1",IF(OR(COUNT($C937,I937)&lt;&gt;2,overallRate=0),0,IF(E937="Yes",ROUND(MAX(IF($B937="Oui - sans lien de dépendance",0,MIN((0.75*I937),847)),MIN(I937,(0.75*$C937),847)),2),IF(revenueReduction&gt;0.3,MAX(IF($B937="Non - avec lien de dépendance",MIN(1129,I937,$C937)*overallRate,MIN(1129,I937)*overallRate),ROUND(MAX(IF($B937="Non - avec lien de dépendance",0,MIN((0.75*I937),847)),MIN(I937,(0.75*$C937),847)),2)),IF($B937="Non - avec lien de dépendance",MIN(1129,I937,$C937)*overallRate,MIN(1129,I937)*overallRate)))))</f>
        <v>Effectuez l’étape 1</v>
      </c>
      <c r="N937" s="68" t="str">
        <f>IF(ISTEXT(overallRate),"Effectuez l’étape 1",IF(OR(COUNT($C937,J937)&lt;&gt;2,overallRate=0),0,IF(F937="Yes",ROUND(MAX(IF($B937="Oui - sans lien de dépendance",0,MIN((0.75*J937),847)),MIN(J937,(0.75*$C937),847)),2),IF(revenueReduction&gt;0.3,MAX(IF($B937="Non - avec lien de dépendance",MIN(1129,J937,$C937)*overallRate,MIN(1129,J937)*overallRate),ROUND(MAX(IF($B937="Non - avec lien de dépendance",0,MIN((0.75*J937),847)),MIN(J937,(0.75*$C937),847)),2)),IF($B937="Non - avec lien de dépendance",MIN(1129,J937,$C937)*overallRate,MIN(1129,J937)*overallRate)))))</f>
        <v>Effectuez l’étape 1</v>
      </c>
      <c r="O937" s="68" t="str">
        <f>IF(ISTEXT(overallRate),"Effectuez l’étape 1",IF(OR(COUNT($C937,K937)&lt;&gt;2,overallRate=0),0,IF(G937="Yes",ROUND(MAX(IF($B937="Oui - sans lien de dépendance",0,MIN((0.75*K937),847)),MIN(K937,(0.75*$C937),847)),2),IF(revenueReduction&gt;0.3,MAX(IF($B937="Non - avec lien de dépendance",MIN(1129,K937,$C937)*overallRate,MIN(1129,K937)*overallRate),ROUND(MAX(IF($B937="Non - avec lien de dépendance",0,MIN((0.75*K937),847)),MIN(K937,(0.75*$C937),847)),2)),IF($B937="Non - avec lien de dépendance",MIN(1129,K937,$C937)*overallRate,MIN(1129,K937)*overallRate)))))</f>
        <v>Effectuez l’étape 1</v>
      </c>
      <c r="P937" s="3">
        <f t="shared" si="14"/>
        <v>0</v>
      </c>
    </row>
    <row r="938" spans="12:16" x14ac:dyDescent="0.5">
      <c r="L938" s="68" t="str">
        <f>IF(ISTEXT(overallRate),"Effectuez l’étape 1",IF(OR(COUNT($C938,H938)&lt;&gt;2,overallRate=0),0,IF(D938="Yes",ROUND(MAX(IF($B938="Oui - sans lien de dépendance",0,MIN((0.75*H938),847)),MIN(H938,(0.75*$C938),847)),2),IF(revenueReduction&gt;0.3,MAX(IF($B938="Non - avec lien de dépendance",MIN(1129,H938,$C938)*overallRate,MIN(1129,H938)*overallRate),ROUND(MAX(IF($B938="Non - avec lien de dépendance",0,MIN((0.75*H938),847)),MIN(H938,(0.75*$C938),847)),2)),IF($B938="Non - avec lien de dépendance",MIN(1129,H938,$C938)*overallRate,MIN(1129,H938)*overallRate)))))</f>
        <v>Effectuez l’étape 1</v>
      </c>
      <c r="M938" s="68" t="str">
        <f>IF(ISTEXT(overallRate),"Effectuez l’étape 1",IF(OR(COUNT($C938,I938)&lt;&gt;2,overallRate=0),0,IF(E938="Yes",ROUND(MAX(IF($B938="Oui - sans lien de dépendance",0,MIN((0.75*I938),847)),MIN(I938,(0.75*$C938),847)),2),IF(revenueReduction&gt;0.3,MAX(IF($B938="Non - avec lien de dépendance",MIN(1129,I938,$C938)*overallRate,MIN(1129,I938)*overallRate),ROUND(MAX(IF($B938="Non - avec lien de dépendance",0,MIN((0.75*I938),847)),MIN(I938,(0.75*$C938),847)),2)),IF($B938="Non - avec lien de dépendance",MIN(1129,I938,$C938)*overallRate,MIN(1129,I938)*overallRate)))))</f>
        <v>Effectuez l’étape 1</v>
      </c>
      <c r="N938" s="68" t="str">
        <f>IF(ISTEXT(overallRate),"Effectuez l’étape 1",IF(OR(COUNT($C938,J938)&lt;&gt;2,overallRate=0),0,IF(F938="Yes",ROUND(MAX(IF($B938="Oui - sans lien de dépendance",0,MIN((0.75*J938),847)),MIN(J938,(0.75*$C938),847)),2),IF(revenueReduction&gt;0.3,MAX(IF($B938="Non - avec lien de dépendance",MIN(1129,J938,$C938)*overallRate,MIN(1129,J938)*overallRate),ROUND(MAX(IF($B938="Non - avec lien de dépendance",0,MIN((0.75*J938),847)),MIN(J938,(0.75*$C938),847)),2)),IF($B938="Non - avec lien de dépendance",MIN(1129,J938,$C938)*overallRate,MIN(1129,J938)*overallRate)))))</f>
        <v>Effectuez l’étape 1</v>
      </c>
      <c r="O938" s="68" t="str">
        <f>IF(ISTEXT(overallRate),"Effectuez l’étape 1",IF(OR(COUNT($C938,K938)&lt;&gt;2,overallRate=0),0,IF(G938="Yes",ROUND(MAX(IF($B938="Oui - sans lien de dépendance",0,MIN((0.75*K938),847)),MIN(K938,(0.75*$C938),847)),2),IF(revenueReduction&gt;0.3,MAX(IF($B938="Non - avec lien de dépendance",MIN(1129,K938,$C938)*overallRate,MIN(1129,K938)*overallRate),ROUND(MAX(IF($B938="Non - avec lien de dépendance",0,MIN((0.75*K938),847)),MIN(K938,(0.75*$C938),847)),2)),IF($B938="Non - avec lien de dépendance",MIN(1129,K938,$C938)*overallRate,MIN(1129,K938)*overallRate)))))</f>
        <v>Effectuez l’étape 1</v>
      </c>
      <c r="P938" s="3">
        <f t="shared" si="14"/>
        <v>0</v>
      </c>
    </row>
    <row r="939" spans="12:16" x14ac:dyDescent="0.5">
      <c r="L939" s="68" t="str">
        <f>IF(ISTEXT(overallRate),"Effectuez l’étape 1",IF(OR(COUNT($C939,H939)&lt;&gt;2,overallRate=0),0,IF(D939="Yes",ROUND(MAX(IF($B939="Oui - sans lien de dépendance",0,MIN((0.75*H939),847)),MIN(H939,(0.75*$C939),847)),2),IF(revenueReduction&gt;0.3,MAX(IF($B939="Non - avec lien de dépendance",MIN(1129,H939,$C939)*overallRate,MIN(1129,H939)*overallRate),ROUND(MAX(IF($B939="Non - avec lien de dépendance",0,MIN((0.75*H939),847)),MIN(H939,(0.75*$C939),847)),2)),IF($B939="Non - avec lien de dépendance",MIN(1129,H939,$C939)*overallRate,MIN(1129,H939)*overallRate)))))</f>
        <v>Effectuez l’étape 1</v>
      </c>
      <c r="M939" s="68" t="str">
        <f>IF(ISTEXT(overallRate),"Effectuez l’étape 1",IF(OR(COUNT($C939,I939)&lt;&gt;2,overallRate=0),0,IF(E939="Yes",ROUND(MAX(IF($B939="Oui - sans lien de dépendance",0,MIN((0.75*I939),847)),MIN(I939,(0.75*$C939),847)),2),IF(revenueReduction&gt;0.3,MAX(IF($B939="Non - avec lien de dépendance",MIN(1129,I939,$C939)*overallRate,MIN(1129,I939)*overallRate),ROUND(MAX(IF($B939="Non - avec lien de dépendance",0,MIN((0.75*I939),847)),MIN(I939,(0.75*$C939),847)),2)),IF($B939="Non - avec lien de dépendance",MIN(1129,I939,$C939)*overallRate,MIN(1129,I939)*overallRate)))))</f>
        <v>Effectuez l’étape 1</v>
      </c>
      <c r="N939" s="68" t="str">
        <f>IF(ISTEXT(overallRate),"Effectuez l’étape 1",IF(OR(COUNT($C939,J939)&lt;&gt;2,overallRate=0),0,IF(F939="Yes",ROUND(MAX(IF($B939="Oui - sans lien de dépendance",0,MIN((0.75*J939),847)),MIN(J939,(0.75*$C939),847)),2),IF(revenueReduction&gt;0.3,MAX(IF($B939="Non - avec lien de dépendance",MIN(1129,J939,$C939)*overallRate,MIN(1129,J939)*overallRate),ROUND(MAX(IF($B939="Non - avec lien de dépendance",0,MIN((0.75*J939),847)),MIN(J939,(0.75*$C939),847)),2)),IF($B939="Non - avec lien de dépendance",MIN(1129,J939,$C939)*overallRate,MIN(1129,J939)*overallRate)))))</f>
        <v>Effectuez l’étape 1</v>
      </c>
      <c r="O939" s="68" t="str">
        <f>IF(ISTEXT(overallRate),"Effectuez l’étape 1",IF(OR(COUNT($C939,K939)&lt;&gt;2,overallRate=0),0,IF(G939="Yes",ROUND(MAX(IF($B939="Oui - sans lien de dépendance",0,MIN((0.75*K939),847)),MIN(K939,(0.75*$C939),847)),2),IF(revenueReduction&gt;0.3,MAX(IF($B939="Non - avec lien de dépendance",MIN(1129,K939,$C939)*overallRate,MIN(1129,K939)*overallRate),ROUND(MAX(IF($B939="Non - avec lien de dépendance",0,MIN((0.75*K939),847)),MIN(K939,(0.75*$C939),847)),2)),IF($B939="Non - avec lien de dépendance",MIN(1129,K939,$C939)*overallRate,MIN(1129,K939)*overallRate)))))</f>
        <v>Effectuez l’étape 1</v>
      </c>
      <c r="P939" s="3">
        <f t="shared" si="14"/>
        <v>0</v>
      </c>
    </row>
    <row r="940" spans="12:16" x14ac:dyDescent="0.5">
      <c r="L940" s="68" t="str">
        <f>IF(ISTEXT(overallRate),"Effectuez l’étape 1",IF(OR(COUNT($C940,H940)&lt;&gt;2,overallRate=0),0,IF(D940="Yes",ROUND(MAX(IF($B940="Oui - sans lien de dépendance",0,MIN((0.75*H940),847)),MIN(H940,(0.75*$C940),847)),2),IF(revenueReduction&gt;0.3,MAX(IF($B940="Non - avec lien de dépendance",MIN(1129,H940,$C940)*overallRate,MIN(1129,H940)*overallRate),ROUND(MAX(IF($B940="Non - avec lien de dépendance",0,MIN((0.75*H940),847)),MIN(H940,(0.75*$C940),847)),2)),IF($B940="Non - avec lien de dépendance",MIN(1129,H940,$C940)*overallRate,MIN(1129,H940)*overallRate)))))</f>
        <v>Effectuez l’étape 1</v>
      </c>
      <c r="M940" s="68" t="str">
        <f>IF(ISTEXT(overallRate),"Effectuez l’étape 1",IF(OR(COUNT($C940,I940)&lt;&gt;2,overallRate=0),0,IF(E940="Yes",ROUND(MAX(IF($B940="Oui - sans lien de dépendance",0,MIN((0.75*I940),847)),MIN(I940,(0.75*$C940),847)),2),IF(revenueReduction&gt;0.3,MAX(IF($B940="Non - avec lien de dépendance",MIN(1129,I940,$C940)*overallRate,MIN(1129,I940)*overallRate),ROUND(MAX(IF($B940="Non - avec lien de dépendance",0,MIN((0.75*I940),847)),MIN(I940,(0.75*$C940),847)),2)),IF($B940="Non - avec lien de dépendance",MIN(1129,I940,$C940)*overallRate,MIN(1129,I940)*overallRate)))))</f>
        <v>Effectuez l’étape 1</v>
      </c>
      <c r="N940" s="68" t="str">
        <f>IF(ISTEXT(overallRate),"Effectuez l’étape 1",IF(OR(COUNT($C940,J940)&lt;&gt;2,overallRate=0),0,IF(F940="Yes",ROUND(MAX(IF($B940="Oui - sans lien de dépendance",0,MIN((0.75*J940),847)),MIN(J940,(0.75*$C940),847)),2),IF(revenueReduction&gt;0.3,MAX(IF($B940="Non - avec lien de dépendance",MIN(1129,J940,$C940)*overallRate,MIN(1129,J940)*overallRate),ROUND(MAX(IF($B940="Non - avec lien de dépendance",0,MIN((0.75*J940),847)),MIN(J940,(0.75*$C940),847)),2)),IF($B940="Non - avec lien de dépendance",MIN(1129,J940,$C940)*overallRate,MIN(1129,J940)*overallRate)))))</f>
        <v>Effectuez l’étape 1</v>
      </c>
      <c r="O940" s="68" t="str">
        <f>IF(ISTEXT(overallRate),"Effectuez l’étape 1",IF(OR(COUNT($C940,K940)&lt;&gt;2,overallRate=0),0,IF(G940="Yes",ROUND(MAX(IF($B940="Oui - sans lien de dépendance",0,MIN((0.75*K940),847)),MIN(K940,(0.75*$C940),847)),2),IF(revenueReduction&gt;0.3,MAX(IF($B940="Non - avec lien de dépendance",MIN(1129,K940,$C940)*overallRate,MIN(1129,K940)*overallRate),ROUND(MAX(IF($B940="Non - avec lien de dépendance",0,MIN((0.75*K940),847)),MIN(K940,(0.75*$C940),847)),2)),IF($B940="Non - avec lien de dépendance",MIN(1129,K940,$C940)*overallRate,MIN(1129,K940)*overallRate)))))</f>
        <v>Effectuez l’étape 1</v>
      </c>
      <c r="P940" s="3">
        <f t="shared" si="14"/>
        <v>0</v>
      </c>
    </row>
    <row r="941" spans="12:16" x14ac:dyDescent="0.5">
      <c r="L941" s="68" t="str">
        <f>IF(ISTEXT(overallRate),"Effectuez l’étape 1",IF(OR(COUNT($C941,H941)&lt;&gt;2,overallRate=0),0,IF(D941="Yes",ROUND(MAX(IF($B941="Oui - sans lien de dépendance",0,MIN((0.75*H941),847)),MIN(H941,(0.75*$C941),847)),2),IF(revenueReduction&gt;0.3,MAX(IF($B941="Non - avec lien de dépendance",MIN(1129,H941,$C941)*overallRate,MIN(1129,H941)*overallRate),ROUND(MAX(IF($B941="Non - avec lien de dépendance",0,MIN((0.75*H941),847)),MIN(H941,(0.75*$C941),847)),2)),IF($B941="Non - avec lien de dépendance",MIN(1129,H941,$C941)*overallRate,MIN(1129,H941)*overallRate)))))</f>
        <v>Effectuez l’étape 1</v>
      </c>
      <c r="M941" s="68" t="str">
        <f>IF(ISTEXT(overallRate),"Effectuez l’étape 1",IF(OR(COUNT($C941,I941)&lt;&gt;2,overallRate=0),0,IF(E941="Yes",ROUND(MAX(IF($B941="Oui - sans lien de dépendance",0,MIN((0.75*I941),847)),MIN(I941,(0.75*$C941),847)),2),IF(revenueReduction&gt;0.3,MAX(IF($B941="Non - avec lien de dépendance",MIN(1129,I941,$C941)*overallRate,MIN(1129,I941)*overallRate),ROUND(MAX(IF($B941="Non - avec lien de dépendance",0,MIN((0.75*I941),847)),MIN(I941,(0.75*$C941),847)),2)),IF($B941="Non - avec lien de dépendance",MIN(1129,I941,$C941)*overallRate,MIN(1129,I941)*overallRate)))))</f>
        <v>Effectuez l’étape 1</v>
      </c>
      <c r="N941" s="68" t="str">
        <f>IF(ISTEXT(overallRate),"Effectuez l’étape 1",IF(OR(COUNT($C941,J941)&lt;&gt;2,overallRate=0),0,IF(F941="Yes",ROUND(MAX(IF($B941="Oui - sans lien de dépendance",0,MIN((0.75*J941),847)),MIN(J941,(0.75*$C941),847)),2),IF(revenueReduction&gt;0.3,MAX(IF($B941="Non - avec lien de dépendance",MIN(1129,J941,$C941)*overallRate,MIN(1129,J941)*overallRate),ROUND(MAX(IF($B941="Non - avec lien de dépendance",0,MIN((0.75*J941),847)),MIN(J941,(0.75*$C941),847)),2)),IF($B941="Non - avec lien de dépendance",MIN(1129,J941,$C941)*overallRate,MIN(1129,J941)*overallRate)))))</f>
        <v>Effectuez l’étape 1</v>
      </c>
      <c r="O941" s="68" t="str">
        <f>IF(ISTEXT(overallRate),"Effectuez l’étape 1",IF(OR(COUNT($C941,K941)&lt;&gt;2,overallRate=0),0,IF(G941="Yes",ROUND(MAX(IF($B941="Oui - sans lien de dépendance",0,MIN((0.75*K941),847)),MIN(K941,(0.75*$C941),847)),2),IF(revenueReduction&gt;0.3,MAX(IF($B941="Non - avec lien de dépendance",MIN(1129,K941,$C941)*overallRate,MIN(1129,K941)*overallRate),ROUND(MAX(IF($B941="Non - avec lien de dépendance",0,MIN((0.75*K941),847)),MIN(K941,(0.75*$C941),847)),2)),IF($B941="Non - avec lien de dépendance",MIN(1129,K941,$C941)*overallRate,MIN(1129,K941)*overallRate)))))</f>
        <v>Effectuez l’étape 1</v>
      </c>
      <c r="P941" s="3">
        <f t="shared" si="14"/>
        <v>0</v>
      </c>
    </row>
    <row r="942" spans="12:16" x14ac:dyDescent="0.5">
      <c r="L942" s="68" t="str">
        <f>IF(ISTEXT(overallRate),"Effectuez l’étape 1",IF(OR(COUNT($C942,H942)&lt;&gt;2,overallRate=0),0,IF(D942="Yes",ROUND(MAX(IF($B942="Oui - sans lien de dépendance",0,MIN((0.75*H942),847)),MIN(H942,(0.75*$C942),847)),2),IF(revenueReduction&gt;0.3,MAX(IF($B942="Non - avec lien de dépendance",MIN(1129,H942,$C942)*overallRate,MIN(1129,H942)*overallRate),ROUND(MAX(IF($B942="Non - avec lien de dépendance",0,MIN((0.75*H942),847)),MIN(H942,(0.75*$C942),847)),2)),IF($B942="Non - avec lien de dépendance",MIN(1129,H942,$C942)*overallRate,MIN(1129,H942)*overallRate)))))</f>
        <v>Effectuez l’étape 1</v>
      </c>
      <c r="M942" s="68" t="str">
        <f>IF(ISTEXT(overallRate),"Effectuez l’étape 1",IF(OR(COUNT($C942,I942)&lt;&gt;2,overallRate=0),0,IF(E942="Yes",ROUND(MAX(IF($B942="Oui - sans lien de dépendance",0,MIN((0.75*I942),847)),MIN(I942,(0.75*$C942),847)),2),IF(revenueReduction&gt;0.3,MAX(IF($B942="Non - avec lien de dépendance",MIN(1129,I942,$C942)*overallRate,MIN(1129,I942)*overallRate),ROUND(MAX(IF($B942="Non - avec lien de dépendance",0,MIN((0.75*I942),847)),MIN(I942,(0.75*$C942),847)),2)),IF($B942="Non - avec lien de dépendance",MIN(1129,I942,$C942)*overallRate,MIN(1129,I942)*overallRate)))))</f>
        <v>Effectuez l’étape 1</v>
      </c>
      <c r="N942" s="68" t="str">
        <f>IF(ISTEXT(overallRate),"Effectuez l’étape 1",IF(OR(COUNT($C942,J942)&lt;&gt;2,overallRate=0),0,IF(F942="Yes",ROUND(MAX(IF($B942="Oui - sans lien de dépendance",0,MIN((0.75*J942),847)),MIN(J942,(0.75*$C942),847)),2),IF(revenueReduction&gt;0.3,MAX(IF($B942="Non - avec lien de dépendance",MIN(1129,J942,$C942)*overallRate,MIN(1129,J942)*overallRate),ROUND(MAX(IF($B942="Non - avec lien de dépendance",0,MIN((0.75*J942),847)),MIN(J942,(0.75*$C942),847)),2)),IF($B942="Non - avec lien de dépendance",MIN(1129,J942,$C942)*overallRate,MIN(1129,J942)*overallRate)))))</f>
        <v>Effectuez l’étape 1</v>
      </c>
      <c r="O942" s="68" t="str">
        <f>IF(ISTEXT(overallRate),"Effectuez l’étape 1",IF(OR(COUNT($C942,K942)&lt;&gt;2,overallRate=0),0,IF(G942="Yes",ROUND(MAX(IF($B942="Oui - sans lien de dépendance",0,MIN((0.75*K942),847)),MIN(K942,(0.75*$C942),847)),2),IF(revenueReduction&gt;0.3,MAX(IF($B942="Non - avec lien de dépendance",MIN(1129,K942,$C942)*overallRate,MIN(1129,K942)*overallRate),ROUND(MAX(IF($B942="Non - avec lien de dépendance",0,MIN((0.75*K942),847)),MIN(K942,(0.75*$C942),847)),2)),IF($B942="Non - avec lien de dépendance",MIN(1129,K942,$C942)*overallRate,MIN(1129,K942)*overallRate)))))</f>
        <v>Effectuez l’étape 1</v>
      </c>
      <c r="P942" s="3">
        <f t="shared" si="14"/>
        <v>0</v>
      </c>
    </row>
    <row r="943" spans="12:16" x14ac:dyDescent="0.5">
      <c r="L943" s="68" t="str">
        <f>IF(ISTEXT(overallRate),"Effectuez l’étape 1",IF(OR(COUNT($C943,H943)&lt;&gt;2,overallRate=0),0,IF(D943="Yes",ROUND(MAX(IF($B943="Oui - sans lien de dépendance",0,MIN((0.75*H943),847)),MIN(H943,(0.75*$C943),847)),2),IF(revenueReduction&gt;0.3,MAX(IF($B943="Non - avec lien de dépendance",MIN(1129,H943,$C943)*overallRate,MIN(1129,H943)*overallRate),ROUND(MAX(IF($B943="Non - avec lien de dépendance",0,MIN((0.75*H943),847)),MIN(H943,(0.75*$C943),847)),2)),IF($B943="Non - avec lien de dépendance",MIN(1129,H943,$C943)*overallRate,MIN(1129,H943)*overallRate)))))</f>
        <v>Effectuez l’étape 1</v>
      </c>
      <c r="M943" s="68" t="str">
        <f>IF(ISTEXT(overallRate),"Effectuez l’étape 1",IF(OR(COUNT($C943,I943)&lt;&gt;2,overallRate=0),0,IF(E943="Yes",ROUND(MAX(IF($B943="Oui - sans lien de dépendance",0,MIN((0.75*I943),847)),MIN(I943,(0.75*$C943),847)),2),IF(revenueReduction&gt;0.3,MAX(IF($B943="Non - avec lien de dépendance",MIN(1129,I943,$C943)*overallRate,MIN(1129,I943)*overallRate),ROUND(MAX(IF($B943="Non - avec lien de dépendance",0,MIN((0.75*I943),847)),MIN(I943,(0.75*$C943),847)),2)),IF($B943="Non - avec lien de dépendance",MIN(1129,I943,$C943)*overallRate,MIN(1129,I943)*overallRate)))))</f>
        <v>Effectuez l’étape 1</v>
      </c>
      <c r="N943" s="68" t="str">
        <f>IF(ISTEXT(overallRate),"Effectuez l’étape 1",IF(OR(COUNT($C943,J943)&lt;&gt;2,overallRate=0),0,IF(F943="Yes",ROUND(MAX(IF($B943="Oui - sans lien de dépendance",0,MIN((0.75*J943),847)),MIN(J943,(0.75*$C943),847)),2),IF(revenueReduction&gt;0.3,MAX(IF($B943="Non - avec lien de dépendance",MIN(1129,J943,$C943)*overallRate,MIN(1129,J943)*overallRate),ROUND(MAX(IF($B943="Non - avec lien de dépendance",0,MIN((0.75*J943),847)),MIN(J943,(0.75*$C943),847)),2)),IF($B943="Non - avec lien de dépendance",MIN(1129,J943,$C943)*overallRate,MIN(1129,J943)*overallRate)))))</f>
        <v>Effectuez l’étape 1</v>
      </c>
      <c r="O943" s="68" t="str">
        <f>IF(ISTEXT(overallRate),"Effectuez l’étape 1",IF(OR(COUNT($C943,K943)&lt;&gt;2,overallRate=0),0,IF(G943="Yes",ROUND(MAX(IF($B943="Oui - sans lien de dépendance",0,MIN((0.75*K943),847)),MIN(K943,(0.75*$C943),847)),2),IF(revenueReduction&gt;0.3,MAX(IF($B943="Non - avec lien de dépendance",MIN(1129,K943,$C943)*overallRate,MIN(1129,K943)*overallRate),ROUND(MAX(IF($B943="Non - avec lien de dépendance",0,MIN((0.75*K943),847)),MIN(K943,(0.75*$C943),847)),2)),IF($B943="Non - avec lien de dépendance",MIN(1129,K943,$C943)*overallRate,MIN(1129,K943)*overallRate)))))</f>
        <v>Effectuez l’étape 1</v>
      </c>
      <c r="P943" s="3">
        <f t="shared" si="14"/>
        <v>0</v>
      </c>
    </row>
    <row r="944" spans="12:16" x14ac:dyDescent="0.5">
      <c r="L944" s="68" t="str">
        <f>IF(ISTEXT(overallRate),"Effectuez l’étape 1",IF(OR(COUNT($C944,H944)&lt;&gt;2,overallRate=0),0,IF(D944="Yes",ROUND(MAX(IF($B944="Oui - sans lien de dépendance",0,MIN((0.75*H944),847)),MIN(H944,(0.75*$C944),847)),2),IF(revenueReduction&gt;0.3,MAX(IF($B944="Non - avec lien de dépendance",MIN(1129,H944,$C944)*overallRate,MIN(1129,H944)*overallRate),ROUND(MAX(IF($B944="Non - avec lien de dépendance",0,MIN((0.75*H944),847)),MIN(H944,(0.75*$C944),847)),2)),IF($B944="Non - avec lien de dépendance",MIN(1129,H944,$C944)*overallRate,MIN(1129,H944)*overallRate)))))</f>
        <v>Effectuez l’étape 1</v>
      </c>
      <c r="M944" s="68" t="str">
        <f>IF(ISTEXT(overallRate),"Effectuez l’étape 1",IF(OR(COUNT($C944,I944)&lt;&gt;2,overallRate=0),0,IF(E944="Yes",ROUND(MAX(IF($B944="Oui - sans lien de dépendance",0,MIN((0.75*I944),847)),MIN(I944,(0.75*$C944),847)),2),IF(revenueReduction&gt;0.3,MAX(IF($B944="Non - avec lien de dépendance",MIN(1129,I944,$C944)*overallRate,MIN(1129,I944)*overallRate),ROUND(MAX(IF($B944="Non - avec lien de dépendance",0,MIN((0.75*I944),847)),MIN(I944,(0.75*$C944),847)),2)),IF($B944="Non - avec lien de dépendance",MIN(1129,I944,$C944)*overallRate,MIN(1129,I944)*overallRate)))))</f>
        <v>Effectuez l’étape 1</v>
      </c>
      <c r="N944" s="68" t="str">
        <f>IF(ISTEXT(overallRate),"Effectuez l’étape 1",IF(OR(COUNT($C944,J944)&lt;&gt;2,overallRate=0),0,IF(F944="Yes",ROUND(MAX(IF($B944="Oui - sans lien de dépendance",0,MIN((0.75*J944),847)),MIN(J944,(0.75*$C944),847)),2),IF(revenueReduction&gt;0.3,MAX(IF($B944="Non - avec lien de dépendance",MIN(1129,J944,$C944)*overallRate,MIN(1129,J944)*overallRate),ROUND(MAX(IF($B944="Non - avec lien de dépendance",0,MIN((0.75*J944),847)),MIN(J944,(0.75*$C944),847)),2)),IF($B944="Non - avec lien de dépendance",MIN(1129,J944,$C944)*overallRate,MIN(1129,J944)*overallRate)))))</f>
        <v>Effectuez l’étape 1</v>
      </c>
      <c r="O944" s="68" t="str">
        <f>IF(ISTEXT(overallRate),"Effectuez l’étape 1",IF(OR(COUNT($C944,K944)&lt;&gt;2,overallRate=0),0,IF(G944="Yes",ROUND(MAX(IF($B944="Oui - sans lien de dépendance",0,MIN((0.75*K944),847)),MIN(K944,(0.75*$C944),847)),2),IF(revenueReduction&gt;0.3,MAX(IF($B944="Non - avec lien de dépendance",MIN(1129,K944,$C944)*overallRate,MIN(1129,K944)*overallRate),ROUND(MAX(IF($B944="Non - avec lien de dépendance",0,MIN((0.75*K944),847)),MIN(K944,(0.75*$C944),847)),2)),IF($B944="Non - avec lien de dépendance",MIN(1129,K944,$C944)*overallRate,MIN(1129,K944)*overallRate)))))</f>
        <v>Effectuez l’étape 1</v>
      </c>
      <c r="P944" s="3">
        <f t="shared" si="14"/>
        <v>0</v>
      </c>
    </row>
    <row r="945" spans="12:16" x14ac:dyDescent="0.5">
      <c r="L945" s="68" t="str">
        <f>IF(ISTEXT(overallRate),"Effectuez l’étape 1",IF(OR(COUNT($C945,H945)&lt;&gt;2,overallRate=0),0,IF(D945="Yes",ROUND(MAX(IF($B945="Oui - sans lien de dépendance",0,MIN((0.75*H945),847)),MIN(H945,(0.75*$C945),847)),2),IF(revenueReduction&gt;0.3,MAX(IF($B945="Non - avec lien de dépendance",MIN(1129,H945,$C945)*overallRate,MIN(1129,H945)*overallRate),ROUND(MAX(IF($B945="Non - avec lien de dépendance",0,MIN((0.75*H945),847)),MIN(H945,(0.75*$C945),847)),2)),IF($B945="Non - avec lien de dépendance",MIN(1129,H945,$C945)*overallRate,MIN(1129,H945)*overallRate)))))</f>
        <v>Effectuez l’étape 1</v>
      </c>
      <c r="M945" s="68" t="str">
        <f>IF(ISTEXT(overallRate),"Effectuez l’étape 1",IF(OR(COUNT($C945,I945)&lt;&gt;2,overallRate=0),0,IF(E945="Yes",ROUND(MAX(IF($B945="Oui - sans lien de dépendance",0,MIN((0.75*I945),847)),MIN(I945,(0.75*$C945),847)),2),IF(revenueReduction&gt;0.3,MAX(IF($B945="Non - avec lien de dépendance",MIN(1129,I945,$C945)*overallRate,MIN(1129,I945)*overallRate),ROUND(MAX(IF($B945="Non - avec lien de dépendance",0,MIN((0.75*I945),847)),MIN(I945,(0.75*$C945),847)),2)),IF($B945="Non - avec lien de dépendance",MIN(1129,I945,$C945)*overallRate,MIN(1129,I945)*overallRate)))))</f>
        <v>Effectuez l’étape 1</v>
      </c>
      <c r="N945" s="68" t="str">
        <f>IF(ISTEXT(overallRate),"Effectuez l’étape 1",IF(OR(COUNT($C945,J945)&lt;&gt;2,overallRate=0),0,IF(F945="Yes",ROUND(MAX(IF($B945="Oui - sans lien de dépendance",0,MIN((0.75*J945),847)),MIN(J945,(0.75*$C945),847)),2),IF(revenueReduction&gt;0.3,MAX(IF($B945="Non - avec lien de dépendance",MIN(1129,J945,$C945)*overallRate,MIN(1129,J945)*overallRate),ROUND(MAX(IF($B945="Non - avec lien de dépendance",0,MIN((0.75*J945),847)),MIN(J945,(0.75*$C945),847)),2)),IF($B945="Non - avec lien de dépendance",MIN(1129,J945,$C945)*overallRate,MIN(1129,J945)*overallRate)))))</f>
        <v>Effectuez l’étape 1</v>
      </c>
      <c r="O945" s="68" t="str">
        <f>IF(ISTEXT(overallRate),"Effectuez l’étape 1",IF(OR(COUNT($C945,K945)&lt;&gt;2,overallRate=0),0,IF(G945="Yes",ROUND(MAX(IF($B945="Oui - sans lien de dépendance",0,MIN((0.75*K945),847)),MIN(K945,(0.75*$C945),847)),2),IF(revenueReduction&gt;0.3,MAX(IF($B945="Non - avec lien de dépendance",MIN(1129,K945,$C945)*overallRate,MIN(1129,K945)*overallRate),ROUND(MAX(IF($B945="Non - avec lien de dépendance",0,MIN((0.75*K945),847)),MIN(K945,(0.75*$C945),847)),2)),IF($B945="Non - avec lien de dépendance",MIN(1129,K945,$C945)*overallRate,MIN(1129,K945)*overallRate)))))</f>
        <v>Effectuez l’étape 1</v>
      </c>
      <c r="P945" s="3">
        <f t="shared" si="14"/>
        <v>0</v>
      </c>
    </row>
    <row r="946" spans="12:16" x14ac:dyDescent="0.5">
      <c r="L946" s="68" t="str">
        <f>IF(ISTEXT(overallRate),"Effectuez l’étape 1",IF(OR(COUNT($C946,H946)&lt;&gt;2,overallRate=0),0,IF(D946="Yes",ROUND(MAX(IF($B946="Oui - sans lien de dépendance",0,MIN((0.75*H946),847)),MIN(H946,(0.75*$C946),847)),2),IF(revenueReduction&gt;0.3,MAX(IF($B946="Non - avec lien de dépendance",MIN(1129,H946,$C946)*overallRate,MIN(1129,H946)*overallRate),ROUND(MAX(IF($B946="Non - avec lien de dépendance",0,MIN((0.75*H946),847)),MIN(H946,(0.75*$C946),847)),2)),IF($B946="Non - avec lien de dépendance",MIN(1129,H946,$C946)*overallRate,MIN(1129,H946)*overallRate)))))</f>
        <v>Effectuez l’étape 1</v>
      </c>
      <c r="M946" s="68" t="str">
        <f>IF(ISTEXT(overallRate),"Effectuez l’étape 1",IF(OR(COUNT($C946,I946)&lt;&gt;2,overallRate=0),0,IF(E946="Yes",ROUND(MAX(IF($B946="Oui - sans lien de dépendance",0,MIN((0.75*I946),847)),MIN(I946,(0.75*$C946),847)),2),IF(revenueReduction&gt;0.3,MAX(IF($B946="Non - avec lien de dépendance",MIN(1129,I946,$C946)*overallRate,MIN(1129,I946)*overallRate),ROUND(MAX(IF($B946="Non - avec lien de dépendance",0,MIN((0.75*I946),847)),MIN(I946,(0.75*$C946),847)),2)),IF($B946="Non - avec lien de dépendance",MIN(1129,I946,$C946)*overallRate,MIN(1129,I946)*overallRate)))))</f>
        <v>Effectuez l’étape 1</v>
      </c>
      <c r="N946" s="68" t="str">
        <f>IF(ISTEXT(overallRate),"Effectuez l’étape 1",IF(OR(COUNT($C946,J946)&lt;&gt;2,overallRate=0),0,IF(F946="Yes",ROUND(MAX(IF($B946="Oui - sans lien de dépendance",0,MIN((0.75*J946),847)),MIN(J946,(0.75*$C946),847)),2),IF(revenueReduction&gt;0.3,MAX(IF($B946="Non - avec lien de dépendance",MIN(1129,J946,$C946)*overallRate,MIN(1129,J946)*overallRate),ROUND(MAX(IF($B946="Non - avec lien de dépendance",0,MIN((0.75*J946),847)),MIN(J946,(0.75*$C946),847)),2)),IF($B946="Non - avec lien de dépendance",MIN(1129,J946,$C946)*overallRate,MIN(1129,J946)*overallRate)))))</f>
        <v>Effectuez l’étape 1</v>
      </c>
      <c r="O946" s="68" t="str">
        <f>IF(ISTEXT(overallRate),"Effectuez l’étape 1",IF(OR(COUNT($C946,K946)&lt;&gt;2,overallRate=0),0,IF(G946="Yes",ROUND(MAX(IF($B946="Oui - sans lien de dépendance",0,MIN((0.75*K946),847)),MIN(K946,(0.75*$C946),847)),2),IF(revenueReduction&gt;0.3,MAX(IF($B946="Non - avec lien de dépendance",MIN(1129,K946,$C946)*overallRate,MIN(1129,K946)*overallRate),ROUND(MAX(IF($B946="Non - avec lien de dépendance",0,MIN((0.75*K946),847)),MIN(K946,(0.75*$C946),847)),2)),IF($B946="Non - avec lien de dépendance",MIN(1129,K946,$C946)*overallRate,MIN(1129,K946)*overallRate)))))</f>
        <v>Effectuez l’étape 1</v>
      </c>
      <c r="P946" s="3">
        <f t="shared" si="14"/>
        <v>0</v>
      </c>
    </row>
    <row r="947" spans="12:16" x14ac:dyDescent="0.5">
      <c r="L947" s="68" t="str">
        <f>IF(ISTEXT(overallRate),"Effectuez l’étape 1",IF(OR(COUNT($C947,H947)&lt;&gt;2,overallRate=0),0,IF(D947="Yes",ROUND(MAX(IF($B947="Oui - sans lien de dépendance",0,MIN((0.75*H947),847)),MIN(H947,(0.75*$C947),847)),2),IF(revenueReduction&gt;0.3,MAX(IF($B947="Non - avec lien de dépendance",MIN(1129,H947,$C947)*overallRate,MIN(1129,H947)*overallRate),ROUND(MAX(IF($B947="Non - avec lien de dépendance",0,MIN((0.75*H947),847)),MIN(H947,(0.75*$C947),847)),2)),IF($B947="Non - avec lien de dépendance",MIN(1129,H947,$C947)*overallRate,MIN(1129,H947)*overallRate)))))</f>
        <v>Effectuez l’étape 1</v>
      </c>
      <c r="M947" s="68" t="str">
        <f>IF(ISTEXT(overallRate),"Effectuez l’étape 1",IF(OR(COUNT($C947,I947)&lt;&gt;2,overallRate=0),0,IF(E947="Yes",ROUND(MAX(IF($B947="Oui - sans lien de dépendance",0,MIN((0.75*I947),847)),MIN(I947,(0.75*$C947),847)),2),IF(revenueReduction&gt;0.3,MAX(IF($B947="Non - avec lien de dépendance",MIN(1129,I947,$C947)*overallRate,MIN(1129,I947)*overallRate),ROUND(MAX(IF($B947="Non - avec lien de dépendance",0,MIN((0.75*I947),847)),MIN(I947,(0.75*$C947),847)),2)),IF($B947="Non - avec lien de dépendance",MIN(1129,I947,$C947)*overallRate,MIN(1129,I947)*overallRate)))))</f>
        <v>Effectuez l’étape 1</v>
      </c>
      <c r="N947" s="68" t="str">
        <f>IF(ISTEXT(overallRate),"Effectuez l’étape 1",IF(OR(COUNT($C947,J947)&lt;&gt;2,overallRate=0),0,IF(F947="Yes",ROUND(MAX(IF($B947="Oui - sans lien de dépendance",0,MIN((0.75*J947),847)),MIN(J947,(0.75*$C947),847)),2),IF(revenueReduction&gt;0.3,MAX(IF($B947="Non - avec lien de dépendance",MIN(1129,J947,$C947)*overallRate,MIN(1129,J947)*overallRate),ROUND(MAX(IF($B947="Non - avec lien de dépendance",0,MIN((0.75*J947),847)),MIN(J947,(0.75*$C947),847)),2)),IF($B947="Non - avec lien de dépendance",MIN(1129,J947,$C947)*overallRate,MIN(1129,J947)*overallRate)))))</f>
        <v>Effectuez l’étape 1</v>
      </c>
      <c r="O947" s="68" t="str">
        <f>IF(ISTEXT(overallRate),"Effectuez l’étape 1",IF(OR(COUNT($C947,K947)&lt;&gt;2,overallRate=0),0,IF(G947="Yes",ROUND(MAX(IF($B947="Oui - sans lien de dépendance",0,MIN((0.75*K947),847)),MIN(K947,(0.75*$C947),847)),2),IF(revenueReduction&gt;0.3,MAX(IF($B947="Non - avec lien de dépendance",MIN(1129,K947,$C947)*overallRate,MIN(1129,K947)*overallRate),ROUND(MAX(IF($B947="Non - avec lien de dépendance",0,MIN((0.75*K947),847)),MIN(K947,(0.75*$C947),847)),2)),IF($B947="Non - avec lien de dépendance",MIN(1129,K947,$C947)*overallRate,MIN(1129,K947)*overallRate)))))</f>
        <v>Effectuez l’étape 1</v>
      </c>
      <c r="P947" s="3">
        <f t="shared" si="14"/>
        <v>0</v>
      </c>
    </row>
    <row r="948" spans="12:16" x14ac:dyDescent="0.5">
      <c r="L948" s="68" t="str">
        <f>IF(ISTEXT(overallRate),"Effectuez l’étape 1",IF(OR(COUNT($C948,H948)&lt;&gt;2,overallRate=0),0,IF(D948="Yes",ROUND(MAX(IF($B948="Oui - sans lien de dépendance",0,MIN((0.75*H948),847)),MIN(H948,(0.75*$C948),847)),2),IF(revenueReduction&gt;0.3,MAX(IF($B948="Non - avec lien de dépendance",MIN(1129,H948,$C948)*overallRate,MIN(1129,H948)*overallRate),ROUND(MAX(IF($B948="Non - avec lien de dépendance",0,MIN((0.75*H948),847)),MIN(H948,(0.75*$C948),847)),2)),IF($B948="Non - avec lien de dépendance",MIN(1129,H948,$C948)*overallRate,MIN(1129,H948)*overallRate)))))</f>
        <v>Effectuez l’étape 1</v>
      </c>
      <c r="M948" s="68" t="str">
        <f>IF(ISTEXT(overallRate),"Effectuez l’étape 1",IF(OR(COUNT($C948,I948)&lt;&gt;2,overallRate=0),0,IF(E948="Yes",ROUND(MAX(IF($B948="Oui - sans lien de dépendance",0,MIN((0.75*I948),847)),MIN(I948,(0.75*$C948),847)),2),IF(revenueReduction&gt;0.3,MAX(IF($B948="Non - avec lien de dépendance",MIN(1129,I948,$C948)*overallRate,MIN(1129,I948)*overallRate),ROUND(MAX(IF($B948="Non - avec lien de dépendance",0,MIN((0.75*I948),847)),MIN(I948,(0.75*$C948),847)),2)),IF($B948="Non - avec lien de dépendance",MIN(1129,I948,$C948)*overallRate,MIN(1129,I948)*overallRate)))))</f>
        <v>Effectuez l’étape 1</v>
      </c>
      <c r="N948" s="68" t="str">
        <f>IF(ISTEXT(overallRate),"Effectuez l’étape 1",IF(OR(COUNT($C948,J948)&lt;&gt;2,overallRate=0),0,IF(F948="Yes",ROUND(MAX(IF($B948="Oui - sans lien de dépendance",0,MIN((0.75*J948),847)),MIN(J948,(0.75*$C948),847)),2),IF(revenueReduction&gt;0.3,MAX(IF($B948="Non - avec lien de dépendance",MIN(1129,J948,$C948)*overallRate,MIN(1129,J948)*overallRate),ROUND(MAX(IF($B948="Non - avec lien de dépendance",0,MIN((0.75*J948),847)),MIN(J948,(0.75*$C948),847)),2)),IF($B948="Non - avec lien de dépendance",MIN(1129,J948,$C948)*overallRate,MIN(1129,J948)*overallRate)))))</f>
        <v>Effectuez l’étape 1</v>
      </c>
      <c r="O948" s="68" t="str">
        <f>IF(ISTEXT(overallRate),"Effectuez l’étape 1",IF(OR(COUNT($C948,K948)&lt;&gt;2,overallRate=0),0,IF(G948="Yes",ROUND(MAX(IF($B948="Oui - sans lien de dépendance",0,MIN((0.75*K948),847)),MIN(K948,(0.75*$C948),847)),2),IF(revenueReduction&gt;0.3,MAX(IF($B948="Non - avec lien de dépendance",MIN(1129,K948,$C948)*overallRate,MIN(1129,K948)*overallRate),ROUND(MAX(IF($B948="Non - avec lien de dépendance",0,MIN((0.75*K948),847)),MIN(K948,(0.75*$C948),847)),2)),IF($B948="Non - avec lien de dépendance",MIN(1129,K948,$C948)*overallRate,MIN(1129,K948)*overallRate)))))</f>
        <v>Effectuez l’étape 1</v>
      </c>
      <c r="P948" s="3">
        <f t="shared" si="14"/>
        <v>0</v>
      </c>
    </row>
    <row r="949" spans="12:16" x14ac:dyDescent="0.5">
      <c r="L949" s="68" t="str">
        <f>IF(ISTEXT(overallRate),"Effectuez l’étape 1",IF(OR(COUNT($C949,H949)&lt;&gt;2,overallRate=0),0,IF(D949="Yes",ROUND(MAX(IF($B949="Oui - sans lien de dépendance",0,MIN((0.75*H949),847)),MIN(H949,(0.75*$C949),847)),2),IF(revenueReduction&gt;0.3,MAX(IF($B949="Non - avec lien de dépendance",MIN(1129,H949,$C949)*overallRate,MIN(1129,H949)*overallRate),ROUND(MAX(IF($B949="Non - avec lien de dépendance",0,MIN((0.75*H949),847)),MIN(H949,(0.75*$C949),847)),2)),IF($B949="Non - avec lien de dépendance",MIN(1129,H949,$C949)*overallRate,MIN(1129,H949)*overallRate)))))</f>
        <v>Effectuez l’étape 1</v>
      </c>
      <c r="M949" s="68" t="str">
        <f>IF(ISTEXT(overallRate),"Effectuez l’étape 1",IF(OR(COUNT($C949,I949)&lt;&gt;2,overallRate=0),0,IF(E949="Yes",ROUND(MAX(IF($B949="Oui - sans lien de dépendance",0,MIN((0.75*I949),847)),MIN(I949,(0.75*$C949),847)),2),IF(revenueReduction&gt;0.3,MAX(IF($B949="Non - avec lien de dépendance",MIN(1129,I949,$C949)*overallRate,MIN(1129,I949)*overallRate),ROUND(MAX(IF($B949="Non - avec lien de dépendance",0,MIN((0.75*I949),847)),MIN(I949,(0.75*$C949),847)),2)),IF($B949="Non - avec lien de dépendance",MIN(1129,I949,$C949)*overallRate,MIN(1129,I949)*overallRate)))))</f>
        <v>Effectuez l’étape 1</v>
      </c>
      <c r="N949" s="68" t="str">
        <f>IF(ISTEXT(overallRate),"Effectuez l’étape 1",IF(OR(COUNT($C949,J949)&lt;&gt;2,overallRate=0),0,IF(F949="Yes",ROUND(MAX(IF($B949="Oui - sans lien de dépendance",0,MIN((0.75*J949),847)),MIN(J949,(0.75*$C949),847)),2),IF(revenueReduction&gt;0.3,MAX(IF($B949="Non - avec lien de dépendance",MIN(1129,J949,$C949)*overallRate,MIN(1129,J949)*overallRate),ROUND(MAX(IF($B949="Non - avec lien de dépendance",0,MIN((0.75*J949),847)),MIN(J949,(0.75*$C949),847)),2)),IF($B949="Non - avec lien de dépendance",MIN(1129,J949,$C949)*overallRate,MIN(1129,J949)*overallRate)))))</f>
        <v>Effectuez l’étape 1</v>
      </c>
      <c r="O949" s="68" t="str">
        <f>IF(ISTEXT(overallRate),"Effectuez l’étape 1",IF(OR(COUNT($C949,K949)&lt;&gt;2,overallRate=0),0,IF(G949="Yes",ROUND(MAX(IF($B949="Oui - sans lien de dépendance",0,MIN((0.75*K949),847)),MIN(K949,(0.75*$C949),847)),2),IF(revenueReduction&gt;0.3,MAX(IF($B949="Non - avec lien de dépendance",MIN(1129,K949,$C949)*overallRate,MIN(1129,K949)*overallRate),ROUND(MAX(IF($B949="Non - avec lien de dépendance",0,MIN((0.75*K949),847)),MIN(K949,(0.75*$C949),847)),2)),IF($B949="Non - avec lien de dépendance",MIN(1129,K949,$C949)*overallRate,MIN(1129,K949)*overallRate)))))</f>
        <v>Effectuez l’étape 1</v>
      </c>
      <c r="P949" s="3">
        <f t="shared" si="14"/>
        <v>0</v>
      </c>
    </row>
    <row r="950" spans="12:16" x14ac:dyDescent="0.5">
      <c r="L950" s="68" t="str">
        <f>IF(ISTEXT(overallRate),"Effectuez l’étape 1",IF(OR(COUNT($C950,H950)&lt;&gt;2,overallRate=0),0,IF(D950="Yes",ROUND(MAX(IF($B950="Oui - sans lien de dépendance",0,MIN((0.75*H950),847)),MIN(H950,(0.75*$C950),847)),2),IF(revenueReduction&gt;0.3,MAX(IF($B950="Non - avec lien de dépendance",MIN(1129,H950,$C950)*overallRate,MIN(1129,H950)*overallRate),ROUND(MAX(IF($B950="Non - avec lien de dépendance",0,MIN((0.75*H950),847)),MIN(H950,(0.75*$C950),847)),2)),IF($B950="Non - avec lien de dépendance",MIN(1129,H950,$C950)*overallRate,MIN(1129,H950)*overallRate)))))</f>
        <v>Effectuez l’étape 1</v>
      </c>
      <c r="M950" s="68" t="str">
        <f>IF(ISTEXT(overallRate),"Effectuez l’étape 1",IF(OR(COUNT($C950,I950)&lt;&gt;2,overallRate=0),0,IF(E950="Yes",ROUND(MAX(IF($B950="Oui - sans lien de dépendance",0,MIN((0.75*I950),847)),MIN(I950,(0.75*$C950),847)),2),IF(revenueReduction&gt;0.3,MAX(IF($B950="Non - avec lien de dépendance",MIN(1129,I950,$C950)*overallRate,MIN(1129,I950)*overallRate),ROUND(MAX(IF($B950="Non - avec lien de dépendance",0,MIN((0.75*I950),847)),MIN(I950,(0.75*$C950),847)),2)),IF($B950="Non - avec lien de dépendance",MIN(1129,I950,$C950)*overallRate,MIN(1129,I950)*overallRate)))))</f>
        <v>Effectuez l’étape 1</v>
      </c>
      <c r="N950" s="68" t="str">
        <f>IF(ISTEXT(overallRate),"Effectuez l’étape 1",IF(OR(COUNT($C950,J950)&lt;&gt;2,overallRate=0),0,IF(F950="Yes",ROUND(MAX(IF($B950="Oui - sans lien de dépendance",0,MIN((0.75*J950),847)),MIN(J950,(0.75*$C950),847)),2),IF(revenueReduction&gt;0.3,MAX(IF($B950="Non - avec lien de dépendance",MIN(1129,J950,$C950)*overallRate,MIN(1129,J950)*overallRate),ROUND(MAX(IF($B950="Non - avec lien de dépendance",0,MIN((0.75*J950),847)),MIN(J950,(0.75*$C950),847)),2)),IF($B950="Non - avec lien de dépendance",MIN(1129,J950,$C950)*overallRate,MIN(1129,J950)*overallRate)))))</f>
        <v>Effectuez l’étape 1</v>
      </c>
      <c r="O950" s="68" t="str">
        <f>IF(ISTEXT(overallRate),"Effectuez l’étape 1",IF(OR(COUNT($C950,K950)&lt;&gt;2,overallRate=0),0,IF(G950="Yes",ROUND(MAX(IF($B950="Oui - sans lien de dépendance",0,MIN((0.75*K950),847)),MIN(K950,(0.75*$C950),847)),2),IF(revenueReduction&gt;0.3,MAX(IF($B950="Non - avec lien de dépendance",MIN(1129,K950,$C950)*overallRate,MIN(1129,K950)*overallRate),ROUND(MAX(IF($B950="Non - avec lien de dépendance",0,MIN((0.75*K950),847)),MIN(K950,(0.75*$C950),847)),2)),IF($B950="Non - avec lien de dépendance",MIN(1129,K950,$C950)*overallRate,MIN(1129,K950)*overallRate)))))</f>
        <v>Effectuez l’étape 1</v>
      </c>
      <c r="P950" s="3">
        <f t="shared" si="14"/>
        <v>0</v>
      </c>
    </row>
    <row r="951" spans="12:16" x14ac:dyDescent="0.5">
      <c r="L951" s="68" t="str">
        <f>IF(ISTEXT(overallRate),"Effectuez l’étape 1",IF(OR(COUNT($C951,H951)&lt;&gt;2,overallRate=0),0,IF(D951="Yes",ROUND(MAX(IF($B951="Oui - sans lien de dépendance",0,MIN((0.75*H951),847)),MIN(H951,(0.75*$C951),847)),2),IF(revenueReduction&gt;0.3,MAX(IF($B951="Non - avec lien de dépendance",MIN(1129,H951,$C951)*overallRate,MIN(1129,H951)*overallRate),ROUND(MAX(IF($B951="Non - avec lien de dépendance",0,MIN((0.75*H951),847)),MIN(H951,(0.75*$C951),847)),2)),IF($B951="Non - avec lien de dépendance",MIN(1129,H951,$C951)*overallRate,MIN(1129,H951)*overallRate)))))</f>
        <v>Effectuez l’étape 1</v>
      </c>
      <c r="M951" s="68" t="str">
        <f>IF(ISTEXT(overallRate),"Effectuez l’étape 1",IF(OR(COUNT($C951,I951)&lt;&gt;2,overallRate=0),0,IF(E951="Yes",ROUND(MAX(IF($B951="Oui - sans lien de dépendance",0,MIN((0.75*I951),847)),MIN(I951,(0.75*$C951),847)),2),IF(revenueReduction&gt;0.3,MAX(IF($B951="Non - avec lien de dépendance",MIN(1129,I951,$C951)*overallRate,MIN(1129,I951)*overallRate),ROUND(MAX(IF($B951="Non - avec lien de dépendance",0,MIN((0.75*I951),847)),MIN(I951,(0.75*$C951),847)),2)),IF($B951="Non - avec lien de dépendance",MIN(1129,I951,$C951)*overallRate,MIN(1129,I951)*overallRate)))))</f>
        <v>Effectuez l’étape 1</v>
      </c>
      <c r="N951" s="68" t="str">
        <f>IF(ISTEXT(overallRate),"Effectuez l’étape 1",IF(OR(COUNT($C951,J951)&lt;&gt;2,overallRate=0),0,IF(F951="Yes",ROUND(MAX(IF($B951="Oui - sans lien de dépendance",0,MIN((0.75*J951),847)),MIN(J951,(0.75*$C951),847)),2),IF(revenueReduction&gt;0.3,MAX(IF($B951="Non - avec lien de dépendance",MIN(1129,J951,$C951)*overallRate,MIN(1129,J951)*overallRate),ROUND(MAX(IF($B951="Non - avec lien de dépendance",0,MIN((0.75*J951),847)),MIN(J951,(0.75*$C951),847)),2)),IF($B951="Non - avec lien de dépendance",MIN(1129,J951,$C951)*overallRate,MIN(1129,J951)*overallRate)))))</f>
        <v>Effectuez l’étape 1</v>
      </c>
      <c r="O951" s="68" t="str">
        <f>IF(ISTEXT(overallRate),"Effectuez l’étape 1",IF(OR(COUNT($C951,K951)&lt;&gt;2,overallRate=0),0,IF(G951="Yes",ROUND(MAX(IF($B951="Oui - sans lien de dépendance",0,MIN((0.75*K951),847)),MIN(K951,(0.75*$C951),847)),2),IF(revenueReduction&gt;0.3,MAX(IF($B951="Non - avec lien de dépendance",MIN(1129,K951,$C951)*overallRate,MIN(1129,K951)*overallRate),ROUND(MAX(IF($B951="Non - avec lien de dépendance",0,MIN((0.75*K951),847)),MIN(K951,(0.75*$C951),847)),2)),IF($B951="Non - avec lien de dépendance",MIN(1129,K951,$C951)*overallRate,MIN(1129,K951)*overallRate)))))</f>
        <v>Effectuez l’étape 1</v>
      </c>
      <c r="P951" s="3">
        <f t="shared" si="14"/>
        <v>0</v>
      </c>
    </row>
    <row r="952" spans="12:16" x14ac:dyDescent="0.5">
      <c r="L952" s="68" t="str">
        <f>IF(ISTEXT(overallRate),"Effectuez l’étape 1",IF(OR(COUNT($C952,H952)&lt;&gt;2,overallRate=0),0,IF(D952="Yes",ROUND(MAX(IF($B952="Oui - sans lien de dépendance",0,MIN((0.75*H952),847)),MIN(H952,(0.75*$C952),847)),2),IF(revenueReduction&gt;0.3,MAX(IF($B952="Non - avec lien de dépendance",MIN(1129,H952,$C952)*overallRate,MIN(1129,H952)*overallRate),ROUND(MAX(IF($B952="Non - avec lien de dépendance",0,MIN((0.75*H952),847)),MIN(H952,(0.75*$C952),847)),2)),IF($B952="Non - avec lien de dépendance",MIN(1129,H952,$C952)*overallRate,MIN(1129,H952)*overallRate)))))</f>
        <v>Effectuez l’étape 1</v>
      </c>
      <c r="M952" s="68" t="str">
        <f>IF(ISTEXT(overallRate),"Effectuez l’étape 1",IF(OR(COUNT($C952,I952)&lt;&gt;2,overallRate=0),0,IF(E952="Yes",ROUND(MAX(IF($B952="Oui - sans lien de dépendance",0,MIN((0.75*I952),847)),MIN(I952,(0.75*$C952),847)),2),IF(revenueReduction&gt;0.3,MAX(IF($B952="Non - avec lien de dépendance",MIN(1129,I952,$C952)*overallRate,MIN(1129,I952)*overallRate),ROUND(MAX(IF($B952="Non - avec lien de dépendance",0,MIN((0.75*I952),847)),MIN(I952,(0.75*$C952),847)),2)),IF($B952="Non - avec lien de dépendance",MIN(1129,I952,$C952)*overallRate,MIN(1129,I952)*overallRate)))))</f>
        <v>Effectuez l’étape 1</v>
      </c>
      <c r="N952" s="68" t="str">
        <f>IF(ISTEXT(overallRate),"Effectuez l’étape 1",IF(OR(COUNT($C952,J952)&lt;&gt;2,overallRate=0),0,IF(F952="Yes",ROUND(MAX(IF($B952="Oui - sans lien de dépendance",0,MIN((0.75*J952),847)),MIN(J952,(0.75*$C952),847)),2),IF(revenueReduction&gt;0.3,MAX(IF($B952="Non - avec lien de dépendance",MIN(1129,J952,$C952)*overallRate,MIN(1129,J952)*overallRate),ROUND(MAX(IF($B952="Non - avec lien de dépendance",0,MIN((0.75*J952),847)),MIN(J952,(0.75*$C952),847)),2)),IF($B952="Non - avec lien de dépendance",MIN(1129,J952,$C952)*overallRate,MIN(1129,J952)*overallRate)))))</f>
        <v>Effectuez l’étape 1</v>
      </c>
      <c r="O952" s="68" t="str">
        <f>IF(ISTEXT(overallRate),"Effectuez l’étape 1",IF(OR(COUNT($C952,K952)&lt;&gt;2,overallRate=0),0,IF(G952="Yes",ROUND(MAX(IF($B952="Oui - sans lien de dépendance",0,MIN((0.75*K952),847)),MIN(K952,(0.75*$C952),847)),2),IF(revenueReduction&gt;0.3,MAX(IF($B952="Non - avec lien de dépendance",MIN(1129,K952,$C952)*overallRate,MIN(1129,K952)*overallRate),ROUND(MAX(IF($B952="Non - avec lien de dépendance",0,MIN((0.75*K952),847)),MIN(K952,(0.75*$C952),847)),2)),IF($B952="Non - avec lien de dépendance",MIN(1129,K952,$C952)*overallRate,MIN(1129,K952)*overallRate)))))</f>
        <v>Effectuez l’étape 1</v>
      </c>
      <c r="P952" s="3">
        <f t="shared" si="14"/>
        <v>0</v>
      </c>
    </row>
    <row r="953" spans="12:16" x14ac:dyDescent="0.5">
      <c r="L953" s="68" t="str">
        <f>IF(ISTEXT(overallRate),"Effectuez l’étape 1",IF(OR(COUNT($C953,H953)&lt;&gt;2,overallRate=0),0,IF(D953="Yes",ROUND(MAX(IF($B953="Oui - sans lien de dépendance",0,MIN((0.75*H953),847)),MIN(H953,(0.75*$C953),847)),2),IF(revenueReduction&gt;0.3,MAX(IF($B953="Non - avec lien de dépendance",MIN(1129,H953,$C953)*overallRate,MIN(1129,H953)*overallRate),ROUND(MAX(IF($B953="Non - avec lien de dépendance",0,MIN((0.75*H953),847)),MIN(H953,(0.75*$C953),847)),2)),IF($B953="Non - avec lien de dépendance",MIN(1129,H953,$C953)*overallRate,MIN(1129,H953)*overallRate)))))</f>
        <v>Effectuez l’étape 1</v>
      </c>
      <c r="M953" s="68" t="str">
        <f>IF(ISTEXT(overallRate),"Effectuez l’étape 1",IF(OR(COUNT($C953,I953)&lt;&gt;2,overallRate=0),0,IF(E953="Yes",ROUND(MAX(IF($B953="Oui - sans lien de dépendance",0,MIN((0.75*I953),847)),MIN(I953,(0.75*$C953),847)),2),IF(revenueReduction&gt;0.3,MAX(IF($B953="Non - avec lien de dépendance",MIN(1129,I953,$C953)*overallRate,MIN(1129,I953)*overallRate),ROUND(MAX(IF($B953="Non - avec lien de dépendance",0,MIN((0.75*I953),847)),MIN(I953,(0.75*$C953),847)),2)),IF($B953="Non - avec lien de dépendance",MIN(1129,I953,$C953)*overallRate,MIN(1129,I953)*overallRate)))))</f>
        <v>Effectuez l’étape 1</v>
      </c>
      <c r="N953" s="68" t="str">
        <f>IF(ISTEXT(overallRate),"Effectuez l’étape 1",IF(OR(COUNT($C953,J953)&lt;&gt;2,overallRate=0),0,IF(F953="Yes",ROUND(MAX(IF($B953="Oui - sans lien de dépendance",0,MIN((0.75*J953),847)),MIN(J953,(0.75*$C953),847)),2),IF(revenueReduction&gt;0.3,MAX(IF($B953="Non - avec lien de dépendance",MIN(1129,J953,$C953)*overallRate,MIN(1129,J953)*overallRate),ROUND(MAX(IF($B953="Non - avec lien de dépendance",0,MIN((0.75*J953),847)),MIN(J953,(0.75*$C953),847)),2)),IF($B953="Non - avec lien de dépendance",MIN(1129,J953,$C953)*overallRate,MIN(1129,J953)*overallRate)))))</f>
        <v>Effectuez l’étape 1</v>
      </c>
      <c r="O953" s="68" t="str">
        <f>IF(ISTEXT(overallRate),"Effectuez l’étape 1",IF(OR(COUNT($C953,K953)&lt;&gt;2,overallRate=0),0,IF(G953="Yes",ROUND(MAX(IF($B953="Oui - sans lien de dépendance",0,MIN((0.75*K953),847)),MIN(K953,(0.75*$C953),847)),2),IF(revenueReduction&gt;0.3,MAX(IF($B953="Non - avec lien de dépendance",MIN(1129,K953,$C953)*overallRate,MIN(1129,K953)*overallRate),ROUND(MAX(IF($B953="Non - avec lien de dépendance",0,MIN((0.75*K953),847)),MIN(K953,(0.75*$C953),847)),2)),IF($B953="Non - avec lien de dépendance",MIN(1129,K953,$C953)*overallRate,MIN(1129,K953)*overallRate)))))</f>
        <v>Effectuez l’étape 1</v>
      </c>
      <c r="P953" s="3">
        <f t="shared" si="14"/>
        <v>0</v>
      </c>
    </row>
    <row r="954" spans="12:16" x14ac:dyDescent="0.5">
      <c r="L954" s="68" t="str">
        <f>IF(ISTEXT(overallRate),"Effectuez l’étape 1",IF(OR(COUNT($C954,H954)&lt;&gt;2,overallRate=0),0,IF(D954="Yes",ROUND(MAX(IF($B954="Oui - sans lien de dépendance",0,MIN((0.75*H954),847)),MIN(H954,(0.75*$C954),847)),2),IF(revenueReduction&gt;0.3,MAX(IF($B954="Non - avec lien de dépendance",MIN(1129,H954,$C954)*overallRate,MIN(1129,H954)*overallRate),ROUND(MAX(IF($B954="Non - avec lien de dépendance",0,MIN((0.75*H954),847)),MIN(H954,(0.75*$C954),847)),2)),IF($B954="Non - avec lien de dépendance",MIN(1129,H954,$C954)*overallRate,MIN(1129,H954)*overallRate)))))</f>
        <v>Effectuez l’étape 1</v>
      </c>
      <c r="M954" s="68" t="str">
        <f>IF(ISTEXT(overallRate),"Effectuez l’étape 1",IF(OR(COUNT($C954,I954)&lt;&gt;2,overallRate=0),0,IF(E954="Yes",ROUND(MAX(IF($B954="Oui - sans lien de dépendance",0,MIN((0.75*I954),847)),MIN(I954,(0.75*$C954),847)),2),IF(revenueReduction&gt;0.3,MAX(IF($B954="Non - avec lien de dépendance",MIN(1129,I954,$C954)*overallRate,MIN(1129,I954)*overallRate),ROUND(MAX(IF($B954="Non - avec lien de dépendance",0,MIN((0.75*I954),847)),MIN(I954,(0.75*$C954),847)),2)),IF($B954="Non - avec lien de dépendance",MIN(1129,I954,$C954)*overallRate,MIN(1129,I954)*overallRate)))))</f>
        <v>Effectuez l’étape 1</v>
      </c>
      <c r="N954" s="68" t="str">
        <f>IF(ISTEXT(overallRate),"Effectuez l’étape 1",IF(OR(COUNT($C954,J954)&lt;&gt;2,overallRate=0),0,IF(F954="Yes",ROUND(MAX(IF($B954="Oui - sans lien de dépendance",0,MIN((0.75*J954),847)),MIN(J954,(0.75*$C954),847)),2),IF(revenueReduction&gt;0.3,MAX(IF($B954="Non - avec lien de dépendance",MIN(1129,J954,$C954)*overallRate,MIN(1129,J954)*overallRate),ROUND(MAX(IF($B954="Non - avec lien de dépendance",0,MIN((0.75*J954),847)),MIN(J954,(0.75*$C954),847)),2)),IF($B954="Non - avec lien de dépendance",MIN(1129,J954,$C954)*overallRate,MIN(1129,J954)*overallRate)))))</f>
        <v>Effectuez l’étape 1</v>
      </c>
      <c r="O954" s="68" t="str">
        <f>IF(ISTEXT(overallRate),"Effectuez l’étape 1",IF(OR(COUNT($C954,K954)&lt;&gt;2,overallRate=0),0,IF(G954="Yes",ROUND(MAX(IF($B954="Oui - sans lien de dépendance",0,MIN((0.75*K954),847)),MIN(K954,(0.75*$C954),847)),2),IF(revenueReduction&gt;0.3,MAX(IF($B954="Non - avec lien de dépendance",MIN(1129,K954,$C954)*overallRate,MIN(1129,K954)*overallRate),ROUND(MAX(IF($B954="Non - avec lien de dépendance",0,MIN((0.75*K954),847)),MIN(K954,(0.75*$C954),847)),2)),IF($B954="Non - avec lien de dépendance",MIN(1129,K954,$C954)*overallRate,MIN(1129,K954)*overallRate)))))</f>
        <v>Effectuez l’étape 1</v>
      </c>
      <c r="P954" s="3">
        <f t="shared" si="14"/>
        <v>0</v>
      </c>
    </row>
    <row r="955" spans="12:16" x14ac:dyDescent="0.5">
      <c r="L955" s="68" t="str">
        <f>IF(ISTEXT(overallRate),"Effectuez l’étape 1",IF(OR(COUNT($C955,H955)&lt;&gt;2,overallRate=0),0,IF(D955="Yes",ROUND(MAX(IF($B955="Oui - sans lien de dépendance",0,MIN((0.75*H955),847)),MIN(H955,(0.75*$C955),847)),2),IF(revenueReduction&gt;0.3,MAX(IF($B955="Non - avec lien de dépendance",MIN(1129,H955,$C955)*overallRate,MIN(1129,H955)*overallRate),ROUND(MAX(IF($B955="Non - avec lien de dépendance",0,MIN((0.75*H955),847)),MIN(H955,(0.75*$C955),847)),2)),IF($B955="Non - avec lien de dépendance",MIN(1129,H955,$C955)*overallRate,MIN(1129,H955)*overallRate)))))</f>
        <v>Effectuez l’étape 1</v>
      </c>
      <c r="M955" s="68" t="str">
        <f>IF(ISTEXT(overallRate),"Effectuez l’étape 1",IF(OR(COUNT($C955,I955)&lt;&gt;2,overallRate=0),0,IF(E955="Yes",ROUND(MAX(IF($B955="Oui - sans lien de dépendance",0,MIN((0.75*I955),847)),MIN(I955,(0.75*$C955),847)),2),IF(revenueReduction&gt;0.3,MAX(IF($B955="Non - avec lien de dépendance",MIN(1129,I955,$C955)*overallRate,MIN(1129,I955)*overallRate),ROUND(MAX(IF($B955="Non - avec lien de dépendance",0,MIN((0.75*I955),847)),MIN(I955,(0.75*$C955),847)),2)),IF($B955="Non - avec lien de dépendance",MIN(1129,I955,$C955)*overallRate,MIN(1129,I955)*overallRate)))))</f>
        <v>Effectuez l’étape 1</v>
      </c>
      <c r="N955" s="68" t="str">
        <f>IF(ISTEXT(overallRate),"Effectuez l’étape 1",IF(OR(COUNT($C955,J955)&lt;&gt;2,overallRate=0),0,IF(F955="Yes",ROUND(MAX(IF($B955="Oui - sans lien de dépendance",0,MIN((0.75*J955),847)),MIN(J955,(0.75*$C955),847)),2),IF(revenueReduction&gt;0.3,MAX(IF($B955="Non - avec lien de dépendance",MIN(1129,J955,$C955)*overallRate,MIN(1129,J955)*overallRate),ROUND(MAX(IF($B955="Non - avec lien de dépendance",0,MIN((0.75*J955),847)),MIN(J955,(0.75*$C955),847)),2)),IF($B955="Non - avec lien de dépendance",MIN(1129,J955,$C955)*overallRate,MIN(1129,J955)*overallRate)))))</f>
        <v>Effectuez l’étape 1</v>
      </c>
      <c r="O955" s="68" t="str">
        <f>IF(ISTEXT(overallRate),"Effectuez l’étape 1",IF(OR(COUNT($C955,K955)&lt;&gt;2,overallRate=0),0,IF(G955="Yes",ROUND(MAX(IF($B955="Oui - sans lien de dépendance",0,MIN((0.75*K955),847)),MIN(K955,(0.75*$C955),847)),2),IF(revenueReduction&gt;0.3,MAX(IF($B955="Non - avec lien de dépendance",MIN(1129,K955,$C955)*overallRate,MIN(1129,K955)*overallRate),ROUND(MAX(IF($B955="Non - avec lien de dépendance",0,MIN((0.75*K955),847)),MIN(K955,(0.75*$C955),847)),2)),IF($B955="Non - avec lien de dépendance",MIN(1129,K955,$C955)*overallRate,MIN(1129,K955)*overallRate)))))</f>
        <v>Effectuez l’étape 1</v>
      </c>
      <c r="P955" s="3">
        <f t="shared" si="14"/>
        <v>0</v>
      </c>
    </row>
    <row r="956" spans="12:16" x14ac:dyDescent="0.5">
      <c r="L956" s="68" t="str">
        <f>IF(ISTEXT(overallRate),"Effectuez l’étape 1",IF(OR(COUNT($C956,H956)&lt;&gt;2,overallRate=0),0,IF(D956="Yes",ROUND(MAX(IF($B956="Oui - sans lien de dépendance",0,MIN((0.75*H956),847)),MIN(H956,(0.75*$C956),847)),2),IF(revenueReduction&gt;0.3,MAX(IF($B956="Non - avec lien de dépendance",MIN(1129,H956,$C956)*overallRate,MIN(1129,H956)*overallRate),ROUND(MAX(IF($B956="Non - avec lien de dépendance",0,MIN((0.75*H956),847)),MIN(H956,(0.75*$C956),847)),2)),IF($B956="Non - avec lien de dépendance",MIN(1129,H956,$C956)*overallRate,MIN(1129,H956)*overallRate)))))</f>
        <v>Effectuez l’étape 1</v>
      </c>
      <c r="M956" s="68" t="str">
        <f>IF(ISTEXT(overallRate),"Effectuez l’étape 1",IF(OR(COUNT($C956,I956)&lt;&gt;2,overallRate=0),0,IF(E956="Yes",ROUND(MAX(IF($B956="Oui - sans lien de dépendance",0,MIN((0.75*I956),847)),MIN(I956,(0.75*$C956),847)),2),IF(revenueReduction&gt;0.3,MAX(IF($B956="Non - avec lien de dépendance",MIN(1129,I956,$C956)*overallRate,MIN(1129,I956)*overallRate),ROUND(MAX(IF($B956="Non - avec lien de dépendance",0,MIN((0.75*I956),847)),MIN(I956,(0.75*$C956),847)),2)),IF($B956="Non - avec lien de dépendance",MIN(1129,I956,$C956)*overallRate,MIN(1129,I956)*overallRate)))))</f>
        <v>Effectuez l’étape 1</v>
      </c>
      <c r="N956" s="68" t="str">
        <f>IF(ISTEXT(overallRate),"Effectuez l’étape 1",IF(OR(COUNT($C956,J956)&lt;&gt;2,overallRate=0),0,IF(F956="Yes",ROUND(MAX(IF($B956="Oui - sans lien de dépendance",0,MIN((0.75*J956),847)),MIN(J956,(0.75*$C956),847)),2),IF(revenueReduction&gt;0.3,MAX(IF($B956="Non - avec lien de dépendance",MIN(1129,J956,$C956)*overallRate,MIN(1129,J956)*overallRate),ROUND(MAX(IF($B956="Non - avec lien de dépendance",0,MIN((0.75*J956),847)),MIN(J956,(0.75*$C956),847)),2)),IF($B956="Non - avec lien de dépendance",MIN(1129,J956,$C956)*overallRate,MIN(1129,J956)*overallRate)))))</f>
        <v>Effectuez l’étape 1</v>
      </c>
      <c r="O956" s="68" t="str">
        <f>IF(ISTEXT(overallRate),"Effectuez l’étape 1",IF(OR(COUNT($C956,K956)&lt;&gt;2,overallRate=0),0,IF(G956="Yes",ROUND(MAX(IF($B956="Oui - sans lien de dépendance",0,MIN((0.75*K956),847)),MIN(K956,(0.75*$C956),847)),2),IF(revenueReduction&gt;0.3,MAX(IF($B956="Non - avec lien de dépendance",MIN(1129,K956,$C956)*overallRate,MIN(1129,K956)*overallRate),ROUND(MAX(IF($B956="Non - avec lien de dépendance",0,MIN((0.75*K956),847)),MIN(K956,(0.75*$C956),847)),2)),IF($B956="Non - avec lien de dépendance",MIN(1129,K956,$C956)*overallRate,MIN(1129,K956)*overallRate)))))</f>
        <v>Effectuez l’étape 1</v>
      </c>
      <c r="P956" s="3">
        <f t="shared" si="14"/>
        <v>0</v>
      </c>
    </row>
    <row r="957" spans="12:16" x14ac:dyDescent="0.5">
      <c r="L957" s="68" t="str">
        <f>IF(ISTEXT(overallRate),"Effectuez l’étape 1",IF(OR(COUNT($C957,H957)&lt;&gt;2,overallRate=0),0,IF(D957="Yes",ROUND(MAX(IF($B957="Oui - sans lien de dépendance",0,MIN((0.75*H957),847)),MIN(H957,(0.75*$C957),847)),2),IF(revenueReduction&gt;0.3,MAX(IF($B957="Non - avec lien de dépendance",MIN(1129,H957,$C957)*overallRate,MIN(1129,H957)*overallRate),ROUND(MAX(IF($B957="Non - avec lien de dépendance",0,MIN((0.75*H957),847)),MIN(H957,(0.75*$C957),847)),2)),IF($B957="Non - avec lien de dépendance",MIN(1129,H957,$C957)*overallRate,MIN(1129,H957)*overallRate)))))</f>
        <v>Effectuez l’étape 1</v>
      </c>
      <c r="M957" s="68" t="str">
        <f>IF(ISTEXT(overallRate),"Effectuez l’étape 1",IF(OR(COUNT($C957,I957)&lt;&gt;2,overallRate=0),0,IF(E957="Yes",ROUND(MAX(IF($B957="Oui - sans lien de dépendance",0,MIN((0.75*I957),847)),MIN(I957,(0.75*$C957),847)),2),IF(revenueReduction&gt;0.3,MAX(IF($B957="Non - avec lien de dépendance",MIN(1129,I957,$C957)*overallRate,MIN(1129,I957)*overallRate),ROUND(MAX(IF($B957="Non - avec lien de dépendance",0,MIN((0.75*I957),847)),MIN(I957,(0.75*$C957),847)),2)),IF($B957="Non - avec lien de dépendance",MIN(1129,I957,$C957)*overallRate,MIN(1129,I957)*overallRate)))))</f>
        <v>Effectuez l’étape 1</v>
      </c>
      <c r="N957" s="68" t="str">
        <f>IF(ISTEXT(overallRate),"Effectuez l’étape 1",IF(OR(COUNT($C957,J957)&lt;&gt;2,overallRate=0),0,IF(F957="Yes",ROUND(MAX(IF($B957="Oui - sans lien de dépendance",0,MIN((0.75*J957),847)),MIN(J957,(0.75*$C957),847)),2),IF(revenueReduction&gt;0.3,MAX(IF($B957="Non - avec lien de dépendance",MIN(1129,J957,$C957)*overallRate,MIN(1129,J957)*overallRate),ROUND(MAX(IF($B957="Non - avec lien de dépendance",0,MIN((0.75*J957),847)),MIN(J957,(0.75*$C957),847)),2)),IF($B957="Non - avec lien de dépendance",MIN(1129,J957,$C957)*overallRate,MIN(1129,J957)*overallRate)))))</f>
        <v>Effectuez l’étape 1</v>
      </c>
      <c r="O957" s="68" t="str">
        <f>IF(ISTEXT(overallRate),"Effectuez l’étape 1",IF(OR(COUNT($C957,K957)&lt;&gt;2,overallRate=0),0,IF(G957="Yes",ROUND(MAX(IF($B957="Oui - sans lien de dépendance",0,MIN((0.75*K957),847)),MIN(K957,(0.75*$C957),847)),2),IF(revenueReduction&gt;0.3,MAX(IF($B957="Non - avec lien de dépendance",MIN(1129,K957,$C957)*overallRate,MIN(1129,K957)*overallRate),ROUND(MAX(IF($B957="Non - avec lien de dépendance",0,MIN((0.75*K957),847)),MIN(K957,(0.75*$C957),847)),2)),IF($B957="Non - avec lien de dépendance",MIN(1129,K957,$C957)*overallRate,MIN(1129,K957)*overallRate)))))</f>
        <v>Effectuez l’étape 1</v>
      </c>
      <c r="P957" s="3">
        <f t="shared" si="14"/>
        <v>0</v>
      </c>
    </row>
    <row r="958" spans="12:16" x14ac:dyDescent="0.5">
      <c r="L958" s="68" t="str">
        <f>IF(ISTEXT(overallRate),"Effectuez l’étape 1",IF(OR(COUNT($C958,H958)&lt;&gt;2,overallRate=0),0,IF(D958="Yes",ROUND(MAX(IF($B958="Oui - sans lien de dépendance",0,MIN((0.75*H958),847)),MIN(H958,(0.75*$C958),847)),2),IF(revenueReduction&gt;0.3,MAX(IF($B958="Non - avec lien de dépendance",MIN(1129,H958,$C958)*overallRate,MIN(1129,H958)*overallRate),ROUND(MAX(IF($B958="Non - avec lien de dépendance",0,MIN((0.75*H958),847)),MIN(H958,(0.75*$C958),847)),2)),IF($B958="Non - avec lien de dépendance",MIN(1129,H958,$C958)*overallRate,MIN(1129,H958)*overallRate)))))</f>
        <v>Effectuez l’étape 1</v>
      </c>
      <c r="M958" s="68" t="str">
        <f>IF(ISTEXT(overallRate),"Effectuez l’étape 1",IF(OR(COUNT($C958,I958)&lt;&gt;2,overallRate=0),0,IF(E958="Yes",ROUND(MAX(IF($B958="Oui - sans lien de dépendance",0,MIN((0.75*I958),847)),MIN(I958,(0.75*$C958),847)),2),IF(revenueReduction&gt;0.3,MAX(IF($B958="Non - avec lien de dépendance",MIN(1129,I958,$C958)*overallRate,MIN(1129,I958)*overallRate),ROUND(MAX(IF($B958="Non - avec lien de dépendance",0,MIN((0.75*I958),847)),MIN(I958,(0.75*$C958),847)),2)),IF($B958="Non - avec lien de dépendance",MIN(1129,I958,$C958)*overallRate,MIN(1129,I958)*overallRate)))))</f>
        <v>Effectuez l’étape 1</v>
      </c>
      <c r="N958" s="68" t="str">
        <f>IF(ISTEXT(overallRate),"Effectuez l’étape 1",IF(OR(COUNT($C958,J958)&lt;&gt;2,overallRate=0),0,IF(F958="Yes",ROUND(MAX(IF($B958="Oui - sans lien de dépendance",0,MIN((0.75*J958),847)),MIN(J958,(0.75*$C958),847)),2),IF(revenueReduction&gt;0.3,MAX(IF($B958="Non - avec lien de dépendance",MIN(1129,J958,$C958)*overallRate,MIN(1129,J958)*overallRate),ROUND(MAX(IF($B958="Non - avec lien de dépendance",0,MIN((0.75*J958),847)),MIN(J958,(0.75*$C958),847)),2)),IF($B958="Non - avec lien de dépendance",MIN(1129,J958,$C958)*overallRate,MIN(1129,J958)*overallRate)))))</f>
        <v>Effectuez l’étape 1</v>
      </c>
      <c r="O958" s="68" t="str">
        <f>IF(ISTEXT(overallRate),"Effectuez l’étape 1",IF(OR(COUNT($C958,K958)&lt;&gt;2,overallRate=0),0,IF(G958="Yes",ROUND(MAX(IF($B958="Oui - sans lien de dépendance",0,MIN((0.75*K958),847)),MIN(K958,(0.75*$C958),847)),2),IF(revenueReduction&gt;0.3,MAX(IF($B958="Non - avec lien de dépendance",MIN(1129,K958,$C958)*overallRate,MIN(1129,K958)*overallRate),ROUND(MAX(IF($B958="Non - avec lien de dépendance",0,MIN((0.75*K958),847)),MIN(K958,(0.75*$C958),847)),2)),IF($B958="Non - avec lien de dépendance",MIN(1129,K958,$C958)*overallRate,MIN(1129,K958)*overallRate)))))</f>
        <v>Effectuez l’étape 1</v>
      </c>
      <c r="P958" s="3">
        <f t="shared" si="14"/>
        <v>0</v>
      </c>
    </row>
    <row r="959" spans="12:16" x14ac:dyDescent="0.5">
      <c r="L959" s="68" t="str">
        <f>IF(ISTEXT(overallRate),"Effectuez l’étape 1",IF(OR(COUNT($C959,H959)&lt;&gt;2,overallRate=0),0,IF(D959="Yes",ROUND(MAX(IF($B959="Oui - sans lien de dépendance",0,MIN((0.75*H959),847)),MIN(H959,(0.75*$C959),847)),2),IF(revenueReduction&gt;0.3,MAX(IF($B959="Non - avec lien de dépendance",MIN(1129,H959,$C959)*overallRate,MIN(1129,H959)*overallRate),ROUND(MAX(IF($B959="Non - avec lien de dépendance",0,MIN((0.75*H959),847)),MIN(H959,(0.75*$C959),847)),2)),IF($B959="Non - avec lien de dépendance",MIN(1129,H959,$C959)*overallRate,MIN(1129,H959)*overallRate)))))</f>
        <v>Effectuez l’étape 1</v>
      </c>
      <c r="M959" s="68" t="str">
        <f>IF(ISTEXT(overallRate),"Effectuez l’étape 1",IF(OR(COUNT($C959,I959)&lt;&gt;2,overallRate=0),0,IF(E959="Yes",ROUND(MAX(IF($B959="Oui - sans lien de dépendance",0,MIN((0.75*I959),847)),MIN(I959,(0.75*$C959),847)),2),IF(revenueReduction&gt;0.3,MAX(IF($B959="Non - avec lien de dépendance",MIN(1129,I959,$C959)*overallRate,MIN(1129,I959)*overallRate),ROUND(MAX(IF($B959="Non - avec lien de dépendance",0,MIN((0.75*I959),847)),MIN(I959,(0.75*$C959),847)),2)),IF($B959="Non - avec lien de dépendance",MIN(1129,I959,$C959)*overallRate,MIN(1129,I959)*overallRate)))))</f>
        <v>Effectuez l’étape 1</v>
      </c>
      <c r="N959" s="68" t="str">
        <f>IF(ISTEXT(overallRate),"Effectuez l’étape 1",IF(OR(COUNT($C959,J959)&lt;&gt;2,overallRate=0),0,IF(F959="Yes",ROUND(MAX(IF($B959="Oui - sans lien de dépendance",0,MIN((0.75*J959),847)),MIN(J959,(0.75*$C959),847)),2),IF(revenueReduction&gt;0.3,MAX(IF($B959="Non - avec lien de dépendance",MIN(1129,J959,$C959)*overallRate,MIN(1129,J959)*overallRate),ROUND(MAX(IF($B959="Non - avec lien de dépendance",0,MIN((0.75*J959),847)),MIN(J959,(0.75*$C959),847)),2)),IF($B959="Non - avec lien de dépendance",MIN(1129,J959,$C959)*overallRate,MIN(1129,J959)*overallRate)))))</f>
        <v>Effectuez l’étape 1</v>
      </c>
      <c r="O959" s="68" t="str">
        <f>IF(ISTEXT(overallRate),"Effectuez l’étape 1",IF(OR(COUNT($C959,K959)&lt;&gt;2,overallRate=0),0,IF(G959="Yes",ROUND(MAX(IF($B959="Oui - sans lien de dépendance",0,MIN((0.75*K959),847)),MIN(K959,(0.75*$C959),847)),2),IF(revenueReduction&gt;0.3,MAX(IF($B959="Non - avec lien de dépendance",MIN(1129,K959,$C959)*overallRate,MIN(1129,K959)*overallRate),ROUND(MAX(IF($B959="Non - avec lien de dépendance",0,MIN((0.75*K959),847)),MIN(K959,(0.75*$C959),847)),2)),IF($B959="Non - avec lien de dépendance",MIN(1129,K959,$C959)*overallRate,MIN(1129,K959)*overallRate)))))</f>
        <v>Effectuez l’étape 1</v>
      </c>
      <c r="P959" s="3">
        <f t="shared" si="14"/>
        <v>0</v>
      </c>
    </row>
    <row r="960" spans="12:16" x14ac:dyDescent="0.5">
      <c r="L960" s="68" t="str">
        <f>IF(ISTEXT(overallRate),"Effectuez l’étape 1",IF(OR(COUNT($C960,H960)&lt;&gt;2,overallRate=0),0,IF(D960="Yes",ROUND(MAX(IF($B960="Oui - sans lien de dépendance",0,MIN((0.75*H960),847)),MIN(H960,(0.75*$C960),847)),2),IF(revenueReduction&gt;0.3,MAX(IF($B960="Non - avec lien de dépendance",MIN(1129,H960,$C960)*overallRate,MIN(1129,H960)*overallRate),ROUND(MAX(IF($B960="Non - avec lien de dépendance",0,MIN((0.75*H960),847)),MIN(H960,(0.75*$C960),847)),2)),IF($B960="Non - avec lien de dépendance",MIN(1129,H960,$C960)*overallRate,MIN(1129,H960)*overallRate)))))</f>
        <v>Effectuez l’étape 1</v>
      </c>
      <c r="M960" s="68" t="str">
        <f>IF(ISTEXT(overallRate),"Effectuez l’étape 1",IF(OR(COUNT($C960,I960)&lt;&gt;2,overallRate=0),0,IF(E960="Yes",ROUND(MAX(IF($B960="Oui - sans lien de dépendance",0,MIN((0.75*I960),847)),MIN(I960,(0.75*$C960),847)),2),IF(revenueReduction&gt;0.3,MAX(IF($B960="Non - avec lien de dépendance",MIN(1129,I960,$C960)*overallRate,MIN(1129,I960)*overallRate),ROUND(MAX(IF($B960="Non - avec lien de dépendance",0,MIN((0.75*I960),847)),MIN(I960,(0.75*$C960),847)),2)),IF($B960="Non - avec lien de dépendance",MIN(1129,I960,$C960)*overallRate,MIN(1129,I960)*overallRate)))))</f>
        <v>Effectuez l’étape 1</v>
      </c>
      <c r="N960" s="68" t="str">
        <f>IF(ISTEXT(overallRate),"Effectuez l’étape 1",IF(OR(COUNT($C960,J960)&lt;&gt;2,overallRate=0),0,IF(F960="Yes",ROUND(MAX(IF($B960="Oui - sans lien de dépendance",0,MIN((0.75*J960),847)),MIN(J960,(0.75*$C960),847)),2),IF(revenueReduction&gt;0.3,MAX(IF($B960="Non - avec lien de dépendance",MIN(1129,J960,$C960)*overallRate,MIN(1129,J960)*overallRate),ROUND(MAX(IF($B960="Non - avec lien de dépendance",0,MIN((0.75*J960),847)),MIN(J960,(0.75*$C960),847)),2)),IF($B960="Non - avec lien de dépendance",MIN(1129,J960,$C960)*overallRate,MIN(1129,J960)*overallRate)))))</f>
        <v>Effectuez l’étape 1</v>
      </c>
      <c r="O960" s="68" t="str">
        <f>IF(ISTEXT(overallRate),"Effectuez l’étape 1",IF(OR(COUNT($C960,K960)&lt;&gt;2,overallRate=0),0,IF(G960="Yes",ROUND(MAX(IF($B960="Oui - sans lien de dépendance",0,MIN((0.75*K960),847)),MIN(K960,(0.75*$C960),847)),2),IF(revenueReduction&gt;0.3,MAX(IF($B960="Non - avec lien de dépendance",MIN(1129,K960,$C960)*overallRate,MIN(1129,K960)*overallRate),ROUND(MAX(IF($B960="Non - avec lien de dépendance",0,MIN((0.75*K960),847)),MIN(K960,(0.75*$C960),847)),2)),IF($B960="Non - avec lien de dépendance",MIN(1129,K960,$C960)*overallRate,MIN(1129,K960)*overallRate)))))</f>
        <v>Effectuez l’étape 1</v>
      </c>
      <c r="P960" s="3">
        <f t="shared" si="14"/>
        <v>0</v>
      </c>
    </row>
    <row r="961" spans="12:16" x14ac:dyDescent="0.5">
      <c r="L961" s="68" t="str">
        <f>IF(ISTEXT(overallRate),"Effectuez l’étape 1",IF(OR(COUNT($C961,H961)&lt;&gt;2,overallRate=0),0,IF(D961="Yes",ROUND(MAX(IF($B961="Oui - sans lien de dépendance",0,MIN((0.75*H961),847)),MIN(H961,(0.75*$C961),847)),2),IF(revenueReduction&gt;0.3,MAX(IF($B961="Non - avec lien de dépendance",MIN(1129,H961,$C961)*overallRate,MIN(1129,H961)*overallRate),ROUND(MAX(IF($B961="Non - avec lien de dépendance",0,MIN((0.75*H961),847)),MIN(H961,(0.75*$C961),847)),2)),IF($B961="Non - avec lien de dépendance",MIN(1129,H961,$C961)*overallRate,MIN(1129,H961)*overallRate)))))</f>
        <v>Effectuez l’étape 1</v>
      </c>
      <c r="M961" s="68" t="str">
        <f>IF(ISTEXT(overallRate),"Effectuez l’étape 1",IF(OR(COUNT($C961,I961)&lt;&gt;2,overallRate=0),0,IF(E961="Yes",ROUND(MAX(IF($B961="Oui - sans lien de dépendance",0,MIN((0.75*I961),847)),MIN(I961,(0.75*$C961),847)),2),IF(revenueReduction&gt;0.3,MAX(IF($B961="Non - avec lien de dépendance",MIN(1129,I961,$C961)*overallRate,MIN(1129,I961)*overallRate),ROUND(MAX(IF($B961="Non - avec lien de dépendance",0,MIN((0.75*I961),847)),MIN(I961,(0.75*$C961),847)),2)),IF($B961="Non - avec lien de dépendance",MIN(1129,I961,$C961)*overallRate,MIN(1129,I961)*overallRate)))))</f>
        <v>Effectuez l’étape 1</v>
      </c>
      <c r="N961" s="68" t="str">
        <f>IF(ISTEXT(overallRate),"Effectuez l’étape 1",IF(OR(COUNT($C961,J961)&lt;&gt;2,overallRate=0),0,IF(F961="Yes",ROUND(MAX(IF($B961="Oui - sans lien de dépendance",0,MIN((0.75*J961),847)),MIN(J961,(0.75*$C961),847)),2),IF(revenueReduction&gt;0.3,MAX(IF($B961="Non - avec lien de dépendance",MIN(1129,J961,$C961)*overallRate,MIN(1129,J961)*overallRate),ROUND(MAX(IF($B961="Non - avec lien de dépendance",0,MIN((0.75*J961),847)),MIN(J961,(0.75*$C961),847)),2)),IF($B961="Non - avec lien de dépendance",MIN(1129,J961,$C961)*overallRate,MIN(1129,J961)*overallRate)))))</f>
        <v>Effectuez l’étape 1</v>
      </c>
      <c r="O961" s="68" t="str">
        <f>IF(ISTEXT(overallRate),"Effectuez l’étape 1",IF(OR(COUNT($C961,K961)&lt;&gt;2,overallRate=0),0,IF(G961="Yes",ROUND(MAX(IF($B961="Oui - sans lien de dépendance",0,MIN((0.75*K961),847)),MIN(K961,(0.75*$C961),847)),2),IF(revenueReduction&gt;0.3,MAX(IF($B961="Non - avec lien de dépendance",MIN(1129,K961,$C961)*overallRate,MIN(1129,K961)*overallRate),ROUND(MAX(IF($B961="Non - avec lien de dépendance",0,MIN((0.75*K961),847)),MIN(K961,(0.75*$C961),847)),2)),IF($B961="Non - avec lien de dépendance",MIN(1129,K961,$C961)*overallRate,MIN(1129,K961)*overallRate)))))</f>
        <v>Effectuez l’étape 1</v>
      </c>
      <c r="P961" s="3">
        <f t="shared" si="14"/>
        <v>0</v>
      </c>
    </row>
    <row r="962" spans="12:16" x14ac:dyDescent="0.5">
      <c r="L962" s="68" t="str">
        <f>IF(ISTEXT(overallRate),"Effectuez l’étape 1",IF(OR(COUNT($C962,H962)&lt;&gt;2,overallRate=0),0,IF(D962="Yes",ROUND(MAX(IF($B962="Oui - sans lien de dépendance",0,MIN((0.75*H962),847)),MIN(H962,(0.75*$C962),847)),2),IF(revenueReduction&gt;0.3,MAX(IF($B962="Non - avec lien de dépendance",MIN(1129,H962,$C962)*overallRate,MIN(1129,H962)*overallRate),ROUND(MAX(IF($B962="Non - avec lien de dépendance",0,MIN((0.75*H962),847)),MIN(H962,(0.75*$C962),847)),2)),IF($B962="Non - avec lien de dépendance",MIN(1129,H962,$C962)*overallRate,MIN(1129,H962)*overallRate)))))</f>
        <v>Effectuez l’étape 1</v>
      </c>
      <c r="M962" s="68" t="str">
        <f>IF(ISTEXT(overallRate),"Effectuez l’étape 1",IF(OR(COUNT($C962,I962)&lt;&gt;2,overallRate=0),0,IF(E962="Yes",ROUND(MAX(IF($B962="Oui - sans lien de dépendance",0,MIN((0.75*I962),847)),MIN(I962,(0.75*$C962),847)),2),IF(revenueReduction&gt;0.3,MAX(IF($B962="Non - avec lien de dépendance",MIN(1129,I962,$C962)*overallRate,MIN(1129,I962)*overallRate),ROUND(MAX(IF($B962="Non - avec lien de dépendance",0,MIN((0.75*I962),847)),MIN(I962,(0.75*$C962),847)),2)),IF($B962="Non - avec lien de dépendance",MIN(1129,I962,$C962)*overallRate,MIN(1129,I962)*overallRate)))))</f>
        <v>Effectuez l’étape 1</v>
      </c>
      <c r="N962" s="68" t="str">
        <f>IF(ISTEXT(overallRate),"Effectuez l’étape 1",IF(OR(COUNT($C962,J962)&lt;&gt;2,overallRate=0),0,IF(F962="Yes",ROUND(MAX(IF($B962="Oui - sans lien de dépendance",0,MIN((0.75*J962),847)),MIN(J962,(0.75*$C962),847)),2),IF(revenueReduction&gt;0.3,MAX(IF($B962="Non - avec lien de dépendance",MIN(1129,J962,$C962)*overallRate,MIN(1129,J962)*overallRate),ROUND(MAX(IF($B962="Non - avec lien de dépendance",0,MIN((0.75*J962),847)),MIN(J962,(0.75*$C962),847)),2)),IF($B962="Non - avec lien de dépendance",MIN(1129,J962,$C962)*overallRate,MIN(1129,J962)*overallRate)))))</f>
        <v>Effectuez l’étape 1</v>
      </c>
      <c r="O962" s="68" t="str">
        <f>IF(ISTEXT(overallRate),"Effectuez l’étape 1",IF(OR(COUNT($C962,K962)&lt;&gt;2,overallRate=0),0,IF(G962="Yes",ROUND(MAX(IF($B962="Oui - sans lien de dépendance",0,MIN((0.75*K962),847)),MIN(K962,(0.75*$C962),847)),2),IF(revenueReduction&gt;0.3,MAX(IF($B962="Non - avec lien de dépendance",MIN(1129,K962,$C962)*overallRate,MIN(1129,K962)*overallRate),ROUND(MAX(IF($B962="Non - avec lien de dépendance",0,MIN((0.75*K962),847)),MIN(K962,(0.75*$C962),847)),2)),IF($B962="Non - avec lien de dépendance",MIN(1129,K962,$C962)*overallRate,MIN(1129,K962)*overallRate)))))</f>
        <v>Effectuez l’étape 1</v>
      </c>
      <c r="P962" s="3">
        <f t="shared" si="14"/>
        <v>0</v>
      </c>
    </row>
    <row r="963" spans="12:16" x14ac:dyDescent="0.5">
      <c r="L963" s="68" t="str">
        <f>IF(ISTEXT(overallRate),"Effectuez l’étape 1",IF(OR(COUNT($C963,H963)&lt;&gt;2,overallRate=0),0,IF(D963="Yes",ROUND(MAX(IF($B963="Oui - sans lien de dépendance",0,MIN((0.75*H963),847)),MIN(H963,(0.75*$C963),847)),2),IF(revenueReduction&gt;0.3,MAX(IF($B963="Non - avec lien de dépendance",MIN(1129,H963,$C963)*overallRate,MIN(1129,H963)*overallRate),ROUND(MAX(IF($B963="Non - avec lien de dépendance",0,MIN((0.75*H963),847)),MIN(H963,(0.75*$C963),847)),2)),IF($B963="Non - avec lien de dépendance",MIN(1129,H963,$C963)*overallRate,MIN(1129,H963)*overallRate)))))</f>
        <v>Effectuez l’étape 1</v>
      </c>
      <c r="M963" s="68" t="str">
        <f>IF(ISTEXT(overallRate),"Effectuez l’étape 1",IF(OR(COUNT($C963,I963)&lt;&gt;2,overallRate=0),0,IF(E963="Yes",ROUND(MAX(IF($B963="Oui - sans lien de dépendance",0,MIN((0.75*I963),847)),MIN(I963,(0.75*$C963),847)),2),IF(revenueReduction&gt;0.3,MAX(IF($B963="Non - avec lien de dépendance",MIN(1129,I963,$C963)*overallRate,MIN(1129,I963)*overallRate),ROUND(MAX(IF($B963="Non - avec lien de dépendance",0,MIN((0.75*I963),847)),MIN(I963,(0.75*$C963),847)),2)),IF($B963="Non - avec lien de dépendance",MIN(1129,I963,$C963)*overallRate,MIN(1129,I963)*overallRate)))))</f>
        <v>Effectuez l’étape 1</v>
      </c>
      <c r="N963" s="68" t="str">
        <f>IF(ISTEXT(overallRate),"Effectuez l’étape 1",IF(OR(COUNT($C963,J963)&lt;&gt;2,overallRate=0),0,IF(F963="Yes",ROUND(MAX(IF($B963="Oui - sans lien de dépendance",0,MIN((0.75*J963),847)),MIN(J963,(0.75*$C963),847)),2),IF(revenueReduction&gt;0.3,MAX(IF($B963="Non - avec lien de dépendance",MIN(1129,J963,$C963)*overallRate,MIN(1129,J963)*overallRate),ROUND(MAX(IF($B963="Non - avec lien de dépendance",0,MIN((0.75*J963),847)),MIN(J963,(0.75*$C963),847)),2)),IF($B963="Non - avec lien de dépendance",MIN(1129,J963,$C963)*overallRate,MIN(1129,J963)*overallRate)))))</f>
        <v>Effectuez l’étape 1</v>
      </c>
      <c r="O963" s="68" t="str">
        <f>IF(ISTEXT(overallRate),"Effectuez l’étape 1",IF(OR(COUNT($C963,K963)&lt;&gt;2,overallRate=0),0,IF(G963="Yes",ROUND(MAX(IF($B963="Oui - sans lien de dépendance",0,MIN((0.75*K963),847)),MIN(K963,(0.75*$C963),847)),2),IF(revenueReduction&gt;0.3,MAX(IF($B963="Non - avec lien de dépendance",MIN(1129,K963,$C963)*overallRate,MIN(1129,K963)*overallRate),ROUND(MAX(IF($B963="Non - avec lien de dépendance",0,MIN((0.75*K963),847)),MIN(K963,(0.75*$C963),847)),2)),IF($B963="Non - avec lien de dépendance",MIN(1129,K963,$C963)*overallRate,MIN(1129,K963)*overallRate)))))</f>
        <v>Effectuez l’étape 1</v>
      </c>
      <c r="P963" s="3">
        <f t="shared" si="14"/>
        <v>0</v>
      </c>
    </row>
    <row r="964" spans="12:16" x14ac:dyDescent="0.5">
      <c r="L964" s="68" t="str">
        <f>IF(ISTEXT(overallRate),"Effectuez l’étape 1",IF(OR(COUNT($C964,H964)&lt;&gt;2,overallRate=0),0,IF(D964="Yes",ROUND(MAX(IF($B964="Oui - sans lien de dépendance",0,MIN((0.75*H964),847)),MIN(H964,(0.75*$C964),847)),2),IF(revenueReduction&gt;0.3,MAX(IF($B964="Non - avec lien de dépendance",MIN(1129,H964,$C964)*overallRate,MIN(1129,H964)*overallRate),ROUND(MAX(IF($B964="Non - avec lien de dépendance",0,MIN((0.75*H964),847)),MIN(H964,(0.75*$C964),847)),2)),IF($B964="Non - avec lien de dépendance",MIN(1129,H964,$C964)*overallRate,MIN(1129,H964)*overallRate)))))</f>
        <v>Effectuez l’étape 1</v>
      </c>
      <c r="M964" s="68" t="str">
        <f>IF(ISTEXT(overallRate),"Effectuez l’étape 1",IF(OR(COUNT($C964,I964)&lt;&gt;2,overallRate=0),0,IF(E964="Yes",ROUND(MAX(IF($B964="Oui - sans lien de dépendance",0,MIN((0.75*I964),847)),MIN(I964,(0.75*$C964),847)),2),IF(revenueReduction&gt;0.3,MAX(IF($B964="Non - avec lien de dépendance",MIN(1129,I964,$C964)*overallRate,MIN(1129,I964)*overallRate),ROUND(MAX(IF($B964="Non - avec lien de dépendance",0,MIN((0.75*I964),847)),MIN(I964,(0.75*$C964),847)),2)),IF($B964="Non - avec lien de dépendance",MIN(1129,I964,$C964)*overallRate,MIN(1129,I964)*overallRate)))))</f>
        <v>Effectuez l’étape 1</v>
      </c>
      <c r="N964" s="68" t="str">
        <f>IF(ISTEXT(overallRate),"Effectuez l’étape 1",IF(OR(COUNT($C964,J964)&lt;&gt;2,overallRate=0),0,IF(F964="Yes",ROUND(MAX(IF($B964="Oui - sans lien de dépendance",0,MIN((0.75*J964),847)),MIN(J964,(0.75*$C964),847)),2),IF(revenueReduction&gt;0.3,MAX(IF($B964="Non - avec lien de dépendance",MIN(1129,J964,$C964)*overallRate,MIN(1129,J964)*overallRate),ROUND(MAX(IF($B964="Non - avec lien de dépendance",0,MIN((0.75*J964),847)),MIN(J964,(0.75*$C964),847)),2)),IF($B964="Non - avec lien de dépendance",MIN(1129,J964,$C964)*overallRate,MIN(1129,J964)*overallRate)))))</f>
        <v>Effectuez l’étape 1</v>
      </c>
      <c r="O964" s="68" t="str">
        <f>IF(ISTEXT(overallRate),"Effectuez l’étape 1",IF(OR(COUNT($C964,K964)&lt;&gt;2,overallRate=0),0,IF(G964="Yes",ROUND(MAX(IF($B964="Oui - sans lien de dépendance",0,MIN((0.75*K964),847)),MIN(K964,(0.75*$C964),847)),2),IF(revenueReduction&gt;0.3,MAX(IF($B964="Non - avec lien de dépendance",MIN(1129,K964,$C964)*overallRate,MIN(1129,K964)*overallRate),ROUND(MAX(IF($B964="Non - avec lien de dépendance",0,MIN((0.75*K964),847)),MIN(K964,(0.75*$C964),847)),2)),IF($B964="Non - avec lien de dépendance",MIN(1129,K964,$C964)*overallRate,MIN(1129,K964)*overallRate)))))</f>
        <v>Effectuez l’étape 1</v>
      </c>
      <c r="P964" s="3">
        <f t="shared" si="14"/>
        <v>0</v>
      </c>
    </row>
    <row r="965" spans="12:16" x14ac:dyDescent="0.5">
      <c r="L965" s="68" t="str">
        <f>IF(ISTEXT(overallRate),"Effectuez l’étape 1",IF(OR(COUNT($C965,H965)&lt;&gt;2,overallRate=0),0,IF(D965="Yes",ROUND(MAX(IF($B965="Oui - sans lien de dépendance",0,MIN((0.75*H965),847)),MIN(H965,(0.75*$C965),847)),2),IF(revenueReduction&gt;0.3,MAX(IF($B965="Non - avec lien de dépendance",MIN(1129,H965,$C965)*overallRate,MIN(1129,H965)*overallRate),ROUND(MAX(IF($B965="Non - avec lien de dépendance",0,MIN((0.75*H965),847)),MIN(H965,(0.75*$C965),847)),2)),IF($B965="Non - avec lien de dépendance",MIN(1129,H965,$C965)*overallRate,MIN(1129,H965)*overallRate)))))</f>
        <v>Effectuez l’étape 1</v>
      </c>
      <c r="M965" s="68" t="str">
        <f>IF(ISTEXT(overallRate),"Effectuez l’étape 1",IF(OR(COUNT($C965,I965)&lt;&gt;2,overallRate=0),0,IF(E965="Yes",ROUND(MAX(IF($B965="Oui - sans lien de dépendance",0,MIN((0.75*I965),847)),MIN(I965,(0.75*$C965),847)),2),IF(revenueReduction&gt;0.3,MAX(IF($B965="Non - avec lien de dépendance",MIN(1129,I965,$C965)*overallRate,MIN(1129,I965)*overallRate),ROUND(MAX(IF($B965="Non - avec lien de dépendance",0,MIN((0.75*I965),847)),MIN(I965,(0.75*$C965),847)),2)),IF($B965="Non - avec lien de dépendance",MIN(1129,I965,$C965)*overallRate,MIN(1129,I965)*overallRate)))))</f>
        <v>Effectuez l’étape 1</v>
      </c>
      <c r="N965" s="68" t="str">
        <f>IF(ISTEXT(overallRate),"Effectuez l’étape 1",IF(OR(COUNT($C965,J965)&lt;&gt;2,overallRate=0),0,IF(F965="Yes",ROUND(MAX(IF($B965="Oui - sans lien de dépendance",0,MIN((0.75*J965),847)),MIN(J965,(0.75*$C965),847)),2),IF(revenueReduction&gt;0.3,MAX(IF($B965="Non - avec lien de dépendance",MIN(1129,J965,$C965)*overallRate,MIN(1129,J965)*overallRate),ROUND(MAX(IF($B965="Non - avec lien de dépendance",0,MIN((0.75*J965),847)),MIN(J965,(0.75*$C965),847)),2)),IF($B965="Non - avec lien de dépendance",MIN(1129,J965,$C965)*overallRate,MIN(1129,J965)*overallRate)))))</f>
        <v>Effectuez l’étape 1</v>
      </c>
      <c r="O965" s="68" t="str">
        <f>IF(ISTEXT(overallRate),"Effectuez l’étape 1",IF(OR(COUNT($C965,K965)&lt;&gt;2,overallRate=0),0,IF(G965="Yes",ROUND(MAX(IF($B965="Oui - sans lien de dépendance",0,MIN((0.75*K965),847)),MIN(K965,(0.75*$C965),847)),2),IF(revenueReduction&gt;0.3,MAX(IF($B965="Non - avec lien de dépendance",MIN(1129,K965,$C965)*overallRate,MIN(1129,K965)*overallRate),ROUND(MAX(IF($B965="Non - avec lien de dépendance",0,MIN((0.75*K965),847)),MIN(K965,(0.75*$C965),847)),2)),IF($B965="Non - avec lien de dépendance",MIN(1129,K965,$C965)*overallRate,MIN(1129,K965)*overallRate)))))</f>
        <v>Effectuez l’étape 1</v>
      </c>
      <c r="P965" s="3">
        <f t="shared" si="14"/>
        <v>0</v>
      </c>
    </row>
    <row r="966" spans="12:16" x14ac:dyDescent="0.5">
      <c r="L966" s="68" t="str">
        <f>IF(ISTEXT(overallRate),"Effectuez l’étape 1",IF(OR(COUNT($C966,H966)&lt;&gt;2,overallRate=0),0,IF(D966="Yes",ROUND(MAX(IF($B966="Oui - sans lien de dépendance",0,MIN((0.75*H966),847)),MIN(H966,(0.75*$C966),847)),2),IF(revenueReduction&gt;0.3,MAX(IF($B966="Non - avec lien de dépendance",MIN(1129,H966,$C966)*overallRate,MIN(1129,H966)*overallRate),ROUND(MAX(IF($B966="Non - avec lien de dépendance",0,MIN((0.75*H966),847)),MIN(H966,(0.75*$C966),847)),2)),IF($B966="Non - avec lien de dépendance",MIN(1129,H966,$C966)*overallRate,MIN(1129,H966)*overallRate)))))</f>
        <v>Effectuez l’étape 1</v>
      </c>
      <c r="M966" s="68" t="str">
        <f>IF(ISTEXT(overallRate),"Effectuez l’étape 1",IF(OR(COUNT($C966,I966)&lt;&gt;2,overallRate=0),0,IF(E966="Yes",ROUND(MAX(IF($B966="Oui - sans lien de dépendance",0,MIN((0.75*I966),847)),MIN(I966,(0.75*$C966),847)),2),IF(revenueReduction&gt;0.3,MAX(IF($B966="Non - avec lien de dépendance",MIN(1129,I966,$C966)*overallRate,MIN(1129,I966)*overallRate),ROUND(MAX(IF($B966="Non - avec lien de dépendance",0,MIN((0.75*I966),847)),MIN(I966,(0.75*$C966),847)),2)),IF($B966="Non - avec lien de dépendance",MIN(1129,I966,$C966)*overallRate,MIN(1129,I966)*overallRate)))))</f>
        <v>Effectuez l’étape 1</v>
      </c>
      <c r="N966" s="68" t="str">
        <f>IF(ISTEXT(overallRate),"Effectuez l’étape 1",IF(OR(COUNT($C966,J966)&lt;&gt;2,overallRate=0),0,IF(F966="Yes",ROUND(MAX(IF($B966="Oui - sans lien de dépendance",0,MIN((0.75*J966),847)),MIN(J966,(0.75*$C966),847)),2),IF(revenueReduction&gt;0.3,MAX(IF($B966="Non - avec lien de dépendance",MIN(1129,J966,$C966)*overallRate,MIN(1129,J966)*overallRate),ROUND(MAX(IF($B966="Non - avec lien de dépendance",0,MIN((0.75*J966),847)),MIN(J966,(0.75*$C966),847)),2)),IF($B966="Non - avec lien de dépendance",MIN(1129,J966,$C966)*overallRate,MIN(1129,J966)*overallRate)))))</f>
        <v>Effectuez l’étape 1</v>
      </c>
      <c r="O966" s="68" t="str">
        <f>IF(ISTEXT(overallRate),"Effectuez l’étape 1",IF(OR(COUNT($C966,K966)&lt;&gt;2,overallRate=0),0,IF(G966="Yes",ROUND(MAX(IF($B966="Oui - sans lien de dépendance",0,MIN((0.75*K966),847)),MIN(K966,(0.75*$C966),847)),2),IF(revenueReduction&gt;0.3,MAX(IF($B966="Non - avec lien de dépendance",MIN(1129,K966,$C966)*overallRate,MIN(1129,K966)*overallRate),ROUND(MAX(IF($B966="Non - avec lien de dépendance",0,MIN((0.75*K966),847)),MIN(K966,(0.75*$C966),847)),2)),IF($B966="Non - avec lien de dépendance",MIN(1129,K966,$C966)*overallRate,MIN(1129,K966)*overallRate)))))</f>
        <v>Effectuez l’étape 1</v>
      </c>
      <c r="P966" s="3">
        <f t="shared" ref="P966:P1029" si="15">IF(AND(COUNT(C966:K966)&gt;0,OR(COUNT(C966:K966)&lt;&gt;5,ISBLANK(B966))),"Fill out all amounts",IF(OR(COUNTIF(H966,0)+COUNTIF(I966,0)&gt;1,COUNTIF(I966,0)+COUNTIF(J966,0)&gt;1,COUNTIF(J966,0)+COUNTIF(K966,0)&gt;1),0,SUM(L966:O966)))</f>
        <v>0</v>
      </c>
    </row>
    <row r="967" spans="12:16" x14ac:dyDescent="0.5">
      <c r="L967" s="68" t="str">
        <f>IF(ISTEXT(overallRate),"Effectuez l’étape 1",IF(OR(COUNT($C967,H967)&lt;&gt;2,overallRate=0),0,IF(D967="Yes",ROUND(MAX(IF($B967="Oui - sans lien de dépendance",0,MIN((0.75*H967),847)),MIN(H967,(0.75*$C967),847)),2),IF(revenueReduction&gt;0.3,MAX(IF($B967="Non - avec lien de dépendance",MIN(1129,H967,$C967)*overallRate,MIN(1129,H967)*overallRate),ROUND(MAX(IF($B967="Non - avec lien de dépendance",0,MIN((0.75*H967),847)),MIN(H967,(0.75*$C967),847)),2)),IF($B967="Non - avec lien de dépendance",MIN(1129,H967,$C967)*overallRate,MIN(1129,H967)*overallRate)))))</f>
        <v>Effectuez l’étape 1</v>
      </c>
      <c r="M967" s="68" t="str">
        <f>IF(ISTEXT(overallRate),"Effectuez l’étape 1",IF(OR(COUNT($C967,I967)&lt;&gt;2,overallRate=0),0,IF(E967="Yes",ROUND(MAX(IF($B967="Oui - sans lien de dépendance",0,MIN((0.75*I967),847)),MIN(I967,(0.75*$C967),847)),2),IF(revenueReduction&gt;0.3,MAX(IF($B967="Non - avec lien de dépendance",MIN(1129,I967,$C967)*overallRate,MIN(1129,I967)*overallRate),ROUND(MAX(IF($B967="Non - avec lien de dépendance",0,MIN((0.75*I967),847)),MIN(I967,(0.75*$C967),847)),2)),IF($B967="Non - avec lien de dépendance",MIN(1129,I967,$C967)*overallRate,MIN(1129,I967)*overallRate)))))</f>
        <v>Effectuez l’étape 1</v>
      </c>
      <c r="N967" s="68" t="str">
        <f>IF(ISTEXT(overallRate),"Effectuez l’étape 1",IF(OR(COUNT($C967,J967)&lt;&gt;2,overallRate=0),0,IF(F967="Yes",ROUND(MAX(IF($B967="Oui - sans lien de dépendance",0,MIN((0.75*J967),847)),MIN(J967,(0.75*$C967),847)),2),IF(revenueReduction&gt;0.3,MAX(IF($B967="Non - avec lien de dépendance",MIN(1129,J967,$C967)*overallRate,MIN(1129,J967)*overallRate),ROUND(MAX(IF($B967="Non - avec lien de dépendance",0,MIN((0.75*J967),847)),MIN(J967,(0.75*$C967),847)),2)),IF($B967="Non - avec lien de dépendance",MIN(1129,J967,$C967)*overallRate,MIN(1129,J967)*overallRate)))))</f>
        <v>Effectuez l’étape 1</v>
      </c>
      <c r="O967" s="68" t="str">
        <f>IF(ISTEXT(overallRate),"Effectuez l’étape 1",IF(OR(COUNT($C967,K967)&lt;&gt;2,overallRate=0),0,IF(G967="Yes",ROUND(MAX(IF($B967="Oui - sans lien de dépendance",0,MIN((0.75*K967),847)),MIN(K967,(0.75*$C967),847)),2),IF(revenueReduction&gt;0.3,MAX(IF($B967="Non - avec lien de dépendance",MIN(1129,K967,$C967)*overallRate,MIN(1129,K967)*overallRate),ROUND(MAX(IF($B967="Non - avec lien de dépendance",0,MIN((0.75*K967),847)),MIN(K967,(0.75*$C967),847)),2)),IF($B967="Non - avec lien de dépendance",MIN(1129,K967,$C967)*overallRate,MIN(1129,K967)*overallRate)))))</f>
        <v>Effectuez l’étape 1</v>
      </c>
      <c r="P967" s="3">
        <f t="shared" si="15"/>
        <v>0</v>
      </c>
    </row>
    <row r="968" spans="12:16" x14ac:dyDescent="0.5">
      <c r="L968" s="68" t="str">
        <f>IF(ISTEXT(overallRate),"Effectuez l’étape 1",IF(OR(COUNT($C968,H968)&lt;&gt;2,overallRate=0),0,IF(D968="Yes",ROUND(MAX(IF($B968="Oui - sans lien de dépendance",0,MIN((0.75*H968),847)),MIN(H968,(0.75*$C968),847)),2),IF(revenueReduction&gt;0.3,MAX(IF($B968="Non - avec lien de dépendance",MIN(1129,H968,$C968)*overallRate,MIN(1129,H968)*overallRate),ROUND(MAX(IF($B968="Non - avec lien de dépendance",0,MIN((0.75*H968),847)),MIN(H968,(0.75*$C968),847)),2)),IF($B968="Non - avec lien de dépendance",MIN(1129,H968,$C968)*overallRate,MIN(1129,H968)*overallRate)))))</f>
        <v>Effectuez l’étape 1</v>
      </c>
      <c r="M968" s="68" t="str">
        <f>IF(ISTEXT(overallRate),"Effectuez l’étape 1",IF(OR(COUNT($C968,I968)&lt;&gt;2,overallRate=0),0,IF(E968="Yes",ROUND(MAX(IF($B968="Oui - sans lien de dépendance",0,MIN((0.75*I968),847)),MIN(I968,(0.75*$C968),847)),2),IF(revenueReduction&gt;0.3,MAX(IF($B968="Non - avec lien de dépendance",MIN(1129,I968,$C968)*overallRate,MIN(1129,I968)*overallRate),ROUND(MAX(IF($B968="Non - avec lien de dépendance",0,MIN((0.75*I968),847)),MIN(I968,(0.75*$C968),847)),2)),IF($B968="Non - avec lien de dépendance",MIN(1129,I968,$C968)*overallRate,MIN(1129,I968)*overallRate)))))</f>
        <v>Effectuez l’étape 1</v>
      </c>
      <c r="N968" s="68" t="str">
        <f>IF(ISTEXT(overallRate),"Effectuez l’étape 1",IF(OR(COUNT($C968,J968)&lt;&gt;2,overallRate=0),0,IF(F968="Yes",ROUND(MAX(IF($B968="Oui - sans lien de dépendance",0,MIN((0.75*J968),847)),MIN(J968,(0.75*$C968),847)),2),IF(revenueReduction&gt;0.3,MAX(IF($B968="Non - avec lien de dépendance",MIN(1129,J968,$C968)*overallRate,MIN(1129,J968)*overallRate),ROUND(MAX(IF($B968="Non - avec lien de dépendance",0,MIN((0.75*J968),847)),MIN(J968,(0.75*$C968),847)),2)),IF($B968="Non - avec lien de dépendance",MIN(1129,J968,$C968)*overallRate,MIN(1129,J968)*overallRate)))))</f>
        <v>Effectuez l’étape 1</v>
      </c>
      <c r="O968" s="68" t="str">
        <f>IF(ISTEXT(overallRate),"Effectuez l’étape 1",IF(OR(COUNT($C968,K968)&lt;&gt;2,overallRate=0),0,IF(G968="Yes",ROUND(MAX(IF($B968="Oui - sans lien de dépendance",0,MIN((0.75*K968),847)),MIN(K968,(0.75*$C968),847)),2),IF(revenueReduction&gt;0.3,MAX(IF($B968="Non - avec lien de dépendance",MIN(1129,K968,$C968)*overallRate,MIN(1129,K968)*overallRate),ROUND(MAX(IF($B968="Non - avec lien de dépendance",0,MIN((0.75*K968),847)),MIN(K968,(0.75*$C968),847)),2)),IF($B968="Non - avec lien de dépendance",MIN(1129,K968,$C968)*overallRate,MIN(1129,K968)*overallRate)))))</f>
        <v>Effectuez l’étape 1</v>
      </c>
      <c r="P968" s="3">
        <f t="shared" si="15"/>
        <v>0</v>
      </c>
    </row>
    <row r="969" spans="12:16" x14ac:dyDescent="0.5">
      <c r="L969" s="68" t="str">
        <f>IF(ISTEXT(overallRate),"Effectuez l’étape 1",IF(OR(COUNT($C969,H969)&lt;&gt;2,overallRate=0),0,IF(D969="Yes",ROUND(MAX(IF($B969="Oui - sans lien de dépendance",0,MIN((0.75*H969),847)),MIN(H969,(0.75*$C969),847)),2),IF(revenueReduction&gt;0.3,MAX(IF($B969="Non - avec lien de dépendance",MIN(1129,H969,$C969)*overallRate,MIN(1129,H969)*overallRate),ROUND(MAX(IF($B969="Non - avec lien de dépendance",0,MIN((0.75*H969),847)),MIN(H969,(0.75*$C969),847)),2)),IF($B969="Non - avec lien de dépendance",MIN(1129,H969,$C969)*overallRate,MIN(1129,H969)*overallRate)))))</f>
        <v>Effectuez l’étape 1</v>
      </c>
      <c r="M969" s="68" t="str">
        <f>IF(ISTEXT(overallRate),"Effectuez l’étape 1",IF(OR(COUNT($C969,I969)&lt;&gt;2,overallRate=0),0,IF(E969="Yes",ROUND(MAX(IF($B969="Oui - sans lien de dépendance",0,MIN((0.75*I969),847)),MIN(I969,(0.75*$C969),847)),2),IF(revenueReduction&gt;0.3,MAX(IF($B969="Non - avec lien de dépendance",MIN(1129,I969,$C969)*overallRate,MIN(1129,I969)*overallRate),ROUND(MAX(IF($B969="Non - avec lien de dépendance",0,MIN((0.75*I969),847)),MIN(I969,(0.75*$C969),847)),2)),IF($B969="Non - avec lien de dépendance",MIN(1129,I969,$C969)*overallRate,MIN(1129,I969)*overallRate)))))</f>
        <v>Effectuez l’étape 1</v>
      </c>
      <c r="N969" s="68" t="str">
        <f>IF(ISTEXT(overallRate),"Effectuez l’étape 1",IF(OR(COUNT($C969,J969)&lt;&gt;2,overallRate=0),0,IF(F969="Yes",ROUND(MAX(IF($B969="Oui - sans lien de dépendance",0,MIN((0.75*J969),847)),MIN(J969,(0.75*$C969),847)),2),IF(revenueReduction&gt;0.3,MAX(IF($B969="Non - avec lien de dépendance",MIN(1129,J969,$C969)*overallRate,MIN(1129,J969)*overallRate),ROUND(MAX(IF($B969="Non - avec lien de dépendance",0,MIN((0.75*J969),847)),MIN(J969,(0.75*$C969),847)),2)),IF($B969="Non - avec lien de dépendance",MIN(1129,J969,$C969)*overallRate,MIN(1129,J969)*overallRate)))))</f>
        <v>Effectuez l’étape 1</v>
      </c>
      <c r="O969" s="68" t="str">
        <f>IF(ISTEXT(overallRate),"Effectuez l’étape 1",IF(OR(COUNT($C969,K969)&lt;&gt;2,overallRate=0),0,IF(G969="Yes",ROUND(MAX(IF($B969="Oui - sans lien de dépendance",0,MIN((0.75*K969),847)),MIN(K969,(0.75*$C969),847)),2),IF(revenueReduction&gt;0.3,MAX(IF($B969="Non - avec lien de dépendance",MIN(1129,K969,$C969)*overallRate,MIN(1129,K969)*overallRate),ROUND(MAX(IF($B969="Non - avec lien de dépendance",0,MIN((0.75*K969),847)),MIN(K969,(0.75*$C969),847)),2)),IF($B969="Non - avec lien de dépendance",MIN(1129,K969,$C969)*overallRate,MIN(1129,K969)*overallRate)))))</f>
        <v>Effectuez l’étape 1</v>
      </c>
      <c r="P969" s="3">
        <f t="shared" si="15"/>
        <v>0</v>
      </c>
    </row>
    <row r="970" spans="12:16" x14ac:dyDescent="0.5">
      <c r="L970" s="68" t="str">
        <f>IF(ISTEXT(overallRate),"Effectuez l’étape 1",IF(OR(COUNT($C970,H970)&lt;&gt;2,overallRate=0),0,IF(D970="Yes",ROUND(MAX(IF($B970="Oui - sans lien de dépendance",0,MIN((0.75*H970),847)),MIN(H970,(0.75*$C970),847)),2),IF(revenueReduction&gt;0.3,MAX(IF($B970="Non - avec lien de dépendance",MIN(1129,H970,$C970)*overallRate,MIN(1129,H970)*overallRate),ROUND(MAX(IF($B970="Non - avec lien de dépendance",0,MIN((0.75*H970),847)),MIN(H970,(0.75*$C970),847)),2)),IF($B970="Non - avec lien de dépendance",MIN(1129,H970,$C970)*overallRate,MIN(1129,H970)*overallRate)))))</f>
        <v>Effectuez l’étape 1</v>
      </c>
      <c r="M970" s="68" t="str">
        <f>IF(ISTEXT(overallRate),"Effectuez l’étape 1",IF(OR(COUNT($C970,I970)&lt;&gt;2,overallRate=0),0,IF(E970="Yes",ROUND(MAX(IF($B970="Oui - sans lien de dépendance",0,MIN((0.75*I970),847)),MIN(I970,(0.75*$C970),847)),2),IF(revenueReduction&gt;0.3,MAX(IF($B970="Non - avec lien de dépendance",MIN(1129,I970,$C970)*overallRate,MIN(1129,I970)*overallRate),ROUND(MAX(IF($B970="Non - avec lien de dépendance",0,MIN((0.75*I970),847)),MIN(I970,(0.75*$C970),847)),2)),IF($B970="Non - avec lien de dépendance",MIN(1129,I970,$C970)*overallRate,MIN(1129,I970)*overallRate)))))</f>
        <v>Effectuez l’étape 1</v>
      </c>
      <c r="N970" s="68" t="str">
        <f>IF(ISTEXT(overallRate),"Effectuez l’étape 1",IF(OR(COUNT($C970,J970)&lt;&gt;2,overallRate=0),0,IF(F970="Yes",ROUND(MAX(IF($B970="Oui - sans lien de dépendance",0,MIN((0.75*J970),847)),MIN(J970,(0.75*$C970),847)),2),IF(revenueReduction&gt;0.3,MAX(IF($B970="Non - avec lien de dépendance",MIN(1129,J970,$C970)*overallRate,MIN(1129,J970)*overallRate),ROUND(MAX(IF($B970="Non - avec lien de dépendance",0,MIN((0.75*J970),847)),MIN(J970,(0.75*$C970),847)),2)),IF($B970="Non - avec lien de dépendance",MIN(1129,J970,$C970)*overallRate,MIN(1129,J970)*overallRate)))))</f>
        <v>Effectuez l’étape 1</v>
      </c>
      <c r="O970" s="68" t="str">
        <f>IF(ISTEXT(overallRate),"Effectuez l’étape 1",IF(OR(COUNT($C970,K970)&lt;&gt;2,overallRate=0),0,IF(G970="Yes",ROUND(MAX(IF($B970="Oui - sans lien de dépendance",0,MIN((0.75*K970),847)),MIN(K970,(0.75*$C970),847)),2),IF(revenueReduction&gt;0.3,MAX(IF($B970="Non - avec lien de dépendance",MIN(1129,K970,$C970)*overallRate,MIN(1129,K970)*overallRate),ROUND(MAX(IF($B970="Non - avec lien de dépendance",0,MIN((0.75*K970),847)),MIN(K970,(0.75*$C970),847)),2)),IF($B970="Non - avec lien de dépendance",MIN(1129,K970,$C970)*overallRate,MIN(1129,K970)*overallRate)))))</f>
        <v>Effectuez l’étape 1</v>
      </c>
      <c r="P970" s="3">
        <f t="shared" si="15"/>
        <v>0</v>
      </c>
    </row>
    <row r="971" spans="12:16" x14ac:dyDescent="0.5">
      <c r="L971" s="68" t="str">
        <f>IF(ISTEXT(overallRate),"Effectuez l’étape 1",IF(OR(COUNT($C971,H971)&lt;&gt;2,overallRate=0),0,IF(D971="Yes",ROUND(MAX(IF($B971="Oui - sans lien de dépendance",0,MIN((0.75*H971),847)),MIN(H971,(0.75*$C971),847)),2),IF(revenueReduction&gt;0.3,MAX(IF($B971="Non - avec lien de dépendance",MIN(1129,H971,$C971)*overallRate,MIN(1129,H971)*overallRate),ROUND(MAX(IF($B971="Non - avec lien de dépendance",0,MIN((0.75*H971),847)),MIN(H971,(0.75*$C971),847)),2)),IF($B971="Non - avec lien de dépendance",MIN(1129,H971,$C971)*overallRate,MIN(1129,H971)*overallRate)))))</f>
        <v>Effectuez l’étape 1</v>
      </c>
      <c r="M971" s="68" t="str">
        <f>IF(ISTEXT(overallRate),"Effectuez l’étape 1",IF(OR(COUNT($C971,I971)&lt;&gt;2,overallRate=0),0,IF(E971="Yes",ROUND(MAX(IF($B971="Oui - sans lien de dépendance",0,MIN((0.75*I971),847)),MIN(I971,(0.75*$C971),847)),2),IF(revenueReduction&gt;0.3,MAX(IF($B971="Non - avec lien de dépendance",MIN(1129,I971,$C971)*overallRate,MIN(1129,I971)*overallRate),ROUND(MAX(IF($B971="Non - avec lien de dépendance",0,MIN((0.75*I971),847)),MIN(I971,(0.75*$C971),847)),2)),IF($B971="Non - avec lien de dépendance",MIN(1129,I971,$C971)*overallRate,MIN(1129,I971)*overallRate)))))</f>
        <v>Effectuez l’étape 1</v>
      </c>
      <c r="N971" s="68" t="str">
        <f>IF(ISTEXT(overallRate),"Effectuez l’étape 1",IF(OR(COUNT($C971,J971)&lt;&gt;2,overallRate=0),0,IF(F971="Yes",ROUND(MAX(IF($B971="Oui - sans lien de dépendance",0,MIN((0.75*J971),847)),MIN(J971,(0.75*$C971),847)),2),IF(revenueReduction&gt;0.3,MAX(IF($B971="Non - avec lien de dépendance",MIN(1129,J971,$C971)*overallRate,MIN(1129,J971)*overallRate),ROUND(MAX(IF($B971="Non - avec lien de dépendance",0,MIN((0.75*J971),847)),MIN(J971,(0.75*$C971),847)),2)),IF($B971="Non - avec lien de dépendance",MIN(1129,J971,$C971)*overallRate,MIN(1129,J971)*overallRate)))))</f>
        <v>Effectuez l’étape 1</v>
      </c>
      <c r="O971" s="68" t="str">
        <f>IF(ISTEXT(overallRate),"Effectuez l’étape 1",IF(OR(COUNT($C971,K971)&lt;&gt;2,overallRate=0),0,IF(G971="Yes",ROUND(MAX(IF($B971="Oui - sans lien de dépendance",0,MIN((0.75*K971),847)),MIN(K971,(0.75*$C971),847)),2),IF(revenueReduction&gt;0.3,MAX(IF($B971="Non - avec lien de dépendance",MIN(1129,K971,$C971)*overallRate,MIN(1129,K971)*overallRate),ROUND(MAX(IF($B971="Non - avec lien de dépendance",0,MIN((0.75*K971),847)),MIN(K971,(0.75*$C971),847)),2)),IF($B971="Non - avec lien de dépendance",MIN(1129,K971,$C971)*overallRate,MIN(1129,K971)*overallRate)))))</f>
        <v>Effectuez l’étape 1</v>
      </c>
      <c r="P971" s="3">
        <f t="shared" si="15"/>
        <v>0</v>
      </c>
    </row>
    <row r="972" spans="12:16" x14ac:dyDescent="0.5">
      <c r="L972" s="68" t="str">
        <f>IF(ISTEXT(overallRate),"Effectuez l’étape 1",IF(OR(COUNT($C972,H972)&lt;&gt;2,overallRate=0),0,IF(D972="Yes",ROUND(MAX(IF($B972="Oui - sans lien de dépendance",0,MIN((0.75*H972),847)),MIN(H972,(0.75*$C972),847)),2),IF(revenueReduction&gt;0.3,MAX(IF($B972="Non - avec lien de dépendance",MIN(1129,H972,$C972)*overallRate,MIN(1129,H972)*overallRate),ROUND(MAX(IF($B972="Non - avec lien de dépendance",0,MIN((0.75*H972),847)),MIN(H972,(0.75*$C972),847)),2)),IF($B972="Non - avec lien de dépendance",MIN(1129,H972,$C972)*overallRate,MIN(1129,H972)*overallRate)))))</f>
        <v>Effectuez l’étape 1</v>
      </c>
      <c r="M972" s="68" t="str">
        <f>IF(ISTEXT(overallRate),"Effectuez l’étape 1",IF(OR(COUNT($C972,I972)&lt;&gt;2,overallRate=0),0,IF(E972="Yes",ROUND(MAX(IF($B972="Oui - sans lien de dépendance",0,MIN((0.75*I972),847)),MIN(I972,(0.75*$C972),847)),2),IF(revenueReduction&gt;0.3,MAX(IF($B972="Non - avec lien de dépendance",MIN(1129,I972,$C972)*overallRate,MIN(1129,I972)*overallRate),ROUND(MAX(IF($B972="Non - avec lien de dépendance",0,MIN((0.75*I972),847)),MIN(I972,(0.75*$C972),847)),2)),IF($B972="Non - avec lien de dépendance",MIN(1129,I972,$C972)*overallRate,MIN(1129,I972)*overallRate)))))</f>
        <v>Effectuez l’étape 1</v>
      </c>
      <c r="N972" s="68" t="str">
        <f>IF(ISTEXT(overallRate),"Effectuez l’étape 1",IF(OR(COUNT($C972,J972)&lt;&gt;2,overallRate=0),0,IF(F972="Yes",ROUND(MAX(IF($B972="Oui - sans lien de dépendance",0,MIN((0.75*J972),847)),MIN(J972,(0.75*$C972),847)),2),IF(revenueReduction&gt;0.3,MAX(IF($B972="Non - avec lien de dépendance",MIN(1129,J972,$C972)*overallRate,MIN(1129,J972)*overallRate),ROUND(MAX(IF($B972="Non - avec lien de dépendance",0,MIN((0.75*J972),847)),MIN(J972,(0.75*$C972),847)),2)),IF($B972="Non - avec lien de dépendance",MIN(1129,J972,$C972)*overallRate,MIN(1129,J972)*overallRate)))))</f>
        <v>Effectuez l’étape 1</v>
      </c>
      <c r="O972" s="68" t="str">
        <f>IF(ISTEXT(overallRate),"Effectuez l’étape 1",IF(OR(COUNT($C972,K972)&lt;&gt;2,overallRate=0),0,IF(G972="Yes",ROUND(MAX(IF($B972="Oui - sans lien de dépendance",0,MIN((0.75*K972),847)),MIN(K972,(0.75*$C972),847)),2),IF(revenueReduction&gt;0.3,MAX(IF($B972="Non - avec lien de dépendance",MIN(1129,K972,$C972)*overallRate,MIN(1129,K972)*overallRate),ROUND(MAX(IF($B972="Non - avec lien de dépendance",0,MIN((0.75*K972),847)),MIN(K972,(0.75*$C972),847)),2)),IF($B972="Non - avec lien de dépendance",MIN(1129,K972,$C972)*overallRate,MIN(1129,K972)*overallRate)))))</f>
        <v>Effectuez l’étape 1</v>
      </c>
      <c r="P972" s="3">
        <f t="shared" si="15"/>
        <v>0</v>
      </c>
    </row>
    <row r="973" spans="12:16" x14ac:dyDescent="0.5">
      <c r="L973" s="68" t="str">
        <f>IF(ISTEXT(overallRate),"Effectuez l’étape 1",IF(OR(COUNT($C973,H973)&lt;&gt;2,overallRate=0),0,IF(D973="Yes",ROUND(MAX(IF($B973="Oui - sans lien de dépendance",0,MIN((0.75*H973),847)),MIN(H973,(0.75*$C973),847)),2),IF(revenueReduction&gt;0.3,MAX(IF($B973="Non - avec lien de dépendance",MIN(1129,H973,$C973)*overallRate,MIN(1129,H973)*overallRate),ROUND(MAX(IF($B973="Non - avec lien de dépendance",0,MIN((0.75*H973),847)),MIN(H973,(0.75*$C973),847)),2)),IF($B973="Non - avec lien de dépendance",MIN(1129,H973,$C973)*overallRate,MIN(1129,H973)*overallRate)))))</f>
        <v>Effectuez l’étape 1</v>
      </c>
      <c r="M973" s="68" t="str">
        <f>IF(ISTEXT(overallRate),"Effectuez l’étape 1",IF(OR(COUNT($C973,I973)&lt;&gt;2,overallRate=0),0,IF(E973="Yes",ROUND(MAX(IF($B973="Oui - sans lien de dépendance",0,MIN((0.75*I973),847)),MIN(I973,(0.75*$C973),847)),2),IF(revenueReduction&gt;0.3,MAX(IF($B973="Non - avec lien de dépendance",MIN(1129,I973,$C973)*overallRate,MIN(1129,I973)*overallRate),ROUND(MAX(IF($B973="Non - avec lien de dépendance",0,MIN((0.75*I973),847)),MIN(I973,(0.75*$C973),847)),2)),IF($B973="Non - avec lien de dépendance",MIN(1129,I973,$C973)*overallRate,MIN(1129,I973)*overallRate)))))</f>
        <v>Effectuez l’étape 1</v>
      </c>
      <c r="N973" s="68" t="str">
        <f>IF(ISTEXT(overallRate),"Effectuez l’étape 1",IF(OR(COUNT($C973,J973)&lt;&gt;2,overallRate=0),0,IF(F973="Yes",ROUND(MAX(IF($B973="Oui - sans lien de dépendance",0,MIN((0.75*J973),847)),MIN(J973,(0.75*$C973),847)),2),IF(revenueReduction&gt;0.3,MAX(IF($B973="Non - avec lien de dépendance",MIN(1129,J973,$C973)*overallRate,MIN(1129,J973)*overallRate),ROUND(MAX(IF($B973="Non - avec lien de dépendance",0,MIN((0.75*J973),847)),MIN(J973,(0.75*$C973),847)),2)),IF($B973="Non - avec lien de dépendance",MIN(1129,J973,$C973)*overallRate,MIN(1129,J973)*overallRate)))))</f>
        <v>Effectuez l’étape 1</v>
      </c>
      <c r="O973" s="68" t="str">
        <f>IF(ISTEXT(overallRate),"Effectuez l’étape 1",IF(OR(COUNT($C973,K973)&lt;&gt;2,overallRate=0),0,IF(G973="Yes",ROUND(MAX(IF($B973="Oui - sans lien de dépendance",0,MIN((0.75*K973),847)),MIN(K973,(0.75*$C973),847)),2),IF(revenueReduction&gt;0.3,MAX(IF($B973="Non - avec lien de dépendance",MIN(1129,K973,$C973)*overallRate,MIN(1129,K973)*overallRate),ROUND(MAX(IF($B973="Non - avec lien de dépendance",0,MIN((0.75*K973),847)),MIN(K973,(0.75*$C973),847)),2)),IF($B973="Non - avec lien de dépendance",MIN(1129,K973,$C973)*overallRate,MIN(1129,K973)*overallRate)))))</f>
        <v>Effectuez l’étape 1</v>
      </c>
      <c r="P973" s="3">
        <f t="shared" si="15"/>
        <v>0</v>
      </c>
    </row>
    <row r="974" spans="12:16" x14ac:dyDescent="0.5">
      <c r="L974" s="68" t="str">
        <f>IF(ISTEXT(overallRate),"Effectuez l’étape 1",IF(OR(COUNT($C974,H974)&lt;&gt;2,overallRate=0),0,IF(D974="Yes",ROUND(MAX(IF($B974="Oui - sans lien de dépendance",0,MIN((0.75*H974),847)),MIN(H974,(0.75*$C974),847)),2),IF(revenueReduction&gt;0.3,MAX(IF($B974="Non - avec lien de dépendance",MIN(1129,H974,$C974)*overallRate,MIN(1129,H974)*overallRate),ROUND(MAX(IF($B974="Non - avec lien de dépendance",0,MIN((0.75*H974),847)),MIN(H974,(0.75*$C974),847)),2)),IF($B974="Non - avec lien de dépendance",MIN(1129,H974,$C974)*overallRate,MIN(1129,H974)*overallRate)))))</f>
        <v>Effectuez l’étape 1</v>
      </c>
      <c r="M974" s="68" t="str">
        <f>IF(ISTEXT(overallRate),"Effectuez l’étape 1",IF(OR(COUNT($C974,I974)&lt;&gt;2,overallRate=0),0,IF(E974="Yes",ROUND(MAX(IF($B974="Oui - sans lien de dépendance",0,MIN((0.75*I974),847)),MIN(I974,(0.75*$C974),847)),2),IF(revenueReduction&gt;0.3,MAX(IF($B974="Non - avec lien de dépendance",MIN(1129,I974,$C974)*overallRate,MIN(1129,I974)*overallRate),ROUND(MAX(IF($B974="Non - avec lien de dépendance",0,MIN((0.75*I974),847)),MIN(I974,(0.75*$C974),847)),2)),IF($B974="Non - avec lien de dépendance",MIN(1129,I974,$C974)*overallRate,MIN(1129,I974)*overallRate)))))</f>
        <v>Effectuez l’étape 1</v>
      </c>
      <c r="N974" s="68" t="str">
        <f>IF(ISTEXT(overallRate),"Effectuez l’étape 1",IF(OR(COUNT($C974,J974)&lt;&gt;2,overallRate=0),0,IF(F974="Yes",ROUND(MAX(IF($B974="Oui - sans lien de dépendance",0,MIN((0.75*J974),847)),MIN(J974,(0.75*$C974),847)),2),IF(revenueReduction&gt;0.3,MAX(IF($B974="Non - avec lien de dépendance",MIN(1129,J974,$C974)*overallRate,MIN(1129,J974)*overallRate),ROUND(MAX(IF($B974="Non - avec lien de dépendance",0,MIN((0.75*J974),847)),MIN(J974,(0.75*$C974),847)),2)),IF($B974="Non - avec lien de dépendance",MIN(1129,J974,$C974)*overallRate,MIN(1129,J974)*overallRate)))))</f>
        <v>Effectuez l’étape 1</v>
      </c>
      <c r="O974" s="68" t="str">
        <f>IF(ISTEXT(overallRate),"Effectuez l’étape 1",IF(OR(COUNT($C974,K974)&lt;&gt;2,overallRate=0),0,IF(G974="Yes",ROUND(MAX(IF($B974="Oui - sans lien de dépendance",0,MIN((0.75*K974),847)),MIN(K974,(0.75*$C974),847)),2),IF(revenueReduction&gt;0.3,MAX(IF($B974="Non - avec lien de dépendance",MIN(1129,K974,$C974)*overallRate,MIN(1129,K974)*overallRate),ROUND(MAX(IF($B974="Non - avec lien de dépendance",0,MIN((0.75*K974),847)),MIN(K974,(0.75*$C974),847)),2)),IF($B974="Non - avec lien de dépendance",MIN(1129,K974,$C974)*overallRate,MIN(1129,K974)*overallRate)))))</f>
        <v>Effectuez l’étape 1</v>
      </c>
      <c r="P974" s="3">
        <f t="shared" si="15"/>
        <v>0</v>
      </c>
    </row>
    <row r="975" spans="12:16" x14ac:dyDescent="0.5">
      <c r="L975" s="68" t="str">
        <f>IF(ISTEXT(overallRate),"Effectuez l’étape 1",IF(OR(COUNT($C975,H975)&lt;&gt;2,overallRate=0),0,IF(D975="Yes",ROUND(MAX(IF($B975="Oui - sans lien de dépendance",0,MIN((0.75*H975),847)),MIN(H975,(0.75*$C975),847)),2),IF(revenueReduction&gt;0.3,MAX(IF($B975="Non - avec lien de dépendance",MIN(1129,H975,$C975)*overallRate,MIN(1129,H975)*overallRate),ROUND(MAX(IF($B975="Non - avec lien de dépendance",0,MIN((0.75*H975),847)),MIN(H975,(0.75*$C975),847)),2)),IF($B975="Non - avec lien de dépendance",MIN(1129,H975,$C975)*overallRate,MIN(1129,H975)*overallRate)))))</f>
        <v>Effectuez l’étape 1</v>
      </c>
      <c r="M975" s="68" t="str">
        <f>IF(ISTEXT(overallRate),"Effectuez l’étape 1",IF(OR(COUNT($C975,I975)&lt;&gt;2,overallRate=0),0,IF(E975="Yes",ROUND(MAX(IF($B975="Oui - sans lien de dépendance",0,MIN((0.75*I975),847)),MIN(I975,(0.75*$C975),847)),2),IF(revenueReduction&gt;0.3,MAX(IF($B975="Non - avec lien de dépendance",MIN(1129,I975,$C975)*overallRate,MIN(1129,I975)*overallRate),ROUND(MAX(IF($B975="Non - avec lien de dépendance",0,MIN((0.75*I975),847)),MIN(I975,(0.75*$C975),847)),2)),IF($B975="Non - avec lien de dépendance",MIN(1129,I975,$C975)*overallRate,MIN(1129,I975)*overallRate)))))</f>
        <v>Effectuez l’étape 1</v>
      </c>
      <c r="N975" s="68" t="str">
        <f>IF(ISTEXT(overallRate),"Effectuez l’étape 1",IF(OR(COUNT($C975,J975)&lt;&gt;2,overallRate=0),0,IF(F975="Yes",ROUND(MAX(IF($B975="Oui - sans lien de dépendance",0,MIN((0.75*J975),847)),MIN(J975,(0.75*$C975),847)),2),IF(revenueReduction&gt;0.3,MAX(IF($B975="Non - avec lien de dépendance",MIN(1129,J975,$C975)*overallRate,MIN(1129,J975)*overallRate),ROUND(MAX(IF($B975="Non - avec lien de dépendance",0,MIN((0.75*J975),847)),MIN(J975,(0.75*$C975),847)),2)),IF($B975="Non - avec lien de dépendance",MIN(1129,J975,$C975)*overallRate,MIN(1129,J975)*overallRate)))))</f>
        <v>Effectuez l’étape 1</v>
      </c>
      <c r="O975" s="68" t="str">
        <f>IF(ISTEXT(overallRate),"Effectuez l’étape 1",IF(OR(COUNT($C975,K975)&lt;&gt;2,overallRate=0),0,IF(G975="Yes",ROUND(MAX(IF($B975="Oui - sans lien de dépendance",0,MIN((0.75*K975),847)),MIN(K975,(0.75*$C975),847)),2),IF(revenueReduction&gt;0.3,MAX(IF($B975="Non - avec lien de dépendance",MIN(1129,K975,$C975)*overallRate,MIN(1129,K975)*overallRate),ROUND(MAX(IF($B975="Non - avec lien de dépendance",0,MIN((0.75*K975),847)),MIN(K975,(0.75*$C975),847)),2)),IF($B975="Non - avec lien de dépendance",MIN(1129,K975,$C975)*overallRate,MIN(1129,K975)*overallRate)))))</f>
        <v>Effectuez l’étape 1</v>
      </c>
      <c r="P975" s="3">
        <f t="shared" si="15"/>
        <v>0</v>
      </c>
    </row>
    <row r="976" spans="12:16" x14ac:dyDescent="0.5">
      <c r="L976" s="68" t="str">
        <f>IF(ISTEXT(overallRate),"Effectuez l’étape 1",IF(OR(COUNT($C976,H976)&lt;&gt;2,overallRate=0),0,IF(D976="Yes",ROUND(MAX(IF($B976="Oui - sans lien de dépendance",0,MIN((0.75*H976),847)),MIN(H976,(0.75*$C976),847)),2),IF(revenueReduction&gt;0.3,MAX(IF($B976="Non - avec lien de dépendance",MIN(1129,H976,$C976)*overallRate,MIN(1129,H976)*overallRate),ROUND(MAX(IF($B976="Non - avec lien de dépendance",0,MIN((0.75*H976),847)),MIN(H976,(0.75*$C976),847)),2)),IF($B976="Non - avec lien de dépendance",MIN(1129,H976,$C976)*overallRate,MIN(1129,H976)*overallRate)))))</f>
        <v>Effectuez l’étape 1</v>
      </c>
      <c r="M976" s="68" t="str">
        <f>IF(ISTEXT(overallRate),"Effectuez l’étape 1",IF(OR(COUNT($C976,I976)&lt;&gt;2,overallRate=0),0,IF(E976="Yes",ROUND(MAX(IF($B976="Oui - sans lien de dépendance",0,MIN((0.75*I976),847)),MIN(I976,(0.75*$C976),847)),2),IF(revenueReduction&gt;0.3,MAX(IF($B976="Non - avec lien de dépendance",MIN(1129,I976,$C976)*overallRate,MIN(1129,I976)*overallRate),ROUND(MAX(IF($B976="Non - avec lien de dépendance",0,MIN((0.75*I976),847)),MIN(I976,(0.75*$C976),847)),2)),IF($B976="Non - avec lien de dépendance",MIN(1129,I976,$C976)*overallRate,MIN(1129,I976)*overallRate)))))</f>
        <v>Effectuez l’étape 1</v>
      </c>
      <c r="N976" s="68" t="str">
        <f>IF(ISTEXT(overallRate),"Effectuez l’étape 1",IF(OR(COUNT($C976,J976)&lt;&gt;2,overallRate=0),0,IF(F976="Yes",ROUND(MAX(IF($B976="Oui - sans lien de dépendance",0,MIN((0.75*J976),847)),MIN(J976,(0.75*$C976),847)),2),IF(revenueReduction&gt;0.3,MAX(IF($B976="Non - avec lien de dépendance",MIN(1129,J976,$C976)*overallRate,MIN(1129,J976)*overallRate),ROUND(MAX(IF($B976="Non - avec lien de dépendance",0,MIN((0.75*J976),847)),MIN(J976,(0.75*$C976),847)),2)),IF($B976="Non - avec lien de dépendance",MIN(1129,J976,$C976)*overallRate,MIN(1129,J976)*overallRate)))))</f>
        <v>Effectuez l’étape 1</v>
      </c>
      <c r="O976" s="68" t="str">
        <f>IF(ISTEXT(overallRate),"Effectuez l’étape 1",IF(OR(COUNT($C976,K976)&lt;&gt;2,overallRate=0),0,IF(G976="Yes",ROUND(MAX(IF($B976="Oui - sans lien de dépendance",0,MIN((0.75*K976),847)),MIN(K976,(0.75*$C976),847)),2),IF(revenueReduction&gt;0.3,MAX(IF($B976="Non - avec lien de dépendance",MIN(1129,K976,$C976)*overallRate,MIN(1129,K976)*overallRate),ROUND(MAX(IF($B976="Non - avec lien de dépendance",0,MIN((0.75*K976),847)),MIN(K976,(0.75*$C976),847)),2)),IF($B976="Non - avec lien de dépendance",MIN(1129,K976,$C976)*overallRate,MIN(1129,K976)*overallRate)))))</f>
        <v>Effectuez l’étape 1</v>
      </c>
      <c r="P976" s="3">
        <f t="shared" si="15"/>
        <v>0</v>
      </c>
    </row>
    <row r="977" spans="12:16" x14ac:dyDescent="0.5">
      <c r="L977" s="68" t="str">
        <f>IF(ISTEXT(overallRate),"Effectuez l’étape 1",IF(OR(COUNT($C977,H977)&lt;&gt;2,overallRate=0),0,IF(D977="Yes",ROUND(MAX(IF($B977="Oui - sans lien de dépendance",0,MIN((0.75*H977),847)),MIN(H977,(0.75*$C977),847)),2),IF(revenueReduction&gt;0.3,MAX(IF($B977="Non - avec lien de dépendance",MIN(1129,H977,$C977)*overallRate,MIN(1129,H977)*overallRate),ROUND(MAX(IF($B977="Non - avec lien de dépendance",0,MIN((0.75*H977),847)),MIN(H977,(0.75*$C977),847)),2)),IF($B977="Non - avec lien de dépendance",MIN(1129,H977,$C977)*overallRate,MIN(1129,H977)*overallRate)))))</f>
        <v>Effectuez l’étape 1</v>
      </c>
      <c r="M977" s="68" t="str">
        <f>IF(ISTEXT(overallRate),"Effectuez l’étape 1",IF(OR(COUNT($C977,I977)&lt;&gt;2,overallRate=0),0,IF(E977="Yes",ROUND(MAX(IF($B977="Oui - sans lien de dépendance",0,MIN((0.75*I977),847)),MIN(I977,(0.75*$C977),847)),2),IF(revenueReduction&gt;0.3,MAX(IF($B977="Non - avec lien de dépendance",MIN(1129,I977,$C977)*overallRate,MIN(1129,I977)*overallRate),ROUND(MAX(IF($B977="Non - avec lien de dépendance",0,MIN((0.75*I977),847)),MIN(I977,(0.75*$C977),847)),2)),IF($B977="Non - avec lien de dépendance",MIN(1129,I977,$C977)*overallRate,MIN(1129,I977)*overallRate)))))</f>
        <v>Effectuez l’étape 1</v>
      </c>
      <c r="N977" s="68" t="str">
        <f>IF(ISTEXT(overallRate),"Effectuez l’étape 1",IF(OR(COUNT($C977,J977)&lt;&gt;2,overallRate=0),0,IF(F977="Yes",ROUND(MAX(IF($B977="Oui - sans lien de dépendance",0,MIN((0.75*J977),847)),MIN(J977,(0.75*$C977),847)),2),IF(revenueReduction&gt;0.3,MAX(IF($B977="Non - avec lien de dépendance",MIN(1129,J977,$C977)*overallRate,MIN(1129,J977)*overallRate),ROUND(MAX(IF($B977="Non - avec lien de dépendance",0,MIN((0.75*J977),847)),MIN(J977,(0.75*$C977),847)),2)),IF($B977="Non - avec lien de dépendance",MIN(1129,J977,$C977)*overallRate,MIN(1129,J977)*overallRate)))))</f>
        <v>Effectuez l’étape 1</v>
      </c>
      <c r="O977" s="68" t="str">
        <f>IF(ISTEXT(overallRate),"Effectuez l’étape 1",IF(OR(COUNT($C977,K977)&lt;&gt;2,overallRate=0),0,IF(G977="Yes",ROUND(MAX(IF($B977="Oui - sans lien de dépendance",0,MIN((0.75*K977),847)),MIN(K977,(0.75*$C977),847)),2),IF(revenueReduction&gt;0.3,MAX(IF($B977="Non - avec lien de dépendance",MIN(1129,K977,$C977)*overallRate,MIN(1129,K977)*overallRate),ROUND(MAX(IF($B977="Non - avec lien de dépendance",0,MIN((0.75*K977),847)),MIN(K977,(0.75*$C977),847)),2)),IF($B977="Non - avec lien de dépendance",MIN(1129,K977,$C977)*overallRate,MIN(1129,K977)*overallRate)))))</f>
        <v>Effectuez l’étape 1</v>
      </c>
      <c r="P977" s="3">
        <f t="shared" si="15"/>
        <v>0</v>
      </c>
    </row>
    <row r="978" spans="12:16" x14ac:dyDescent="0.5">
      <c r="L978" s="68" t="str">
        <f>IF(ISTEXT(overallRate),"Effectuez l’étape 1",IF(OR(COUNT($C978,H978)&lt;&gt;2,overallRate=0),0,IF(D978="Yes",ROUND(MAX(IF($B978="Oui - sans lien de dépendance",0,MIN((0.75*H978),847)),MIN(H978,(0.75*$C978),847)),2),IF(revenueReduction&gt;0.3,MAX(IF($B978="Non - avec lien de dépendance",MIN(1129,H978,$C978)*overallRate,MIN(1129,H978)*overallRate),ROUND(MAX(IF($B978="Non - avec lien de dépendance",0,MIN((0.75*H978),847)),MIN(H978,(0.75*$C978),847)),2)),IF($B978="Non - avec lien de dépendance",MIN(1129,H978,$C978)*overallRate,MIN(1129,H978)*overallRate)))))</f>
        <v>Effectuez l’étape 1</v>
      </c>
      <c r="M978" s="68" t="str">
        <f>IF(ISTEXT(overallRate),"Effectuez l’étape 1",IF(OR(COUNT($C978,I978)&lt;&gt;2,overallRate=0),0,IF(E978="Yes",ROUND(MAX(IF($B978="Oui - sans lien de dépendance",0,MIN((0.75*I978),847)),MIN(I978,(0.75*$C978),847)),2),IF(revenueReduction&gt;0.3,MAX(IF($B978="Non - avec lien de dépendance",MIN(1129,I978,$C978)*overallRate,MIN(1129,I978)*overallRate),ROUND(MAX(IF($B978="Non - avec lien de dépendance",0,MIN((0.75*I978),847)),MIN(I978,(0.75*$C978),847)),2)),IF($B978="Non - avec lien de dépendance",MIN(1129,I978,$C978)*overallRate,MIN(1129,I978)*overallRate)))))</f>
        <v>Effectuez l’étape 1</v>
      </c>
      <c r="N978" s="68" t="str">
        <f>IF(ISTEXT(overallRate),"Effectuez l’étape 1",IF(OR(COUNT($C978,J978)&lt;&gt;2,overallRate=0),0,IF(F978="Yes",ROUND(MAX(IF($B978="Oui - sans lien de dépendance",0,MIN((0.75*J978),847)),MIN(J978,(0.75*$C978),847)),2),IF(revenueReduction&gt;0.3,MAX(IF($B978="Non - avec lien de dépendance",MIN(1129,J978,$C978)*overallRate,MIN(1129,J978)*overallRate),ROUND(MAX(IF($B978="Non - avec lien de dépendance",0,MIN((0.75*J978),847)),MIN(J978,(0.75*$C978),847)),2)),IF($B978="Non - avec lien de dépendance",MIN(1129,J978,$C978)*overallRate,MIN(1129,J978)*overallRate)))))</f>
        <v>Effectuez l’étape 1</v>
      </c>
      <c r="O978" s="68" t="str">
        <f>IF(ISTEXT(overallRate),"Effectuez l’étape 1",IF(OR(COUNT($C978,K978)&lt;&gt;2,overallRate=0),0,IF(G978="Yes",ROUND(MAX(IF($B978="Oui - sans lien de dépendance",0,MIN((0.75*K978),847)),MIN(K978,(0.75*$C978),847)),2),IF(revenueReduction&gt;0.3,MAX(IF($B978="Non - avec lien de dépendance",MIN(1129,K978,$C978)*overallRate,MIN(1129,K978)*overallRate),ROUND(MAX(IF($B978="Non - avec lien de dépendance",0,MIN((0.75*K978),847)),MIN(K978,(0.75*$C978),847)),2)),IF($B978="Non - avec lien de dépendance",MIN(1129,K978,$C978)*overallRate,MIN(1129,K978)*overallRate)))))</f>
        <v>Effectuez l’étape 1</v>
      </c>
      <c r="P978" s="3">
        <f t="shared" si="15"/>
        <v>0</v>
      </c>
    </row>
    <row r="979" spans="12:16" x14ac:dyDescent="0.5">
      <c r="L979" s="68" t="str">
        <f>IF(ISTEXT(overallRate),"Effectuez l’étape 1",IF(OR(COUNT($C979,H979)&lt;&gt;2,overallRate=0),0,IF(D979="Yes",ROUND(MAX(IF($B979="Oui - sans lien de dépendance",0,MIN((0.75*H979),847)),MIN(H979,(0.75*$C979),847)),2),IF(revenueReduction&gt;0.3,MAX(IF($B979="Non - avec lien de dépendance",MIN(1129,H979,$C979)*overallRate,MIN(1129,H979)*overallRate),ROUND(MAX(IF($B979="Non - avec lien de dépendance",0,MIN((0.75*H979),847)),MIN(H979,(0.75*$C979),847)),2)),IF($B979="Non - avec lien de dépendance",MIN(1129,H979,$C979)*overallRate,MIN(1129,H979)*overallRate)))))</f>
        <v>Effectuez l’étape 1</v>
      </c>
      <c r="M979" s="68" t="str">
        <f>IF(ISTEXT(overallRate),"Effectuez l’étape 1",IF(OR(COUNT($C979,I979)&lt;&gt;2,overallRate=0),0,IF(E979="Yes",ROUND(MAX(IF($B979="Oui - sans lien de dépendance",0,MIN((0.75*I979),847)),MIN(I979,(0.75*$C979),847)),2),IF(revenueReduction&gt;0.3,MAX(IF($B979="Non - avec lien de dépendance",MIN(1129,I979,$C979)*overallRate,MIN(1129,I979)*overallRate),ROUND(MAX(IF($B979="Non - avec lien de dépendance",0,MIN((0.75*I979),847)),MIN(I979,(0.75*$C979),847)),2)),IF($B979="Non - avec lien de dépendance",MIN(1129,I979,$C979)*overallRate,MIN(1129,I979)*overallRate)))))</f>
        <v>Effectuez l’étape 1</v>
      </c>
      <c r="N979" s="68" t="str">
        <f>IF(ISTEXT(overallRate),"Effectuez l’étape 1",IF(OR(COUNT($C979,J979)&lt;&gt;2,overallRate=0),0,IF(F979="Yes",ROUND(MAX(IF($B979="Oui - sans lien de dépendance",0,MIN((0.75*J979),847)),MIN(J979,(0.75*$C979),847)),2),IF(revenueReduction&gt;0.3,MAX(IF($B979="Non - avec lien de dépendance",MIN(1129,J979,$C979)*overallRate,MIN(1129,J979)*overallRate),ROUND(MAX(IF($B979="Non - avec lien de dépendance",0,MIN((0.75*J979),847)),MIN(J979,(0.75*$C979),847)),2)),IF($B979="Non - avec lien de dépendance",MIN(1129,J979,$C979)*overallRate,MIN(1129,J979)*overallRate)))))</f>
        <v>Effectuez l’étape 1</v>
      </c>
      <c r="O979" s="68" t="str">
        <f>IF(ISTEXT(overallRate),"Effectuez l’étape 1",IF(OR(COUNT($C979,K979)&lt;&gt;2,overallRate=0),0,IF(G979="Yes",ROUND(MAX(IF($B979="Oui - sans lien de dépendance",0,MIN((0.75*K979),847)),MIN(K979,(0.75*$C979),847)),2),IF(revenueReduction&gt;0.3,MAX(IF($B979="Non - avec lien de dépendance",MIN(1129,K979,$C979)*overallRate,MIN(1129,K979)*overallRate),ROUND(MAX(IF($B979="Non - avec lien de dépendance",0,MIN((0.75*K979),847)),MIN(K979,(0.75*$C979),847)),2)),IF($B979="Non - avec lien de dépendance",MIN(1129,K979,$C979)*overallRate,MIN(1129,K979)*overallRate)))))</f>
        <v>Effectuez l’étape 1</v>
      </c>
      <c r="P979" s="3">
        <f t="shared" si="15"/>
        <v>0</v>
      </c>
    </row>
    <row r="980" spans="12:16" x14ac:dyDescent="0.5">
      <c r="L980" s="68" t="str">
        <f>IF(ISTEXT(overallRate),"Effectuez l’étape 1",IF(OR(COUNT($C980,H980)&lt;&gt;2,overallRate=0),0,IF(D980="Yes",ROUND(MAX(IF($B980="Oui - sans lien de dépendance",0,MIN((0.75*H980),847)),MIN(H980,(0.75*$C980),847)),2),IF(revenueReduction&gt;0.3,MAX(IF($B980="Non - avec lien de dépendance",MIN(1129,H980,$C980)*overallRate,MIN(1129,H980)*overallRate),ROUND(MAX(IF($B980="Non - avec lien de dépendance",0,MIN((0.75*H980),847)),MIN(H980,(0.75*$C980),847)),2)),IF($B980="Non - avec lien de dépendance",MIN(1129,H980,$C980)*overallRate,MIN(1129,H980)*overallRate)))))</f>
        <v>Effectuez l’étape 1</v>
      </c>
      <c r="M980" s="68" t="str">
        <f>IF(ISTEXT(overallRate),"Effectuez l’étape 1",IF(OR(COUNT($C980,I980)&lt;&gt;2,overallRate=0),0,IF(E980="Yes",ROUND(MAX(IF($B980="Oui - sans lien de dépendance",0,MIN((0.75*I980),847)),MIN(I980,(0.75*$C980),847)),2),IF(revenueReduction&gt;0.3,MAX(IF($B980="Non - avec lien de dépendance",MIN(1129,I980,$C980)*overallRate,MIN(1129,I980)*overallRate),ROUND(MAX(IF($B980="Non - avec lien de dépendance",0,MIN((0.75*I980),847)),MIN(I980,(0.75*$C980),847)),2)),IF($B980="Non - avec lien de dépendance",MIN(1129,I980,$C980)*overallRate,MIN(1129,I980)*overallRate)))))</f>
        <v>Effectuez l’étape 1</v>
      </c>
      <c r="N980" s="68" t="str">
        <f>IF(ISTEXT(overallRate),"Effectuez l’étape 1",IF(OR(COUNT($C980,J980)&lt;&gt;2,overallRate=0),0,IF(F980="Yes",ROUND(MAX(IF($B980="Oui - sans lien de dépendance",0,MIN((0.75*J980),847)),MIN(J980,(0.75*$C980),847)),2),IF(revenueReduction&gt;0.3,MAX(IF($B980="Non - avec lien de dépendance",MIN(1129,J980,$C980)*overallRate,MIN(1129,J980)*overallRate),ROUND(MAX(IF($B980="Non - avec lien de dépendance",0,MIN((0.75*J980),847)),MIN(J980,(0.75*$C980),847)),2)),IF($B980="Non - avec lien de dépendance",MIN(1129,J980,$C980)*overallRate,MIN(1129,J980)*overallRate)))))</f>
        <v>Effectuez l’étape 1</v>
      </c>
      <c r="O980" s="68" t="str">
        <f>IF(ISTEXT(overallRate),"Effectuez l’étape 1",IF(OR(COUNT($C980,K980)&lt;&gt;2,overallRate=0),0,IF(G980="Yes",ROUND(MAX(IF($B980="Oui - sans lien de dépendance",0,MIN((0.75*K980),847)),MIN(K980,(0.75*$C980),847)),2),IF(revenueReduction&gt;0.3,MAX(IF($B980="Non - avec lien de dépendance",MIN(1129,K980,$C980)*overallRate,MIN(1129,K980)*overallRate),ROUND(MAX(IF($B980="Non - avec lien de dépendance",0,MIN((0.75*K980),847)),MIN(K980,(0.75*$C980),847)),2)),IF($B980="Non - avec lien de dépendance",MIN(1129,K980,$C980)*overallRate,MIN(1129,K980)*overallRate)))))</f>
        <v>Effectuez l’étape 1</v>
      </c>
      <c r="P980" s="3">
        <f t="shared" si="15"/>
        <v>0</v>
      </c>
    </row>
    <row r="981" spans="12:16" x14ac:dyDescent="0.5">
      <c r="L981" s="68" t="str">
        <f>IF(ISTEXT(overallRate),"Effectuez l’étape 1",IF(OR(COUNT($C981,H981)&lt;&gt;2,overallRate=0),0,IF(D981="Yes",ROUND(MAX(IF($B981="Oui - sans lien de dépendance",0,MIN((0.75*H981),847)),MIN(H981,(0.75*$C981),847)),2),IF(revenueReduction&gt;0.3,MAX(IF($B981="Non - avec lien de dépendance",MIN(1129,H981,$C981)*overallRate,MIN(1129,H981)*overallRate),ROUND(MAX(IF($B981="Non - avec lien de dépendance",0,MIN((0.75*H981),847)),MIN(H981,(0.75*$C981),847)),2)),IF($B981="Non - avec lien de dépendance",MIN(1129,H981,$C981)*overallRate,MIN(1129,H981)*overallRate)))))</f>
        <v>Effectuez l’étape 1</v>
      </c>
      <c r="M981" s="68" t="str">
        <f>IF(ISTEXT(overallRate),"Effectuez l’étape 1",IF(OR(COUNT($C981,I981)&lt;&gt;2,overallRate=0),0,IF(E981="Yes",ROUND(MAX(IF($B981="Oui - sans lien de dépendance",0,MIN((0.75*I981),847)),MIN(I981,(0.75*$C981),847)),2),IF(revenueReduction&gt;0.3,MAX(IF($B981="Non - avec lien de dépendance",MIN(1129,I981,$C981)*overallRate,MIN(1129,I981)*overallRate),ROUND(MAX(IF($B981="Non - avec lien de dépendance",0,MIN((0.75*I981),847)),MIN(I981,(0.75*$C981),847)),2)),IF($B981="Non - avec lien de dépendance",MIN(1129,I981,$C981)*overallRate,MIN(1129,I981)*overallRate)))))</f>
        <v>Effectuez l’étape 1</v>
      </c>
      <c r="N981" s="68" t="str">
        <f>IF(ISTEXT(overallRate),"Effectuez l’étape 1",IF(OR(COUNT($C981,J981)&lt;&gt;2,overallRate=0),0,IF(F981="Yes",ROUND(MAX(IF($B981="Oui - sans lien de dépendance",0,MIN((0.75*J981),847)),MIN(J981,(0.75*$C981),847)),2),IF(revenueReduction&gt;0.3,MAX(IF($B981="Non - avec lien de dépendance",MIN(1129,J981,$C981)*overallRate,MIN(1129,J981)*overallRate),ROUND(MAX(IF($B981="Non - avec lien de dépendance",0,MIN((0.75*J981),847)),MIN(J981,(0.75*$C981),847)),2)),IF($B981="Non - avec lien de dépendance",MIN(1129,J981,$C981)*overallRate,MIN(1129,J981)*overallRate)))))</f>
        <v>Effectuez l’étape 1</v>
      </c>
      <c r="O981" s="68" t="str">
        <f>IF(ISTEXT(overallRate),"Effectuez l’étape 1",IF(OR(COUNT($C981,K981)&lt;&gt;2,overallRate=0),0,IF(G981="Yes",ROUND(MAX(IF($B981="Oui - sans lien de dépendance",0,MIN((0.75*K981),847)),MIN(K981,(0.75*$C981),847)),2),IF(revenueReduction&gt;0.3,MAX(IF($B981="Non - avec lien de dépendance",MIN(1129,K981,$C981)*overallRate,MIN(1129,K981)*overallRate),ROUND(MAX(IF($B981="Non - avec lien de dépendance",0,MIN((0.75*K981),847)),MIN(K981,(0.75*$C981),847)),2)),IF($B981="Non - avec lien de dépendance",MIN(1129,K981,$C981)*overallRate,MIN(1129,K981)*overallRate)))))</f>
        <v>Effectuez l’étape 1</v>
      </c>
      <c r="P981" s="3">
        <f t="shared" si="15"/>
        <v>0</v>
      </c>
    </row>
    <row r="982" spans="12:16" x14ac:dyDescent="0.5">
      <c r="L982" s="68" t="str">
        <f>IF(ISTEXT(overallRate),"Effectuez l’étape 1",IF(OR(COUNT($C982,H982)&lt;&gt;2,overallRate=0),0,IF(D982="Yes",ROUND(MAX(IF($B982="Oui - sans lien de dépendance",0,MIN((0.75*H982),847)),MIN(H982,(0.75*$C982),847)),2),IF(revenueReduction&gt;0.3,MAX(IF($B982="Non - avec lien de dépendance",MIN(1129,H982,$C982)*overallRate,MIN(1129,H982)*overallRate),ROUND(MAX(IF($B982="Non - avec lien de dépendance",0,MIN((0.75*H982),847)),MIN(H982,(0.75*$C982),847)),2)),IF($B982="Non - avec lien de dépendance",MIN(1129,H982,$C982)*overallRate,MIN(1129,H982)*overallRate)))))</f>
        <v>Effectuez l’étape 1</v>
      </c>
      <c r="M982" s="68" t="str">
        <f>IF(ISTEXT(overallRate),"Effectuez l’étape 1",IF(OR(COUNT($C982,I982)&lt;&gt;2,overallRate=0),0,IF(E982="Yes",ROUND(MAX(IF($B982="Oui - sans lien de dépendance",0,MIN((0.75*I982),847)),MIN(I982,(0.75*$C982),847)),2),IF(revenueReduction&gt;0.3,MAX(IF($B982="Non - avec lien de dépendance",MIN(1129,I982,$C982)*overallRate,MIN(1129,I982)*overallRate),ROUND(MAX(IF($B982="Non - avec lien de dépendance",0,MIN((0.75*I982),847)),MIN(I982,(0.75*$C982),847)),2)),IF($B982="Non - avec lien de dépendance",MIN(1129,I982,$C982)*overallRate,MIN(1129,I982)*overallRate)))))</f>
        <v>Effectuez l’étape 1</v>
      </c>
      <c r="N982" s="68" t="str">
        <f>IF(ISTEXT(overallRate),"Effectuez l’étape 1",IF(OR(COUNT($C982,J982)&lt;&gt;2,overallRate=0),0,IF(F982="Yes",ROUND(MAX(IF($B982="Oui - sans lien de dépendance",0,MIN((0.75*J982),847)),MIN(J982,(0.75*$C982),847)),2),IF(revenueReduction&gt;0.3,MAX(IF($B982="Non - avec lien de dépendance",MIN(1129,J982,$C982)*overallRate,MIN(1129,J982)*overallRate),ROUND(MAX(IF($B982="Non - avec lien de dépendance",0,MIN((0.75*J982),847)),MIN(J982,(0.75*$C982),847)),2)),IF($B982="Non - avec lien de dépendance",MIN(1129,J982,$C982)*overallRate,MIN(1129,J982)*overallRate)))))</f>
        <v>Effectuez l’étape 1</v>
      </c>
      <c r="O982" s="68" t="str">
        <f>IF(ISTEXT(overallRate),"Effectuez l’étape 1",IF(OR(COUNT($C982,K982)&lt;&gt;2,overallRate=0),0,IF(G982="Yes",ROUND(MAX(IF($B982="Oui - sans lien de dépendance",0,MIN((0.75*K982),847)),MIN(K982,(0.75*$C982),847)),2),IF(revenueReduction&gt;0.3,MAX(IF($B982="Non - avec lien de dépendance",MIN(1129,K982,$C982)*overallRate,MIN(1129,K982)*overallRate),ROUND(MAX(IF($B982="Non - avec lien de dépendance",0,MIN((0.75*K982),847)),MIN(K982,(0.75*$C982),847)),2)),IF($B982="Non - avec lien de dépendance",MIN(1129,K982,$C982)*overallRate,MIN(1129,K982)*overallRate)))))</f>
        <v>Effectuez l’étape 1</v>
      </c>
      <c r="P982" s="3">
        <f t="shared" si="15"/>
        <v>0</v>
      </c>
    </row>
    <row r="983" spans="12:16" x14ac:dyDescent="0.5">
      <c r="L983" s="68" t="str">
        <f>IF(ISTEXT(overallRate),"Effectuez l’étape 1",IF(OR(COUNT($C983,H983)&lt;&gt;2,overallRate=0),0,IF(D983="Yes",ROUND(MAX(IF($B983="Oui - sans lien de dépendance",0,MIN((0.75*H983),847)),MIN(H983,(0.75*$C983),847)),2),IF(revenueReduction&gt;0.3,MAX(IF($B983="Non - avec lien de dépendance",MIN(1129,H983,$C983)*overallRate,MIN(1129,H983)*overallRate),ROUND(MAX(IF($B983="Non - avec lien de dépendance",0,MIN((0.75*H983),847)),MIN(H983,(0.75*$C983),847)),2)),IF($B983="Non - avec lien de dépendance",MIN(1129,H983,$C983)*overallRate,MIN(1129,H983)*overallRate)))))</f>
        <v>Effectuez l’étape 1</v>
      </c>
      <c r="M983" s="68" t="str">
        <f>IF(ISTEXT(overallRate),"Effectuez l’étape 1",IF(OR(COUNT($C983,I983)&lt;&gt;2,overallRate=0),0,IF(E983="Yes",ROUND(MAX(IF($B983="Oui - sans lien de dépendance",0,MIN((0.75*I983),847)),MIN(I983,(0.75*$C983),847)),2),IF(revenueReduction&gt;0.3,MAX(IF($B983="Non - avec lien de dépendance",MIN(1129,I983,$C983)*overallRate,MIN(1129,I983)*overallRate),ROUND(MAX(IF($B983="Non - avec lien de dépendance",0,MIN((0.75*I983),847)),MIN(I983,(0.75*$C983),847)),2)),IF($B983="Non - avec lien de dépendance",MIN(1129,I983,$C983)*overallRate,MIN(1129,I983)*overallRate)))))</f>
        <v>Effectuez l’étape 1</v>
      </c>
      <c r="N983" s="68" t="str">
        <f>IF(ISTEXT(overallRate),"Effectuez l’étape 1",IF(OR(COUNT($C983,J983)&lt;&gt;2,overallRate=0),0,IF(F983="Yes",ROUND(MAX(IF($B983="Oui - sans lien de dépendance",0,MIN((0.75*J983),847)),MIN(J983,(0.75*$C983),847)),2),IF(revenueReduction&gt;0.3,MAX(IF($B983="Non - avec lien de dépendance",MIN(1129,J983,$C983)*overallRate,MIN(1129,J983)*overallRate),ROUND(MAX(IF($B983="Non - avec lien de dépendance",0,MIN((0.75*J983),847)),MIN(J983,(0.75*$C983),847)),2)),IF($B983="Non - avec lien de dépendance",MIN(1129,J983,$C983)*overallRate,MIN(1129,J983)*overallRate)))))</f>
        <v>Effectuez l’étape 1</v>
      </c>
      <c r="O983" s="68" t="str">
        <f>IF(ISTEXT(overallRate),"Effectuez l’étape 1",IF(OR(COUNT($C983,K983)&lt;&gt;2,overallRate=0),0,IF(G983="Yes",ROUND(MAX(IF($B983="Oui - sans lien de dépendance",0,MIN((0.75*K983),847)),MIN(K983,(0.75*$C983),847)),2),IF(revenueReduction&gt;0.3,MAX(IF($B983="Non - avec lien de dépendance",MIN(1129,K983,$C983)*overallRate,MIN(1129,K983)*overallRate),ROUND(MAX(IF($B983="Non - avec lien de dépendance",0,MIN((0.75*K983),847)),MIN(K983,(0.75*$C983),847)),2)),IF($B983="Non - avec lien de dépendance",MIN(1129,K983,$C983)*overallRate,MIN(1129,K983)*overallRate)))))</f>
        <v>Effectuez l’étape 1</v>
      </c>
      <c r="P983" s="3">
        <f t="shared" si="15"/>
        <v>0</v>
      </c>
    </row>
    <row r="984" spans="12:16" x14ac:dyDescent="0.5">
      <c r="L984" s="68" t="str">
        <f>IF(ISTEXT(overallRate),"Effectuez l’étape 1",IF(OR(COUNT($C984,H984)&lt;&gt;2,overallRate=0),0,IF(D984="Yes",ROUND(MAX(IF($B984="Oui - sans lien de dépendance",0,MIN((0.75*H984),847)),MIN(H984,(0.75*$C984),847)),2),IF(revenueReduction&gt;0.3,MAX(IF($B984="Non - avec lien de dépendance",MIN(1129,H984,$C984)*overallRate,MIN(1129,H984)*overallRate),ROUND(MAX(IF($B984="Non - avec lien de dépendance",0,MIN((0.75*H984),847)),MIN(H984,(0.75*$C984),847)),2)),IF($B984="Non - avec lien de dépendance",MIN(1129,H984,$C984)*overallRate,MIN(1129,H984)*overallRate)))))</f>
        <v>Effectuez l’étape 1</v>
      </c>
      <c r="M984" s="68" t="str">
        <f>IF(ISTEXT(overallRate),"Effectuez l’étape 1",IF(OR(COUNT($C984,I984)&lt;&gt;2,overallRate=0),0,IF(E984="Yes",ROUND(MAX(IF($B984="Oui - sans lien de dépendance",0,MIN((0.75*I984),847)),MIN(I984,(0.75*$C984),847)),2),IF(revenueReduction&gt;0.3,MAX(IF($B984="Non - avec lien de dépendance",MIN(1129,I984,$C984)*overallRate,MIN(1129,I984)*overallRate),ROUND(MAX(IF($B984="Non - avec lien de dépendance",0,MIN((0.75*I984),847)),MIN(I984,(0.75*$C984),847)),2)),IF($B984="Non - avec lien de dépendance",MIN(1129,I984,$C984)*overallRate,MIN(1129,I984)*overallRate)))))</f>
        <v>Effectuez l’étape 1</v>
      </c>
      <c r="N984" s="68" t="str">
        <f>IF(ISTEXT(overallRate),"Effectuez l’étape 1",IF(OR(COUNT($C984,J984)&lt;&gt;2,overallRate=0),0,IF(F984="Yes",ROUND(MAX(IF($B984="Oui - sans lien de dépendance",0,MIN((0.75*J984),847)),MIN(J984,(0.75*$C984),847)),2),IF(revenueReduction&gt;0.3,MAX(IF($B984="Non - avec lien de dépendance",MIN(1129,J984,$C984)*overallRate,MIN(1129,J984)*overallRate),ROUND(MAX(IF($B984="Non - avec lien de dépendance",0,MIN((0.75*J984),847)),MIN(J984,(0.75*$C984),847)),2)),IF($B984="Non - avec lien de dépendance",MIN(1129,J984,$C984)*overallRate,MIN(1129,J984)*overallRate)))))</f>
        <v>Effectuez l’étape 1</v>
      </c>
      <c r="O984" s="68" t="str">
        <f>IF(ISTEXT(overallRate),"Effectuez l’étape 1",IF(OR(COUNT($C984,K984)&lt;&gt;2,overallRate=0),0,IF(G984="Yes",ROUND(MAX(IF($B984="Oui - sans lien de dépendance",0,MIN((0.75*K984),847)),MIN(K984,(0.75*$C984),847)),2),IF(revenueReduction&gt;0.3,MAX(IF($B984="Non - avec lien de dépendance",MIN(1129,K984,$C984)*overallRate,MIN(1129,K984)*overallRate),ROUND(MAX(IF($B984="Non - avec lien de dépendance",0,MIN((0.75*K984),847)),MIN(K984,(0.75*$C984),847)),2)),IF($B984="Non - avec lien de dépendance",MIN(1129,K984,$C984)*overallRate,MIN(1129,K984)*overallRate)))))</f>
        <v>Effectuez l’étape 1</v>
      </c>
      <c r="P984" s="3">
        <f t="shared" si="15"/>
        <v>0</v>
      </c>
    </row>
    <row r="985" spans="12:16" x14ac:dyDescent="0.5">
      <c r="L985" s="68" t="str">
        <f>IF(ISTEXT(overallRate),"Effectuez l’étape 1",IF(OR(COUNT($C985,H985)&lt;&gt;2,overallRate=0),0,IF(D985="Yes",ROUND(MAX(IF($B985="Oui - sans lien de dépendance",0,MIN((0.75*H985),847)),MIN(H985,(0.75*$C985),847)),2),IF(revenueReduction&gt;0.3,MAX(IF($B985="Non - avec lien de dépendance",MIN(1129,H985,$C985)*overallRate,MIN(1129,H985)*overallRate),ROUND(MAX(IF($B985="Non - avec lien de dépendance",0,MIN((0.75*H985),847)),MIN(H985,(0.75*$C985),847)),2)),IF($B985="Non - avec lien de dépendance",MIN(1129,H985,$C985)*overallRate,MIN(1129,H985)*overallRate)))))</f>
        <v>Effectuez l’étape 1</v>
      </c>
      <c r="M985" s="68" t="str">
        <f>IF(ISTEXT(overallRate),"Effectuez l’étape 1",IF(OR(COUNT($C985,I985)&lt;&gt;2,overallRate=0),0,IF(E985="Yes",ROUND(MAX(IF($B985="Oui - sans lien de dépendance",0,MIN((0.75*I985),847)),MIN(I985,(0.75*$C985),847)),2),IF(revenueReduction&gt;0.3,MAX(IF($B985="Non - avec lien de dépendance",MIN(1129,I985,$C985)*overallRate,MIN(1129,I985)*overallRate),ROUND(MAX(IF($B985="Non - avec lien de dépendance",0,MIN((0.75*I985),847)),MIN(I985,(0.75*$C985),847)),2)),IF($B985="Non - avec lien de dépendance",MIN(1129,I985,$C985)*overallRate,MIN(1129,I985)*overallRate)))))</f>
        <v>Effectuez l’étape 1</v>
      </c>
      <c r="N985" s="68" t="str">
        <f>IF(ISTEXT(overallRate),"Effectuez l’étape 1",IF(OR(COUNT($C985,J985)&lt;&gt;2,overallRate=0),0,IF(F985="Yes",ROUND(MAX(IF($B985="Oui - sans lien de dépendance",0,MIN((0.75*J985),847)),MIN(J985,(0.75*$C985),847)),2),IF(revenueReduction&gt;0.3,MAX(IF($B985="Non - avec lien de dépendance",MIN(1129,J985,$C985)*overallRate,MIN(1129,J985)*overallRate),ROUND(MAX(IF($B985="Non - avec lien de dépendance",0,MIN((0.75*J985),847)),MIN(J985,(0.75*$C985),847)),2)),IF($B985="Non - avec lien de dépendance",MIN(1129,J985,$C985)*overallRate,MIN(1129,J985)*overallRate)))))</f>
        <v>Effectuez l’étape 1</v>
      </c>
      <c r="O985" s="68" t="str">
        <f>IF(ISTEXT(overallRate),"Effectuez l’étape 1",IF(OR(COUNT($C985,K985)&lt;&gt;2,overallRate=0),0,IF(G985="Yes",ROUND(MAX(IF($B985="Oui - sans lien de dépendance",0,MIN((0.75*K985),847)),MIN(K985,(0.75*$C985),847)),2),IF(revenueReduction&gt;0.3,MAX(IF($B985="Non - avec lien de dépendance",MIN(1129,K985,$C985)*overallRate,MIN(1129,K985)*overallRate),ROUND(MAX(IF($B985="Non - avec lien de dépendance",0,MIN((0.75*K985),847)),MIN(K985,(0.75*$C985),847)),2)),IF($B985="Non - avec lien de dépendance",MIN(1129,K985,$C985)*overallRate,MIN(1129,K985)*overallRate)))))</f>
        <v>Effectuez l’étape 1</v>
      </c>
      <c r="P985" s="3">
        <f t="shared" si="15"/>
        <v>0</v>
      </c>
    </row>
    <row r="986" spans="12:16" x14ac:dyDescent="0.5">
      <c r="L986" s="68" t="str">
        <f>IF(ISTEXT(overallRate),"Effectuez l’étape 1",IF(OR(COUNT($C986,H986)&lt;&gt;2,overallRate=0),0,IF(D986="Yes",ROUND(MAX(IF($B986="Oui - sans lien de dépendance",0,MIN((0.75*H986),847)),MIN(H986,(0.75*$C986),847)),2),IF(revenueReduction&gt;0.3,MAX(IF($B986="Non - avec lien de dépendance",MIN(1129,H986,$C986)*overallRate,MIN(1129,H986)*overallRate),ROUND(MAX(IF($B986="Non - avec lien de dépendance",0,MIN((0.75*H986),847)),MIN(H986,(0.75*$C986),847)),2)),IF($B986="Non - avec lien de dépendance",MIN(1129,H986,$C986)*overallRate,MIN(1129,H986)*overallRate)))))</f>
        <v>Effectuez l’étape 1</v>
      </c>
      <c r="M986" s="68" t="str">
        <f>IF(ISTEXT(overallRate),"Effectuez l’étape 1",IF(OR(COUNT($C986,I986)&lt;&gt;2,overallRate=0),0,IF(E986="Yes",ROUND(MAX(IF($B986="Oui - sans lien de dépendance",0,MIN((0.75*I986),847)),MIN(I986,(0.75*$C986),847)),2),IF(revenueReduction&gt;0.3,MAX(IF($B986="Non - avec lien de dépendance",MIN(1129,I986,$C986)*overallRate,MIN(1129,I986)*overallRate),ROUND(MAX(IF($B986="Non - avec lien de dépendance",0,MIN((0.75*I986),847)),MIN(I986,(0.75*$C986),847)),2)),IF($B986="Non - avec lien de dépendance",MIN(1129,I986,$C986)*overallRate,MIN(1129,I986)*overallRate)))))</f>
        <v>Effectuez l’étape 1</v>
      </c>
      <c r="N986" s="68" t="str">
        <f>IF(ISTEXT(overallRate),"Effectuez l’étape 1",IF(OR(COUNT($C986,J986)&lt;&gt;2,overallRate=0),0,IF(F986="Yes",ROUND(MAX(IF($B986="Oui - sans lien de dépendance",0,MIN((0.75*J986),847)),MIN(J986,(0.75*$C986),847)),2),IF(revenueReduction&gt;0.3,MAX(IF($B986="Non - avec lien de dépendance",MIN(1129,J986,$C986)*overallRate,MIN(1129,J986)*overallRate),ROUND(MAX(IF($B986="Non - avec lien de dépendance",0,MIN((0.75*J986),847)),MIN(J986,(0.75*$C986),847)),2)),IF($B986="Non - avec lien de dépendance",MIN(1129,J986,$C986)*overallRate,MIN(1129,J986)*overallRate)))))</f>
        <v>Effectuez l’étape 1</v>
      </c>
      <c r="O986" s="68" t="str">
        <f>IF(ISTEXT(overallRate),"Effectuez l’étape 1",IF(OR(COUNT($C986,K986)&lt;&gt;2,overallRate=0),0,IF(G986="Yes",ROUND(MAX(IF($B986="Oui - sans lien de dépendance",0,MIN((0.75*K986),847)),MIN(K986,(0.75*$C986),847)),2),IF(revenueReduction&gt;0.3,MAX(IF($B986="Non - avec lien de dépendance",MIN(1129,K986,$C986)*overallRate,MIN(1129,K986)*overallRate),ROUND(MAX(IF($B986="Non - avec lien de dépendance",0,MIN((0.75*K986),847)),MIN(K986,(0.75*$C986),847)),2)),IF($B986="Non - avec lien de dépendance",MIN(1129,K986,$C986)*overallRate,MIN(1129,K986)*overallRate)))))</f>
        <v>Effectuez l’étape 1</v>
      </c>
      <c r="P986" s="3">
        <f t="shared" si="15"/>
        <v>0</v>
      </c>
    </row>
    <row r="987" spans="12:16" x14ac:dyDescent="0.5">
      <c r="L987" s="68" t="str">
        <f>IF(ISTEXT(overallRate),"Effectuez l’étape 1",IF(OR(COUNT($C987,H987)&lt;&gt;2,overallRate=0),0,IF(D987="Yes",ROUND(MAX(IF($B987="Oui - sans lien de dépendance",0,MIN((0.75*H987),847)),MIN(H987,(0.75*$C987),847)),2),IF(revenueReduction&gt;0.3,MAX(IF($B987="Non - avec lien de dépendance",MIN(1129,H987,$C987)*overallRate,MIN(1129,H987)*overallRate),ROUND(MAX(IF($B987="Non - avec lien de dépendance",0,MIN((0.75*H987),847)),MIN(H987,(0.75*$C987),847)),2)),IF($B987="Non - avec lien de dépendance",MIN(1129,H987,$C987)*overallRate,MIN(1129,H987)*overallRate)))))</f>
        <v>Effectuez l’étape 1</v>
      </c>
      <c r="M987" s="68" t="str">
        <f>IF(ISTEXT(overallRate),"Effectuez l’étape 1",IF(OR(COUNT($C987,I987)&lt;&gt;2,overallRate=0),0,IF(E987="Yes",ROUND(MAX(IF($B987="Oui - sans lien de dépendance",0,MIN((0.75*I987),847)),MIN(I987,(0.75*$C987),847)),2),IF(revenueReduction&gt;0.3,MAX(IF($B987="Non - avec lien de dépendance",MIN(1129,I987,$C987)*overallRate,MIN(1129,I987)*overallRate),ROUND(MAX(IF($B987="Non - avec lien de dépendance",0,MIN((0.75*I987),847)),MIN(I987,(0.75*$C987),847)),2)),IF($B987="Non - avec lien de dépendance",MIN(1129,I987,$C987)*overallRate,MIN(1129,I987)*overallRate)))))</f>
        <v>Effectuez l’étape 1</v>
      </c>
      <c r="N987" s="68" t="str">
        <f>IF(ISTEXT(overallRate),"Effectuez l’étape 1",IF(OR(COUNT($C987,J987)&lt;&gt;2,overallRate=0),0,IF(F987="Yes",ROUND(MAX(IF($B987="Oui - sans lien de dépendance",0,MIN((0.75*J987),847)),MIN(J987,(0.75*$C987),847)),2),IF(revenueReduction&gt;0.3,MAX(IF($B987="Non - avec lien de dépendance",MIN(1129,J987,$C987)*overallRate,MIN(1129,J987)*overallRate),ROUND(MAX(IF($B987="Non - avec lien de dépendance",0,MIN((0.75*J987),847)),MIN(J987,(0.75*$C987),847)),2)),IF($B987="Non - avec lien de dépendance",MIN(1129,J987,$C987)*overallRate,MIN(1129,J987)*overallRate)))))</f>
        <v>Effectuez l’étape 1</v>
      </c>
      <c r="O987" s="68" t="str">
        <f>IF(ISTEXT(overallRate),"Effectuez l’étape 1",IF(OR(COUNT($C987,K987)&lt;&gt;2,overallRate=0),0,IF(G987="Yes",ROUND(MAX(IF($B987="Oui - sans lien de dépendance",0,MIN((0.75*K987),847)),MIN(K987,(0.75*$C987),847)),2),IF(revenueReduction&gt;0.3,MAX(IF($B987="Non - avec lien de dépendance",MIN(1129,K987,$C987)*overallRate,MIN(1129,K987)*overallRate),ROUND(MAX(IF($B987="Non - avec lien de dépendance",0,MIN((0.75*K987),847)),MIN(K987,(0.75*$C987),847)),2)),IF($B987="Non - avec lien de dépendance",MIN(1129,K987,$C987)*overallRate,MIN(1129,K987)*overallRate)))))</f>
        <v>Effectuez l’étape 1</v>
      </c>
      <c r="P987" s="3">
        <f t="shared" si="15"/>
        <v>0</v>
      </c>
    </row>
    <row r="988" spans="12:16" x14ac:dyDescent="0.5">
      <c r="L988" s="68" t="str">
        <f>IF(ISTEXT(overallRate),"Effectuez l’étape 1",IF(OR(COUNT($C988,H988)&lt;&gt;2,overallRate=0),0,IF(D988="Yes",ROUND(MAX(IF($B988="Oui - sans lien de dépendance",0,MIN((0.75*H988),847)),MIN(H988,(0.75*$C988),847)),2),IF(revenueReduction&gt;0.3,MAX(IF($B988="Non - avec lien de dépendance",MIN(1129,H988,$C988)*overallRate,MIN(1129,H988)*overallRate),ROUND(MAX(IF($B988="Non - avec lien de dépendance",0,MIN((0.75*H988),847)),MIN(H988,(0.75*$C988),847)),2)),IF($B988="Non - avec lien de dépendance",MIN(1129,H988,$C988)*overallRate,MIN(1129,H988)*overallRate)))))</f>
        <v>Effectuez l’étape 1</v>
      </c>
      <c r="M988" s="68" t="str">
        <f>IF(ISTEXT(overallRate),"Effectuez l’étape 1",IF(OR(COUNT($C988,I988)&lt;&gt;2,overallRate=0),0,IF(E988="Yes",ROUND(MAX(IF($B988="Oui - sans lien de dépendance",0,MIN((0.75*I988),847)),MIN(I988,(0.75*$C988),847)),2),IF(revenueReduction&gt;0.3,MAX(IF($B988="Non - avec lien de dépendance",MIN(1129,I988,$C988)*overallRate,MIN(1129,I988)*overallRate),ROUND(MAX(IF($B988="Non - avec lien de dépendance",0,MIN((0.75*I988),847)),MIN(I988,(0.75*$C988),847)),2)),IF($B988="Non - avec lien de dépendance",MIN(1129,I988,$C988)*overallRate,MIN(1129,I988)*overallRate)))))</f>
        <v>Effectuez l’étape 1</v>
      </c>
      <c r="N988" s="68" t="str">
        <f>IF(ISTEXT(overallRate),"Effectuez l’étape 1",IF(OR(COUNT($C988,J988)&lt;&gt;2,overallRate=0),0,IF(F988="Yes",ROUND(MAX(IF($B988="Oui - sans lien de dépendance",0,MIN((0.75*J988),847)),MIN(J988,(0.75*$C988),847)),2),IF(revenueReduction&gt;0.3,MAX(IF($B988="Non - avec lien de dépendance",MIN(1129,J988,$C988)*overallRate,MIN(1129,J988)*overallRate),ROUND(MAX(IF($B988="Non - avec lien de dépendance",0,MIN((0.75*J988),847)),MIN(J988,(0.75*$C988),847)),2)),IF($B988="Non - avec lien de dépendance",MIN(1129,J988,$C988)*overallRate,MIN(1129,J988)*overallRate)))))</f>
        <v>Effectuez l’étape 1</v>
      </c>
      <c r="O988" s="68" t="str">
        <f>IF(ISTEXT(overallRate),"Effectuez l’étape 1",IF(OR(COUNT($C988,K988)&lt;&gt;2,overallRate=0),0,IF(G988="Yes",ROUND(MAX(IF($B988="Oui - sans lien de dépendance",0,MIN((0.75*K988),847)),MIN(K988,(0.75*$C988),847)),2),IF(revenueReduction&gt;0.3,MAX(IF($B988="Non - avec lien de dépendance",MIN(1129,K988,$C988)*overallRate,MIN(1129,K988)*overallRate),ROUND(MAX(IF($B988="Non - avec lien de dépendance",0,MIN((0.75*K988),847)),MIN(K988,(0.75*$C988),847)),2)),IF($B988="Non - avec lien de dépendance",MIN(1129,K988,$C988)*overallRate,MIN(1129,K988)*overallRate)))))</f>
        <v>Effectuez l’étape 1</v>
      </c>
      <c r="P988" s="3">
        <f t="shared" si="15"/>
        <v>0</v>
      </c>
    </row>
    <row r="989" spans="12:16" x14ac:dyDescent="0.5">
      <c r="L989" s="68" t="str">
        <f>IF(ISTEXT(overallRate),"Effectuez l’étape 1",IF(OR(COUNT($C989,H989)&lt;&gt;2,overallRate=0),0,IF(D989="Yes",ROUND(MAX(IF($B989="Oui - sans lien de dépendance",0,MIN((0.75*H989),847)),MIN(H989,(0.75*$C989),847)),2),IF(revenueReduction&gt;0.3,MAX(IF($B989="Non - avec lien de dépendance",MIN(1129,H989,$C989)*overallRate,MIN(1129,H989)*overallRate),ROUND(MAX(IF($B989="Non - avec lien de dépendance",0,MIN((0.75*H989),847)),MIN(H989,(0.75*$C989),847)),2)),IF($B989="Non - avec lien de dépendance",MIN(1129,H989,$C989)*overallRate,MIN(1129,H989)*overallRate)))))</f>
        <v>Effectuez l’étape 1</v>
      </c>
      <c r="M989" s="68" t="str">
        <f>IF(ISTEXT(overallRate),"Effectuez l’étape 1",IF(OR(COUNT($C989,I989)&lt;&gt;2,overallRate=0),0,IF(E989="Yes",ROUND(MAX(IF($B989="Oui - sans lien de dépendance",0,MIN((0.75*I989),847)),MIN(I989,(0.75*$C989),847)),2),IF(revenueReduction&gt;0.3,MAX(IF($B989="Non - avec lien de dépendance",MIN(1129,I989,$C989)*overallRate,MIN(1129,I989)*overallRate),ROUND(MAX(IF($B989="Non - avec lien de dépendance",0,MIN((0.75*I989),847)),MIN(I989,(0.75*$C989),847)),2)),IF($B989="Non - avec lien de dépendance",MIN(1129,I989,$C989)*overallRate,MIN(1129,I989)*overallRate)))))</f>
        <v>Effectuez l’étape 1</v>
      </c>
      <c r="N989" s="68" t="str">
        <f>IF(ISTEXT(overallRate),"Effectuez l’étape 1",IF(OR(COUNT($C989,J989)&lt;&gt;2,overallRate=0),0,IF(F989="Yes",ROUND(MAX(IF($B989="Oui - sans lien de dépendance",0,MIN((0.75*J989),847)),MIN(J989,(0.75*$C989),847)),2),IF(revenueReduction&gt;0.3,MAX(IF($B989="Non - avec lien de dépendance",MIN(1129,J989,$C989)*overallRate,MIN(1129,J989)*overallRate),ROUND(MAX(IF($B989="Non - avec lien de dépendance",0,MIN((0.75*J989),847)),MIN(J989,(0.75*$C989),847)),2)),IF($B989="Non - avec lien de dépendance",MIN(1129,J989,$C989)*overallRate,MIN(1129,J989)*overallRate)))))</f>
        <v>Effectuez l’étape 1</v>
      </c>
      <c r="O989" s="68" t="str">
        <f>IF(ISTEXT(overallRate),"Effectuez l’étape 1",IF(OR(COUNT($C989,K989)&lt;&gt;2,overallRate=0),0,IF(G989="Yes",ROUND(MAX(IF($B989="Oui - sans lien de dépendance",0,MIN((0.75*K989),847)),MIN(K989,(0.75*$C989),847)),2),IF(revenueReduction&gt;0.3,MAX(IF($B989="Non - avec lien de dépendance",MIN(1129,K989,$C989)*overallRate,MIN(1129,K989)*overallRate),ROUND(MAX(IF($B989="Non - avec lien de dépendance",0,MIN((0.75*K989),847)),MIN(K989,(0.75*$C989),847)),2)),IF($B989="Non - avec lien de dépendance",MIN(1129,K989,$C989)*overallRate,MIN(1129,K989)*overallRate)))))</f>
        <v>Effectuez l’étape 1</v>
      </c>
      <c r="P989" s="3">
        <f t="shared" si="15"/>
        <v>0</v>
      </c>
    </row>
    <row r="990" spans="12:16" x14ac:dyDescent="0.5">
      <c r="L990" s="68" t="str">
        <f>IF(ISTEXT(overallRate),"Effectuez l’étape 1",IF(OR(COUNT($C990,H990)&lt;&gt;2,overallRate=0),0,IF(D990="Yes",ROUND(MAX(IF($B990="Oui - sans lien de dépendance",0,MIN((0.75*H990),847)),MIN(H990,(0.75*$C990),847)),2),IF(revenueReduction&gt;0.3,MAX(IF($B990="Non - avec lien de dépendance",MIN(1129,H990,$C990)*overallRate,MIN(1129,H990)*overallRate),ROUND(MAX(IF($B990="Non - avec lien de dépendance",0,MIN((0.75*H990),847)),MIN(H990,(0.75*$C990),847)),2)),IF($B990="Non - avec lien de dépendance",MIN(1129,H990,$C990)*overallRate,MIN(1129,H990)*overallRate)))))</f>
        <v>Effectuez l’étape 1</v>
      </c>
      <c r="M990" s="68" t="str">
        <f>IF(ISTEXT(overallRate),"Effectuez l’étape 1",IF(OR(COUNT($C990,I990)&lt;&gt;2,overallRate=0),0,IF(E990="Yes",ROUND(MAX(IF($B990="Oui - sans lien de dépendance",0,MIN((0.75*I990),847)),MIN(I990,(0.75*$C990),847)),2),IF(revenueReduction&gt;0.3,MAX(IF($B990="Non - avec lien de dépendance",MIN(1129,I990,$C990)*overallRate,MIN(1129,I990)*overallRate),ROUND(MAX(IF($B990="Non - avec lien de dépendance",0,MIN((0.75*I990),847)),MIN(I990,(0.75*$C990),847)),2)),IF($B990="Non - avec lien de dépendance",MIN(1129,I990,$C990)*overallRate,MIN(1129,I990)*overallRate)))))</f>
        <v>Effectuez l’étape 1</v>
      </c>
      <c r="N990" s="68" t="str">
        <f>IF(ISTEXT(overallRate),"Effectuez l’étape 1",IF(OR(COUNT($C990,J990)&lt;&gt;2,overallRate=0),0,IF(F990="Yes",ROUND(MAX(IF($B990="Oui - sans lien de dépendance",0,MIN((0.75*J990),847)),MIN(J990,(0.75*$C990),847)),2),IF(revenueReduction&gt;0.3,MAX(IF($B990="Non - avec lien de dépendance",MIN(1129,J990,$C990)*overallRate,MIN(1129,J990)*overallRate),ROUND(MAX(IF($B990="Non - avec lien de dépendance",0,MIN((0.75*J990),847)),MIN(J990,(0.75*$C990),847)),2)),IF($B990="Non - avec lien de dépendance",MIN(1129,J990,$C990)*overallRate,MIN(1129,J990)*overallRate)))))</f>
        <v>Effectuez l’étape 1</v>
      </c>
      <c r="O990" s="68" t="str">
        <f>IF(ISTEXT(overallRate),"Effectuez l’étape 1",IF(OR(COUNT($C990,K990)&lt;&gt;2,overallRate=0),0,IF(G990="Yes",ROUND(MAX(IF($B990="Oui - sans lien de dépendance",0,MIN((0.75*K990),847)),MIN(K990,(0.75*$C990),847)),2),IF(revenueReduction&gt;0.3,MAX(IF($B990="Non - avec lien de dépendance",MIN(1129,K990,$C990)*overallRate,MIN(1129,K990)*overallRate),ROUND(MAX(IF($B990="Non - avec lien de dépendance",0,MIN((0.75*K990),847)),MIN(K990,(0.75*$C990),847)),2)),IF($B990="Non - avec lien de dépendance",MIN(1129,K990,$C990)*overallRate,MIN(1129,K990)*overallRate)))))</f>
        <v>Effectuez l’étape 1</v>
      </c>
      <c r="P990" s="3">
        <f t="shared" si="15"/>
        <v>0</v>
      </c>
    </row>
    <row r="991" spans="12:16" x14ac:dyDescent="0.5">
      <c r="L991" s="68" t="str">
        <f>IF(ISTEXT(overallRate),"Effectuez l’étape 1",IF(OR(COUNT($C991,H991)&lt;&gt;2,overallRate=0),0,IF(D991="Yes",ROUND(MAX(IF($B991="Oui - sans lien de dépendance",0,MIN((0.75*H991),847)),MIN(H991,(0.75*$C991),847)),2),IF(revenueReduction&gt;0.3,MAX(IF($B991="Non - avec lien de dépendance",MIN(1129,H991,$C991)*overallRate,MIN(1129,H991)*overallRate),ROUND(MAX(IF($B991="Non - avec lien de dépendance",0,MIN((0.75*H991),847)),MIN(H991,(0.75*$C991),847)),2)),IF($B991="Non - avec lien de dépendance",MIN(1129,H991,$C991)*overallRate,MIN(1129,H991)*overallRate)))))</f>
        <v>Effectuez l’étape 1</v>
      </c>
      <c r="M991" s="68" t="str">
        <f>IF(ISTEXT(overallRate),"Effectuez l’étape 1",IF(OR(COUNT($C991,I991)&lt;&gt;2,overallRate=0),0,IF(E991="Yes",ROUND(MAX(IF($B991="Oui - sans lien de dépendance",0,MIN((0.75*I991),847)),MIN(I991,(0.75*$C991),847)),2),IF(revenueReduction&gt;0.3,MAX(IF($B991="Non - avec lien de dépendance",MIN(1129,I991,$C991)*overallRate,MIN(1129,I991)*overallRate),ROUND(MAX(IF($B991="Non - avec lien de dépendance",0,MIN((0.75*I991),847)),MIN(I991,(0.75*$C991),847)),2)),IF($B991="Non - avec lien de dépendance",MIN(1129,I991,$C991)*overallRate,MIN(1129,I991)*overallRate)))))</f>
        <v>Effectuez l’étape 1</v>
      </c>
      <c r="N991" s="68" t="str">
        <f>IF(ISTEXT(overallRate),"Effectuez l’étape 1",IF(OR(COUNT($C991,J991)&lt;&gt;2,overallRate=0),0,IF(F991="Yes",ROUND(MAX(IF($B991="Oui - sans lien de dépendance",0,MIN((0.75*J991),847)),MIN(J991,(0.75*$C991),847)),2),IF(revenueReduction&gt;0.3,MAX(IF($B991="Non - avec lien de dépendance",MIN(1129,J991,$C991)*overallRate,MIN(1129,J991)*overallRate),ROUND(MAX(IF($B991="Non - avec lien de dépendance",0,MIN((0.75*J991),847)),MIN(J991,(0.75*$C991),847)),2)),IF($B991="Non - avec lien de dépendance",MIN(1129,J991,$C991)*overallRate,MIN(1129,J991)*overallRate)))))</f>
        <v>Effectuez l’étape 1</v>
      </c>
      <c r="O991" s="68" t="str">
        <f>IF(ISTEXT(overallRate),"Effectuez l’étape 1",IF(OR(COUNT($C991,K991)&lt;&gt;2,overallRate=0),0,IF(G991="Yes",ROUND(MAX(IF($B991="Oui - sans lien de dépendance",0,MIN((0.75*K991),847)),MIN(K991,(0.75*$C991),847)),2),IF(revenueReduction&gt;0.3,MAX(IF($B991="Non - avec lien de dépendance",MIN(1129,K991,$C991)*overallRate,MIN(1129,K991)*overallRate),ROUND(MAX(IF($B991="Non - avec lien de dépendance",0,MIN((0.75*K991),847)),MIN(K991,(0.75*$C991),847)),2)),IF($B991="Non - avec lien de dépendance",MIN(1129,K991,$C991)*overallRate,MIN(1129,K991)*overallRate)))))</f>
        <v>Effectuez l’étape 1</v>
      </c>
      <c r="P991" s="3">
        <f t="shared" si="15"/>
        <v>0</v>
      </c>
    </row>
    <row r="992" spans="12:16" x14ac:dyDescent="0.5">
      <c r="L992" s="68" t="str">
        <f>IF(ISTEXT(overallRate),"Effectuez l’étape 1",IF(OR(COUNT($C992,H992)&lt;&gt;2,overallRate=0),0,IF(D992="Yes",ROUND(MAX(IF($B992="Oui - sans lien de dépendance",0,MIN((0.75*H992),847)),MIN(H992,(0.75*$C992),847)),2),IF(revenueReduction&gt;0.3,MAX(IF($B992="Non - avec lien de dépendance",MIN(1129,H992,$C992)*overallRate,MIN(1129,H992)*overallRate),ROUND(MAX(IF($B992="Non - avec lien de dépendance",0,MIN((0.75*H992),847)),MIN(H992,(0.75*$C992),847)),2)),IF($B992="Non - avec lien de dépendance",MIN(1129,H992,$C992)*overallRate,MIN(1129,H992)*overallRate)))))</f>
        <v>Effectuez l’étape 1</v>
      </c>
      <c r="M992" s="68" t="str">
        <f>IF(ISTEXT(overallRate),"Effectuez l’étape 1",IF(OR(COUNT($C992,I992)&lt;&gt;2,overallRate=0),0,IF(E992="Yes",ROUND(MAX(IF($B992="Oui - sans lien de dépendance",0,MIN((0.75*I992),847)),MIN(I992,(0.75*$C992),847)),2),IF(revenueReduction&gt;0.3,MAX(IF($B992="Non - avec lien de dépendance",MIN(1129,I992,$C992)*overallRate,MIN(1129,I992)*overallRate),ROUND(MAX(IF($B992="Non - avec lien de dépendance",0,MIN((0.75*I992),847)),MIN(I992,(0.75*$C992),847)),2)),IF($B992="Non - avec lien de dépendance",MIN(1129,I992,$C992)*overallRate,MIN(1129,I992)*overallRate)))))</f>
        <v>Effectuez l’étape 1</v>
      </c>
      <c r="N992" s="68" t="str">
        <f>IF(ISTEXT(overallRate),"Effectuez l’étape 1",IF(OR(COUNT($C992,J992)&lt;&gt;2,overallRate=0),0,IF(F992="Yes",ROUND(MAX(IF($B992="Oui - sans lien de dépendance",0,MIN((0.75*J992),847)),MIN(J992,(0.75*$C992),847)),2),IF(revenueReduction&gt;0.3,MAX(IF($B992="Non - avec lien de dépendance",MIN(1129,J992,$C992)*overallRate,MIN(1129,J992)*overallRate),ROUND(MAX(IF($B992="Non - avec lien de dépendance",0,MIN((0.75*J992),847)),MIN(J992,(0.75*$C992),847)),2)),IF($B992="Non - avec lien de dépendance",MIN(1129,J992,$C992)*overallRate,MIN(1129,J992)*overallRate)))))</f>
        <v>Effectuez l’étape 1</v>
      </c>
      <c r="O992" s="68" t="str">
        <f>IF(ISTEXT(overallRate),"Effectuez l’étape 1",IF(OR(COUNT($C992,K992)&lt;&gt;2,overallRate=0),0,IF(G992="Yes",ROUND(MAX(IF($B992="Oui - sans lien de dépendance",0,MIN((0.75*K992),847)),MIN(K992,(0.75*$C992),847)),2),IF(revenueReduction&gt;0.3,MAX(IF($B992="Non - avec lien de dépendance",MIN(1129,K992,$C992)*overallRate,MIN(1129,K992)*overallRate),ROUND(MAX(IF($B992="Non - avec lien de dépendance",0,MIN((0.75*K992),847)),MIN(K992,(0.75*$C992),847)),2)),IF($B992="Non - avec lien de dépendance",MIN(1129,K992,$C992)*overallRate,MIN(1129,K992)*overallRate)))))</f>
        <v>Effectuez l’étape 1</v>
      </c>
      <c r="P992" s="3">
        <f t="shared" si="15"/>
        <v>0</v>
      </c>
    </row>
    <row r="993" spans="12:16" x14ac:dyDescent="0.5">
      <c r="L993" s="68" t="str">
        <f>IF(ISTEXT(overallRate),"Effectuez l’étape 1",IF(OR(COUNT($C993,H993)&lt;&gt;2,overallRate=0),0,IF(D993="Yes",ROUND(MAX(IF($B993="Oui - sans lien de dépendance",0,MIN((0.75*H993),847)),MIN(H993,(0.75*$C993),847)),2),IF(revenueReduction&gt;0.3,MAX(IF($B993="Non - avec lien de dépendance",MIN(1129,H993,$C993)*overallRate,MIN(1129,H993)*overallRate),ROUND(MAX(IF($B993="Non - avec lien de dépendance",0,MIN((0.75*H993),847)),MIN(H993,(0.75*$C993),847)),2)),IF($B993="Non - avec lien de dépendance",MIN(1129,H993,$C993)*overallRate,MIN(1129,H993)*overallRate)))))</f>
        <v>Effectuez l’étape 1</v>
      </c>
      <c r="M993" s="68" t="str">
        <f>IF(ISTEXT(overallRate),"Effectuez l’étape 1",IF(OR(COUNT($C993,I993)&lt;&gt;2,overallRate=0),0,IF(E993="Yes",ROUND(MAX(IF($B993="Oui - sans lien de dépendance",0,MIN((0.75*I993),847)),MIN(I993,(0.75*$C993),847)),2),IF(revenueReduction&gt;0.3,MAX(IF($B993="Non - avec lien de dépendance",MIN(1129,I993,$C993)*overallRate,MIN(1129,I993)*overallRate),ROUND(MAX(IF($B993="Non - avec lien de dépendance",0,MIN((0.75*I993),847)),MIN(I993,(0.75*$C993),847)),2)),IF($B993="Non - avec lien de dépendance",MIN(1129,I993,$C993)*overallRate,MIN(1129,I993)*overallRate)))))</f>
        <v>Effectuez l’étape 1</v>
      </c>
      <c r="N993" s="68" t="str">
        <f>IF(ISTEXT(overallRate),"Effectuez l’étape 1",IF(OR(COUNT($C993,J993)&lt;&gt;2,overallRate=0),0,IF(F993="Yes",ROUND(MAX(IF($B993="Oui - sans lien de dépendance",0,MIN((0.75*J993),847)),MIN(J993,(0.75*$C993),847)),2),IF(revenueReduction&gt;0.3,MAX(IF($B993="Non - avec lien de dépendance",MIN(1129,J993,$C993)*overallRate,MIN(1129,J993)*overallRate),ROUND(MAX(IF($B993="Non - avec lien de dépendance",0,MIN((0.75*J993),847)),MIN(J993,(0.75*$C993),847)),2)),IF($B993="Non - avec lien de dépendance",MIN(1129,J993,$C993)*overallRate,MIN(1129,J993)*overallRate)))))</f>
        <v>Effectuez l’étape 1</v>
      </c>
      <c r="O993" s="68" t="str">
        <f>IF(ISTEXT(overallRate),"Effectuez l’étape 1",IF(OR(COUNT($C993,K993)&lt;&gt;2,overallRate=0),0,IF(G993="Yes",ROUND(MAX(IF($B993="Oui - sans lien de dépendance",0,MIN((0.75*K993),847)),MIN(K993,(0.75*$C993),847)),2),IF(revenueReduction&gt;0.3,MAX(IF($B993="Non - avec lien de dépendance",MIN(1129,K993,$C993)*overallRate,MIN(1129,K993)*overallRate),ROUND(MAX(IF($B993="Non - avec lien de dépendance",0,MIN((0.75*K993),847)),MIN(K993,(0.75*$C993),847)),2)),IF($B993="Non - avec lien de dépendance",MIN(1129,K993,$C993)*overallRate,MIN(1129,K993)*overallRate)))))</f>
        <v>Effectuez l’étape 1</v>
      </c>
      <c r="P993" s="3">
        <f t="shared" si="15"/>
        <v>0</v>
      </c>
    </row>
    <row r="994" spans="12:16" x14ac:dyDescent="0.5">
      <c r="L994" s="68" t="str">
        <f>IF(ISTEXT(overallRate),"Effectuez l’étape 1",IF(OR(COUNT($C994,H994)&lt;&gt;2,overallRate=0),0,IF(D994="Yes",ROUND(MAX(IF($B994="Oui - sans lien de dépendance",0,MIN((0.75*H994),847)),MIN(H994,(0.75*$C994),847)),2),IF(revenueReduction&gt;0.3,MAX(IF($B994="Non - avec lien de dépendance",MIN(1129,H994,$C994)*overallRate,MIN(1129,H994)*overallRate),ROUND(MAX(IF($B994="Non - avec lien de dépendance",0,MIN((0.75*H994),847)),MIN(H994,(0.75*$C994),847)),2)),IF($B994="Non - avec lien de dépendance",MIN(1129,H994,$C994)*overallRate,MIN(1129,H994)*overallRate)))))</f>
        <v>Effectuez l’étape 1</v>
      </c>
      <c r="M994" s="68" t="str">
        <f>IF(ISTEXT(overallRate),"Effectuez l’étape 1",IF(OR(COUNT($C994,I994)&lt;&gt;2,overallRate=0),0,IF(E994="Yes",ROUND(MAX(IF($B994="Oui - sans lien de dépendance",0,MIN((0.75*I994),847)),MIN(I994,(0.75*$C994),847)),2),IF(revenueReduction&gt;0.3,MAX(IF($B994="Non - avec lien de dépendance",MIN(1129,I994,$C994)*overallRate,MIN(1129,I994)*overallRate),ROUND(MAX(IF($B994="Non - avec lien de dépendance",0,MIN((0.75*I994),847)),MIN(I994,(0.75*$C994),847)),2)),IF($B994="Non - avec lien de dépendance",MIN(1129,I994,$C994)*overallRate,MIN(1129,I994)*overallRate)))))</f>
        <v>Effectuez l’étape 1</v>
      </c>
      <c r="N994" s="68" t="str">
        <f>IF(ISTEXT(overallRate),"Effectuez l’étape 1",IF(OR(COUNT($C994,J994)&lt;&gt;2,overallRate=0),0,IF(F994="Yes",ROUND(MAX(IF($B994="Oui - sans lien de dépendance",0,MIN((0.75*J994),847)),MIN(J994,(0.75*$C994),847)),2),IF(revenueReduction&gt;0.3,MAX(IF($B994="Non - avec lien de dépendance",MIN(1129,J994,$C994)*overallRate,MIN(1129,J994)*overallRate),ROUND(MAX(IF($B994="Non - avec lien de dépendance",0,MIN((0.75*J994),847)),MIN(J994,(0.75*$C994),847)),2)),IF($B994="Non - avec lien de dépendance",MIN(1129,J994,$C994)*overallRate,MIN(1129,J994)*overallRate)))))</f>
        <v>Effectuez l’étape 1</v>
      </c>
      <c r="O994" s="68" t="str">
        <f>IF(ISTEXT(overallRate),"Effectuez l’étape 1",IF(OR(COUNT($C994,K994)&lt;&gt;2,overallRate=0),0,IF(G994="Yes",ROUND(MAX(IF($B994="Oui - sans lien de dépendance",0,MIN((0.75*K994),847)),MIN(K994,(0.75*$C994),847)),2),IF(revenueReduction&gt;0.3,MAX(IF($B994="Non - avec lien de dépendance",MIN(1129,K994,$C994)*overallRate,MIN(1129,K994)*overallRate),ROUND(MAX(IF($B994="Non - avec lien de dépendance",0,MIN((0.75*K994),847)),MIN(K994,(0.75*$C994),847)),2)),IF($B994="Non - avec lien de dépendance",MIN(1129,K994,$C994)*overallRate,MIN(1129,K994)*overallRate)))))</f>
        <v>Effectuez l’étape 1</v>
      </c>
      <c r="P994" s="3">
        <f t="shared" si="15"/>
        <v>0</v>
      </c>
    </row>
    <row r="995" spans="12:16" x14ac:dyDescent="0.5">
      <c r="L995" s="68" t="str">
        <f>IF(ISTEXT(overallRate),"Effectuez l’étape 1",IF(OR(COUNT($C995,H995)&lt;&gt;2,overallRate=0),0,IF(D995="Yes",ROUND(MAX(IF($B995="Oui - sans lien de dépendance",0,MIN((0.75*H995),847)),MIN(H995,(0.75*$C995),847)),2),IF(revenueReduction&gt;0.3,MAX(IF($B995="Non - avec lien de dépendance",MIN(1129,H995,$C995)*overallRate,MIN(1129,H995)*overallRate),ROUND(MAX(IF($B995="Non - avec lien de dépendance",0,MIN((0.75*H995),847)),MIN(H995,(0.75*$C995),847)),2)),IF($B995="Non - avec lien de dépendance",MIN(1129,H995,$C995)*overallRate,MIN(1129,H995)*overallRate)))))</f>
        <v>Effectuez l’étape 1</v>
      </c>
      <c r="M995" s="68" t="str">
        <f>IF(ISTEXT(overallRate),"Effectuez l’étape 1",IF(OR(COUNT($C995,I995)&lt;&gt;2,overallRate=0),0,IF(E995="Yes",ROUND(MAX(IF($B995="Oui - sans lien de dépendance",0,MIN((0.75*I995),847)),MIN(I995,(0.75*$C995),847)),2),IF(revenueReduction&gt;0.3,MAX(IF($B995="Non - avec lien de dépendance",MIN(1129,I995,$C995)*overallRate,MIN(1129,I995)*overallRate),ROUND(MAX(IF($B995="Non - avec lien de dépendance",0,MIN((0.75*I995),847)),MIN(I995,(0.75*$C995),847)),2)),IF($B995="Non - avec lien de dépendance",MIN(1129,I995,$C995)*overallRate,MIN(1129,I995)*overallRate)))))</f>
        <v>Effectuez l’étape 1</v>
      </c>
      <c r="N995" s="68" t="str">
        <f>IF(ISTEXT(overallRate),"Effectuez l’étape 1",IF(OR(COUNT($C995,J995)&lt;&gt;2,overallRate=0),0,IF(F995="Yes",ROUND(MAX(IF($B995="Oui - sans lien de dépendance",0,MIN((0.75*J995),847)),MIN(J995,(0.75*$C995),847)),2),IF(revenueReduction&gt;0.3,MAX(IF($B995="Non - avec lien de dépendance",MIN(1129,J995,$C995)*overallRate,MIN(1129,J995)*overallRate),ROUND(MAX(IF($B995="Non - avec lien de dépendance",0,MIN((0.75*J995),847)),MIN(J995,(0.75*$C995),847)),2)),IF($B995="Non - avec lien de dépendance",MIN(1129,J995,$C995)*overallRate,MIN(1129,J995)*overallRate)))))</f>
        <v>Effectuez l’étape 1</v>
      </c>
      <c r="O995" s="68" t="str">
        <f>IF(ISTEXT(overallRate),"Effectuez l’étape 1",IF(OR(COUNT($C995,K995)&lt;&gt;2,overallRate=0),0,IF(G995="Yes",ROUND(MAX(IF($B995="Oui - sans lien de dépendance",0,MIN((0.75*K995),847)),MIN(K995,(0.75*$C995),847)),2),IF(revenueReduction&gt;0.3,MAX(IF($B995="Non - avec lien de dépendance",MIN(1129,K995,$C995)*overallRate,MIN(1129,K995)*overallRate),ROUND(MAX(IF($B995="Non - avec lien de dépendance",0,MIN((0.75*K995),847)),MIN(K995,(0.75*$C995),847)),2)),IF($B995="Non - avec lien de dépendance",MIN(1129,K995,$C995)*overallRate,MIN(1129,K995)*overallRate)))))</f>
        <v>Effectuez l’étape 1</v>
      </c>
      <c r="P995" s="3">
        <f t="shared" si="15"/>
        <v>0</v>
      </c>
    </row>
    <row r="996" spans="12:16" x14ac:dyDescent="0.5">
      <c r="L996" s="68" t="str">
        <f>IF(ISTEXT(overallRate),"Effectuez l’étape 1",IF(OR(COUNT($C996,H996)&lt;&gt;2,overallRate=0),0,IF(D996="Yes",ROUND(MAX(IF($B996="Oui - sans lien de dépendance",0,MIN((0.75*H996),847)),MIN(H996,(0.75*$C996),847)),2),IF(revenueReduction&gt;0.3,MAX(IF($B996="Non - avec lien de dépendance",MIN(1129,H996,$C996)*overallRate,MIN(1129,H996)*overallRate),ROUND(MAX(IF($B996="Non - avec lien de dépendance",0,MIN((0.75*H996),847)),MIN(H996,(0.75*$C996),847)),2)),IF($B996="Non - avec lien de dépendance",MIN(1129,H996,$C996)*overallRate,MIN(1129,H996)*overallRate)))))</f>
        <v>Effectuez l’étape 1</v>
      </c>
      <c r="M996" s="68" t="str">
        <f>IF(ISTEXT(overallRate),"Effectuez l’étape 1",IF(OR(COUNT($C996,I996)&lt;&gt;2,overallRate=0),0,IF(E996="Yes",ROUND(MAX(IF($B996="Oui - sans lien de dépendance",0,MIN((0.75*I996),847)),MIN(I996,(0.75*$C996),847)),2),IF(revenueReduction&gt;0.3,MAX(IF($B996="Non - avec lien de dépendance",MIN(1129,I996,$C996)*overallRate,MIN(1129,I996)*overallRate),ROUND(MAX(IF($B996="Non - avec lien de dépendance",0,MIN((0.75*I996),847)),MIN(I996,(0.75*$C996),847)),2)),IF($B996="Non - avec lien de dépendance",MIN(1129,I996,$C996)*overallRate,MIN(1129,I996)*overallRate)))))</f>
        <v>Effectuez l’étape 1</v>
      </c>
      <c r="N996" s="68" t="str">
        <f>IF(ISTEXT(overallRate),"Effectuez l’étape 1",IF(OR(COUNT($C996,J996)&lt;&gt;2,overallRate=0),0,IF(F996="Yes",ROUND(MAX(IF($B996="Oui - sans lien de dépendance",0,MIN((0.75*J996),847)),MIN(J996,(0.75*$C996),847)),2),IF(revenueReduction&gt;0.3,MAX(IF($B996="Non - avec lien de dépendance",MIN(1129,J996,$C996)*overallRate,MIN(1129,J996)*overallRate),ROUND(MAX(IF($B996="Non - avec lien de dépendance",0,MIN((0.75*J996),847)),MIN(J996,(0.75*$C996),847)),2)),IF($B996="Non - avec lien de dépendance",MIN(1129,J996,$C996)*overallRate,MIN(1129,J996)*overallRate)))))</f>
        <v>Effectuez l’étape 1</v>
      </c>
      <c r="O996" s="68" t="str">
        <f>IF(ISTEXT(overallRate),"Effectuez l’étape 1",IF(OR(COUNT($C996,K996)&lt;&gt;2,overallRate=0),0,IF(G996="Yes",ROUND(MAX(IF($B996="Oui - sans lien de dépendance",0,MIN((0.75*K996),847)),MIN(K996,(0.75*$C996),847)),2),IF(revenueReduction&gt;0.3,MAX(IF($B996="Non - avec lien de dépendance",MIN(1129,K996,$C996)*overallRate,MIN(1129,K996)*overallRate),ROUND(MAX(IF($B996="Non - avec lien de dépendance",0,MIN((0.75*K996),847)),MIN(K996,(0.75*$C996),847)),2)),IF($B996="Non - avec lien de dépendance",MIN(1129,K996,$C996)*overallRate,MIN(1129,K996)*overallRate)))))</f>
        <v>Effectuez l’étape 1</v>
      </c>
      <c r="P996" s="3">
        <f t="shared" si="15"/>
        <v>0</v>
      </c>
    </row>
    <row r="997" spans="12:16" x14ac:dyDescent="0.5">
      <c r="L997" s="68" t="str">
        <f>IF(ISTEXT(overallRate),"Effectuez l’étape 1",IF(OR(COUNT($C997,H997)&lt;&gt;2,overallRate=0),0,IF(D997="Yes",ROUND(MAX(IF($B997="Oui - sans lien de dépendance",0,MIN((0.75*H997),847)),MIN(H997,(0.75*$C997),847)),2),IF(revenueReduction&gt;0.3,MAX(IF($B997="Non - avec lien de dépendance",MIN(1129,H997,$C997)*overallRate,MIN(1129,H997)*overallRate),ROUND(MAX(IF($B997="Non - avec lien de dépendance",0,MIN((0.75*H997),847)),MIN(H997,(0.75*$C997),847)),2)),IF($B997="Non - avec lien de dépendance",MIN(1129,H997,$C997)*overallRate,MIN(1129,H997)*overallRate)))))</f>
        <v>Effectuez l’étape 1</v>
      </c>
      <c r="M997" s="68" t="str">
        <f>IF(ISTEXT(overallRate),"Effectuez l’étape 1",IF(OR(COUNT($C997,I997)&lt;&gt;2,overallRate=0),0,IF(E997="Yes",ROUND(MAX(IF($B997="Oui - sans lien de dépendance",0,MIN((0.75*I997),847)),MIN(I997,(0.75*$C997),847)),2),IF(revenueReduction&gt;0.3,MAX(IF($B997="Non - avec lien de dépendance",MIN(1129,I997,$C997)*overallRate,MIN(1129,I997)*overallRate),ROUND(MAX(IF($B997="Non - avec lien de dépendance",0,MIN((0.75*I997),847)),MIN(I997,(0.75*$C997),847)),2)),IF($B997="Non - avec lien de dépendance",MIN(1129,I997,$C997)*overallRate,MIN(1129,I997)*overallRate)))))</f>
        <v>Effectuez l’étape 1</v>
      </c>
      <c r="N997" s="68" t="str">
        <f>IF(ISTEXT(overallRate),"Effectuez l’étape 1",IF(OR(COUNT($C997,J997)&lt;&gt;2,overallRate=0),0,IF(F997="Yes",ROUND(MAX(IF($B997="Oui - sans lien de dépendance",0,MIN((0.75*J997),847)),MIN(J997,(0.75*$C997),847)),2),IF(revenueReduction&gt;0.3,MAX(IF($B997="Non - avec lien de dépendance",MIN(1129,J997,$C997)*overallRate,MIN(1129,J997)*overallRate),ROUND(MAX(IF($B997="Non - avec lien de dépendance",0,MIN((0.75*J997),847)),MIN(J997,(0.75*$C997),847)),2)),IF($B997="Non - avec lien de dépendance",MIN(1129,J997,$C997)*overallRate,MIN(1129,J997)*overallRate)))))</f>
        <v>Effectuez l’étape 1</v>
      </c>
      <c r="O997" s="68" t="str">
        <f>IF(ISTEXT(overallRate),"Effectuez l’étape 1",IF(OR(COUNT($C997,K997)&lt;&gt;2,overallRate=0),0,IF(G997="Yes",ROUND(MAX(IF($B997="Oui - sans lien de dépendance",0,MIN((0.75*K997),847)),MIN(K997,(0.75*$C997),847)),2),IF(revenueReduction&gt;0.3,MAX(IF($B997="Non - avec lien de dépendance",MIN(1129,K997,$C997)*overallRate,MIN(1129,K997)*overallRate),ROUND(MAX(IF($B997="Non - avec lien de dépendance",0,MIN((0.75*K997),847)),MIN(K997,(0.75*$C997),847)),2)),IF($B997="Non - avec lien de dépendance",MIN(1129,K997,$C997)*overallRate,MIN(1129,K997)*overallRate)))))</f>
        <v>Effectuez l’étape 1</v>
      </c>
      <c r="P997" s="3">
        <f t="shared" si="15"/>
        <v>0</v>
      </c>
    </row>
    <row r="998" spans="12:16" x14ac:dyDescent="0.5">
      <c r="L998" s="68" t="str">
        <f>IF(ISTEXT(overallRate),"Effectuez l’étape 1",IF(OR(COUNT($C998,H998)&lt;&gt;2,overallRate=0),0,IF(D998="Yes",ROUND(MAX(IF($B998="Oui - sans lien de dépendance",0,MIN((0.75*H998),847)),MIN(H998,(0.75*$C998),847)),2),IF(revenueReduction&gt;0.3,MAX(IF($B998="Non - avec lien de dépendance",MIN(1129,H998,$C998)*overallRate,MIN(1129,H998)*overallRate),ROUND(MAX(IF($B998="Non - avec lien de dépendance",0,MIN((0.75*H998),847)),MIN(H998,(0.75*$C998),847)),2)),IF($B998="Non - avec lien de dépendance",MIN(1129,H998,$C998)*overallRate,MIN(1129,H998)*overallRate)))))</f>
        <v>Effectuez l’étape 1</v>
      </c>
      <c r="M998" s="68" t="str">
        <f>IF(ISTEXT(overallRate),"Effectuez l’étape 1",IF(OR(COUNT($C998,I998)&lt;&gt;2,overallRate=0),0,IF(E998="Yes",ROUND(MAX(IF($B998="Oui - sans lien de dépendance",0,MIN((0.75*I998),847)),MIN(I998,(0.75*$C998),847)),2),IF(revenueReduction&gt;0.3,MAX(IF($B998="Non - avec lien de dépendance",MIN(1129,I998,$C998)*overallRate,MIN(1129,I998)*overallRate),ROUND(MAX(IF($B998="Non - avec lien de dépendance",0,MIN((0.75*I998),847)),MIN(I998,(0.75*$C998),847)),2)),IF($B998="Non - avec lien de dépendance",MIN(1129,I998,$C998)*overallRate,MIN(1129,I998)*overallRate)))))</f>
        <v>Effectuez l’étape 1</v>
      </c>
      <c r="N998" s="68" t="str">
        <f>IF(ISTEXT(overallRate),"Effectuez l’étape 1",IF(OR(COUNT($C998,J998)&lt;&gt;2,overallRate=0),0,IF(F998="Yes",ROUND(MAX(IF($B998="Oui - sans lien de dépendance",0,MIN((0.75*J998),847)),MIN(J998,(0.75*$C998),847)),2),IF(revenueReduction&gt;0.3,MAX(IF($B998="Non - avec lien de dépendance",MIN(1129,J998,$C998)*overallRate,MIN(1129,J998)*overallRate),ROUND(MAX(IF($B998="Non - avec lien de dépendance",0,MIN((0.75*J998),847)),MIN(J998,(0.75*$C998),847)),2)),IF($B998="Non - avec lien de dépendance",MIN(1129,J998,$C998)*overallRate,MIN(1129,J998)*overallRate)))))</f>
        <v>Effectuez l’étape 1</v>
      </c>
      <c r="O998" s="68" t="str">
        <f>IF(ISTEXT(overallRate),"Effectuez l’étape 1",IF(OR(COUNT($C998,K998)&lt;&gt;2,overallRate=0),0,IF(G998="Yes",ROUND(MAX(IF($B998="Oui - sans lien de dépendance",0,MIN((0.75*K998),847)),MIN(K998,(0.75*$C998),847)),2),IF(revenueReduction&gt;0.3,MAX(IF($B998="Non - avec lien de dépendance",MIN(1129,K998,$C998)*overallRate,MIN(1129,K998)*overallRate),ROUND(MAX(IF($B998="Non - avec lien de dépendance",0,MIN((0.75*K998),847)),MIN(K998,(0.75*$C998),847)),2)),IF($B998="Non - avec lien de dépendance",MIN(1129,K998,$C998)*overallRate,MIN(1129,K998)*overallRate)))))</f>
        <v>Effectuez l’étape 1</v>
      </c>
      <c r="P998" s="3">
        <f t="shared" si="15"/>
        <v>0</v>
      </c>
    </row>
    <row r="999" spans="12:16" x14ac:dyDescent="0.5">
      <c r="L999" s="68" t="str">
        <f>IF(ISTEXT(overallRate),"Effectuez l’étape 1",IF(OR(COUNT($C999,H999)&lt;&gt;2,overallRate=0),0,IF(D999="Yes",ROUND(MAX(IF($B999="Oui - sans lien de dépendance",0,MIN((0.75*H999),847)),MIN(H999,(0.75*$C999),847)),2),IF(revenueReduction&gt;0.3,MAX(IF($B999="Non - avec lien de dépendance",MIN(1129,H999,$C999)*overallRate,MIN(1129,H999)*overallRate),ROUND(MAX(IF($B999="Non - avec lien de dépendance",0,MIN((0.75*H999),847)),MIN(H999,(0.75*$C999),847)),2)),IF($B999="Non - avec lien de dépendance",MIN(1129,H999,$C999)*overallRate,MIN(1129,H999)*overallRate)))))</f>
        <v>Effectuez l’étape 1</v>
      </c>
      <c r="M999" s="68" t="str">
        <f>IF(ISTEXT(overallRate),"Effectuez l’étape 1",IF(OR(COUNT($C999,I999)&lt;&gt;2,overallRate=0),0,IF(E999="Yes",ROUND(MAX(IF($B999="Oui - sans lien de dépendance",0,MIN((0.75*I999),847)),MIN(I999,(0.75*$C999),847)),2),IF(revenueReduction&gt;0.3,MAX(IF($B999="Non - avec lien de dépendance",MIN(1129,I999,$C999)*overallRate,MIN(1129,I999)*overallRate),ROUND(MAX(IF($B999="Non - avec lien de dépendance",0,MIN((0.75*I999),847)),MIN(I999,(0.75*$C999),847)),2)),IF($B999="Non - avec lien de dépendance",MIN(1129,I999,$C999)*overallRate,MIN(1129,I999)*overallRate)))))</f>
        <v>Effectuez l’étape 1</v>
      </c>
      <c r="N999" s="68" t="str">
        <f>IF(ISTEXT(overallRate),"Effectuez l’étape 1",IF(OR(COUNT($C999,J999)&lt;&gt;2,overallRate=0),0,IF(F999="Yes",ROUND(MAX(IF($B999="Oui - sans lien de dépendance",0,MIN((0.75*J999),847)),MIN(J999,(0.75*$C999),847)),2),IF(revenueReduction&gt;0.3,MAX(IF($B999="Non - avec lien de dépendance",MIN(1129,J999,$C999)*overallRate,MIN(1129,J999)*overallRate),ROUND(MAX(IF($B999="Non - avec lien de dépendance",0,MIN((0.75*J999),847)),MIN(J999,(0.75*$C999),847)),2)),IF($B999="Non - avec lien de dépendance",MIN(1129,J999,$C999)*overallRate,MIN(1129,J999)*overallRate)))))</f>
        <v>Effectuez l’étape 1</v>
      </c>
      <c r="O999" s="68" t="str">
        <f>IF(ISTEXT(overallRate),"Effectuez l’étape 1",IF(OR(COUNT($C999,K999)&lt;&gt;2,overallRate=0),0,IF(G999="Yes",ROUND(MAX(IF($B999="Oui - sans lien de dépendance",0,MIN((0.75*K999),847)),MIN(K999,(0.75*$C999),847)),2),IF(revenueReduction&gt;0.3,MAX(IF($B999="Non - avec lien de dépendance",MIN(1129,K999,$C999)*overallRate,MIN(1129,K999)*overallRate),ROUND(MAX(IF($B999="Non - avec lien de dépendance",0,MIN((0.75*K999),847)),MIN(K999,(0.75*$C999),847)),2)),IF($B999="Non - avec lien de dépendance",MIN(1129,K999,$C999)*overallRate,MIN(1129,K999)*overallRate)))))</f>
        <v>Effectuez l’étape 1</v>
      </c>
      <c r="P999" s="3">
        <f t="shared" si="15"/>
        <v>0</v>
      </c>
    </row>
    <row r="1000" spans="12:16" x14ac:dyDescent="0.5">
      <c r="L1000" s="68" t="str">
        <f>IF(ISTEXT(overallRate),"Effectuez l’étape 1",IF(OR(COUNT($C1000,H1000)&lt;&gt;2,overallRate=0),0,IF(D1000="Yes",ROUND(MAX(IF($B1000="Oui - sans lien de dépendance",0,MIN((0.75*H1000),847)),MIN(H1000,(0.75*$C1000),847)),2),IF(revenueReduction&gt;0.3,MAX(IF($B1000="Non - avec lien de dépendance",MIN(1129,H1000,$C1000)*overallRate,MIN(1129,H1000)*overallRate),ROUND(MAX(IF($B1000="Non - avec lien de dépendance",0,MIN((0.75*H1000),847)),MIN(H1000,(0.75*$C1000),847)),2)),IF($B1000="Non - avec lien de dépendance",MIN(1129,H1000,$C1000)*overallRate,MIN(1129,H1000)*overallRate)))))</f>
        <v>Effectuez l’étape 1</v>
      </c>
      <c r="M1000" s="68" t="str">
        <f>IF(ISTEXT(overallRate),"Effectuez l’étape 1",IF(OR(COUNT($C1000,I1000)&lt;&gt;2,overallRate=0),0,IF(E1000="Yes",ROUND(MAX(IF($B1000="Oui - sans lien de dépendance",0,MIN((0.75*I1000),847)),MIN(I1000,(0.75*$C1000),847)),2),IF(revenueReduction&gt;0.3,MAX(IF($B1000="Non - avec lien de dépendance",MIN(1129,I1000,$C1000)*overallRate,MIN(1129,I1000)*overallRate),ROUND(MAX(IF($B1000="Non - avec lien de dépendance",0,MIN((0.75*I1000),847)),MIN(I1000,(0.75*$C1000),847)),2)),IF($B1000="Non - avec lien de dépendance",MIN(1129,I1000,$C1000)*overallRate,MIN(1129,I1000)*overallRate)))))</f>
        <v>Effectuez l’étape 1</v>
      </c>
      <c r="N1000" s="68" t="str">
        <f>IF(ISTEXT(overallRate),"Effectuez l’étape 1",IF(OR(COUNT($C1000,J1000)&lt;&gt;2,overallRate=0),0,IF(F1000="Yes",ROUND(MAX(IF($B1000="Oui - sans lien de dépendance",0,MIN((0.75*J1000),847)),MIN(J1000,(0.75*$C1000),847)),2),IF(revenueReduction&gt;0.3,MAX(IF($B1000="Non - avec lien de dépendance",MIN(1129,J1000,$C1000)*overallRate,MIN(1129,J1000)*overallRate),ROUND(MAX(IF($B1000="Non - avec lien de dépendance",0,MIN((0.75*J1000),847)),MIN(J1000,(0.75*$C1000),847)),2)),IF($B1000="Non - avec lien de dépendance",MIN(1129,J1000,$C1000)*overallRate,MIN(1129,J1000)*overallRate)))))</f>
        <v>Effectuez l’étape 1</v>
      </c>
      <c r="O1000" s="68" t="str">
        <f>IF(ISTEXT(overallRate),"Effectuez l’étape 1",IF(OR(COUNT($C1000,K1000)&lt;&gt;2,overallRate=0),0,IF(G1000="Yes",ROUND(MAX(IF($B1000="Oui - sans lien de dépendance",0,MIN((0.75*K1000),847)),MIN(K1000,(0.75*$C1000),847)),2),IF(revenueReduction&gt;0.3,MAX(IF($B1000="Non - avec lien de dépendance",MIN(1129,K1000,$C1000)*overallRate,MIN(1129,K1000)*overallRate),ROUND(MAX(IF($B1000="Non - avec lien de dépendance",0,MIN((0.75*K1000),847)),MIN(K1000,(0.75*$C1000),847)),2)),IF($B1000="Non - avec lien de dépendance",MIN(1129,K1000,$C1000)*overallRate,MIN(1129,K1000)*overallRate)))))</f>
        <v>Effectuez l’étape 1</v>
      </c>
      <c r="P1000" s="3">
        <f t="shared" si="15"/>
        <v>0</v>
      </c>
    </row>
    <row r="1001" spans="12:16" x14ac:dyDescent="0.5">
      <c r="L1001" s="68" t="str">
        <f>IF(ISTEXT(overallRate),"Effectuez l’étape 1",IF(OR(COUNT($C1001,H1001)&lt;&gt;2,overallRate=0),0,IF(D1001="Yes",ROUND(MAX(IF($B1001="Oui - sans lien de dépendance",0,MIN((0.75*H1001),847)),MIN(H1001,(0.75*$C1001),847)),2),IF(revenueReduction&gt;0.3,MAX(IF($B1001="Non - avec lien de dépendance",MIN(1129,H1001,$C1001)*overallRate,MIN(1129,H1001)*overallRate),ROUND(MAX(IF($B1001="Non - avec lien de dépendance",0,MIN((0.75*H1001),847)),MIN(H1001,(0.75*$C1001),847)),2)),IF($B1001="Non - avec lien de dépendance",MIN(1129,H1001,$C1001)*overallRate,MIN(1129,H1001)*overallRate)))))</f>
        <v>Effectuez l’étape 1</v>
      </c>
      <c r="M1001" s="68" t="str">
        <f>IF(ISTEXT(overallRate),"Effectuez l’étape 1",IF(OR(COUNT($C1001,I1001)&lt;&gt;2,overallRate=0),0,IF(E1001="Yes",ROUND(MAX(IF($B1001="Oui - sans lien de dépendance",0,MIN((0.75*I1001),847)),MIN(I1001,(0.75*$C1001),847)),2),IF(revenueReduction&gt;0.3,MAX(IF($B1001="Non - avec lien de dépendance",MIN(1129,I1001,$C1001)*overallRate,MIN(1129,I1001)*overallRate),ROUND(MAX(IF($B1001="Non - avec lien de dépendance",0,MIN((0.75*I1001),847)),MIN(I1001,(0.75*$C1001),847)),2)),IF($B1001="Non - avec lien de dépendance",MIN(1129,I1001,$C1001)*overallRate,MIN(1129,I1001)*overallRate)))))</f>
        <v>Effectuez l’étape 1</v>
      </c>
      <c r="N1001" s="68" t="str">
        <f>IF(ISTEXT(overallRate),"Effectuez l’étape 1",IF(OR(COUNT($C1001,J1001)&lt;&gt;2,overallRate=0),0,IF(F1001="Yes",ROUND(MAX(IF($B1001="Oui - sans lien de dépendance",0,MIN((0.75*J1001),847)),MIN(J1001,(0.75*$C1001),847)),2),IF(revenueReduction&gt;0.3,MAX(IF($B1001="Non - avec lien de dépendance",MIN(1129,J1001,$C1001)*overallRate,MIN(1129,J1001)*overallRate),ROUND(MAX(IF($B1001="Non - avec lien de dépendance",0,MIN((0.75*J1001),847)),MIN(J1001,(0.75*$C1001),847)),2)),IF($B1001="Non - avec lien de dépendance",MIN(1129,J1001,$C1001)*overallRate,MIN(1129,J1001)*overallRate)))))</f>
        <v>Effectuez l’étape 1</v>
      </c>
      <c r="O1001" s="68" t="str">
        <f>IF(ISTEXT(overallRate),"Effectuez l’étape 1",IF(OR(COUNT($C1001,K1001)&lt;&gt;2,overallRate=0),0,IF(G1001="Yes",ROUND(MAX(IF($B1001="Oui - sans lien de dépendance",0,MIN((0.75*K1001),847)),MIN(K1001,(0.75*$C1001),847)),2),IF(revenueReduction&gt;0.3,MAX(IF($B1001="Non - avec lien de dépendance",MIN(1129,K1001,$C1001)*overallRate,MIN(1129,K1001)*overallRate),ROUND(MAX(IF($B1001="Non - avec lien de dépendance",0,MIN((0.75*K1001),847)),MIN(K1001,(0.75*$C1001),847)),2)),IF($B1001="Non - avec lien de dépendance",MIN(1129,K1001,$C1001)*overallRate,MIN(1129,K1001)*overallRate)))))</f>
        <v>Effectuez l’étape 1</v>
      </c>
      <c r="P1001" s="3">
        <f t="shared" si="15"/>
        <v>0</v>
      </c>
    </row>
    <row r="1002" spans="12:16" x14ac:dyDescent="0.5">
      <c r="L1002" s="68" t="str">
        <f>IF(ISTEXT(overallRate),"Effectuez l’étape 1",IF(OR(COUNT($C1002,H1002)&lt;&gt;2,overallRate=0),0,IF(D1002="Yes",ROUND(MAX(IF($B1002="Oui - sans lien de dépendance",0,MIN((0.75*H1002),847)),MIN(H1002,(0.75*$C1002),847)),2),IF(revenueReduction&gt;0.3,MAX(IF($B1002="Non - avec lien de dépendance",MIN(1129,H1002,$C1002)*overallRate,MIN(1129,H1002)*overallRate),ROUND(MAX(IF($B1002="Non - avec lien de dépendance",0,MIN((0.75*H1002),847)),MIN(H1002,(0.75*$C1002),847)),2)),IF($B1002="Non - avec lien de dépendance",MIN(1129,H1002,$C1002)*overallRate,MIN(1129,H1002)*overallRate)))))</f>
        <v>Effectuez l’étape 1</v>
      </c>
      <c r="M1002" s="68" t="str">
        <f>IF(ISTEXT(overallRate),"Effectuez l’étape 1",IF(OR(COUNT($C1002,I1002)&lt;&gt;2,overallRate=0),0,IF(E1002="Yes",ROUND(MAX(IF($B1002="Oui - sans lien de dépendance",0,MIN((0.75*I1002),847)),MIN(I1002,(0.75*$C1002),847)),2),IF(revenueReduction&gt;0.3,MAX(IF($B1002="Non - avec lien de dépendance",MIN(1129,I1002,$C1002)*overallRate,MIN(1129,I1002)*overallRate),ROUND(MAX(IF($B1002="Non - avec lien de dépendance",0,MIN((0.75*I1002),847)),MIN(I1002,(0.75*$C1002),847)),2)),IF($B1002="Non - avec lien de dépendance",MIN(1129,I1002,$C1002)*overallRate,MIN(1129,I1002)*overallRate)))))</f>
        <v>Effectuez l’étape 1</v>
      </c>
      <c r="N1002" s="68" t="str">
        <f>IF(ISTEXT(overallRate),"Effectuez l’étape 1",IF(OR(COUNT($C1002,J1002)&lt;&gt;2,overallRate=0),0,IF(F1002="Yes",ROUND(MAX(IF($B1002="Oui - sans lien de dépendance",0,MIN((0.75*J1002),847)),MIN(J1002,(0.75*$C1002),847)),2),IF(revenueReduction&gt;0.3,MAX(IF($B1002="Non - avec lien de dépendance",MIN(1129,J1002,$C1002)*overallRate,MIN(1129,J1002)*overallRate),ROUND(MAX(IF($B1002="Non - avec lien de dépendance",0,MIN((0.75*J1002),847)),MIN(J1002,(0.75*$C1002),847)),2)),IF($B1002="Non - avec lien de dépendance",MIN(1129,J1002,$C1002)*overallRate,MIN(1129,J1002)*overallRate)))))</f>
        <v>Effectuez l’étape 1</v>
      </c>
      <c r="O1002" s="68" t="str">
        <f>IF(ISTEXT(overallRate),"Effectuez l’étape 1",IF(OR(COUNT($C1002,K1002)&lt;&gt;2,overallRate=0),0,IF(G1002="Yes",ROUND(MAX(IF($B1002="Oui - sans lien de dépendance",0,MIN((0.75*K1002),847)),MIN(K1002,(0.75*$C1002),847)),2),IF(revenueReduction&gt;0.3,MAX(IF($B1002="Non - avec lien de dépendance",MIN(1129,K1002,$C1002)*overallRate,MIN(1129,K1002)*overallRate),ROUND(MAX(IF($B1002="Non - avec lien de dépendance",0,MIN((0.75*K1002),847)),MIN(K1002,(0.75*$C1002),847)),2)),IF($B1002="Non - avec lien de dépendance",MIN(1129,K1002,$C1002)*overallRate,MIN(1129,K1002)*overallRate)))))</f>
        <v>Effectuez l’étape 1</v>
      </c>
      <c r="P1002" s="3">
        <f t="shared" si="15"/>
        <v>0</v>
      </c>
    </row>
    <row r="1003" spans="12:16" x14ac:dyDescent="0.5">
      <c r="L1003" s="68" t="str">
        <f>IF(ISTEXT(overallRate),"Effectuez l’étape 1",IF(OR(COUNT($C1003,H1003)&lt;&gt;2,overallRate=0),0,IF(D1003="Yes",ROUND(MAX(IF($B1003="Oui - sans lien de dépendance",0,MIN((0.75*H1003),847)),MIN(H1003,(0.75*$C1003),847)),2),IF(revenueReduction&gt;0.3,MAX(IF($B1003="Non - avec lien de dépendance",MIN(1129,H1003,$C1003)*overallRate,MIN(1129,H1003)*overallRate),ROUND(MAX(IF($B1003="Non - avec lien de dépendance",0,MIN((0.75*H1003),847)),MIN(H1003,(0.75*$C1003),847)),2)),IF($B1003="Non - avec lien de dépendance",MIN(1129,H1003,$C1003)*overallRate,MIN(1129,H1003)*overallRate)))))</f>
        <v>Effectuez l’étape 1</v>
      </c>
      <c r="M1003" s="68" t="str">
        <f>IF(ISTEXT(overallRate),"Effectuez l’étape 1",IF(OR(COUNT($C1003,I1003)&lt;&gt;2,overallRate=0),0,IF(E1003="Yes",ROUND(MAX(IF($B1003="Oui - sans lien de dépendance",0,MIN((0.75*I1003),847)),MIN(I1003,(0.75*$C1003),847)),2),IF(revenueReduction&gt;0.3,MAX(IF($B1003="Non - avec lien de dépendance",MIN(1129,I1003,$C1003)*overallRate,MIN(1129,I1003)*overallRate),ROUND(MAX(IF($B1003="Non - avec lien de dépendance",0,MIN((0.75*I1003),847)),MIN(I1003,(0.75*$C1003),847)),2)),IF($B1003="Non - avec lien de dépendance",MIN(1129,I1003,$C1003)*overallRate,MIN(1129,I1003)*overallRate)))))</f>
        <v>Effectuez l’étape 1</v>
      </c>
      <c r="N1003" s="68" t="str">
        <f>IF(ISTEXT(overallRate),"Effectuez l’étape 1",IF(OR(COUNT($C1003,J1003)&lt;&gt;2,overallRate=0),0,IF(F1003="Yes",ROUND(MAX(IF($B1003="Oui - sans lien de dépendance",0,MIN((0.75*J1003),847)),MIN(J1003,(0.75*$C1003),847)),2),IF(revenueReduction&gt;0.3,MAX(IF($B1003="Non - avec lien de dépendance",MIN(1129,J1003,$C1003)*overallRate,MIN(1129,J1003)*overallRate),ROUND(MAX(IF($B1003="Non - avec lien de dépendance",0,MIN((0.75*J1003),847)),MIN(J1003,(0.75*$C1003),847)),2)),IF($B1003="Non - avec lien de dépendance",MIN(1129,J1003,$C1003)*overallRate,MIN(1129,J1003)*overallRate)))))</f>
        <v>Effectuez l’étape 1</v>
      </c>
      <c r="O1003" s="68" t="str">
        <f>IF(ISTEXT(overallRate),"Effectuez l’étape 1",IF(OR(COUNT($C1003,K1003)&lt;&gt;2,overallRate=0),0,IF(G1003="Yes",ROUND(MAX(IF($B1003="Oui - sans lien de dépendance",0,MIN((0.75*K1003),847)),MIN(K1003,(0.75*$C1003),847)),2),IF(revenueReduction&gt;0.3,MAX(IF($B1003="Non - avec lien de dépendance",MIN(1129,K1003,$C1003)*overallRate,MIN(1129,K1003)*overallRate),ROUND(MAX(IF($B1003="Non - avec lien de dépendance",0,MIN((0.75*K1003),847)),MIN(K1003,(0.75*$C1003),847)),2)),IF($B1003="Non - avec lien de dépendance",MIN(1129,K1003,$C1003)*overallRate,MIN(1129,K1003)*overallRate)))))</f>
        <v>Effectuez l’étape 1</v>
      </c>
      <c r="P1003" s="3">
        <f t="shared" si="15"/>
        <v>0</v>
      </c>
    </row>
    <row r="1004" spans="12:16" x14ac:dyDescent="0.5">
      <c r="L1004" s="68" t="str">
        <f>IF(ISTEXT(overallRate),"Effectuez l’étape 1",IF(OR(COUNT($C1004,H1004)&lt;&gt;2,overallRate=0),0,IF(D1004="Yes",ROUND(MAX(IF($B1004="Oui - sans lien de dépendance",0,MIN((0.75*H1004),847)),MIN(H1004,(0.75*$C1004),847)),2),IF(revenueReduction&gt;0.3,MAX(IF($B1004="Non - avec lien de dépendance",MIN(1129,H1004,$C1004)*overallRate,MIN(1129,H1004)*overallRate),ROUND(MAX(IF($B1004="Non - avec lien de dépendance",0,MIN((0.75*H1004),847)),MIN(H1004,(0.75*$C1004),847)),2)),IF($B1004="Non - avec lien de dépendance",MIN(1129,H1004,$C1004)*overallRate,MIN(1129,H1004)*overallRate)))))</f>
        <v>Effectuez l’étape 1</v>
      </c>
      <c r="M1004" s="68" t="str">
        <f>IF(ISTEXT(overallRate),"Effectuez l’étape 1",IF(OR(COUNT($C1004,I1004)&lt;&gt;2,overallRate=0),0,IF(E1004="Yes",ROUND(MAX(IF($B1004="Oui - sans lien de dépendance",0,MIN((0.75*I1004),847)),MIN(I1004,(0.75*$C1004),847)),2),IF(revenueReduction&gt;0.3,MAX(IF($B1004="Non - avec lien de dépendance",MIN(1129,I1004,$C1004)*overallRate,MIN(1129,I1004)*overallRate),ROUND(MAX(IF($B1004="Non - avec lien de dépendance",0,MIN((0.75*I1004),847)),MIN(I1004,(0.75*$C1004),847)),2)),IF($B1004="Non - avec lien de dépendance",MIN(1129,I1004,$C1004)*overallRate,MIN(1129,I1004)*overallRate)))))</f>
        <v>Effectuez l’étape 1</v>
      </c>
      <c r="N1004" s="68" t="str">
        <f>IF(ISTEXT(overallRate),"Effectuez l’étape 1",IF(OR(COUNT($C1004,J1004)&lt;&gt;2,overallRate=0),0,IF(F1004="Yes",ROUND(MAX(IF($B1004="Oui - sans lien de dépendance",0,MIN((0.75*J1004),847)),MIN(J1004,(0.75*$C1004),847)),2),IF(revenueReduction&gt;0.3,MAX(IF($B1004="Non - avec lien de dépendance",MIN(1129,J1004,$C1004)*overallRate,MIN(1129,J1004)*overallRate),ROUND(MAX(IF($B1004="Non - avec lien de dépendance",0,MIN((0.75*J1004),847)),MIN(J1004,(0.75*$C1004),847)),2)),IF($B1004="Non - avec lien de dépendance",MIN(1129,J1004,$C1004)*overallRate,MIN(1129,J1004)*overallRate)))))</f>
        <v>Effectuez l’étape 1</v>
      </c>
      <c r="O1004" s="68" t="str">
        <f>IF(ISTEXT(overallRate),"Effectuez l’étape 1",IF(OR(COUNT($C1004,K1004)&lt;&gt;2,overallRate=0),0,IF(G1004="Yes",ROUND(MAX(IF($B1004="Oui - sans lien de dépendance",0,MIN((0.75*K1004),847)),MIN(K1004,(0.75*$C1004),847)),2),IF(revenueReduction&gt;0.3,MAX(IF($B1004="Non - avec lien de dépendance",MIN(1129,K1004,$C1004)*overallRate,MIN(1129,K1004)*overallRate),ROUND(MAX(IF($B1004="Non - avec lien de dépendance",0,MIN((0.75*K1004),847)),MIN(K1004,(0.75*$C1004),847)),2)),IF($B1004="Non - avec lien de dépendance",MIN(1129,K1004,$C1004)*overallRate,MIN(1129,K1004)*overallRate)))))</f>
        <v>Effectuez l’étape 1</v>
      </c>
      <c r="P1004" s="3">
        <f t="shared" si="15"/>
        <v>0</v>
      </c>
    </row>
    <row r="1005" spans="12:16" x14ac:dyDescent="0.5">
      <c r="L1005" s="68" t="str">
        <f>IF(ISTEXT(overallRate),"Effectuez l’étape 1",IF(OR(COUNT($C1005,H1005)&lt;&gt;2,overallRate=0),0,IF(D1005="Yes",ROUND(MAX(IF($B1005="Oui - sans lien de dépendance",0,MIN((0.75*H1005),847)),MIN(H1005,(0.75*$C1005),847)),2),IF(revenueReduction&gt;0.3,MAX(IF($B1005="Non - avec lien de dépendance",MIN(1129,H1005,$C1005)*overallRate,MIN(1129,H1005)*overallRate),ROUND(MAX(IF($B1005="Non - avec lien de dépendance",0,MIN((0.75*H1005),847)),MIN(H1005,(0.75*$C1005),847)),2)),IF($B1005="Non - avec lien de dépendance",MIN(1129,H1005,$C1005)*overallRate,MIN(1129,H1005)*overallRate)))))</f>
        <v>Effectuez l’étape 1</v>
      </c>
      <c r="M1005" s="68" t="str">
        <f>IF(ISTEXT(overallRate),"Effectuez l’étape 1",IF(OR(COUNT($C1005,I1005)&lt;&gt;2,overallRate=0),0,IF(E1005="Yes",ROUND(MAX(IF($B1005="Oui - sans lien de dépendance",0,MIN((0.75*I1005),847)),MIN(I1005,(0.75*$C1005),847)),2),IF(revenueReduction&gt;0.3,MAX(IF($B1005="Non - avec lien de dépendance",MIN(1129,I1005,$C1005)*overallRate,MIN(1129,I1005)*overallRate),ROUND(MAX(IF($B1005="Non - avec lien de dépendance",0,MIN((0.75*I1005),847)),MIN(I1005,(0.75*$C1005),847)),2)),IF($B1005="Non - avec lien de dépendance",MIN(1129,I1005,$C1005)*overallRate,MIN(1129,I1005)*overallRate)))))</f>
        <v>Effectuez l’étape 1</v>
      </c>
      <c r="N1005" s="68" t="str">
        <f>IF(ISTEXT(overallRate),"Effectuez l’étape 1",IF(OR(COUNT($C1005,J1005)&lt;&gt;2,overallRate=0),0,IF(F1005="Yes",ROUND(MAX(IF($B1005="Oui - sans lien de dépendance",0,MIN((0.75*J1005),847)),MIN(J1005,(0.75*$C1005),847)),2),IF(revenueReduction&gt;0.3,MAX(IF($B1005="Non - avec lien de dépendance",MIN(1129,J1005,$C1005)*overallRate,MIN(1129,J1005)*overallRate),ROUND(MAX(IF($B1005="Non - avec lien de dépendance",0,MIN((0.75*J1005),847)),MIN(J1005,(0.75*$C1005),847)),2)),IF($B1005="Non - avec lien de dépendance",MIN(1129,J1005,$C1005)*overallRate,MIN(1129,J1005)*overallRate)))))</f>
        <v>Effectuez l’étape 1</v>
      </c>
      <c r="O1005" s="68" t="str">
        <f>IF(ISTEXT(overallRate),"Effectuez l’étape 1",IF(OR(COUNT($C1005,K1005)&lt;&gt;2,overallRate=0),0,IF(G1005="Yes",ROUND(MAX(IF($B1005="Oui - sans lien de dépendance",0,MIN((0.75*K1005),847)),MIN(K1005,(0.75*$C1005),847)),2),IF(revenueReduction&gt;0.3,MAX(IF($B1005="Non - avec lien de dépendance",MIN(1129,K1005,$C1005)*overallRate,MIN(1129,K1005)*overallRate),ROUND(MAX(IF($B1005="Non - avec lien de dépendance",0,MIN((0.75*K1005),847)),MIN(K1005,(0.75*$C1005),847)),2)),IF($B1005="Non - avec lien de dépendance",MIN(1129,K1005,$C1005)*overallRate,MIN(1129,K1005)*overallRate)))))</f>
        <v>Effectuez l’étape 1</v>
      </c>
      <c r="P1005" s="3">
        <f t="shared" si="15"/>
        <v>0</v>
      </c>
    </row>
    <row r="1006" spans="12:16" x14ac:dyDescent="0.5">
      <c r="L1006" s="68" t="str">
        <f>IF(ISTEXT(overallRate),"Effectuez l’étape 1",IF(OR(COUNT($C1006,H1006)&lt;&gt;2,overallRate=0),0,IF(D1006="Yes",ROUND(MAX(IF($B1006="Oui - sans lien de dépendance",0,MIN((0.75*H1006),847)),MIN(H1006,(0.75*$C1006),847)),2),IF(revenueReduction&gt;0.3,MAX(IF($B1006="Non - avec lien de dépendance",MIN(1129,H1006,$C1006)*overallRate,MIN(1129,H1006)*overallRate),ROUND(MAX(IF($B1006="Non - avec lien de dépendance",0,MIN((0.75*H1006),847)),MIN(H1006,(0.75*$C1006),847)),2)),IF($B1006="Non - avec lien de dépendance",MIN(1129,H1006,$C1006)*overallRate,MIN(1129,H1006)*overallRate)))))</f>
        <v>Effectuez l’étape 1</v>
      </c>
      <c r="M1006" s="68" t="str">
        <f>IF(ISTEXT(overallRate),"Effectuez l’étape 1",IF(OR(COUNT($C1006,I1006)&lt;&gt;2,overallRate=0),0,IF(E1006="Yes",ROUND(MAX(IF($B1006="Oui - sans lien de dépendance",0,MIN((0.75*I1006),847)),MIN(I1006,(0.75*$C1006),847)),2),IF(revenueReduction&gt;0.3,MAX(IF($B1006="Non - avec lien de dépendance",MIN(1129,I1006,$C1006)*overallRate,MIN(1129,I1006)*overallRate),ROUND(MAX(IF($B1006="Non - avec lien de dépendance",0,MIN((0.75*I1006),847)),MIN(I1006,(0.75*$C1006),847)),2)),IF($B1006="Non - avec lien de dépendance",MIN(1129,I1006,$C1006)*overallRate,MIN(1129,I1006)*overallRate)))))</f>
        <v>Effectuez l’étape 1</v>
      </c>
      <c r="N1006" s="68" t="str">
        <f>IF(ISTEXT(overallRate),"Effectuez l’étape 1",IF(OR(COUNT($C1006,J1006)&lt;&gt;2,overallRate=0),0,IF(F1006="Yes",ROUND(MAX(IF($B1006="Oui - sans lien de dépendance",0,MIN((0.75*J1006),847)),MIN(J1006,(0.75*$C1006),847)),2),IF(revenueReduction&gt;0.3,MAX(IF($B1006="Non - avec lien de dépendance",MIN(1129,J1006,$C1006)*overallRate,MIN(1129,J1006)*overallRate),ROUND(MAX(IF($B1006="Non - avec lien de dépendance",0,MIN((0.75*J1006),847)),MIN(J1006,(0.75*$C1006),847)),2)),IF($B1006="Non - avec lien de dépendance",MIN(1129,J1006,$C1006)*overallRate,MIN(1129,J1006)*overallRate)))))</f>
        <v>Effectuez l’étape 1</v>
      </c>
      <c r="O1006" s="68" t="str">
        <f>IF(ISTEXT(overallRate),"Effectuez l’étape 1",IF(OR(COUNT($C1006,K1006)&lt;&gt;2,overallRate=0),0,IF(G1006="Yes",ROUND(MAX(IF($B1006="Oui - sans lien de dépendance",0,MIN((0.75*K1006),847)),MIN(K1006,(0.75*$C1006),847)),2),IF(revenueReduction&gt;0.3,MAX(IF($B1006="Non - avec lien de dépendance",MIN(1129,K1006,$C1006)*overallRate,MIN(1129,K1006)*overallRate),ROUND(MAX(IF($B1006="Non - avec lien de dépendance",0,MIN((0.75*K1006),847)),MIN(K1006,(0.75*$C1006),847)),2)),IF($B1006="Non - avec lien de dépendance",MIN(1129,K1006,$C1006)*overallRate,MIN(1129,K1006)*overallRate)))))</f>
        <v>Effectuez l’étape 1</v>
      </c>
      <c r="P1006" s="3">
        <f t="shared" si="15"/>
        <v>0</v>
      </c>
    </row>
    <row r="1007" spans="12:16" x14ac:dyDescent="0.5">
      <c r="L1007" s="68" t="str">
        <f>IF(ISTEXT(overallRate),"Effectuez l’étape 1",IF(OR(COUNT($C1007,H1007)&lt;&gt;2,overallRate=0),0,IF(D1007="Yes",ROUND(MAX(IF($B1007="Oui - sans lien de dépendance",0,MIN((0.75*H1007),847)),MIN(H1007,(0.75*$C1007),847)),2),IF(revenueReduction&gt;0.3,MAX(IF($B1007="Non - avec lien de dépendance",MIN(1129,H1007,$C1007)*overallRate,MIN(1129,H1007)*overallRate),ROUND(MAX(IF($B1007="Non - avec lien de dépendance",0,MIN((0.75*H1007),847)),MIN(H1007,(0.75*$C1007),847)),2)),IF($B1007="Non - avec lien de dépendance",MIN(1129,H1007,$C1007)*overallRate,MIN(1129,H1007)*overallRate)))))</f>
        <v>Effectuez l’étape 1</v>
      </c>
      <c r="M1007" s="68" t="str">
        <f>IF(ISTEXT(overallRate),"Effectuez l’étape 1",IF(OR(COUNT($C1007,I1007)&lt;&gt;2,overallRate=0),0,IF(E1007="Yes",ROUND(MAX(IF($B1007="Oui - sans lien de dépendance",0,MIN((0.75*I1007),847)),MIN(I1007,(0.75*$C1007),847)),2),IF(revenueReduction&gt;0.3,MAX(IF($B1007="Non - avec lien de dépendance",MIN(1129,I1007,$C1007)*overallRate,MIN(1129,I1007)*overallRate),ROUND(MAX(IF($B1007="Non - avec lien de dépendance",0,MIN((0.75*I1007),847)),MIN(I1007,(0.75*$C1007),847)),2)),IF($B1007="Non - avec lien de dépendance",MIN(1129,I1007,$C1007)*overallRate,MIN(1129,I1007)*overallRate)))))</f>
        <v>Effectuez l’étape 1</v>
      </c>
      <c r="N1007" s="68" t="str">
        <f>IF(ISTEXT(overallRate),"Effectuez l’étape 1",IF(OR(COUNT($C1007,J1007)&lt;&gt;2,overallRate=0),0,IF(F1007="Yes",ROUND(MAX(IF($B1007="Oui - sans lien de dépendance",0,MIN((0.75*J1007),847)),MIN(J1007,(0.75*$C1007),847)),2),IF(revenueReduction&gt;0.3,MAX(IF($B1007="Non - avec lien de dépendance",MIN(1129,J1007,$C1007)*overallRate,MIN(1129,J1007)*overallRate),ROUND(MAX(IF($B1007="Non - avec lien de dépendance",0,MIN((0.75*J1007),847)),MIN(J1007,(0.75*$C1007),847)),2)),IF($B1007="Non - avec lien de dépendance",MIN(1129,J1007,$C1007)*overallRate,MIN(1129,J1007)*overallRate)))))</f>
        <v>Effectuez l’étape 1</v>
      </c>
      <c r="O1007" s="68" t="str">
        <f>IF(ISTEXT(overallRate),"Effectuez l’étape 1",IF(OR(COUNT($C1007,K1007)&lt;&gt;2,overallRate=0),0,IF(G1007="Yes",ROUND(MAX(IF($B1007="Oui - sans lien de dépendance",0,MIN((0.75*K1007),847)),MIN(K1007,(0.75*$C1007),847)),2),IF(revenueReduction&gt;0.3,MAX(IF($B1007="Non - avec lien de dépendance",MIN(1129,K1007,$C1007)*overallRate,MIN(1129,K1007)*overallRate),ROUND(MAX(IF($B1007="Non - avec lien de dépendance",0,MIN((0.75*K1007),847)),MIN(K1007,(0.75*$C1007),847)),2)),IF($B1007="Non - avec lien de dépendance",MIN(1129,K1007,$C1007)*overallRate,MIN(1129,K1007)*overallRate)))))</f>
        <v>Effectuez l’étape 1</v>
      </c>
      <c r="P1007" s="3">
        <f t="shared" si="15"/>
        <v>0</v>
      </c>
    </row>
    <row r="1008" spans="12:16" x14ac:dyDescent="0.5">
      <c r="L1008" s="68" t="str">
        <f>IF(ISTEXT(overallRate),"Effectuez l’étape 1",IF(OR(COUNT($C1008,H1008)&lt;&gt;2,overallRate=0),0,IF(D1008="Yes",ROUND(MAX(IF($B1008="Oui - sans lien de dépendance",0,MIN((0.75*H1008),847)),MIN(H1008,(0.75*$C1008),847)),2),IF(revenueReduction&gt;0.3,MAX(IF($B1008="Non - avec lien de dépendance",MIN(1129,H1008,$C1008)*overallRate,MIN(1129,H1008)*overallRate),ROUND(MAX(IF($B1008="Non - avec lien de dépendance",0,MIN((0.75*H1008),847)),MIN(H1008,(0.75*$C1008),847)),2)),IF($B1008="Non - avec lien de dépendance",MIN(1129,H1008,$C1008)*overallRate,MIN(1129,H1008)*overallRate)))))</f>
        <v>Effectuez l’étape 1</v>
      </c>
      <c r="M1008" s="68" t="str">
        <f>IF(ISTEXT(overallRate),"Effectuez l’étape 1",IF(OR(COUNT($C1008,I1008)&lt;&gt;2,overallRate=0),0,IF(E1008="Yes",ROUND(MAX(IF($B1008="Oui - sans lien de dépendance",0,MIN((0.75*I1008),847)),MIN(I1008,(0.75*$C1008),847)),2),IF(revenueReduction&gt;0.3,MAX(IF($B1008="Non - avec lien de dépendance",MIN(1129,I1008,$C1008)*overallRate,MIN(1129,I1008)*overallRate),ROUND(MAX(IF($B1008="Non - avec lien de dépendance",0,MIN((0.75*I1008),847)),MIN(I1008,(0.75*$C1008),847)),2)),IF($B1008="Non - avec lien de dépendance",MIN(1129,I1008,$C1008)*overallRate,MIN(1129,I1008)*overallRate)))))</f>
        <v>Effectuez l’étape 1</v>
      </c>
      <c r="N1008" s="68" t="str">
        <f>IF(ISTEXT(overallRate),"Effectuez l’étape 1",IF(OR(COUNT($C1008,J1008)&lt;&gt;2,overallRate=0),0,IF(F1008="Yes",ROUND(MAX(IF($B1008="Oui - sans lien de dépendance",0,MIN((0.75*J1008),847)),MIN(J1008,(0.75*$C1008),847)),2),IF(revenueReduction&gt;0.3,MAX(IF($B1008="Non - avec lien de dépendance",MIN(1129,J1008,$C1008)*overallRate,MIN(1129,J1008)*overallRate),ROUND(MAX(IF($B1008="Non - avec lien de dépendance",0,MIN((0.75*J1008),847)),MIN(J1008,(0.75*$C1008),847)),2)),IF($B1008="Non - avec lien de dépendance",MIN(1129,J1008,$C1008)*overallRate,MIN(1129,J1008)*overallRate)))))</f>
        <v>Effectuez l’étape 1</v>
      </c>
      <c r="O1008" s="68" t="str">
        <f>IF(ISTEXT(overallRate),"Effectuez l’étape 1",IF(OR(COUNT($C1008,K1008)&lt;&gt;2,overallRate=0),0,IF(G1008="Yes",ROUND(MAX(IF($B1008="Oui - sans lien de dépendance",0,MIN((0.75*K1008),847)),MIN(K1008,(0.75*$C1008),847)),2),IF(revenueReduction&gt;0.3,MAX(IF($B1008="Non - avec lien de dépendance",MIN(1129,K1008,$C1008)*overallRate,MIN(1129,K1008)*overallRate),ROUND(MAX(IF($B1008="Non - avec lien de dépendance",0,MIN((0.75*K1008),847)),MIN(K1008,(0.75*$C1008),847)),2)),IF($B1008="Non - avec lien de dépendance",MIN(1129,K1008,$C1008)*overallRate,MIN(1129,K1008)*overallRate)))))</f>
        <v>Effectuez l’étape 1</v>
      </c>
      <c r="P1008" s="3">
        <f t="shared" si="15"/>
        <v>0</v>
      </c>
    </row>
    <row r="1009" spans="12:16" x14ac:dyDescent="0.5">
      <c r="L1009" s="68" t="str">
        <f>IF(ISTEXT(overallRate),"Effectuez l’étape 1",IF(OR(COUNT($C1009,H1009)&lt;&gt;2,overallRate=0),0,IF(D1009="Yes",ROUND(MAX(IF($B1009="Oui - sans lien de dépendance",0,MIN((0.75*H1009),847)),MIN(H1009,(0.75*$C1009),847)),2),IF(revenueReduction&gt;0.3,MAX(IF($B1009="Non - avec lien de dépendance",MIN(1129,H1009,$C1009)*overallRate,MIN(1129,H1009)*overallRate),ROUND(MAX(IF($B1009="Non - avec lien de dépendance",0,MIN((0.75*H1009),847)),MIN(H1009,(0.75*$C1009),847)),2)),IF($B1009="Non - avec lien de dépendance",MIN(1129,H1009,$C1009)*overallRate,MIN(1129,H1009)*overallRate)))))</f>
        <v>Effectuez l’étape 1</v>
      </c>
      <c r="M1009" s="68" t="str">
        <f>IF(ISTEXT(overallRate),"Effectuez l’étape 1",IF(OR(COUNT($C1009,I1009)&lt;&gt;2,overallRate=0),0,IF(E1009="Yes",ROUND(MAX(IF($B1009="Oui - sans lien de dépendance",0,MIN((0.75*I1009),847)),MIN(I1009,(0.75*$C1009),847)),2),IF(revenueReduction&gt;0.3,MAX(IF($B1009="Non - avec lien de dépendance",MIN(1129,I1009,$C1009)*overallRate,MIN(1129,I1009)*overallRate),ROUND(MAX(IF($B1009="Non - avec lien de dépendance",0,MIN((0.75*I1009),847)),MIN(I1009,(0.75*$C1009),847)),2)),IF($B1009="Non - avec lien de dépendance",MIN(1129,I1009,$C1009)*overallRate,MIN(1129,I1009)*overallRate)))))</f>
        <v>Effectuez l’étape 1</v>
      </c>
      <c r="N1009" s="68" t="str">
        <f>IF(ISTEXT(overallRate),"Effectuez l’étape 1",IF(OR(COUNT($C1009,J1009)&lt;&gt;2,overallRate=0),0,IF(F1009="Yes",ROUND(MAX(IF($B1009="Oui - sans lien de dépendance",0,MIN((0.75*J1009),847)),MIN(J1009,(0.75*$C1009),847)),2),IF(revenueReduction&gt;0.3,MAX(IF($B1009="Non - avec lien de dépendance",MIN(1129,J1009,$C1009)*overallRate,MIN(1129,J1009)*overallRate),ROUND(MAX(IF($B1009="Non - avec lien de dépendance",0,MIN((0.75*J1009),847)),MIN(J1009,(0.75*$C1009),847)),2)),IF($B1009="Non - avec lien de dépendance",MIN(1129,J1009,$C1009)*overallRate,MIN(1129,J1009)*overallRate)))))</f>
        <v>Effectuez l’étape 1</v>
      </c>
      <c r="O1009" s="68" t="str">
        <f>IF(ISTEXT(overallRate),"Effectuez l’étape 1",IF(OR(COUNT($C1009,K1009)&lt;&gt;2,overallRate=0),0,IF(G1009="Yes",ROUND(MAX(IF($B1009="Oui - sans lien de dépendance",0,MIN((0.75*K1009),847)),MIN(K1009,(0.75*$C1009),847)),2),IF(revenueReduction&gt;0.3,MAX(IF($B1009="Non - avec lien de dépendance",MIN(1129,K1009,$C1009)*overallRate,MIN(1129,K1009)*overallRate),ROUND(MAX(IF($B1009="Non - avec lien de dépendance",0,MIN((0.75*K1009),847)),MIN(K1009,(0.75*$C1009),847)),2)),IF($B1009="Non - avec lien de dépendance",MIN(1129,K1009,$C1009)*overallRate,MIN(1129,K1009)*overallRate)))))</f>
        <v>Effectuez l’étape 1</v>
      </c>
      <c r="P1009" s="3">
        <f t="shared" si="15"/>
        <v>0</v>
      </c>
    </row>
    <row r="1010" spans="12:16" x14ac:dyDescent="0.5">
      <c r="L1010" s="68" t="str">
        <f>IF(ISTEXT(overallRate),"Effectuez l’étape 1",IF(OR(COUNT($C1010,H1010)&lt;&gt;2,overallRate=0),0,IF(D1010="Yes",ROUND(MAX(IF($B1010="Oui - sans lien de dépendance",0,MIN((0.75*H1010),847)),MIN(H1010,(0.75*$C1010),847)),2),IF(revenueReduction&gt;0.3,MAX(IF($B1010="Non - avec lien de dépendance",MIN(1129,H1010,$C1010)*overallRate,MIN(1129,H1010)*overallRate),ROUND(MAX(IF($B1010="Non - avec lien de dépendance",0,MIN((0.75*H1010),847)),MIN(H1010,(0.75*$C1010),847)),2)),IF($B1010="Non - avec lien de dépendance",MIN(1129,H1010,$C1010)*overallRate,MIN(1129,H1010)*overallRate)))))</f>
        <v>Effectuez l’étape 1</v>
      </c>
      <c r="M1010" s="68" t="str">
        <f>IF(ISTEXT(overallRate),"Effectuez l’étape 1",IF(OR(COUNT($C1010,I1010)&lt;&gt;2,overallRate=0),0,IF(E1010="Yes",ROUND(MAX(IF($B1010="Oui - sans lien de dépendance",0,MIN((0.75*I1010),847)),MIN(I1010,(0.75*$C1010),847)),2),IF(revenueReduction&gt;0.3,MAX(IF($B1010="Non - avec lien de dépendance",MIN(1129,I1010,$C1010)*overallRate,MIN(1129,I1010)*overallRate),ROUND(MAX(IF($B1010="Non - avec lien de dépendance",0,MIN((0.75*I1010),847)),MIN(I1010,(0.75*$C1010),847)),2)),IF($B1010="Non - avec lien de dépendance",MIN(1129,I1010,$C1010)*overallRate,MIN(1129,I1010)*overallRate)))))</f>
        <v>Effectuez l’étape 1</v>
      </c>
      <c r="N1010" s="68" t="str">
        <f>IF(ISTEXT(overallRate),"Effectuez l’étape 1",IF(OR(COUNT($C1010,J1010)&lt;&gt;2,overallRate=0),0,IF(F1010="Yes",ROUND(MAX(IF($B1010="Oui - sans lien de dépendance",0,MIN((0.75*J1010),847)),MIN(J1010,(0.75*$C1010),847)),2),IF(revenueReduction&gt;0.3,MAX(IF($B1010="Non - avec lien de dépendance",MIN(1129,J1010,$C1010)*overallRate,MIN(1129,J1010)*overallRate),ROUND(MAX(IF($B1010="Non - avec lien de dépendance",0,MIN((0.75*J1010),847)),MIN(J1010,(0.75*$C1010),847)),2)),IF($B1010="Non - avec lien de dépendance",MIN(1129,J1010,$C1010)*overallRate,MIN(1129,J1010)*overallRate)))))</f>
        <v>Effectuez l’étape 1</v>
      </c>
      <c r="O1010" s="68" t="str">
        <f>IF(ISTEXT(overallRate),"Effectuez l’étape 1",IF(OR(COUNT($C1010,K1010)&lt;&gt;2,overallRate=0),0,IF(G1010="Yes",ROUND(MAX(IF($B1010="Oui - sans lien de dépendance",0,MIN((0.75*K1010),847)),MIN(K1010,(0.75*$C1010),847)),2),IF(revenueReduction&gt;0.3,MAX(IF($B1010="Non - avec lien de dépendance",MIN(1129,K1010,$C1010)*overallRate,MIN(1129,K1010)*overallRate),ROUND(MAX(IF($B1010="Non - avec lien de dépendance",0,MIN((0.75*K1010),847)),MIN(K1010,(0.75*$C1010),847)),2)),IF($B1010="Non - avec lien de dépendance",MIN(1129,K1010,$C1010)*overallRate,MIN(1129,K1010)*overallRate)))))</f>
        <v>Effectuez l’étape 1</v>
      </c>
      <c r="P1010" s="3">
        <f t="shared" si="15"/>
        <v>0</v>
      </c>
    </row>
    <row r="1011" spans="12:16" x14ac:dyDescent="0.5">
      <c r="L1011" s="68" t="str">
        <f>IF(ISTEXT(overallRate),"Effectuez l’étape 1",IF(OR(COUNT($C1011,H1011)&lt;&gt;2,overallRate=0),0,IF(D1011="Yes",ROUND(MAX(IF($B1011="Oui - sans lien de dépendance",0,MIN((0.75*H1011),847)),MIN(H1011,(0.75*$C1011),847)),2),IF(revenueReduction&gt;0.3,MAX(IF($B1011="Non - avec lien de dépendance",MIN(1129,H1011,$C1011)*overallRate,MIN(1129,H1011)*overallRate),ROUND(MAX(IF($B1011="Non - avec lien de dépendance",0,MIN((0.75*H1011),847)),MIN(H1011,(0.75*$C1011),847)),2)),IF($B1011="Non - avec lien de dépendance",MIN(1129,H1011,$C1011)*overallRate,MIN(1129,H1011)*overallRate)))))</f>
        <v>Effectuez l’étape 1</v>
      </c>
      <c r="M1011" s="68" t="str">
        <f>IF(ISTEXT(overallRate),"Effectuez l’étape 1",IF(OR(COUNT($C1011,I1011)&lt;&gt;2,overallRate=0),0,IF(E1011="Yes",ROUND(MAX(IF($B1011="Oui - sans lien de dépendance",0,MIN((0.75*I1011),847)),MIN(I1011,(0.75*$C1011),847)),2),IF(revenueReduction&gt;0.3,MAX(IF($B1011="Non - avec lien de dépendance",MIN(1129,I1011,$C1011)*overallRate,MIN(1129,I1011)*overallRate),ROUND(MAX(IF($B1011="Non - avec lien de dépendance",0,MIN((0.75*I1011),847)),MIN(I1011,(0.75*$C1011),847)),2)),IF($B1011="Non - avec lien de dépendance",MIN(1129,I1011,$C1011)*overallRate,MIN(1129,I1011)*overallRate)))))</f>
        <v>Effectuez l’étape 1</v>
      </c>
      <c r="N1011" s="68" t="str">
        <f>IF(ISTEXT(overallRate),"Effectuez l’étape 1",IF(OR(COUNT($C1011,J1011)&lt;&gt;2,overallRate=0),0,IF(F1011="Yes",ROUND(MAX(IF($B1011="Oui - sans lien de dépendance",0,MIN((0.75*J1011),847)),MIN(J1011,(0.75*$C1011),847)),2),IF(revenueReduction&gt;0.3,MAX(IF($B1011="Non - avec lien de dépendance",MIN(1129,J1011,$C1011)*overallRate,MIN(1129,J1011)*overallRate),ROUND(MAX(IF($B1011="Non - avec lien de dépendance",0,MIN((0.75*J1011),847)),MIN(J1011,(0.75*$C1011),847)),2)),IF($B1011="Non - avec lien de dépendance",MIN(1129,J1011,$C1011)*overallRate,MIN(1129,J1011)*overallRate)))))</f>
        <v>Effectuez l’étape 1</v>
      </c>
      <c r="O1011" s="68" t="str">
        <f>IF(ISTEXT(overallRate),"Effectuez l’étape 1",IF(OR(COUNT($C1011,K1011)&lt;&gt;2,overallRate=0),0,IF(G1011="Yes",ROUND(MAX(IF($B1011="Oui - sans lien de dépendance",0,MIN((0.75*K1011),847)),MIN(K1011,(0.75*$C1011),847)),2),IF(revenueReduction&gt;0.3,MAX(IF($B1011="Non - avec lien de dépendance",MIN(1129,K1011,$C1011)*overallRate,MIN(1129,K1011)*overallRate),ROUND(MAX(IF($B1011="Non - avec lien de dépendance",0,MIN((0.75*K1011),847)),MIN(K1011,(0.75*$C1011),847)),2)),IF($B1011="Non - avec lien de dépendance",MIN(1129,K1011,$C1011)*overallRate,MIN(1129,K1011)*overallRate)))))</f>
        <v>Effectuez l’étape 1</v>
      </c>
      <c r="P1011" s="3">
        <f t="shared" si="15"/>
        <v>0</v>
      </c>
    </row>
    <row r="1012" spans="12:16" x14ac:dyDescent="0.5">
      <c r="L1012" s="68" t="str">
        <f>IF(ISTEXT(overallRate),"Effectuez l’étape 1",IF(OR(COUNT($C1012,H1012)&lt;&gt;2,overallRate=0),0,IF(D1012="Yes",ROUND(MAX(IF($B1012="Oui - sans lien de dépendance",0,MIN((0.75*H1012),847)),MIN(H1012,(0.75*$C1012),847)),2),IF(revenueReduction&gt;0.3,MAX(IF($B1012="Non - avec lien de dépendance",MIN(1129,H1012,$C1012)*overallRate,MIN(1129,H1012)*overallRate),ROUND(MAX(IF($B1012="Non - avec lien de dépendance",0,MIN((0.75*H1012),847)),MIN(H1012,(0.75*$C1012),847)),2)),IF($B1012="Non - avec lien de dépendance",MIN(1129,H1012,$C1012)*overallRate,MIN(1129,H1012)*overallRate)))))</f>
        <v>Effectuez l’étape 1</v>
      </c>
      <c r="M1012" s="68" t="str">
        <f>IF(ISTEXT(overallRate),"Effectuez l’étape 1",IF(OR(COUNT($C1012,I1012)&lt;&gt;2,overallRate=0),0,IF(E1012="Yes",ROUND(MAX(IF($B1012="Oui - sans lien de dépendance",0,MIN((0.75*I1012),847)),MIN(I1012,(0.75*$C1012),847)),2),IF(revenueReduction&gt;0.3,MAX(IF($B1012="Non - avec lien de dépendance",MIN(1129,I1012,$C1012)*overallRate,MIN(1129,I1012)*overallRate),ROUND(MAX(IF($B1012="Non - avec lien de dépendance",0,MIN((0.75*I1012),847)),MIN(I1012,(0.75*$C1012),847)),2)),IF($B1012="Non - avec lien de dépendance",MIN(1129,I1012,$C1012)*overallRate,MIN(1129,I1012)*overallRate)))))</f>
        <v>Effectuez l’étape 1</v>
      </c>
      <c r="N1012" s="68" t="str">
        <f>IF(ISTEXT(overallRate),"Effectuez l’étape 1",IF(OR(COUNT($C1012,J1012)&lt;&gt;2,overallRate=0),0,IF(F1012="Yes",ROUND(MAX(IF($B1012="Oui - sans lien de dépendance",0,MIN((0.75*J1012),847)),MIN(J1012,(0.75*$C1012),847)),2),IF(revenueReduction&gt;0.3,MAX(IF($B1012="Non - avec lien de dépendance",MIN(1129,J1012,$C1012)*overallRate,MIN(1129,J1012)*overallRate),ROUND(MAX(IF($B1012="Non - avec lien de dépendance",0,MIN((0.75*J1012),847)),MIN(J1012,(0.75*$C1012),847)),2)),IF($B1012="Non - avec lien de dépendance",MIN(1129,J1012,$C1012)*overallRate,MIN(1129,J1012)*overallRate)))))</f>
        <v>Effectuez l’étape 1</v>
      </c>
      <c r="O1012" s="68" t="str">
        <f>IF(ISTEXT(overallRate),"Effectuez l’étape 1",IF(OR(COUNT($C1012,K1012)&lt;&gt;2,overallRate=0),0,IF(G1012="Yes",ROUND(MAX(IF($B1012="Oui - sans lien de dépendance",0,MIN((0.75*K1012),847)),MIN(K1012,(0.75*$C1012),847)),2),IF(revenueReduction&gt;0.3,MAX(IF($B1012="Non - avec lien de dépendance",MIN(1129,K1012,$C1012)*overallRate,MIN(1129,K1012)*overallRate),ROUND(MAX(IF($B1012="Non - avec lien de dépendance",0,MIN((0.75*K1012),847)),MIN(K1012,(0.75*$C1012),847)),2)),IF($B1012="Non - avec lien de dépendance",MIN(1129,K1012,$C1012)*overallRate,MIN(1129,K1012)*overallRate)))))</f>
        <v>Effectuez l’étape 1</v>
      </c>
      <c r="P1012" s="3">
        <f t="shared" si="15"/>
        <v>0</v>
      </c>
    </row>
    <row r="1013" spans="12:16" x14ac:dyDescent="0.5">
      <c r="L1013" s="68" t="str">
        <f>IF(ISTEXT(overallRate),"Effectuez l’étape 1",IF(OR(COUNT($C1013,H1013)&lt;&gt;2,overallRate=0),0,IF(D1013="Yes",ROUND(MAX(IF($B1013="Oui - sans lien de dépendance",0,MIN((0.75*H1013),847)),MIN(H1013,(0.75*$C1013),847)),2),IF(revenueReduction&gt;0.3,MAX(IF($B1013="Non - avec lien de dépendance",MIN(1129,H1013,$C1013)*overallRate,MIN(1129,H1013)*overallRate),ROUND(MAX(IF($B1013="Non - avec lien de dépendance",0,MIN((0.75*H1013),847)),MIN(H1013,(0.75*$C1013),847)),2)),IF($B1013="Non - avec lien de dépendance",MIN(1129,H1013,$C1013)*overallRate,MIN(1129,H1013)*overallRate)))))</f>
        <v>Effectuez l’étape 1</v>
      </c>
      <c r="M1013" s="68" t="str">
        <f>IF(ISTEXT(overallRate),"Effectuez l’étape 1",IF(OR(COUNT($C1013,I1013)&lt;&gt;2,overallRate=0),0,IF(E1013="Yes",ROUND(MAX(IF($B1013="Oui - sans lien de dépendance",0,MIN((0.75*I1013),847)),MIN(I1013,(0.75*$C1013),847)),2),IF(revenueReduction&gt;0.3,MAX(IF($B1013="Non - avec lien de dépendance",MIN(1129,I1013,$C1013)*overallRate,MIN(1129,I1013)*overallRate),ROUND(MAX(IF($B1013="Non - avec lien de dépendance",0,MIN((0.75*I1013),847)),MIN(I1013,(0.75*$C1013),847)),2)),IF($B1013="Non - avec lien de dépendance",MIN(1129,I1013,$C1013)*overallRate,MIN(1129,I1013)*overallRate)))))</f>
        <v>Effectuez l’étape 1</v>
      </c>
      <c r="N1013" s="68" t="str">
        <f>IF(ISTEXT(overallRate),"Effectuez l’étape 1",IF(OR(COUNT($C1013,J1013)&lt;&gt;2,overallRate=0),0,IF(F1013="Yes",ROUND(MAX(IF($B1013="Oui - sans lien de dépendance",0,MIN((0.75*J1013),847)),MIN(J1013,(0.75*$C1013),847)),2),IF(revenueReduction&gt;0.3,MAX(IF($B1013="Non - avec lien de dépendance",MIN(1129,J1013,$C1013)*overallRate,MIN(1129,J1013)*overallRate),ROUND(MAX(IF($B1013="Non - avec lien de dépendance",0,MIN((0.75*J1013),847)),MIN(J1013,(0.75*$C1013),847)),2)),IF($B1013="Non - avec lien de dépendance",MIN(1129,J1013,$C1013)*overallRate,MIN(1129,J1013)*overallRate)))))</f>
        <v>Effectuez l’étape 1</v>
      </c>
      <c r="O1013" s="68" t="str">
        <f>IF(ISTEXT(overallRate),"Effectuez l’étape 1",IF(OR(COUNT($C1013,K1013)&lt;&gt;2,overallRate=0),0,IF(G1013="Yes",ROUND(MAX(IF($B1013="Oui - sans lien de dépendance",0,MIN((0.75*K1013),847)),MIN(K1013,(0.75*$C1013),847)),2),IF(revenueReduction&gt;0.3,MAX(IF($B1013="Non - avec lien de dépendance",MIN(1129,K1013,$C1013)*overallRate,MIN(1129,K1013)*overallRate),ROUND(MAX(IF($B1013="Non - avec lien de dépendance",0,MIN((0.75*K1013),847)),MIN(K1013,(0.75*$C1013),847)),2)),IF($B1013="Non - avec lien de dépendance",MIN(1129,K1013,$C1013)*overallRate,MIN(1129,K1013)*overallRate)))))</f>
        <v>Effectuez l’étape 1</v>
      </c>
      <c r="P1013" s="3">
        <f t="shared" si="15"/>
        <v>0</v>
      </c>
    </row>
    <row r="1014" spans="12:16" x14ac:dyDescent="0.5">
      <c r="L1014" s="68" t="str">
        <f>IF(ISTEXT(overallRate),"Effectuez l’étape 1",IF(OR(COUNT($C1014,H1014)&lt;&gt;2,overallRate=0),0,IF(D1014="Yes",ROUND(MAX(IF($B1014="Oui - sans lien de dépendance",0,MIN((0.75*H1014),847)),MIN(H1014,(0.75*$C1014),847)),2),IF(revenueReduction&gt;0.3,MAX(IF($B1014="Non - avec lien de dépendance",MIN(1129,H1014,$C1014)*overallRate,MIN(1129,H1014)*overallRate),ROUND(MAX(IF($B1014="Non - avec lien de dépendance",0,MIN((0.75*H1014),847)),MIN(H1014,(0.75*$C1014),847)),2)),IF($B1014="Non - avec lien de dépendance",MIN(1129,H1014,$C1014)*overallRate,MIN(1129,H1014)*overallRate)))))</f>
        <v>Effectuez l’étape 1</v>
      </c>
      <c r="M1014" s="68" t="str">
        <f>IF(ISTEXT(overallRate),"Effectuez l’étape 1",IF(OR(COUNT($C1014,I1014)&lt;&gt;2,overallRate=0),0,IF(E1014="Yes",ROUND(MAX(IF($B1014="Oui - sans lien de dépendance",0,MIN((0.75*I1014),847)),MIN(I1014,(0.75*$C1014),847)),2),IF(revenueReduction&gt;0.3,MAX(IF($B1014="Non - avec lien de dépendance",MIN(1129,I1014,$C1014)*overallRate,MIN(1129,I1014)*overallRate),ROUND(MAX(IF($B1014="Non - avec lien de dépendance",0,MIN((0.75*I1014),847)),MIN(I1014,(0.75*$C1014),847)),2)),IF($B1014="Non - avec lien de dépendance",MIN(1129,I1014,$C1014)*overallRate,MIN(1129,I1014)*overallRate)))))</f>
        <v>Effectuez l’étape 1</v>
      </c>
      <c r="N1014" s="68" t="str">
        <f>IF(ISTEXT(overallRate),"Effectuez l’étape 1",IF(OR(COUNT($C1014,J1014)&lt;&gt;2,overallRate=0),0,IF(F1014="Yes",ROUND(MAX(IF($B1014="Oui - sans lien de dépendance",0,MIN((0.75*J1014),847)),MIN(J1014,(0.75*$C1014),847)),2),IF(revenueReduction&gt;0.3,MAX(IF($B1014="Non - avec lien de dépendance",MIN(1129,J1014,$C1014)*overallRate,MIN(1129,J1014)*overallRate),ROUND(MAX(IF($B1014="Non - avec lien de dépendance",0,MIN((0.75*J1014),847)),MIN(J1014,(0.75*$C1014),847)),2)),IF($B1014="Non - avec lien de dépendance",MIN(1129,J1014,$C1014)*overallRate,MIN(1129,J1014)*overallRate)))))</f>
        <v>Effectuez l’étape 1</v>
      </c>
      <c r="O1014" s="68" t="str">
        <f>IF(ISTEXT(overallRate),"Effectuez l’étape 1",IF(OR(COUNT($C1014,K1014)&lt;&gt;2,overallRate=0),0,IF(G1014="Yes",ROUND(MAX(IF($B1014="Oui - sans lien de dépendance",0,MIN((0.75*K1014),847)),MIN(K1014,(0.75*$C1014),847)),2),IF(revenueReduction&gt;0.3,MAX(IF($B1014="Non - avec lien de dépendance",MIN(1129,K1014,$C1014)*overallRate,MIN(1129,K1014)*overallRate),ROUND(MAX(IF($B1014="Non - avec lien de dépendance",0,MIN((0.75*K1014),847)),MIN(K1014,(0.75*$C1014),847)),2)),IF($B1014="Non - avec lien de dépendance",MIN(1129,K1014,$C1014)*overallRate,MIN(1129,K1014)*overallRate)))))</f>
        <v>Effectuez l’étape 1</v>
      </c>
      <c r="P1014" s="3">
        <f t="shared" si="15"/>
        <v>0</v>
      </c>
    </row>
    <row r="1015" spans="12:16" x14ac:dyDescent="0.5">
      <c r="L1015" s="68" t="str">
        <f>IF(ISTEXT(overallRate),"Effectuez l’étape 1",IF(OR(COUNT($C1015,H1015)&lt;&gt;2,overallRate=0),0,IF(D1015="Yes",ROUND(MAX(IF($B1015="Oui - sans lien de dépendance",0,MIN((0.75*H1015),847)),MIN(H1015,(0.75*$C1015),847)),2),IF(revenueReduction&gt;0.3,MAX(IF($B1015="Non - avec lien de dépendance",MIN(1129,H1015,$C1015)*overallRate,MIN(1129,H1015)*overallRate),ROUND(MAX(IF($B1015="Non - avec lien de dépendance",0,MIN((0.75*H1015),847)),MIN(H1015,(0.75*$C1015),847)),2)),IF($B1015="Non - avec lien de dépendance",MIN(1129,H1015,$C1015)*overallRate,MIN(1129,H1015)*overallRate)))))</f>
        <v>Effectuez l’étape 1</v>
      </c>
      <c r="M1015" s="68" t="str">
        <f>IF(ISTEXT(overallRate),"Effectuez l’étape 1",IF(OR(COUNT($C1015,I1015)&lt;&gt;2,overallRate=0),0,IF(E1015="Yes",ROUND(MAX(IF($B1015="Oui - sans lien de dépendance",0,MIN((0.75*I1015),847)),MIN(I1015,(0.75*$C1015),847)),2),IF(revenueReduction&gt;0.3,MAX(IF($B1015="Non - avec lien de dépendance",MIN(1129,I1015,$C1015)*overallRate,MIN(1129,I1015)*overallRate),ROUND(MAX(IF($B1015="Non - avec lien de dépendance",0,MIN((0.75*I1015),847)),MIN(I1015,(0.75*$C1015),847)),2)),IF($B1015="Non - avec lien de dépendance",MIN(1129,I1015,$C1015)*overallRate,MIN(1129,I1015)*overallRate)))))</f>
        <v>Effectuez l’étape 1</v>
      </c>
      <c r="N1015" s="68" t="str">
        <f>IF(ISTEXT(overallRate),"Effectuez l’étape 1",IF(OR(COUNT($C1015,J1015)&lt;&gt;2,overallRate=0),0,IF(F1015="Yes",ROUND(MAX(IF($B1015="Oui - sans lien de dépendance",0,MIN((0.75*J1015),847)),MIN(J1015,(0.75*$C1015),847)),2),IF(revenueReduction&gt;0.3,MAX(IF($B1015="Non - avec lien de dépendance",MIN(1129,J1015,$C1015)*overallRate,MIN(1129,J1015)*overallRate),ROUND(MAX(IF($B1015="Non - avec lien de dépendance",0,MIN((0.75*J1015),847)),MIN(J1015,(0.75*$C1015),847)),2)),IF($B1015="Non - avec lien de dépendance",MIN(1129,J1015,$C1015)*overallRate,MIN(1129,J1015)*overallRate)))))</f>
        <v>Effectuez l’étape 1</v>
      </c>
      <c r="O1015" s="68" t="str">
        <f>IF(ISTEXT(overallRate),"Effectuez l’étape 1",IF(OR(COUNT($C1015,K1015)&lt;&gt;2,overallRate=0),0,IF(G1015="Yes",ROUND(MAX(IF($B1015="Oui - sans lien de dépendance",0,MIN((0.75*K1015),847)),MIN(K1015,(0.75*$C1015),847)),2),IF(revenueReduction&gt;0.3,MAX(IF($B1015="Non - avec lien de dépendance",MIN(1129,K1015,$C1015)*overallRate,MIN(1129,K1015)*overallRate),ROUND(MAX(IF($B1015="Non - avec lien de dépendance",0,MIN((0.75*K1015),847)),MIN(K1015,(0.75*$C1015),847)),2)),IF($B1015="Non - avec lien de dépendance",MIN(1129,K1015,$C1015)*overallRate,MIN(1129,K1015)*overallRate)))))</f>
        <v>Effectuez l’étape 1</v>
      </c>
      <c r="P1015" s="3">
        <f t="shared" si="15"/>
        <v>0</v>
      </c>
    </row>
    <row r="1016" spans="12:16" x14ac:dyDescent="0.5">
      <c r="L1016" s="68" t="str">
        <f>IF(ISTEXT(overallRate),"Effectuez l’étape 1",IF(OR(COUNT($C1016,H1016)&lt;&gt;2,overallRate=0),0,IF(D1016="Yes",ROUND(MAX(IF($B1016="Oui - sans lien de dépendance",0,MIN((0.75*H1016),847)),MIN(H1016,(0.75*$C1016),847)),2),IF(revenueReduction&gt;0.3,MAX(IF($B1016="Non - avec lien de dépendance",MIN(1129,H1016,$C1016)*overallRate,MIN(1129,H1016)*overallRate),ROUND(MAX(IF($B1016="Non - avec lien de dépendance",0,MIN((0.75*H1016),847)),MIN(H1016,(0.75*$C1016),847)),2)),IF($B1016="Non - avec lien de dépendance",MIN(1129,H1016,$C1016)*overallRate,MIN(1129,H1016)*overallRate)))))</f>
        <v>Effectuez l’étape 1</v>
      </c>
      <c r="M1016" s="68" t="str">
        <f>IF(ISTEXT(overallRate),"Effectuez l’étape 1",IF(OR(COUNT($C1016,I1016)&lt;&gt;2,overallRate=0),0,IF(E1016="Yes",ROUND(MAX(IF($B1016="Oui - sans lien de dépendance",0,MIN((0.75*I1016),847)),MIN(I1016,(0.75*$C1016),847)),2),IF(revenueReduction&gt;0.3,MAX(IF($B1016="Non - avec lien de dépendance",MIN(1129,I1016,$C1016)*overallRate,MIN(1129,I1016)*overallRate),ROUND(MAX(IF($B1016="Non - avec lien de dépendance",0,MIN((0.75*I1016),847)),MIN(I1016,(0.75*$C1016),847)),2)),IF($B1016="Non - avec lien de dépendance",MIN(1129,I1016,$C1016)*overallRate,MIN(1129,I1016)*overallRate)))))</f>
        <v>Effectuez l’étape 1</v>
      </c>
      <c r="N1016" s="68" t="str">
        <f>IF(ISTEXT(overallRate),"Effectuez l’étape 1",IF(OR(COUNT($C1016,J1016)&lt;&gt;2,overallRate=0),0,IF(F1016="Yes",ROUND(MAX(IF($B1016="Oui - sans lien de dépendance",0,MIN((0.75*J1016),847)),MIN(J1016,(0.75*$C1016),847)),2),IF(revenueReduction&gt;0.3,MAX(IF($B1016="Non - avec lien de dépendance",MIN(1129,J1016,$C1016)*overallRate,MIN(1129,J1016)*overallRate),ROUND(MAX(IF($B1016="Non - avec lien de dépendance",0,MIN((0.75*J1016),847)),MIN(J1016,(0.75*$C1016),847)),2)),IF($B1016="Non - avec lien de dépendance",MIN(1129,J1016,$C1016)*overallRate,MIN(1129,J1016)*overallRate)))))</f>
        <v>Effectuez l’étape 1</v>
      </c>
      <c r="O1016" s="68" t="str">
        <f>IF(ISTEXT(overallRate),"Effectuez l’étape 1",IF(OR(COUNT($C1016,K1016)&lt;&gt;2,overallRate=0),0,IF(G1016="Yes",ROUND(MAX(IF($B1016="Oui - sans lien de dépendance",0,MIN((0.75*K1016),847)),MIN(K1016,(0.75*$C1016),847)),2),IF(revenueReduction&gt;0.3,MAX(IF($B1016="Non - avec lien de dépendance",MIN(1129,K1016,$C1016)*overallRate,MIN(1129,K1016)*overallRate),ROUND(MAX(IF($B1016="Non - avec lien de dépendance",0,MIN((0.75*K1016),847)),MIN(K1016,(0.75*$C1016),847)),2)),IF($B1016="Non - avec lien de dépendance",MIN(1129,K1016,$C1016)*overallRate,MIN(1129,K1016)*overallRate)))))</f>
        <v>Effectuez l’étape 1</v>
      </c>
      <c r="P1016" s="3">
        <f t="shared" si="15"/>
        <v>0</v>
      </c>
    </row>
    <row r="1017" spans="12:16" x14ac:dyDescent="0.5">
      <c r="L1017" s="68" t="str">
        <f>IF(ISTEXT(overallRate),"Effectuez l’étape 1",IF(OR(COUNT($C1017,H1017)&lt;&gt;2,overallRate=0),0,IF(D1017="Yes",ROUND(MAX(IF($B1017="Oui - sans lien de dépendance",0,MIN((0.75*H1017),847)),MIN(H1017,(0.75*$C1017),847)),2),IF(revenueReduction&gt;0.3,MAX(IF($B1017="Non - avec lien de dépendance",MIN(1129,H1017,$C1017)*overallRate,MIN(1129,H1017)*overallRate),ROUND(MAX(IF($B1017="Non - avec lien de dépendance",0,MIN((0.75*H1017),847)),MIN(H1017,(0.75*$C1017),847)),2)),IF($B1017="Non - avec lien de dépendance",MIN(1129,H1017,$C1017)*overallRate,MIN(1129,H1017)*overallRate)))))</f>
        <v>Effectuez l’étape 1</v>
      </c>
      <c r="M1017" s="68" t="str">
        <f>IF(ISTEXT(overallRate),"Effectuez l’étape 1",IF(OR(COUNT($C1017,I1017)&lt;&gt;2,overallRate=0),0,IF(E1017="Yes",ROUND(MAX(IF($B1017="Oui - sans lien de dépendance",0,MIN((0.75*I1017),847)),MIN(I1017,(0.75*$C1017),847)),2),IF(revenueReduction&gt;0.3,MAX(IF($B1017="Non - avec lien de dépendance",MIN(1129,I1017,$C1017)*overallRate,MIN(1129,I1017)*overallRate),ROUND(MAX(IF($B1017="Non - avec lien de dépendance",0,MIN((0.75*I1017),847)),MIN(I1017,(0.75*$C1017),847)),2)),IF($B1017="Non - avec lien de dépendance",MIN(1129,I1017,$C1017)*overallRate,MIN(1129,I1017)*overallRate)))))</f>
        <v>Effectuez l’étape 1</v>
      </c>
      <c r="N1017" s="68" t="str">
        <f>IF(ISTEXT(overallRate),"Effectuez l’étape 1",IF(OR(COUNT($C1017,J1017)&lt;&gt;2,overallRate=0),0,IF(F1017="Yes",ROUND(MAX(IF($B1017="Oui - sans lien de dépendance",0,MIN((0.75*J1017),847)),MIN(J1017,(0.75*$C1017),847)),2),IF(revenueReduction&gt;0.3,MAX(IF($B1017="Non - avec lien de dépendance",MIN(1129,J1017,$C1017)*overallRate,MIN(1129,J1017)*overallRate),ROUND(MAX(IF($B1017="Non - avec lien de dépendance",0,MIN((0.75*J1017),847)),MIN(J1017,(0.75*$C1017),847)),2)),IF($B1017="Non - avec lien de dépendance",MIN(1129,J1017,$C1017)*overallRate,MIN(1129,J1017)*overallRate)))))</f>
        <v>Effectuez l’étape 1</v>
      </c>
      <c r="O1017" s="68" t="str">
        <f>IF(ISTEXT(overallRate),"Effectuez l’étape 1",IF(OR(COUNT($C1017,K1017)&lt;&gt;2,overallRate=0),0,IF(G1017="Yes",ROUND(MAX(IF($B1017="Oui - sans lien de dépendance",0,MIN((0.75*K1017),847)),MIN(K1017,(0.75*$C1017),847)),2),IF(revenueReduction&gt;0.3,MAX(IF($B1017="Non - avec lien de dépendance",MIN(1129,K1017,$C1017)*overallRate,MIN(1129,K1017)*overallRate),ROUND(MAX(IF($B1017="Non - avec lien de dépendance",0,MIN((0.75*K1017),847)),MIN(K1017,(0.75*$C1017),847)),2)),IF($B1017="Non - avec lien de dépendance",MIN(1129,K1017,$C1017)*overallRate,MIN(1129,K1017)*overallRate)))))</f>
        <v>Effectuez l’étape 1</v>
      </c>
      <c r="P1017" s="3">
        <f t="shared" si="15"/>
        <v>0</v>
      </c>
    </row>
    <row r="1018" spans="12:16" x14ac:dyDescent="0.5">
      <c r="L1018" s="68" t="str">
        <f>IF(ISTEXT(overallRate),"Effectuez l’étape 1",IF(OR(COUNT($C1018,H1018)&lt;&gt;2,overallRate=0),0,IF(D1018="Yes",ROUND(MAX(IF($B1018="Oui - sans lien de dépendance",0,MIN((0.75*H1018),847)),MIN(H1018,(0.75*$C1018),847)),2),IF(revenueReduction&gt;0.3,MAX(IF($B1018="Non - avec lien de dépendance",MIN(1129,H1018,$C1018)*overallRate,MIN(1129,H1018)*overallRate),ROUND(MAX(IF($B1018="Non - avec lien de dépendance",0,MIN((0.75*H1018),847)),MIN(H1018,(0.75*$C1018),847)),2)),IF($B1018="Non - avec lien de dépendance",MIN(1129,H1018,$C1018)*overallRate,MIN(1129,H1018)*overallRate)))))</f>
        <v>Effectuez l’étape 1</v>
      </c>
      <c r="M1018" s="68" t="str">
        <f>IF(ISTEXT(overallRate),"Effectuez l’étape 1",IF(OR(COUNT($C1018,I1018)&lt;&gt;2,overallRate=0),0,IF(E1018="Yes",ROUND(MAX(IF($B1018="Oui - sans lien de dépendance",0,MIN((0.75*I1018),847)),MIN(I1018,(0.75*$C1018),847)),2),IF(revenueReduction&gt;0.3,MAX(IF($B1018="Non - avec lien de dépendance",MIN(1129,I1018,$C1018)*overallRate,MIN(1129,I1018)*overallRate),ROUND(MAX(IF($B1018="Non - avec lien de dépendance",0,MIN((0.75*I1018),847)),MIN(I1018,(0.75*$C1018),847)),2)),IF($B1018="Non - avec lien de dépendance",MIN(1129,I1018,$C1018)*overallRate,MIN(1129,I1018)*overallRate)))))</f>
        <v>Effectuez l’étape 1</v>
      </c>
      <c r="N1018" s="68" t="str">
        <f>IF(ISTEXT(overallRate),"Effectuez l’étape 1",IF(OR(COUNT($C1018,J1018)&lt;&gt;2,overallRate=0),0,IF(F1018="Yes",ROUND(MAX(IF($B1018="Oui - sans lien de dépendance",0,MIN((0.75*J1018),847)),MIN(J1018,(0.75*$C1018),847)),2),IF(revenueReduction&gt;0.3,MAX(IF($B1018="Non - avec lien de dépendance",MIN(1129,J1018,$C1018)*overallRate,MIN(1129,J1018)*overallRate),ROUND(MAX(IF($B1018="Non - avec lien de dépendance",0,MIN((0.75*J1018),847)),MIN(J1018,(0.75*$C1018),847)),2)),IF($B1018="Non - avec lien de dépendance",MIN(1129,J1018,$C1018)*overallRate,MIN(1129,J1018)*overallRate)))))</f>
        <v>Effectuez l’étape 1</v>
      </c>
      <c r="O1018" s="68" t="str">
        <f>IF(ISTEXT(overallRate),"Effectuez l’étape 1",IF(OR(COUNT($C1018,K1018)&lt;&gt;2,overallRate=0),0,IF(G1018="Yes",ROUND(MAX(IF($B1018="Oui - sans lien de dépendance",0,MIN((0.75*K1018),847)),MIN(K1018,(0.75*$C1018),847)),2),IF(revenueReduction&gt;0.3,MAX(IF($B1018="Non - avec lien de dépendance",MIN(1129,K1018,$C1018)*overallRate,MIN(1129,K1018)*overallRate),ROUND(MAX(IF($B1018="Non - avec lien de dépendance",0,MIN((0.75*K1018),847)),MIN(K1018,(0.75*$C1018),847)),2)),IF($B1018="Non - avec lien de dépendance",MIN(1129,K1018,$C1018)*overallRate,MIN(1129,K1018)*overallRate)))))</f>
        <v>Effectuez l’étape 1</v>
      </c>
      <c r="P1018" s="3">
        <f t="shared" si="15"/>
        <v>0</v>
      </c>
    </row>
    <row r="1019" spans="12:16" x14ac:dyDescent="0.5">
      <c r="L1019" s="68" t="str">
        <f>IF(ISTEXT(overallRate),"Effectuez l’étape 1",IF(OR(COUNT($C1019,H1019)&lt;&gt;2,overallRate=0),0,IF(D1019="Yes",ROUND(MAX(IF($B1019="Oui - sans lien de dépendance",0,MIN((0.75*H1019),847)),MIN(H1019,(0.75*$C1019),847)),2),IF(revenueReduction&gt;0.3,MAX(IF($B1019="Non - avec lien de dépendance",MIN(1129,H1019,$C1019)*overallRate,MIN(1129,H1019)*overallRate),ROUND(MAX(IF($B1019="Non - avec lien de dépendance",0,MIN((0.75*H1019),847)),MIN(H1019,(0.75*$C1019),847)),2)),IF($B1019="Non - avec lien de dépendance",MIN(1129,H1019,$C1019)*overallRate,MIN(1129,H1019)*overallRate)))))</f>
        <v>Effectuez l’étape 1</v>
      </c>
      <c r="M1019" s="68" t="str">
        <f>IF(ISTEXT(overallRate),"Effectuez l’étape 1",IF(OR(COUNT($C1019,I1019)&lt;&gt;2,overallRate=0),0,IF(E1019="Yes",ROUND(MAX(IF($B1019="Oui - sans lien de dépendance",0,MIN((0.75*I1019),847)),MIN(I1019,(0.75*$C1019),847)),2),IF(revenueReduction&gt;0.3,MAX(IF($B1019="Non - avec lien de dépendance",MIN(1129,I1019,$C1019)*overallRate,MIN(1129,I1019)*overallRate),ROUND(MAX(IF($B1019="Non - avec lien de dépendance",0,MIN((0.75*I1019),847)),MIN(I1019,(0.75*$C1019),847)),2)),IF($B1019="Non - avec lien de dépendance",MIN(1129,I1019,$C1019)*overallRate,MIN(1129,I1019)*overallRate)))))</f>
        <v>Effectuez l’étape 1</v>
      </c>
      <c r="N1019" s="68" t="str">
        <f>IF(ISTEXT(overallRate),"Effectuez l’étape 1",IF(OR(COUNT($C1019,J1019)&lt;&gt;2,overallRate=0),0,IF(F1019="Yes",ROUND(MAX(IF($B1019="Oui - sans lien de dépendance",0,MIN((0.75*J1019),847)),MIN(J1019,(0.75*$C1019),847)),2),IF(revenueReduction&gt;0.3,MAX(IF($B1019="Non - avec lien de dépendance",MIN(1129,J1019,$C1019)*overallRate,MIN(1129,J1019)*overallRate),ROUND(MAX(IF($B1019="Non - avec lien de dépendance",0,MIN((0.75*J1019),847)),MIN(J1019,(0.75*$C1019),847)),2)),IF($B1019="Non - avec lien de dépendance",MIN(1129,J1019,$C1019)*overallRate,MIN(1129,J1019)*overallRate)))))</f>
        <v>Effectuez l’étape 1</v>
      </c>
      <c r="O1019" s="68" t="str">
        <f>IF(ISTEXT(overallRate),"Effectuez l’étape 1",IF(OR(COUNT($C1019,K1019)&lt;&gt;2,overallRate=0),0,IF(G1019="Yes",ROUND(MAX(IF($B1019="Oui - sans lien de dépendance",0,MIN((0.75*K1019),847)),MIN(K1019,(0.75*$C1019),847)),2),IF(revenueReduction&gt;0.3,MAX(IF($B1019="Non - avec lien de dépendance",MIN(1129,K1019,$C1019)*overallRate,MIN(1129,K1019)*overallRate),ROUND(MAX(IF($B1019="Non - avec lien de dépendance",0,MIN((0.75*K1019),847)),MIN(K1019,(0.75*$C1019),847)),2)),IF($B1019="Non - avec lien de dépendance",MIN(1129,K1019,$C1019)*overallRate,MIN(1129,K1019)*overallRate)))))</f>
        <v>Effectuez l’étape 1</v>
      </c>
      <c r="P1019" s="3">
        <f t="shared" si="15"/>
        <v>0</v>
      </c>
    </row>
    <row r="1020" spans="12:16" x14ac:dyDescent="0.5">
      <c r="L1020" s="68" t="str">
        <f>IF(ISTEXT(overallRate),"Effectuez l’étape 1",IF(OR(COUNT($C1020,H1020)&lt;&gt;2,overallRate=0),0,IF(D1020="Yes",ROUND(MAX(IF($B1020="Oui - sans lien de dépendance",0,MIN((0.75*H1020),847)),MIN(H1020,(0.75*$C1020),847)),2),IF(revenueReduction&gt;0.3,MAX(IF($B1020="Non - avec lien de dépendance",MIN(1129,H1020,$C1020)*overallRate,MIN(1129,H1020)*overallRate),ROUND(MAX(IF($B1020="Non - avec lien de dépendance",0,MIN((0.75*H1020),847)),MIN(H1020,(0.75*$C1020),847)),2)),IF($B1020="Non - avec lien de dépendance",MIN(1129,H1020,$C1020)*overallRate,MIN(1129,H1020)*overallRate)))))</f>
        <v>Effectuez l’étape 1</v>
      </c>
      <c r="M1020" s="68" t="str">
        <f>IF(ISTEXT(overallRate),"Effectuez l’étape 1",IF(OR(COUNT($C1020,I1020)&lt;&gt;2,overallRate=0),0,IF(E1020="Yes",ROUND(MAX(IF($B1020="Oui - sans lien de dépendance",0,MIN((0.75*I1020),847)),MIN(I1020,(0.75*$C1020),847)),2),IF(revenueReduction&gt;0.3,MAX(IF($B1020="Non - avec lien de dépendance",MIN(1129,I1020,$C1020)*overallRate,MIN(1129,I1020)*overallRate),ROUND(MAX(IF($B1020="Non - avec lien de dépendance",0,MIN((0.75*I1020),847)),MIN(I1020,(0.75*$C1020),847)),2)),IF($B1020="Non - avec lien de dépendance",MIN(1129,I1020,$C1020)*overallRate,MIN(1129,I1020)*overallRate)))))</f>
        <v>Effectuez l’étape 1</v>
      </c>
      <c r="N1020" s="68" t="str">
        <f>IF(ISTEXT(overallRate),"Effectuez l’étape 1",IF(OR(COUNT($C1020,J1020)&lt;&gt;2,overallRate=0),0,IF(F1020="Yes",ROUND(MAX(IF($B1020="Oui - sans lien de dépendance",0,MIN((0.75*J1020),847)),MIN(J1020,(0.75*$C1020),847)),2),IF(revenueReduction&gt;0.3,MAX(IF($B1020="Non - avec lien de dépendance",MIN(1129,J1020,$C1020)*overallRate,MIN(1129,J1020)*overallRate),ROUND(MAX(IF($B1020="Non - avec lien de dépendance",0,MIN((0.75*J1020),847)),MIN(J1020,(0.75*$C1020),847)),2)),IF($B1020="Non - avec lien de dépendance",MIN(1129,J1020,$C1020)*overallRate,MIN(1129,J1020)*overallRate)))))</f>
        <v>Effectuez l’étape 1</v>
      </c>
      <c r="O1020" s="68" t="str">
        <f>IF(ISTEXT(overallRate),"Effectuez l’étape 1",IF(OR(COUNT($C1020,K1020)&lt;&gt;2,overallRate=0),0,IF(G1020="Yes",ROUND(MAX(IF($B1020="Oui - sans lien de dépendance",0,MIN((0.75*K1020),847)),MIN(K1020,(0.75*$C1020),847)),2),IF(revenueReduction&gt;0.3,MAX(IF($B1020="Non - avec lien de dépendance",MIN(1129,K1020,$C1020)*overallRate,MIN(1129,K1020)*overallRate),ROUND(MAX(IF($B1020="Non - avec lien de dépendance",0,MIN((0.75*K1020),847)),MIN(K1020,(0.75*$C1020),847)),2)),IF($B1020="Non - avec lien de dépendance",MIN(1129,K1020,$C1020)*overallRate,MIN(1129,K1020)*overallRate)))))</f>
        <v>Effectuez l’étape 1</v>
      </c>
      <c r="P1020" s="3">
        <f t="shared" si="15"/>
        <v>0</v>
      </c>
    </row>
    <row r="1021" spans="12:16" x14ac:dyDescent="0.5">
      <c r="L1021" s="68" t="str">
        <f>IF(ISTEXT(overallRate),"Effectuez l’étape 1",IF(OR(COUNT($C1021,H1021)&lt;&gt;2,overallRate=0),0,IF(D1021="Yes",ROUND(MAX(IF($B1021="Oui - sans lien de dépendance",0,MIN((0.75*H1021),847)),MIN(H1021,(0.75*$C1021),847)),2),IF(revenueReduction&gt;0.3,MAX(IF($B1021="Non - avec lien de dépendance",MIN(1129,H1021,$C1021)*overallRate,MIN(1129,H1021)*overallRate),ROUND(MAX(IF($B1021="Non - avec lien de dépendance",0,MIN((0.75*H1021),847)),MIN(H1021,(0.75*$C1021),847)),2)),IF($B1021="Non - avec lien de dépendance",MIN(1129,H1021,$C1021)*overallRate,MIN(1129,H1021)*overallRate)))))</f>
        <v>Effectuez l’étape 1</v>
      </c>
      <c r="M1021" s="68" t="str">
        <f>IF(ISTEXT(overallRate),"Effectuez l’étape 1",IF(OR(COUNT($C1021,I1021)&lt;&gt;2,overallRate=0),0,IF(E1021="Yes",ROUND(MAX(IF($B1021="Oui - sans lien de dépendance",0,MIN((0.75*I1021),847)),MIN(I1021,(0.75*$C1021),847)),2),IF(revenueReduction&gt;0.3,MAX(IF($B1021="Non - avec lien de dépendance",MIN(1129,I1021,$C1021)*overallRate,MIN(1129,I1021)*overallRate),ROUND(MAX(IF($B1021="Non - avec lien de dépendance",0,MIN((0.75*I1021),847)),MIN(I1021,(0.75*$C1021),847)),2)),IF($B1021="Non - avec lien de dépendance",MIN(1129,I1021,$C1021)*overallRate,MIN(1129,I1021)*overallRate)))))</f>
        <v>Effectuez l’étape 1</v>
      </c>
      <c r="N1021" s="68" t="str">
        <f>IF(ISTEXT(overallRate),"Effectuez l’étape 1",IF(OR(COUNT($C1021,J1021)&lt;&gt;2,overallRate=0),0,IF(F1021="Yes",ROUND(MAX(IF($B1021="Oui - sans lien de dépendance",0,MIN((0.75*J1021),847)),MIN(J1021,(0.75*$C1021),847)),2),IF(revenueReduction&gt;0.3,MAX(IF($B1021="Non - avec lien de dépendance",MIN(1129,J1021,$C1021)*overallRate,MIN(1129,J1021)*overallRate),ROUND(MAX(IF($B1021="Non - avec lien de dépendance",0,MIN((0.75*J1021),847)),MIN(J1021,(0.75*$C1021),847)),2)),IF($B1021="Non - avec lien de dépendance",MIN(1129,J1021,$C1021)*overallRate,MIN(1129,J1021)*overallRate)))))</f>
        <v>Effectuez l’étape 1</v>
      </c>
      <c r="O1021" s="68" t="str">
        <f>IF(ISTEXT(overallRate),"Effectuez l’étape 1",IF(OR(COUNT($C1021,K1021)&lt;&gt;2,overallRate=0),0,IF(G1021="Yes",ROUND(MAX(IF($B1021="Oui - sans lien de dépendance",0,MIN((0.75*K1021),847)),MIN(K1021,(0.75*$C1021),847)),2),IF(revenueReduction&gt;0.3,MAX(IF($B1021="Non - avec lien de dépendance",MIN(1129,K1021,$C1021)*overallRate,MIN(1129,K1021)*overallRate),ROUND(MAX(IF($B1021="Non - avec lien de dépendance",0,MIN((0.75*K1021),847)),MIN(K1021,(0.75*$C1021),847)),2)),IF($B1021="Non - avec lien de dépendance",MIN(1129,K1021,$C1021)*overallRate,MIN(1129,K1021)*overallRate)))))</f>
        <v>Effectuez l’étape 1</v>
      </c>
      <c r="P1021" s="3">
        <f t="shared" si="15"/>
        <v>0</v>
      </c>
    </row>
    <row r="1022" spans="12:16" x14ac:dyDescent="0.5">
      <c r="L1022" s="68" t="str">
        <f>IF(ISTEXT(overallRate),"Effectuez l’étape 1",IF(OR(COUNT($C1022,H1022)&lt;&gt;2,overallRate=0),0,IF(D1022="Yes",ROUND(MAX(IF($B1022="Oui - sans lien de dépendance",0,MIN((0.75*H1022),847)),MIN(H1022,(0.75*$C1022),847)),2),IF(revenueReduction&gt;0.3,MAX(IF($B1022="Non - avec lien de dépendance",MIN(1129,H1022,$C1022)*overallRate,MIN(1129,H1022)*overallRate),ROUND(MAX(IF($B1022="Non - avec lien de dépendance",0,MIN((0.75*H1022),847)),MIN(H1022,(0.75*$C1022),847)),2)),IF($B1022="Non - avec lien de dépendance",MIN(1129,H1022,$C1022)*overallRate,MIN(1129,H1022)*overallRate)))))</f>
        <v>Effectuez l’étape 1</v>
      </c>
      <c r="M1022" s="68" t="str">
        <f>IF(ISTEXT(overallRate),"Effectuez l’étape 1",IF(OR(COUNT($C1022,I1022)&lt;&gt;2,overallRate=0),0,IF(E1022="Yes",ROUND(MAX(IF($B1022="Oui - sans lien de dépendance",0,MIN((0.75*I1022),847)),MIN(I1022,(0.75*$C1022),847)),2),IF(revenueReduction&gt;0.3,MAX(IF($B1022="Non - avec lien de dépendance",MIN(1129,I1022,$C1022)*overallRate,MIN(1129,I1022)*overallRate),ROUND(MAX(IF($B1022="Non - avec lien de dépendance",0,MIN((0.75*I1022),847)),MIN(I1022,(0.75*$C1022),847)),2)),IF($B1022="Non - avec lien de dépendance",MIN(1129,I1022,$C1022)*overallRate,MIN(1129,I1022)*overallRate)))))</f>
        <v>Effectuez l’étape 1</v>
      </c>
      <c r="N1022" s="68" t="str">
        <f>IF(ISTEXT(overallRate),"Effectuez l’étape 1",IF(OR(COUNT($C1022,J1022)&lt;&gt;2,overallRate=0),0,IF(F1022="Yes",ROUND(MAX(IF($B1022="Oui - sans lien de dépendance",0,MIN((0.75*J1022),847)),MIN(J1022,(0.75*$C1022),847)),2),IF(revenueReduction&gt;0.3,MAX(IF($B1022="Non - avec lien de dépendance",MIN(1129,J1022,$C1022)*overallRate,MIN(1129,J1022)*overallRate),ROUND(MAX(IF($B1022="Non - avec lien de dépendance",0,MIN((0.75*J1022),847)),MIN(J1022,(0.75*$C1022),847)),2)),IF($B1022="Non - avec lien de dépendance",MIN(1129,J1022,$C1022)*overallRate,MIN(1129,J1022)*overallRate)))))</f>
        <v>Effectuez l’étape 1</v>
      </c>
      <c r="O1022" s="68" t="str">
        <f>IF(ISTEXT(overallRate),"Effectuez l’étape 1",IF(OR(COUNT($C1022,K1022)&lt;&gt;2,overallRate=0),0,IF(G1022="Yes",ROUND(MAX(IF($B1022="Oui - sans lien de dépendance",0,MIN((0.75*K1022),847)),MIN(K1022,(0.75*$C1022),847)),2),IF(revenueReduction&gt;0.3,MAX(IF($B1022="Non - avec lien de dépendance",MIN(1129,K1022,$C1022)*overallRate,MIN(1129,K1022)*overallRate),ROUND(MAX(IF($B1022="Non - avec lien de dépendance",0,MIN((0.75*K1022),847)),MIN(K1022,(0.75*$C1022),847)),2)),IF($B1022="Non - avec lien de dépendance",MIN(1129,K1022,$C1022)*overallRate,MIN(1129,K1022)*overallRate)))))</f>
        <v>Effectuez l’étape 1</v>
      </c>
      <c r="P1022" s="3">
        <f t="shared" si="15"/>
        <v>0</v>
      </c>
    </row>
    <row r="1023" spans="12:16" x14ac:dyDescent="0.5">
      <c r="L1023" s="68" t="str">
        <f>IF(ISTEXT(overallRate),"Effectuez l’étape 1",IF(OR(COUNT($C1023,H1023)&lt;&gt;2,overallRate=0),0,IF(D1023="Yes",ROUND(MAX(IF($B1023="Oui - sans lien de dépendance",0,MIN((0.75*H1023),847)),MIN(H1023,(0.75*$C1023),847)),2),IF(revenueReduction&gt;0.3,MAX(IF($B1023="Non - avec lien de dépendance",MIN(1129,H1023,$C1023)*overallRate,MIN(1129,H1023)*overallRate),ROUND(MAX(IF($B1023="Non - avec lien de dépendance",0,MIN((0.75*H1023),847)),MIN(H1023,(0.75*$C1023),847)),2)),IF($B1023="Non - avec lien de dépendance",MIN(1129,H1023,$C1023)*overallRate,MIN(1129,H1023)*overallRate)))))</f>
        <v>Effectuez l’étape 1</v>
      </c>
      <c r="M1023" s="68" t="str">
        <f>IF(ISTEXT(overallRate),"Effectuez l’étape 1",IF(OR(COUNT($C1023,I1023)&lt;&gt;2,overallRate=0),0,IF(E1023="Yes",ROUND(MAX(IF($B1023="Oui - sans lien de dépendance",0,MIN((0.75*I1023),847)),MIN(I1023,(0.75*$C1023),847)),2),IF(revenueReduction&gt;0.3,MAX(IF($B1023="Non - avec lien de dépendance",MIN(1129,I1023,$C1023)*overallRate,MIN(1129,I1023)*overallRate),ROUND(MAX(IF($B1023="Non - avec lien de dépendance",0,MIN((0.75*I1023),847)),MIN(I1023,(0.75*$C1023),847)),2)),IF($B1023="Non - avec lien de dépendance",MIN(1129,I1023,$C1023)*overallRate,MIN(1129,I1023)*overallRate)))))</f>
        <v>Effectuez l’étape 1</v>
      </c>
      <c r="N1023" s="68" t="str">
        <f>IF(ISTEXT(overallRate),"Effectuez l’étape 1",IF(OR(COUNT($C1023,J1023)&lt;&gt;2,overallRate=0),0,IF(F1023="Yes",ROUND(MAX(IF($B1023="Oui - sans lien de dépendance",0,MIN((0.75*J1023),847)),MIN(J1023,(0.75*$C1023),847)),2),IF(revenueReduction&gt;0.3,MAX(IF($B1023="Non - avec lien de dépendance",MIN(1129,J1023,$C1023)*overallRate,MIN(1129,J1023)*overallRate),ROUND(MAX(IF($B1023="Non - avec lien de dépendance",0,MIN((0.75*J1023),847)),MIN(J1023,(0.75*$C1023),847)),2)),IF($B1023="Non - avec lien de dépendance",MIN(1129,J1023,$C1023)*overallRate,MIN(1129,J1023)*overallRate)))))</f>
        <v>Effectuez l’étape 1</v>
      </c>
      <c r="O1023" s="68" t="str">
        <f>IF(ISTEXT(overallRate),"Effectuez l’étape 1",IF(OR(COUNT($C1023,K1023)&lt;&gt;2,overallRate=0),0,IF(G1023="Yes",ROUND(MAX(IF($B1023="Oui - sans lien de dépendance",0,MIN((0.75*K1023),847)),MIN(K1023,(0.75*$C1023),847)),2),IF(revenueReduction&gt;0.3,MAX(IF($B1023="Non - avec lien de dépendance",MIN(1129,K1023,$C1023)*overallRate,MIN(1129,K1023)*overallRate),ROUND(MAX(IF($B1023="Non - avec lien de dépendance",0,MIN((0.75*K1023),847)),MIN(K1023,(0.75*$C1023),847)),2)),IF($B1023="Non - avec lien de dépendance",MIN(1129,K1023,$C1023)*overallRate,MIN(1129,K1023)*overallRate)))))</f>
        <v>Effectuez l’étape 1</v>
      </c>
      <c r="P1023" s="3">
        <f t="shared" si="15"/>
        <v>0</v>
      </c>
    </row>
    <row r="1024" spans="12:16" x14ac:dyDescent="0.5">
      <c r="L1024" s="68" t="str">
        <f>IF(ISTEXT(overallRate),"Effectuez l’étape 1",IF(OR(COUNT($C1024,H1024)&lt;&gt;2,overallRate=0),0,IF(D1024="Yes",ROUND(MAX(IF($B1024="Oui - sans lien de dépendance",0,MIN((0.75*H1024),847)),MIN(H1024,(0.75*$C1024),847)),2),IF(revenueReduction&gt;0.3,MAX(IF($B1024="Non - avec lien de dépendance",MIN(1129,H1024,$C1024)*overallRate,MIN(1129,H1024)*overallRate),ROUND(MAX(IF($B1024="Non - avec lien de dépendance",0,MIN((0.75*H1024),847)),MIN(H1024,(0.75*$C1024),847)),2)),IF($B1024="Non - avec lien de dépendance",MIN(1129,H1024,$C1024)*overallRate,MIN(1129,H1024)*overallRate)))))</f>
        <v>Effectuez l’étape 1</v>
      </c>
      <c r="M1024" s="68" t="str">
        <f>IF(ISTEXT(overallRate),"Effectuez l’étape 1",IF(OR(COUNT($C1024,I1024)&lt;&gt;2,overallRate=0),0,IF(E1024="Yes",ROUND(MAX(IF($B1024="Oui - sans lien de dépendance",0,MIN((0.75*I1024),847)),MIN(I1024,(0.75*$C1024),847)),2),IF(revenueReduction&gt;0.3,MAX(IF($B1024="Non - avec lien de dépendance",MIN(1129,I1024,$C1024)*overallRate,MIN(1129,I1024)*overallRate),ROUND(MAX(IF($B1024="Non - avec lien de dépendance",0,MIN((0.75*I1024),847)),MIN(I1024,(0.75*$C1024),847)),2)),IF($B1024="Non - avec lien de dépendance",MIN(1129,I1024,$C1024)*overallRate,MIN(1129,I1024)*overallRate)))))</f>
        <v>Effectuez l’étape 1</v>
      </c>
      <c r="N1024" s="68" t="str">
        <f>IF(ISTEXT(overallRate),"Effectuez l’étape 1",IF(OR(COUNT($C1024,J1024)&lt;&gt;2,overallRate=0),0,IF(F1024="Yes",ROUND(MAX(IF($B1024="Oui - sans lien de dépendance",0,MIN((0.75*J1024),847)),MIN(J1024,(0.75*$C1024),847)),2),IF(revenueReduction&gt;0.3,MAX(IF($B1024="Non - avec lien de dépendance",MIN(1129,J1024,$C1024)*overallRate,MIN(1129,J1024)*overallRate),ROUND(MAX(IF($B1024="Non - avec lien de dépendance",0,MIN((0.75*J1024),847)),MIN(J1024,(0.75*$C1024),847)),2)),IF($B1024="Non - avec lien de dépendance",MIN(1129,J1024,$C1024)*overallRate,MIN(1129,J1024)*overallRate)))))</f>
        <v>Effectuez l’étape 1</v>
      </c>
      <c r="O1024" s="68" t="str">
        <f>IF(ISTEXT(overallRate),"Effectuez l’étape 1",IF(OR(COUNT($C1024,K1024)&lt;&gt;2,overallRate=0),0,IF(G1024="Yes",ROUND(MAX(IF($B1024="Oui - sans lien de dépendance",0,MIN((0.75*K1024),847)),MIN(K1024,(0.75*$C1024),847)),2),IF(revenueReduction&gt;0.3,MAX(IF($B1024="Non - avec lien de dépendance",MIN(1129,K1024,$C1024)*overallRate,MIN(1129,K1024)*overallRate),ROUND(MAX(IF($B1024="Non - avec lien de dépendance",0,MIN((0.75*K1024),847)),MIN(K1024,(0.75*$C1024),847)),2)),IF($B1024="Non - avec lien de dépendance",MIN(1129,K1024,$C1024)*overallRate,MIN(1129,K1024)*overallRate)))))</f>
        <v>Effectuez l’étape 1</v>
      </c>
      <c r="P1024" s="3">
        <f t="shared" si="15"/>
        <v>0</v>
      </c>
    </row>
    <row r="1025" spans="12:16" x14ac:dyDescent="0.5">
      <c r="L1025" s="68" t="str">
        <f>IF(ISTEXT(overallRate),"Effectuez l’étape 1",IF(OR(COUNT($C1025,H1025)&lt;&gt;2,overallRate=0),0,IF(D1025="Yes",ROUND(MAX(IF($B1025="Oui - sans lien de dépendance",0,MIN((0.75*H1025),847)),MIN(H1025,(0.75*$C1025),847)),2),IF(revenueReduction&gt;0.3,MAX(IF($B1025="Non - avec lien de dépendance",MIN(1129,H1025,$C1025)*overallRate,MIN(1129,H1025)*overallRate),ROUND(MAX(IF($B1025="Non - avec lien de dépendance",0,MIN((0.75*H1025),847)),MIN(H1025,(0.75*$C1025),847)),2)),IF($B1025="Non - avec lien de dépendance",MIN(1129,H1025,$C1025)*overallRate,MIN(1129,H1025)*overallRate)))))</f>
        <v>Effectuez l’étape 1</v>
      </c>
      <c r="M1025" s="68" t="str">
        <f>IF(ISTEXT(overallRate),"Effectuez l’étape 1",IF(OR(COUNT($C1025,I1025)&lt;&gt;2,overallRate=0),0,IF(E1025="Yes",ROUND(MAX(IF($B1025="Oui - sans lien de dépendance",0,MIN((0.75*I1025),847)),MIN(I1025,(0.75*$C1025),847)),2),IF(revenueReduction&gt;0.3,MAX(IF($B1025="Non - avec lien de dépendance",MIN(1129,I1025,$C1025)*overallRate,MIN(1129,I1025)*overallRate),ROUND(MAX(IF($B1025="Non - avec lien de dépendance",0,MIN((0.75*I1025),847)),MIN(I1025,(0.75*$C1025),847)),2)),IF($B1025="Non - avec lien de dépendance",MIN(1129,I1025,$C1025)*overallRate,MIN(1129,I1025)*overallRate)))))</f>
        <v>Effectuez l’étape 1</v>
      </c>
      <c r="N1025" s="68" t="str">
        <f>IF(ISTEXT(overallRate),"Effectuez l’étape 1",IF(OR(COUNT($C1025,J1025)&lt;&gt;2,overallRate=0),0,IF(F1025="Yes",ROUND(MAX(IF($B1025="Oui - sans lien de dépendance",0,MIN((0.75*J1025),847)),MIN(J1025,(0.75*$C1025),847)),2),IF(revenueReduction&gt;0.3,MAX(IF($B1025="Non - avec lien de dépendance",MIN(1129,J1025,$C1025)*overallRate,MIN(1129,J1025)*overallRate),ROUND(MAX(IF($B1025="Non - avec lien de dépendance",0,MIN((0.75*J1025),847)),MIN(J1025,(0.75*$C1025),847)),2)),IF($B1025="Non - avec lien de dépendance",MIN(1129,J1025,$C1025)*overallRate,MIN(1129,J1025)*overallRate)))))</f>
        <v>Effectuez l’étape 1</v>
      </c>
      <c r="O1025" s="68" t="str">
        <f>IF(ISTEXT(overallRate),"Effectuez l’étape 1",IF(OR(COUNT($C1025,K1025)&lt;&gt;2,overallRate=0),0,IF(G1025="Yes",ROUND(MAX(IF($B1025="Oui - sans lien de dépendance",0,MIN((0.75*K1025),847)),MIN(K1025,(0.75*$C1025),847)),2),IF(revenueReduction&gt;0.3,MAX(IF($B1025="Non - avec lien de dépendance",MIN(1129,K1025,$C1025)*overallRate,MIN(1129,K1025)*overallRate),ROUND(MAX(IF($B1025="Non - avec lien de dépendance",0,MIN((0.75*K1025),847)),MIN(K1025,(0.75*$C1025),847)),2)),IF($B1025="Non - avec lien de dépendance",MIN(1129,K1025,$C1025)*overallRate,MIN(1129,K1025)*overallRate)))))</f>
        <v>Effectuez l’étape 1</v>
      </c>
      <c r="P1025" s="3">
        <f t="shared" si="15"/>
        <v>0</v>
      </c>
    </row>
    <row r="1026" spans="12:16" x14ac:dyDescent="0.5">
      <c r="L1026" s="68" t="str">
        <f>IF(ISTEXT(overallRate),"Effectuez l’étape 1",IF(OR(COUNT($C1026,H1026)&lt;&gt;2,overallRate=0),0,IF(D1026="Yes",ROUND(MAX(IF($B1026="Oui - sans lien de dépendance",0,MIN((0.75*H1026),847)),MIN(H1026,(0.75*$C1026),847)),2),IF(revenueReduction&gt;0.3,MAX(IF($B1026="Non - avec lien de dépendance",MIN(1129,H1026,$C1026)*overallRate,MIN(1129,H1026)*overallRate),ROUND(MAX(IF($B1026="Non - avec lien de dépendance",0,MIN((0.75*H1026),847)),MIN(H1026,(0.75*$C1026),847)),2)),IF($B1026="Non - avec lien de dépendance",MIN(1129,H1026,$C1026)*overallRate,MIN(1129,H1026)*overallRate)))))</f>
        <v>Effectuez l’étape 1</v>
      </c>
      <c r="M1026" s="68" t="str">
        <f>IF(ISTEXT(overallRate),"Effectuez l’étape 1",IF(OR(COUNT($C1026,I1026)&lt;&gt;2,overallRate=0),0,IF(E1026="Yes",ROUND(MAX(IF($B1026="Oui - sans lien de dépendance",0,MIN((0.75*I1026),847)),MIN(I1026,(0.75*$C1026),847)),2),IF(revenueReduction&gt;0.3,MAX(IF($B1026="Non - avec lien de dépendance",MIN(1129,I1026,$C1026)*overallRate,MIN(1129,I1026)*overallRate),ROUND(MAX(IF($B1026="Non - avec lien de dépendance",0,MIN((0.75*I1026),847)),MIN(I1026,(0.75*$C1026),847)),2)),IF($B1026="Non - avec lien de dépendance",MIN(1129,I1026,$C1026)*overallRate,MIN(1129,I1026)*overallRate)))))</f>
        <v>Effectuez l’étape 1</v>
      </c>
      <c r="N1026" s="68" t="str">
        <f>IF(ISTEXT(overallRate),"Effectuez l’étape 1",IF(OR(COUNT($C1026,J1026)&lt;&gt;2,overallRate=0),0,IF(F1026="Yes",ROUND(MAX(IF($B1026="Oui - sans lien de dépendance",0,MIN((0.75*J1026),847)),MIN(J1026,(0.75*$C1026),847)),2),IF(revenueReduction&gt;0.3,MAX(IF($B1026="Non - avec lien de dépendance",MIN(1129,J1026,$C1026)*overallRate,MIN(1129,J1026)*overallRate),ROUND(MAX(IF($B1026="Non - avec lien de dépendance",0,MIN((0.75*J1026),847)),MIN(J1026,(0.75*$C1026),847)),2)),IF($B1026="Non - avec lien de dépendance",MIN(1129,J1026,$C1026)*overallRate,MIN(1129,J1026)*overallRate)))))</f>
        <v>Effectuez l’étape 1</v>
      </c>
      <c r="O1026" s="68" t="str">
        <f>IF(ISTEXT(overallRate),"Effectuez l’étape 1",IF(OR(COUNT($C1026,K1026)&lt;&gt;2,overallRate=0),0,IF(G1026="Yes",ROUND(MAX(IF($B1026="Oui - sans lien de dépendance",0,MIN((0.75*K1026),847)),MIN(K1026,(0.75*$C1026),847)),2),IF(revenueReduction&gt;0.3,MAX(IF($B1026="Non - avec lien de dépendance",MIN(1129,K1026,$C1026)*overallRate,MIN(1129,K1026)*overallRate),ROUND(MAX(IF($B1026="Non - avec lien de dépendance",0,MIN((0.75*K1026),847)),MIN(K1026,(0.75*$C1026),847)),2)),IF($B1026="Non - avec lien de dépendance",MIN(1129,K1026,$C1026)*overallRate,MIN(1129,K1026)*overallRate)))))</f>
        <v>Effectuez l’étape 1</v>
      </c>
      <c r="P1026" s="3">
        <f t="shared" si="15"/>
        <v>0</v>
      </c>
    </row>
    <row r="1027" spans="12:16" x14ac:dyDescent="0.5">
      <c r="L1027" s="68" t="str">
        <f>IF(ISTEXT(overallRate),"Effectuez l’étape 1",IF(OR(COUNT($C1027,H1027)&lt;&gt;2,overallRate=0),0,IF(D1027="Yes",ROUND(MAX(IF($B1027="Oui - sans lien de dépendance",0,MIN((0.75*H1027),847)),MIN(H1027,(0.75*$C1027),847)),2),IF(revenueReduction&gt;0.3,MAX(IF($B1027="Non - avec lien de dépendance",MIN(1129,H1027,$C1027)*overallRate,MIN(1129,H1027)*overallRate),ROUND(MAX(IF($B1027="Non - avec lien de dépendance",0,MIN((0.75*H1027),847)),MIN(H1027,(0.75*$C1027),847)),2)),IF($B1027="Non - avec lien de dépendance",MIN(1129,H1027,$C1027)*overallRate,MIN(1129,H1027)*overallRate)))))</f>
        <v>Effectuez l’étape 1</v>
      </c>
      <c r="M1027" s="68" t="str">
        <f>IF(ISTEXT(overallRate),"Effectuez l’étape 1",IF(OR(COUNT($C1027,I1027)&lt;&gt;2,overallRate=0),0,IF(E1027="Yes",ROUND(MAX(IF($B1027="Oui - sans lien de dépendance",0,MIN((0.75*I1027),847)),MIN(I1027,(0.75*$C1027),847)),2),IF(revenueReduction&gt;0.3,MAX(IF($B1027="Non - avec lien de dépendance",MIN(1129,I1027,$C1027)*overallRate,MIN(1129,I1027)*overallRate),ROUND(MAX(IF($B1027="Non - avec lien de dépendance",0,MIN((0.75*I1027),847)),MIN(I1027,(0.75*$C1027),847)),2)),IF($B1027="Non - avec lien de dépendance",MIN(1129,I1027,$C1027)*overallRate,MIN(1129,I1027)*overallRate)))))</f>
        <v>Effectuez l’étape 1</v>
      </c>
      <c r="N1027" s="68" t="str">
        <f>IF(ISTEXT(overallRate),"Effectuez l’étape 1",IF(OR(COUNT($C1027,J1027)&lt;&gt;2,overallRate=0),0,IF(F1027="Yes",ROUND(MAX(IF($B1027="Oui - sans lien de dépendance",0,MIN((0.75*J1027),847)),MIN(J1027,(0.75*$C1027),847)),2),IF(revenueReduction&gt;0.3,MAX(IF($B1027="Non - avec lien de dépendance",MIN(1129,J1027,$C1027)*overallRate,MIN(1129,J1027)*overallRate),ROUND(MAX(IF($B1027="Non - avec lien de dépendance",0,MIN((0.75*J1027),847)),MIN(J1027,(0.75*$C1027),847)),2)),IF($B1027="Non - avec lien de dépendance",MIN(1129,J1027,$C1027)*overallRate,MIN(1129,J1027)*overallRate)))))</f>
        <v>Effectuez l’étape 1</v>
      </c>
      <c r="O1027" s="68" t="str">
        <f>IF(ISTEXT(overallRate),"Effectuez l’étape 1",IF(OR(COUNT($C1027,K1027)&lt;&gt;2,overallRate=0),0,IF(G1027="Yes",ROUND(MAX(IF($B1027="Oui - sans lien de dépendance",0,MIN((0.75*K1027),847)),MIN(K1027,(0.75*$C1027),847)),2),IF(revenueReduction&gt;0.3,MAX(IF($B1027="Non - avec lien de dépendance",MIN(1129,K1027,$C1027)*overallRate,MIN(1129,K1027)*overallRate),ROUND(MAX(IF($B1027="Non - avec lien de dépendance",0,MIN((0.75*K1027),847)),MIN(K1027,(0.75*$C1027),847)),2)),IF($B1027="Non - avec lien de dépendance",MIN(1129,K1027,$C1027)*overallRate,MIN(1129,K1027)*overallRate)))))</f>
        <v>Effectuez l’étape 1</v>
      </c>
      <c r="P1027" s="3">
        <f t="shared" si="15"/>
        <v>0</v>
      </c>
    </row>
    <row r="1028" spans="12:16" x14ac:dyDescent="0.5">
      <c r="L1028" s="68" t="str">
        <f>IF(ISTEXT(overallRate),"Effectuez l’étape 1",IF(OR(COUNT($C1028,H1028)&lt;&gt;2,overallRate=0),0,IF(D1028="Yes",ROUND(MAX(IF($B1028="Oui - sans lien de dépendance",0,MIN((0.75*H1028),847)),MIN(H1028,(0.75*$C1028),847)),2),IF(revenueReduction&gt;0.3,MAX(IF($B1028="Non - avec lien de dépendance",MIN(1129,H1028,$C1028)*overallRate,MIN(1129,H1028)*overallRate),ROUND(MAX(IF($B1028="Non - avec lien de dépendance",0,MIN((0.75*H1028),847)),MIN(H1028,(0.75*$C1028),847)),2)),IF($B1028="Non - avec lien de dépendance",MIN(1129,H1028,$C1028)*overallRate,MIN(1129,H1028)*overallRate)))))</f>
        <v>Effectuez l’étape 1</v>
      </c>
      <c r="M1028" s="68" t="str">
        <f>IF(ISTEXT(overallRate),"Effectuez l’étape 1",IF(OR(COUNT($C1028,I1028)&lt;&gt;2,overallRate=0),0,IF(E1028="Yes",ROUND(MAX(IF($B1028="Oui - sans lien de dépendance",0,MIN((0.75*I1028),847)),MIN(I1028,(0.75*$C1028),847)),2),IF(revenueReduction&gt;0.3,MAX(IF($B1028="Non - avec lien de dépendance",MIN(1129,I1028,$C1028)*overallRate,MIN(1129,I1028)*overallRate),ROUND(MAX(IF($B1028="Non - avec lien de dépendance",0,MIN((0.75*I1028),847)),MIN(I1028,(0.75*$C1028),847)),2)),IF($B1028="Non - avec lien de dépendance",MIN(1129,I1028,$C1028)*overallRate,MIN(1129,I1028)*overallRate)))))</f>
        <v>Effectuez l’étape 1</v>
      </c>
      <c r="N1028" s="68" t="str">
        <f>IF(ISTEXT(overallRate),"Effectuez l’étape 1",IF(OR(COUNT($C1028,J1028)&lt;&gt;2,overallRate=0),0,IF(F1028="Yes",ROUND(MAX(IF($B1028="Oui - sans lien de dépendance",0,MIN((0.75*J1028),847)),MIN(J1028,(0.75*$C1028),847)),2),IF(revenueReduction&gt;0.3,MAX(IF($B1028="Non - avec lien de dépendance",MIN(1129,J1028,$C1028)*overallRate,MIN(1129,J1028)*overallRate),ROUND(MAX(IF($B1028="Non - avec lien de dépendance",0,MIN((0.75*J1028),847)),MIN(J1028,(0.75*$C1028),847)),2)),IF($B1028="Non - avec lien de dépendance",MIN(1129,J1028,$C1028)*overallRate,MIN(1129,J1028)*overallRate)))))</f>
        <v>Effectuez l’étape 1</v>
      </c>
      <c r="O1028" s="68" t="str">
        <f>IF(ISTEXT(overallRate),"Effectuez l’étape 1",IF(OR(COUNT($C1028,K1028)&lt;&gt;2,overallRate=0),0,IF(G1028="Yes",ROUND(MAX(IF($B1028="Oui - sans lien de dépendance",0,MIN((0.75*K1028),847)),MIN(K1028,(0.75*$C1028),847)),2),IF(revenueReduction&gt;0.3,MAX(IF($B1028="Non - avec lien de dépendance",MIN(1129,K1028,$C1028)*overallRate,MIN(1129,K1028)*overallRate),ROUND(MAX(IF($B1028="Non - avec lien de dépendance",0,MIN((0.75*K1028),847)),MIN(K1028,(0.75*$C1028),847)),2)),IF($B1028="Non - avec lien de dépendance",MIN(1129,K1028,$C1028)*overallRate,MIN(1129,K1028)*overallRate)))))</f>
        <v>Effectuez l’étape 1</v>
      </c>
      <c r="P1028" s="3">
        <f t="shared" si="15"/>
        <v>0</v>
      </c>
    </row>
    <row r="1029" spans="12:16" x14ac:dyDescent="0.5">
      <c r="L1029" s="68" t="str">
        <f>IF(ISTEXT(overallRate),"Effectuez l’étape 1",IF(OR(COUNT($C1029,H1029)&lt;&gt;2,overallRate=0),0,IF(D1029="Yes",ROUND(MAX(IF($B1029="Oui - sans lien de dépendance",0,MIN((0.75*H1029),847)),MIN(H1029,(0.75*$C1029),847)),2),IF(revenueReduction&gt;0.3,MAX(IF($B1029="Non - avec lien de dépendance",MIN(1129,H1029,$C1029)*overallRate,MIN(1129,H1029)*overallRate),ROUND(MAX(IF($B1029="Non - avec lien de dépendance",0,MIN((0.75*H1029),847)),MIN(H1029,(0.75*$C1029),847)),2)),IF($B1029="Non - avec lien de dépendance",MIN(1129,H1029,$C1029)*overallRate,MIN(1129,H1029)*overallRate)))))</f>
        <v>Effectuez l’étape 1</v>
      </c>
      <c r="M1029" s="68" t="str">
        <f>IF(ISTEXT(overallRate),"Effectuez l’étape 1",IF(OR(COUNT($C1029,I1029)&lt;&gt;2,overallRate=0),0,IF(E1029="Yes",ROUND(MAX(IF($B1029="Oui - sans lien de dépendance",0,MIN((0.75*I1029),847)),MIN(I1029,(0.75*$C1029),847)),2),IF(revenueReduction&gt;0.3,MAX(IF($B1029="Non - avec lien de dépendance",MIN(1129,I1029,$C1029)*overallRate,MIN(1129,I1029)*overallRate),ROUND(MAX(IF($B1029="Non - avec lien de dépendance",0,MIN((0.75*I1029),847)),MIN(I1029,(0.75*$C1029),847)),2)),IF($B1029="Non - avec lien de dépendance",MIN(1129,I1029,$C1029)*overallRate,MIN(1129,I1029)*overallRate)))))</f>
        <v>Effectuez l’étape 1</v>
      </c>
      <c r="N1029" s="68" t="str">
        <f>IF(ISTEXT(overallRate),"Effectuez l’étape 1",IF(OR(COUNT($C1029,J1029)&lt;&gt;2,overallRate=0),0,IF(F1029="Yes",ROUND(MAX(IF($B1029="Oui - sans lien de dépendance",0,MIN((0.75*J1029),847)),MIN(J1029,(0.75*$C1029),847)),2),IF(revenueReduction&gt;0.3,MAX(IF($B1029="Non - avec lien de dépendance",MIN(1129,J1029,$C1029)*overallRate,MIN(1129,J1029)*overallRate),ROUND(MAX(IF($B1029="Non - avec lien de dépendance",0,MIN((0.75*J1029),847)),MIN(J1029,(0.75*$C1029),847)),2)),IF($B1029="Non - avec lien de dépendance",MIN(1129,J1029,$C1029)*overallRate,MIN(1129,J1029)*overallRate)))))</f>
        <v>Effectuez l’étape 1</v>
      </c>
      <c r="O1029" s="68" t="str">
        <f>IF(ISTEXT(overallRate),"Effectuez l’étape 1",IF(OR(COUNT($C1029,K1029)&lt;&gt;2,overallRate=0),0,IF(G1029="Yes",ROUND(MAX(IF($B1029="Oui - sans lien de dépendance",0,MIN((0.75*K1029),847)),MIN(K1029,(0.75*$C1029),847)),2),IF(revenueReduction&gt;0.3,MAX(IF($B1029="Non - avec lien de dépendance",MIN(1129,K1029,$C1029)*overallRate,MIN(1129,K1029)*overallRate),ROUND(MAX(IF($B1029="Non - avec lien de dépendance",0,MIN((0.75*K1029),847)),MIN(K1029,(0.75*$C1029),847)),2)),IF($B1029="Non - avec lien de dépendance",MIN(1129,K1029,$C1029)*overallRate,MIN(1129,K1029)*overallRate)))))</f>
        <v>Effectuez l’étape 1</v>
      </c>
      <c r="P1029" s="3">
        <f t="shared" si="15"/>
        <v>0</v>
      </c>
    </row>
    <row r="1030" spans="12:16" x14ac:dyDescent="0.5">
      <c r="L1030" s="68" t="str">
        <f>IF(ISTEXT(overallRate),"Effectuez l’étape 1",IF(OR(COUNT($C1030,H1030)&lt;&gt;2,overallRate=0),0,IF(D1030="Yes",ROUND(MAX(IF($B1030="Oui - sans lien de dépendance",0,MIN((0.75*H1030),847)),MIN(H1030,(0.75*$C1030),847)),2),IF(revenueReduction&gt;0.3,MAX(IF($B1030="Non - avec lien de dépendance",MIN(1129,H1030,$C1030)*overallRate,MIN(1129,H1030)*overallRate),ROUND(MAX(IF($B1030="Non - avec lien de dépendance",0,MIN((0.75*H1030),847)),MIN(H1030,(0.75*$C1030),847)),2)),IF($B1030="Non - avec lien de dépendance",MIN(1129,H1030,$C1030)*overallRate,MIN(1129,H1030)*overallRate)))))</f>
        <v>Effectuez l’étape 1</v>
      </c>
      <c r="M1030" s="68" t="str">
        <f>IF(ISTEXT(overallRate),"Effectuez l’étape 1",IF(OR(COUNT($C1030,I1030)&lt;&gt;2,overallRate=0),0,IF(E1030="Yes",ROUND(MAX(IF($B1030="Oui - sans lien de dépendance",0,MIN((0.75*I1030),847)),MIN(I1030,(0.75*$C1030),847)),2),IF(revenueReduction&gt;0.3,MAX(IF($B1030="Non - avec lien de dépendance",MIN(1129,I1030,$C1030)*overallRate,MIN(1129,I1030)*overallRate),ROUND(MAX(IF($B1030="Non - avec lien de dépendance",0,MIN((0.75*I1030),847)),MIN(I1030,(0.75*$C1030),847)),2)),IF($B1030="Non - avec lien de dépendance",MIN(1129,I1030,$C1030)*overallRate,MIN(1129,I1030)*overallRate)))))</f>
        <v>Effectuez l’étape 1</v>
      </c>
      <c r="N1030" s="68" t="str">
        <f>IF(ISTEXT(overallRate),"Effectuez l’étape 1",IF(OR(COUNT($C1030,J1030)&lt;&gt;2,overallRate=0),0,IF(F1030="Yes",ROUND(MAX(IF($B1030="Oui - sans lien de dépendance",0,MIN((0.75*J1030),847)),MIN(J1030,(0.75*$C1030),847)),2),IF(revenueReduction&gt;0.3,MAX(IF($B1030="Non - avec lien de dépendance",MIN(1129,J1030,$C1030)*overallRate,MIN(1129,J1030)*overallRate),ROUND(MAX(IF($B1030="Non - avec lien de dépendance",0,MIN((0.75*J1030),847)),MIN(J1030,(0.75*$C1030),847)),2)),IF($B1030="Non - avec lien de dépendance",MIN(1129,J1030,$C1030)*overallRate,MIN(1129,J1030)*overallRate)))))</f>
        <v>Effectuez l’étape 1</v>
      </c>
      <c r="O1030" s="68" t="str">
        <f>IF(ISTEXT(overallRate),"Effectuez l’étape 1",IF(OR(COUNT($C1030,K1030)&lt;&gt;2,overallRate=0),0,IF(G1030="Yes",ROUND(MAX(IF($B1030="Oui - sans lien de dépendance",0,MIN((0.75*K1030),847)),MIN(K1030,(0.75*$C1030),847)),2),IF(revenueReduction&gt;0.3,MAX(IF($B1030="Non - avec lien de dépendance",MIN(1129,K1030,$C1030)*overallRate,MIN(1129,K1030)*overallRate),ROUND(MAX(IF($B1030="Non - avec lien de dépendance",0,MIN((0.75*K1030),847)),MIN(K1030,(0.75*$C1030),847)),2)),IF($B1030="Non - avec lien de dépendance",MIN(1129,K1030,$C1030)*overallRate,MIN(1129,K1030)*overallRate)))))</f>
        <v>Effectuez l’étape 1</v>
      </c>
      <c r="P1030" s="3">
        <f t="shared" ref="P1030:P1093" si="16">IF(AND(COUNT(C1030:K1030)&gt;0,OR(COUNT(C1030:K1030)&lt;&gt;5,ISBLANK(B1030))),"Fill out all amounts",IF(OR(COUNTIF(H1030,0)+COUNTIF(I1030,0)&gt;1,COUNTIF(I1030,0)+COUNTIF(J1030,0)&gt;1,COUNTIF(J1030,0)+COUNTIF(K1030,0)&gt;1),0,SUM(L1030:O1030)))</f>
        <v>0</v>
      </c>
    </row>
    <row r="1031" spans="12:16" x14ac:dyDescent="0.5">
      <c r="L1031" s="68" t="str">
        <f>IF(ISTEXT(overallRate),"Effectuez l’étape 1",IF(OR(COUNT($C1031,H1031)&lt;&gt;2,overallRate=0),0,IF(D1031="Yes",ROUND(MAX(IF($B1031="Oui - sans lien de dépendance",0,MIN((0.75*H1031),847)),MIN(H1031,(0.75*$C1031),847)),2),IF(revenueReduction&gt;0.3,MAX(IF($B1031="Non - avec lien de dépendance",MIN(1129,H1031,$C1031)*overallRate,MIN(1129,H1031)*overallRate),ROUND(MAX(IF($B1031="Non - avec lien de dépendance",0,MIN((0.75*H1031),847)),MIN(H1031,(0.75*$C1031),847)),2)),IF($B1031="Non - avec lien de dépendance",MIN(1129,H1031,$C1031)*overallRate,MIN(1129,H1031)*overallRate)))))</f>
        <v>Effectuez l’étape 1</v>
      </c>
      <c r="M1031" s="68" t="str">
        <f>IF(ISTEXT(overallRate),"Effectuez l’étape 1",IF(OR(COUNT($C1031,I1031)&lt;&gt;2,overallRate=0),0,IF(E1031="Yes",ROUND(MAX(IF($B1031="Oui - sans lien de dépendance",0,MIN((0.75*I1031),847)),MIN(I1031,(0.75*$C1031),847)),2),IF(revenueReduction&gt;0.3,MAX(IF($B1031="Non - avec lien de dépendance",MIN(1129,I1031,$C1031)*overallRate,MIN(1129,I1031)*overallRate),ROUND(MAX(IF($B1031="Non - avec lien de dépendance",0,MIN((0.75*I1031),847)),MIN(I1031,(0.75*$C1031),847)),2)),IF($B1031="Non - avec lien de dépendance",MIN(1129,I1031,$C1031)*overallRate,MIN(1129,I1031)*overallRate)))))</f>
        <v>Effectuez l’étape 1</v>
      </c>
      <c r="N1031" s="68" t="str">
        <f>IF(ISTEXT(overallRate),"Effectuez l’étape 1",IF(OR(COUNT($C1031,J1031)&lt;&gt;2,overallRate=0),0,IF(F1031="Yes",ROUND(MAX(IF($B1031="Oui - sans lien de dépendance",0,MIN((0.75*J1031),847)),MIN(J1031,(0.75*$C1031),847)),2),IF(revenueReduction&gt;0.3,MAX(IF($B1031="Non - avec lien de dépendance",MIN(1129,J1031,$C1031)*overallRate,MIN(1129,J1031)*overallRate),ROUND(MAX(IF($B1031="Non - avec lien de dépendance",0,MIN((0.75*J1031),847)),MIN(J1031,(0.75*$C1031),847)),2)),IF($B1031="Non - avec lien de dépendance",MIN(1129,J1031,$C1031)*overallRate,MIN(1129,J1031)*overallRate)))))</f>
        <v>Effectuez l’étape 1</v>
      </c>
      <c r="O1031" s="68" t="str">
        <f>IF(ISTEXT(overallRate),"Effectuez l’étape 1",IF(OR(COUNT($C1031,K1031)&lt;&gt;2,overallRate=0),0,IF(G1031="Yes",ROUND(MAX(IF($B1031="Oui - sans lien de dépendance",0,MIN((0.75*K1031),847)),MIN(K1031,(0.75*$C1031),847)),2),IF(revenueReduction&gt;0.3,MAX(IF($B1031="Non - avec lien de dépendance",MIN(1129,K1031,$C1031)*overallRate,MIN(1129,K1031)*overallRate),ROUND(MAX(IF($B1031="Non - avec lien de dépendance",0,MIN((0.75*K1031),847)),MIN(K1031,(0.75*$C1031),847)),2)),IF($B1031="Non - avec lien de dépendance",MIN(1129,K1031,$C1031)*overallRate,MIN(1129,K1031)*overallRate)))))</f>
        <v>Effectuez l’étape 1</v>
      </c>
      <c r="P1031" s="3">
        <f t="shared" si="16"/>
        <v>0</v>
      </c>
    </row>
    <row r="1032" spans="12:16" x14ac:dyDescent="0.5">
      <c r="L1032" s="68" t="str">
        <f>IF(ISTEXT(overallRate),"Effectuez l’étape 1",IF(OR(COUNT($C1032,H1032)&lt;&gt;2,overallRate=0),0,IF(D1032="Yes",ROUND(MAX(IF($B1032="Oui - sans lien de dépendance",0,MIN((0.75*H1032),847)),MIN(H1032,(0.75*$C1032),847)),2),IF(revenueReduction&gt;0.3,MAX(IF($B1032="Non - avec lien de dépendance",MIN(1129,H1032,$C1032)*overallRate,MIN(1129,H1032)*overallRate),ROUND(MAX(IF($B1032="Non - avec lien de dépendance",0,MIN((0.75*H1032),847)),MIN(H1032,(0.75*$C1032),847)),2)),IF($B1032="Non - avec lien de dépendance",MIN(1129,H1032,$C1032)*overallRate,MIN(1129,H1032)*overallRate)))))</f>
        <v>Effectuez l’étape 1</v>
      </c>
      <c r="M1032" s="68" t="str">
        <f>IF(ISTEXT(overallRate),"Effectuez l’étape 1",IF(OR(COUNT($C1032,I1032)&lt;&gt;2,overallRate=0),0,IF(E1032="Yes",ROUND(MAX(IF($B1032="Oui - sans lien de dépendance",0,MIN((0.75*I1032),847)),MIN(I1032,(0.75*$C1032),847)),2),IF(revenueReduction&gt;0.3,MAX(IF($B1032="Non - avec lien de dépendance",MIN(1129,I1032,$C1032)*overallRate,MIN(1129,I1032)*overallRate),ROUND(MAX(IF($B1032="Non - avec lien de dépendance",0,MIN((0.75*I1032),847)),MIN(I1032,(0.75*$C1032),847)),2)),IF($B1032="Non - avec lien de dépendance",MIN(1129,I1032,$C1032)*overallRate,MIN(1129,I1032)*overallRate)))))</f>
        <v>Effectuez l’étape 1</v>
      </c>
      <c r="N1032" s="68" t="str">
        <f>IF(ISTEXT(overallRate),"Effectuez l’étape 1",IF(OR(COUNT($C1032,J1032)&lt;&gt;2,overallRate=0),0,IF(F1032="Yes",ROUND(MAX(IF($B1032="Oui - sans lien de dépendance",0,MIN((0.75*J1032),847)),MIN(J1032,(0.75*$C1032),847)),2),IF(revenueReduction&gt;0.3,MAX(IF($B1032="Non - avec lien de dépendance",MIN(1129,J1032,$C1032)*overallRate,MIN(1129,J1032)*overallRate),ROUND(MAX(IF($B1032="Non - avec lien de dépendance",0,MIN((0.75*J1032),847)),MIN(J1032,(0.75*$C1032),847)),2)),IF($B1032="Non - avec lien de dépendance",MIN(1129,J1032,$C1032)*overallRate,MIN(1129,J1032)*overallRate)))))</f>
        <v>Effectuez l’étape 1</v>
      </c>
      <c r="O1032" s="68" t="str">
        <f>IF(ISTEXT(overallRate),"Effectuez l’étape 1",IF(OR(COUNT($C1032,K1032)&lt;&gt;2,overallRate=0),0,IF(G1032="Yes",ROUND(MAX(IF($B1032="Oui - sans lien de dépendance",0,MIN((0.75*K1032),847)),MIN(K1032,(0.75*$C1032),847)),2),IF(revenueReduction&gt;0.3,MAX(IF($B1032="Non - avec lien de dépendance",MIN(1129,K1032,$C1032)*overallRate,MIN(1129,K1032)*overallRate),ROUND(MAX(IF($B1032="Non - avec lien de dépendance",0,MIN((0.75*K1032),847)),MIN(K1032,(0.75*$C1032),847)),2)),IF($B1032="Non - avec lien de dépendance",MIN(1129,K1032,$C1032)*overallRate,MIN(1129,K1032)*overallRate)))))</f>
        <v>Effectuez l’étape 1</v>
      </c>
      <c r="P1032" s="3">
        <f t="shared" si="16"/>
        <v>0</v>
      </c>
    </row>
    <row r="1033" spans="12:16" x14ac:dyDescent="0.5">
      <c r="L1033" s="68" t="str">
        <f>IF(ISTEXT(overallRate),"Effectuez l’étape 1",IF(OR(COUNT($C1033,H1033)&lt;&gt;2,overallRate=0),0,IF(D1033="Yes",ROUND(MAX(IF($B1033="Oui - sans lien de dépendance",0,MIN((0.75*H1033),847)),MIN(H1033,(0.75*$C1033),847)),2),IF(revenueReduction&gt;0.3,MAX(IF($B1033="Non - avec lien de dépendance",MIN(1129,H1033,$C1033)*overallRate,MIN(1129,H1033)*overallRate),ROUND(MAX(IF($B1033="Non - avec lien de dépendance",0,MIN((0.75*H1033),847)),MIN(H1033,(0.75*$C1033),847)),2)),IF($B1033="Non - avec lien de dépendance",MIN(1129,H1033,$C1033)*overallRate,MIN(1129,H1033)*overallRate)))))</f>
        <v>Effectuez l’étape 1</v>
      </c>
      <c r="M1033" s="68" t="str">
        <f>IF(ISTEXT(overallRate),"Effectuez l’étape 1",IF(OR(COUNT($C1033,I1033)&lt;&gt;2,overallRate=0),0,IF(E1033="Yes",ROUND(MAX(IF($B1033="Oui - sans lien de dépendance",0,MIN((0.75*I1033),847)),MIN(I1033,(0.75*$C1033),847)),2),IF(revenueReduction&gt;0.3,MAX(IF($B1033="Non - avec lien de dépendance",MIN(1129,I1033,$C1033)*overallRate,MIN(1129,I1033)*overallRate),ROUND(MAX(IF($B1033="Non - avec lien de dépendance",0,MIN((0.75*I1033),847)),MIN(I1033,(0.75*$C1033),847)),2)),IF($B1033="Non - avec lien de dépendance",MIN(1129,I1033,$C1033)*overallRate,MIN(1129,I1033)*overallRate)))))</f>
        <v>Effectuez l’étape 1</v>
      </c>
      <c r="N1033" s="68" t="str">
        <f>IF(ISTEXT(overallRate),"Effectuez l’étape 1",IF(OR(COUNT($C1033,J1033)&lt;&gt;2,overallRate=0),0,IF(F1033="Yes",ROUND(MAX(IF($B1033="Oui - sans lien de dépendance",0,MIN((0.75*J1033),847)),MIN(J1033,(0.75*$C1033),847)),2),IF(revenueReduction&gt;0.3,MAX(IF($B1033="Non - avec lien de dépendance",MIN(1129,J1033,$C1033)*overallRate,MIN(1129,J1033)*overallRate),ROUND(MAX(IF($B1033="Non - avec lien de dépendance",0,MIN((0.75*J1033),847)),MIN(J1033,(0.75*$C1033),847)),2)),IF($B1033="Non - avec lien de dépendance",MIN(1129,J1033,$C1033)*overallRate,MIN(1129,J1033)*overallRate)))))</f>
        <v>Effectuez l’étape 1</v>
      </c>
      <c r="O1033" s="68" t="str">
        <f>IF(ISTEXT(overallRate),"Effectuez l’étape 1",IF(OR(COUNT($C1033,K1033)&lt;&gt;2,overallRate=0),0,IF(G1033="Yes",ROUND(MAX(IF($B1033="Oui - sans lien de dépendance",0,MIN((0.75*K1033),847)),MIN(K1033,(0.75*$C1033),847)),2),IF(revenueReduction&gt;0.3,MAX(IF($B1033="Non - avec lien de dépendance",MIN(1129,K1033,$C1033)*overallRate,MIN(1129,K1033)*overallRate),ROUND(MAX(IF($B1033="Non - avec lien de dépendance",0,MIN((0.75*K1033),847)),MIN(K1033,(0.75*$C1033),847)),2)),IF($B1033="Non - avec lien de dépendance",MIN(1129,K1033,$C1033)*overallRate,MIN(1129,K1033)*overallRate)))))</f>
        <v>Effectuez l’étape 1</v>
      </c>
      <c r="P1033" s="3">
        <f t="shared" si="16"/>
        <v>0</v>
      </c>
    </row>
    <row r="1034" spans="12:16" x14ac:dyDescent="0.5">
      <c r="L1034" s="68" t="str">
        <f>IF(ISTEXT(overallRate),"Effectuez l’étape 1",IF(OR(COUNT($C1034,H1034)&lt;&gt;2,overallRate=0),0,IF(D1034="Yes",ROUND(MAX(IF($B1034="Oui - sans lien de dépendance",0,MIN((0.75*H1034),847)),MIN(H1034,(0.75*$C1034),847)),2),IF(revenueReduction&gt;0.3,MAX(IF($B1034="Non - avec lien de dépendance",MIN(1129,H1034,$C1034)*overallRate,MIN(1129,H1034)*overallRate),ROUND(MAX(IF($B1034="Non - avec lien de dépendance",0,MIN((0.75*H1034),847)),MIN(H1034,(0.75*$C1034),847)),2)),IF($B1034="Non - avec lien de dépendance",MIN(1129,H1034,$C1034)*overallRate,MIN(1129,H1034)*overallRate)))))</f>
        <v>Effectuez l’étape 1</v>
      </c>
      <c r="M1034" s="68" t="str">
        <f>IF(ISTEXT(overallRate),"Effectuez l’étape 1",IF(OR(COUNT($C1034,I1034)&lt;&gt;2,overallRate=0),0,IF(E1034="Yes",ROUND(MAX(IF($B1034="Oui - sans lien de dépendance",0,MIN((0.75*I1034),847)),MIN(I1034,(0.75*$C1034),847)),2),IF(revenueReduction&gt;0.3,MAX(IF($B1034="Non - avec lien de dépendance",MIN(1129,I1034,$C1034)*overallRate,MIN(1129,I1034)*overallRate),ROUND(MAX(IF($B1034="Non - avec lien de dépendance",0,MIN((0.75*I1034),847)),MIN(I1034,(0.75*$C1034),847)),2)),IF($B1034="Non - avec lien de dépendance",MIN(1129,I1034,$C1034)*overallRate,MIN(1129,I1034)*overallRate)))))</f>
        <v>Effectuez l’étape 1</v>
      </c>
      <c r="N1034" s="68" t="str">
        <f>IF(ISTEXT(overallRate),"Effectuez l’étape 1",IF(OR(COUNT($C1034,J1034)&lt;&gt;2,overallRate=0),0,IF(F1034="Yes",ROUND(MAX(IF($B1034="Oui - sans lien de dépendance",0,MIN((0.75*J1034),847)),MIN(J1034,(0.75*$C1034),847)),2),IF(revenueReduction&gt;0.3,MAX(IF($B1034="Non - avec lien de dépendance",MIN(1129,J1034,$C1034)*overallRate,MIN(1129,J1034)*overallRate),ROUND(MAX(IF($B1034="Non - avec lien de dépendance",0,MIN((0.75*J1034),847)),MIN(J1034,(0.75*$C1034),847)),2)),IF($B1034="Non - avec lien de dépendance",MIN(1129,J1034,$C1034)*overallRate,MIN(1129,J1034)*overallRate)))))</f>
        <v>Effectuez l’étape 1</v>
      </c>
      <c r="O1034" s="68" t="str">
        <f>IF(ISTEXT(overallRate),"Effectuez l’étape 1",IF(OR(COUNT($C1034,K1034)&lt;&gt;2,overallRate=0),0,IF(G1034="Yes",ROUND(MAX(IF($B1034="Oui - sans lien de dépendance",0,MIN((0.75*K1034),847)),MIN(K1034,(0.75*$C1034),847)),2),IF(revenueReduction&gt;0.3,MAX(IF($B1034="Non - avec lien de dépendance",MIN(1129,K1034,$C1034)*overallRate,MIN(1129,K1034)*overallRate),ROUND(MAX(IF($B1034="Non - avec lien de dépendance",0,MIN((0.75*K1034),847)),MIN(K1034,(0.75*$C1034),847)),2)),IF($B1034="Non - avec lien de dépendance",MIN(1129,K1034,$C1034)*overallRate,MIN(1129,K1034)*overallRate)))))</f>
        <v>Effectuez l’étape 1</v>
      </c>
      <c r="P1034" s="3">
        <f t="shared" si="16"/>
        <v>0</v>
      </c>
    </row>
    <row r="1035" spans="12:16" x14ac:dyDescent="0.5">
      <c r="L1035" s="68" t="str">
        <f>IF(ISTEXT(overallRate),"Effectuez l’étape 1",IF(OR(COUNT($C1035,H1035)&lt;&gt;2,overallRate=0),0,IF(D1035="Yes",ROUND(MAX(IF($B1035="Oui - sans lien de dépendance",0,MIN((0.75*H1035),847)),MIN(H1035,(0.75*$C1035),847)),2),IF(revenueReduction&gt;0.3,MAX(IF($B1035="Non - avec lien de dépendance",MIN(1129,H1035,$C1035)*overallRate,MIN(1129,H1035)*overallRate),ROUND(MAX(IF($B1035="Non - avec lien de dépendance",0,MIN((0.75*H1035),847)),MIN(H1035,(0.75*$C1035),847)),2)),IF($B1035="Non - avec lien de dépendance",MIN(1129,H1035,$C1035)*overallRate,MIN(1129,H1035)*overallRate)))))</f>
        <v>Effectuez l’étape 1</v>
      </c>
      <c r="M1035" s="68" t="str">
        <f>IF(ISTEXT(overallRate),"Effectuez l’étape 1",IF(OR(COUNT($C1035,I1035)&lt;&gt;2,overallRate=0),0,IF(E1035="Yes",ROUND(MAX(IF($B1035="Oui - sans lien de dépendance",0,MIN((0.75*I1035),847)),MIN(I1035,(0.75*$C1035),847)),2),IF(revenueReduction&gt;0.3,MAX(IF($B1035="Non - avec lien de dépendance",MIN(1129,I1035,$C1035)*overallRate,MIN(1129,I1035)*overallRate),ROUND(MAX(IF($B1035="Non - avec lien de dépendance",0,MIN((0.75*I1035),847)),MIN(I1035,(0.75*$C1035),847)),2)),IF($B1035="Non - avec lien de dépendance",MIN(1129,I1035,$C1035)*overallRate,MIN(1129,I1035)*overallRate)))))</f>
        <v>Effectuez l’étape 1</v>
      </c>
      <c r="N1035" s="68" t="str">
        <f>IF(ISTEXT(overallRate),"Effectuez l’étape 1",IF(OR(COUNT($C1035,J1035)&lt;&gt;2,overallRate=0),0,IF(F1035="Yes",ROUND(MAX(IF($B1035="Oui - sans lien de dépendance",0,MIN((0.75*J1035),847)),MIN(J1035,(0.75*$C1035),847)),2),IF(revenueReduction&gt;0.3,MAX(IF($B1035="Non - avec lien de dépendance",MIN(1129,J1035,$C1035)*overallRate,MIN(1129,J1035)*overallRate),ROUND(MAX(IF($B1035="Non - avec lien de dépendance",0,MIN((0.75*J1035),847)),MIN(J1035,(0.75*$C1035),847)),2)),IF($B1035="Non - avec lien de dépendance",MIN(1129,J1035,$C1035)*overallRate,MIN(1129,J1035)*overallRate)))))</f>
        <v>Effectuez l’étape 1</v>
      </c>
      <c r="O1035" s="68" t="str">
        <f>IF(ISTEXT(overallRate),"Effectuez l’étape 1",IF(OR(COUNT($C1035,K1035)&lt;&gt;2,overallRate=0),0,IF(G1035="Yes",ROUND(MAX(IF($B1035="Oui - sans lien de dépendance",0,MIN((0.75*K1035),847)),MIN(K1035,(0.75*$C1035),847)),2),IF(revenueReduction&gt;0.3,MAX(IF($B1035="Non - avec lien de dépendance",MIN(1129,K1035,$C1035)*overallRate,MIN(1129,K1035)*overallRate),ROUND(MAX(IF($B1035="Non - avec lien de dépendance",0,MIN((0.75*K1035),847)),MIN(K1035,(0.75*$C1035),847)),2)),IF($B1035="Non - avec lien de dépendance",MIN(1129,K1035,$C1035)*overallRate,MIN(1129,K1035)*overallRate)))))</f>
        <v>Effectuez l’étape 1</v>
      </c>
      <c r="P1035" s="3">
        <f t="shared" si="16"/>
        <v>0</v>
      </c>
    </row>
    <row r="1036" spans="12:16" x14ac:dyDescent="0.5">
      <c r="L1036" s="68" t="str">
        <f>IF(ISTEXT(overallRate),"Effectuez l’étape 1",IF(OR(COUNT($C1036,H1036)&lt;&gt;2,overallRate=0),0,IF(D1036="Yes",ROUND(MAX(IF($B1036="Oui - sans lien de dépendance",0,MIN((0.75*H1036),847)),MIN(H1036,(0.75*$C1036),847)),2),IF(revenueReduction&gt;0.3,MAX(IF($B1036="Non - avec lien de dépendance",MIN(1129,H1036,$C1036)*overallRate,MIN(1129,H1036)*overallRate),ROUND(MAX(IF($B1036="Non - avec lien de dépendance",0,MIN((0.75*H1036),847)),MIN(H1036,(0.75*$C1036),847)),2)),IF($B1036="Non - avec lien de dépendance",MIN(1129,H1036,$C1036)*overallRate,MIN(1129,H1036)*overallRate)))))</f>
        <v>Effectuez l’étape 1</v>
      </c>
      <c r="M1036" s="68" t="str">
        <f>IF(ISTEXT(overallRate),"Effectuez l’étape 1",IF(OR(COUNT($C1036,I1036)&lt;&gt;2,overallRate=0),0,IF(E1036="Yes",ROUND(MAX(IF($B1036="Oui - sans lien de dépendance",0,MIN((0.75*I1036),847)),MIN(I1036,(0.75*$C1036),847)),2),IF(revenueReduction&gt;0.3,MAX(IF($B1036="Non - avec lien de dépendance",MIN(1129,I1036,$C1036)*overallRate,MIN(1129,I1036)*overallRate),ROUND(MAX(IF($B1036="Non - avec lien de dépendance",0,MIN((0.75*I1036),847)),MIN(I1036,(0.75*$C1036),847)),2)),IF($B1036="Non - avec lien de dépendance",MIN(1129,I1036,$C1036)*overallRate,MIN(1129,I1036)*overallRate)))))</f>
        <v>Effectuez l’étape 1</v>
      </c>
      <c r="N1036" s="68" t="str">
        <f>IF(ISTEXT(overallRate),"Effectuez l’étape 1",IF(OR(COUNT($C1036,J1036)&lt;&gt;2,overallRate=0),0,IF(F1036="Yes",ROUND(MAX(IF($B1036="Oui - sans lien de dépendance",0,MIN((0.75*J1036),847)),MIN(J1036,(0.75*$C1036),847)),2),IF(revenueReduction&gt;0.3,MAX(IF($B1036="Non - avec lien de dépendance",MIN(1129,J1036,$C1036)*overallRate,MIN(1129,J1036)*overallRate),ROUND(MAX(IF($B1036="Non - avec lien de dépendance",0,MIN((0.75*J1036),847)),MIN(J1036,(0.75*$C1036),847)),2)),IF($B1036="Non - avec lien de dépendance",MIN(1129,J1036,$C1036)*overallRate,MIN(1129,J1036)*overallRate)))))</f>
        <v>Effectuez l’étape 1</v>
      </c>
      <c r="O1036" s="68" t="str">
        <f>IF(ISTEXT(overallRate),"Effectuez l’étape 1",IF(OR(COUNT($C1036,K1036)&lt;&gt;2,overallRate=0),0,IF(G1036="Yes",ROUND(MAX(IF($B1036="Oui - sans lien de dépendance",0,MIN((0.75*K1036),847)),MIN(K1036,(0.75*$C1036),847)),2),IF(revenueReduction&gt;0.3,MAX(IF($B1036="Non - avec lien de dépendance",MIN(1129,K1036,$C1036)*overallRate,MIN(1129,K1036)*overallRate),ROUND(MAX(IF($B1036="Non - avec lien de dépendance",0,MIN((0.75*K1036),847)),MIN(K1036,(0.75*$C1036),847)),2)),IF($B1036="Non - avec lien de dépendance",MIN(1129,K1036,$C1036)*overallRate,MIN(1129,K1036)*overallRate)))))</f>
        <v>Effectuez l’étape 1</v>
      </c>
      <c r="P1036" s="3">
        <f t="shared" si="16"/>
        <v>0</v>
      </c>
    </row>
    <row r="1037" spans="12:16" x14ac:dyDescent="0.5">
      <c r="L1037" s="68" t="str">
        <f>IF(ISTEXT(overallRate),"Effectuez l’étape 1",IF(OR(COUNT($C1037,H1037)&lt;&gt;2,overallRate=0),0,IF(D1037="Yes",ROUND(MAX(IF($B1037="Oui - sans lien de dépendance",0,MIN((0.75*H1037),847)),MIN(H1037,(0.75*$C1037),847)),2),IF(revenueReduction&gt;0.3,MAX(IF($B1037="Non - avec lien de dépendance",MIN(1129,H1037,$C1037)*overallRate,MIN(1129,H1037)*overallRate),ROUND(MAX(IF($B1037="Non - avec lien de dépendance",0,MIN((0.75*H1037),847)),MIN(H1037,(0.75*$C1037),847)),2)),IF($B1037="Non - avec lien de dépendance",MIN(1129,H1037,$C1037)*overallRate,MIN(1129,H1037)*overallRate)))))</f>
        <v>Effectuez l’étape 1</v>
      </c>
      <c r="M1037" s="68" t="str">
        <f>IF(ISTEXT(overallRate),"Effectuez l’étape 1",IF(OR(COUNT($C1037,I1037)&lt;&gt;2,overallRate=0),0,IF(E1037="Yes",ROUND(MAX(IF($B1037="Oui - sans lien de dépendance",0,MIN((0.75*I1037),847)),MIN(I1037,(0.75*$C1037),847)),2),IF(revenueReduction&gt;0.3,MAX(IF($B1037="Non - avec lien de dépendance",MIN(1129,I1037,$C1037)*overallRate,MIN(1129,I1037)*overallRate),ROUND(MAX(IF($B1037="Non - avec lien de dépendance",0,MIN((0.75*I1037),847)),MIN(I1037,(0.75*$C1037),847)),2)),IF($B1037="Non - avec lien de dépendance",MIN(1129,I1037,$C1037)*overallRate,MIN(1129,I1037)*overallRate)))))</f>
        <v>Effectuez l’étape 1</v>
      </c>
      <c r="N1037" s="68" t="str">
        <f>IF(ISTEXT(overallRate),"Effectuez l’étape 1",IF(OR(COUNT($C1037,J1037)&lt;&gt;2,overallRate=0),0,IF(F1037="Yes",ROUND(MAX(IF($B1037="Oui - sans lien de dépendance",0,MIN((0.75*J1037),847)),MIN(J1037,(0.75*$C1037),847)),2),IF(revenueReduction&gt;0.3,MAX(IF($B1037="Non - avec lien de dépendance",MIN(1129,J1037,$C1037)*overallRate,MIN(1129,J1037)*overallRate),ROUND(MAX(IF($B1037="Non - avec lien de dépendance",0,MIN((0.75*J1037),847)),MIN(J1037,(0.75*$C1037),847)),2)),IF($B1037="Non - avec lien de dépendance",MIN(1129,J1037,$C1037)*overallRate,MIN(1129,J1037)*overallRate)))))</f>
        <v>Effectuez l’étape 1</v>
      </c>
      <c r="O1037" s="68" t="str">
        <f>IF(ISTEXT(overallRate),"Effectuez l’étape 1",IF(OR(COUNT($C1037,K1037)&lt;&gt;2,overallRate=0),0,IF(G1037="Yes",ROUND(MAX(IF($B1037="Oui - sans lien de dépendance",0,MIN((0.75*K1037),847)),MIN(K1037,(0.75*$C1037),847)),2),IF(revenueReduction&gt;0.3,MAX(IF($B1037="Non - avec lien de dépendance",MIN(1129,K1037,$C1037)*overallRate,MIN(1129,K1037)*overallRate),ROUND(MAX(IF($B1037="Non - avec lien de dépendance",0,MIN((0.75*K1037),847)),MIN(K1037,(0.75*$C1037),847)),2)),IF($B1037="Non - avec lien de dépendance",MIN(1129,K1037,$C1037)*overallRate,MIN(1129,K1037)*overallRate)))))</f>
        <v>Effectuez l’étape 1</v>
      </c>
      <c r="P1037" s="3">
        <f t="shared" si="16"/>
        <v>0</v>
      </c>
    </row>
    <row r="1038" spans="12:16" x14ac:dyDescent="0.5">
      <c r="L1038" s="68" t="str">
        <f>IF(ISTEXT(overallRate),"Effectuez l’étape 1",IF(OR(COUNT($C1038,H1038)&lt;&gt;2,overallRate=0),0,IF(D1038="Yes",ROUND(MAX(IF($B1038="Oui - sans lien de dépendance",0,MIN((0.75*H1038),847)),MIN(H1038,(0.75*$C1038),847)),2),IF(revenueReduction&gt;0.3,MAX(IF($B1038="Non - avec lien de dépendance",MIN(1129,H1038,$C1038)*overallRate,MIN(1129,H1038)*overallRate),ROUND(MAX(IF($B1038="Non - avec lien de dépendance",0,MIN((0.75*H1038),847)),MIN(H1038,(0.75*$C1038),847)),2)),IF($B1038="Non - avec lien de dépendance",MIN(1129,H1038,$C1038)*overallRate,MIN(1129,H1038)*overallRate)))))</f>
        <v>Effectuez l’étape 1</v>
      </c>
      <c r="M1038" s="68" t="str">
        <f>IF(ISTEXT(overallRate),"Effectuez l’étape 1",IF(OR(COUNT($C1038,I1038)&lt;&gt;2,overallRate=0),0,IF(E1038="Yes",ROUND(MAX(IF($B1038="Oui - sans lien de dépendance",0,MIN((0.75*I1038),847)),MIN(I1038,(0.75*$C1038),847)),2),IF(revenueReduction&gt;0.3,MAX(IF($B1038="Non - avec lien de dépendance",MIN(1129,I1038,$C1038)*overallRate,MIN(1129,I1038)*overallRate),ROUND(MAX(IF($B1038="Non - avec lien de dépendance",0,MIN((0.75*I1038),847)),MIN(I1038,(0.75*$C1038),847)),2)),IF($B1038="Non - avec lien de dépendance",MIN(1129,I1038,$C1038)*overallRate,MIN(1129,I1038)*overallRate)))))</f>
        <v>Effectuez l’étape 1</v>
      </c>
      <c r="N1038" s="68" t="str">
        <f>IF(ISTEXT(overallRate),"Effectuez l’étape 1",IF(OR(COUNT($C1038,J1038)&lt;&gt;2,overallRate=0),0,IF(F1038="Yes",ROUND(MAX(IF($B1038="Oui - sans lien de dépendance",0,MIN((0.75*J1038),847)),MIN(J1038,(0.75*$C1038),847)),2),IF(revenueReduction&gt;0.3,MAX(IF($B1038="Non - avec lien de dépendance",MIN(1129,J1038,$C1038)*overallRate,MIN(1129,J1038)*overallRate),ROUND(MAX(IF($B1038="Non - avec lien de dépendance",0,MIN((0.75*J1038),847)),MIN(J1038,(0.75*$C1038),847)),2)),IF($B1038="Non - avec lien de dépendance",MIN(1129,J1038,$C1038)*overallRate,MIN(1129,J1038)*overallRate)))))</f>
        <v>Effectuez l’étape 1</v>
      </c>
      <c r="O1038" s="68" t="str">
        <f>IF(ISTEXT(overallRate),"Effectuez l’étape 1",IF(OR(COUNT($C1038,K1038)&lt;&gt;2,overallRate=0),0,IF(G1038="Yes",ROUND(MAX(IF($B1038="Oui - sans lien de dépendance",0,MIN((0.75*K1038),847)),MIN(K1038,(0.75*$C1038),847)),2),IF(revenueReduction&gt;0.3,MAX(IF($B1038="Non - avec lien de dépendance",MIN(1129,K1038,$C1038)*overallRate,MIN(1129,K1038)*overallRate),ROUND(MAX(IF($B1038="Non - avec lien de dépendance",0,MIN((0.75*K1038),847)),MIN(K1038,(0.75*$C1038),847)),2)),IF($B1038="Non - avec lien de dépendance",MIN(1129,K1038,$C1038)*overallRate,MIN(1129,K1038)*overallRate)))))</f>
        <v>Effectuez l’étape 1</v>
      </c>
      <c r="P1038" s="3">
        <f t="shared" si="16"/>
        <v>0</v>
      </c>
    </row>
    <row r="1039" spans="12:16" x14ac:dyDescent="0.5">
      <c r="L1039" s="68" t="str">
        <f>IF(ISTEXT(overallRate),"Effectuez l’étape 1",IF(OR(COUNT($C1039,H1039)&lt;&gt;2,overallRate=0),0,IF(D1039="Yes",ROUND(MAX(IF($B1039="Oui - sans lien de dépendance",0,MIN((0.75*H1039),847)),MIN(H1039,(0.75*$C1039),847)),2),IF(revenueReduction&gt;0.3,MAX(IF($B1039="Non - avec lien de dépendance",MIN(1129,H1039,$C1039)*overallRate,MIN(1129,H1039)*overallRate),ROUND(MAX(IF($B1039="Non - avec lien de dépendance",0,MIN((0.75*H1039),847)),MIN(H1039,(0.75*$C1039),847)),2)),IF($B1039="Non - avec lien de dépendance",MIN(1129,H1039,$C1039)*overallRate,MIN(1129,H1039)*overallRate)))))</f>
        <v>Effectuez l’étape 1</v>
      </c>
      <c r="M1039" s="68" t="str">
        <f>IF(ISTEXT(overallRate),"Effectuez l’étape 1",IF(OR(COUNT($C1039,I1039)&lt;&gt;2,overallRate=0),0,IF(E1039="Yes",ROUND(MAX(IF($B1039="Oui - sans lien de dépendance",0,MIN((0.75*I1039),847)),MIN(I1039,(0.75*$C1039),847)),2),IF(revenueReduction&gt;0.3,MAX(IF($B1039="Non - avec lien de dépendance",MIN(1129,I1039,$C1039)*overallRate,MIN(1129,I1039)*overallRate),ROUND(MAX(IF($B1039="Non - avec lien de dépendance",0,MIN((0.75*I1039),847)),MIN(I1039,(0.75*$C1039),847)),2)),IF($B1039="Non - avec lien de dépendance",MIN(1129,I1039,$C1039)*overallRate,MIN(1129,I1039)*overallRate)))))</f>
        <v>Effectuez l’étape 1</v>
      </c>
      <c r="N1039" s="68" t="str">
        <f>IF(ISTEXT(overallRate),"Effectuez l’étape 1",IF(OR(COUNT($C1039,J1039)&lt;&gt;2,overallRate=0),0,IF(F1039="Yes",ROUND(MAX(IF($B1039="Oui - sans lien de dépendance",0,MIN((0.75*J1039),847)),MIN(J1039,(0.75*$C1039),847)),2),IF(revenueReduction&gt;0.3,MAX(IF($B1039="Non - avec lien de dépendance",MIN(1129,J1039,$C1039)*overallRate,MIN(1129,J1039)*overallRate),ROUND(MAX(IF($B1039="Non - avec lien de dépendance",0,MIN((0.75*J1039),847)),MIN(J1039,(0.75*$C1039),847)),2)),IF($B1039="Non - avec lien de dépendance",MIN(1129,J1039,$C1039)*overallRate,MIN(1129,J1039)*overallRate)))))</f>
        <v>Effectuez l’étape 1</v>
      </c>
      <c r="O1039" s="68" t="str">
        <f>IF(ISTEXT(overallRate),"Effectuez l’étape 1",IF(OR(COUNT($C1039,K1039)&lt;&gt;2,overallRate=0),0,IF(G1039="Yes",ROUND(MAX(IF($B1039="Oui - sans lien de dépendance",0,MIN((0.75*K1039),847)),MIN(K1039,(0.75*$C1039),847)),2),IF(revenueReduction&gt;0.3,MAX(IF($B1039="Non - avec lien de dépendance",MIN(1129,K1039,$C1039)*overallRate,MIN(1129,K1039)*overallRate),ROUND(MAX(IF($B1039="Non - avec lien de dépendance",0,MIN((0.75*K1039),847)),MIN(K1039,(0.75*$C1039),847)),2)),IF($B1039="Non - avec lien de dépendance",MIN(1129,K1039,$C1039)*overallRate,MIN(1129,K1039)*overallRate)))))</f>
        <v>Effectuez l’étape 1</v>
      </c>
      <c r="P1039" s="3">
        <f t="shared" si="16"/>
        <v>0</v>
      </c>
    </row>
    <row r="1040" spans="12:16" x14ac:dyDescent="0.5">
      <c r="L1040" s="68" t="str">
        <f>IF(ISTEXT(overallRate),"Effectuez l’étape 1",IF(OR(COUNT($C1040,H1040)&lt;&gt;2,overallRate=0),0,IF(D1040="Yes",ROUND(MAX(IF($B1040="Oui - sans lien de dépendance",0,MIN((0.75*H1040),847)),MIN(H1040,(0.75*$C1040),847)),2),IF(revenueReduction&gt;0.3,MAX(IF($B1040="Non - avec lien de dépendance",MIN(1129,H1040,$C1040)*overallRate,MIN(1129,H1040)*overallRate),ROUND(MAX(IF($B1040="Non - avec lien de dépendance",0,MIN((0.75*H1040),847)),MIN(H1040,(0.75*$C1040),847)),2)),IF($B1040="Non - avec lien de dépendance",MIN(1129,H1040,$C1040)*overallRate,MIN(1129,H1040)*overallRate)))))</f>
        <v>Effectuez l’étape 1</v>
      </c>
      <c r="M1040" s="68" t="str">
        <f>IF(ISTEXT(overallRate),"Effectuez l’étape 1",IF(OR(COUNT($C1040,I1040)&lt;&gt;2,overallRate=0),0,IF(E1040="Yes",ROUND(MAX(IF($B1040="Oui - sans lien de dépendance",0,MIN((0.75*I1040),847)),MIN(I1040,(0.75*$C1040),847)),2),IF(revenueReduction&gt;0.3,MAX(IF($B1040="Non - avec lien de dépendance",MIN(1129,I1040,$C1040)*overallRate,MIN(1129,I1040)*overallRate),ROUND(MAX(IF($B1040="Non - avec lien de dépendance",0,MIN((0.75*I1040),847)),MIN(I1040,(0.75*$C1040),847)),2)),IF($B1040="Non - avec lien de dépendance",MIN(1129,I1040,$C1040)*overallRate,MIN(1129,I1040)*overallRate)))))</f>
        <v>Effectuez l’étape 1</v>
      </c>
      <c r="N1040" s="68" t="str">
        <f>IF(ISTEXT(overallRate),"Effectuez l’étape 1",IF(OR(COUNT($C1040,J1040)&lt;&gt;2,overallRate=0),0,IF(F1040="Yes",ROUND(MAX(IF($B1040="Oui - sans lien de dépendance",0,MIN((0.75*J1040),847)),MIN(J1040,(0.75*$C1040),847)),2),IF(revenueReduction&gt;0.3,MAX(IF($B1040="Non - avec lien de dépendance",MIN(1129,J1040,$C1040)*overallRate,MIN(1129,J1040)*overallRate),ROUND(MAX(IF($B1040="Non - avec lien de dépendance",0,MIN((0.75*J1040),847)),MIN(J1040,(0.75*$C1040),847)),2)),IF($B1040="Non - avec lien de dépendance",MIN(1129,J1040,$C1040)*overallRate,MIN(1129,J1040)*overallRate)))))</f>
        <v>Effectuez l’étape 1</v>
      </c>
      <c r="O1040" s="68" t="str">
        <f>IF(ISTEXT(overallRate),"Effectuez l’étape 1",IF(OR(COUNT($C1040,K1040)&lt;&gt;2,overallRate=0),0,IF(G1040="Yes",ROUND(MAX(IF($B1040="Oui - sans lien de dépendance",0,MIN((0.75*K1040),847)),MIN(K1040,(0.75*$C1040),847)),2),IF(revenueReduction&gt;0.3,MAX(IF($B1040="Non - avec lien de dépendance",MIN(1129,K1040,$C1040)*overallRate,MIN(1129,K1040)*overallRate),ROUND(MAX(IF($B1040="Non - avec lien de dépendance",0,MIN((0.75*K1040),847)),MIN(K1040,(0.75*$C1040),847)),2)),IF($B1040="Non - avec lien de dépendance",MIN(1129,K1040,$C1040)*overallRate,MIN(1129,K1040)*overallRate)))))</f>
        <v>Effectuez l’étape 1</v>
      </c>
      <c r="P1040" s="3">
        <f t="shared" si="16"/>
        <v>0</v>
      </c>
    </row>
    <row r="1041" spans="12:16" x14ac:dyDescent="0.5">
      <c r="L1041" s="68" t="str">
        <f>IF(ISTEXT(overallRate),"Effectuez l’étape 1",IF(OR(COUNT($C1041,H1041)&lt;&gt;2,overallRate=0),0,IF(D1041="Yes",ROUND(MAX(IF($B1041="Oui - sans lien de dépendance",0,MIN((0.75*H1041),847)),MIN(H1041,(0.75*$C1041),847)),2),IF(revenueReduction&gt;0.3,MAX(IF($B1041="Non - avec lien de dépendance",MIN(1129,H1041,$C1041)*overallRate,MIN(1129,H1041)*overallRate),ROUND(MAX(IF($B1041="Non - avec lien de dépendance",0,MIN((0.75*H1041),847)),MIN(H1041,(0.75*$C1041),847)),2)),IF($B1041="Non - avec lien de dépendance",MIN(1129,H1041,$C1041)*overallRate,MIN(1129,H1041)*overallRate)))))</f>
        <v>Effectuez l’étape 1</v>
      </c>
      <c r="M1041" s="68" t="str">
        <f>IF(ISTEXT(overallRate),"Effectuez l’étape 1",IF(OR(COUNT($C1041,I1041)&lt;&gt;2,overallRate=0),0,IF(E1041="Yes",ROUND(MAX(IF($B1041="Oui - sans lien de dépendance",0,MIN((0.75*I1041),847)),MIN(I1041,(0.75*$C1041),847)),2),IF(revenueReduction&gt;0.3,MAX(IF($B1041="Non - avec lien de dépendance",MIN(1129,I1041,$C1041)*overallRate,MIN(1129,I1041)*overallRate),ROUND(MAX(IF($B1041="Non - avec lien de dépendance",0,MIN((0.75*I1041),847)),MIN(I1041,(0.75*$C1041),847)),2)),IF($B1041="Non - avec lien de dépendance",MIN(1129,I1041,$C1041)*overallRate,MIN(1129,I1041)*overallRate)))))</f>
        <v>Effectuez l’étape 1</v>
      </c>
      <c r="N1041" s="68" t="str">
        <f>IF(ISTEXT(overallRate),"Effectuez l’étape 1",IF(OR(COUNT($C1041,J1041)&lt;&gt;2,overallRate=0),0,IF(F1041="Yes",ROUND(MAX(IF($B1041="Oui - sans lien de dépendance",0,MIN((0.75*J1041),847)),MIN(J1041,(0.75*$C1041),847)),2),IF(revenueReduction&gt;0.3,MAX(IF($B1041="Non - avec lien de dépendance",MIN(1129,J1041,$C1041)*overallRate,MIN(1129,J1041)*overallRate),ROUND(MAX(IF($B1041="Non - avec lien de dépendance",0,MIN((0.75*J1041),847)),MIN(J1041,(0.75*$C1041),847)),2)),IF($B1041="Non - avec lien de dépendance",MIN(1129,J1041,$C1041)*overallRate,MIN(1129,J1041)*overallRate)))))</f>
        <v>Effectuez l’étape 1</v>
      </c>
      <c r="O1041" s="68" t="str">
        <f>IF(ISTEXT(overallRate),"Effectuez l’étape 1",IF(OR(COUNT($C1041,K1041)&lt;&gt;2,overallRate=0),0,IF(G1041="Yes",ROUND(MAX(IF($B1041="Oui - sans lien de dépendance",0,MIN((0.75*K1041),847)),MIN(K1041,(0.75*$C1041),847)),2),IF(revenueReduction&gt;0.3,MAX(IF($B1041="Non - avec lien de dépendance",MIN(1129,K1041,$C1041)*overallRate,MIN(1129,K1041)*overallRate),ROUND(MAX(IF($B1041="Non - avec lien de dépendance",0,MIN((0.75*K1041),847)),MIN(K1041,(0.75*$C1041),847)),2)),IF($B1041="Non - avec lien de dépendance",MIN(1129,K1041,$C1041)*overallRate,MIN(1129,K1041)*overallRate)))))</f>
        <v>Effectuez l’étape 1</v>
      </c>
      <c r="P1041" s="3">
        <f t="shared" si="16"/>
        <v>0</v>
      </c>
    </row>
    <row r="1042" spans="12:16" x14ac:dyDescent="0.5">
      <c r="L1042" s="68" t="str">
        <f>IF(ISTEXT(overallRate),"Effectuez l’étape 1",IF(OR(COUNT($C1042,H1042)&lt;&gt;2,overallRate=0),0,IF(D1042="Yes",ROUND(MAX(IF($B1042="Oui - sans lien de dépendance",0,MIN((0.75*H1042),847)),MIN(H1042,(0.75*$C1042),847)),2),IF(revenueReduction&gt;0.3,MAX(IF($B1042="Non - avec lien de dépendance",MIN(1129,H1042,$C1042)*overallRate,MIN(1129,H1042)*overallRate),ROUND(MAX(IF($B1042="Non - avec lien de dépendance",0,MIN((0.75*H1042),847)),MIN(H1042,(0.75*$C1042),847)),2)),IF($B1042="Non - avec lien de dépendance",MIN(1129,H1042,$C1042)*overallRate,MIN(1129,H1042)*overallRate)))))</f>
        <v>Effectuez l’étape 1</v>
      </c>
      <c r="M1042" s="68" t="str">
        <f>IF(ISTEXT(overallRate),"Effectuez l’étape 1",IF(OR(COUNT($C1042,I1042)&lt;&gt;2,overallRate=0),0,IF(E1042="Yes",ROUND(MAX(IF($B1042="Oui - sans lien de dépendance",0,MIN((0.75*I1042),847)),MIN(I1042,(0.75*$C1042),847)),2),IF(revenueReduction&gt;0.3,MAX(IF($B1042="Non - avec lien de dépendance",MIN(1129,I1042,$C1042)*overallRate,MIN(1129,I1042)*overallRate),ROUND(MAX(IF($B1042="Non - avec lien de dépendance",0,MIN((0.75*I1042),847)),MIN(I1042,(0.75*$C1042),847)),2)),IF($B1042="Non - avec lien de dépendance",MIN(1129,I1042,$C1042)*overallRate,MIN(1129,I1042)*overallRate)))))</f>
        <v>Effectuez l’étape 1</v>
      </c>
      <c r="N1042" s="68" t="str">
        <f>IF(ISTEXT(overallRate),"Effectuez l’étape 1",IF(OR(COUNT($C1042,J1042)&lt;&gt;2,overallRate=0),0,IF(F1042="Yes",ROUND(MAX(IF($B1042="Oui - sans lien de dépendance",0,MIN((0.75*J1042),847)),MIN(J1042,(0.75*$C1042),847)),2),IF(revenueReduction&gt;0.3,MAX(IF($B1042="Non - avec lien de dépendance",MIN(1129,J1042,$C1042)*overallRate,MIN(1129,J1042)*overallRate),ROUND(MAX(IF($B1042="Non - avec lien de dépendance",0,MIN((0.75*J1042),847)),MIN(J1042,(0.75*$C1042),847)),2)),IF($B1042="Non - avec lien de dépendance",MIN(1129,J1042,$C1042)*overallRate,MIN(1129,J1042)*overallRate)))))</f>
        <v>Effectuez l’étape 1</v>
      </c>
      <c r="O1042" s="68" t="str">
        <f>IF(ISTEXT(overallRate),"Effectuez l’étape 1",IF(OR(COUNT($C1042,K1042)&lt;&gt;2,overallRate=0),0,IF(G1042="Yes",ROUND(MAX(IF($B1042="Oui - sans lien de dépendance",0,MIN((0.75*K1042),847)),MIN(K1042,(0.75*$C1042),847)),2),IF(revenueReduction&gt;0.3,MAX(IF($B1042="Non - avec lien de dépendance",MIN(1129,K1042,$C1042)*overallRate,MIN(1129,K1042)*overallRate),ROUND(MAX(IF($B1042="Non - avec lien de dépendance",0,MIN((0.75*K1042),847)),MIN(K1042,(0.75*$C1042),847)),2)),IF($B1042="Non - avec lien de dépendance",MIN(1129,K1042,$C1042)*overallRate,MIN(1129,K1042)*overallRate)))))</f>
        <v>Effectuez l’étape 1</v>
      </c>
      <c r="P1042" s="3">
        <f t="shared" si="16"/>
        <v>0</v>
      </c>
    </row>
    <row r="1043" spans="12:16" x14ac:dyDescent="0.5">
      <c r="L1043" s="68" t="str">
        <f>IF(ISTEXT(overallRate),"Effectuez l’étape 1",IF(OR(COUNT($C1043,H1043)&lt;&gt;2,overallRate=0),0,IF(D1043="Yes",ROUND(MAX(IF($B1043="Oui - sans lien de dépendance",0,MIN((0.75*H1043),847)),MIN(H1043,(0.75*$C1043),847)),2),IF(revenueReduction&gt;0.3,MAX(IF($B1043="Non - avec lien de dépendance",MIN(1129,H1043,$C1043)*overallRate,MIN(1129,H1043)*overallRate),ROUND(MAX(IF($B1043="Non - avec lien de dépendance",0,MIN((0.75*H1043),847)),MIN(H1043,(0.75*$C1043),847)),2)),IF($B1043="Non - avec lien de dépendance",MIN(1129,H1043,$C1043)*overallRate,MIN(1129,H1043)*overallRate)))))</f>
        <v>Effectuez l’étape 1</v>
      </c>
      <c r="M1043" s="68" t="str">
        <f>IF(ISTEXT(overallRate),"Effectuez l’étape 1",IF(OR(COUNT($C1043,I1043)&lt;&gt;2,overallRate=0),0,IF(E1043="Yes",ROUND(MAX(IF($B1043="Oui - sans lien de dépendance",0,MIN((0.75*I1043),847)),MIN(I1043,(0.75*$C1043),847)),2),IF(revenueReduction&gt;0.3,MAX(IF($B1043="Non - avec lien de dépendance",MIN(1129,I1043,$C1043)*overallRate,MIN(1129,I1043)*overallRate),ROUND(MAX(IF($B1043="Non - avec lien de dépendance",0,MIN((0.75*I1043),847)),MIN(I1043,(0.75*$C1043),847)),2)),IF($B1043="Non - avec lien de dépendance",MIN(1129,I1043,$C1043)*overallRate,MIN(1129,I1043)*overallRate)))))</f>
        <v>Effectuez l’étape 1</v>
      </c>
      <c r="N1043" s="68" t="str">
        <f>IF(ISTEXT(overallRate),"Effectuez l’étape 1",IF(OR(COUNT($C1043,J1043)&lt;&gt;2,overallRate=0),0,IF(F1043="Yes",ROUND(MAX(IF($B1043="Oui - sans lien de dépendance",0,MIN((0.75*J1043),847)),MIN(J1043,(0.75*$C1043),847)),2),IF(revenueReduction&gt;0.3,MAX(IF($B1043="Non - avec lien de dépendance",MIN(1129,J1043,$C1043)*overallRate,MIN(1129,J1043)*overallRate),ROUND(MAX(IF($B1043="Non - avec lien de dépendance",0,MIN((0.75*J1043),847)),MIN(J1043,(0.75*$C1043),847)),2)),IF($B1043="Non - avec lien de dépendance",MIN(1129,J1043,$C1043)*overallRate,MIN(1129,J1043)*overallRate)))))</f>
        <v>Effectuez l’étape 1</v>
      </c>
      <c r="O1043" s="68" t="str">
        <f>IF(ISTEXT(overallRate),"Effectuez l’étape 1",IF(OR(COUNT($C1043,K1043)&lt;&gt;2,overallRate=0),0,IF(G1043="Yes",ROUND(MAX(IF($B1043="Oui - sans lien de dépendance",0,MIN((0.75*K1043),847)),MIN(K1043,(0.75*$C1043),847)),2),IF(revenueReduction&gt;0.3,MAX(IF($B1043="Non - avec lien de dépendance",MIN(1129,K1043,$C1043)*overallRate,MIN(1129,K1043)*overallRate),ROUND(MAX(IF($B1043="Non - avec lien de dépendance",0,MIN((0.75*K1043),847)),MIN(K1043,(0.75*$C1043),847)),2)),IF($B1043="Non - avec lien de dépendance",MIN(1129,K1043,$C1043)*overallRate,MIN(1129,K1043)*overallRate)))))</f>
        <v>Effectuez l’étape 1</v>
      </c>
      <c r="P1043" s="3">
        <f t="shared" si="16"/>
        <v>0</v>
      </c>
    </row>
    <row r="1044" spans="12:16" x14ac:dyDescent="0.5">
      <c r="L1044" s="68" t="str">
        <f>IF(ISTEXT(overallRate),"Effectuez l’étape 1",IF(OR(COUNT($C1044,H1044)&lt;&gt;2,overallRate=0),0,IF(D1044="Yes",ROUND(MAX(IF($B1044="Oui - sans lien de dépendance",0,MIN((0.75*H1044),847)),MIN(H1044,(0.75*$C1044),847)),2),IF(revenueReduction&gt;0.3,MAX(IF($B1044="Non - avec lien de dépendance",MIN(1129,H1044,$C1044)*overallRate,MIN(1129,H1044)*overallRate),ROUND(MAX(IF($B1044="Non - avec lien de dépendance",0,MIN((0.75*H1044),847)),MIN(H1044,(0.75*$C1044),847)),2)),IF($B1044="Non - avec lien de dépendance",MIN(1129,H1044,$C1044)*overallRate,MIN(1129,H1044)*overallRate)))))</f>
        <v>Effectuez l’étape 1</v>
      </c>
      <c r="M1044" s="68" t="str">
        <f>IF(ISTEXT(overallRate),"Effectuez l’étape 1",IF(OR(COUNT($C1044,I1044)&lt;&gt;2,overallRate=0),0,IF(E1044="Yes",ROUND(MAX(IF($B1044="Oui - sans lien de dépendance",0,MIN((0.75*I1044),847)),MIN(I1044,(0.75*$C1044),847)),2),IF(revenueReduction&gt;0.3,MAX(IF($B1044="Non - avec lien de dépendance",MIN(1129,I1044,$C1044)*overallRate,MIN(1129,I1044)*overallRate),ROUND(MAX(IF($B1044="Non - avec lien de dépendance",0,MIN((0.75*I1044),847)),MIN(I1044,(0.75*$C1044),847)),2)),IF($B1044="Non - avec lien de dépendance",MIN(1129,I1044,$C1044)*overallRate,MIN(1129,I1044)*overallRate)))))</f>
        <v>Effectuez l’étape 1</v>
      </c>
      <c r="N1044" s="68" t="str">
        <f>IF(ISTEXT(overallRate),"Effectuez l’étape 1",IF(OR(COUNT($C1044,J1044)&lt;&gt;2,overallRate=0),0,IF(F1044="Yes",ROUND(MAX(IF($B1044="Oui - sans lien de dépendance",0,MIN((0.75*J1044),847)),MIN(J1044,(0.75*$C1044),847)),2),IF(revenueReduction&gt;0.3,MAX(IF($B1044="Non - avec lien de dépendance",MIN(1129,J1044,$C1044)*overallRate,MIN(1129,J1044)*overallRate),ROUND(MAX(IF($B1044="Non - avec lien de dépendance",0,MIN((0.75*J1044),847)),MIN(J1044,(0.75*$C1044),847)),2)),IF($B1044="Non - avec lien de dépendance",MIN(1129,J1044,$C1044)*overallRate,MIN(1129,J1044)*overallRate)))))</f>
        <v>Effectuez l’étape 1</v>
      </c>
      <c r="O1044" s="68" t="str">
        <f>IF(ISTEXT(overallRate),"Effectuez l’étape 1",IF(OR(COUNT($C1044,K1044)&lt;&gt;2,overallRate=0),0,IF(G1044="Yes",ROUND(MAX(IF($B1044="Oui - sans lien de dépendance",0,MIN((0.75*K1044),847)),MIN(K1044,(0.75*$C1044),847)),2),IF(revenueReduction&gt;0.3,MAX(IF($B1044="Non - avec lien de dépendance",MIN(1129,K1044,$C1044)*overallRate,MIN(1129,K1044)*overallRate),ROUND(MAX(IF($B1044="Non - avec lien de dépendance",0,MIN((0.75*K1044),847)),MIN(K1044,(0.75*$C1044),847)),2)),IF($B1044="Non - avec lien de dépendance",MIN(1129,K1044,$C1044)*overallRate,MIN(1129,K1044)*overallRate)))))</f>
        <v>Effectuez l’étape 1</v>
      </c>
      <c r="P1044" s="3">
        <f t="shared" si="16"/>
        <v>0</v>
      </c>
    </row>
    <row r="1045" spans="12:16" x14ac:dyDescent="0.5">
      <c r="L1045" s="68" t="str">
        <f>IF(ISTEXT(overallRate),"Effectuez l’étape 1",IF(OR(COUNT($C1045,H1045)&lt;&gt;2,overallRate=0),0,IF(D1045="Yes",ROUND(MAX(IF($B1045="Oui - sans lien de dépendance",0,MIN((0.75*H1045),847)),MIN(H1045,(0.75*$C1045),847)),2),IF(revenueReduction&gt;0.3,MAX(IF($B1045="Non - avec lien de dépendance",MIN(1129,H1045,$C1045)*overallRate,MIN(1129,H1045)*overallRate),ROUND(MAX(IF($B1045="Non - avec lien de dépendance",0,MIN((0.75*H1045),847)),MIN(H1045,(0.75*$C1045),847)),2)),IF($B1045="Non - avec lien de dépendance",MIN(1129,H1045,$C1045)*overallRate,MIN(1129,H1045)*overallRate)))))</f>
        <v>Effectuez l’étape 1</v>
      </c>
      <c r="M1045" s="68" t="str">
        <f>IF(ISTEXT(overallRate),"Effectuez l’étape 1",IF(OR(COUNT($C1045,I1045)&lt;&gt;2,overallRate=0),0,IF(E1045="Yes",ROUND(MAX(IF($B1045="Oui - sans lien de dépendance",0,MIN((0.75*I1045),847)),MIN(I1045,(0.75*$C1045),847)),2),IF(revenueReduction&gt;0.3,MAX(IF($B1045="Non - avec lien de dépendance",MIN(1129,I1045,$C1045)*overallRate,MIN(1129,I1045)*overallRate),ROUND(MAX(IF($B1045="Non - avec lien de dépendance",0,MIN((0.75*I1045),847)),MIN(I1045,(0.75*$C1045),847)),2)),IF($B1045="Non - avec lien de dépendance",MIN(1129,I1045,$C1045)*overallRate,MIN(1129,I1045)*overallRate)))))</f>
        <v>Effectuez l’étape 1</v>
      </c>
      <c r="N1045" s="68" t="str">
        <f>IF(ISTEXT(overallRate),"Effectuez l’étape 1",IF(OR(COUNT($C1045,J1045)&lt;&gt;2,overallRate=0),0,IF(F1045="Yes",ROUND(MAX(IF($B1045="Oui - sans lien de dépendance",0,MIN((0.75*J1045),847)),MIN(J1045,(0.75*$C1045),847)),2),IF(revenueReduction&gt;0.3,MAX(IF($B1045="Non - avec lien de dépendance",MIN(1129,J1045,$C1045)*overallRate,MIN(1129,J1045)*overallRate),ROUND(MAX(IF($B1045="Non - avec lien de dépendance",0,MIN((0.75*J1045),847)),MIN(J1045,(0.75*$C1045),847)),2)),IF($B1045="Non - avec lien de dépendance",MIN(1129,J1045,$C1045)*overallRate,MIN(1129,J1045)*overallRate)))))</f>
        <v>Effectuez l’étape 1</v>
      </c>
      <c r="O1045" s="68" t="str">
        <f>IF(ISTEXT(overallRate),"Effectuez l’étape 1",IF(OR(COUNT($C1045,K1045)&lt;&gt;2,overallRate=0),0,IF(G1045="Yes",ROUND(MAX(IF($B1045="Oui - sans lien de dépendance",0,MIN((0.75*K1045),847)),MIN(K1045,(0.75*$C1045),847)),2),IF(revenueReduction&gt;0.3,MAX(IF($B1045="Non - avec lien de dépendance",MIN(1129,K1045,$C1045)*overallRate,MIN(1129,K1045)*overallRate),ROUND(MAX(IF($B1045="Non - avec lien de dépendance",0,MIN((0.75*K1045),847)),MIN(K1045,(0.75*$C1045),847)),2)),IF($B1045="Non - avec lien de dépendance",MIN(1129,K1045,$C1045)*overallRate,MIN(1129,K1045)*overallRate)))))</f>
        <v>Effectuez l’étape 1</v>
      </c>
      <c r="P1045" s="3">
        <f t="shared" si="16"/>
        <v>0</v>
      </c>
    </row>
    <row r="1046" spans="12:16" x14ac:dyDescent="0.5">
      <c r="L1046" s="68" t="str">
        <f>IF(ISTEXT(overallRate),"Effectuez l’étape 1",IF(OR(COUNT($C1046,H1046)&lt;&gt;2,overallRate=0),0,IF(D1046="Yes",ROUND(MAX(IF($B1046="Oui - sans lien de dépendance",0,MIN((0.75*H1046),847)),MIN(H1046,(0.75*$C1046),847)),2),IF(revenueReduction&gt;0.3,MAX(IF($B1046="Non - avec lien de dépendance",MIN(1129,H1046,$C1046)*overallRate,MIN(1129,H1046)*overallRate),ROUND(MAX(IF($B1046="Non - avec lien de dépendance",0,MIN((0.75*H1046),847)),MIN(H1046,(0.75*$C1046),847)),2)),IF($B1046="Non - avec lien de dépendance",MIN(1129,H1046,$C1046)*overallRate,MIN(1129,H1046)*overallRate)))))</f>
        <v>Effectuez l’étape 1</v>
      </c>
      <c r="M1046" s="68" t="str">
        <f>IF(ISTEXT(overallRate),"Effectuez l’étape 1",IF(OR(COUNT($C1046,I1046)&lt;&gt;2,overallRate=0),0,IF(E1046="Yes",ROUND(MAX(IF($B1046="Oui - sans lien de dépendance",0,MIN((0.75*I1046),847)),MIN(I1046,(0.75*$C1046),847)),2),IF(revenueReduction&gt;0.3,MAX(IF($B1046="Non - avec lien de dépendance",MIN(1129,I1046,$C1046)*overallRate,MIN(1129,I1046)*overallRate),ROUND(MAX(IF($B1046="Non - avec lien de dépendance",0,MIN((0.75*I1046),847)),MIN(I1046,(0.75*$C1046),847)),2)),IF($B1046="Non - avec lien de dépendance",MIN(1129,I1046,$C1046)*overallRate,MIN(1129,I1046)*overallRate)))))</f>
        <v>Effectuez l’étape 1</v>
      </c>
      <c r="N1046" s="68" t="str">
        <f>IF(ISTEXT(overallRate),"Effectuez l’étape 1",IF(OR(COUNT($C1046,J1046)&lt;&gt;2,overallRate=0),0,IF(F1046="Yes",ROUND(MAX(IF($B1046="Oui - sans lien de dépendance",0,MIN((0.75*J1046),847)),MIN(J1046,(0.75*$C1046),847)),2),IF(revenueReduction&gt;0.3,MAX(IF($B1046="Non - avec lien de dépendance",MIN(1129,J1046,$C1046)*overallRate,MIN(1129,J1046)*overallRate),ROUND(MAX(IF($B1046="Non - avec lien de dépendance",0,MIN((0.75*J1046),847)),MIN(J1046,(0.75*$C1046),847)),2)),IF($B1046="Non - avec lien de dépendance",MIN(1129,J1046,$C1046)*overallRate,MIN(1129,J1046)*overallRate)))))</f>
        <v>Effectuez l’étape 1</v>
      </c>
      <c r="O1046" s="68" t="str">
        <f>IF(ISTEXT(overallRate),"Effectuez l’étape 1",IF(OR(COUNT($C1046,K1046)&lt;&gt;2,overallRate=0),0,IF(G1046="Yes",ROUND(MAX(IF($B1046="Oui - sans lien de dépendance",0,MIN((0.75*K1046),847)),MIN(K1046,(0.75*$C1046),847)),2),IF(revenueReduction&gt;0.3,MAX(IF($B1046="Non - avec lien de dépendance",MIN(1129,K1046,$C1046)*overallRate,MIN(1129,K1046)*overallRate),ROUND(MAX(IF($B1046="Non - avec lien de dépendance",0,MIN((0.75*K1046),847)),MIN(K1046,(0.75*$C1046),847)),2)),IF($B1046="Non - avec lien de dépendance",MIN(1129,K1046,$C1046)*overallRate,MIN(1129,K1046)*overallRate)))))</f>
        <v>Effectuez l’étape 1</v>
      </c>
      <c r="P1046" s="3">
        <f t="shared" si="16"/>
        <v>0</v>
      </c>
    </row>
    <row r="1047" spans="12:16" x14ac:dyDescent="0.5">
      <c r="L1047" s="68" t="str">
        <f>IF(ISTEXT(overallRate),"Effectuez l’étape 1",IF(OR(COUNT($C1047,H1047)&lt;&gt;2,overallRate=0),0,IF(D1047="Yes",ROUND(MAX(IF($B1047="Oui - sans lien de dépendance",0,MIN((0.75*H1047),847)),MIN(H1047,(0.75*$C1047),847)),2),IF(revenueReduction&gt;0.3,MAX(IF($B1047="Non - avec lien de dépendance",MIN(1129,H1047,$C1047)*overallRate,MIN(1129,H1047)*overallRate),ROUND(MAX(IF($B1047="Non - avec lien de dépendance",0,MIN((0.75*H1047),847)),MIN(H1047,(0.75*$C1047),847)),2)),IF($B1047="Non - avec lien de dépendance",MIN(1129,H1047,$C1047)*overallRate,MIN(1129,H1047)*overallRate)))))</f>
        <v>Effectuez l’étape 1</v>
      </c>
      <c r="M1047" s="68" t="str">
        <f>IF(ISTEXT(overallRate),"Effectuez l’étape 1",IF(OR(COUNT($C1047,I1047)&lt;&gt;2,overallRate=0),0,IF(E1047="Yes",ROUND(MAX(IF($B1047="Oui - sans lien de dépendance",0,MIN((0.75*I1047),847)),MIN(I1047,(0.75*$C1047),847)),2),IF(revenueReduction&gt;0.3,MAX(IF($B1047="Non - avec lien de dépendance",MIN(1129,I1047,$C1047)*overallRate,MIN(1129,I1047)*overallRate),ROUND(MAX(IF($B1047="Non - avec lien de dépendance",0,MIN((0.75*I1047),847)),MIN(I1047,(0.75*$C1047),847)),2)),IF($B1047="Non - avec lien de dépendance",MIN(1129,I1047,$C1047)*overallRate,MIN(1129,I1047)*overallRate)))))</f>
        <v>Effectuez l’étape 1</v>
      </c>
      <c r="N1047" s="68" t="str">
        <f>IF(ISTEXT(overallRate),"Effectuez l’étape 1",IF(OR(COUNT($C1047,J1047)&lt;&gt;2,overallRate=0),0,IF(F1047="Yes",ROUND(MAX(IF($B1047="Oui - sans lien de dépendance",0,MIN((0.75*J1047),847)),MIN(J1047,(0.75*$C1047),847)),2),IF(revenueReduction&gt;0.3,MAX(IF($B1047="Non - avec lien de dépendance",MIN(1129,J1047,$C1047)*overallRate,MIN(1129,J1047)*overallRate),ROUND(MAX(IF($B1047="Non - avec lien de dépendance",0,MIN((0.75*J1047),847)),MIN(J1047,(0.75*$C1047),847)),2)),IF($B1047="Non - avec lien de dépendance",MIN(1129,J1047,$C1047)*overallRate,MIN(1129,J1047)*overallRate)))))</f>
        <v>Effectuez l’étape 1</v>
      </c>
      <c r="O1047" s="68" t="str">
        <f>IF(ISTEXT(overallRate),"Effectuez l’étape 1",IF(OR(COUNT($C1047,K1047)&lt;&gt;2,overallRate=0),0,IF(G1047="Yes",ROUND(MAX(IF($B1047="Oui - sans lien de dépendance",0,MIN((0.75*K1047),847)),MIN(K1047,(0.75*$C1047),847)),2),IF(revenueReduction&gt;0.3,MAX(IF($B1047="Non - avec lien de dépendance",MIN(1129,K1047,$C1047)*overallRate,MIN(1129,K1047)*overallRate),ROUND(MAX(IF($B1047="Non - avec lien de dépendance",0,MIN((0.75*K1047),847)),MIN(K1047,(0.75*$C1047),847)),2)),IF($B1047="Non - avec lien de dépendance",MIN(1129,K1047,$C1047)*overallRate,MIN(1129,K1047)*overallRate)))))</f>
        <v>Effectuez l’étape 1</v>
      </c>
      <c r="P1047" s="3">
        <f t="shared" si="16"/>
        <v>0</v>
      </c>
    </row>
    <row r="1048" spans="12:16" x14ac:dyDescent="0.5">
      <c r="L1048" s="68" t="str">
        <f>IF(ISTEXT(overallRate),"Effectuez l’étape 1",IF(OR(COUNT($C1048,H1048)&lt;&gt;2,overallRate=0),0,IF(D1048="Yes",ROUND(MAX(IF($B1048="Oui - sans lien de dépendance",0,MIN((0.75*H1048),847)),MIN(H1048,(0.75*$C1048),847)),2),IF(revenueReduction&gt;0.3,MAX(IF($B1048="Non - avec lien de dépendance",MIN(1129,H1048,$C1048)*overallRate,MIN(1129,H1048)*overallRate),ROUND(MAX(IF($B1048="Non - avec lien de dépendance",0,MIN((0.75*H1048),847)),MIN(H1048,(0.75*$C1048),847)),2)),IF($B1048="Non - avec lien de dépendance",MIN(1129,H1048,$C1048)*overallRate,MIN(1129,H1048)*overallRate)))))</f>
        <v>Effectuez l’étape 1</v>
      </c>
      <c r="M1048" s="68" t="str">
        <f>IF(ISTEXT(overallRate),"Effectuez l’étape 1",IF(OR(COUNT($C1048,I1048)&lt;&gt;2,overallRate=0),0,IF(E1048="Yes",ROUND(MAX(IF($B1048="Oui - sans lien de dépendance",0,MIN((0.75*I1048),847)),MIN(I1048,(0.75*$C1048),847)),2),IF(revenueReduction&gt;0.3,MAX(IF($B1048="Non - avec lien de dépendance",MIN(1129,I1048,$C1048)*overallRate,MIN(1129,I1048)*overallRate),ROUND(MAX(IF($B1048="Non - avec lien de dépendance",0,MIN((0.75*I1048),847)),MIN(I1048,(0.75*$C1048),847)),2)),IF($B1048="Non - avec lien de dépendance",MIN(1129,I1048,$C1048)*overallRate,MIN(1129,I1048)*overallRate)))))</f>
        <v>Effectuez l’étape 1</v>
      </c>
      <c r="N1048" s="68" t="str">
        <f>IF(ISTEXT(overallRate),"Effectuez l’étape 1",IF(OR(COUNT($C1048,J1048)&lt;&gt;2,overallRate=0),0,IF(F1048="Yes",ROUND(MAX(IF($B1048="Oui - sans lien de dépendance",0,MIN((0.75*J1048),847)),MIN(J1048,(0.75*$C1048),847)),2),IF(revenueReduction&gt;0.3,MAX(IF($B1048="Non - avec lien de dépendance",MIN(1129,J1048,$C1048)*overallRate,MIN(1129,J1048)*overallRate),ROUND(MAX(IF($B1048="Non - avec lien de dépendance",0,MIN((0.75*J1048),847)),MIN(J1048,(0.75*$C1048),847)),2)),IF($B1048="Non - avec lien de dépendance",MIN(1129,J1048,$C1048)*overallRate,MIN(1129,J1048)*overallRate)))))</f>
        <v>Effectuez l’étape 1</v>
      </c>
      <c r="O1048" s="68" t="str">
        <f>IF(ISTEXT(overallRate),"Effectuez l’étape 1",IF(OR(COUNT($C1048,K1048)&lt;&gt;2,overallRate=0),0,IF(G1048="Yes",ROUND(MAX(IF($B1048="Oui - sans lien de dépendance",0,MIN((0.75*K1048),847)),MIN(K1048,(0.75*$C1048),847)),2),IF(revenueReduction&gt;0.3,MAX(IF($B1048="Non - avec lien de dépendance",MIN(1129,K1048,$C1048)*overallRate,MIN(1129,K1048)*overallRate),ROUND(MAX(IF($B1048="Non - avec lien de dépendance",0,MIN((0.75*K1048),847)),MIN(K1048,(0.75*$C1048),847)),2)),IF($B1048="Non - avec lien de dépendance",MIN(1129,K1048,$C1048)*overallRate,MIN(1129,K1048)*overallRate)))))</f>
        <v>Effectuez l’étape 1</v>
      </c>
      <c r="P1048" s="3">
        <f t="shared" si="16"/>
        <v>0</v>
      </c>
    </row>
    <row r="1049" spans="12:16" x14ac:dyDescent="0.5">
      <c r="L1049" s="68" t="str">
        <f>IF(ISTEXT(overallRate),"Effectuez l’étape 1",IF(OR(COUNT($C1049,H1049)&lt;&gt;2,overallRate=0),0,IF(D1049="Yes",ROUND(MAX(IF($B1049="Oui - sans lien de dépendance",0,MIN((0.75*H1049),847)),MIN(H1049,(0.75*$C1049),847)),2),IF(revenueReduction&gt;0.3,MAX(IF($B1049="Non - avec lien de dépendance",MIN(1129,H1049,$C1049)*overallRate,MIN(1129,H1049)*overallRate),ROUND(MAX(IF($B1049="Non - avec lien de dépendance",0,MIN((0.75*H1049),847)),MIN(H1049,(0.75*$C1049),847)),2)),IF($B1049="Non - avec lien de dépendance",MIN(1129,H1049,$C1049)*overallRate,MIN(1129,H1049)*overallRate)))))</f>
        <v>Effectuez l’étape 1</v>
      </c>
      <c r="M1049" s="68" t="str">
        <f>IF(ISTEXT(overallRate),"Effectuez l’étape 1",IF(OR(COUNT($C1049,I1049)&lt;&gt;2,overallRate=0),0,IF(E1049="Yes",ROUND(MAX(IF($B1049="Oui - sans lien de dépendance",0,MIN((0.75*I1049),847)),MIN(I1049,(0.75*$C1049),847)),2),IF(revenueReduction&gt;0.3,MAX(IF($B1049="Non - avec lien de dépendance",MIN(1129,I1049,$C1049)*overallRate,MIN(1129,I1049)*overallRate),ROUND(MAX(IF($B1049="Non - avec lien de dépendance",0,MIN((0.75*I1049),847)),MIN(I1049,(0.75*$C1049),847)),2)),IF($B1049="Non - avec lien de dépendance",MIN(1129,I1049,$C1049)*overallRate,MIN(1129,I1049)*overallRate)))))</f>
        <v>Effectuez l’étape 1</v>
      </c>
      <c r="N1049" s="68" t="str">
        <f>IF(ISTEXT(overallRate),"Effectuez l’étape 1",IF(OR(COUNT($C1049,J1049)&lt;&gt;2,overallRate=0),0,IF(F1049="Yes",ROUND(MAX(IF($B1049="Oui - sans lien de dépendance",0,MIN((0.75*J1049),847)),MIN(J1049,(0.75*$C1049),847)),2),IF(revenueReduction&gt;0.3,MAX(IF($B1049="Non - avec lien de dépendance",MIN(1129,J1049,$C1049)*overallRate,MIN(1129,J1049)*overallRate),ROUND(MAX(IF($B1049="Non - avec lien de dépendance",0,MIN((0.75*J1049),847)),MIN(J1049,(0.75*$C1049),847)),2)),IF($B1049="Non - avec lien de dépendance",MIN(1129,J1049,$C1049)*overallRate,MIN(1129,J1049)*overallRate)))))</f>
        <v>Effectuez l’étape 1</v>
      </c>
      <c r="O1049" s="68" t="str">
        <f>IF(ISTEXT(overallRate),"Effectuez l’étape 1",IF(OR(COUNT($C1049,K1049)&lt;&gt;2,overallRate=0),0,IF(G1049="Yes",ROUND(MAX(IF($B1049="Oui - sans lien de dépendance",0,MIN((0.75*K1049),847)),MIN(K1049,(0.75*$C1049),847)),2),IF(revenueReduction&gt;0.3,MAX(IF($B1049="Non - avec lien de dépendance",MIN(1129,K1049,$C1049)*overallRate,MIN(1129,K1049)*overallRate),ROUND(MAX(IF($B1049="Non - avec lien de dépendance",0,MIN((0.75*K1049),847)),MIN(K1049,(0.75*$C1049),847)),2)),IF($B1049="Non - avec lien de dépendance",MIN(1129,K1049,$C1049)*overallRate,MIN(1129,K1049)*overallRate)))))</f>
        <v>Effectuez l’étape 1</v>
      </c>
      <c r="P1049" s="3">
        <f t="shared" si="16"/>
        <v>0</v>
      </c>
    </row>
    <row r="1050" spans="12:16" x14ac:dyDescent="0.5">
      <c r="L1050" s="68" t="str">
        <f>IF(ISTEXT(overallRate),"Effectuez l’étape 1",IF(OR(COUNT($C1050,H1050)&lt;&gt;2,overallRate=0),0,IF(D1050="Yes",ROUND(MAX(IF($B1050="Oui - sans lien de dépendance",0,MIN((0.75*H1050),847)),MIN(H1050,(0.75*$C1050),847)),2),IF(revenueReduction&gt;0.3,MAX(IF($B1050="Non - avec lien de dépendance",MIN(1129,H1050,$C1050)*overallRate,MIN(1129,H1050)*overallRate),ROUND(MAX(IF($B1050="Non - avec lien de dépendance",0,MIN((0.75*H1050),847)),MIN(H1050,(0.75*$C1050),847)),2)),IF($B1050="Non - avec lien de dépendance",MIN(1129,H1050,$C1050)*overallRate,MIN(1129,H1050)*overallRate)))))</f>
        <v>Effectuez l’étape 1</v>
      </c>
      <c r="M1050" s="68" t="str">
        <f>IF(ISTEXT(overallRate),"Effectuez l’étape 1",IF(OR(COUNT($C1050,I1050)&lt;&gt;2,overallRate=0),0,IF(E1050="Yes",ROUND(MAX(IF($B1050="Oui - sans lien de dépendance",0,MIN((0.75*I1050),847)),MIN(I1050,(0.75*$C1050),847)),2),IF(revenueReduction&gt;0.3,MAX(IF($B1050="Non - avec lien de dépendance",MIN(1129,I1050,$C1050)*overallRate,MIN(1129,I1050)*overallRate),ROUND(MAX(IF($B1050="Non - avec lien de dépendance",0,MIN((0.75*I1050),847)),MIN(I1050,(0.75*$C1050),847)),2)),IF($B1050="Non - avec lien de dépendance",MIN(1129,I1050,$C1050)*overallRate,MIN(1129,I1050)*overallRate)))))</f>
        <v>Effectuez l’étape 1</v>
      </c>
      <c r="N1050" s="68" t="str">
        <f>IF(ISTEXT(overallRate),"Effectuez l’étape 1",IF(OR(COUNT($C1050,J1050)&lt;&gt;2,overallRate=0),0,IF(F1050="Yes",ROUND(MAX(IF($B1050="Oui - sans lien de dépendance",0,MIN((0.75*J1050),847)),MIN(J1050,(0.75*$C1050),847)),2),IF(revenueReduction&gt;0.3,MAX(IF($B1050="Non - avec lien de dépendance",MIN(1129,J1050,$C1050)*overallRate,MIN(1129,J1050)*overallRate),ROUND(MAX(IF($B1050="Non - avec lien de dépendance",0,MIN((0.75*J1050),847)),MIN(J1050,(0.75*$C1050),847)),2)),IF($B1050="Non - avec lien de dépendance",MIN(1129,J1050,$C1050)*overallRate,MIN(1129,J1050)*overallRate)))))</f>
        <v>Effectuez l’étape 1</v>
      </c>
      <c r="O1050" s="68" t="str">
        <f>IF(ISTEXT(overallRate),"Effectuez l’étape 1",IF(OR(COUNT($C1050,K1050)&lt;&gt;2,overallRate=0),0,IF(G1050="Yes",ROUND(MAX(IF($B1050="Oui - sans lien de dépendance",0,MIN((0.75*K1050),847)),MIN(K1050,(0.75*$C1050),847)),2),IF(revenueReduction&gt;0.3,MAX(IF($B1050="Non - avec lien de dépendance",MIN(1129,K1050,$C1050)*overallRate,MIN(1129,K1050)*overallRate),ROUND(MAX(IF($B1050="Non - avec lien de dépendance",0,MIN((0.75*K1050),847)),MIN(K1050,(0.75*$C1050),847)),2)),IF($B1050="Non - avec lien de dépendance",MIN(1129,K1050,$C1050)*overallRate,MIN(1129,K1050)*overallRate)))))</f>
        <v>Effectuez l’étape 1</v>
      </c>
      <c r="P1050" s="3">
        <f t="shared" si="16"/>
        <v>0</v>
      </c>
    </row>
    <row r="1051" spans="12:16" x14ac:dyDescent="0.5">
      <c r="L1051" s="68" t="str">
        <f>IF(ISTEXT(overallRate),"Effectuez l’étape 1",IF(OR(COUNT($C1051,H1051)&lt;&gt;2,overallRate=0),0,IF(D1051="Yes",ROUND(MAX(IF($B1051="Oui - sans lien de dépendance",0,MIN((0.75*H1051),847)),MIN(H1051,(0.75*$C1051),847)),2),IF(revenueReduction&gt;0.3,MAX(IF($B1051="Non - avec lien de dépendance",MIN(1129,H1051,$C1051)*overallRate,MIN(1129,H1051)*overallRate),ROUND(MAX(IF($B1051="Non - avec lien de dépendance",0,MIN((0.75*H1051),847)),MIN(H1051,(0.75*$C1051),847)),2)),IF($B1051="Non - avec lien de dépendance",MIN(1129,H1051,$C1051)*overallRate,MIN(1129,H1051)*overallRate)))))</f>
        <v>Effectuez l’étape 1</v>
      </c>
      <c r="M1051" s="68" t="str">
        <f>IF(ISTEXT(overallRate),"Effectuez l’étape 1",IF(OR(COUNT($C1051,I1051)&lt;&gt;2,overallRate=0),0,IF(E1051="Yes",ROUND(MAX(IF($B1051="Oui - sans lien de dépendance",0,MIN((0.75*I1051),847)),MIN(I1051,(0.75*$C1051),847)),2),IF(revenueReduction&gt;0.3,MAX(IF($B1051="Non - avec lien de dépendance",MIN(1129,I1051,$C1051)*overallRate,MIN(1129,I1051)*overallRate),ROUND(MAX(IF($B1051="Non - avec lien de dépendance",0,MIN((0.75*I1051),847)),MIN(I1051,(0.75*$C1051),847)),2)),IF($B1051="Non - avec lien de dépendance",MIN(1129,I1051,$C1051)*overallRate,MIN(1129,I1051)*overallRate)))))</f>
        <v>Effectuez l’étape 1</v>
      </c>
      <c r="N1051" s="68" t="str">
        <f>IF(ISTEXT(overallRate),"Effectuez l’étape 1",IF(OR(COUNT($C1051,J1051)&lt;&gt;2,overallRate=0),0,IF(F1051="Yes",ROUND(MAX(IF($B1051="Oui - sans lien de dépendance",0,MIN((0.75*J1051),847)),MIN(J1051,(0.75*$C1051),847)),2),IF(revenueReduction&gt;0.3,MAX(IF($B1051="Non - avec lien de dépendance",MIN(1129,J1051,$C1051)*overallRate,MIN(1129,J1051)*overallRate),ROUND(MAX(IF($B1051="Non - avec lien de dépendance",0,MIN((0.75*J1051),847)),MIN(J1051,(0.75*$C1051),847)),2)),IF($B1051="Non - avec lien de dépendance",MIN(1129,J1051,$C1051)*overallRate,MIN(1129,J1051)*overallRate)))))</f>
        <v>Effectuez l’étape 1</v>
      </c>
      <c r="O1051" s="68" t="str">
        <f>IF(ISTEXT(overallRate),"Effectuez l’étape 1",IF(OR(COUNT($C1051,K1051)&lt;&gt;2,overallRate=0),0,IF(G1051="Yes",ROUND(MAX(IF($B1051="Oui - sans lien de dépendance",0,MIN((0.75*K1051),847)),MIN(K1051,(0.75*$C1051),847)),2),IF(revenueReduction&gt;0.3,MAX(IF($B1051="Non - avec lien de dépendance",MIN(1129,K1051,$C1051)*overallRate,MIN(1129,K1051)*overallRate),ROUND(MAX(IF($B1051="Non - avec lien de dépendance",0,MIN((0.75*K1051),847)),MIN(K1051,(0.75*$C1051),847)),2)),IF($B1051="Non - avec lien de dépendance",MIN(1129,K1051,$C1051)*overallRate,MIN(1129,K1051)*overallRate)))))</f>
        <v>Effectuez l’étape 1</v>
      </c>
      <c r="P1051" s="3">
        <f t="shared" si="16"/>
        <v>0</v>
      </c>
    </row>
    <row r="1052" spans="12:16" x14ac:dyDescent="0.5">
      <c r="L1052" s="68" t="str">
        <f>IF(ISTEXT(overallRate),"Effectuez l’étape 1",IF(OR(COUNT($C1052,H1052)&lt;&gt;2,overallRate=0),0,IF(D1052="Yes",ROUND(MAX(IF($B1052="Oui - sans lien de dépendance",0,MIN((0.75*H1052),847)),MIN(H1052,(0.75*$C1052),847)),2),IF(revenueReduction&gt;0.3,MAX(IF($B1052="Non - avec lien de dépendance",MIN(1129,H1052,$C1052)*overallRate,MIN(1129,H1052)*overallRate),ROUND(MAX(IF($B1052="Non - avec lien de dépendance",0,MIN((0.75*H1052),847)),MIN(H1052,(0.75*$C1052),847)),2)),IF($B1052="Non - avec lien de dépendance",MIN(1129,H1052,$C1052)*overallRate,MIN(1129,H1052)*overallRate)))))</f>
        <v>Effectuez l’étape 1</v>
      </c>
      <c r="M1052" s="68" t="str">
        <f>IF(ISTEXT(overallRate),"Effectuez l’étape 1",IF(OR(COUNT($C1052,I1052)&lt;&gt;2,overallRate=0),0,IF(E1052="Yes",ROUND(MAX(IF($B1052="Oui - sans lien de dépendance",0,MIN((0.75*I1052),847)),MIN(I1052,(0.75*$C1052),847)),2),IF(revenueReduction&gt;0.3,MAX(IF($B1052="Non - avec lien de dépendance",MIN(1129,I1052,$C1052)*overallRate,MIN(1129,I1052)*overallRate),ROUND(MAX(IF($B1052="Non - avec lien de dépendance",0,MIN((0.75*I1052),847)),MIN(I1052,(0.75*$C1052),847)),2)),IF($B1052="Non - avec lien de dépendance",MIN(1129,I1052,$C1052)*overallRate,MIN(1129,I1052)*overallRate)))))</f>
        <v>Effectuez l’étape 1</v>
      </c>
      <c r="N1052" s="68" t="str">
        <f>IF(ISTEXT(overallRate),"Effectuez l’étape 1",IF(OR(COUNT($C1052,J1052)&lt;&gt;2,overallRate=0),0,IF(F1052="Yes",ROUND(MAX(IF($B1052="Oui - sans lien de dépendance",0,MIN((0.75*J1052),847)),MIN(J1052,(0.75*$C1052),847)),2),IF(revenueReduction&gt;0.3,MAX(IF($B1052="Non - avec lien de dépendance",MIN(1129,J1052,$C1052)*overallRate,MIN(1129,J1052)*overallRate),ROUND(MAX(IF($B1052="Non - avec lien de dépendance",0,MIN((0.75*J1052),847)),MIN(J1052,(0.75*$C1052),847)),2)),IF($B1052="Non - avec lien de dépendance",MIN(1129,J1052,$C1052)*overallRate,MIN(1129,J1052)*overallRate)))))</f>
        <v>Effectuez l’étape 1</v>
      </c>
      <c r="O1052" s="68" t="str">
        <f>IF(ISTEXT(overallRate),"Effectuez l’étape 1",IF(OR(COUNT($C1052,K1052)&lt;&gt;2,overallRate=0),0,IF(G1052="Yes",ROUND(MAX(IF($B1052="Oui - sans lien de dépendance",0,MIN((0.75*K1052),847)),MIN(K1052,(0.75*$C1052),847)),2),IF(revenueReduction&gt;0.3,MAX(IF($B1052="Non - avec lien de dépendance",MIN(1129,K1052,$C1052)*overallRate,MIN(1129,K1052)*overallRate),ROUND(MAX(IF($B1052="Non - avec lien de dépendance",0,MIN((0.75*K1052),847)),MIN(K1052,(0.75*$C1052),847)),2)),IF($B1052="Non - avec lien de dépendance",MIN(1129,K1052,$C1052)*overallRate,MIN(1129,K1052)*overallRate)))))</f>
        <v>Effectuez l’étape 1</v>
      </c>
      <c r="P1052" s="3">
        <f t="shared" si="16"/>
        <v>0</v>
      </c>
    </row>
    <row r="1053" spans="12:16" x14ac:dyDescent="0.5">
      <c r="L1053" s="68" t="str">
        <f>IF(ISTEXT(overallRate),"Effectuez l’étape 1",IF(OR(COUNT($C1053,H1053)&lt;&gt;2,overallRate=0),0,IF(D1053="Yes",ROUND(MAX(IF($B1053="Oui - sans lien de dépendance",0,MIN((0.75*H1053),847)),MIN(H1053,(0.75*$C1053),847)),2),IF(revenueReduction&gt;0.3,MAX(IF($B1053="Non - avec lien de dépendance",MIN(1129,H1053,$C1053)*overallRate,MIN(1129,H1053)*overallRate),ROUND(MAX(IF($B1053="Non - avec lien de dépendance",0,MIN((0.75*H1053),847)),MIN(H1053,(0.75*$C1053),847)),2)),IF($B1053="Non - avec lien de dépendance",MIN(1129,H1053,$C1053)*overallRate,MIN(1129,H1053)*overallRate)))))</f>
        <v>Effectuez l’étape 1</v>
      </c>
      <c r="M1053" s="68" t="str">
        <f>IF(ISTEXT(overallRate),"Effectuez l’étape 1",IF(OR(COUNT($C1053,I1053)&lt;&gt;2,overallRate=0),0,IF(E1053="Yes",ROUND(MAX(IF($B1053="Oui - sans lien de dépendance",0,MIN((0.75*I1053),847)),MIN(I1053,(0.75*$C1053),847)),2),IF(revenueReduction&gt;0.3,MAX(IF($B1053="Non - avec lien de dépendance",MIN(1129,I1053,$C1053)*overallRate,MIN(1129,I1053)*overallRate),ROUND(MAX(IF($B1053="Non - avec lien de dépendance",0,MIN((0.75*I1053),847)),MIN(I1053,(0.75*$C1053),847)),2)),IF($B1053="Non - avec lien de dépendance",MIN(1129,I1053,$C1053)*overallRate,MIN(1129,I1053)*overallRate)))))</f>
        <v>Effectuez l’étape 1</v>
      </c>
      <c r="N1053" s="68" t="str">
        <f>IF(ISTEXT(overallRate),"Effectuez l’étape 1",IF(OR(COUNT($C1053,J1053)&lt;&gt;2,overallRate=0),0,IF(F1053="Yes",ROUND(MAX(IF($B1053="Oui - sans lien de dépendance",0,MIN((0.75*J1053),847)),MIN(J1053,(0.75*$C1053),847)),2),IF(revenueReduction&gt;0.3,MAX(IF($B1053="Non - avec lien de dépendance",MIN(1129,J1053,$C1053)*overallRate,MIN(1129,J1053)*overallRate),ROUND(MAX(IF($B1053="Non - avec lien de dépendance",0,MIN((0.75*J1053),847)),MIN(J1053,(0.75*$C1053),847)),2)),IF($B1053="Non - avec lien de dépendance",MIN(1129,J1053,$C1053)*overallRate,MIN(1129,J1053)*overallRate)))))</f>
        <v>Effectuez l’étape 1</v>
      </c>
      <c r="O1053" s="68" t="str">
        <f>IF(ISTEXT(overallRate),"Effectuez l’étape 1",IF(OR(COUNT($C1053,K1053)&lt;&gt;2,overallRate=0),0,IF(G1053="Yes",ROUND(MAX(IF($B1053="Oui - sans lien de dépendance",0,MIN((0.75*K1053),847)),MIN(K1053,(0.75*$C1053),847)),2),IF(revenueReduction&gt;0.3,MAX(IF($B1053="Non - avec lien de dépendance",MIN(1129,K1053,$C1053)*overallRate,MIN(1129,K1053)*overallRate),ROUND(MAX(IF($B1053="Non - avec lien de dépendance",0,MIN((0.75*K1053),847)),MIN(K1053,(0.75*$C1053),847)),2)),IF($B1053="Non - avec lien de dépendance",MIN(1129,K1053,$C1053)*overallRate,MIN(1129,K1053)*overallRate)))))</f>
        <v>Effectuez l’étape 1</v>
      </c>
      <c r="P1053" s="3">
        <f t="shared" si="16"/>
        <v>0</v>
      </c>
    </row>
    <row r="1054" spans="12:16" x14ac:dyDescent="0.5">
      <c r="L1054" s="68" t="str">
        <f>IF(ISTEXT(overallRate),"Effectuez l’étape 1",IF(OR(COUNT($C1054,H1054)&lt;&gt;2,overallRate=0),0,IF(D1054="Yes",ROUND(MAX(IF($B1054="Oui - sans lien de dépendance",0,MIN((0.75*H1054),847)),MIN(H1054,(0.75*$C1054),847)),2),IF(revenueReduction&gt;0.3,MAX(IF($B1054="Non - avec lien de dépendance",MIN(1129,H1054,$C1054)*overallRate,MIN(1129,H1054)*overallRate),ROUND(MAX(IF($B1054="Non - avec lien de dépendance",0,MIN((0.75*H1054),847)),MIN(H1054,(0.75*$C1054),847)),2)),IF($B1054="Non - avec lien de dépendance",MIN(1129,H1054,$C1054)*overallRate,MIN(1129,H1054)*overallRate)))))</f>
        <v>Effectuez l’étape 1</v>
      </c>
      <c r="M1054" s="68" t="str">
        <f>IF(ISTEXT(overallRate),"Effectuez l’étape 1",IF(OR(COUNT($C1054,I1054)&lt;&gt;2,overallRate=0),0,IF(E1054="Yes",ROUND(MAX(IF($B1054="Oui - sans lien de dépendance",0,MIN((0.75*I1054),847)),MIN(I1054,(0.75*$C1054),847)),2),IF(revenueReduction&gt;0.3,MAX(IF($B1054="Non - avec lien de dépendance",MIN(1129,I1054,$C1054)*overallRate,MIN(1129,I1054)*overallRate),ROUND(MAX(IF($B1054="Non - avec lien de dépendance",0,MIN((0.75*I1054),847)),MIN(I1054,(0.75*$C1054),847)),2)),IF($B1054="Non - avec lien de dépendance",MIN(1129,I1054,$C1054)*overallRate,MIN(1129,I1054)*overallRate)))))</f>
        <v>Effectuez l’étape 1</v>
      </c>
      <c r="N1054" s="68" t="str">
        <f>IF(ISTEXT(overallRate),"Effectuez l’étape 1",IF(OR(COUNT($C1054,J1054)&lt;&gt;2,overallRate=0),0,IF(F1054="Yes",ROUND(MAX(IF($B1054="Oui - sans lien de dépendance",0,MIN((0.75*J1054),847)),MIN(J1054,(0.75*$C1054),847)),2),IF(revenueReduction&gt;0.3,MAX(IF($B1054="Non - avec lien de dépendance",MIN(1129,J1054,$C1054)*overallRate,MIN(1129,J1054)*overallRate),ROUND(MAX(IF($B1054="Non - avec lien de dépendance",0,MIN((0.75*J1054),847)),MIN(J1054,(0.75*$C1054),847)),2)),IF($B1054="Non - avec lien de dépendance",MIN(1129,J1054,$C1054)*overallRate,MIN(1129,J1054)*overallRate)))))</f>
        <v>Effectuez l’étape 1</v>
      </c>
      <c r="O1054" s="68" t="str">
        <f>IF(ISTEXT(overallRate),"Effectuez l’étape 1",IF(OR(COUNT($C1054,K1054)&lt;&gt;2,overallRate=0),0,IF(G1054="Yes",ROUND(MAX(IF($B1054="Oui - sans lien de dépendance",0,MIN((0.75*K1054),847)),MIN(K1054,(0.75*$C1054),847)),2),IF(revenueReduction&gt;0.3,MAX(IF($B1054="Non - avec lien de dépendance",MIN(1129,K1054,$C1054)*overallRate,MIN(1129,K1054)*overallRate),ROUND(MAX(IF($B1054="Non - avec lien de dépendance",0,MIN((0.75*K1054),847)),MIN(K1054,(0.75*$C1054),847)),2)),IF($B1054="Non - avec lien de dépendance",MIN(1129,K1054,$C1054)*overallRate,MIN(1129,K1054)*overallRate)))))</f>
        <v>Effectuez l’étape 1</v>
      </c>
      <c r="P1054" s="3">
        <f t="shared" si="16"/>
        <v>0</v>
      </c>
    </row>
    <row r="1055" spans="12:16" x14ac:dyDescent="0.5">
      <c r="L1055" s="68" t="str">
        <f>IF(ISTEXT(overallRate),"Effectuez l’étape 1",IF(OR(COUNT($C1055,H1055)&lt;&gt;2,overallRate=0),0,IF(D1055="Yes",ROUND(MAX(IF($B1055="Oui - sans lien de dépendance",0,MIN((0.75*H1055),847)),MIN(H1055,(0.75*$C1055),847)),2),IF(revenueReduction&gt;0.3,MAX(IF($B1055="Non - avec lien de dépendance",MIN(1129,H1055,$C1055)*overallRate,MIN(1129,H1055)*overallRate),ROUND(MAX(IF($B1055="Non - avec lien de dépendance",0,MIN((0.75*H1055),847)),MIN(H1055,(0.75*$C1055),847)),2)),IF($B1055="Non - avec lien de dépendance",MIN(1129,H1055,$C1055)*overallRate,MIN(1129,H1055)*overallRate)))))</f>
        <v>Effectuez l’étape 1</v>
      </c>
      <c r="M1055" s="68" t="str">
        <f>IF(ISTEXT(overallRate),"Effectuez l’étape 1",IF(OR(COUNT($C1055,I1055)&lt;&gt;2,overallRate=0),0,IF(E1055="Yes",ROUND(MAX(IF($B1055="Oui - sans lien de dépendance",0,MIN((0.75*I1055),847)),MIN(I1055,(0.75*$C1055),847)),2),IF(revenueReduction&gt;0.3,MAX(IF($B1055="Non - avec lien de dépendance",MIN(1129,I1055,$C1055)*overallRate,MIN(1129,I1055)*overallRate),ROUND(MAX(IF($B1055="Non - avec lien de dépendance",0,MIN((0.75*I1055),847)),MIN(I1055,(0.75*$C1055),847)),2)),IF($B1055="Non - avec lien de dépendance",MIN(1129,I1055,$C1055)*overallRate,MIN(1129,I1055)*overallRate)))))</f>
        <v>Effectuez l’étape 1</v>
      </c>
      <c r="N1055" s="68" t="str">
        <f>IF(ISTEXT(overallRate),"Effectuez l’étape 1",IF(OR(COUNT($C1055,J1055)&lt;&gt;2,overallRate=0),0,IF(F1055="Yes",ROUND(MAX(IF($B1055="Oui - sans lien de dépendance",0,MIN((0.75*J1055),847)),MIN(J1055,(0.75*$C1055),847)),2),IF(revenueReduction&gt;0.3,MAX(IF($B1055="Non - avec lien de dépendance",MIN(1129,J1055,$C1055)*overallRate,MIN(1129,J1055)*overallRate),ROUND(MAX(IF($B1055="Non - avec lien de dépendance",0,MIN((0.75*J1055),847)),MIN(J1055,(0.75*$C1055),847)),2)),IF($B1055="Non - avec lien de dépendance",MIN(1129,J1055,$C1055)*overallRate,MIN(1129,J1055)*overallRate)))))</f>
        <v>Effectuez l’étape 1</v>
      </c>
      <c r="O1055" s="68" t="str">
        <f>IF(ISTEXT(overallRate),"Effectuez l’étape 1",IF(OR(COUNT($C1055,K1055)&lt;&gt;2,overallRate=0),0,IF(G1055="Yes",ROUND(MAX(IF($B1055="Oui - sans lien de dépendance",0,MIN((0.75*K1055),847)),MIN(K1055,(0.75*$C1055),847)),2),IF(revenueReduction&gt;0.3,MAX(IF($B1055="Non - avec lien de dépendance",MIN(1129,K1055,$C1055)*overallRate,MIN(1129,K1055)*overallRate),ROUND(MAX(IF($B1055="Non - avec lien de dépendance",0,MIN((0.75*K1055),847)),MIN(K1055,(0.75*$C1055),847)),2)),IF($B1055="Non - avec lien de dépendance",MIN(1129,K1055,$C1055)*overallRate,MIN(1129,K1055)*overallRate)))))</f>
        <v>Effectuez l’étape 1</v>
      </c>
      <c r="P1055" s="3">
        <f t="shared" si="16"/>
        <v>0</v>
      </c>
    </row>
    <row r="1056" spans="12:16" x14ac:dyDescent="0.5">
      <c r="L1056" s="68" t="str">
        <f>IF(ISTEXT(overallRate),"Effectuez l’étape 1",IF(OR(COUNT($C1056,H1056)&lt;&gt;2,overallRate=0),0,IF(D1056="Yes",ROUND(MAX(IF($B1056="Oui - sans lien de dépendance",0,MIN((0.75*H1056),847)),MIN(H1056,(0.75*$C1056),847)),2),IF(revenueReduction&gt;0.3,MAX(IF($B1056="Non - avec lien de dépendance",MIN(1129,H1056,$C1056)*overallRate,MIN(1129,H1056)*overallRate),ROUND(MAX(IF($B1056="Non - avec lien de dépendance",0,MIN((0.75*H1056),847)),MIN(H1056,(0.75*$C1056),847)),2)),IF($B1056="Non - avec lien de dépendance",MIN(1129,H1056,$C1056)*overallRate,MIN(1129,H1056)*overallRate)))))</f>
        <v>Effectuez l’étape 1</v>
      </c>
      <c r="M1056" s="68" t="str">
        <f>IF(ISTEXT(overallRate),"Effectuez l’étape 1",IF(OR(COUNT($C1056,I1056)&lt;&gt;2,overallRate=0),0,IF(E1056="Yes",ROUND(MAX(IF($B1056="Oui - sans lien de dépendance",0,MIN((0.75*I1056),847)),MIN(I1056,(0.75*$C1056),847)),2),IF(revenueReduction&gt;0.3,MAX(IF($B1056="Non - avec lien de dépendance",MIN(1129,I1056,$C1056)*overallRate,MIN(1129,I1056)*overallRate),ROUND(MAX(IF($B1056="Non - avec lien de dépendance",0,MIN((0.75*I1056),847)),MIN(I1056,(0.75*$C1056),847)),2)),IF($B1056="Non - avec lien de dépendance",MIN(1129,I1056,$C1056)*overallRate,MIN(1129,I1056)*overallRate)))))</f>
        <v>Effectuez l’étape 1</v>
      </c>
      <c r="N1056" s="68" t="str">
        <f>IF(ISTEXT(overallRate),"Effectuez l’étape 1",IF(OR(COUNT($C1056,J1056)&lt;&gt;2,overallRate=0),0,IF(F1056="Yes",ROUND(MAX(IF($B1056="Oui - sans lien de dépendance",0,MIN((0.75*J1056),847)),MIN(J1056,(0.75*$C1056),847)),2),IF(revenueReduction&gt;0.3,MAX(IF($B1056="Non - avec lien de dépendance",MIN(1129,J1056,$C1056)*overallRate,MIN(1129,J1056)*overallRate),ROUND(MAX(IF($B1056="Non - avec lien de dépendance",0,MIN((0.75*J1056),847)),MIN(J1056,(0.75*$C1056),847)),2)),IF($B1056="Non - avec lien de dépendance",MIN(1129,J1056,$C1056)*overallRate,MIN(1129,J1056)*overallRate)))))</f>
        <v>Effectuez l’étape 1</v>
      </c>
      <c r="O1056" s="68" t="str">
        <f>IF(ISTEXT(overallRate),"Effectuez l’étape 1",IF(OR(COUNT($C1056,K1056)&lt;&gt;2,overallRate=0),0,IF(G1056="Yes",ROUND(MAX(IF($B1056="Oui - sans lien de dépendance",0,MIN((0.75*K1056),847)),MIN(K1056,(0.75*$C1056),847)),2),IF(revenueReduction&gt;0.3,MAX(IF($B1056="Non - avec lien de dépendance",MIN(1129,K1056,$C1056)*overallRate,MIN(1129,K1056)*overallRate),ROUND(MAX(IF($B1056="Non - avec lien de dépendance",0,MIN((0.75*K1056),847)),MIN(K1056,(0.75*$C1056),847)),2)),IF($B1056="Non - avec lien de dépendance",MIN(1129,K1056,$C1056)*overallRate,MIN(1129,K1056)*overallRate)))))</f>
        <v>Effectuez l’étape 1</v>
      </c>
      <c r="P1056" s="3">
        <f t="shared" si="16"/>
        <v>0</v>
      </c>
    </row>
    <row r="1057" spans="12:16" x14ac:dyDescent="0.5">
      <c r="L1057" s="68" t="str">
        <f>IF(ISTEXT(overallRate),"Effectuez l’étape 1",IF(OR(COUNT($C1057,H1057)&lt;&gt;2,overallRate=0),0,IF(D1057="Yes",ROUND(MAX(IF($B1057="Oui - sans lien de dépendance",0,MIN((0.75*H1057),847)),MIN(H1057,(0.75*$C1057),847)),2),IF(revenueReduction&gt;0.3,MAX(IF($B1057="Non - avec lien de dépendance",MIN(1129,H1057,$C1057)*overallRate,MIN(1129,H1057)*overallRate),ROUND(MAX(IF($B1057="Non - avec lien de dépendance",0,MIN((0.75*H1057),847)),MIN(H1057,(0.75*$C1057),847)),2)),IF($B1057="Non - avec lien de dépendance",MIN(1129,H1057,$C1057)*overallRate,MIN(1129,H1057)*overallRate)))))</f>
        <v>Effectuez l’étape 1</v>
      </c>
      <c r="M1057" s="68" t="str">
        <f>IF(ISTEXT(overallRate),"Effectuez l’étape 1",IF(OR(COUNT($C1057,I1057)&lt;&gt;2,overallRate=0),0,IF(E1057="Yes",ROUND(MAX(IF($B1057="Oui - sans lien de dépendance",0,MIN((0.75*I1057),847)),MIN(I1057,(0.75*$C1057),847)),2),IF(revenueReduction&gt;0.3,MAX(IF($B1057="Non - avec lien de dépendance",MIN(1129,I1057,$C1057)*overallRate,MIN(1129,I1057)*overallRate),ROUND(MAX(IF($B1057="Non - avec lien de dépendance",0,MIN((0.75*I1057),847)),MIN(I1057,(0.75*$C1057),847)),2)),IF($B1057="Non - avec lien de dépendance",MIN(1129,I1057,$C1057)*overallRate,MIN(1129,I1057)*overallRate)))))</f>
        <v>Effectuez l’étape 1</v>
      </c>
      <c r="N1057" s="68" t="str">
        <f>IF(ISTEXT(overallRate),"Effectuez l’étape 1",IF(OR(COUNT($C1057,J1057)&lt;&gt;2,overallRate=0),0,IF(F1057="Yes",ROUND(MAX(IF($B1057="Oui - sans lien de dépendance",0,MIN((0.75*J1057),847)),MIN(J1057,(0.75*$C1057),847)),2),IF(revenueReduction&gt;0.3,MAX(IF($B1057="Non - avec lien de dépendance",MIN(1129,J1057,$C1057)*overallRate,MIN(1129,J1057)*overallRate),ROUND(MAX(IF($B1057="Non - avec lien de dépendance",0,MIN((0.75*J1057),847)),MIN(J1057,(0.75*$C1057),847)),2)),IF($B1057="Non - avec lien de dépendance",MIN(1129,J1057,$C1057)*overallRate,MIN(1129,J1057)*overallRate)))))</f>
        <v>Effectuez l’étape 1</v>
      </c>
      <c r="O1057" s="68" t="str">
        <f>IF(ISTEXT(overallRate),"Effectuez l’étape 1",IF(OR(COUNT($C1057,K1057)&lt;&gt;2,overallRate=0),0,IF(G1057="Yes",ROUND(MAX(IF($B1057="Oui - sans lien de dépendance",0,MIN((0.75*K1057),847)),MIN(K1057,(0.75*$C1057),847)),2),IF(revenueReduction&gt;0.3,MAX(IF($B1057="Non - avec lien de dépendance",MIN(1129,K1057,$C1057)*overallRate,MIN(1129,K1057)*overallRate),ROUND(MAX(IF($B1057="Non - avec lien de dépendance",0,MIN((0.75*K1057),847)),MIN(K1057,(0.75*$C1057),847)),2)),IF($B1057="Non - avec lien de dépendance",MIN(1129,K1057,$C1057)*overallRate,MIN(1129,K1057)*overallRate)))))</f>
        <v>Effectuez l’étape 1</v>
      </c>
      <c r="P1057" s="3">
        <f t="shared" si="16"/>
        <v>0</v>
      </c>
    </row>
    <row r="1058" spans="12:16" x14ac:dyDescent="0.5">
      <c r="L1058" s="68" t="str">
        <f>IF(ISTEXT(overallRate),"Effectuez l’étape 1",IF(OR(COUNT($C1058,H1058)&lt;&gt;2,overallRate=0),0,IF(D1058="Yes",ROUND(MAX(IF($B1058="Oui - sans lien de dépendance",0,MIN((0.75*H1058),847)),MIN(H1058,(0.75*$C1058),847)),2),IF(revenueReduction&gt;0.3,MAX(IF($B1058="Non - avec lien de dépendance",MIN(1129,H1058,$C1058)*overallRate,MIN(1129,H1058)*overallRate),ROUND(MAX(IF($B1058="Non - avec lien de dépendance",0,MIN((0.75*H1058),847)),MIN(H1058,(0.75*$C1058),847)),2)),IF($B1058="Non - avec lien de dépendance",MIN(1129,H1058,$C1058)*overallRate,MIN(1129,H1058)*overallRate)))))</f>
        <v>Effectuez l’étape 1</v>
      </c>
      <c r="M1058" s="68" t="str">
        <f>IF(ISTEXT(overallRate),"Effectuez l’étape 1",IF(OR(COUNT($C1058,I1058)&lt;&gt;2,overallRate=0),0,IF(E1058="Yes",ROUND(MAX(IF($B1058="Oui - sans lien de dépendance",0,MIN((0.75*I1058),847)),MIN(I1058,(0.75*$C1058),847)),2),IF(revenueReduction&gt;0.3,MAX(IF($B1058="Non - avec lien de dépendance",MIN(1129,I1058,$C1058)*overallRate,MIN(1129,I1058)*overallRate),ROUND(MAX(IF($B1058="Non - avec lien de dépendance",0,MIN((0.75*I1058),847)),MIN(I1058,(0.75*$C1058),847)),2)),IF($B1058="Non - avec lien de dépendance",MIN(1129,I1058,$C1058)*overallRate,MIN(1129,I1058)*overallRate)))))</f>
        <v>Effectuez l’étape 1</v>
      </c>
      <c r="N1058" s="68" t="str">
        <f>IF(ISTEXT(overallRate),"Effectuez l’étape 1",IF(OR(COUNT($C1058,J1058)&lt;&gt;2,overallRate=0),0,IF(F1058="Yes",ROUND(MAX(IF($B1058="Oui - sans lien de dépendance",0,MIN((0.75*J1058),847)),MIN(J1058,(0.75*$C1058),847)),2),IF(revenueReduction&gt;0.3,MAX(IF($B1058="Non - avec lien de dépendance",MIN(1129,J1058,$C1058)*overallRate,MIN(1129,J1058)*overallRate),ROUND(MAX(IF($B1058="Non - avec lien de dépendance",0,MIN((0.75*J1058),847)),MIN(J1058,(0.75*$C1058),847)),2)),IF($B1058="Non - avec lien de dépendance",MIN(1129,J1058,$C1058)*overallRate,MIN(1129,J1058)*overallRate)))))</f>
        <v>Effectuez l’étape 1</v>
      </c>
      <c r="O1058" s="68" t="str">
        <f>IF(ISTEXT(overallRate),"Effectuez l’étape 1",IF(OR(COUNT($C1058,K1058)&lt;&gt;2,overallRate=0),0,IF(G1058="Yes",ROUND(MAX(IF($B1058="Oui - sans lien de dépendance",0,MIN((0.75*K1058),847)),MIN(K1058,(0.75*$C1058),847)),2),IF(revenueReduction&gt;0.3,MAX(IF($B1058="Non - avec lien de dépendance",MIN(1129,K1058,$C1058)*overallRate,MIN(1129,K1058)*overallRate),ROUND(MAX(IF($B1058="Non - avec lien de dépendance",0,MIN((0.75*K1058),847)),MIN(K1058,(0.75*$C1058),847)),2)),IF($B1058="Non - avec lien de dépendance",MIN(1129,K1058,$C1058)*overallRate,MIN(1129,K1058)*overallRate)))))</f>
        <v>Effectuez l’étape 1</v>
      </c>
      <c r="P1058" s="3">
        <f t="shared" si="16"/>
        <v>0</v>
      </c>
    </row>
    <row r="1059" spans="12:16" x14ac:dyDescent="0.5">
      <c r="L1059" s="68" t="str">
        <f>IF(ISTEXT(overallRate),"Effectuez l’étape 1",IF(OR(COUNT($C1059,H1059)&lt;&gt;2,overallRate=0),0,IF(D1059="Yes",ROUND(MAX(IF($B1059="Oui - sans lien de dépendance",0,MIN((0.75*H1059),847)),MIN(H1059,(0.75*$C1059),847)),2),IF(revenueReduction&gt;0.3,MAX(IF($B1059="Non - avec lien de dépendance",MIN(1129,H1059,$C1059)*overallRate,MIN(1129,H1059)*overallRate),ROUND(MAX(IF($B1059="Non - avec lien de dépendance",0,MIN((0.75*H1059),847)),MIN(H1059,(0.75*$C1059),847)),2)),IF($B1059="Non - avec lien de dépendance",MIN(1129,H1059,$C1059)*overallRate,MIN(1129,H1059)*overallRate)))))</f>
        <v>Effectuez l’étape 1</v>
      </c>
      <c r="M1059" s="68" t="str">
        <f>IF(ISTEXT(overallRate),"Effectuez l’étape 1",IF(OR(COUNT($C1059,I1059)&lt;&gt;2,overallRate=0),0,IF(E1059="Yes",ROUND(MAX(IF($B1059="Oui - sans lien de dépendance",0,MIN((0.75*I1059),847)),MIN(I1059,(0.75*$C1059),847)),2),IF(revenueReduction&gt;0.3,MAX(IF($B1059="Non - avec lien de dépendance",MIN(1129,I1059,$C1059)*overallRate,MIN(1129,I1059)*overallRate),ROUND(MAX(IF($B1059="Non - avec lien de dépendance",0,MIN((0.75*I1059),847)),MIN(I1059,(0.75*$C1059),847)),2)),IF($B1059="Non - avec lien de dépendance",MIN(1129,I1059,$C1059)*overallRate,MIN(1129,I1059)*overallRate)))))</f>
        <v>Effectuez l’étape 1</v>
      </c>
      <c r="N1059" s="68" t="str">
        <f>IF(ISTEXT(overallRate),"Effectuez l’étape 1",IF(OR(COUNT($C1059,J1059)&lt;&gt;2,overallRate=0),0,IF(F1059="Yes",ROUND(MAX(IF($B1059="Oui - sans lien de dépendance",0,MIN((0.75*J1059),847)),MIN(J1059,(0.75*$C1059),847)),2),IF(revenueReduction&gt;0.3,MAX(IF($B1059="Non - avec lien de dépendance",MIN(1129,J1059,$C1059)*overallRate,MIN(1129,J1059)*overallRate),ROUND(MAX(IF($B1059="Non - avec lien de dépendance",0,MIN((0.75*J1059),847)),MIN(J1059,(0.75*$C1059),847)),2)),IF($B1059="Non - avec lien de dépendance",MIN(1129,J1059,$C1059)*overallRate,MIN(1129,J1059)*overallRate)))))</f>
        <v>Effectuez l’étape 1</v>
      </c>
      <c r="O1059" s="68" t="str">
        <f>IF(ISTEXT(overallRate),"Effectuez l’étape 1",IF(OR(COUNT($C1059,K1059)&lt;&gt;2,overallRate=0),0,IF(G1059="Yes",ROUND(MAX(IF($B1059="Oui - sans lien de dépendance",0,MIN((0.75*K1059),847)),MIN(K1059,(0.75*$C1059),847)),2),IF(revenueReduction&gt;0.3,MAX(IF($B1059="Non - avec lien de dépendance",MIN(1129,K1059,$C1059)*overallRate,MIN(1129,K1059)*overallRate),ROUND(MAX(IF($B1059="Non - avec lien de dépendance",0,MIN((0.75*K1059),847)),MIN(K1059,(0.75*$C1059),847)),2)),IF($B1059="Non - avec lien de dépendance",MIN(1129,K1059,$C1059)*overallRate,MIN(1129,K1059)*overallRate)))))</f>
        <v>Effectuez l’étape 1</v>
      </c>
      <c r="P1059" s="3">
        <f t="shared" si="16"/>
        <v>0</v>
      </c>
    </row>
    <row r="1060" spans="12:16" x14ac:dyDescent="0.5">
      <c r="L1060" s="68" t="str">
        <f>IF(ISTEXT(overallRate),"Effectuez l’étape 1",IF(OR(COUNT($C1060,H1060)&lt;&gt;2,overallRate=0),0,IF(D1060="Yes",ROUND(MAX(IF($B1060="Oui - sans lien de dépendance",0,MIN((0.75*H1060),847)),MIN(H1060,(0.75*$C1060),847)),2),IF(revenueReduction&gt;0.3,MAX(IF($B1060="Non - avec lien de dépendance",MIN(1129,H1060,$C1060)*overallRate,MIN(1129,H1060)*overallRate),ROUND(MAX(IF($B1060="Non - avec lien de dépendance",0,MIN((0.75*H1060),847)),MIN(H1060,(0.75*$C1060),847)),2)),IF($B1060="Non - avec lien de dépendance",MIN(1129,H1060,$C1060)*overallRate,MIN(1129,H1060)*overallRate)))))</f>
        <v>Effectuez l’étape 1</v>
      </c>
      <c r="M1060" s="68" t="str">
        <f>IF(ISTEXT(overallRate),"Effectuez l’étape 1",IF(OR(COUNT($C1060,I1060)&lt;&gt;2,overallRate=0),0,IF(E1060="Yes",ROUND(MAX(IF($B1060="Oui - sans lien de dépendance",0,MIN((0.75*I1060),847)),MIN(I1060,(0.75*$C1060),847)),2),IF(revenueReduction&gt;0.3,MAX(IF($B1060="Non - avec lien de dépendance",MIN(1129,I1060,$C1060)*overallRate,MIN(1129,I1060)*overallRate),ROUND(MAX(IF($B1060="Non - avec lien de dépendance",0,MIN((0.75*I1060),847)),MIN(I1060,(0.75*$C1060),847)),2)),IF($B1060="Non - avec lien de dépendance",MIN(1129,I1060,$C1060)*overallRate,MIN(1129,I1060)*overallRate)))))</f>
        <v>Effectuez l’étape 1</v>
      </c>
      <c r="N1060" s="68" t="str">
        <f>IF(ISTEXT(overallRate),"Effectuez l’étape 1",IF(OR(COUNT($C1060,J1060)&lt;&gt;2,overallRate=0),0,IF(F1060="Yes",ROUND(MAX(IF($B1060="Oui - sans lien de dépendance",0,MIN((0.75*J1060),847)),MIN(J1060,(0.75*$C1060),847)),2),IF(revenueReduction&gt;0.3,MAX(IF($B1060="Non - avec lien de dépendance",MIN(1129,J1060,$C1060)*overallRate,MIN(1129,J1060)*overallRate),ROUND(MAX(IF($B1060="Non - avec lien de dépendance",0,MIN((0.75*J1060),847)),MIN(J1060,(0.75*$C1060),847)),2)),IF($B1060="Non - avec lien de dépendance",MIN(1129,J1060,$C1060)*overallRate,MIN(1129,J1060)*overallRate)))))</f>
        <v>Effectuez l’étape 1</v>
      </c>
      <c r="O1060" s="68" t="str">
        <f>IF(ISTEXT(overallRate),"Effectuez l’étape 1",IF(OR(COUNT($C1060,K1060)&lt;&gt;2,overallRate=0),0,IF(G1060="Yes",ROUND(MAX(IF($B1060="Oui - sans lien de dépendance",0,MIN((0.75*K1060),847)),MIN(K1060,(0.75*$C1060),847)),2),IF(revenueReduction&gt;0.3,MAX(IF($B1060="Non - avec lien de dépendance",MIN(1129,K1060,$C1060)*overallRate,MIN(1129,K1060)*overallRate),ROUND(MAX(IF($B1060="Non - avec lien de dépendance",0,MIN((0.75*K1060),847)),MIN(K1060,(0.75*$C1060),847)),2)),IF($B1060="Non - avec lien de dépendance",MIN(1129,K1060,$C1060)*overallRate,MIN(1129,K1060)*overallRate)))))</f>
        <v>Effectuez l’étape 1</v>
      </c>
      <c r="P1060" s="3">
        <f t="shared" si="16"/>
        <v>0</v>
      </c>
    </row>
    <row r="1061" spans="12:16" x14ac:dyDescent="0.5">
      <c r="L1061" s="68" t="str">
        <f>IF(ISTEXT(overallRate),"Effectuez l’étape 1",IF(OR(COUNT($C1061,H1061)&lt;&gt;2,overallRate=0),0,IF(D1061="Yes",ROUND(MAX(IF($B1061="Oui - sans lien de dépendance",0,MIN((0.75*H1061),847)),MIN(H1061,(0.75*$C1061),847)),2),IF(revenueReduction&gt;0.3,MAX(IF($B1061="Non - avec lien de dépendance",MIN(1129,H1061,$C1061)*overallRate,MIN(1129,H1061)*overallRate),ROUND(MAX(IF($B1061="Non - avec lien de dépendance",0,MIN((0.75*H1061),847)),MIN(H1061,(0.75*$C1061),847)),2)),IF($B1061="Non - avec lien de dépendance",MIN(1129,H1061,$C1061)*overallRate,MIN(1129,H1061)*overallRate)))))</f>
        <v>Effectuez l’étape 1</v>
      </c>
      <c r="M1061" s="68" t="str">
        <f>IF(ISTEXT(overallRate),"Effectuez l’étape 1",IF(OR(COUNT($C1061,I1061)&lt;&gt;2,overallRate=0),0,IF(E1061="Yes",ROUND(MAX(IF($B1061="Oui - sans lien de dépendance",0,MIN((0.75*I1061),847)),MIN(I1061,(0.75*$C1061),847)),2),IF(revenueReduction&gt;0.3,MAX(IF($B1061="Non - avec lien de dépendance",MIN(1129,I1061,$C1061)*overallRate,MIN(1129,I1061)*overallRate),ROUND(MAX(IF($B1061="Non - avec lien de dépendance",0,MIN((0.75*I1061),847)),MIN(I1061,(0.75*$C1061),847)),2)),IF($B1061="Non - avec lien de dépendance",MIN(1129,I1061,$C1061)*overallRate,MIN(1129,I1061)*overallRate)))))</f>
        <v>Effectuez l’étape 1</v>
      </c>
      <c r="N1061" s="68" t="str">
        <f>IF(ISTEXT(overallRate),"Effectuez l’étape 1",IF(OR(COUNT($C1061,J1061)&lt;&gt;2,overallRate=0),0,IF(F1061="Yes",ROUND(MAX(IF($B1061="Oui - sans lien de dépendance",0,MIN((0.75*J1061),847)),MIN(J1061,(0.75*$C1061),847)),2),IF(revenueReduction&gt;0.3,MAX(IF($B1061="Non - avec lien de dépendance",MIN(1129,J1061,$C1061)*overallRate,MIN(1129,J1061)*overallRate),ROUND(MAX(IF($B1061="Non - avec lien de dépendance",0,MIN((0.75*J1061),847)),MIN(J1061,(0.75*$C1061),847)),2)),IF($B1061="Non - avec lien de dépendance",MIN(1129,J1061,$C1061)*overallRate,MIN(1129,J1061)*overallRate)))))</f>
        <v>Effectuez l’étape 1</v>
      </c>
      <c r="O1061" s="68" t="str">
        <f>IF(ISTEXT(overallRate),"Effectuez l’étape 1",IF(OR(COUNT($C1061,K1061)&lt;&gt;2,overallRate=0),0,IF(G1061="Yes",ROUND(MAX(IF($B1061="Oui - sans lien de dépendance",0,MIN((0.75*K1061),847)),MIN(K1061,(0.75*$C1061),847)),2),IF(revenueReduction&gt;0.3,MAX(IF($B1061="Non - avec lien de dépendance",MIN(1129,K1061,$C1061)*overallRate,MIN(1129,K1061)*overallRate),ROUND(MAX(IF($B1061="Non - avec lien de dépendance",0,MIN((0.75*K1061),847)),MIN(K1061,(0.75*$C1061),847)),2)),IF($B1061="Non - avec lien de dépendance",MIN(1129,K1061,$C1061)*overallRate,MIN(1129,K1061)*overallRate)))))</f>
        <v>Effectuez l’étape 1</v>
      </c>
      <c r="P1061" s="3">
        <f t="shared" si="16"/>
        <v>0</v>
      </c>
    </row>
    <row r="1062" spans="12:16" x14ac:dyDescent="0.5">
      <c r="L1062" s="68" t="str">
        <f>IF(ISTEXT(overallRate),"Effectuez l’étape 1",IF(OR(COUNT($C1062,H1062)&lt;&gt;2,overallRate=0),0,IF(D1062="Yes",ROUND(MAX(IF($B1062="Oui - sans lien de dépendance",0,MIN((0.75*H1062),847)),MIN(H1062,(0.75*$C1062),847)),2),IF(revenueReduction&gt;0.3,MAX(IF($B1062="Non - avec lien de dépendance",MIN(1129,H1062,$C1062)*overallRate,MIN(1129,H1062)*overallRate),ROUND(MAX(IF($B1062="Non - avec lien de dépendance",0,MIN((0.75*H1062),847)),MIN(H1062,(0.75*$C1062),847)),2)),IF($B1062="Non - avec lien de dépendance",MIN(1129,H1062,$C1062)*overallRate,MIN(1129,H1062)*overallRate)))))</f>
        <v>Effectuez l’étape 1</v>
      </c>
      <c r="M1062" s="68" t="str">
        <f>IF(ISTEXT(overallRate),"Effectuez l’étape 1",IF(OR(COUNT($C1062,I1062)&lt;&gt;2,overallRate=0),0,IF(E1062="Yes",ROUND(MAX(IF($B1062="Oui - sans lien de dépendance",0,MIN((0.75*I1062),847)),MIN(I1062,(0.75*$C1062),847)),2),IF(revenueReduction&gt;0.3,MAX(IF($B1062="Non - avec lien de dépendance",MIN(1129,I1062,$C1062)*overallRate,MIN(1129,I1062)*overallRate),ROUND(MAX(IF($B1062="Non - avec lien de dépendance",0,MIN((0.75*I1062),847)),MIN(I1062,(0.75*$C1062),847)),2)),IF($B1062="Non - avec lien de dépendance",MIN(1129,I1062,$C1062)*overallRate,MIN(1129,I1062)*overallRate)))))</f>
        <v>Effectuez l’étape 1</v>
      </c>
      <c r="N1062" s="68" t="str">
        <f>IF(ISTEXT(overallRate),"Effectuez l’étape 1",IF(OR(COUNT($C1062,J1062)&lt;&gt;2,overallRate=0),0,IF(F1062="Yes",ROUND(MAX(IF($B1062="Oui - sans lien de dépendance",0,MIN((0.75*J1062),847)),MIN(J1062,(0.75*$C1062),847)),2),IF(revenueReduction&gt;0.3,MAX(IF($B1062="Non - avec lien de dépendance",MIN(1129,J1062,$C1062)*overallRate,MIN(1129,J1062)*overallRate),ROUND(MAX(IF($B1062="Non - avec lien de dépendance",0,MIN((0.75*J1062),847)),MIN(J1062,(0.75*$C1062),847)),2)),IF($B1062="Non - avec lien de dépendance",MIN(1129,J1062,$C1062)*overallRate,MIN(1129,J1062)*overallRate)))))</f>
        <v>Effectuez l’étape 1</v>
      </c>
      <c r="O1062" s="68" t="str">
        <f>IF(ISTEXT(overallRate),"Effectuez l’étape 1",IF(OR(COUNT($C1062,K1062)&lt;&gt;2,overallRate=0),0,IF(G1062="Yes",ROUND(MAX(IF($B1062="Oui - sans lien de dépendance",0,MIN((0.75*K1062),847)),MIN(K1062,(0.75*$C1062),847)),2),IF(revenueReduction&gt;0.3,MAX(IF($B1062="Non - avec lien de dépendance",MIN(1129,K1062,$C1062)*overallRate,MIN(1129,K1062)*overallRate),ROUND(MAX(IF($B1062="Non - avec lien de dépendance",0,MIN((0.75*K1062),847)),MIN(K1062,(0.75*$C1062),847)),2)),IF($B1062="Non - avec lien de dépendance",MIN(1129,K1062,$C1062)*overallRate,MIN(1129,K1062)*overallRate)))))</f>
        <v>Effectuez l’étape 1</v>
      </c>
      <c r="P1062" s="3">
        <f t="shared" si="16"/>
        <v>0</v>
      </c>
    </row>
    <row r="1063" spans="12:16" x14ac:dyDescent="0.5">
      <c r="L1063" s="68" t="str">
        <f>IF(ISTEXT(overallRate),"Effectuez l’étape 1",IF(OR(COUNT($C1063,H1063)&lt;&gt;2,overallRate=0),0,IF(D1063="Yes",ROUND(MAX(IF($B1063="Oui - sans lien de dépendance",0,MIN((0.75*H1063),847)),MIN(H1063,(0.75*$C1063),847)),2),IF(revenueReduction&gt;0.3,MAX(IF($B1063="Non - avec lien de dépendance",MIN(1129,H1063,$C1063)*overallRate,MIN(1129,H1063)*overallRate),ROUND(MAX(IF($B1063="Non - avec lien de dépendance",0,MIN((0.75*H1063),847)),MIN(H1063,(0.75*$C1063),847)),2)),IF($B1063="Non - avec lien de dépendance",MIN(1129,H1063,$C1063)*overallRate,MIN(1129,H1063)*overallRate)))))</f>
        <v>Effectuez l’étape 1</v>
      </c>
      <c r="M1063" s="68" t="str">
        <f>IF(ISTEXT(overallRate),"Effectuez l’étape 1",IF(OR(COUNT($C1063,I1063)&lt;&gt;2,overallRate=0),0,IF(E1063="Yes",ROUND(MAX(IF($B1063="Oui - sans lien de dépendance",0,MIN((0.75*I1063),847)),MIN(I1063,(0.75*$C1063),847)),2),IF(revenueReduction&gt;0.3,MAX(IF($B1063="Non - avec lien de dépendance",MIN(1129,I1063,$C1063)*overallRate,MIN(1129,I1063)*overallRate),ROUND(MAX(IF($B1063="Non - avec lien de dépendance",0,MIN((0.75*I1063),847)),MIN(I1063,(0.75*$C1063),847)),2)),IF($B1063="Non - avec lien de dépendance",MIN(1129,I1063,$C1063)*overallRate,MIN(1129,I1063)*overallRate)))))</f>
        <v>Effectuez l’étape 1</v>
      </c>
      <c r="N1063" s="68" t="str">
        <f>IF(ISTEXT(overallRate),"Effectuez l’étape 1",IF(OR(COUNT($C1063,J1063)&lt;&gt;2,overallRate=0),0,IF(F1063="Yes",ROUND(MAX(IF($B1063="Oui - sans lien de dépendance",0,MIN((0.75*J1063),847)),MIN(J1063,(0.75*$C1063),847)),2),IF(revenueReduction&gt;0.3,MAX(IF($B1063="Non - avec lien de dépendance",MIN(1129,J1063,$C1063)*overallRate,MIN(1129,J1063)*overallRate),ROUND(MAX(IF($B1063="Non - avec lien de dépendance",0,MIN((0.75*J1063),847)),MIN(J1063,(0.75*$C1063),847)),2)),IF($B1063="Non - avec lien de dépendance",MIN(1129,J1063,$C1063)*overallRate,MIN(1129,J1063)*overallRate)))))</f>
        <v>Effectuez l’étape 1</v>
      </c>
      <c r="O1063" s="68" t="str">
        <f>IF(ISTEXT(overallRate),"Effectuez l’étape 1",IF(OR(COUNT($C1063,K1063)&lt;&gt;2,overallRate=0),0,IF(G1063="Yes",ROUND(MAX(IF($B1063="Oui - sans lien de dépendance",0,MIN((0.75*K1063),847)),MIN(K1063,(0.75*$C1063),847)),2),IF(revenueReduction&gt;0.3,MAX(IF($B1063="Non - avec lien de dépendance",MIN(1129,K1063,$C1063)*overallRate,MIN(1129,K1063)*overallRate),ROUND(MAX(IF($B1063="Non - avec lien de dépendance",0,MIN((0.75*K1063),847)),MIN(K1063,(0.75*$C1063),847)),2)),IF($B1063="Non - avec lien de dépendance",MIN(1129,K1063,$C1063)*overallRate,MIN(1129,K1063)*overallRate)))))</f>
        <v>Effectuez l’étape 1</v>
      </c>
      <c r="P1063" s="3">
        <f t="shared" si="16"/>
        <v>0</v>
      </c>
    </row>
    <row r="1064" spans="12:16" x14ac:dyDescent="0.5">
      <c r="L1064" s="68" t="str">
        <f>IF(ISTEXT(overallRate),"Effectuez l’étape 1",IF(OR(COUNT($C1064,H1064)&lt;&gt;2,overallRate=0),0,IF(D1064="Yes",ROUND(MAX(IF($B1064="Oui - sans lien de dépendance",0,MIN((0.75*H1064),847)),MIN(H1064,(0.75*$C1064),847)),2),IF(revenueReduction&gt;0.3,MAX(IF($B1064="Non - avec lien de dépendance",MIN(1129,H1064,$C1064)*overallRate,MIN(1129,H1064)*overallRate),ROUND(MAX(IF($B1064="Non - avec lien de dépendance",0,MIN((0.75*H1064),847)),MIN(H1064,(0.75*$C1064),847)),2)),IF($B1064="Non - avec lien de dépendance",MIN(1129,H1064,$C1064)*overallRate,MIN(1129,H1064)*overallRate)))))</f>
        <v>Effectuez l’étape 1</v>
      </c>
      <c r="M1064" s="68" t="str">
        <f>IF(ISTEXT(overallRate),"Effectuez l’étape 1",IF(OR(COUNT($C1064,I1064)&lt;&gt;2,overallRate=0),0,IF(E1064="Yes",ROUND(MAX(IF($B1064="Oui - sans lien de dépendance",0,MIN((0.75*I1064),847)),MIN(I1064,(0.75*$C1064),847)),2),IF(revenueReduction&gt;0.3,MAX(IF($B1064="Non - avec lien de dépendance",MIN(1129,I1064,$C1064)*overallRate,MIN(1129,I1064)*overallRate),ROUND(MAX(IF($B1064="Non - avec lien de dépendance",0,MIN((0.75*I1064),847)),MIN(I1064,(0.75*$C1064),847)),2)),IF($B1064="Non - avec lien de dépendance",MIN(1129,I1064,$C1064)*overallRate,MIN(1129,I1064)*overallRate)))))</f>
        <v>Effectuez l’étape 1</v>
      </c>
      <c r="N1064" s="68" t="str">
        <f>IF(ISTEXT(overallRate),"Effectuez l’étape 1",IF(OR(COUNT($C1064,J1064)&lt;&gt;2,overallRate=0),0,IF(F1064="Yes",ROUND(MAX(IF($B1064="Oui - sans lien de dépendance",0,MIN((0.75*J1064),847)),MIN(J1064,(0.75*$C1064),847)),2),IF(revenueReduction&gt;0.3,MAX(IF($B1064="Non - avec lien de dépendance",MIN(1129,J1064,$C1064)*overallRate,MIN(1129,J1064)*overallRate),ROUND(MAX(IF($B1064="Non - avec lien de dépendance",0,MIN((0.75*J1064),847)),MIN(J1064,(0.75*$C1064),847)),2)),IF($B1064="Non - avec lien de dépendance",MIN(1129,J1064,$C1064)*overallRate,MIN(1129,J1064)*overallRate)))))</f>
        <v>Effectuez l’étape 1</v>
      </c>
      <c r="O1064" s="68" t="str">
        <f>IF(ISTEXT(overallRate),"Effectuez l’étape 1",IF(OR(COUNT($C1064,K1064)&lt;&gt;2,overallRate=0),0,IF(G1064="Yes",ROUND(MAX(IF($B1064="Oui - sans lien de dépendance",0,MIN((0.75*K1064),847)),MIN(K1064,(0.75*$C1064),847)),2),IF(revenueReduction&gt;0.3,MAX(IF($B1064="Non - avec lien de dépendance",MIN(1129,K1064,$C1064)*overallRate,MIN(1129,K1064)*overallRate),ROUND(MAX(IF($B1064="Non - avec lien de dépendance",0,MIN((0.75*K1064),847)),MIN(K1064,(0.75*$C1064),847)),2)),IF($B1064="Non - avec lien de dépendance",MIN(1129,K1064,$C1064)*overallRate,MIN(1129,K1064)*overallRate)))))</f>
        <v>Effectuez l’étape 1</v>
      </c>
      <c r="P1064" s="3">
        <f t="shared" si="16"/>
        <v>0</v>
      </c>
    </row>
    <row r="1065" spans="12:16" x14ac:dyDescent="0.5">
      <c r="L1065" s="68" t="str">
        <f>IF(ISTEXT(overallRate),"Effectuez l’étape 1",IF(OR(COUNT($C1065,H1065)&lt;&gt;2,overallRate=0),0,IF(D1065="Yes",ROUND(MAX(IF($B1065="Oui - sans lien de dépendance",0,MIN((0.75*H1065),847)),MIN(H1065,(0.75*$C1065),847)),2),IF(revenueReduction&gt;0.3,MAX(IF($B1065="Non - avec lien de dépendance",MIN(1129,H1065,$C1065)*overallRate,MIN(1129,H1065)*overallRate),ROUND(MAX(IF($B1065="Non - avec lien de dépendance",0,MIN((0.75*H1065),847)),MIN(H1065,(0.75*$C1065),847)),2)),IF($B1065="Non - avec lien de dépendance",MIN(1129,H1065,$C1065)*overallRate,MIN(1129,H1065)*overallRate)))))</f>
        <v>Effectuez l’étape 1</v>
      </c>
      <c r="M1065" s="68" t="str">
        <f>IF(ISTEXT(overallRate),"Effectuez l’étape 1",IF(OR(COUNT($C1065,I1065)&lt;&gt;2,overallRate=0),0,IF(E1065="Yes",ROUND(MAX(IF($B1065="Oui - sans lien de dépendance",0,MIN((0.75*I1065),847)),MIN(I1065,(0.75*$C1065),847)),2),IF(revenueReduction&gt;0.3,MAX(IF($B1065="Non - avec lien de dépendance",MIN(1129,I1065,$C1065)*overallRate,MIN(1129,I1065)*overallRate),ROUND(MAX(IF($B1065="Non - avec lien de dépendance",0,MIN((0.75*I1065),847)),MIN(I1065,(0.75*$C1065),847)),2)),IF($B1065="Non - avec lien de dépendance",MIN(1129,I1065,$C1065)*overallRate,MIN(1129,I1065)*overallRate)))))</f>
        <v>Effectuez l’étape 1</v>
      </c>
      <c r="N1065" s="68" t="str">
        <f>IF(ISTEXT(overallRate),"Effectuez l’étape 1",IF(OR(COUNT($C1065,J1065)&lt;&gt;2,overallRate=0),0,IF(F1065="Yes",ROUND(MAX(IF($B1065="Oui - sans lien de dépendance",0,MIN((0.75*J1065),847)),MIN(J1065,(0.75*$C1065),847)),2),IF(revenueReduction&gt;0.3,MAX(IF($B1065="Non - avec lien de dépendance",MIN(1129,J1065,$C1065)*overallRate,MIN(1129,J1065)*overallRate),ROUND(MAX(IF($B1065="Non - avec lien de dépendance",0,MIN((0.75*J1065),847)),MIN(J1065,(0.75*$C1065),847)),2)),IF($B1065="Non - avec lien de dépendance",MIN(1129,J1065,$C1065)*overallRate,MIN(1129,J1065)*overallRate)))))</f>
        <v>Effectuez l’étape 1</v>
      </c>
      <c r="O1065" s="68" t="str">
        <f>IF(ISTEXT(overallRate),"Effectuez l’étape 1",IF(OR(COUNT($C1065,K1065)&lt;&gt;2,overallRate=0),0,IF(G1065="Yes",ROUND(MAX(IF($B1065="Oui - sans lien de dépendance",0,MIN((0.75*K1065),847)),MIN(K1065,(0.75*$C1065),847)),2),IF(revenueReduction&gt;0.3,MAX(IF($B1065="Non - avec lien de dépendance",MIN(1129,K1065,$C1065)*overallRate,MIN(1129,K1065)*overallRate),ROUND(MAX(IF($B1065="Non - avec lien de dépendance",0,MIN((0.75*K1065),847)),MIN(K1065,(0.75*$C1065),847)),2)),IF($B1065="Non - avec lien de dépendance",MIN(1129,K1065,$C1065)*overallRate,MIN(1129,K1065)*overallRate)))))</f>
        <v>Effectuez l’étape 1</v>
      </c>
      <c r="P1065" s="3">
        <f t="shared" si="16"/>
        <v>0</v>
      </c>
    </row>
    <row r="1066" spans="12:16" x14ac:dyDescent="0.5">
      <c r="L1066" s="68" t="str">
        <f>IF(ISTEXT(overallRate),"Effectuez l’étape 1",IF(OR(COUNT($C1066,H1066)&lt;&gt;2,overallRate=0),0,IF(D1066="Yes",ROUND(MAX(IF($B1066="Oui - sans lien de dépendance",0,MIN((0.75*H1066),847)),MIN(H1066,(0.75*$C1066),847)),2),IF(revenueReduction&gt;0.3,MAX(IF($B1066="Non - avec lien de dépendance",MIN(1129,H1066,$C1066)*overallRate,MIN(1129,H1066)*overallRate),ROUND(MAX(IF($B1066="Non - avec lien de dépendance",0,MIN((0.75*H1066),847)),MIN(H1066,(0.75*$C1066),847)),2)),IF($B1066="Non - avec lien de dépendance",MIN(1129,H1066,$C1066)*overallRate,MIN(1129,H1066)*overallRate)))))</f>
        <v>Effectuez l’étape 1</v>
      </c>
      <c r="M1066" s="68" t="str">
        <f>IF(ISTEXT(overallRate),"Effectuez l’étape 1",IF(OR(COUNT($C1066,I1066)&lt;&gt;2,overallRate=0),0,IF(E1066="Yes",ROUND(MAX(IF($B1066="Oui - sans lien de dépendance",0,MIN((0.75*I1066),847)),MIN(I1066,(0.75*$C1066),847)),2),IF(revenueReduction&gt;0.3,MAX(IF($B1066="Non - avec lien de dépendance",MIN(1129,I1066,$C1066)*overallRate,MIN(1129,I1066)*overallRate),ROUND(MAX(IF($B1066="Non - avec lien de dépendance",0,MIN((0.75*I1066),847)),MIN(I1066,(0.75*$C1066),847)),2)),IF($B1066="Non - avec lien de dépendance",MIN(1129,I1066,$C1066)*overallRate,MIN(1129,I1066)*overallRate)))))</f>
        <v>Effectuez l’étape 1</v>
      </c>
      <c r="N1066" s="68" t="str">
        <f>IF(ISTEXT(overallRate),"Effectuez l’étape 1",IF(OR(COUNT($C1066,J1066)&lt;&gt;2,overallRate=0),0,IF(F1066="Yes",ROUND(MAX(IF($B1066="Oui - sans lien de dépendance",0,MIN((0.75*J1066),847)),MIN(J1066,(0.75*$C1066),847)),2),IF(revenueReduction&gt;0.3,MAX(IF($B1066="Non - avec lien de dépendance",MIN(1129,J1066,$C1066)*overallRate,MIN(1129,J1066)*overallRate),ROUND(MAX(IF($B1066="Non - avec lien de dépendance",0,MIN((0.75*J1066),847)),MIN(J1066,(0.75*$C1066),847)),2)),IF($B1066="Non - avec lien de dépendance",MIN(1129,J1066,$C1066)*overallRate,MIN(1129,J1066)*overallRate)))))</f>
        <v>Effectuez l’étape 1</v>
      </c>
      <c r="O1066" s="68" t="str">
        <f>IF(ISTEXT(overallRate),"Effectuez l’étape 1",IF(OR(COUNT($C1066,K1066)&lt;&gt;2,overallRate=0),0,IF(G1066="Yes",ROUND(MAX(IF($B1066="Oui - sans lien de dépendance",0,MIN((0.75*K1066),847)),MIN(K1066,(0.75*$C1066),847)),2),IF(revenueReduction&gt;0.3,MAX(IF($B1066="Non - avec lien de dépendance",MIN(1129,K1066,$C1066)*overallRate,MIN(1129,K1066)*overallRate),ROUND(MAX(IF($B1066="Non - avec lien de dépendance",0,MIN((0.75*K1066),847)),MIN(K1066,(0.75*$C1066),847)),2)),IF($B1066="Non - avec lien de dépendance",MIN(1129,K1066,$C1066)*overallRate,MIN(1129,K1066)*overallRate)))))</f>
        <v>Effectuez l’étape 1</v>
      </c>
      <c r="P1066" s="3">
        <f t="shared" si="16"/>
        <v>0</v>
      </c>
    </row>
    <row r="1067" spans="12:16" x14ac:dyDescent="0.5">
      <c r="L1067" s="68" t="str">
        <f>IF(ISTEXT(overallRate),"Effectuez l’étape 1",IF(OR(COUNT($C1067,H1067)&lt;&gt;2,overallRate=0),0,IF(D1067="Yes",ROUND(MAX(IF($B1067="Oui - sans lien de dépendance",0,MIN((0.75*H1067),847)),MIN(H1067,(0.75*$C1067),847)),2),IF(revenueReduction&gt;0.3,MAX(IF($B1067="Non - avec lien de dépendance",MIN(1129,H1067,$C1067)*overallRate,MIN(1129,H1067)*overallRate),ROUND(MAX(IF($B1067="Non - avec lien de dépendance",0,MIN((0.75*H1067),847)),MIN(H1067,(0.75*$C1067),847)),2)),IF($B1067="Non - avec lien de dépendance",MIN(1129,H1067,$C1067)*overallRate,MIN(1129,H1067)*overallRate)))))</f>
        <v>Effectuez l’étape 1</v>
      </c>
      <c r="M1067" s="68" t="str">
        <f>IF(ISTEXT(overallRate),"Effectuez l’étape 1",IF(OR(COUNT($C1067,I1067)&lt;&gt;2,overallRate=0),0,IF(E1067="Yes",ROUND(MAX(IF($B1067="Oui - sans lien de dépendance",0,MIN((0.75*I1067),847)),MIN(I1067,(0.75*$C1067),847)),2),IF(revenueReduction&gt;0.3,MAX(IF($B1067="Non - avec lien de dépendance",MIN(1129,I1067,$C1067)*overallRate,MIN(1129,I1067)*overallRate),ROUND(MAX(IF($B1067="Non - avec lien de dépendance",0,MIN((0.75*I1067),847)),MIN(I1067,(0.75*$C1067),847)),2)),IF($B1067="Non - avec lien de dépendance",MIN(1129,I1067,$C1067)*overallRate,MIN(1129,I1067)*overallRate)))))</f>
        <v>Effectuez l’étape 1</v>
      </c>
      <c r="N1067" s="68" t="str">
        <f>IF(ISTEXT(overallRate),"Effectuez l’étape 1",IF(OR(COUNT($C1067,J1067)&lt;&gt;2,overallRate=0),0,IF(F1067="Yes",ROUND(MAX(IF($B1067="Oui - sans lien de dépendance",0,MIN((0.75*J1067),847)),MIN(J1067,(0.75*$C1067),847)),2),IF(revenueReduction&gt;0.3,MAX(IF($B1067="Non - avec lien de dépendance",MIN(1129,J1067,$C1067)*overallRate,MIN(1129,J1067)*overallRate),ROUND(MAX(IF($B1067="Non - avec lien de dépendance",0,MIN((0.75*J1067),847)),MIN(J1067,(0.75*$C1067),847)),2)),IF($B1067="Non - avec lien de dépendance",MIN(1129,J1067,$C1067)*overallRate,MIN(1129,J1067)*overallRate)))))</f>
        <v>Effectuez l’étape 1</v>
      </c>
      <c r="O1067" s="68" t="str">
        <f>IF(ISTEXT(overallRate),"Effectuez l’étape 1",IF(OR(COUNT($C1067,K1067)&lt;&gt;2,overallRate=0),0,IF(G1067="Yes",ROUND(MAX(IF($B1067="Oui - sans lien de dépendance",0,MIN((0.75*K1067),847)),MIN(K1067,(0.75*$C1067),847)),2),IF(revenueReduction&gt;0.3,MAX(IF($B1067="Non - avec lien de dépendance",MIN(1129,K1067,$C1067)*overallRate,MIN(1129,K1067)*overallRate),ROUND(MAX(IF($B1067="Non - avec lien de dépendance",0,MIN((0.75*K1067),847)),MIN(K1067,(0.75*$C1067),847)),2)),IF($B1067="Non - avec lien de dépendance",MIN(1129,K1067,$C1067)*overallRate,MIN(1129,K1067)*overallRate)))))</f>
        <v>Effectuez l’étape 1</v>
      </c>
      <c r="P1067" s="3">
        <f t="shared" si="16"/>
        <v>0</v>
      </c>
    </row>
    <row r="1068" spans="12:16" x14ac:dyDescent="0.5">
      <c r="L1068" s="68" t="str">
        <f>IF(ISTEXT(overallRate),"Effectuez l’étape 1",IF(OR(COUNT($C1068,H1068)&lt;&gt;2,overallRate=0),0,IF(D1068="Yes",ROUND(MAX(IF($B1068="Oui - sans lien de dépendance",0,MIN((0.75*H1068),847)),MIN(H1068,(0.75*$C1068),847)),2),IF(revenueReduction&gt;0.3,MAX(IF($B1068="Non - avec lien de dépendance",MIN(1129,H1068,$C1068)*overallRate,MIN(1129,H1068)*overallRate),ROUND(MAX(IF($B1068="Non - avec lien de dépendance",0,MIN((0.75*H1068),847)),MIN(H1068,(0.75*$C1068),847)),2)),IF($B1068="Non - avec lien de dépendance",MIN(1129,H1068,$C1068)*overallRate,MIN(1129,H1068)*overallRate)))))</f>
        <v>Effectuez l’étape 1</v>
      </c>
      <c r="M1068" s="68" t="str">
        <f>IF(ISTEXT(overallRate),"Effectuez l’étape 1",IF(OR(COUNT($C1068,I1068)&lt;&gt;2,overallRate=0),0,IF(E1068="Yes",ROUND(MAX(IF($B1068="Oui - sans lien de dépendance",0,MIN((0.75*I1068),847)),MIN(I1068,(0.75*$C1068),847)),2),IF(revenueReduction&gt;0.3,MAX(IF($B1068="Non - avec lien de dépendance",MIN(1129,I1068,$C1068)*overallRate,MIN(1129,I1068)*overallRate),ROUND(MAX(IF($B1068="Non - avec lien de dépendance",0,MIN((0.75*I1068),847)),MIN(I1068,(0.75*$C1068),847)),2)),IF($B1068="Non - avec lien de dépendance",MIN(1129,I1068,$C1068)*overallRate,MIN(1129,I1068)*overallRate)))))</f>
        <v>Effectuez l’étape 1</v>
      </c>
      <c r="N1068" s="68" t="str">
        <f>IF(ISTEXT(overallRate),"Effectuez l’étape 1",IF(OR(COUNT($C1068,J1068)&lt;&gt;2,overallRate=0),0,IF(F1068="Yes",ROUND(MAX(IF($B1068="Oui - sans lien de dépendance",0,MIN((0.75*J1068),847)),MIN(J1068,(0.75*$C1068),847)),2),IF(revenueReduction&gt;0.3,MAX(IF($B1068="Non - avec lien de dépendance",MIN(1129,J1068,$C1068)*overallRate,MIN(1129,J1068)*overallRate),ROUND(MAX(IF($B1068="Non - avec lien de dépendance",0,MIN((0.75*J1068),847)),MIN(J1068,(0.75*$C1068),847)),2)),IF($B1068="Non - avec lien de dépendance",MIN(1129,J1068,$C1068)*overallRate,MIN(1129,J1068)*overallRate)))))</f>
        <v>Effectuez l’étape 1</v>
      </c>
      <c r="O1068" s="68" t="str">
        <f>IF(ISTEXT(overallRate),"Effectuez l’étape 1",IF(OR(COUNT($C1068,K1068)&lt;&gt;2,overallRate=0),0,IF(G1068="Yes",ROUND(MAX(IF($B1068="Oui - sans lien de dépendance",0,MIN((0.75*K1068),847)),MIN(K1068,(0.75*$C1068),847)),2),IF(revenueReduction&gt;0.3,MAX(IF($B1068="Non - avec lien de dépendance",MIN(1129,K1068,$C1068)*overallRate,MIN(1129,K1068)*overallRate),ROUND(MAX(IF($B1068="Non - avec lien de dépendance",0,MIN((0.75*K1068),847)),MIN(K1068,(0.75*$C1068),847)),2)),IF($B1068="Non - avec lien de dépendance",MIN(1129,K1068,$C1068)*overallRate,MIN(1129,K1068)*overallRate)))))</f>
        <v>Effectuez l’étape 1</v>
      </c>
      <c r="P1068" s="3">
        <f t="shared" si="16"/>
        <v>0</v>
      </c>
    </row>
    <row r="1069" spans="12:16" x14ac:dyDescent="0.5">
      <c r="L1069" s="68" t="str">
        <f>IF(ISTEXT(overallRate),"Effectuez l’étape 1",IF(OR(COUNT($C1069,H1069)&lt;&gt;2,overallRate=0),0,IF(D1069="Yes",ROUND(MAX(IF($B1069="Oui - sans lien de dépendance",0,MIN((0.75*H1069),847)),MIN(H1069,(0.75*$C1069),847)),2),IF(revenueReduction&gt;0.3,MAX(IF($B1069="Non - avec lien de dépendance",MIN(1129,H1069,$C1069)*overallRate,MIN(1129,H1069)*overallRate),ROUND(MAX(IF($B1069="Non - avec lien de dépendance",0,MIN((0.75*H1069),847)),MIN(H1069,(0.75*$C1069),847)),2)),IF($B1069="Non - avec lien de dépendance",MIN(1129,H1069,$C1069)*overallRate,MIN(1129,H1069)*overallRate)))))</f>
        <v>Effectuez l’étape 1</v>
      </c>
      <c r="M1069" s="68" t="str">
        <f>IF(ISTEXT(overallRate),"Effectuez l’étape 1",IF(OR(COUNT($C1069,I1069)&lt;&gt;2,overallRate=0),0,IF(E1069="Yes",ROUND(MAX(IF($B1069="Oui - sans lien de dépendance",0,MIN((0.75*I1069),847)),MIN(I1069,(0.75*$C1069),847)),2),IF(revenueReduction&gt;0.3,MAX(IF($B1069="Non - avec lien de dépendance",MIN(1129,I1069,$C1069)*overallRate,MIN(1129,I1069)*overallRate),ROUND(MAX(IF($B1069="Non - avec lien de dépendance",0,MIN((0.75*I1069),847)),MIN(I1069,(0.75*$C1069),847)),2)),IF($B1069="Non - avec lien de dépendance",MIN(1129,I1069,$C1069)*overallRate,MIN(1129,I1069)*overallRate)))))</f>
        <v>Effectuez l’étape 1</v>
      </c>
      <c r="N1069" s="68" t="str">
        <f>IF(ISTEXT(overallRate),"Effectuez l’étape 1",IF(OR(COUNT($C1069,J1069)&lt;&gt;2,overallRate=0),0,IF(F1069="Yes",ROUND(MAX(IF($B1069="Oui - sans lien de dépendance",0,MIN((0.75*J1069),847)),MIN(J1069,(0.75*$C1069),847)),2),IF(revenueReduction&gt;0.3,MAX(IF($B1069="Non - avec lien de dépendance",MIN(1129,J1069,$C1069)*overallRate,MIN(1129,J1069)*overallRate),ROUND(MAX(IF($B1069="Non - avec lien de dépendance",0,MIN((0.75*J1069),847)),MIN(J1069,(0.75*$C1069),847)),2)),IF($B1069="Non - avec lien de dépendance",MIN(1129,J1069,$C1069)*overallRate,MIN(1129,J1069)*overallRate)))))</f>
        <v>Effectuez l’étape 1</v>
      </c>
      <c r="O1069" s="68" t="str">
        <f>IF(ISTEXT(overallRate),"Effectuez l’étape 1",IF(OR(COUNT($C1069,K1069)&lt;&gt;2,overallRate=0),0,IF(G1069="Yes",ROUND(MAX(IF($B1069="Oui - sans lien de dépendance",0,MIN((0.75*K1069),847)),MIN(K1069,(0.75*$C1069),847)),2),IF(revenueReduction&gt;0.3,MAX(IF($B1069="Non - avec lien de dépendance",MIN(1129,K1069,$C1069)*overallRate,MIN(1129,K1069)*overallRate),ROUND(MAX(IF($B1069="Non - avec lien de dépendance",0,MIN((0.75*K1069),847)),MIN(K1069,(0.75*$C1069),847)),2)),IF($B1069="Non - avec lien de dépendance",MIN(1129,K1069,$C1069)*overallRate,MIN(1129,K1069)*overallRate)))))</f>
        <v>Effectuez l’étape 1</v>
      </c>
      <c r="P1069" s="3">
        <f t="shared" si="16"/>
        <v>0</v>
      </c>
    </row>
    <row r="1070" spans="12:16" x14ac:dyDescent="0.5">
      <c r="L1070" s="68" t="str">
        <f>IF(ISTEXT(overallRate),"Effectuez l’étape 1",IF(OR(COUNT($C1070,H1070)&lt;&gt;2,overallRate=0),0,IF(D1070="Yes",ROUND(MAX(IF($B1070="Oui - sans lien de dépendance",0,MIN((0.75*H1070),847)),MIN(H1070,(0.75*$C1070),847)),2),IF(revenueReduction&gt;0.3,MAX(IF($B1070="Non - avec lien de dépendance",MIN(1129,H1070,$C1070)*overallRate,MIN(1129,H1070)*overallRate),ROUND(MAX(IF($B1070="Non - avec lien de dépendance",0,MIN((0.75*H1070),847)),MIN(H1070,(0.75*$C1070),847)),2)),IF($B1070="Non - avec lien de dépendance",MIN(1129,H1070,$C1070)*overallRate,MIN(1129,H1070)*overallRate)))))</f>
        <v>Effectuez l’étape 1</v>
      </c>
      <c r="M1070" s="68" t="str">
        <f>IF(ISTEXT(overallRate),"Effectuez l’étape 1",IF(OR(COUNT($C1070,I1070)&lt;&gt;2,overallRate=0),0,IF(E1070="Yes",ROUND(MAX(IF($B1070="Oui - sans lien de dépendance",0,MIN((0.75*I1070),847)),MIN(I1070,(0.75*$C1070),847)),2),IF(revenueReduction&gt;0.3,MAX(IF($B1070="Non - avec lien de dépendance",MIN(1129,I1070,$C1070)*overallRate,MIN(1129,I1070)*overallRate),ROUND(MAX(IF($B1070="Non - avec lien de dépendance",0,MIN((0.75*I1070),847)),MIN(I1070,(0.75*$C1070),847)),2)),IF($B1070="Non - avec lien de dépendance",MIN(1129,I1070,$C1070)*overallRate,MIN(1129,I1070)*overallRate)))))</f>
        <v>Effectuez l’étape 1</v>
      </c>
      <c r="N1070" s="68" t="str">
        <f>IF(ISTEXT(overallRate),"Effectuez l’étape 1",IF(OR(COUNT($C1070,J1070)&lt;&gt;2,overallRate=0),0,IF(F1070="Yes",ROUND(MAX(IF($B1070="Oui - sans lien de dépendance",0,MIN((0.75*J1070),847)),MIN(J1070,(0.75*$C1070),847)),2),IF(revenueReduction&gt;0.3,MAX(IF($B1070="Non - avec lien de dépendance",MIN(1129,J1070,$C1070)*overallRate,MIN(1129,J1070)*overallRate),ROUND(MAX(IF($B1070="Non - avec lien de dépendance",0,MIN((0.75*J1070),847)),MIN(J1070,(0.75*$C1070),847)),2)),IF($B1070="Non - avec lien de dépendance",MIN(1129,J1070,$C1070)*overallRate,MIN(1129,J1070)*overallRate)))))</f>
        <v>Effectuez l’étape 1</v>
      </c>
      <c r="O1070" s="68" t="str">
        <f>IF(ISTEXT(overallRate),"Effectuez l’étape 1",IF(OR(COUNT($C1070,K1070)&lt;&gt;2,overallRate=0),0,IF(G1070="Yes",ROUND(MAX(IF($B1070="Oui - sans lien de dépendance",0,MIN((0.75*K1070),847)),MIN(K1070,(0.75*$C1070),847)),2),IF(revenueReduction&gt;0.3,MAX(IF($B1070="Non - avec lien de dépendance",MIN(1129,K1070,$C1070)*overallRate,MIN(1129,K1070)*overallRate),ROUND(MAX(IF($B1070="Non - avec lien de dépendance",0,MIN((0.75*K1070),847)),MIN(K1070,(0.75*$C1070),847)),2)),IF($B1070="Non - avec lien de dépendance",MIN(1129,K1070,$C1070)*overallRate,MIN(1129,K1070)*overallRate)))))</f>
        <v>Effectuez l’étape 1</v>
      </c>
      <c r="P1070" s="3">
        <f t="shared" si="16"/>
        <v>0</v>
      </c>
    </row>
    <row r="1071" spans="12:16" x14ac:dyDescent="0.5">
      <c r="L1071" s="68" t="str">
        <f>IF(ISTEXT(overallRate),"Effectuez l’étape 1",IF(OR(COUNT($C1071,H1071)&lt;&gt;2,overallRate=0),0,IF(D1071="Yes",ROUND(MAX(IF($B1071="Oui - sans lien de dépendance",0,MIN((0.75*H1071),847)),MIN(H1071,(0.75*$C1071),847)),2),IF(revenueReduction&gt;0.3,MAX(IF($B1071="Non - avec lien de dépendance",MIN(1129,H1071,$C1071)*overallRate,MIN(1129,H1071)*overallRate),ROUND(MAX(IF($B1071="Non - avec lien de dépendance",0,MIN((0.75*H1071),847)),MIN(H1071,(0.75*$C1071),847)),2)),IF($B1071="Non - avec lien de dépendance",MIN(1129,H1071,$C1071)*overallRate,MIN(1129,H1071)*overallRate)))))</f>
        <v>Effectuez l’étape 1</v>
      </c>
      <c r="M1071" s="68" t="str">
        <f>IF(ISTEXT(overallRate),"Effectuez l’étape 1",IF(OR(COUNT($C1071,I1071)&lt;&gt;2,overallRate=0),0,IF(E1071="Yes",ROUND(MAX(IF($B1071="Oui - sans lien de dépendance",0,MIN((0.75*I1071),847)),MIN(I1071,(0.75*$C1071),847)),2),IF(revenueReduction&gt;0.3,MAX(IF($B1071="Non - avec lien de dépendance",MIN(1129,I1071,$C1071)*overallRate,MIN(1129,I1071)*overallRate),ROUND(MAX(IF($B1071="Non - avec lien de dépendance",0,MIN((0.75*I1071),847)),MIN(I1071,(0.75*$C1071),847)),2)),IF($B1071="Non - avec lien de dépendance",MIN(1129,I1071,$C1071)*overallRate,MIN(1129,I1071)*overallRate)))))</f>
        <v>Effectuez l’étape 1</v>
      </c>
      <c r="N1071" s="68" t="str">
        <f>IF(ISTEXT(overallRate),"Effectuez l’étape 1",IF(OR(COUNT($C1071,J1071)&lt;&gt;2,overallRate=0),0,IF(F1071="Yes",ROUND(MAX(IF($B1071="Oui - sans lien de dépendance",0,MIN((0.75*J1071),847)),MIN(J1071,(0.75*$C1071),847)),2),IF(revenueReduction&gt;0.3,MAX(IF($B1071="Non - avec lien de dépendance",MIN(1129,J1071,$C1071)*overallRate,MIN(1129,J1071)*overallRate),ROUND(MAX(IF($B1071="Non - avec lien de dépendance",0,MIN((0.75*J1071),847)),MIN(J1071,(0.75*$C1071),847)),2)),IF($B1071="Non - avec lien de dépendance",MIN(1129,J1071,$C1071)*overallRate,MIN(1129,J1071)*overallRate)))))</f>
        <v>Effectuez l’étape 1</v>
      </c>
      <c r="O1071" s="68" t="str">
        <f>IF(ISTEXT(overallRate),"Effectuez l’étape 1",IF(OR(COUNT($C1071,K1071)&lt;&gt;2,overallRate=0),0,IF(G1071="Yes",ROUND(MAX(IF($B1071="Oui - sans lien de dépendance",0,MIN((0.75*K1071),847)),MIN(K1071,(0.75*$C1071),847)),2),IF(revenueReduction&gt;0.3,MAX(IF($B1071="Non - avec lien de dépendance",MIN(1129,K1071,$C1071)*overallRate,MIN(1129,K1071)*overallRate),ROUND(MAX(IF($B1071="Non - avec lien de dépendance",0,MIN((0.75*K1071),847)),MIN(K1071,(0.75*$C1071),847)),2)),IF($B1071="Non - avec lien de dépendance",MIN(1129,K1071,$C1071)*overallRate,MIN(1129,K1071)*overallRate)))))</f>
        <v>Effectuez l’étape 1</v>
      </c>
      <c r="P1071" s="3">
        <f t="shared" si="16"/>
        <v>0</v>
      </c>
    </row>
    <row r="1072" spans="12:16" x14ac:dyDescent="0.5">
      <c r="L1072" s="68" t="str">
        <f>IF(ISTEXT(overallRate),"Effectuez l’étape 1",IF(OR(COUNT($C1072,H1072)&lt;&gt;2,overallRate=0),0,IF(D1072="Yes",ROUND(MAX(IF($B1072="Oui - sans lien de dépendance",0,MIN((0.75*H1072),847)),MIN(H1072,(0.75*$C1072),847)),2),IF(revenueReduction&gt;0.3,MAX(IF($B1072="Non - avec lien de dépendance",MIN(1129,H1072,$C1072)*overallRate,MIN(1129,H1072)*overallRate),ROUND(MAX(IF($B1072="Non - avec lien de dépendance",0,MIN((0.75*H1072),847)),MIN(H1072,(0.75*$C1072),847)),2)),IF($B1072="Non - avec lien de dépendance",MIN(1129,H1072,$C1072)*overallRate,MIN(1129,H1072)*overallRate)))))</f>
        <v>Effectuez l’étape 1</v>
      </c>
      <c r="M1072" s="68" t="str">
        <f>IF(ISTEXT(overallRate),"Effectuez l’étape 1",IF(OR(COUNT($C1072,I1072)&lt;&gt;2,overallRate=0),0,IF(E1072="Yes",ROUND(MAX(IF($B1072="Oui - sans lien de dépendance",0,MIN((0.75*I1072),847)),MIN(I1072,(0.75*$C1072),847)),2),IF(revenueReduction&gt;0.3,MAX(IF($B1072="Non - avec lien de dépendance",MIN(1129,I1072,$C1072)*overallRate,MIN(1129,I1072)*overallRate),ROUND(MAX(IF($B1072="Non - avec lien de dépendance",0,MIN((0.75*I1072),847)),MIN(I1072,(0.75*$C1072),847)),2)),IF($B1072="Non - avec lien de dépendance",MIN(1129,I1072,$C1072)*overallRate,MIN(1129,I1072)*overallRate)))))</f>
        <v>Effectuez l’étape 1</v>
      </c>
      <c r="N1072" s="68" t="str">
        <f>IF(ISTEXT(overallRate),"Effectuez l’étape 1",IF(OR(COUNT($C1072,J1072)&lt;&gt;2,overallRate=0),0,IF(F1072="Yes",ROUND(MAX(IF($B1072="Oui - sans lien de dépendance",0,MIN((0.75*J1072),847)),MIN(J1072,(0.75*$C1072),847)),2),IF(revenueReduction&gt;0.3,MAX(IF($B1072="Non - avec lien de dépendance",MIN(1129,J1072,$C1072)*overallRate,MIN(1129,J1072)*overallRate),ROUND(MAX(IF($B1072="Non - avec lien de dépendance",0,MIN((0.75*J1072),847)),MIN(J1072,(0.75*$C1072),847)),2)),IF($B1072="Non - avec lien de dépendance",MIN(1129,J1072,$C1072)*overallRate,MIN(1129,J1072)*overallRate)))))</f>
        <v>Effectuez l’étape 1</v>
      </c>
      <c r="O1072" s="68" t="str">
        <f>IF(ISTEXT(overallRate),"Effectuez l’étape 1",IF(OR(COUNT($C1072,K1072)&lt;&gt;2,overallRate=0),0,IF(G1072="Yes",ROUND(MAX(IF($B1072="Oui - sans lien de dépendance",0,MIN((0.75*K1072),847)),MIN(K1072,(0.75*$C1072),847)),2),IF(revenueReduction&gt;0.3,MAX(IF($B1072="Non - avec lien de dépendance",MIN(1129,K1072,$C1072)*overallRate,MIN(1129,K1072)*overallRate),ROUND(MAX(IF($B1072="Non - avec lien de dépendance",0,MIN((0.75*K1072),847)),MIN(K1072,(0.75*$C1072),847)),2)),IF($B1072="Non - avec lien de dépendance",MIN(1129,K1072,$C1072)*overallRate,MIN(1129,K1072)*overallRate)))))</f>
        <v>Effectuez l’étape 1</v>
      </c>
      <c r="P1072" s="3">
        <f t="shared" si="16"/>
        <v>0</v>
      </c>
    </row>
    <row r="1073" spans="12:16" x14ac:dyDescent="0.5">
      <c r="L1073" s="68" t="str">
        <f>IF(ISTEXT(overallRate),"Effectuez l’étape 1",IF(OR(COUNT($C1073,H1073)&lt;&gt;2,overallRate=0),0,IF(D1073="Yes",ROUND(MAX(IF($B1073="Oui - sans lien de dépendance",0,MIN((0.75*H1073),847)),MIN(H1073,(0.75*$C1073),847)),2),IF(revenueReduction&gt;0.3,MAX(IF($B1073="Non - avec lien de dépendance",MIN(1129,H1073,$C1073)*overallRate,MIN(1129,H1073)*overallRate),ROUND(MAX(IF($B1073="Non - avec lien de dépendance",0,MIN((0.75*H1073),847)),MIN(H1073,(0.75*$C1073),847)),2)),IF($B1073="Non - avec lien de dépendance",MIN(1129,H1073,$C1073)*overallRate,MIN(1129,H1073)*overallRate)))))</f>
        <v>Effectuez l’étape 1</v>
      </c>
      <c r="M1073" s="68" t="str">
        <f>IF(ISTEXT(overallRate),"Effectuez l’étape 1",IF(OR(COUNT($C1073,I1073)&lt;&gt;2,overallRate=0),0,IF(E1073="Yes",ROUND(MAX(IF($B1073="Oui - sans lien de dépendance",0,MIN((0.75*I1073),847)),MIN(I1073,(0.75*$C1073),847)),2),IF(revenueReduction&gt;0.3,MAX(IF($B1073="Non - avec lien de dépendance",MIN(1129,I1073,$C1073)*overallRate,MIN(1129,I1073)*overallRate),ROUND(MAX(IF($B1073="Non - avec lien de dépendance",0,MIN((0.75*I1073),847)),MIN(I1073,(0.75*$C1073),847)),2)),IF($B1073="Non - avec lien de dépendance",MIN(1129,I1073,$C1073)*overallRate,MIN(1129,I1073)*overallRate)))))</f>
        <v>Effectuez l’étape 1</v>
      </c>
      <c r="N1073" s="68" t="str">
        <f>IF(ISTEXT(overallRate),"Effectuez l’étape 1",IF(OR(COUNT($C1073,J1073)&lt;&gt;2,overallRate=0),0,IF(F1073="Yes",ROUND(MAX(IF($B1073="Oui - sans lien de dépendance",0,MIN((0.75*J1073),847)),MIN(J1073,(0.75*$C1073),847)),2),IF(revenueReduction&gt;0.3,MAX(IF($B1073="Non - avec lien de dépendance",MIN(1129,J1073,$C1073)*overallRate,MIN(1129,J1073)*overallRate),ROUND(MAX(IF($B1073="Non - avec lien de dépendance",0,MIN((0.75*J1073),847)),MIN(J1073,(0.75*$C1073),847)),2)),IF($B1073="Non - avec lien de dépendance",MIN(1129,J1073,$C1073)*overallRate,MIN(1129,J1073)*overallRate)))))</f>
        <v>Effectuez l’étape 1</v>
      </c>
      <c r="O1073" s="68" t="str">
        <f>IF(ISTEXT(overallRate),"Effectuez l’étape 1",IF(OR(COUNT($C1073,K1073)&lt;&gt;2,overallRate=0),0,IF(G1073="Yes",ROUND(MAX(IF($B1073="Oui - sans lien de dépendance",0,MIN((0.75*K1073),847)),MIN(K1073,(0.75*$C1073),847)),2),IF(revenueReduction&gt;0.3,MAX(IF($B1073="Non - avec lien de dépendance",MIN(1129,K1073,$C1073)*overallRate,MIN(1129,K1073)*overallRate),ROUND(MAX(IF($B1073="Non - avec lien de dépendance",0,MIN((0.75*K1073),847)),MIN(K1073,(0.75*$C1073),847)),2)),IF($B1073="Non - avec lien de dépendance",MIN(1129,K1073,$C1073)*overallRate,MIN(1129,K1073)*overallRate)))))</f>
        <v>Effectuez l’étape 1</v>
      </c>
      <c r="P1073" s="3">
        <f t="shared" si="16"/>
        <v>0</v>
      </c>
    </row>
    <row r="1074" spans="12:16" x14ac:dyDescent="0.5">
      <c r="L1074" s="68" t="str">
        <f>IF(ISTEXT(overallRate),"Effectuez l’étape 1",IF(OR(COUNT($C1074,H1074)&lt;&gt;2,overallRate=0),0,IF(D1074="Yes",ROUND(MAX(IF($B1074="Oui - sans lien de dépendance",0,MIN((0.75*H1074),847)),MIN(H1074,(0.75*$C1074),847)),2),IF(revenueReduction&gt;0.3,MAX(IF($B1074="Non - avec lien de dépendance",MIN(1129,H1074,$C1074)*overallRate,MIN(1129,H1074)*overallRate),ROUND(MAX(IF($B1074="Non - avec lien de dépendance",0,MIN((0.75*H1074),847)),MIN(H1074,(0.75*$C1074),847)),2)),IF($B1074="Non - avec lien de dépendance",MIN(1129,H1074,$C1074)*overallRate,MIN(1129,H1074)*overallRate)))))</f>
        <v>Effectuez l’étape 1</v>
      </c>
      <c r="M1074" s="68" t="str">
        <f>IF(ISTEXT(overallRate),"Effectuez l’étape 1",IF(OR(COUNT($C1074,I1074)&lt;&gt;2,overallRate=0),0,IF(E1074="Yes",ROUND(MAX(IF($B1074="Oui - sans lien de dépendance",0,MIN((0.75*I1074),847)),MIN(I1074,(0.75*$C1074),847)),2),IF(revenueReduction&gt;0.3,MAX(IF($B1074="Non - avec lien de dépendance",MIN(1129,I1074,$C1074)*overallRate,MIN(1129,I1074)*overallRate),ROUND(MAX(IF($B1074="Non - avec lien de dépendance",0,MIN((0.75*I1074),847)),MIN(I1074,(0.75*$C1074),847)),2)),IF($B1074="Non - avec lien de dépendance",MIN(1129,I1074,$C1074)*overallRate,MIN(1129,I1074)*overallRate)))))</f>
        <v>Effectuez l’étape 1</v>
      </c>
      <c r="N1074" s="68" t="str">
        <f>IF(ISTEXT(overallRate),"Effectuez l’étape 1",IF(OR(COUNT($C1074,J1074)&lt;&gt;2,overallRate=0),0,IF(F1074="Yes",ROUND(MAX(IF($B1074="Oui - sans lien de dépendance",0,MIN((0.75*J1074),847)),MIN(J1074,(0.75*$C1074),847)),2),IF(revenueReduction&gt;0.3,MAX(IF($B1074="Non - avec lien de dépendance",MIN(1129,J1074,$C1074)*overallRate,MIN(1129,J1074)*overallRate),ROUND(MAX(IF($B1074="Non - avec lien de dépendance",0,MIN((0.75*J1074),847)),MIN(J1074,(0.75*$C1074),847)),2)),IF($B1074="Non - avec lien de dépendance",MIN(1129,J1074,$C1074)*overallRate,MIN(1129,J1074)*overallRate)))))</f>
        <v>Effectuez l’étape 1</v>
      </c>
      <c r="O1074" s="68" t="str">
        <f>IF(ISTEXT(overallRate),"Effectuez l’étape 1",IF(OR(COUNT($C1074,K1074)&lt;&gt;2,overallRate=0),0,IF(G1074="Yes",ROUND(MAX(IF($B1074="Oui - sans lien de dépendance",0,MIN((0.75*K1074),847)),MIN(K1074,(0.75*$C1074),847)),2),IF(revenueReduction&gt;0.3,MAX(IF($B1074="Non - avec lien de dépendance",MIN(1129,K1074,$C1074)*overallRate,MIN(1129,K1074)*overallRate),ROUND(MAX(IF($B1074="Non - avec lien de dépendance",0,MIN((0.75*K1074),847)),MIN(K1074,(0.75*$C1074),847)),2)),IF($B1074="Non - avec lien de dépendance",MIN(1129,K1074,$C1074)*overallRate,MIN(1129,K1074)*overallRate)))))</f>
        <v>Effectuez l’étape 1</v>
      </c>
      <c r="P1074" s="3">
        <f t="shared" si="16"/>
        <v>0</v>
      </c>
    </row>
    <row r="1075" spans="12:16" x14ac:dyDescent="0.5">
      <c r="L1075" s="68" t="str">
        <f>IF(ISTEXT(overallRate),"Effectuez l’étape 1",IF(OR(COUNT($C1075,H1075)&lt;&gt;2,overallRate=0),0,IF(D1075="Yes",ROUND(MAX(IF($B1075="Oui - sans lien de dépendance",0,MIN((0.75*H1075),847)),MIN(H1075,(0.75*$C1075),847)),2),IF(revenueReduction&gt;0.3,MAX(IF($B1075="Non - avec lien de dépendance",MIN(1129,H1075,$C1075)*overallRate,MIN(1129,H1075)*overallRate),ROUND(MAX(IF($B1075="Non - avec lien de dépendance",0,MIN((0.75*H1075),847)),MIN(H1075,(0.75*$C1075),847)),2)),IF($B1075="Non - avec lien de dépendance",MIN(1129,H1075,$C1075)*overallRate,MIN(1129,H1075)*overallRate)))))</f>
        <v>Effectuez l’étape 1</v>
      </c>
      <c r="M1075" s="68" t="str">
        <f>IF(ISTEXT(overallRate),"Effectuez l’étape 1",IF(OR(COUNT($C1075,I1075)&lt;&gt;2,overallRate=0),0,IF(E1075="Yes",ROUND(MAX(IF($B1075="Oui - sans lien de dépendance",0,MIN((0.75*I1075),847)),MIN(I1075,(0.75*$C1075),847)),2),IF(revenueReduction&gt;0.3,MAX(IF($B1075="Non - avec lien de dépendance",MIN(1129,I1075,$C1075)*overallRate,MIN(1129,I1075)*overallRate),ROUND(MAX(IF($B1075="Non - avec lien de dépendance",0,MIN((0.75*I1075),847)),MIN(I1075,(0.75*$C1075),847)),2)),IF($B1075="Non - avec lien de dépendance",MIN(1129,I1075,$C1075)*overallRate,MIN(1129,I1075)*overallRate)))))</f>
        <v>Effectuez l’étape 1</v>
      </c>
      <c r="N1075" s="68" t="str">
        <f>IF(ISTEXT(overallRate),"Effectuez l’étape 1",IF(OR(COUNT($C1075,J1075)&lt;&gt;2,overallRate=0),0,IF(F1075="Yes",ROUND(MAX(IF($B1075="Oui - sans lien de dépendance",0,MIN((0.75*J1075),847)),MIN(J1075,(0.75*$C1075),847)),2),IF(revenueReduction&gt;0.3,MAX(IF($B1075="Non - avec lien de dépendance",MIN(1129,J1075,$C1075)*overallRate,MIN(1129,J1075)*overallRate),ROUND(MAX(IF($B1075="Non - avec lien de dépendance",0,MIN((0.75*J1075),847)),MIN(J1075,(0.75*$C1075),847)),2)),IF($B1075="Non - avec lien de dépendance",MIN(1129,J1075,$C1075)*overallRate,MIN(1129,J1075)*overallRate)))))</f>
        <v>Effectuez l’étape 1</v>
      </c>
      <c r="O1075" s="68" t="str">
        <f>IF(ISTEXT(overallRate),"Effectuez l’étape 1",IF(OR(COUNT($C1075,K1075)&lt;&gt;2,overallRate=0),0,IF(G1075="Yes",ROUND(MAX(IF($B1075="Oui - sans lien de dépendance",0,MIN((0.75*K1075),847)),MIN(K1075,(0.75*$C1075),847)),2),IF(revenueReduction&gt;0.3,MAX(IF($B1075="Non - avec lien de dépendance",MIN(1129,K1075,$C1075)*overallRate,MIN(1129,K1075)*overallRate),ROUND(MAX(IF($B1075="Non - avec lien de dépendance",0,MIN((0.75*K1075),847)),MIN(K1075,(0.75*$C1075),847)),2)),IF($B1075="Non - avec lien de dépendance",MIN(1129,K1075,$C1075)*overallRate,MIN(1129,K1075)*overallRate)))))</f>
        <v>Effectuez l’étape 1</v>
      </c>
      <c r="P1075" s="3">
        <f t="shared" si="16"/>
        <v>0</v>
      </c>
    </row>
    <row r="1076" spans="12:16" x14ac:dyDescent="0.5">
      <c r="L1076" s="68" t="str">
        <f>IF(ISTEXT(overallRate),"Effectuez l’étape 1",IF(OR(COUNT($C1076,H1076)&lt;&gt;2,overallRate=0),0,IF(D1076="Yes",ROUND(MAX(IF($B1076="Oui - sans lien de dépendance",0,MIN((0.75*H1076),847)),MIN(H1076,(0.75*$C1076),847)),2),IF(revenueReduction&gt;0.3,MAX(IF($B1076="Non - avec lien de dépendance",MIN(1129,H1076,$C1076)*overallRate,MIN(1129,H1076)*overallRate),ROUND(MAX(IF($B1076="Non - avec lien de dépendance",0,MIN((0.75*H1076),847)),MIN(H1076,(0.75*$C1076),847)),2)),IF($B1076="Non - avec lien de dépendance",MIN(1129,H1076,$C1076)*overallRate,MIN(1129,H1076)*overallRate)))))</f>
        <v>Effectuez l’étape 1</v>
      </c>
      <c r="M1076" s="68" t="str">
        <f>IF(ISTEXT(overallRate),"Effectuez l’étape 1",IF(OR(COUNT($C1076,I1076)&lt;&gt;2,overallRate=0),0,IF(E1076="Yes",ROUND(MAX(IF($B1076="Oui - sans lien de dépendance",0,MIN((0.75*I1076),847)),MIN(I1076,(0.75*$C1076),847)),2),IF(revenueReduction&gt;0.3,MAX(IF($B1076="Non - avec lien de dépendance",MIN(1129,I1076,$C1076)*overallRate,MIN(1129,I1076)*overallRate),ROUND(MAX(IF($B1076="Non - avec lien de dépendance",0,MIN((0.75*I1076),847)),MIN(I1076,(0.75*$C1076),847)),2)),IF($B1076="Non - avec lien de dépendance",MIN(1129,I1076,$C1076)*overallRate,MIN(1129,I1076)*overallRate)))))</f>
        <v>Effectuez l’étape 1</v>
      </c>
      <c r="N1076" s="68" t="str">
        <f>IF(ISTEXT(overallRate),"Effectuez l’étape 1",IF(OR(COUNT($C1076,J1076)&lt;&gt;2,overallRate=0),0,IF(F1076="Yes",ROUND(MAX(IF($B1076="Oui - sans lien de dépendance",0,MIN((0.75*J1076),847)),MIN(J1076,(0.75*$C1076),847)),2),IF(revenueReduction&gt;0.3,MAX(IF($B1076="Non - avec lien de dépendance",MIN(1129,J1076,$C1076)*overallRate,MIN(1129,J1076)*overallRate),ROUND(MAX(IF($B1076="Non - avec lien de dépendance",0,MIN((0.75*J1076),847)),MIN(J1076,(0.75*$C1076),847)),2)),IF($B1076="Non - avec lien de dépendance",MIN(1129,J1076,$C1076)*overallRate,MIN(1129,J1076)*overallRate)))))</f>
        <v>Effectuez l’étape 1</v>
      </c>
      <c r="O1076" s="68" t="str">
        <f>IF(ISTEXT(overallRate),"Effectuez l’étape 1",IF(OR(COUNT($C1076,K1076)&lt;&gt;2,overallRate=0),0,IF(G1076="Yes",ROUND(MAX(IF($B1076="Oui - sans lien de dépendance",0,MIN((0.75*K1076),847)),MIN(K1076,(0.75*$C1076),847)),2),IF(revenueReduction&gt;0.3,MAX(IF($B1076="Non - avec lien de dépendance",MIN(1129,K1076,$C1076)*overallRate,MIN(1129,K1076)*overallRate),ROUND(MAX(IF($B1076="Non - avec lien de dépendance",0,MIN((0.75*K1076),847)),MIN(K1076,(0.75*$C1076),847)),2)),IF($B1076="Non - avec lien de dépendance",MIN(1129,K1076,$C1076)*overallRate,MIN(1129,K1076)*overallRate)))))</f>
        <v>Effectuez l’étape 1</v>
      </c>
      <c r="P1076" s="3">
        <f t="shared" si="16"/>
        <v>0</v>
      </c>
    </row>
    <row r="1077" spans="12:16" x14ac:dyDescent="0.5">
      <c r="L1077" s="68" t="str">
        <f>IF(ISTEXT(overallRate),"Effectuez l’étape 1",IF(OR(COUNT($C1077,H1077)&lt;&gt;2,overallRate=0),0,IF(D1077="Yes",ROUND(MAX(IF($B1077="Oui - sans lien de dépendance",0,MIN((0.75*H1077),847)),MIN(H1077,(0.75*$C1077),847)),2),IF(revenueReduction&gt;0.3,MAX(IF($B1077="Non - avec lien de dépendance",MIN(1129,H1077,$C1077)*overallRate,MIN(1129,H1077)*overallRate),ROUND(MAX(IF($B1077="Non - avec lien de dépendance",0,MIN((0.75*H1077),847)),MIN(H1077,(0.75*$C1077),847)),2)),IF($B1077="Non - avec lien de dépendance",MIN(1129,H1077,$C1077)*overallRate,MIN(1129,H1077)*overallRate)))))</f>
        <v>Effectuez l’étape 1</v>
      </c>
      <c r="M1077" s="68" t="str">
        <f>IF(ISTEXT(overallRate),"Effectuez l’étape 1",IF(OR(COUNT($C1077,I1077)&lt;&gt;2,overallRate=0),0,IF(E1077="Yes",ROUND(MAX(IF($B1077="Oui - sans lien de dépendance",0,MIN((0.75*I1077),847)),MIN(I1077,(0.75*$C1077),847)),2),IF(revenueReduction&gt;0.3,MAX(IF($B1077="Non - avec lien de dépendance",MIN(1129,I1077,$C1077)*overallRate,MIN(1129,I1077)*overallRate),ROUND(MAX(IF($B1077="Non - avec lien de dépendance",0,MIN((0.75*I1077),847)),MIN(I1077,(0.75*$C1077),847)),2)),IF($B1077="Non - avec lien de dépendance",MIN(1129,I1077,$C1077)*overallRate,MIN(1129,I1077)*overallRate)))))</f>
        <v>Effectuez l’étape 1</v>
      </c>
      <c r="N1077" s="68" t="str">
        <f>IF(ISTEXT(overallRate),"Effectuez l’étape 1",IF(OR(COUNT($C1077,J1077)&lt;&gt;2,overallRate=0),0,IF(F1077="Yes",ROUND(MAX(IF($B1077="Oui - sans lien de dépendance",0,MIN((0.75*J1077),847)),MIN(J1077,(0.75*$C1077),847)),2),IF(revenueReduction&gt;0.3,MAX(IF($B1077="Non - avec lien de dépendance",MIN(1129,J1077,$C1077)*overallRate,MIN(1129,J1077)*overallRate),ROUND(MAX(IF($B1077="Non - avec lien de dépendance",0,MIN((0.75*J1077),847)),MIN(J1077,(0.75*$C1077),847)),2)),IF($B1077="Non - avec lien de dépendance",MIN(1129,J1077,$C1077)*overallRate,MIN(1129,J1077)*overallRate)))))</f>
        <v>Effectuez l’étape 1</v>
      </c>
      <c r="O1077" s="68" t="str">
        <f>IF(ISTEXT(overallRate),"Effectuez l’étape 1",IF(OR(COUNT($C1077,K1077)&lt;&gt;2,overallRate=0),0,IF(G1077="Yes",ROUND(MAX(IF($B1077="Oui - sans lien de dépendance",0,MIN((0.75*K1077),847)),MIN(K1077,(0.75*$C1077),847)),2),IF(revenueReduction&gt;0.3,MAX(IF($B1077="Non - avec lien de dépendance",MIN(1129,K1077,$C1077)*overallRate,MIN(1129,K1077)*overallRate),ROUND(MAX(IF($B1077="Non - avec lien de dépendance",0,MIN((0.75*K1077),847)),MIN(K1077,(0.75*$C1077),847)),2)),IF($B1077="Non - avec lien de dépendance",MIN(1129,K1077,$C1077)*overallRate,MIN(1129,K1077)*overallRate)))))</f>
        <v>Effectuez l’étape 1</v>
      </c>
      <c r="P1077" s="3">
        <f t="shared" si="16"/>
        <v>0</v>
      </c>
    </row>
    <row r="1078" spans="12:16" x14ac:dyDescent="0.5">
      <c r="L1078" s="68" t="str">
        <f>IF(ISTEXT(overallRate),"Effectuez l’étape 1",IF(OR(COUNT($C1078,H1078)&lt;&gt;2,overallRate=0),0,IF(D1078="Yes",ROUND(MAX(IF($B1078="Oui - sans lien de dépendance",0,MIN((0.75*H1078),847)),MIN(H1078,(0.75*$C1078),847)),2),IF(revenueReduction&gt;0.3,MAX(IF($B1078="Non - avec lien de dépendance",MIN(1129,H1078,$C1078)*overallRate,MIN(1129,H1078)*overallRate),ROUND(MAX(IF($B1078="Non - avec lien de dépendance",0,MIN((0.75*H1078),847)),MIN(H1078,(0.75*$C1078),847)),2)),IF($B1078="Non - avec lien de dépendance",MIN(1129,H1078,$C1078)*overallRate,MIN(1129,H1078)*overallRate)))))</f>
        <v>Effectuez l’étape 1</v>
      </c>
      <c r="M1078" s="68" t="str">
        <f>IF(ISTEXT(overallRate),"Effectuez l’étape 1",IF(OR(COUNT($C1078,I1078)&lt;&gt;2,overallRate=0),0,IF(E1078="Yes",ROUND(MAX(IF($B1078="Oui - sans lien de dépendance",0,MIN((0.75*I1078),847)),MIN(I1078,(0.75*$C1078),847)),2),IF(revenueReduction&gt;0.3,MAX(IF($B1078="Non - avec lien de dépendance",MIN(1129,I1078,$C1078)*overallRate,MIN(1129,I1078)*overallRate),ROUND(MAX(IF($B1078="Non - avec lien de dépendance",0,MIN((0.75*I1078),847)),MIN(I1078,(0.75*$C1078),847)),2)),IF($B1078="Non - avec lien de dépendance",MIN(1129,I1078,$C1078)*overallRate,MIN(1129,I1078)*overallRate)))))</f>
        <v>Effectuez l’étape 1</v>
      </c>
      <c r="N1078" s="68" t="str">
        <f>IF(ISTEXT(overallRate),"Effectuez l’étape 1",IF(OR(COUNT($C1078,J1078)&lt;&gt;2,overallRate=0),0,IF(F1078="Yes",ROUND(MAX(IF($B1078="Oui - sans lien de dépendance",0,MIN((0.75*J1078),847)),MIN(J1078,(0.75*$C1078),847)),2),IF(revenueReduction&gt;0.3,MAX(IF($B1078="Non - avec lien de dépendance",MIN(1129,J1078,$C1078)*overallRate,MIN(1129,J1078)*overallRate),ROUND(MAX(IF($B1078="Non - avec lien de dépendance",0,MIN((0.75*J1078),847)),MIN(J1078,(0.75*$C1078),847)),2)),IF($B1078="Non - avec lien de dépendance",MIN(1129,J1078,$C1078)*overallRate,MIN(1129,J1078)*overallRate)))))</f>
        <v>Effectuez l’étape 1</v>
      </c>
      <c r="O1078" s="68" t="str">
        <f>IF(ISTEXT(overallRate),"Effectuez l’étape 1",IF(OR(COUNT($C1078,K1078)&lt;&gt;2,overallRate=0),0,IF(G1078="Yes",ROUND(MAX(IF($B1078="Oui - sans lien de dépendance",0,MIN((0.75*K1078),847)),MIN(K1078,(0.75*$C1078),847)),2),IF(revenueReduction&gt;0.3,MAX(IF($B1078="Non - avec lien de dépendance",MIN(1129,K1078,$C1078)*overallRate,MIN(1129,K1078)*overallRate),ROUND(MAX(IF($B1078="Non - avec lien de dépendance",0,MIN((0.75*K1078),847)),MIN(K1078,(0.75*$C1078),847)),2)),IF($B1078="Non - avec lien de dépendance",MIN(1129,K1078,$C1078)*overallRate,MIN(1129,K1078)*overallRate)))))</f>
        <v>Effectuez l’étape 1</v>
      </c>
      <c r="P1078" s="3">
        <f t="shared" si="16"/>
        <v>0</v>
      </c>
    </row>
    <row r="1079" spans="12:16" x14ac:dyDescent="0.5">
      <c r="L1079" s="68" t="str">
        <f>IF(ISTEXT(overallRate),"Effectuez l’étape 1",IF(OR(COUNT($C1079,H1079)&lt;&gt;2,overallRate=0),0,IF(D1079="Yes",ROUND(MAX(IF($B1079="Oui - sans lien de dépendance",0,MIN((0.75*H1079),847)),MIN(H1079,(0.75*$C1079),847)),2),IF(revenueReduction&gt;0.3,MAX(IF($B1079="Non - avec lien de dépendance",MIN(1129,H1079,$C1079)*overallRate,MIN(1129,H1079)*overallRate),ROUND(MAX(IF($B1079="Non - avec lien de dépendance",0,MIN((0.75*H1079),847)),MIN(H1079,(0.75*$C1079),847)),2)),IF($B1079="Non - avec lien de dépendance",MIN(1129,H1079,$C1079)*overallRate,MIN(1129,H1079)*overallRate)))))</f>
        <v>Effectuez l’étape 1</v>
      </c>
      <c r="M1079" s="68" t="str">
        <f>IF(ISTEXT(overallRate),"Effectuez l’étape 1",IF(OR(COUNT($C1079,I1079)&lt;&gt;2,overallRate=0),0,IF(E1079="Yes",ROUND(MAX(IF($B1079="Oui - sans lien de dépendance",0,MIN((0.75*I1079),847)),MIN(I1079,(0.75*$C1079),847)),2),IF(revenueReduction&gt;0.3,MAX(IF($B1079="Non - avec lien de dépendance",MIN(1129,I1079,$C1079)*overallRate,MIN(1129,I1079)*overallRate),ROUND(MAX(IF($B1079="Non - avec lien de dépendance",0,MIN((0.75*I1079),847)),MIN(I1079,(0.75*$C1079),847)),2)),IF($B1079="Non - avec lien de dépendance",MIN(1129,I1079,$C1079)*overallRate,MIN(1129,I1079)*overallRate)))))</f>
        <v>Effectuez l’étape 1</v>
      </c>
      <c r="N1079" s="68" t="str">
        <f>IF(ISTEXT(overallRate),"Effectuez l’étape 1",IF(OR(COUNT($C1079,J1079)&lt;&gt;2,overallRate=0),0,IF(F1079="Yes",ROUND(MAX(IF($B1079="Oui - sans lien de dépendance",0,MIN((0.75*J1079),847)),MIN(J1079,(0.75*$C1079),847)),2),IF(revenueReduction&gt;0.3,MAX(IF($B1079="Non - avec lien de dépendance",MIN(1129,J1079,$C1079)*overallRate,MIN(1129,J1079)*overallRate),ROUND(MAX(IF($B1079="Non - avec lien de dépendance",0,MIN((0.75*J1079),847)),MIN(J1079,(0.75*$C1079),847)),2)),IF($B1079="Non - avec lien de dépendance",MIN(1129,J1079,$C1079)*overallRate,MIN(1129,J1079)*overallRate)))))</f>
        <v>Effectuez l’étape 1</v>
      </c>
      <c r="O1079" s="68" t="str">
        <f>IF(ISTEXT(overallRate),"Effectuez l’étape 1",IF(OR(COUNT($C1079,K1079)&lt;&gt;2,overallRate=0),0,IF(G1079="Yes",ROUND(MAX(IF($B1079="Oui - sans lien de dépendance",0,MIN((0.75*K1079),847)),MIN(K1079,(0.75*$C1079),847)),2),IF(revenueReduction&gt;0.3,MAX(IF($B1079="Non - avec lien de dépendance",MIN(1129,K1079,$C1079)*overallRate,MIN(1129,K1079)*overallRate),ROUND(MAX(IF($B1079="Non - avec lien de dépendance",0,MIN((0.75*K1079),847)),MIN(K1079,(0.75*$C1079),847)),2)),IF($B1079="Non - avec lien de dépendance",MIN(1129,K1079,$C1079)*overallRate,MIN(1129,K1079)*overallRate)))))</f>
        <v>Effectuez l’étape 1</v>
      </c>
      <c r="P1079" s="3">
        <f t="shared" si="16"/>
        <v>0</v>
      </c>
    </row>
    <row r="1080" spans="12:16" x14ac:dyDescent="0.5">
      <c r="L1080" s="68" t="str">
        <f>IF(ISTEXT(overallRate),"Effectuez l’étape 1",IF(OR(COUNT($C1080,H1080)&lt;&gt;2,overallRate=0),0,IF(D1080="Yes",ROUND(MAX(IF($B1080="Oui - sans lien de dépendance",0,MIN((0.75*H1080),847)),MIN(H1080,(0.75*$C1080),847)),2),IF(revenueReduction&gt;0.3,MAX(IF($B1080="Non - avec lien de dépendance",MIN(1129,H1080,$C1080)*overallRate,MIN(1129,H1080)*overallRate),ROUND(MAX(IF($B1080="Non - avec lien de dépendance",0,MIN((0.75*H1080),847)),MIN(H1080,(0.75*$C1080),847)),2)),IF($B1080="Non - avec lien de dépendance",MIN(1129,H1080,$C1080)*overallRate,MIN(1129,H1080)*overallRate)))))</f>
        <v>Effectuez l’étape 1</v>
      </c>
      <c r="M1080" s="68" t="str">
        <f>IF(ISTEXT(overallRate),"Effectuez l’étape 1",IF(OR(COUNT($C1080,I1080)&lt;&gt;2,overallRate=0),0,IF(E1080="Yes",ROUND(MAX(IF($B1080="Oui - sans lien de dépendance",0,MIN((0.75*I1080),847)),MIN(I1080,(0.75*$C1080),847)),2),IF(revenueReduction&gt;0.3,MAX(IF($B1080="Non - avec lien de dépendance",MIN(1129,I1080,$C1080)*overallRate,MIN(1129,I1080)*overallRate),ROUND(MAX(IF($B1080="Non - avec lien de dépendance",0,MIN((0.75*I1080),847)),MIN(I1080,(0.75*$C1080),847)),2)),IF($B1080="Non - avec lien de dépendance",MIN(1129,I1080,$C1080)*overallRate,MIN(1129,I1080)*overallRate)))))</f>
        <v>Effectuez l’étape 1</v>
      </c>
      <c r="N1080" s="68" t="str">
        <f>IF(ISTEXT(overallRate),"Effectuez l’étape 1",IF(OR(COUNT($C1080,J1080)&lt;&gt;2,overallRate=0),0,IF(F1080="Yes",ROUND(MAX(IF($B1080="Oui - sans lien de dépendance",0,MIN((0.75*J1080),847)),MIN(J1080,(0.75*$C1080),847)),2),IF(revenueReduction&gt;0.3,MAX(IF($B1080="Non - avec lien de dépendance",MIN(1129,J1080,$C1080)*overallRate,MIN(1129,J1080)*overallRate),ROUND(MAX(IF($B1080="Non - avec lien de dépendance",0,MIN((0.75*J1080),847)),MIN(J1080,(0.75*$C1080),847)),2)),IF($B1080="Non - avec lien de dépendance",MIN(1129,J1080,$C1080)*overallRate,MIN(1129,J1080)*overallRate)))))</f>
        <v>Effectuez l’étape 1</v>
      </c>
      <c r="O1080" s="68" t="str">
        <f>IF(ISTEXT(overallRate),"Effectuez l’étape 1",IF(OR(COUNT($C1080,K1080)&lt;&gt;2,overallRate=0),0,IF(G1080="Yes",ROUND(MAX(IF($B1080="Oui - sans lien de dépendance",0,MIN((0.75*K1080),847)),MIN(K1080,(0.75*$C1080),847)),2),IF(revenueReduction&gt;0.3,MAX(IF($B1080="Non - avec lien de dépendance",MIN(1129,K1080,$C1080)*overallRate,MIN(1129,K1080)*overallRate),ROUND(MAX(IF($B1080="Non - avec lien de dépendance",0,MIN((0.75*K1080),847)),MIN(K1080,(0.75*$C1080),847)),2)),IF($B1080="Non - avec lien de dépendance",MIN(1129,K1080,$C1080)*overallRate,MIN(1129,K1080)*overallRate)))))</f>
        <v>Effectuez l’étape 1</v>
      </c>
      <c r="P1080" s="3">
        <f t="shared" si="16"/>
        <v>0</v>
      </c>
    </row>
    <row r="1081" spans="12:16" x14ac:dyDescent="0.5">
      <c r="L1081" s="68" t="str">
        <f>IF(ISTEXT(overallRate),"Effectuez l’étape 1",IF(OR(COUNT($C1081,H1081)&lt;&gt;2,overallRate=0),0,IF(D1081="Yes",ROUND(MAX(IF($B1081="Oui - sans lien de dépendance",0,MIN((0.75*H1081),847)),MIN(H1081,(0.75*$C1081),847)),2),IF(revenueReduction&gt;0.3,MAX(IF($B1081="Non - avec lien de dépendance",MIN(1129,H1081,$C1081)*overallRate,MIN(1129,H1081)*overallRate),ROUND(MAX(IF($B1081="Non - avec lien de dépendance",0,MIN((0.75*H1081),847)),MIN(H1081,(0.75*$C1081),847)),2)),IF($B1081="Non - avec lien de dépendance",MIN(1129,H1081,$C1081)*overallRate,MIN(1129,H1081)*overallRate)))))</f>
        <v>Effectuez l’étape 1</v>
      </c>
      <c r="M1081" s="68" t="str">
        <f>IF(ISTEXT(overallRate),"Effectuez l’étape 1",IF(OR(COUNT($C1081,I1081)&lt;&gt;2,overallRate=0),0,IF(E1081="Yes",ROUND(MAX(IF($B1081="Oui - sans lien de dépendance",0,MIN((0.75*I1081),847)),MIN(I1081,(0.75*$C1081),847)),2),IF(revenueReduction&gt;0.3,MAX(IF($B1081="Non - avec lien de dépendance",MIN(1129,I1081,$C1081)*overallRate,MIN(1129,I1081)*overallRate),ROUND(MAX(IF($B1081="Non - avec lien de dépendance",0,MIN((0.75*I1081),847)),MIN(I1081,(0.75*$C1081),847)),2)),IF($B1081="Non - avec lien de dépendance",MIN(1129,I1081,$C1081)*overallRate,MIN(1129,I1081)*overallRate)))))</f>
        <v>Effectuez l’étape 1</v>
      </c>
      <c r="N1081" s="68" t="str">
        <f>IF(ISTEXT(overallRate),"Effectuez l’étape 1",IF(OR(COUNT($C1081,J1081)&lt;&gt;2,overallRate=0),0,IF(F1081="Yes",ROUND(MAX(IF($B1081="Oui - sans lien de dépendance",0,MIN((0.75*J1081),847)),MIN(J1081,(0.75*$C1081),847)),2),IF(revenueReduction&gt;0.3,MAX(IF($B1081="Non - avec lien de dépendance",MIN(1129,J1081,$C1081)*overallRate,MIN(1129,J1081)*overallRate),ROUND(MAX(IF($B1081="Non - avec lien de dépendance",0,MIN((0.75*J1081),847)),MIN(J1081,(0.75*$C1081),847)),2)),IF($B1081="Non - avec lien de dépendance",MIN(1129,J1081,$C1081)*overallRate,MIN(1129,J1081)*overallRate)))))</f>
        <v>Effectuez l’étape 1</v>
      </c>
      <c r="O1081" s="68" t="str">
        <f>IF(ISTEXT(overallRate),"Effectuez l’étape 1",IF(OR(COUNT($C1081,K1081)&lt;&gt;2,overallRate=0),0,IF(G1081="Yes",ROUND(MAX(IF($B1081="Oui - sans lien de dépendance",0,MIN((0.75*K1081),847)),MIN(K1081,(0.75*$C1081),847)),2),IF(revenueReduction&gt;0.3,MAX(IF($B1081="Non - avec lien de dépendance",MIN(1129,K1081,$C1081)*overallRate,MIN(1129,K1081)*overallRate),ROUND(MAX(IF($B1081="Non - avec lien de dépendance",0,MIN((0.75*K1081),847)),MIN(K1081,(0.75*$C1081),847)),2)),IF($B1081="Non - avec lien de dépendance",MIN(1129,K1081,$C1081)*overallRate,MIN(1129,K1081)*overallRate)))))</f>
        <v>Effectuez l’étape 1</v>
      </c>
      <c r="P1081" s="3">
        <f t="shared" si="16"/>
        <v>0</v>
      </c>
    </row>
    <row r="1082" spans="12:16" x14ac:dyDescent="0.5">
      <c r="L1082" s="68" t="str">
        <f>IF(ISTEXT(overallRate),"Effectuez l’étape 1",IF(OR(COUNT($C1082,H1082)&lt;&gt;2,overallRate=0),0,IF(D1082="Yes",ROUND(MAX(IF($B1082="Oui - sans lien de dépendance",0,MIN((0.75*H1082),847)),MIN(H1082,(0.75*$C1082),847)),2),IF(revenueReduction&gt;0.3,MAX(IF($B1082="Non - avec lien de dépendance",MIN(1129,H1082,$C1082)*overallRate,MIN(1129,H1082)*overallRate),ROUND(MAX(IF($B1082="Non - avec lien de dépendance",0,MIN((0.75*H1082),847)),MIN(H1082,(0.75*$C1082),847)),2)),IF($B1082="Non - avec lien de dépendance",MIN(1129,H1082,$C1082)*overallRate,MIN(1129,H1082)*overallRate)))))</f>
        <v>Effectuez l’étape 1</v>
      </c>
      <c r="M1082" s="68" t="str">
        <f>IF(ISTEXT(overallRate),"Effectuez l’étape 1",IF(OR(COUNT($C1082,I1082)&lt;&gt;2,overallRate=0),0,IF(E1082="Yes",ROUND(MAX(IF($B1082="Oui - sans lien de dépendance",0,MIN((0.75*I1082),847)),MIN(I1082,(0.75*$C1082),847)),2),IF(revenueReduction&gt;0.3,MAX(IF($B1082="Non - avec lien de dépendance",MIN(1129,I1082,$C1082)*overallRate,MIN(1129,I1082)*overallRate),ROUND(MAX(IF($B1082="Non - avec lien de dépendance",0,MIN((0.75*I1082),847)),MIN(I1082,(0.75*$C1082),847)),2)),IF($B1082="Non - avec lien de dépendance",MIN(1129,I1082,$C1082)*overallRate,MIN(1129,I1082)*overallRate)))))</f>
        <v>Effectuez l’étape 1</v>
      </c>
      <c r="N1082" s="68" t="str">
        <f>IF(ISTEXT(overallRate),"Effectuez l’étape 1",IF(OR(COUNT($C1082,J1082)&lt;&gt;2,overallRate=0),0,IF(F1082="Yes",ROUND(MAX(IF($B1082="Oui - sans lien de dépendance",0,MIN((0.75*J1082),847)),MIN(J1082,(0.75*$C1082),847)),2),IF(revenueReduction&gt;0.3,MAX(IF($B1082="Non - avec lien de dépendance",MIN(1129,J1082,$C1082)*overallRate,MIN(1129,J1082)*overallRate),ROUND(MAX(IF($B1082="Non - avec lien de dépendance",0,MIN((0.75*J1082),847)),MIN(J1082,(0.75*$C1082),847)),2)),IF($B1082="Non - avec lien de dépendance",MIN(1129,J1082,$C1082)*overallRate,MIN(1129,J1082)*overallRate)))))</f>
        <v>Effectuez l’étape 1</v>
      </c>
      <c r="O1082" s="68" t="str">
        <f>IF(ISTEXT(overallRate),"Effectuez l’étape 1",IF(OR(COUNT($C1082,K1082)&lt;&gt;2,overallRate=0),0,IF(G1082="Yes",ROUND(MAX(IF($B1082="Oui - sans lien de dépendance",0,MIN((0.75*K1082),847)),MIN(K1082,(0.75*$C1082),847)),2),IF(revenueReduction&gt;0.3,MAX(IF($B1082="Non - avec lien de dépendance",MIN(1129,K1082,$C1082)*overallRate,MIN(1129,K1082)*overallRate),ROUND(MAX(IF($B1082="Non - avec lien de dépendance",0,MIN((0.75*K1082),847)),MIN(K1082,(0.75*$C1082),847)),2)),IF($B1082="Non - avec lien de dépendance",MIN(1129,K1082,$C1082)*overallRate,MIN(1129,K1082)*overallRate)))))</f>
        <v>Effectuez l’étape 1</v>
      </c>
      <c r="P1082" s="3">
        <f t="shared" si="16"/>
        <v>0</v>
      </c>
    </row>
    <row r="1083" spans="12:16" x14ac:dyDescent="0.5">
      <c r="L1083" s="68" t="str">
        <f>IF(ISTEXT(overallRate),"Effectuez l’étape 1",IF(OR(COUNT($C1083,H1083)&lt;&gt;2,overallRate=0),0,IF(D1083="Yes",ROUND(MAX(IF($B1083="Oui - sans lien de dépendance",0,MIN((0.75*H1083),847)),MIN(H1083,(0.75*$C1083),847)),2),IF(revenueReduction&gt;0.3,MAX(IF($B1083="Non - avec lien de dépendance",MIN(1129,H1083,$C1083)*overallRate,MIN(1129,H1083)*overallRate),ROUND(MAX(IF($B1083="Non - avec lien de dépendance",0,MIN((0.75*H1083),847)),MIN(H1083,(0.75*$C1083),847)),2)),IF($B1083="Non - avec lien de dépendance",MIN(1129,H1083,$C1083)*overallRate,MIN(1129,H1083)*overallRate)))))</f>
        <v>Effectuez l’étape 1</v>
      </c>
      <c r="M1083" s="68" t="str">
        <f>IF(ISTEXT(overallRate),"Effectuez l’étape 1",IF(OR(COUNT($C1083,I1083)&lt;&gt;2,overallRate=0),0,IF(E1083="Yes",ROUND(MAX(IF($B1083="Oui - sans lien de dépendance",0,MIN((0.75*I1083),847)),MIN(I1083,(0.75*$C1083),847)),2),IF(revenueReduction&gt;0.3,MAX(IF($B1083="Non - avec lien de dépendance",MIN(1129,I1083,$C1083)*overallRate,MIN(1129,I1083)*overallRate),ROUND(MAX(IF($B1083="Non - avec lien de dépendance",0,MIN((0.75*I1083),847)),MIN(I1083,(0.75*$C1083),847)),2)),IF($B1083="Non - avec lien de dépendance",MIN(1129,I1083,$C1083)*overallRate,MIN(1129,I1083)*overallRate)))))</f>
        <v>Effectuez l’étape 1</v>
      </c>
      <c r="N1083" s="68" t="str">
        <f>IF(ISTEXT(overallRate),"Effectuez l’étape 1",IF(OR(COUNT($C1083,J1083)&lt;&gt;2,overallRate=0),0,IF(F1083="Yes",ROUND(MAX(IF($B1083="Oui - sans lien de dépendance",0,MIN((0.75*J1083),847)),MIN(J1083,(0.75*$C1083),847)),2),IF(revenueReduction&gt;0.3,MAX(IF($B1083="Non - avec lien de dépendance",MIN(1129,J1083,$C1083)*overallRate,MIN(1129,J1083)*overallRate),ROUND(MAX(IF($B1083="Non - avec lien de dépendance",0,MIN((0.75*J1083),847)),MIN(J1083,(0.75*$C1083),847)),2)),IF($B1083="Non - avec lien de dépendance",MIN(1129,J1083,$C1083)*overallRate,MIN(1129,J1083)*overallRate)))))</f>
        <v>Effectuez l’étape 1</v>
      </c>
      <c r="O1083" s="68" t="str">
        <f>IF(ISTEXT(overallRate),"Effectuez l’étape 1",IF(OR(COUNT($C1083,K1083)&lt;&gt;2,overallRate=0),0,IF(G1083="Yes",ROUND(MAX(IF($B1083="Oui - sans lien de dépendance",0,MIN((0.75*K1083),847)),MIN(K1083,(0.75*$C1083),847)),2),IF(revenueReduction&gt;0.3,MAX(IF($B1083="Non - avec lien de dépendance",MIN(1129,K1083,$C1083)*overallRate,MIN(1129,K1083)*overallRate),ROUND(MAX(IF($B1083="Non - avec lien de dépendance",0,MIN((0.75*K1083),847)),MIN(K1083,(0.75*$C1083),847)),2)),IF($B1083="Non - avec lien de dépendance",MIN(1129,K1083,$C1083)*overallRate,MIN(1129,K1083)*overallRate)))))</f>
        <v>Effectuez l’étape 1</v>
      </c>
      <c r="P1083" s="3">
        <f t="shared" si="16"/>
        <v>0</v>
      </c>
    </row>
    <row r="1084" spans="12:16" x14ac:dyDescent="0.5">
      <c r="L1084" s="68" t="str">
        <f>IF(ISTEXT(overallRate),"Effectuez l’étape 1",IF(OR(COUNT($C1084,H1084)&lt;&gt;2,overallRate=0),0,IF(D1084="Yes",ROUND(MAX(IF($B1084="Oui - sans lien de dépendance",0,MIN((0.75*H1084),847)),MIN(H1084,(0.75*$C1084),847)),2),IF(revenueReduction&gt;0.3,MAX(IF($B1084="Non - avec lien de dépendance",MIN(1129,H1084,$C1084)*overallRate,MIN(1129,H1084)*overallRate),ROUND(MAX(IF($B1084="Non - avec lien de dépendance",0,MIN((0.75*H1084),847)),MIN(H1084,(0.75*$C1084),847)),2)),IF($B1084="Non - avec lien de dépendance",MIN(1129,H1084,$C1084)*overallRate,MIN(1129,H1084)*overallRate)))))</f>
        <v>Effectuez l’étape 1</v>
      </c>
      <c r="M1084" s="68" t="str">
        <f>IF(ISTEXT(overallRate),"Effectuez l’étape 1",IF(OR(COUNT($C1084,I1084)&lt;&gt;2,overallRate=0),0,IF(E1084="Yes",ROUND(MAX(IF($B1084="Oui - sans lien de dépendance",0,MIN((0.75*I1084),847)),MIN(I1084,(0.75*$C1084),847)),2),IF(revenueReduction&gt;0.3,MAX(IF($B1084="Non - avec lien de dépendance",MIN(1129,I1084,$C1084)*overallRate,MIN(1129,I1084)*overallRate),ROUND(MAX(IF($B1084="Non - avec lien de dépendance",0,MIN((0.75*I1084),847)),MIN(I1084,(0.75*$C1084),847)),2)),IF($B1084="Non - avec lien de dépendance",MIN(1129,I1084,$C1084)*overallRate,MIN(1129,I1084)*overallRate)))))</f>
        <v>Effectuez l’étape 1</v>
      </c>
      <c r="N1084" s="68" t="str">
        <f>IF(ISTEXT(overallRate),"Effectuez l’étape 1",IF(OR(COUNT($C1084,J1084)&lt;&gt;2,overallRate=0),0,IF(F1084="Yes",ROUND(MAX(IF($B1084="Oui - sans lien de dépendance",0,MIN((0.75*J1084),847)),MIN(J1084,(0.75*$C1084),847)),2),IF(revenueReduction&gt;0.3,MAX(IF($B1084="Non - avec lien de dépendance",MIN(1129,J1084,$C1084)*overallRate,MIN(1129,J1084)*overallRate),ROUND(MAX(IF($B1084="Non - avec lien de dépendance",0,MIN((0.75*J1084),847)),MIN(J1084,(0.75*$C1084),847)),2)),IF($B1084="Non - avec lien de dépendance",MIN(1129,J1084,$C1084)*overallRate,MIN(1129,J1084)*overallRate)))))</f>
        <v>Effectuez l’étape 1</v>
      </c>
      <c r="O1084" s="68" t="str">
        <f>IF(ISTEXT(overallRate),"Effectuez l’étape 1",IF(OR(COUNT($C1084,K1084)&lt;&gt;2,overallRate=0),0,IF(G1084="Yes",ROUND(MAX(IF($B1084="Oui - sans lien de dépendance",0,MIN((0.75*K1084),847)),MIN(K1084,(0.75*$C1084),847)),2),IF(revenueReduction&gt;0.3,MAX(IF($B1084="Non - avec lien de dépendance",MIN(1129,K1084,$C1084)*overallRate,MIN(1129,K1084)*overallRate),ROUND(MAX(IF($B1084="Non - avec lien de dépendance",0,MIN((0.75*K1084),847)),MIN(K1084,(0.75*$C1084),847)),2)),IF($B1084="Non - avec lien de dépendance",MIN(1129,K1084,$C1084)*overallRate,MIN(1129,K1084)*overallRate)))))</f>
        <v>Effectuez l’étape 1</v>
      </c>
      <c r="P1084" s="3">
        <f t="shared" si="16"/>
        <v>0</v>
      </c>
    </row>
    <row r="1085" spans="12:16" x14ac:dyDescent="0.5">
      <c r="L1085" s="68" t="str">
        <f>IF(ISTEXT(overallRate),"Effectuez l’étape 1",IF(OR(COUNT($C1085,H1085)&lt;&gt;2,overallRate=0),0,IF(D1085="Yes",ROUND(MAX(IF($B1085="Oui - sans lien de dépendance",0,MIN((0.75*H1085),847)),MIN(H1085,(0.75*$C1085),847)),2),IF(revenueReduction&gt;0.3,MAX(IF($B1085="Non - avec lien de dépendance",MIN(1129,H1085,$C1085)*overallRate,MIN(1129,H1085)*overallRate),ROUND(MAX(IF($B1085="Non - avec lien de dépendance",0,MIN((0.75*H1085),847)),MIN(H1085,(0.75*$C1085),847)),2)),IF($B1085="Non - avec lien de dépendance",MIN(1129,H1085,$C1085)*overallRate,MIN(1129,H1085)*overallRate)))))</f>
        <v>Effectuez l’étape 1</v>
      </c>
      <c r="M1085" s="68" t="str">
        <f>IF(ISTEXT(overallRate),"Effectuez l’étape 1",IF(OR(COUNT($C1085,I1085)&lt;&gt;2,overallRate=0),0,IF(E1085="Yes",ROUND(MAX(IF($B1085="Oui - sans lien de dépendance",0,MIN((0.75*I1085),847)),MIN(I1085,(0.75*$C1085),847)),2),IF(revenueReduction&gt;0.3,MAX(IF($B1085="Non - avec lien de dépendance",MIN(1129,I1085,$C1085)*overallRate,MIN(1129,I1085)*overallRate),ROUND(MAX(IF($B1085="Non - avec lien de dépendance",0,MIN((0.75*I1085),847)),MIN(I1085,(0.75*$C1085),847)),2)),IF($B1085="Non - avec lien de dépendance",MIN(1129,I1085,$C1085)*overallRate,MIN(1129,I1085)*overallRate)))))</f>
        <v>Effectuez l’étape 1</v>
      </c>
      <c r="N1085" s="68" t="str">
        <f>IF(ISTEXT(overallRate),"Effectuez l’étape 1",IF(OR(COUNT($C1085,J1085)&lt;&gt;2,overallRate=0),0,IF(F1085="Yes",ROUND(MAX(IF($B1085="Oui - sans lien de dépendance",0,MIN((0.75*J1085),847)),MIN(J1085,(0.75*$C1085),847)),2),IF(revenueReduction&gt;0.3,MAX(IF($B1085="Non - avec lien de dépendance",MIN(1129,J1085,$C1085)*overallRate,MIN(1129,J1085)*overallRate),ROUND(MAX(IF($B1085="Non - avec lien de dépendance",0,MIN((0.75*J1085),847)),MIN(J1085,(0.75*$C1085),847)),2)),IF($B1085="Non - avec lien de dépendance",MIN(1129,J1085,$C1085)*overallRate,MIN(1129,J1085)*overallRate)))))</f>
        <v>Effectuez l’étape 1</v>
      </c>
      <c r="O1085" s="68" t="str">
        <f>IF(ISTEXT(overallRate),"Effectuez l’étape 1",IF(OR(COUNT($C1085,K1085)&lt;&gt;2,overallRate=0),0,IF(G1085="Yes",ROUND(MAX(IF($B1085="Oui - sans lien de dépendance",0,MIN((0.75*K1085),847)),MIN(K1085,(0.75*$C1085),847)),2),IF(revenueReduction&gt;0.3,MAX(IF($B1085="Non - avec lien de dépendance",MIN(1129,K1085,$C1085)*overallRate,MIN(1129,K1085)*overallRate),ROUND(MAX(IF($B1085="Non - avec lien de dépendance",0,MIN((0.75*K1085),847)),MIN(K1085,(0.75*$C1085),847)),2)),IF($B1085="Non - avec lien de dépendance",MIN(1129,K1085,$C1085)*overallRate,MIN(1129,K1085)*overallRate)))))</f>
        <v>Effectuez l’étape 1</v>
      </c>
      <c r="P1085" s="3">
        <f t="shared" si="16"/>
        <v>0</v>
      </c>
    </row>
    <row r="1086" spans="12:16" x14ac:dyDescent="0.5">
      <c r="L1086" s="68" t="str">
        <f>IF(ISTEXT(overallRate),"Effectuez l’étape 1",IF(OR(COUNT($C1086,H1086)&lt;&gt;2,overallRate=0),0,IF(D1086="Yes",ROUND(MAX(IF($B1086="Oui - sans lien de dépendance",0,MIN((0.75*H1086),847)),MIN(H1086,(0.75*$C1086),847)),2),IF(revenueReduction&gt;0.3,MAX(IF($B1086="Non - avec lien de dépendance",MIN(1129,H1086,$C1086)*overallRate,MIN(1129,H1086)*overallRate),ROUND(MAX(IF($B1086="Non - avec lien de dépendance",0,MIN((0.75*H1086),847)),MIN(H1086,(0.75*$C1086),847)),2)),IF($B1086="Non - avec lien de dépendance",MIN(1129,H1086,$C1086)*overallRate,MIN(1129,H1086)*overallRate)))))</f>
        <v>Effectuez l’étape 1</v>
      </c>
      <c r="M1086" s="68" t="str">
        <f>IF(ISTEXT(overallRate),"Effectuez l’étape 1",IF(OR(COUNT($C1086,I1086)&lt;&gt;2,overallRate=0),0,IF(E1086="Yes",ROUND(MAX(IF($B1086="Oui - sans lien de dépendance",0,MIN((0.75*I1086),847)),MIN(I1086,(0.75*$C1086),847)),2),IF(revenueReduction&gt;0.3,MAX(IF($B1086="Non - avec lien de dépendance",MIN(1129,I1086,$C1086)*overallRate,MIN(1129,I1086)*overallRate),ROUND(MAX(IF($B1086="Non - avec lien de dépendance",0,MIN((0.75*I1086),847)),MIN(I1086,(0.75*$C1086),847)),2)),IF($B1086="Non - avec lien de dépendance",MIN(1129,I1086,$C1086)*overallRate,MIN(1129,I1086)*overallRate)))))</f>
        <v>Effectuez l’étape 1</v>
      </c>
      <c r="N1086" s="68" t="str">
        <f>IF(ISTEXT(overallRate),"Effectuez l’étape 1",IF(OR(COUNT($C1086,J1086)&lt;&gt;2,overallRate=0),0,IF(F1086="Yes",ROUND(MAX(IF($B1086="Oui - sans lien de dépendance",0,MIN((0.75*J1086),847)),MIN(J1086,(0.75*$C1086),847)),2),IF(revenueReduction&gt;0.3,MAX(IF($B1086="Non - avec lien de dépendance",MIN(1129,J1086,$C1086)*overallRate,MIN(1129,J1086)*overallRate),ROUND(MAX(IF($B1086="Non - avec lien de dépendance",0,MIN((0.75*J1086),847)),MIN(J1086,(0.75*$C1086),847)),2)),IF($B1086="Non - avec lien de dépendance",MIN(1129,J1086,$C1086)*overallRate,MIN(1129,J1086)*overallRate)))))</f>
        <v>Effectuez l’étape 1</v>
      </c>
      <c r="O1086" s="68" t="str">
        <f>IF(ISTEXT(overallRate),"Effectuez l’étape 1",IF(OR(COUNT($C1086,K1086)&lt;&gt;2,overallRate=0),0,IF(G1086="Yes",ROUND(MAX(IF($B1086="Oui - sans lien de dépendance",0,MIN((0.75*K1086),847)),MIN(K1086,(0.75*$C1086),847)),2),IF(revenueReduction&gt;0.3,MAX(IF($B1086="Non - avec lien de dépendance",MIN(1129,K1086,$C1086)*overallRate,MIN(1129,K1086)*overallRate),ROUND(MAX(IF($B1086="Non - avec lien de dépendance",0,MIN((0.75*K1086),847)),MIN(K1086,(0.75*$C1086),847)),2)),IF($B1086="Non - avec lien de dépendance",MIN(1129,K1086,$C1086)*overallRate,MIN(1129,K1086)*overallRate)))))</f>
        <v>Effectuez l’étape 1</v>
      </c>
      <c r="P1086" s="3">
        <f t="shared" si="16"/>
        <v>0</v>
      </c>
    </row>
    <row r="1087" spans="12:16" x14ac:dyDescent="0.5">
      <c r="L1087" s="68" t="str">
        <f>IF(ISTEXT(overallRate),"Effectuez l’étape 1",IF(OR(COUNT($C1087,H1087)&lt;&gt;2,overallRate=0),0,IF(D1087="Yes",ROUND(MAX(IF($B1087="Oui - sans lien de dépendance",0,MIN((0.75*H1087),847)),MIN(H1087,(0.75*$C1087),847)),2),IF(revenueReduction&gt;0.3,MAX(IF($B1087="Non - avec lien de dépendance",MIN(1129,H1087,$C1087)*overallRate,MIN(1129,H1087)*overallRate),ROUND(MAX(IF($B1087="Non - avec lien de dépendance",0,MIN((0.75*H1087),847)),MIN(H1087,(0.75*$C1087),847)),2)),IF($B1087="Non - avec lien de dépendance",MIN(1129,H1087,$C1087)*overallRate,MIN(1129,H1087)*overallRate)))))</f>
        <v>Effectuez l’étape 1</v>
      </c>
      <c r="M1087" s="68" t="str">
        <f>IF(ISTEXT(overallRate),"Effectuez l’étape 1",IF(OR(COUNT($C1087,I1087)&lt;&gt;2,overallRate=0),0,IF(E1087="Yes",ROUND(MAX(IF($B1087="Oui - sans lien de dépendance",0,MIN((0.75*I1087),847)),MIN(I1087,(0.75*$C1087),847)),2),IF(revenueReduction&gt;0.3,MAX(IF($B1087="Non - avec lien de dépendance",MIN(1129,I1087,$C1087)*overallRate,MIN(1129,I1087)*overallRate),ROUND(MAX(IF($B1087="Non - avec lien de dépendance",0,MIN((0.75*I1087),847)),MIN(I1087,(0.75*$C1087),847)),2)),IF($B1087="Non - avec lien de dépendance",MIN(1129,I1087,$C1087)*overallRate,MIN(1129,I1087)*overallRate)))))</f>
        <v>Effectuez l’étape 1</v>
      </c>
      <c r="N1087" s="68" t="str">
        <f>IF(ISTEXT(overallRate),"Effectuez l’étape 1",IF(OR(COUNT($C1087,J1087)&lt;&gt;2,overallRate=0),0,IF(F1087="Yes",ROUND(MAX(IF($B1087="Oui - sans lien de dépendance",0,MIN((0.75*J1087),847)),MIN(J1087,(0.75*$C1087),847)),2),IF(revenueReduction&gt;0.3,MAX(IF($B1087="Non - avec lien de dépendance",MIN(1129,J1087,$C1087)*overallRate,MIN(1129,J1087)*overallRate),ROUND(MAX(IF($B1087="Non - avec lien de dépendance",0,MIN((0.75*J1087),847)),MIN(J1087,(0.75*$C1087),847)),2)),IF($B1087="Non - avec lien de dépendance",MIN(1129,J1087,$C1087)*overallRate,MIN(1129,J1087)*overallRate)))))</f>
        <v>Effectuez l’étape 1</v>
      </c>
      <c r="O1087" s="68" t="str">
        <f>IF(ISTEXT(overallRate),"Effectuez l’étape 1",IF(OR(COUNT($C1087,K1087)&lt;&gt;2,overallRate=0),0,IF(G1087="Yes",ROUND(MAX(IF($B1087="Oui - sans lien de dépendance",0,MIN((0.75*K1087),847)),MIN(K1087,(0.75*$C1087),847)),2),IF(revenueReduction&gt;0.3,MAX(IF($B1087="Non - avec lien de dépendance",MIN(1129,K1087,$C1087)*overallRate,MIN(1129,K1087)*overallRate),ROUND(MAX(IF($B1087="Non - avec lien de dépendance",0,MIN((0.75*K1087),847)),MIN(K1087,(0.75*$C1087),847)),2)),IF($B1087="Non - avec lien de dépendance",MIN(1129,K1087,$C1087)*overallRate,MIN(1129,K1087)*overallRate)))))</f>
        <v>Effectuez l’étape 1</v>
      </c>
      <c r="P1087" s="3">
        <f t="shared" si="16"/>
        <v>0</v>
      </c>
    </row>
    <row r="1088" spans="12:16" x14ac:dyDescent="0.5">
      <c r="L1088" s="68" t="str">
        <f>IF(ISTEXT(overallRate),"Effectuez l’étape 1",IF(OR(COUNT($C1088,H1088)&lt;&gt;2,overallRate=0),0,IF(D1088="Yes",ROUND(MAX(IF($B1088="Oui - sans lien de dépendance",0,MIN((0.75*H1088),847)),MIN(H1088,(0.75*$C1088),847)),2),IF(revenueReduction&gt;0.3,MAX(IF($B1088="Non - avec lien de dépendance",MIN(1129,H1088,$C1088)*overallRate,MIN(1129,H1088)*overallRate),ROUND(MAX(IF($B1088="Non - avec lien de dépendance",0,MIN((0.75*H1088),847)),MIN(H1088,(0.75*$C1088),847)),2)),IF($B1088="Non - avec lien de dépendance",MIN(1129,H1088,$C1088)*overallRate,MIN(1129,H1088)*overallRate)))))</f>
        <v>Effectuez l’étape 1</v>
      </c>
      <c r="M1088" s="68" t="str">
        <f>IF(ISTEXT(overallRate),"Effectuez l’étape 1",IF(OR(COUNT($C1088,I1088)&lt;&gt;2,overallRate=0),0,IF(E1088="Yes",ROUND(MAX(IF($B1088="Oui - sans lien de dépendance",0,MIN((0.75*I1088),847)),MIN(I1088,(0.75*$C1088),847)),2),IF(revenueReduction&gt;0.3,MAX(IF($B1088="Non - avec lien de dépendance",MIN(1129,I1088,$C1088)*overallRate,MIN(1129,I1088)*overallRate),ROUND(MAX(IF($B1088="Non - avec lien de dépendance",0,MIN((0.75*I1088),847)),MIN(I1088,(0.75*$C1088),847)),2)),IF($B1088="Non - avec lien de dépendance",MIN(1129,I1088,$C1088)*overallRate,MIN(1129,I1088)*overallRate)))))</f>
        <v>Effectuez l’étape 1</v>
      </c>
      <c r="N1088" s="68" t="str">
        <f>IF(ISTEXT(overallRate),"Effectuez l’étape 1",IF(OR(COUNT($C1088,J1088)&lt;&gt;2,overallRate=0),0,IF(F1088="Yes",ROUND(MAX(IF($B1088="Oui - sans lien de dépendance",0,MIN((0.75*J1088),847)),MIN(J1088,(0.75*$C1088),847)),2),IF(revenueReduction&gt;0.3,MAX(IF($B1088="Non - avec lien de dépendance",MIN(1129,J1088,$C1088)*overallRate,MIN(1129,J1088)*overallRate),ROUND(MAX(IF($B1088="Non - avec lien de dépendance",0,MIN((0.75*J1088),847)),MIN(J1088,(0.75*$C1088),847)),2)),IF($B1088="Non - avec lien de dépendance",MIN(1129,J1088,$C1088)*overallRate,MIN(1129,J1088)*overallRate)))))</f>
        <v>Effectuez l’étape 1</v>
      </c>
      <c r="O1088" s="68" t="str">
        <f>IF(ISTEXT(overallRate),"Effectuez l’étape 1",IF(OR(COUNT($C1088,K1088)&lt;&gt;2,overallRate=0),0,IF(G1088="Yes",ROUND(MAX(IF($B1088="Oui - sans lien de dépendance",0,MIN((0.75*K1088),847)),MIN(K1088,(0.75*$C1088),847)),2),IF(revenueReduction&gt;0.3,MAX(IF($B1088="Non - avec lien de dépendance",MIN(1129,K1088,$C1088)*overallRate,MIN(1129,K1088)*overallRate),ROUND(MAX(IF($B1088="Non - avec lien de dépendance",0,MIN((0.75*K1088),847)),MIN(K1088,(0.75*$C1088),847)),2)),IF($B1088="Non - avec lien de dépendance",MIN(1129,K1088,$C1088)*overallRate,MIN(1129,K1088)*overallRate)))))</f>
        <v>Effectuez l’étape 1</v>
      </c>
      <c r="P1088" s="3">
        <f t="shared" si="16"/>
        <v>0</v>
      </c>
    </row>
    <row r="1089" spans="12:16" x14ac:dyDescent="0.5">
      <c r="L1089" s="68" t="str">
        <f>IF(ISTEXT(overallRate),"Effectuez l’étape 1",IF(OR(COUNT($C1089,H1089)&lt;&gt;2,overallRate=0),0,IF(D1089="Yes",ROUND(MAX(IF($B1089="Oui - sans lien de dépendance",0,MIN((0.75*H1089),847)),MIN(H1089,(0.75*$C1089),847)),2),IF(revenueReduction&gt;0.3,MAX(IF($B1089="Non - avec lien de dépendance",MIN(1129,H1089,$C1089)*overallRate,MIN(1129,H1089)*overallRate),ROUND(MAX(IF($B1089="Non - avec lien de dépendance",0,MIN((0.75*H1089),847)),MIN(H1089,(0.75*$C1089),847)),2)),IF($B1089="Non - avec lien de dépendance",MIN(1129,H1089,$C1089)*overallRate,MIN(1129,H1089)*overallRate)))))</f>
        <v>Effectuez l’étape 1</v>
      </c>
      <c r="M1089" s="68" t="str">
        <f>IF(ISTEXT(overallRate),"Effectuez l’étape 1",IF(OR(COUNT($C1089,I1089)&lt;&gt;2,overallRate=0),0,IF(E1089="Yes",ROUND(MAX(IF($B1089="Oui - sans lien de dépendance",0,MIN((0.75*I1089),847)),MIN(I1089,(0.75*$C1089),847)),2),IF(revenueReduction&gt;0.3,MAX(IF($B1089="Non - avec lien de dépendance",MIN(1129,I1089,$C1089)*overallRate,MIN(1129,I1089)*overallRate),ROUND(MAX(IF($B1089="Non - avec lien de dépendance",0,MIN((0.75*I1089),847)),MIN(I1089,(0.75*$C1089),847)),2)),IF($B1089="Non - avec lien de dépendance",MIN(1129,I1089,$C1089)*overallRate,MIN(1129,I1089)*overallRate)))))</f>
        <v>Effectuez l’étape 1</v>
      </c>
      <c r="N1089" s="68" t="str">
        <f>IF(ISTEXT(overallRate),"Effectuez l’étape 1",IF(OR(COUNT($C1089,J1089)&lt;&gt;2,overallRate=0),0,IF(F1089="Yes",ROUND(MAX(IF($B1089="Oui - sans lien de dépendance",0,MIN((0.75*J1089),847)),MIN(J1089,(0.75*$C1089),847)),2),IF(revenueReduction&gt;0.3,MAX(IF($B1089="Non - avec lien de dépendance",MIN(1129,J1089,$C1089)*overallRate,MIN(1129,J1089)*overallRate),ROUND(MAX(IF($B1089="Non - avec lien de dépendance",0,MIN((0.75*J1089),847)),MIN(J1089,(0.75*$C1089),847)),2)),IF($B1089="Non - avec lien de dépendance",MIN(1129,J1089,$C1089)*overallRate,MIN(1129,J1089)*overallRate)))))</f>
        <v>Effectuez l’étape 1</v>
      </c>
      <c r="O1089" s="68" t="str">
        <f>IF(ISTEXT(overallRate),"Effectuez l’étape 1",IF(OR(COUNT($C1089,K1089)&lt;&gt;2,overallRate=0),0,IF(G1089="Yes",ROUND(MAX(IF($B1089="Oui - sans lien de dépendance",0,MIN((0.75*K1089),847)),MIN(K1089,(0.75*$C1089),847)),2),IF(revenueReduction&gt;0.3,MAX(IF($B1089="Non - avec lien de dépendance",MIN(1129,K1089,$C1089)*overallRate,MIN(1129,K1089)*overallRate),ROUND(MAX(IF($B1089="Non - avec lien de dépendance",0,MIN((0.75*K1089),847)),MIN(K1089,(0.75*$C1089),847)),2)),IF($B1089="Non - avec lien de dépendance",MIN(1129,K1089,$C1089)*overallRate,MIN(1129,K1089)*overallRate)))))</f>
        <v>Effectuez l’étape 1</v>
      </c>
      <c r="P1089" s="3">
        <f t="shared" si="16"/>
        <v>0</v>
      </c>
    </row>
    <row r="1090" spans="12:16" x14ac:dyDescent="0.5">
      <c r="L1090" s="68" t="str">
        <f>IF(ISTEXT(overallRate),"Effectuez l’étape 1",IF(OR(COUNT($C1090,H1090)&lt;&gt;2,overallRate=0),0,IF(D1090="Yes",ROUND(MAX(IF($B1090="Oui - sans lien de dépendance",0,MIN((0.75*H1090),847)),MIN(H1090,(0.75*$C1090),847)),2),IF(revenueReduction&gt;0.3,MAX(IF($B1090="Non - avec lien de dépendance",MIN(1129,H1090,$C1090)*overallRate,MIN(1129,H1090)*overallRate),ROUND(MAX(IF($B1090="Non - avec lien de dépendance",0,MIN((0.75*H1090),847)),MIN(H1090,(0.75*$C1090),847)),2)),IF($B1090="Non - avec lien de dépendance",MIN(1129,H1090,$C1090)*overallRate,MIN(1129,H1090)*overallRate)))))</f>
        <v>Effectuez l’étape 1</v>
      </c>
      <c r="M1090" s="68" t="str">
        <f>IF(ISTEXT(overallRate),"Effectuez l’étape 1",IF(OR(COUNT($C1090,I1090)&lt;&gt;2,overallRate=0),0,IF(E1090="Yes",ROUND(MAX(IF($B1090="Oui - sans lien de dépendance",0,MIN((0.75*I1090),847)),MIN(I1090,(0.75*$C1090),847)),2),IF(revenueReduction&gt;0.3,MAX(IF($B1090="Non - avec lien de dépendance",MIN(1129,I1090,$C1090)*overallRate,MIN(1129,I1090)*overallRate),ROUND(MAX(IF($B1090="Non - avec lien de dépendance",0,MIN((0.75*I1090),847)),MIN(I1090,(0.75*$C1090),847)),2)),IF($B1090="Non - avec lien de dépendance",MIN(1129,I1090,$C1090)*overallRate,MIN(1129,I1090)*overallRate)))))</f>
        <v>Effectuez l’étape 1</v>
      </c>
      <c r="N1090" s="68" t="str">
        <f>IF(ISTEXT(overallRate),"Effectuez l’étape 1",IF(OR(COUNT($C1090,J1090)&lt;&gt;2,overallRate=0),0,IF(F1090="Yes",ROUND(MAX(IF($B1090="Oui - sans lien de dépendance",0,MIN((0.75*J1090),847)),MIN(J1090,(0.75*$C1090),847)),2),IF(revenueReduction&gt;0.3,MAX(IF($B1090="Non - avec lien de dépendance",MIN(1129,J1090,$C1090)*overallRate,MIN(1129,J1090)*overallRate),ROUND(MAX(IF($B1090="Non - avec lien de dépendance",0,MIN((0.75*J1090),847)),MIN(J1090,(0.75*$C1090),847)),2)),IF($B1090="Non - avec lien de dépendance",MIN(1129,J1090,$C1090)*overallRate,MIN(1129,J1090)*overallRate)))))</f>
        <v>Effectuez l’étape 1</v>
      </c>
      <c r="O1090" s="68" t="str">
        <f>IF(ISTEXT(overallRate),"Effectuez l’étape 1",IF(OR(COUNT($C1090,K1090)&lt;&gt;2,overallRate=0),0,IF(G1090="Yes",ROUND(MAX(IF($B1090="Oui - sans lien de dépendance",0,MIN((0.75*K1090),847)),MIN(K1090,(0.75*$C1090),847)),2),IF(revenueReduction&gt;0.3,MAX(IF($B1090="Non - avec lien de dépendance",MIN(1129,K1090,$C1090)*overallRate,MIN(1129,K1090)*overallRate),ROUND(MAX(IF($B1090="Non - avec lien de dépendance",0,MIN((0.75*K1090),847)),MIN(K1090,(0.75*$C1090),847)),2)),IF($B1090="Non - avec lien de dépendance",MIN(1129,K1090,$C1090)*overallRate,MIN(1129,K1090)*overallRate)))))</f>
        <v>Effectuez l’étape 1</v>
      </c>
      <c r="P1090" s="3">
        <f t="shared" si="16"/>
        <v>0</v>
      </c>
    </row>
    <row r="1091" spans="12:16" x14ac:dyDescent="0.5">
      <c r="L1091" s="68" t="str">
        <f>IF(ISTEXT(overallRate),"Effectuez l’étape 1",IF(OR(COUNT($C1091,H1091)&lt;&gt;2,overallRate=0),0,IF(D1091="Yes",ROUND(MAX(IF($B1091="Oui - sans lien de dépendance",0,MIN((0.75*H1091),847)),MIN(H1091,(0.75*$C1091),847)),2),IF(revenueReduction&gt;0.3,MAX(IF($B1091="Non - avec lien de dépendance",MIN(1129,H1091,$C1091)*overallRate,MIN(1129,H1091)*overallRate),ROUND(MAX(IF($B1091="Non - avec lien de dépendance",0,MIN((0.75*H1091),847)),MIN(H1091,(0.75*$C1091),847)),2)),IF($B1091="Non - avec lien de dépendance",MIN(1129,H1091,$C1091)*overallRate,MIN(1129,H1091)*overallRate)))))</f>
        <v>Effectuez l’étape 1</v>
      </c>
      <c r="M1091" s="68" t="str">
        <f>IF(ISTEXT(overallRate),"Effectuez l’étape 1",IF(OR(COUNT($C1091,I1091)&lt;&gt;2,overallRate=0),0,IF(E1091="Yes",ROUND(MAX(IF($B1091="Oui - sans lien de dépendance",0,MIN((0.75*I1091),847)),MIN(I1091,(0.75*$C1091),847)),2),IF(revenueReduction&gt;0.3,MAX(IF($B1091="Non - avec lien de dépendance",MIN(1129,I1091,$C1091)*overallRate,MIN(1129,I1091)*overallRate),ROUND(MAX(IF($B1091="Non - avec lien de dépendance",0,MIN((0.75*I1091),847)),MIN(I1091,(0.75*$C1091),847)),2)),IF($B1091="Non - avec lien de dépendance",MIN(1129,I1091,$C1091)*overallRate,MIN(1129,I1091)*overallRate)))))</f>
        <v>Effectuez l’étape 1</v>
      </c>
      <c r="N1091" s="68" t="str">
        <f>IF(ISTEXT(overallRate),"Effectuez l’étape 1",IF(OR(COUNT($C1091,J1091)&lt;&gt;2,overallRate=0),0,IF(F1091="Yes",ROUND(MAX(IF($B1091="Oui - sans lien de dépendance",0,MIN((0.75*J1091),847)),MIN(J1091,(0.75*$C1091),847)),2),IF(revenueReduction&gt;0.3,MAX(IF($B1091="Non - avec lien de dépendance",MIN(1129,J1091,$C1091)*overallRate,MIN(1129,J1091)*overallRate),ROUND(MAX(IF($B1091="Non - avec lien de dépendance",0,MIN((0.75*J1091),847)),MIN(J1091,(0.75*$C1091),847)),2)),IF($B1091="Non - avec lien de dépendance",MIN(1129,J1091,$C1091)*overallRate,MIN(1129,J1091)*overallRate)))))</f>
        <v>Effectuez l’étape 1</v>
      </c>
      <c r="O1091" s="68" t="str">
        <f>IF(ISTEXT(overallRate),"Effectuez l’étape 1",IF(OR(COUNT($C1091,K1091)&lt;&gt;2,overallRate=0),0,IF(G1091="Yes",ROUND(MAX(IF($B1091="Oui - sans lien de dépendance",0,MIN((0.75*K1091),847)),MIN(K1091,(0.75*$C1091),847)),2),IF(revenueReduction&gt;0.3,MAX(IF($B1091="Non - avec lien de dépendance",MIN(1129,K1091,$C1091)*overallRate,MIN(1129,K1091)*overallRate),ROUND(MAX(IF($B1091="Non - avec lien de dépendance",0,MIN((0.75*K1091),847)),MIN(K1091,(0.75*$C1091),847)),2)),IF($B1091="Non - avec lien de dépendance",MIN(1129,K1091,$C1091)*overallRate,MIN(1129,K1091)*overallRate)))))</f>
        <v>Effectuez l’étape 1</v>
      </c>
      <c r="P1091" s="3">
        <f t="shared" si="16"/>
        <v>0</v>
      </c>
    </row>
    <row r="1092" spans="12:16" x14ac:dyDescent="0.5">
      <c r="L1092" s="68" t="str">
        <f>IF(ISTEXT(overallRate),"Effectuez l’étape 1",IF(OR(COUNT($C1092,H1092)&lt;&gt;2,overallRate=0),0,IF(D1092="Yes",ROUND(MAX(IF($B1092="Oui - sans lien de dépendance",0,MIN((0.75*H1092),847)),MIN(H1092,(0.75*$C1092),847)),2),IF(revenueReduction&gt;0.3,MAX(IF($B1092="Non - avec lien de dépendance",MIN(1129,H1092,$C1092)*overallRate,MIN(1129,H1092)*overallRate),ROUND(MAX(IF($B1092="Non - avec lien de dépendance",0,MIN((0.75*H1092),847)),MIN(H1092,(0.75*$C1092),847)),2)),IF($B1092="Non - avec lien de dépendance",MIN(1129,H1092,$C1092)*overallRate,MIN(1129,H1092)*overallRate)))))</f>
        <v>Effectuez l’étape 1</v>
      </c>
      <c r="M1092" s="68" t="str">
        <f>IF(ISTEXT(overallRate),"Effectuez l’étape 1",IF(OR(COUNT($C1092,I1092)&lt;&gt;2,overallRate=0),0,IF(E1092="Yes",ROUND(MAX(IF($B1092="Oui - sans lien de dépendance",0,MIN((0.75*I1092),847)),MIN(I1092,(0.75*$C1092),847)),2),IF(revenueReduction&gt;0.3,MAX(IF($B1092="Non - avec lien de dépendance",MIN(1129,I1092,$C1092)*overallRate,MIN(1129,I1092)*overallRate),ROUND(MAX(IF($B1092="Non - avec lien de dépendance",0,MIN((0.75*I1092),847)),MIN(I1092,(0.75*$C1092),847)),2)),IF($B1092="Non - avec lien de dépendance",MIN(1129,I1092,$C1092)*overallRate,MIN(1129,I1092)*overallRate)))))</f>
        <v>Effectuez l’étape 1</v>
      </c>
      <c r="N1092" s="68" t="str">
        <f>IF(ISTEXT(overallRate),"Effectuez l’étape 1",IF(OR(COUNT($C1092,J1092)&lt;&gt;2,overallRate=0),0,IF(F1092="Yes",ROUND(MAX(IF($B1092="Oui - sans lien de dépendance",0,MIN((0.75*J1092),847)),MIN(J1092,(0.75*$C1092),847)),2),IF(revenueReduction&gt;0.3,MAX(IF($B1092="Non - avec lien de dépendance",MIN(1129,J1092,$C1092)*overallRate,MIN(1129,J1092)*overallRate),ROUND(MAX(IF($B1092="Non - avec lien de dépendance",0,MIN((0.75*J1092),847)),MIN(J1092,(0.75*$C1092),847)),2)),IF($B1092="Non - avec lien de dépendance",MIN(1129,J1092,$C1092)*overallRate,MIN(1129,J1092)*overallRate)))))</f>
        <v>Effectuez l’étape 1</v>
      </c>
      <c r="O1092" s="68" t="str">
        <f>IF(ISTEXT(overallRate),"Effectuez l’étape 1",IF(OR(COUNT($C1092,K1092)&lt;&gt;2,overallRate=0),0,IF(G1092="Yes",ROUND(MAX(IF($B1092="Oui - sans lien de dépendance",0,MIN((0.75*K1092),847)),MIN(K1092,(0.75*$C1092),847)),2),IF(revenueReduction&gt;0.3,MAX(IF($B1092="Non - avec lien de dépendance",MIN(1129,K1092,$C1092)*overallRate,MIN(1129,K1092)*overallRate),ROUND(MAX(IF($B1092="Non - avec lien de dépendance",0,MIN((0.75*K1092),847)),MIN(K1092,(0.75*$C1092),847)),2)),IF($B1092="Non - avec lien de dépendance",MIN(1129,K1092,$C1092)*overallRate,MIN(1129,K1092)*overallRate)))))</f>
        <v>Effectuez l’étape 1</v>
      </c>
      <c r="P1092" s="3">
        <f t="shared" si="16"/>
        <v>0</v>
      </c>
    </row>
    <row r="1093" spans="12:16" x14ac:dyDescent="0.5">
      <c r="L1093" s="68" t="str">
        <f>IF(ISTEXT(overallRate),"Effectuez l’étape 1",IF(OR(COUNT($C1093,H1093)&lt;&gt;2,overallRate=0),0,IF(D1093="Yes",ROUND(MAX(IF($B1093="Oui - sans lien de dépendance",0,MIN((0.75*H1093),847)),MIN(H1093,(0.75*$C1093),847)),2),IF(revenueReduction&gt;0.3,MAX(IF($B1093="Non - avec lien de dépendance",MIN(1129,H1093,$C1093)*overallRate,MIN(1129,H1093)*overallRate),ROUND(MAX(IF($B1093="Non - avec lien de dépendance",0,MIN((0.75*H1093),847)),MIN(H1093,(0.75*$C1093),847)),2)),IF($B1093="Non - avec lien de dépendance",MIN(1129,H1093,$C1093)*overallRate,MIN(1129,H1093)*overallRate)))))</f>
        <v>Effectuez l’étape 1</v>
      </c>
      <c r="M1093" s="68" t="str">
        <f>IF(ISTEXT(overallRate),"Effectuez l’étape 1",IF(OR(COUNT($C1093,I1093)&lt;&gt;2,overallRate=0),0,IF(E1093="Yes",ROUND(MAX(IF($B1093="Oui - sans lien de dépendance",0,MIN((0.75*I1093),847)),MIN(I1093,(0.75*$C1093),847)),2),IF(revenueReduction&gt;0.3,MAX(IF($B1093="Non - avec lien de dépendance",MIN(1129,I1093,$C1093)*overallRate,MIN(1129,I1093)*overallRate),ROUND(MAX(IF($B1093="Non - avec lien de dépendance",0,MIN((0.75*I1093),847)),MIN(I1093,(0.75*$C1093),847)),2)),IF($B1093="Non - avec lien de dépendance",MIN(1129,I1093,$C1093)*overallRate,MIN(1129,I1093)*overallRate)))))</f>
        <v>Effectuez l’étape 1</v>
      </c>
      <c r="N1093" s="68" t="str">
        <f>IF(ISTEXT(overallRate),"Effectuez l’étape 1",IF(OR(COUNT($C1093,J1093)&lt;&gt;2,overallRate=0),0,IF(F1093="Yes",ROUND(MAX(IF($B1093="Oui - sans lien de dépendance",0,MIN((0.75*J1093),847)),MIN(J1093,(0.75*$C1093),847)),2),IF(revenueReduction&gt;0.3,MAX(IF($B1093="Non - avec lien de dépendance",MIN(1129,J1093,$C1093)*overallRate,MIN(1129,J1093)*overallRate),ROUND(MAX(IF($B1093="Non - avec lien de dépendance",0,MIN((0.75*J1093),847)),MIN(J1093,(0.75*$C1093),847)),2)),IF($B1093="Non - avec lien de dépendance",MIN(1129,J1093,$C1093)*overallRate,MIN(1129,J1093)*overallRate)))))</f>
        <v>Effectuez l’étape 1</v>
      </c>
      <c r="O1093" s="68" t="str">
        <f>IF(ISTEXT(overallRate),"Effectuez l’étape 1",IF(OR(COUNT($C1093,K1093)&lt;&gt;2,overallRate=0),0,IF(G1093="Yes",ROUND(MAX(IF($B1093="Oui - sans lien de dépendance",0,MIN((0.75*K1093),847)),MIN(K1093,(0.75*$C1093),847)),2),IF(revenueReduction&gt;0.3,MAX(IF($B1093="Non - avec lien de dépendance",MIN(1129,K1093,$C1093)*overallRate,MIN(1129,K1093)*overallRate),ROUND(MAX(IF($B1093="Non - avec lien de dépendance",0,MIN((0.75*K1093),847)),MIN(K1093,(0.75*$C1093),847)),2)),IF($B1093="Non - avec lien de dépendance",MIN(1129,K1093,$C1093)*overallRate,MIN(1129,K1093)*overallRate)))))</f>
        <v>Effectuez l’étape 1</v>
      </c>
      <c r="P1093" s="3">
        <f t="shared" si="16"/>
        <v>0</v>
      </c>
    </row>
    <row r="1094" spans="12:16" x14ac:dyDescent="0.5">
      <c r="L1094" s="68" t="str">
        <f>IF(ISTEXT(overallRate),"Effectuez l’étape 1",IF(OR(COUNT($C1094,H1094)&lt;&gt;2,overallRate=0),0,IF(D1094="Yes",ROUND(MAX(IF($B1094="Oui - sans lien de dépendance",0,MIN((0.75*H1094),847)),MIN(H1094,(0.75*$C1094),847)),2),IF(revenueReduction&gt;0.3,MAX(IF($B1094="Non - avec lien de dépendance",MIN(1129,H1094,$C1094)*overallRate,MIN(1129,H1094)*overallRate),ROUND(MAX(IF($B1094="Non - avec lien de dépendance",0,MIN((0.75*H1094),847)),MIN(H1094,(0.75*$C1094),847)),2)),IF($B1094="Non - avec lien de dépendance",MIN(1129,H1094,$C1094)*overallRate,MIN(1129,H1094)*overallRate)))))</f>
        <v>Effectuez l’étape 1</v>
      </c>
      <c r="M1094" s="68" t="str">
        <f>IF(ISTEXT(overallRate),"Effectuez l’étape 1",IF(OR(COUNT($C1094,I1094)&lt;&gt;2,overallRate=0),0,IF(E1094="Yes",ROUND(MAX(IF($B1094="Oui - sans lien de dépendance",0,MIN((0.75*I1094),847)),MIN(I1094,(0.75*$C1094),847)),2),IF(revenueReduction&gt;0.3,MAX(IF($B1094="Non - avec lien de dépendance",MIN(1129,I1094,$C1094)*overallRate,MIN(1129,I1094)*overallRate),ROUND(MAX(IF($B1094="Non - avec lien de dépendance",0,MIN((0.75*I1094),847)),MIN(I1094,(0.75*$C1094),847)),2)),IF($B1094="Non - avec lien de dépendance",MIN(1129,I1094,$C1094)*overallRate,MIN(1129,I1094)*overallRate)))))</f>
        <v>Effectuez l’étape 1</v>
      </c>
      <c r="N1094" s="68" t="str">
        <f>IF(ISTEXT(overallRate),"Effectuez l’étape 1",IF(OR(COUNT($C1094,J1094)&lt;&gt;2,overallRate=0),0,IF(F1094="Yes",ROUND(MAX(IF($B1094="Oui - sans lien de dépendance",0,MIN((0.75*J1094),847)),MIN(J1094,(0.75*$C1094),847)),2),IF(revenueReduction&gt;0.3,MAX(IF($B1094="Non - avec lien de dépendance",MIN(1129,J1094,$C1094)*overallRate,MIN(1129,J1094)*overallRate),ROUND(MAX(IF($B1094="Non - avec lien de dépendance",0,MIN((0.75*J1094),847)),MIN(J1094,(0.75*$C1094),847)),2)),IF($B1094="Non - avec lien de dépendance",MIN(1129,J1094,$C1094)*overallRate,MIN(1129,J1094)*overallRate)))))</f>
        <v>Effectuez l’étape 1</v>
      </c>
      <c r="O1094" s="68" t="str">
        <f>IF(ISTEXT(overallRate),"Effectuez l’étape 1",IF(OR(COUNT($C1094,K1094)&lt;&gt;2,overallRate=0),0,IF(G1094="Yes",ROUND(MAX(IF($B1094="Oui - sans lien de dépendance",0,MIN((0.75*K1094),847)),MIN(K1094,(0.75*$C1094),847)),2),IF(revenueReduction&gt;0.3,MAX(IF($B1094="Non - avec lien de dépendance",MIN(1129,K1094,$C1094)*overallRate,MIN(1129,K1094)*overallRate),ROUND(MAX(IF($B1094="Non - avec lien de dépendance",0,MIN((0.75*K1094),847)),MIN(K1094,(0.75*$C1094),847)),2)),IF($B1094="Non - avec lien de dépendance",MIN(1129,K1094,$C1094)*overallRate,MIN(1129,K1094)*overallRate)))))</f>
        <v>Effectuez l’étape 1</v>
      </c>
      <c r="P1094" s="3">
        <f t="shared" ref="P1094:P1157" si="17">IF(AND(COUNT(C1094:K1094)&gt;0,OR(COUNT(C1094:K1094)&lt;&gt;5,ISBLANK(B1094))),"Fill out all amounts",IF(OR(COUNTIF(H1094,0)+COUNTIF(I1094,0)&gt;1,COUNTIF(I1094,0)+COUNTIF(J1094,0)&gt;1,COUNTIF(J1094,0)+COUNTIF(K1094,0)&gt;1),0,SUM(L1094:O1094)))</f>
        <v>0</v>
      </c>
    </row>
    <row r="1095" spans="12:16" x14ac:dyDescent="0.5">
      <c r="L1095" s="68" t="str">
        <f>IF(ISTEXT(overallRate),"Effectuez l’étape 1",IF(OR(COUNT($C1095,H1095)&lt;&gt;2,overallRate=0),0,IF(D1095="Yes",ROUND(MAX(IF($B1095="Oui - sans lien de dépendance",0,MIN((0.75*H1095),847)),MIN(H1095,(0.75*$C1095),847)),2),IF(revenueReduction&gt;0.3,MAX(IF($B1095="Non - avec lien de dépendance",MIN(1129,H1095,$C1095)*overallRate,MIN(1129,H1095)*overallRate),ROUND(MAX(IF($B1095="Non - avec lien de dépendance",0,MIN((0.75*H1095),847)),MIN(H1095,(0.75*$C1095),847)),2)),IF($B1095="Non - avec lien de dépendance",MIN(1129,H1095,$C1095)*overallRate,MIN(1129,H1095)*overallRate)))))</f>
        <v>Effectuez l’étape 1</v>
      </c>
      <c r="M1095" s="68" t="str">
        <f>IF(ISTEXT(overallRate),"Effectuez l’étape 1",IF(OR(COUNT($C1095,I1095)&lt;&gt;2,overallRate=0),0,IF(E1095="Yes",ROUND(MAX(IF($B1095="Oui - sans lien de dépendance",0,MIN((0.75*I1095),847)),MIN(I1095,(0.75*$C1095),847)),2),IF(revenueReduction&gt;0.3,MAX(IF($B1095="Non - avec lien de dépendance",MIN(1129,I1095,$C1095)*overallRate,MIN(1129,I1095)*overallRate),ROUND(MAX(IF($B1095="Non - avec lien de dépendance",0,MIN((0.75*I1095),847)),MIN(I1095,(0.75*$C1095),847)),2)),IF($B1095="Non - avec lien de dépendance",MIN(1129,I1095,$C1095)*overallRate,MIN(1129,I1095)*overallRate)))))</f>
        <v>Effectuez l’étape 1</v>
      </c>
      <c r="N1095" s="68" t="str">
        <f>IF(ISTEXT(overallRate),"Effectuez l’étape 1",IF(OR(COUNT($C1095,J1095)&lt;&gt;2,overallRate=0),0,IF(F1095="Yes",ROUND(MAX(IF($B1095="Oui - sans lien de dépendance",0,MIN((0.75*J1095),847)),MIN(J1095,(0.75*$C1095),847)),2),IF(revenueReduction&gt;0.3,MAX(IF($B1095="Non - avec lien de dépendance",MIN(1129,J1095,$C1095)*overallRate,MIN(1129,J1095)*overallRate),ROUND(MAX(IF($B1095="Non - avec lien de dépendance",0,MIN((0.75*J1095),847)),MIN(J1095,(0.75*$C1095),847)),2)),IF($B1095="Non - avec lien de dépendance",MIN(1129,J1095,$C1095)*overallRate,MIN(1129,J1095)*overallRate)))))</f>
        <v>Effectuez l’étape 1</v>
      </c>
      <c r="O1095" s="68" t="str">
        <f>IF(ISTEXT(overallRate),"Effectuez l’étape 1",IF(OR(COUNT($C1095,K1095)&lt;&gt;2,overallRate=0),0,IF(G1095="Yes",ROUND(MAX(IF($B1095="Oui - sans lien de dépendance",0,MIN((0.75*K1095),847)),MIN(K1095,(0.75*$C1095),847)),2),IF(revenueReduction&gt;0.3,MAX(IF($B1095="Non - avec lien de dépendance",MIN(1129,K1095,$C1095)*overallRate,MIN(1129,K1095)*overallRate),ROUND(MAX(IF($B1095="Non - avec lien de dépendance",0,MIN((0.75*K1095),847)),MIN(K1095,(0.75*$C1095),847)),2)),IF($B1095="Non - avec lien de dépendance",MIN(1129,K1095,$C1095)*overallRate,MIN(1129,K1095)*overallRate)))))</f>
        <v>Effectuez l’étape 1</v>
      </c>
      <c r="P1095" s="3">
        <f t="shared" si="17"/>
        <v>0</v>
      </c>
    </row>
    <row r="1096" spans="12:16" x14ac:dyDescent="0.5">
      <c r="L1096" s="68" t="str">
        <f>IF(ISTEXT(overallRate),"Effectuez l’étape 1",IF(OR(COUNT($C1096,H1096)&lt;&gt;2,overallRate=0),0,IF(D1096="Yes",ROUND(MAX(IF($B1096="Oui - sans lien de dépendance",0,MIN((0.75*H1096),847)),MIN(H1096,(0.75*$C1096),847)),2),IF(revenueReduction&gt;0.3,MAX(IF($B1096="Non - avec lien de dépendance",MIN(1129,H1096,$C1096)*overallRate,MIN(1129,H1096)*overallRate),ROUND(MAX(IF($B1096="Non - avec lien de dépendance",0,MIN((0.75*H1096),847)),MIN(H1096,(0.75*$C1096),847)),2)),IF($B1096="Non - avec lien de dépendance",MIN(1129,H1096,$C1096)*overallRate,MIN(1129,H1096)*overallRate)))))</f>
        <v>Effectuez l’étape 1</v>
      </c>
      <c r="M1096" s="68" t="str">
        <f>IF(ISTEXT(overallRate),"Effectuez l’étape 1",IF(OR(COUNT($C1096,I1096)&lt;&gt;2,overallRate=0),0,IF(E1096="Yes",ROUND(MAX(IF($B1096="Oui - sans lien de dépendance",0,MIN((0.75*I1096),847)),MIN(I1096,(0.75*$C1096),847)),2),IF(revenueReduction&gt;0.3,MAX(IF($B1096="Non - avec lien de dépendance",MIN(1129,I1096,$C1096)*overallRate,MIN(1129,I1096)*overallRate),ROUND(MAX(IF($B1096="Non - avec lien de dépendance",0,MIN((0.75*I1096),847)),MIN(I1096,(0.75*$C1096),847)),2)),IF($B1096="Non - avec lien de dépendance",MIN(1129,I1096,$C1096)*overallRate,MIN(1129,I1096)*overallRate)))))</f>
        <v>Effectuez l’étape 1</v>
      </c>
      <c r="N1096" s="68" t="str">
        <f>IF(ISTEXT(overallRate),"Effectuez l’étape 1",IF(OR(COUNT($C1096,J1096)&lt;&gt;2,overallRate=0),0,IF(F1096="Yes",ROUND(MAX(IF($B1096="Oui - sans lien de dépendance",0,MIN((0.75*J1096),847)),MIN(J1096,(0.75*$C1096),847)),2),IF(revenueReduction&gt;0.3,MAX(IF($B1096="Non - avec lien de dépendance",MIN(1129,J1096,$C1096)*overallRate,MIN(1129,J1096)*overallRate),ROUND(MAX(IF($B1096="Non - avec lien de dépendance",0,MIN((0.75*J1096),847)),MIN(J1096,(0.75*$C1096),847)),2)),IF($B1096="Non - avec lien de dépendance",MIN(1129,J1096,$C1096)*overallRate,MIN(1129,J1096)*overallRate)))))</f>
        <v>Effectuez l’étape 1</v>
      </c>
      <c r="O1096" s="68" t="str">
        <f>IF(ISTEXT(overallRate),"Effectuez l’étape 1",IF(OR(COUNT($C1096,K1096)&lt;&gt;2,overallRate=0),0,IF(G1096="Yes",ROUND(MAX(IF($B1096="Oui - sans lien de dépendance",0,MIN((0.75*K1096),847)),MIN(K1096,(0.75*$C1096),847)),2),IF(revenueReduction&gt;0.3,MAX(IF($B1096="Non - avec lien de dépendance",MIN(1129,K1096,$C1096)*overallRate,MIN(1129,K1096)*overallRate),ROUND(MAX(IF($B1096="Non - avec lien de dépendance",0,MIN((0.75*K1096),847)),MIN(K1096,(0.75*$C1096),847)),2)),IF($B1096="Non - avec lien de dépendance",MIN(1129,K1096,$C1096)*overallRate,MIN(1129,K1096)*overallRate)))))</f>
        <v>Effectuez l’étape 1</v>
      </c>
      <c r="P1096" s="3">
        <f t="shared" si="17"/>
        <v>0</v>
      </c>
    </row>
    <row r="1097" spans="12:16" x14ac:dyDescent="0.5">
      <c r="L1097" s="68" t="str">
        <f>IF(ISTEXT(overallRate),"Effectuez l’étape 1",IF(OR(COUNT($C1097,H1097)&lt;&gt;2,overallRate=0),0,IF(D1097="Yes",ROUND(MAX(IF($B1097="Oui - sans lien de dépendance",0,MIN((0.75*H1097),847)),MIN(H1097,(0.75*$C1097),847)),2),IF(revenueReduction&gt;0.3,MAX(IF($B1097="Non - avec lien de dépendance",MIN(1129,H1097,$C1097)*overallRate,MIN(1129,H1097)*overallRate),ROUND(MAX(IF($B1097="Non - avec lien de dépendance",0,MIN((0.75*H1097),847)),MIN(H1097,(0.75*$C1097),847)),2)),IF($B1097="Non - avec lien de dépendance",MIN(1129,H1097,$C1097)*overallRate,MIN(1129,H1097)*overallRate)))))</f>
        <v>Effectuez l’étape 1</v>
      </c>
      <c r="M1097" s="68" t="str">
        <f>IF(ISTEXT(overallRate),"Effectuez l’étape 1",IF(OR(COUNT($C1097,I1097)&lt;&gt;2,overallRate=0),0,IF(E1097="Yes",ROUND(MAX(IF($B1097="Oui - sans lien de dépendance",0,MIN((0.75*I1097),847)),MIN(I1097,(0.75*$C1097),847)),2),IF(revenueReduction&gt;0.3,MAX(IF($B1097="Non - avec lien de dépendance",MIN(1129,I1097,$C1097)*overallRate,MIN(1129,I1097)*overallRate),ROUND(MAX(IF($B1097="Non - avec lien de dépendance",0,MIN((0.75*I1097),847)),MIN(I1097,(0.75*$C1097),847)),2)),IF($B1097="Non - avec lien de dépendance",MIN(1129,I1097,$C1097)*overallRate,MIN(1129,I1097)*overallRate)))))</f>
        <v>Effectuez l’étape 1</v>
      </c>
      <c r="N1097" s="68" t="str">
        <f>IF(ISTEXT(overallRate),"Effectuez l’étape 1",IF(OR(COUNT($C1097,J1097)&lt;&gt;2,overallRate=0),0,IF(F1097="Yes",ROUND(MAX(IF($B1097="Oui - sans lien de dépendance",0,MIN((0.75*J1097),847)),MIN(J1097,(0.75*$C1097),847)),2),IF(revenueReduction&gt;0.3,MAX(IF($B1097="Non - avec lien de dépendance",MIN(1129,J1097,$C1097)*overallRate,MIN(1129,J1097)*overallRate),ROUND(MAX(IF($B1097="Non - avec lien de dépendance",0,MIN((0.75*J1097),847)),MIN(J1097,(0.75*$C1097),847)),2)),IF($B1097="Non - avec lien de dépendance",MIN(1129,J1097,$C1097)*overallRate,MIN(1129,J1097)*overallRate)))))</f>
        <v>Effectuez l’étape 1</v>
      </c>
      <c r="O1097" s="68" t="str">
        <f>IF(ISTEXT(overallRate),"Effectuez l’étape 1",IF(OR(COUNT($C1097,K1097)&lt;&gt;2,overallRate=0),0,IF(G1097="Yes",ROUND(MAX(IF($B1097="Oui - sans lien de dépendance",0,MIN((0.75*K1097),847)),MIN(K1097,(0.75*$C1097),847)),2),IF(revenueReduction&gt;0.3,MAX(IF($B1097="Non - avec lien de dépendance",MIN(1129,K1097,$C1097)*overallRate,MIN(1129,K1097)*overallRate),ROUND(MAX(IF($B1097="Non - avec lien de dépendance",0,MIN((0.75*K1097),847)),MIN(K1097,(0.75*$C1097),847)),2)),IF($B1097="Non - avec lien de dépendance",MIN(1129,K1097,$C1097)*overallRate,MIN(1129,K1097)*overallRate)))))</f>
        <v>Effectuez l’étape 1</v>
      </c>
      <c r="P1097" s="3">
        <f t="shared" si="17"/>
        <v>0</v>
      </c>
    </row>
    <row r="1098" spans="12:16" x14ac:dyDescent="0.5">
      <c r="L1098" s="68" t="str">
        <f>IF(ISTEXT(overallRate),"Effectuez l’étape 1",IF(OR(COUNT($C1098,H1098)&lt;&gt;2,overallRate=0),0,IF(D1098="Yes",ROUND(MAX(IF($B1098="Oui - sans lien de dépendance",0,MIN((0.75*H1098),847)),MIN(H1098,(0.75*$C1098),847)),2),IF(revenueReduction&gt;0.3,MAX(IF($B1098="Non - avec lien de dépendance",MIN(1129,H1098,$C1098)*overallRate,MIN(1129,H1098)*overallRate),ROUND(MAX(IF($B1098="Non - avec lien de dépendance",0,MIN((0.75*H1098),847)),MIN(H1098,(0.75*$C1098),847)),2)),IF($B1098="Non - avec lien de dépendance",MIN(1129,H1098,$C1098)*overallRate,MIN(1129,H1098)*overallRate)))))</f>
        <v>Effectuez l’étape 1</v>
      </c>
      <c r="M1098" s="68" t="str">
        <f>IF(ISTEXT(overallRate),"Effectuez l’étape 1",IF(OR(COUNT($C1098,I1098)&lt;&gt;2,overallRate=0),0,IF(E1098="Yes",ROUND(MAX(IF($B1098="Oui - sans lien de dépendance",0,MIN((0.75*I1098),847)),MIN(I1098,(0.75*$C1098),847)),2),IF(revenueReduction&gt;0.3,MAX(IF($B1098="Non - avec lien de dépendance",MIN(1129,I1098,$C1098)*overallRate,MIN(1129,I1098)*overallRate),ROUND(MAX(IF($B1098="Non - avec lien de dépendance",0,MIN((0.75*I1098),847)),MIN(I1098,(0.75*$C1098),847)),2)),IF($B1098="Non - avec lien de dépendance",MIN(1129,I1098,$C1098)*overallRate,MIN(1129,I1098)*overallRate)))))</f>
        <v>Effectuez l’étape 1</v>
      </c>
      <c r="N1098" s="68" t="str">
        <f>IF(ISTEXT(overallRate),"Effectuez l’étape 1",IF(OR(COUNT($C1098,J1098)&lt;&gt;2,overallRate=0),0,IF(F1098="Yes",ROUND(MAX(IF($B1098="Oui - sans lien de dépendance",0,MIN((0.75*J1098),847)),MIN(J1098,(0.75*$C1098),847)),2),IF(revenueReduction&gt;0.3,MAX(IF($B1098="Non - avec lien de dépendance",MIN(1129,J1098,$C1098)*overallRate,MIN(1129,J1098)*overallRate),ROUND(MAX(IF($B1098="Non - avec lien de dépendance",0,MIN((0.75*J1098),847)),MIN(J1098,(0.75*$C1098),847)),2)),IF($B1098="Non - avec lien de dépendance",MIN(1129,J1098,$C1098)*overallRate,MIN(1129,J1098)*overallRate)))))</f>
        <v>Effectuez l’étape 1</v>
      </c>
      <c r="O1098" s="68" t="str">
        <f>IF(ISTEXT(overallRate),"Effectuez l’étape 1",IF(OR(COUNT($C1098,K1098)&lt;&gt;2,overallRate=0),0,IF(G1098="Yes",ROUND(MAX(IF($B1098="Oui - sans lien de dépendance",0,MIN((0.75*K1098),847)),MIN(K1098,(0.75*$C1098),847)),2),IF(revenueReduction&gt;0.3,MAX(IF($B1098="Non - avec lien de dépendance",MIN(1129,K1098,$C1098)*overallRate,MIN(1129,K1098)*overallRate),ROUND(MAX(IF($B1098="Non - avec lien de dépendance",0,MIN((0.75*K1098),847)),MIN(K1098,(0.75*$C1098),847)),2)),IF($B1098="Non - avec lien de dépendance",MIN(1129,K1098,$C1098)*overallRate,MIN(1129,K1098)*overallRate)))))</f>
        <v>Effectuez l’étape 1</v>
      </c>
      <c r="P1098" s="3">
        <f t="shared" si="17"/>
        <v>0</v>
      </c>
    </row>
    <row r="1099" spans="12:16" x14ac:dyDescent="0.5">
      <c r="L1099" s="68" t="str">
        <f>IF(ISTEXT(overallRate),"Effectuez l’étape 1",IF(OR(COUNT($C1099,H1099)&lt;&gt;2,overallRate=0),0,IF(D1099="Yes",ROUND(MAX(IF($B1099="Oui - sans lien de dépendance",0,MIN((0.75*H1099),847)),MIN(H1099,(0.75*$C1099),847)),2),IF(revenueReduction&gt;0.3,MAX(IF($B1099="Non - avec lien de dépendance",MIN(1129,H1099,$C1099)*overallRate,MIN(1129,H1099)*overallRate),ROUND(MAX(IF($B1099="Non - avec lien de dépendance",0,MIN((0.75*H1099),847)),MIN(H1099,(0.75*$C1099),847)),2)),IF($B1099="Non - avec lien de dépendance",MIN(1129,H1099,$C1099)*overallRate,MIN(1129,H1099)*overallRate)))))</f>
        <v>Effectuez l’étape 1</v>
      </c>
      <c r="M1099" s="68" t="str">
        <f>IF(ISTEXT(overallRate),"Effectuez l’étape 1",IF(OR(COUNT($C1099,I1099)&lt;&gt;2,overallRate=0),0,IF(E1099="Yes",ROUND(MAX(IF($B1099="Oui - sans lien de dépendance",0,MIN((0.75*I1099),847)),MIN(I1099,(0.75*$C1099),847)),2),IF(revenueReduction&gt;0.3,MAX(IF($B1099="Non - avec lien de dépendance",MIN(1129,I1099,$C1099)*overallRate,MIN(1129,I1099)*overallRate),ROUND(MAX(IF($B1099="Non - avec lien de dépendance",0,MIN((0.75*I1099),847)),MIN(I1099,(0.75*$C1099),847)),2)),IF($B1099="Non - avec lien de dépendance",MIN(1129,I1099,$C1099)*overallRate,MIN(1129,I1099)*overallRate)))))</f>
        <v>Effectuez l’étape 1</v>
      </c>
      <c r="N1099" s="68" t="str">
        <f>IF(ISTEXT(overallRate),"Effectuez l’étape 1",IF(OR(COUNT($C1099,J1099)&lt;&gt;2,overallRate=0),0,IF(F1099="Yes",ROUND(MAX(IF($B1099="Oui - sans lien de dépendance",0,MIN((0.75*J1099),847)),MIN(J1099,(0.75*$C1099),847)),2),IF(revenueReduction&gt;0.3,MAX(IF($B1099="Non - avec lien de dépendance",MIN(1129,J1099,$C1099)*overallRate,MIN(1129,J1099)*overallRate),ROUND(MAX(IF($B1099="Non - avec lien de dépendance",0,MIN((0.75*J1099),847)),MIN(J1099,(0.75*$C1099),847)),2)),IF($B1099="Non - avec lien de dépendance",MIN(1129,J1099,$C1099)*overallRate,MIN(1129,J1099)*overallRate)))))</f>
        <v>Effectuez l’étape 1</v>
      </c>
      <c r="O1099" s="68" t="str">
        <f>IF(ISTEXT(overallRate),"Effectuez l’étape 1",IF(OR(COUNT($C1099,K1099)&lt;&gt;2,overallRate=0),0,IF(G1099="Yes",ROUND(MAX(IF($B1099="Oui - sans lien de dépendance",0,MIN((0.75*K1099),847)),MIN(K1099,(0.75*$C1099),847)),2),IF(revenueReduction&gt;0.3,MAX(IF($B1099="Non - avec lien de dépendance",MIN(1129,K1099,$C1099)*overallRate,MIN(1129,K1099)*overallRate),ROUND(MAX(IF($B1099="Non - avec lien de dépendance",0,MIN((0.75*K1099),847)),MIN(K1099,(0.75*$C1099),847)),2)),IF($B1099="Non - avec lien de dépendance",MIN(1129,K1099,$C1099)*overallRate,MIN(1129,K1099)*overallRate)))))</f>
        <v>Effectuez l’étape 1</v>
      </c>
      <c r="P1099" s="3">
        <f t="shared" si="17"/>
        <v>0</v>
      </c>
    </row>
    <row r="1100" spans="12:16" x14ac:dyDescent="0.5">
      <c r="L1100" s="68" t="str">
        <f>IF(ISTEXT(overallRate),"Effectuez l’étape 1",IF(OR(COUNT($C1100,H1100)&lt;&gt;2,overallRate=0),0,IF(D1100="Yes",ROUND(MAX(IF($B1100="Oui - sans lien de dépendance",0,MIN((0.75*H1100),847)),MIN(H1100,(0.75*$C1100),847)),2),IF(revenueReduction&gt;0.3,MAX(IF($B1100="Non - avec lien de dépendance",MIN(1129,H1100,$C1100)*overallRate,MIN(1129,H1100)*overallRate),ROUND(MAX(IF($B1100="Non - avec lien de dépendance",0,MIN((0.75*H1100),847)),MIN(H1100,(0.75*$C1100),847)),2)),IF($B1100="Non - avec lien de dépendance",MIN(1129,H1100,$C1100)*overallRate,MIN(1129,H1100)*overallRate)))))</f>
        <v>Effectuez l’étape 1</v>
      </c>
      <c r="M1100" s="68" t="str">
        <f>IF(ISTEXT(overallRate),"Effectuez l’étape 1",IF(OR(COUNT($C1100,I1100)&lt;&gt;2,overallRate=0),0,IF(E1100="Yes",ROUND(MAX(IF($B1100="Oui - sans lien de dépendance",0,MIN((0.75*I1100),847)),MIN(I1100,(0.75*$C1100),847)),2),IF(revenueReduction&gt;0.3,MAX(IF($B1100="Non - avec lien de dépendance",MIN(1129,I1100,$C1100)*overallRate,MIN(1129,I1100)*overallRate),ROUND(MAX(IF($B1100="Non - avec lien de dépendance",0,MIN((0.75*I1100),847)),MIN(I1100,(0.75*$C1100),847)),2)),IF($B1100="Non - avec lien de dépendance",MIN(1129,I1100,$C1100)*overallRate,MIN(1129,I1100)*overallRate)))))</f>
        <v>Effectuez l’étape 1</v>
      </c>
      <c r="N1100" s="68" t="str">
        <f>IF(ISTEXT(overallRate),"Effectuez l’étape 1",IF(OR(COUNT($C1100,J1100)&lt;&gt;2,overallRate=0),0,IF(F1100="Yes",ROUND(MAX(IF($B1100="Oui - sans lien de dépendance",0,MIN((0.75*J1100),847)),MIN(J1100,(0.75*$C1100),847)),2),IF(revenueReduction&gt;0.3,MAX(IF($B1100="Non - avec lien de dépendance",MIN(1129,J1100,$C1100)*overallRate,MIN(1129,J1100)*overallRate),ROUND(MAX(IF($B1100="Non - avec lien de dépendance",0,MIN((0.75*J1100),847)),MIN(J1100,(0.75*$C1100),847)),2)),IF($B1100="Non - avec lien de dépendance",MIN(1129,J1100,$C1100)*overallRate,MIN(1129,J1100)*overallRate)))))</f>
        <v>Effectuez l’étape 1</v>
      </c>
      <c r="O1100" s="68" t="str">
        <f>IF(ISTEXT(overallRate),"Effectuez l’étape 1",IF(OR(COUNT($C1100,K1100)&lt;&gt;2,overallRate=0),0,IF(G1100="Yes",ROUND(MAX(IF($B1100="Oui - sans lien de dépendance",0,MIN((0.75*K1100),847)),MIN(K1100,(0.75*$C1100),847)),2),IF(revenueReduction&gt;0.3,MAX(IF($B1100="Non - avec lien de dépendance",MIN(1129,K1100,$C1100)*overallRate,MIN(1129,K1100)*overallRate),ROUND(MAX(IF($B1100="Non - avec lien de dépendance",0,MIN((0.75*K1100),847)),MIN(K1100,(0.75*$C1100),847)),2)),IF($B1100="Non - avec lien de dépendance",MIN(1129,K1100,$C1100)*overallRate,MIN(1129,K1100)*overallRate)))))</f>
        <v>Effectuez l’étape 1</v>
      </c>
      <c r="P1100" s="3">
        <f t="shared" si="17"/>
        <v>0</v>
      </c>
    </row>
    <row r="1101" spans="12:16" x14ac:dyDescent="0.5">
      <c r="L1101" s="68" t="str">
        <f>IF(ISTEXT(overallRate),"Effectuez l’étape 1",IF(OR(COUNT($C1101,H1101)&lt;&gt;2,overallRate=0),0,IF(D1101="Yes",ROUND(MAX(IF($B1101="Oui - sans lien de dépendance",0,MIN((0.75*H1101),847)),MIN(H1101,(0.75*$C1101),847)),2),IF(revenueReduction&gt;0.3,MAX(IF($B1101="Non - avec lien de dépendance",MIN(1129,H1101,$C1101)*overallRate,MIN(1129,H1101)*overallRate),ROUND(MAX(IF($B1101="Non - avec lien de dépendance",0,MIN((0.75*H1101),847)),MIN(H1101,(0.75*$C1101),847)),2)),IF($B1101="Non - avec lien de dépendance",MIN(1129,H1101,$C1101)*overallRate,MIN(1129,H1101)*overallRate)))))</f>
        <v>Effectuez l’étape 1</v>
      </c>
      <c r="M1101" s="68" t="str">
        <f>IF(ISTEXT(overallRate),"Effectuez l’étape 1",IF(OR(COUNT($C1101,I1101)&lt;&gt;2,overallRate=0),0,IF(E1101="Yes",ROUND(MAX(IF($B1101="Oui - sans lien de dépendance",0,MIN((0.75*I1101),847)),MIN(I1101,(0.75*$C1101),847)),2),IF(revenueReduction&gt;0.3,MAX(IF($B1101="Non - avec lien de dépendance",MIN(1129,I1101,$C1101)*overallRate,MIN(1129,I1101)*overallRate),ROUND(MAX(IF($B1101="Non - avec lien de dépendance",0,MIN((0.75*I1101),847)),MIN(I1101,(0.75*$C1101),847)),2)),IF($B1101="Non - avec lien de dépendance",MIN(1129,I1101,$C1101)*overallRate,MIN(1129,I1101)*overallRate)))))</f>
        <v>Effectuez l’étape 1</v>
      </c>
      <c r="N1101" s="68" t="str">
        <f>IF(ISTEXT(overallRate),"Effectuez l’étape 1",IF(OR(COUNT($C1101,J1101)&lt;&gt;2,overallRate=0),0,IF(F1101="Yes",ROUND(MAX(IF($B1101="Oui - sans lien de dépendance",0,MIN((0.75*J1101),847)),MIN(J1101,(0.75*$C1101),847)),2),IF(revenueReduction&gt;0.3,MAX(IF($B1101="Non - avec lien de dépendance",MIN(1129,J1101,$C1101)*overallRate,MIN(1129,J1101)*overallRate),ROUND(MAX(IF($B1101="Non - avec lien de dépendance",0,MIN((0.75*J1101),847)),MIN(J1101,(0.75*$C1101),847)),2)),IF($B1101="Non - avec lien de dépendance",MIN(1129,J1101,$C1101)*overallRate,MIN(1129,J1101)*overallRate)))))</f>
        <v>Effectuez l’étape 1</v>
      </c>
      <c r="O1101" s="68" t="str">
        <f>IF(ISTEXT(overallRate),"Effectuez l’étape 1",IF(OR(COUNT($C1101,K1101)&lt;&gt;2,overallRate=0),0,IF(G1101="Yes",ROUND(MAX(IF($B1101="Oui - sans lien de dépendance",0,MIN((0.75*K1101),847)),MIN(K1101,(0.75*$C1101),847)),2),IF(revenueReduction&gt;0.3,MAX(IF($B1101="Non - avec lien de dépendance",MIN(1129,K1101,$C1101)*overallRate,MIN(1129,K1101)*overallRate),ROUND(MAX(IF($B1101="Non - avec lien de dépendance",0,MIN((0.75*K1101),847)),MIN(K1101,(0.75*$C1101),847)),2)),IF($B1101="Non - avec lien de dépendance",MIN(1129,K1101,$C1101)*overallRate,MIN(1129,K1101)*overallRate)))))</f>
        <v>Effectuez l’étape 1</v>
      </c>
      <c r="P1101" s="3">
        <f t="shared" si="17"/>
        <v>0</v>
      </c>
    </row>
    <row r="1102" spans="12:16" x14ac:dyDescent="0.5">
      <c r="L1102" s="68" t="str">
        <f>IF(ISTEXT(overallRate),"Effectuez l’étape 1",IF(OR(COUNT($C1102,H1102)&lt;&gt;2,overallRate=0),0,IF(D1102="Yes",ROUND(MAX(IF($B1102="Oui - sans lien de dépendance",0,MIN((0.75*H1102),847)),MIN(H1102,(0.75*$C1102),847)),2),IF(revenueReduction&gt;0.3,MAX(IF($B1102="Non - avec lien de dépendance",MIN(1129,H1102,$C1102)*overallRate,MIN(1129,H1102)*overallRate),ROUND(MAX(IF($B1102="Non - avec lien de dépendance",0,MIN((0.75*H1102),847)),MIN(H1102,(0.75*$C1102),847)),2)),IF($B1102="Non - avec lien de dépendance",MIN(1129,H1102,$C1102)*overallRate,MIN(1129,H1102)*overallRate)))))</f>
        <v>Effectuez l’étape 1</v>
      </c>
      <c r="M1102" s="68" t="str">
        <f>IF(ISTEXT(overallRate),"Effectuez l’étape 1",IF(OR(COUNT($C1102,I1102)&lt;&gt;2,overallRate=0),0,IF(E1102="Yes",ROUND(MAX(IF($B1102="Oui - sans lien de dépendance",0,MIN((0.75*I1102),847)),MIN(I1102,(0.75*$C1102),847)),2),IF(revenueReduction&gt;0.3,MAX(IF($B1102="Non - avec lien de dépendance",MIN(1129,I1102,$C1102)*overallRate,MIN(1129,I1102)*overallRate),ROUND(MAX(IF($B1102="Non - avec lien de dépendance",0,MIN((0.75*I1102),847)),MIN(I1102,(0.75*$C1102),847)),2)),IF($B1102="Non - avec lien de dépendance",MIN(1129,I1102,$C1102)*overallRate,MIN(1129,I1102)*overallRate)))))</f>
        <v>Effectuez l’étape 1</v>
      </c>
      <c r="N1102" s="68" t="str">
        <f>IF(ISTEXT(overallRate),"Effectuez l’étape 1",IF(OR(COUNT($C1102,J1102)&lt;&gt;2,overallRate=0),0,IF(F1102="Yes",ROUND(MAX(IF($B1102="Oui - sans lien de dépendance",0,MIN((0.75*J1102),847)),MIN(J1102,(0.75*$C1102),847)),2),IF(revenueReduction&gt;0.3,MAX(IF($B1102="Non - avec lien de dépendance",MIN(1129,J1102,$C1102)*overallRate,MIN(1129,J1102)*overallRate),ROUND(MAX(IF($B1102="Non - avec lien de dépendance",0,MIN((0.75*J1102),847)),MIN(J1102,(0.75*$C1102),847)),2)),IF($B1102="Non - avec lien de dépendance",MIN(1129,J1102,$C1102)*overallRate,MIN(1129,J1102)*overallRate)))))</f>
        <v>Effectuez l’étape 1</v>
      </c>
      <c r="O1102" s="68" t="str">
        <f>IF(ISTEXT(overallRate),"Effectuez l’étape 1",IF(OR(COUNT($C1102,K1102)&lt;&gt;2,overallRate=0),0,IF(G1102="Yes",ROUND(MAX(IF($B1102="Oui - sans lien de dépendance",0,MIN((0.75*K1102),847)),MIN(K1102,(0.75*$C1102),847)),2),IF(revenueReduction&gt;0.3,MAX(IF($B1102="Non - avec lien de dépendance",MIN(1129,K1102,$C1102)*overallRate,MIN(1129,K1102)*overallRate),ROUND(MAX(IF($B1102="Non - avec lien de dépendance",0,MIN((0.75*K1102),847)),MIN(K1102,(0.75*$C1102),847)),2)),IF($B1102="Non - avec lien de dépendance",MIN(1129,K1102,$C1102)*overallRate,MIN(1129,K1102)*overallRate)))))</f>
        <v>Effectuez l’étape 1</v>
      </c>
      <c r="P1102" s="3">
        <f t="shared" si="17"/>
        <v>0</v>
      </c>
    </row>
    <row r="1103" spans="12:16" x14ac:dyDescent="0.5">
      <c r="L1103" s="68" t="str">
        <f>IF(ISTEXT(overallRate),"Effectuez l’étape 1",IF(OR(COUNT($C1103,H1103)&lt;&gt;2,overallRate=0),0,IF(D1103="Yes",ROUND(MAX(IF($B1103="Oui - sans lien de dépendance",0,MIN((0.75*H1103),847)),MIN(H1103,(0.75*$C1103),847)),2),IF(revenueReduction&gt;0.3,MAX(IF($B1103="Non - avec lien de dépendance",MIN(1129,H1103,$C1103)*overallRate,MIN(1129,H1103)*overallRate),ROUND(MAX(IF($B1103="Non - avec lien de dépendance",0,MIN((0.75*H1103),847)),MIN(H1103,(0.75*$C1103),847)),2)),IF($B1103="Non - avec lien de dépendance",MIN(1129,H1103,$C1103)*overallRate,MIN(1129,H1103)*overallRate)))))</f>
        <v>Effectuez l’étape 1</v>
      </c>
      <c r="M1103" s="68" t="str">
        <f>IF(ISTEXT(overallRate),"Effectuez l’étape 1",IF(OR(COUNT($C1103,I1103)&lt;&gt;2,overallRate=0),0,IF(E1103="Yes",ROUND(MAX(IF($B1103="Oui - sans lien de dépendance",0,MIN((0.75*I1103),847)),MIN(I1103,(0.75*$C1103),847)),2),IF(revenueReduction&gt;0.3,MAX(IF($B1103="Non - avec lien de dépendance",MIN(1129,I1103,$C1103)*overallRate,MIN(1129,I1103)*overallRate),ROUND(MAX(IF($B1103="Non - avec lien de dépendance",0,MIN((0.75*I1103),847)),MIN(I1103,(0.75*$C1103),847)),2)),IF($B1103="Non - avec lien de dépendance",MIN(1129,I1103,$C1103)*overallRate,MIN(1129,I1103)*overallRate)))))</f>
        <v>Effectuez l’étape 1</v>
      </c>
      <c r="N1103" s="68" t="str">
        <f>IF(ISTEXT(overallRate),"Effectuez l’étape 1",IF(OR(COUNT($C1103,J1103)&lt;&gt;2,overallRate=0),0,IF(F1103="Yes",ROUND(MAX(IF($B1103="Oui - sans lien de dépendance",0,MIN((0.75*J1103),847)),MIN(J1103,(0.75*$C1103),847)),2),IF(revenueReduction&gt;0.3,MAX(IF($B1103="Non - avec lien de dépendance",MIN(1129,J1103,$C1103)*overallRate,MIN(1129,J1103)*overallRate),ROUND(MAX(IF($B1103="Non - avec lien de dépendance",0,MIN((0.75*J1103),847)),MIN(J1103,(0.75*$C1103),847)),2)),IF($B1103="Non - avec lien de dépendance",MIN(1129,J1103,$C1103)*overallRate,MIN(1129,J1103)*overallRate)))))</f>
        <v>Effectuez l’étape 1</v>
      </c>
      <c r="O1103" s="68" t="str">
        <f>IF(ISTEXT(overallRate),"Effectuez l’étape 1",IF(OR(COUNT($C1103,K1103)&lt;&gt;2,overallRate=0),0,IF(G1103="Yes",ROUND(MAX(IF($B1103="Oui - sans lien de dépendance",0,MIN((0.75*K1103),847)),MIN(K1103,(0.75*$C1103),847)),2),IF(revenueReduction&gt;0.3,MAX(IF($B1103="Non - avec lien de dépendance",MIN(1129,K1103,$C1103)*overallRate,MIN(1129,K1103)*overallRate),ROUND(MAX(IF($B1103="Non - avec lien de dépendance",0,MIN((0.75*K1103),847)),MIN(K1103,(0.75*$C1103),847)),2)),IF($B1103="Non - avec lien de dépendance",MIN(1129,K1103,$C1103)*overallRate,MIN(1129,K1103)*overallRate)))))</f>
        <v>Effectuez l’étape 1</v>
      </c>
      <c r="P1103" s="3">
        <f t="shared" si="17"/>
        <v>0</v>
      </c>
    </row>
    <row r="1104" spans="12:16" x14ac:dyDescent="0.5">
      <c r="L1104" s="68" t="str">
        <f>IF(ISTEXT(overallRate),"Effectuez l’étape 1",IF(OR(COUNT($C1104,H1104)&lt;&gt;2,overallRate=0),0,IF(D1104="Yes",ROUND(MAX(IF($B1104="Oui - sans lien de dépendance",0,MIN((0.75*H1104),847)),MIN(H1104,(0.75*$C1104),847)),2),IF(revenueReduction&gt;0.3,MAX(IF($B1104="Non - avec lien de dépendance",MIN(1129,H1104,$C1104)*overallRate,MIN(1129,H1104)*overallRate),ROUND(MAX(IF($B1104="Non - avec lien de dépendance",0,MIN((0.75*H1104),847)),MIN(H1104,(0.75*$C1104),847)),2)),IF($B1104="Non - avec lien de dépendance",MIN(1129,H1104,$C1104)*overallRate,MIN(1129,H1104)*overallRate)))))</f>
        <v>Effectuez l’étape 1</v>
      </c>
      <c r="M1104" s="68" t="str">
        <f>IF(ISTEXT(overallRate),"Effectuez l’étape 1",IF(OR(COUNT($C1104,I1104)&lt;&gt;2,overallRate=0),0,IF(E1104="Yes",ROUND(MAX(IF($B1104="Oui - sans lien de dépendance",0,MIN((0.75*I1104),847)),MIN(I1104,(0.75*$C1104),847)),2),IF(revenueReduction&gt;0.3,MAX(IF($B1104="Non - avec lien de dépendance",MIN(1129,I1104,$C1104)*overallRate,MIN(1129,I1104)*overallRate),ROUND(MAX(IF($B1104="Non - avec lien de dépendance",0,MIN((0.75*I1104),847)),MIN(I1104,(0.75*$C1104),847)),2)),IF($B1104="Non - avec lien de dépendance",MIN(1129,I1104,$C1104)*overallRate,MIN(1129,I1104)*overallRate)))))</f>
        <v>Effectuez l’étape 1</v>
      </c>
      <c r="N1104" s="68" t="str">
        <f>IF(ISTEXT(overallRate),"Effectuez l’étape 1",IF(OR(COUNT($C1104,J1104)&lt;&gt;2,overallRate=0),0,IF(F1104="Yes",ROUND(MAX(IF($B1104="Oui - sans lien de dépendance",0,MIN((0.75*J1104),847)),MIN(J1104,(0.75*$C1104),847)),2),IF(revenueReduction&gt;0.3,MAX(IF($B1104="Non - avec lien de dépendance",MIN(1129,J1104,$C1104)*overallRate,MIN(1129,J1104)*overallRate),ROUND(MAX(IF($B1104="Non - avec lien de dépendance",0,MIN((0.75*J1104),847)),MIN(J1104,(0.75*$C1104),847)),2)),IF($B1104="Non - avec lien de dépendance",MIN(1129,J1104,$C1104)*overallRate,MIN(1129,J1104)*overallRate)))))</f>
        <v>Effectuez l’étape 1</v>
      </c>
      <c r="O1104" s="68" t="str">
        <f>IF(ISTEXT(overallRate),"Effectuez l’étape 1",IF(OR(COUNT($C1104,K1104)&lt;&gt;2,overallRate=0),0,IF(G1104="Yes",ROUND(MAX(IF($B1104="Oui - sans lien de dépendance",0,MIN((0.75*K1104),847)),MIN(K1104,(0.75*$C1104),847)),2),IF(revenueReduction&gt;0.3,MAX(IF($B1104="Non - avec lien de dépendance",MIN(1129,K1104,$C1104)*overallRate,MIN(1129,K1104)*overallRate),ROUND(MAX(IF($B1104="Non - avec lien de dépendance",0,MIN((0.75*K1104),847)),MIN(K1104,(0.75*$C1104),847)),2)),IF($B1104="Non - avec lien de dépendance",MIN(1129,K1104,$C1104)*overallRate,MIN(1129,K1104)*overallRate)))))</f>
        <v>Effectuez l’étape 1</v>
      </c>
      <c r="P1104" s="3">
        <f t="shared" si="17"/>
        <v>0</v>
      </c>
    </row>
    <row r="1105" spans="12:16" x14ac:dyDescent="0.5">
      <c r="L1105" s="68" t="str">
        <f>IF(ISTEXT(overallRate),"Effectuez l’étape 1",IF(OR(COUNT($C1105,H1105)&lt;&gt;2,overallRate=0),0,IF(D1105="Yes",ROUND(MAX(IF($B1105="Oui - sans lien de dépendance",0,MIN((0.75*H1105),847)),MIN(H1105,(0.75*$C1105),847)),2),IF(revenueReduction&gt;0.3,MAX(IF($B1105="Non - avec lien de dépendance",MIN(1129,H1105,$C1105)*overallRate,MIN(1129,H1105)*overallRate),ROUND(MAX(IF($B1105="Non - avec lien de dépendance",0,MIN((0.75*H1105),847)),MIN(H1105,(0.75*$C1105),847)),2)),IF($B1105="Non - avec lien de dépendance",MIN(1129,H1105,$C1105)*overallRate,MIN(1129,H1105)*overallRate)))))</f>
        <v>Effectuez l’étape 1</v>
      </c>
      <c r="M1105" s="68" t="str">
        <f>IF(ISTEXT(overallRate),"Effectuez l’étape 1",IF(OR(COUNT($C1105,I1105)&lt;&gt;2,overallRate=0),0,IF(E1105="Yes",ROUND(MAX(IF($B1105="Oui - sans lien de dépendance",0,MIN((0.75*I1105),847)),MIN(I1105,(0.75*$C1105),847)),2),IF(revenueReduction&gt;0.3,MAX(IF($B1105="Non - avec lien de dépendance",MIN(1129,I1105,$C1105)*overallRate,MIN(1129,I1105)*overallRate),ROUND(MAX(IF($B1105="Non - avec lien de dépendance",0,MIN((0.75*I1105),847)),MIN(I1105,(0.75*$C1105),847)),2)),IF($B1105="Non - avec lien de dépendance",MIN(1129,I1105,$C1105)*overallRate,MIN(1129,I1105)*overallRate)))))</f>
        <v>Effectuez l’étape 1</v>
      </c>
      <c r="N1105" s="68" t="str">
        <f>IF(ISTEXT(overallRate),"Effectuez l’étape 1",IF(OR(COUNT($C1105,J1105)&lt;&gt;2,overallRate=0),0,IF(F1105="Yes",ROUND(MAX(IF($B1105="Oui - sans lien de dépendance",0,MIN((0.75*J1105),847)),MIN(J1105,(0.75*$C1105),847)),2),IF(revenueReduction&gt;0.3,MAX(IF($B1105="Non - avec lien de dépendance",MIN(1129,J1105,$C1105)*overallRate,MIN(1129,J1105)*overallRate),ROUND(MAX(IF($B1105="Non - avec lien de dépendance",0,MIN((0.75*J1105),847)),MIN(J1105,(0.75*$C1105),847)),2)),IF($B1105="Non - avec lien de dépendance",MIN(1129,J1105,$C1105)*overallRate,MIN(1129,J1105)*overallRate)))))</f>
        <v>Effectuez l’étape 1</v>
      </c>
      <c r="O1105" s="68" t="str">
        <f>IF(ISTEXT(overallRate),"Effectuez l’étape 1",IF(OR(COUNT($C1105,K1105)&lt;&gt;2,overallRate=0),0,IF(G1105="Yes",ROUND(MAX(IF($B1105="Oui - sans lien de dépendance",0,MIN((0.75*K1105),847)),MIN(K1105,(0.75*$C1105),847)),2),IF(revenueReduction&gt;0.3,MAX(IF($B1105="Non - avec lien de dépendance",MIN(1129,K1105,$C1105)*overallRate,MIN(1129,K1105)*overallRate),ROUND(MAX(IF($B1105="Non - avec lien de dépendance",0,MIN((0.75*K1105),847)),MIN(K1105,(0.75*$C1105),847)),2)),IF($B1105="Non - avec lien de dépendance",MIN(1129,K1105,$C1105)*overallRate,MIN(1129,K1105)*overallRate)))))</f>
        <v>Effectuez l’étape 1</v>
      </c>
      <c r="P1105" s="3">
        <f t="shared" si="17"/>
        <v>0</v>
      </c>
    </row>
    <row r="1106" spans="12:16" x14ac:dyDescent="0.5">
      <c r="L1106" s="68" t="str">
        <f>IF(ISTEXT(overallRate),"Effectuez l’étape 1",IF(OR(COUNT($C1106,H1106)&lt;&gt;2,overallRate=0),0,IF(D1106="Yes",ROUND(MAX(IF($B1106="Oui - sans lien de dépendance",0,MIN((0.75*H1106),847)),MIN(H1106,(0.75*$C1106),847)),2),IF(revenueReduction&gt;0.3,MAX(IF($B1106="Non - avec lien de dépendance",MIN(1129,H1106,$C1106)*overallRate,MIN(1129,H1106)*overallRate),ROUND(MAX(IF($B1106="Non - avec lien de dépendance",0,MIN((0.75*H1106),847)),MIN(H1106,(0.75*$C1106),847)),2)),IF($B1106="Non - avec lien de dépendance",MIN(1129,H1106,$C1106)*overallRate,MIN(1129,H1106)*overallRate)))))</f>
        <v>Effectuez l’étape 1</v>
      </c>
      <c r="M1106" s="68" t="str">
        <f>IF(ISTEXT(overallRate),"Effectuez l’étape 1",IF(OR(COUNT($C1106,I1106)&lt;&gt;2,overallRate=0),0,IF(E1106="Yes",ROUND(MAX(IF($B1106="Oui - sans lien de dépendance",0,MIN((0.75*I1106),847)),MIN(I1106,(0.75*$C1106),847)),2),IF(revenueReduction&gt;0.3,MAX(IF($B1106="Non - avec lien de dépendance",MIN(1129,I1106,$C1106)*overallRate,MIN(1129,I1106)*overallRate),ROUND(MAX(IF($B1106="Non - avec lien de dépendance",0,MIN((0.75*I1106),847)),MIN(I1106,(0.75*$C1106),847)),2)),IF($B1106="Non - avec lien de dépendance",MIN(1129,I1106,$C1106)*overallRate,MIN(1129,I1106)*overallRate)))))</f>
        <v>Effectuez l’étape 1</v>
      </c>
      <c r="N1106" s="68" t="str">
        <f>IF(ISTEXT(overallRate),"Effectuez l’étape 1",IF(OR(COUNT($C1106,J1106)&lt;&gt;2,overallRate=0),0,IF(F1106="Yes",ROUND(MAX(IF($B1106="Oui - sans lien de dépendance",0,MIN((0.75*J1106),847)),MIN(J1106,(0.75*$C1106),847)),2),IF(revenueReduction&gt;0.3,MAX(IF($B1106="Non - avec lien de dépendance",MIN(1129,J1106,$C1106)*overallRate,MIN(1129,J1106)*overallRate),ROUND(MAX(IF($B1106="Non - avec lien de dépendance",0,MIN((0.75*J1106),847)),MIN(J1106,(0.75*$C1106),847)),2)),IF($B1106="Non - avec lien de dépendance",MIN(1129,J1106,$C1106)*overallRate,MIN(1129,J1106)*overallRate)))))</f>
        <v>Effectuez l’étape 1</v>
      </c>
      <c r="O1106" s="68" t="str">
        <f>IF(ISTEXT(overallRate),"Effectuez l’étape 1",IF(OR(COUNT($C1106,K1106)&lt;&gt;2,overallRate=0),0,IF(G1106="Yes",ROUND(MAX(IF($B1106="Oui - sans lien de dépendance",0,MIN((0.75*K1106),847)),MIN(K1106,(0.75*$C1106),847)),2),IF(revenueReduction&gt;0.3,MAX(IF($B1106="Non - avec lien de dépendance",MIN(1129,K1106,$C1106)*overallRate,MIN(1129,K1106)*overallRate),ROUND(MAX(IF($B1106="Non - avec lien de dépendance",0,MIN((0.75*K1106),847)),MIN(K1106,(0.75*$C1106),847)),2)),IF($B1106="Non - avec lien de dépendance",MIN(1129,K1106,$C1106)*overallRate,MIN(1129,K1106)*overallRate)))))</f>
        <v>Effectuez l’étape 1</v>
      </c>
      <c r="P1106" s="3">
        <f t="shared" si="17"/>
        <v>0</v>
      </c>
    </row>
    <row r="1107" spans="12:16" x14ac:dyDescent="0.5">
      <c r="L1107" s="68" t="str">
        <f>IF(ISTEXT(overallRate),"Effectuez l’étape 1",IF(OR(COUNT($C1107,H1107)&lt;&gt;2,overallRate=0),0,IF(D1107="Yes",ROUND(MAX(IF($B1107="Oui - sans lien de dépendance",0,MIN((0.75*H1107),847)),MIN(H1107,(0.75*$C1107),847)),2),IF(revenueReduction&gt;0.3,MAX(IF($B1107="Non - avec lien de dépendance",MIN(1129,H1107,$C1107)*overallRate,MIN(1129,H1107)*overallRate),ROUND(MAX(IF($B1107="Non - avec lien de dépendance",0,MIN((0.75*H1107),847)),MIN(H1107,(0.75*$C1107),847)),2)),IF($B1107="Non - avec lien de dépendance",MIN(1129,H1107,$C1107)*overallRate,MIN(1129,H1107)*overallRate)))))</f>
        <v>Effectuez l’étape 1</v>
      </c>
      <c r="M1107" s="68" t="str">
        <f>IF(ISTEXT(overallRate),"Effectuez l’étape 1",IF(OR(COUNT($C1107,I1107)&lt;&gt;2,overallRate=0),0,IF(E1107="Yes",ROUND(MAX(IF($B1107="Oui - sans lien de dépendance",0,MIN((0.75*I1107),847)),MIN(I1107,(0.75*$C1107),847)),2),IF(revenueReduction&gt;0.3,MAX(IF($B1107="Non - avec lien de dépendance",MIN(1129,I1107,$C1107)*overallRate,MIN(1129,I1107)*overallRate),ROUND(MAX(IF($B1107="Non - avec lien de dépendance",0,MIN((0.75*I1107),847)),MIN(I1107,(0.75*$C1107),847)),2)),IF($B1107="Non - avec lien de dépendance",MIN(1129,I1107,$C1107)*overallRate,MIN(1129,I1107)*overallRate)))))</f>
        <v>Effectuez l’étape 1</v>
      </c>
      <c r="N1107" s="68" t="str">
        <f>IF(ISTEXT(overallRate),"Effectuez l’étape 1",IF(OR(COUNT($C1107,J1107)&lt;&gt;2,overallRate=0),0,IF(F1107="Yes",ROUND(MAX(IF($B1107="Oui - sans lien de dépendance",0,MIN((0.75*J1107),847)),MIN(J1107,(0.75*$C1107),847)),2),IF(revenueReduction&gt;0.3,MAX(IF($B1107="Non - avec lien de dépendance",MIN(1129,J1107,$C1107)*overallRate,MIN(1129,J1107)*overallRate),ROUND(MAX(IF($B1107="Non - avec lien de dépendance",0,MIN((0.75*J1107),847)),MIN(J1107,(0.75*$C1107),847)),2)),IF($B1107="Non - avec lien de dépendance",MIN(1129,J1107,$C1107)*overallRate,MIN(1129,J1107)*overallRate)))))</f>
        <v>Effectuez l’étape 1</v>
      </c>
      <c r="O1107" s="68" t="str">
        <f>IF(ISTEXT(overallRate),"Effectuez l’étape 1",IF(OR(COUNT($C1107,K1107)&lt;&gt;2,overallRate=0),0,IF(G1107="Yes",ROUND(MAX(IF($B1107="Oui - sans lien de dépendance",0,MIN((0.75*K1107),847)),MIN(K1107,(0.75*$C1107),847)),2),IF(revenueReduction&gt;0.3,MAX(IF($B1107="Non - avec lien de dépendance",MIN(1129,K1107,$C1107)*overallRate,MIN(1129,K1107)*overallRate),ROUND(MAX(IF($B1107="Non - avec lien de dépendance",0,MIN((0.75*K1107),847)),MIN(K1107,(0.75*$C1107),847)),2)),IF($B1107="Non - avec lien de dépendance",MIN(1129,K1107,$C1107)*overallRate,MIN(1129,K1107)*overallRate)))))</f>
        <v>Effectuez l’étape 1</v>
      </c>
      <c r="P1107" s="3">
        <f t="shared" si="17"/>
        <v>0</v>
      </c>
    </row>
    <row r="1108" spans="12:16" x14ac:dyDescent="0.5">
      <c r="L1108" s="68" t="str">
        <f>IF(ISTEXT(overallRate),"Effectuez l’étape 1",IF(OR(COUNT($C1108,H1108)&lt;&gt;2,overallRate=0),0,IF(D1108="Yes",ROUND(MAX(IF($B1108="Oui - sans lien de dépendance",0,MIN((0.75*H1108),847)),MIN(H1108,(0.75*$C1108),847)),2),IF(revenueReduction&gt;0.3,MAX(IF($B1108="Non - avec lien de dépendance",MIN(1129,H1108,$C1108)*overallRate,MIN(1129,H1108)*overallRate),ROUND(MAX(IF($B1108="Non - avec lien de dépendance",0,MIN((0.75*H1108),847)),MIN(H1108,(0.75*$C1108),847)),2)),IF($B1108="Non - avec lien de dépendance",MIN(1129,H1108,$C1108)*overallRate,MIN(1129,H1108)*overallRate)))))</f>
        <v>Effectuez l’étape 1</v>
      </c>
      <c r="M1108" s="68" t="str">
        <f>IF(ISTEXT(overallRate),"Effectuez l’étape 1",IF(OR(COUNT($C1108,I1108)&lt;&gt;2,overallRate=0),0,IF(E1108="Yes",ROUND(MAX(IF($B1108="Oui - sans lien de dépendance",0,MIN((0.75*I1108),847)),MIN(I1108,(0.75*$C1108),847)),2),IF(revenueReduction&gt;0.3,MAX(IF($B1108="Non - avec lien de dépendance",MIN(1129,I1108,$C1108)*overallRate,MIN(1129,I1108)*overallRate),ROUND(MAX(IF($B1108="Non - avec lien de dépendance",0,MIN((0.75*I1108),847)),MIN(I1108,(0.75*$C1108),847)),2)),IF($B1108="Non - avec lien de dépendance",MIN(1129,I1108,$C1108)*overallRate,MIN(1129,I1108)*overallRate)))))</f>
        <v>Effectuez l’étape 1</v>
      </c>
      <c r="N1108" s="68" t="str">
        <f>IF(ISTEXT(overallRate),"Effectuez l’étape 1",IF(OR(COUNT($C1108,J1108)&lt;&gt;2,overallRate=0),0,IF(F1108="Yes",ROUND(MAX(IF($B1108="Oui - sans lien de dépendance",0,MIN((0.75*J1108),847)),MIN(J1108,(0.75*$C1108),847)),2),IF(revenueReduction&gt;0.3,MAX(IF($B1108="Non - avec lien de dépendance",MIN(1129,J1108,$C1108)*overallRate,MIN(1129,J1108)*overallRate),ROUND(MAX(IF($B1108="Non - avec lien de dépendance",0,MIN((0.75*J1108),847)),MIN(J1108,(0.75*$C1108),847)),2)),IF($B1108="Non - avec lien de dépendance",MIN(1129,J1108,$C1108)*overallRate,MIN(1129,J1108)*overallRate)))))</f>
        <v>Effectuez l’étape 1</v>
      </c>
      <c r="O1108" s="68" t="str">
        <f>IF(ISTEXT(overallRate),"Effectuez l’étape 1",IF(OR(COUNT($C1108,K1108)&lt;&gt;2,overallRate=0),0,IF(G1108="Yes",ROUND(MAX(IF($B1108="Oui - sans lien de dépendance",0,MIN((0.75*K1108),847)),MIN(K1108,(0.75*$C1108),847)),2),IF(revenueReduction&gt;0.3,MAX(IF($B1108="Non - avec lien de dépendance",MIN(1129,K1108,$C1108)*overallRate,MIN(1129,K1108)*overallRate),ROUND(MAX(IF($B1108="Non - avec lien de dépendance",0,MIN((0.75*K1108),847)),MIN(K1108,(0.75*$C1108),847)),2)),IF($B1108="Non - avec lien de dépendance",MIN(1129,K1108,$C1108)*overallRate,MIN(1129,K1108)*overallRate)))))</f>
        <v>Effectuez l’étape 1</v>
      </c>
      <c r="P1108" s="3">
        <f t="shared" si="17"/>
        <v>0</v>
      </c>
    </row>
    <row r="1109" spans="12:16" x14ac:dyDescent="0.5">
      <c r="L1109" s="68" t="str">
        <f>IF(ISTEXT(overallRate),"Effectuez l’étape 1",IF(OR(COUNT($C1109,H1109)&lt;&gt;2,overallRate=0),0,IF(D1109="Yes",ROUND(MAX(IF($B1109="Oui - sans lien de dépendance",0,MIN((0.75*H1109),847)),MIN(H1109,(0.75*$C1109),847)),2),IF(revenueReduction&gt;0.3,MAX(IF($B1109="Non - avec lien de dépendance",MIN(1129,H1109,$C1109)*overallRate,MIN(1129,H1109)*overallRate),ROUND(MAX(IF($B1109="Non - avec lien de dépendance",0,MIN((0.75*H1109),847)),MIN(H1109,(0.75*$C1109),847)),2)),IF($B1109="Non - avec lien de dépendance",MIN(1129,H1109,$C1109)*overallRate,MIN(1129,H1109)*overallRate)))))</f>
        <v>Effectuez l’étape 1</v>
      </c>
      <c r="M1109" s="68" t="str">
        <f>IF(ISTEXT(overallRate),"Effectuez l’étape 1",IF(OR(COUNT($C1109,I1109)&lt;&gt;2,overallRate=0),0,IF(E1109="Yes",ROUND(MAX(IF($B1109="Oui - sans lien de dépendance",0,MIN((0.75*I1109),847)),MIN(I1109,(0.75*$C1109),847)),2),IF(revenueReduction&gt;0.3,MAX(IF($B1109="Non - avec lien de dépendance",MIN(1129,I1109,$C1109)*overallRate,MIN(1129,I1109)*overallRate),ROUND(MAX(IF($B1109="Non - avec lien de dépendance",0,MIN((0.75*I1109),847)),MIN(I1109,(0.75*$C1109),847)),2)),IF($B1109="Non - avec lien de dépendance",MIN(1129,I1109,$C1109)*overallRate,MIN(1129,I1109)*overallRate)))))</f>
        <v>Effectuez l’étape 1</v>
      </c>
      <c r="N1109" s="68" t="str">
        <f>IF(ISTEXT(overallRate),"Effectuez l’étape 1",IF(OR(COUNT($C1109,J1109)&lt;&gt;2,overallRate=0),0,IF(F1109="Yes",ROUND(MAX(IF($B1109="Oui - sans lien de dépendance",0,MIN((0.75*J1109),847)),MIN(J1109,(0.75*$C1109),847)),2),IF(revenueReduction&gt;0.3,MAX(IF($B1109="Non - avec lien de dépendance",MIN(1129,J1109,$C1109)*overallRate,MIN(1129,J1109)*overallRate),ROUND(MAX(IF($B1109="Non - avec lien de dépendance",0,MIN((0.75*J1109),847)),MIN(J1109,(0.75*$C1109),847)),2)),IF($B1109="Non - avec lien de dépendance",MIN(1129,J1109,$C1109)*overallRate,MIN(1129,J1109)*overallRate)))))</f>
        <v>Effectuez l’étape 1</v>
      </c>
      <c r="O1109" s="68" t="str">
        <f>IF(ISTEXT(overallRate),"Effectuez l’étape 1",IF(OR(COUNT($C1109,K1109)&lt;&gt;2,overallRate=0),0,IF(G1109="Yes",ROUND(MAX(IF($B1109="Oui - sans lien de dépendance",0,MIN((0.75*K1109),847)),MIN(K1109,(0.75*$C1109),847)),2),IF(revenueReduction&gt;0.3,MAX(IF($B1109="Non - avec lien de dépendance",MIN(1129,K1109,$C1109)*overallRate,MIN(1129,K1109)*overallRate),ROUND(MAX(IF($B1109="Non - avec lien de dépendance",0,MIN((0.75*K1109),847)),MIN(K1109,(0.75*$C1109),847)),2)),IF($B1109="Non - avec lien de dépendance",MIN(1129,K1109,$C1109)*overallRate,MIN(1129,K1109)*overallRate)))))</f>
        <v>Effectuez l’étape 1</v>
      </c>
      <c r="P1109" s="3">
        <f t="shared" si="17"/>
        <v>0</v>
      </c>
    </row>
    <row r="1110" spans="12:16" x14ac:dyDescent="0.5">
      <c r="L1110" s="68" t="str">
        <f>IF(ISTEXT(overallRate),"Effectuez l’étape 1",IF(OR(COUNT($C1110,H1110)&lt;&gt;2,overallRate=0),0,IF(D1110="Yes",ROUND(MAX(IF($B1110="Oui - sans lien de dépendance",0,MIN((0.75*H1110),847)),MIN(H1110,(0.75*$C1110),847)),2),IF(revenueReduction&gt;0.3,MAX(IF($B1110="Non - avec lien de dépendance",MIN(1129,H1110,$C1110)*overallRate,MIN(1129,H1110)*overallRate),ROUND(MAX(IF($B1110="Non - avec lien de dépendance",0,MIN((0.75*H1110),847)),MIN(H1110,(0.75*$C1110),847)),2)),IF($B1110="Non - avec lien de dépendance",MIN(1129,H1110,$C1110)*overallRate,MIN(1129,H1110)*overallRate)))))</f>
        <v>Effectuez l’étape 1</v>
      </c>
      <c r="M1110" s="68" t="str">
        <f>IF(ISTEXT(overallRate),"Effectuez l’étape 1",IF(OR(COUNT($C1110,I1110)&lt;&gt;2,overallRate=0),0,IF(E1110="Yes",ROUND(MAX(IF($B1110="Oui - sans lien de dépendance",0,MIN((0.75*I1110),847)),MIN(I1110,(0.75*$C1110),847)),2),IF(revenueReduction&gt;0.3,MAX(IF($B1110="Non - avec lien de dépendance",MIN(1129,I1110,$C1110)*overallRate,MIN(1129,I1110)*overallRate),ROUND(MAX(IF($B1110="Non - avec lien de dépendance",0,MIN((0.75*I1110),847)),MIN(I1110,(0.75*$C1110),847)),2)),IF($B1110="Non - avec lien de dépendance",MIN(1129,I1110,$C1110)*overallRate,MIN(1129,I1110)*overallRate)))))</f>
        <v>Effectuez l’étape 1</v>
      </c>
      <c r="N1110" s="68" t="str">
        <f>IF(ISTEXT(overallRate),"Effectuez l’étape 1",IF(OR(COUNT($C1110,J1110)&lt;&gt;2,overallRate=0),0,IF(F1110="Yes",ROUND(MAX(IF($B1110="Oui - sans lien de dépendance",0,MIN((0.75*J1110),847)),MIN(J1110,(0.75*$C1110),847)),2),IF(revenueReduction&gt;0.3,MAX(IF($B1110="Non - avec lien de dépendance",MIN(1129,J1110,$C1110)*overallRate,MIN(1129,J1110)*overallRate),ROUND(MAX(IF($B1110="Non - avec lien de dépendance",0,MIN((0.75*J1110),847)),MIN(J1110,(0.75*$C1110),847)),2)),IF($B1110="Non - avec lien de dépendance",MIN(1129,J1110,$C1110)*overallRate,MIN(1129,J1110)*overallRate)))))</f>
        <v>Effectuez l’étape 1</v>
      </c>
      <c r="O1110" s="68" t="str">
        <f>IF(ISTEXT(overallRate),"Effectuez l’étape 1",IF(OR(COUNT($C1110,K1110)&lt;&gt;2,overallRate=0),0,IF(G1110="Yes",ROUND(MAX(IF($B1110="Oui - sans lien de dépendance",0,MIN((0.75*K1110),847)),MIN(K1110,(0.75*$C1110),847)),2),IF(revenueReduction&gt;0.3,MAX(IF($B1110="Non - avec lien de dépendance",MIN(1129,K1110,$C1110)*overallRate,MIN(1129,K1110)*overallRate),ROUND(MAX(IF($B1110="Non - avec lien de dépendance",0,MIN((0.75*K1110),847)),MIN(K1110,(0.75*$C1110),847)),2)),IF($B1110="Non - avec lien de dépendance",MIN(1129,K1110,$C1110)*overallRate,MIN(1129,K1110)*overallRate)))))</f>
        <v>Effectuez l’étape 1</v>
      </c>
      <c r="P1110" s="3">
        <f t="shared" si="17"/>
        <v>0</v>
      </c>
    </row>
    <row r="1111" spans="12:16" x14ac:dyDescent="0.5">
      <c r="L1111" s="68" t="str">
        <f>IF(ISTEXT(overallRate),"Effectuez l’étape 1",IF(OR(COUNT($C1111,H1111)&lt;&gt;2,overallRate=0),0,IF(D1111="Yes",ROUND(MAX(IF($B1111="Oui - sans lien de dépendance",0,MIN((0.75*H1111),847)),MIN(H1111,(0.75*$C1111),847)),2),IF(revenueReduction&gt;0.3,MAX(IF($B1111="Non - avec lien de dépendance",MIN(1129,H1111,$C1111)*overallRate,MIN(1129,H1111)*overallRate),ROUND(MAX(IF($B1111="Non - avec lien de dépendance",0,MIN((0.75*H1111),847)),MIN(H1111,(0.75*$C1111),847)),2)),IF($B1111="Non - avec lien de dépendance",MIN(1129,H1111,$C1111)*overallRate,MIN(1129,H1111)*overallRate)))))</f>
        <v>Effectuez l’étape 1</v>
      </c>
      <c r="M1111" s="68" t="str">
        <f>IF(ISTEXT(overallRate),"Effectuez l’étape 1",IF(OR(COUNT($C1111,I1111)&lt;&gt;2,overallRate=0),0,IF(E1111="Yes",ROUND(MAX(IF($B1111="Oui - sans lien de dépendance",0,MIN((0.75*I1111),847)),MIN(I1111,(0.75*$C1111),847)),2),IF(revenueReduction&gt;0.3,MAX(IF($B1111="Non - avec lien de dépendance",MIN(1129,I1111,$C1111)*overallRate,MIN(1129,I1111)*overallRate),ROUND(MAX(IF($B1111="Non - avec lien de dépendance",0,MIN((0.75*I1111),847)),MIN(I1111,(0.75*$C1111),847)),2)),IF($B1111="Non - avec lien de dépendance",MIN(1129,I1111,$C1111)*overallRate,MIN(1129,I1111)*overallRate)))))</f>
        <v>Effectuez l’étape 1</v>
      </c>
      <c r="N1111" s="68" t="str">
        <f>IF(ISTEXT(overallRate),"Effectuez l’étape 1",IF(OR(COUNT($C1111,J1111)&lt;&gt;2,overallRate=0),0,IF(F1111="Yes",ROUND(MAX(IF($B1111="Oui - sans lien de dépendance",0,MIN((0.75*J1111),847)),MIN(J1111,(0.75*$C1111),847)),2),IF(revenueReduction&gt;0.3,MAX(IF($B1111="Non - avec lien de dépendance",MIN(1129,J1111,$C1111)*overallRate,MIN(1129,J1111)*overallRate),ROUND(MAX(IF($B1111="Non - avec lien de dépendance",0,MIN((0.75*J1111),847)),MIN(J1111,(0.75*$C1111),847)),2)),IF($B1111="Non - avec lien de dépendance",MIN(1129,J1111,$C1111)*overallRate,MIN(1129,J1111)*overallRate)))))</f>
        <v>Effectuez l’étape 1</v>
      </c>
      <c r="O1111" s="68" t="str">
        <f>IF(ISTEXT(overallRate),"Effectuez l’étape 1",IF(OR(COUNT($C1111,K1111)&lt;&gt;2,overallRate=0),0,IF(G1111="Yes",ROUND(MAX(IF($B1111="Oui - sans lien de dépendance",0,MIN((0.75*K1111),847)),MIN(K1111,(0.75*$C1111),847)),2),IF(revenueReduction&gt;0.3,MAX(IF($B1111="Non - avec lien de dépendance",MIN(1129,K1111,$C1111)*overallRate,MIN(1129,K1111)*overallRate),ROUND(MAX(IF($B1111="Non - avec lien de dépendance",0,MIN((0.75*K1111),847)),MIN(K1111,(0.75*$C1111),847)),2)),IF($B1111="Non - avec lien de dépendance",MIN(1129,K1111,$C1111)*overallRate,MIN(1129,K1111)*overallRate)))))</f>
        <v>Effectuez l’étape 1</v>
      </c>
      <c r="P1111" s="3">
        <f t="shared" si="17"/>
        <v>0</v>
      </c>
    </row>
    <row r="1112" spans="12:16" x14ac:dyDescent="0.5">
      <c r="L1112" s="68" t="str">
        <f>IF(ISTEXT(overallRate),"Effectuez l’étape 1",IF(OR(COUNT($C1112,H1112)&lt;&gt;2,overallRate=0),0,IF(D1112="Yes",ROUND(MAX(IF($B1112="Oui - sans lien de dépendance",0,MIN((0.75*H1112),847)),MIN(H1112,(0.75*$C1112),847)),2),IF(revenueReduction&gt;0.3,MAX(IF($B1112="Non - avec lien de dépendance",MIN(1129,H1112,$C1112)*overallRate,MIN(1129,H1112)*overallRate),ROUND(MAX(IF($B1112="Non - avec lien de dépendance",0,MIN((0.75*H1112),847)),MIN(H1112,(0.75*$C1112),847)),2)),IF($B1112="Non - avec lien de dépendance",MIN(1129,H1112,$C1112)*overallRate,MIN(1129,H1112)*overallRate)))))</f>
        <v>Effectuez l’étape 1</v>
      </c>
      <c r="M1112" s="68" t="str">
        <f>IF(ISTEXT(overallRate),"Effectuez l’étape 1",IF(OR(COUNT($C1112,I1112)&lt;&gt;2,overallRate=0),0,IF(E1112="Yes",ROUND(MAX(IF($B1112="Oui - sans lien de dépendance",0,MIN((0.75*I1112),847)),MIN(I1112,(0.75*$C1112),847)),2),IF(revenueReduction&gt;0.3,MAX(IF($B1112="Non - avec lien de dépendance",MIN(1129,I1112,$C1112)*overallRate,MIN(1129,I1112)*overallRate),ROUND(MAX(IF($B1112="Non - avec lien de dépendance",0,MIN((0.75*I1112),847)),MIN(I1112,(0.75*$C1112),847)),2)),IF($B1112="Non - avec lien de dépendance",MIN(1129,I1112,$C1112)*overallRate,MIN(1129,I1112)*overallRate)))))</f>
        <v>Effectuez l’étape 1</v>
      </c>
      <c r="N1112" s="68" t="str">
        <f>IF(ISTEXT(overallRate),"Effectuez l’étape 1",IF(OR(COUNT($C1112,J1112)&lt;&gt;2,overallRate=0),0,IF(F1112="Yes",ROUND(MAX(IF($B1112="Oui - sans lien de dépendance",0,MIN((0.75*J1112),847)),MIN(J1112,(0.75*$C1112),847)),2),IF(revenueReduction&gt;0.3,MAX(IF($B1112="Non - avec lien de dépendance",MIN(1129,J1112,$C1112)*overallRate,MIN(1129,J1112)*overallRate),ROUND(MAX(IF($B1112="Non - avec lien de dépendance",0,MIN((0.75*J1112),847)),MIN(J1112,(0.75*$C1112),847)),2)),IF($B1112="Non - avec lien de dépendance",MIN(1129,J1112,$C1112)*overallRate,MIN(1129,J1112)*overallRate)))))</f>
        <v>Effectuez l’étape 1</v>
      </c>
      <c r="O1112" s="68" t="str">
        <f>IF(ISTEXT(overallRate),"Effectuez l’étape 1",IF(OR(COUNT($C1112,K1112)&lt;&gt;2,overallRate=0),0,IF(G1112="Yes",ROUND(MAX(IF($B1112="Oui - sans lien de dépendance",0,MIN((0.75*K1112),847)),MIN(K1112,(0.75*$C1112),847)),2),IF(revenueReduction&gt;0.3,MAX(IF($B1112="Non - avec lien de dépendance",MIN(1129,K1112,$C1112)*overallRate,MIN(1129,K1112)*overallRate),ROUND(MAX(IF($B1112="Non - avec lien de dépendance",0,MIN((0.75*K1112),847)),MIN(K1112,(0.75*$C1112),847)),2)),IF($B1112="Non - avec lien de dépendance",MIN(1129,K1112,$C1112)*overallRate,MIN(1129,K1112)*overallRate)))))</f>
        <v>Effectuez l’étape 1</v>
      </c>
      <c r="P1112" s="3">
        <f t="shared" si="17"/>
        <v>0</v>
      </c>
    </row>
    <row r="1113" spans="12:16" x14ac:dyDescent="0.5">
      <c r="L1113" s="68" t="str">
        <f>IF(ISTEXT(overallRate),"Effectuez l’étape 1",IF(OR(COUNT($C1113,H1113)&lt;&gt;2,overallRate=0),0,IF(D1113="Yes",ROUND(MAX(IF($B1113="Oui - sans lien de dépendance",0,MIN((0.75*H1113),847)),MIN(H1113,(0.75*$C1113),847)),2),IF(revenueReduction&gt;0.3,MAX(IF($B1113="Non - avec lien de dépendance",MIN(1129,H1113,$C1113)*overallRate,MIN(1129,H1113)*overallRate),ROUND(MAX(IF($B1113="Non - avec lien de dépendance",0,MIN((0.75*H1113),847)),MIN(H1113,(0.75*$C1113),847)),2)),IF($B1113="Non - avec lien de dépendance",MIN(1129,H1113,$C1113)*overallRate,MIN(1129,H1113)*overallRate)))))</f>
        <v>Effectuez l’étape 1</v>
      </c>
      <c r="M1113" s="68" t="str">
        <f>IF(ISTEXT(overallRate),"Effectuez l’étape 1",IF(OR(COUNT($C1113,I1113)&lt;&gt;2,overallRate=0),0,IF(E1113="Yes",ROUND(MAX(IF($B1113="Oui - sans lien de dépendance",0,MIN((0.75*I1113),847)),MIN(I1113,(0.75*$C1113),847)),2),IF(revenueReduction&gt;0.3,MAX(IF($B1113="Non - avec lien de dépendance",MIN(1129,I1113,$C1113)*overallRate,MIN(1129,I1113)*overallRate),ROUND(MAX(IF($B1113="Non - avec lien de dépendance",0,MIN((0.75*I1113),847)),MIN(I1113,(0.75*$C1113),847)),2)),IF($B1113="Non - avec lien de dépendance",MIN(1129,I1113,$C1113)*overallRate,MIN(1129,I1113)*overallRate)))))</f>
        <v>Effectuez l’étape 1</v>
      </c>
      <c r="N1113" s="68" t="str">
        <f>IF(ISTEXT(overallRate),"Effectuez l’étape 1",IF(OR(COUNT($C1113,J1113)&lt;&gt;2,overallRate=0),0,IF(F1113="Yes",ROUND(MAX(IF($B1113="Oui - sans lien de dépendance",0,MIN((0.75*J1113),847)),MIN(J1113,(0.75*$C1113),847)),2),IF(revenueReduction&gt;0.3,MAX(IF($B1113="Non - avec lien de dépendance",MIN(1129,J1113,$C1113)*overallRate,MIN(1129,J1113)*overallRate),ROUND(MAX(IF($B1113="Non - avec lien de dépendance",0,MIN((0.75*J1113),847)),MIN(J1113,(0.75*$C1113),847)),2)),IF($B1113="Non - avec lien de dépendance",MIN(1129,J1113,$C1113)*overallRate,MIN(1129,J1113)*overallRate)))))</f>
        <v>Effectuez l’étape 1</v>
      </c>
      <c r="O1113" s="68" t="str">
        <f>IF(ISTEXT(overallRate),"Effectuez l’étape 1",IF(OR(COUNT($C1113,K1113)&lt;&gt;2,overallRate=0),0,IF(G1113="Yes",ROUND(MAX(IF($B1113="Oui - sans lien de dépendance",0,MIN((0.75*K1113),847)),MIN(K1113,(0.75*$C1113),847)),2),IF(revenueReduction&gt;0.3,MAX(IF($B1113="Non - avec lien de dépendance",MIN(1129,K1113,$C1113)*overallRate,MIN(1129,K1113)*overallRate),ROUND(MAX(IF($B1113="Non - avec lien de dépendance",0,MIN((0.75*K1113),847)),MIN(K1113,(0.75*$C1113),847)),2)),IF($B1113="Non - avec lien de dépendance",MIN(1129,K1113,$C1113)*overallRate,MIN(1129,K1113)*overallRate)))))</f>
        <v>Effectuez l’étape 1</v>
      </c>
      <c r="P1113" s="3">
        <f t="shared" si="17"/>
        <v>0</v>
      </c>
    </row>
    <row r="1114" spans="12:16" x14ac:dyDescent="0.5">
      <c r="L1114" s="68" t="str">
        <f>IF(ISTEXT(overallRate),"Effectuez l’étape 1",IF(OR(COUNT($C1114,H1114)&lt;&gt;2,overallRate=0),0,IF(D1114="Yes",ROUND(MAX(IF($B1114="Oui - sans lien de dépendance",0,MIN((0.75*H1114),847)),MIN(H1114,(0.75*$C1114),847)),2),IF(revenueReduction&gt;0.3,MAX(IF($B1114="Non - avec lien de dépendance",MIN(1129,H1114,$C1114)*overallRate,MIN(1129,H1114)*overallRate),ROUND(MAX(IF($B1114="Non - avec lien de dépendance",0,MIN((0.75*H1114),847)),MIN(H1114,(0.75*$C1114),847)),2)),IF($B1114="Non - avec lien de dépendance",MIN(1129,H1114,$C1114)*overallRate,MIN(1129,H1114)*overallRate)))))</f>
        <v>Effectuez l’étape 1</v>
      </c>
      <c r="M1114" s="68" t="str">
        <f>IF(ISTEXT(overallRate),"Effectuez l’étape 1",IF(OR(COUNT($C1114,I1114)&lt;&gt;2,overallRate=0),0,IF(E1114="Yes",ROUND(MAX(IF($B1114="Oui - sans lien de dépendance",0,MIN((0.75*I1114),847)),MIN(I1114,(0.75*$C1114),847)),2),IF(revenueReduction&gt;0.3,MAX(IF($B1114="Non - avec lien de dépendance",MIN(1129,I1114,$C1114)*overallRate,MIN(1129,I1114)*overallRate),ROUND(MAX(IF($B1114="Non - avec lien de dépendance",0,MIN((0.75*I1114),847)),MIN(I1114,(0.75*$C1114),847)),2)),IF($B1114="Non - avec lien de dépendance",MIN(1129,I1114,$C1114)*overallRate,MIN(1129,I1114)*overallRate)))))</f>
        <v>Effectuez l’étape 1</v>
      </c>
      <c r="N1114" s="68" t="str">
        <f>IF(ISTEXT(overallRate),"Effectuez l’étape 1",IF(OR(COUNT($C1114,J1114)&lt;&gt;2,overallRate=0),0,IF(F1114="Yes",ROUND(MAX(IF($B1114="Oui - sans lien de dépendance",0,MIN((0.75*J1114),847)),MIN(J1114,(0.75*$C1114),847)),2),IF(revenueReduction&gt;0.3,MAX(IF($B1114="Non - avec lien de dépendance",MIN(1129,J1114,$C1114)*overallRate,MIN(1129,J1114)*overallRate),ROUND(MAX(IF($B1114="Non - avec lien de dépendance",0,MIN((0.75*J1114),847)),MIN(J1114,(0.75*$C1114),847)),2)),IF($B1114="Non - avec lien de dépendance",MIN(1129,J1114,$C1114)*overallRate,MIN(1129,J1114)*overallRate)))))</f>
        <v>Effectuez l’étape 1</v>
      </c>
      <c r="O1114" s="68" t="str">
        <f>IF(ISTEXT(overallRate),"Effectuez l’étape 1",IF(OR(COUNT($C1114,K1114)&lt;&gt;2,overallRate=0),0,IF(G1114="Yes",ROUND(MAX(IF($B1114="Oui - sans lien de dépendance",0,MIN((0.75*K1114),847)),MIN(K1114,(0.75*$C1114),847)),2),IF(revenueReduction&gt;0.3,MAX(IF($B1114="Non - avec lien de dépendance",MIN(1129,K1114,$C1114)*overallRate,MIN(1129,K1114)*overallRate),ROUND(MAX(IF($B1114="Non - avec lien de dépendance",0,MIN((0.75*K1114),847)),MIN(K1114,(0.75*$C1114),847)),2)),IF($B1114="Non - avec lien de dépendance",MIN(1129,K1114,$C1114)*overallRate,MIN(1129,K1114)*overallRate)))))</f>
        <v>Effectuez l’étape 1</v>
      </c>
      <c r="P1114" s="3">
        <f t="shared" si="17"/>
        <v>0</v>
      </c>
    </row>
    <row r="1115" spans="12:16" x14ac:dyDescent="0.5">
      <c r="L1115" s="68" t="str">
        <f>IF(ISTEXT(overallRate),"Effectuez l’étape 1",IF(OR(COUNT($C1115,H1115)&lt;&gt;2,overallRate=0),0,IF(D1115="Yes",ROUND(MAX(IF($B1115="Oui - sans lien de dépendance",0,MIN((0.75*H1115),847)),MIN(H1115,(0.75*$C1115),847)),2),IF(revenueReduction&gt;0.3,MAX(IF($B1115="Non - avec lien de dépendance",MIN(1129,H1115,$C1115)*overallRate,MIN(1129,H1115)*overallRate),ROUND(MAX(IF($B1115="Non - avec lien de dépendance",0,MIN((0.75*H1115),847)),MIN(H1115,(0.75*$C1115),847)),2)),IF($B1115="Non - avec lien de dépendance",MIN(1129,H1115,$C1115)*overallRate,MIN(1129,H1115)*overallRate)))))</f>
        <v>Effectuez l’étape 1</v>
      </c>
      <c r="M1115" s="68" t="str">
        <f>IF(ISTEXT(overallRate),"Effectuez l’étape 1",IF(OR(COUNT($C1115,I1115)&lt;&gt;2,overallRate=0),0,IF(E1115="Yes",ROUND(MAX(IF($B1115="Oui - sans lien de dépendance",0,MIN((0.75*I1115),847)),MIN(I1115,(0.75*$C1115),847)),2),IF(revenueReduction&gt;0.3,MAX(IF($B1115="Non - avec lien de dépendance",MIN(1129,I1115,$C1115)*overallRate,MIN(1129,I1115)*overallRate),ROUND(MAX(IF($B1115="Non - avec lien de dépendance",0,MIN((0.75*I1115),847)),MIN(I1115,(0.75*$C1115),847)),2)),IF($B1115="Non - avec lien de dépendance",MIN(1129,I1115,$C1115)*overallRate,MIN(1129,I1115)*overallRate)))))</f>
        <v>Effectuez l’étape 1</v>
      </c>
      <c r="N1115" s="68" t="str">
        <f>IF(ISTEXT(overallRate),"Effectuez l’étape 1",IF(OR(COUNT($C1115,J1115)&lt;&gt;2,overallRate=0),0,IF(F1115="Yes",ROUND(MAX(IF($B1115="Oui - sans lien de dépendance",0,MIN((0.75*J1115),847)),MIN(J1115,(0.75*$C1115),847)),2),IF(revenueReduction&gt;0.3,MAX(IF($B1115="Non - avec lien de dépendance",MIN(1129,J1115,$C1115)*overallRate,MIN(1129,J1115)*overallRate),ROUND(MAX(IF($B1115="Non - avec lien de dépendance",0,MIN((0.75*J1115),847)),MIN(J1115,(0.75*$C1115),847)),2)),IF($B1115="Non - avec lien de dépendance",MIN(1129,J1115,$C1115)*overallRate,MIN(1129,J1115)*overallRate)))))</f>
        <v>Effectuez l’étape 1</v>
      </c>
      <c r="O1115" s="68" t="str">
        <f>IF(ISTEXT(overallRate),"Effectuez l’étape 1",IF(OR(COUNT($C1115,K1115)&lt;&gt;2,overallRate=0),0,IF(G1115="Yes",ROUND(MAX(IF($B1115="Oui - sans lien de dépendance",0,MIN((0.75*K1115),847)),MIN(K1115,(0.75*$C1115),847)),2),IF(revenueReduction&gt;0.3,MAX(IF($B1115="Non - avec lien de dépendance",MIN(1129,K1115,$C1115)*overallRate,MIN(1129,K1115)*overallRate),ROUND(MAX(IF($B1115="Non - avec lien de dépendance",0,MIN((0.75*K1115),847)),MIN(K1115,(0.75*$C1115),847)),2)),IF($B1115="Non - avec lien de dépendance",MIN(1129,K1115,$C1115)*overallRate,MIN(1129,K1115)*overallRate)))))</f>
        <v>Effectuez l’étape 1</v>
      </c>
      <c r="P1115" s="3">
        <f t="shared" si="17"/>
        <v>0</v>
      </c>
    </row>
    <row r="1116" spans="12:16" x14ac:dyDescent="0.5">
      <c r="L1116" s="68" t="str">
        <f>IF(ISTEXT(overallRate),"Effectuez l’étape 1",IF(OR(COUNT($C1116,H1116)&lt;&gt;2,overallRate=0),0,IF(D1116="Yes",ROUND(MAX(IF($B1116="Oui - sans lien de dépendance",0,MIN((0.75*H1116),847)),MIN(H1116,(0.75*$C1116),847)),2),IF(revenueReduction&gt;0.3,MAX(IF($B1116="Non - avec lien de dépendance",MIN(1129,H1116,$C1116)*overallRate,MIN(1129,H1116)*overallRate),ROUND(MAX(IF($B1116="Non - avec lien de dépendance",0,MIN((0.75*H1116),847)),MIN(H1116,(0.75*$C1116),847)),2)),IF($B1116="Non - avec lien de dépendance",MIN(1129,H1116,$C1116)*overallRate,MIN(1129,H1116)*overallRate)))))</f>
        <v>Effectuez l’étape 1</v>
      </c>
      <c r="M1116" s="68" t="str">
        <f>IF(ISTEXT(overallRate),"Effectuez l’étape 1",IF(OR(COUNT($C1116,I1116)&lt;&gt;2,overallRate=0),0,IF(E1116="Yes",ROUND(MAX(IF($B1116="Oui - sans lien de dépendance",0,MIN((0.75*I1116),847)),MIN(I1116,(0.75*$C1116),847)),2),IF(revenueReduction&gt;0.3,MAX(IF($B1116="Non - avec lien de dépendance",MIN(1129,I1116,$C1116)*overallRate,MIN(1129,I1116)*overallRate),ROUND(MAX(IF($B1116="Non - avec lien de dépendance",0,MIN((0.75*I1116),847)),MIN(I1116,(0.75*$C1116),847)),2)),IF($B1116="Non - avec lien de dépendance",MIN(1129,I1116,$C1116)*overallRate,MIN(1129,I1116)*overallRate)))))</f>
        <v>Effectuez l’étape 1</v>
      </c>
      <c r="N1116" s="68" t="str">
        <f>IF(ISTEXT(overallRate),"Effectuez l’étape 1",IF(OR(COUNT($C1116,J1116)&lt;&gt;2,overallRate=0),0,IF(F1116="Yes",ROUND(MAX(IF($B1116="Oui - sans lien de dépendance",0,MIN((0.75*J1116),847)),MIN(J1116,(0.75*$C1116),847)),2),IF(revenueReduction&gt;0.3,MAX(IF($B1116="Non - avec lien de dépendance",MIN(1129,J1116,$C1116)*overallRate,MIN(1129,J1116)*overallRate),ROUND(MAX(IF($B1116="Non - avec lien de dépendance",0,MIN((0.75*J1116),847)),MIN(J1116,(0.75*$C1116),847)),2)),IF($B1116="Non - avec lien de dépendance",MIN(1129,J1116,$C1116)*overallRate,MIN(1129,J1116)*overallRate)))))</f>
        <v>Effectuez l’étape 1</v>
      </c>
      <c r="O1116" s="68" t="str">
        <f>IF(ISTEXT(overallRate),"Effectuez l’étape 1",IF(OR(COUNT($C1116,K1116)&lt;&gt;2,overallRate=0),0,IF(G1116="Yes",ROUND(MAX(IF($B1116="Oui - sans lien de dépendance",0,MIN((0.75*K1116),847)),MIN(K1116,(0.75*$C1116),847)),2),IF(revenueReduction&gt;0.3,MAX(IF($B1116="Non - avec lien de dépendance",MIN(1129,K1116,$C1116)*overallRate,MIN(1129,K1116)*overallRate),ROUND(MAX(IF($B1116="Non - avec lien de dépendance",0,MIN((0.75*K1116),847)),MIN(K1116,(0.75*$C1116),847)),2)),IF($B1116="Non - avec lien de dépendance",MIN(1129,K1116,$C1116)*overallRate,MIN(1129,K1116)*overallRate)))))</f>
        <v>Effectuez l’étape 1</v>
      </c>
      <c r="P1116" s="3">
        <f t="shared" si="17"/>
        <v>0</v>
      </c>
    </row>
    <row r="1117" spans="12:16" x14ac:dyDescent="0.5">
      <c r="L1117" s="68" t="str">
        <f>IF(ISTEXT(overallRate),"Effectuez l’étape 1",IF(OR(COUNT($C1117,H1117)&lt;&gt;2,overallRate=0),0,IF(D1117="Yes",ROUND(MAX(IF($B1117="Oui - sans lien de dépendance",0,MIN((0.75*H1117),847)),MIN(H1117,(0.75*$C1117),847)),2),IF(revenueReduction&gt;0.3,MAX(IF($B1117="Non - avec lien de dépendance",MIN(1129,H1117,$C1117)*overallRate,MIN(1129,H1117)*overallRate),ROUND(MAX(IF($B1117="Non - avec lien de dépendance",0,MIN((0.75*H1117),847)),MIN(H1117,(0.75*$C1117),847)),2)),IF($B1117="Non - avec lien de dépendance",MIN(1129,H1117,$C1117)*overallRate,MIN(1129,H1117)*overallRate)))))</f>
        <v>Effectuez l’étape 1</v>
      </c>
      <c r="M1117" s="68" t="str">
        <f>IF(ISTEXT(overallRate),"Effectuez l’étape 1",IF(OR(COUNT($C1117,I1117)&lt;&gt;2,overallRate=0),0,IF(E1117="Yes",ROUND(MAX(IF($B1117="Oui - sans lien de dépendance",0,MIN((0.75*I1117),847)),MIN(I1117,(0.75*$C1117),847)),2),IF(revenueReduction&gt;0.3,MAX(IF($B1117="Non - avec lien de dépendance",MIN(1129,I1117,$C1117)*overallRate,MIN(1129,I1117)*overallRate),ROUND(MAX(IF($B1117="Non - avec lien de dépendance",0,MIN((0.75*I1117),847)),MIN(I1117,(0.75*$C1117),847)),2)),IF($B1117="Non - avec lien de dépendance",MIN(1129,I1117,$C1117)*overallRate,MIN(1129,I1117)*overallRate)))))</f>
        <v>Effectuez l’étape 1</v>
      </c>
      <c r="N1117" s="68" t="str">
        <f>IF(ISTEXT(overallRate),"Effectuez l’étape 1",IF(OR(COUNT($C1117,J1117)&lt;&gt;2,overallRate=0),0,IF(F1117="Yes",ROUND(MAX(IF($B1117="Oui - sans lien de dépendance",0,MIN((0.75*J1117),847)),MIN(J1117,(0.75*$C1117),847)),2),IF(revenueReduction&gt;0.3,MAX(IF($B1117="Non - avec lien de dépendance",MIN(1129,J1117,$C1117)*overallRate,MIN(1129,J1117)*overallRate),ROUND(MAX(IF($B1117="Non - avec lien de dépendance",0,MIN((0.75*J1117),847)),MIN(J1117,(0.75*$C1117),847)),2)),IF($B1117="Non - avec lien de dépendance",MIN(1129,J1117,$C1117)*overallRate,MIN(1129,J1117)*overallRate)))))</f>
        <v>Effectuez l’étape 1</v>
      </c>
      <c r="O1117" s="68" t="str">
        <f>IF(ISTEXT(overallRate),"Effectuez l’étape 1",IF(OR(COUNT($C1117,K1117)&lt;&gt;2,overallRate=0),0,IF(G1117="Yes",ROUND(MAX(IF($B1117="Oui - sans lien de dépendance",0,MIN((0.75*K1117),847)),MIN(K1117,(0.75*$C1117),847)),2),IF(revenueReduction&gt;0.3,MAX(IF($B1117="Non - avec lien de dépendance",MIN(1129,K1117,$C1117)*overallRate,MIN(1129,K1117)*overallRate),ROUND(MAX(IF($B1117="Non - avec lien de dépendance",0,MIN((0.75*K1117),847)),MIN(K1117,(0.75*$C1117),847)),2)),IF($B1117="Non - avec lien de dépendance",MIN(1129,K1117,$C1117)*overallRate,MIN(1129,K1117)*overallRate)))))</f>
        <v>Effectuez l’étape 1</v>
      </c>
      <c r="P1117" s="3">
        <f t="shared" si="17"/>
        <v>0</v>
      </c>
    </row>
    <row r="1118" spans="12:16" x14ac:dyDescent="0.5">
      <c r="L1118" s="68" t="str">
        <f>IF(ISTEXT(overallRate),"Effectuez l’étape 1",IF(OR(COUNT($C1118,H1118)&lt;&gt;2,overallRate=0),0,IF(D1118="Yes",ROUND(MAX(IF($B1118="Oui - sans lien de dépendance",0,MIN((0.75*H1118),847)),MIN(H1118,(0.75*$C1118),847)),2),IF(revenueReduction&gt;0.3,MAX(IF($B1118="Non - avec lien de dépendance",MIN(1129,H1118,$C1118)*overallRate,MIN(1129,H1118)*overallRate),ROUND(MAX(IF($B1118="Non - avec lien de dépendance",0,MIN((0.75*H1118),847)),MIN(H1118,(0.75*$C1118),847)),2)),IF($B1118="Non - avec lien de dépendance",MIN(1129,H1118,$C1118)*overallRate,MIN(1129,H1118)*overallRate)))))</f>
        <v>Effectuez l’étape 1</v>
      </c>
      <c r="M1118" s="68" t="str">
        <f>IF(ISTEXT(overallRate),"Effectuez l’étape 1",IF(OR(COUNT($C1118,I1118)&lt;&gt;2,overallRate=0),0,IF(E1118="Yes",ROUND(MAX(IF($B1118="Oui - sans lien de dépendance",0,MIN((0.75*I1118),847)),MIN(I1118,(0.75*$C1118),847)),2),IF(revenueReduction&gt;0.3,MAX(IF($B1118="Non - avec lien de dépendance",MIN(1129,I1118,$C1118)*overallRate,MIN(1129,I1118)*overallRate),ROUND(MAX(IF($B1118="Non - avec lien de dépendance",0,MIN((0.75*I1118),847)),MIN(I1118,(0.75*$C1118),847)),2)),IF($B1118="Non - avec lien de dépendance",MIN(1129,I1118,$C1118)*overallRate,MIN(1129,I1118)*overallRate)))))</f>
        <v>Effectuez l’étape 1</v>
      </c>
      <c r="N1118" s="68" t="str">
        <f>IF(ISTEXT(overallRate),"Effectuez l’étape 1",IF(OR(COUNT($C1118,J1118)&lt;&gt;2,overallRate=0),0,IF(F1118="Yes",ROUND(MAX(IF($B1118="Oui - sans lien de dépendance",0,MIN((0.75*J1118),847)),MIN(J1118,(0.75*$C1118),847)),2),IF(revenueReduction&gt;0.3,MAX(IF($B1118="Non - avec lien de dépendance",MIN(1129,J1118,$C1118)*overallRate,MIN(1129,J1118)*overallRate),ROUND(MAX(IF($B1118="Non - avec lien de dépendance",0,MIN((0.75*J1118),847)),MIN(J1118,(0.75*$C1118),847)),2)),IF($B1118="Non - avec lien de dépendance",MIN(1129,J1118,$C1118)*overallRate,MIN(1129,J1118)*overallRate)))))</f>
        <v>Effectuez l’étape 1</v>
      </c>
      <c r="O1118" s="68" t="str">
        <f>IF(ISTEXT(overallRate),"Effectuez l’étape 1",IF(OR(COUNT($C1118,K1118)&lt;&gt;2,overallRate=0),0,IF(G1118="Yes",ROUND(MAX(IF($B1118="Oui - sans lien de dépendance",0,MIN((0.75*K1118),847)),MIN(K1118,(0.75*$C1118),847)),2),IF(revenueReduction&gt;0.3,MAX(IF($B1118="Non - avec lien de dépendance",MIN(1129,K1118,$C1118)*overallRate,MIN(1129,K1118)*overallRate),ROUND(MAX(IF($B1118="Non - avec lien de dépendance",0,MIN((0.75*K1118),847)),MIN(K1118,(0.75*$C1118),847)),2)),IF($B1118="Non - avec lien de dépendance",MIN(1129,K1118,$C1118)*overallRate,MIN(1129,K1118)*overallRate)))))</f>
        <v>Effectuez l’étape 1</v>
      </c>
      <c r="P1118" s="3">
        <f t="shared" si="17"/>
        <v>0</v>
      </c>
    </row>
    <row r="1119" spans="12:16" x14ac:dyDescent="0.5">
      <c r="L1119" s="68" t="str">
        <f>IF(ISTEXT(overallRate),"Effectuez l’étape 1",IF(OR(COUNT($C1119,H1119)&lt;&gt;2,overallRate=0),0,IF(D1119="Yes",ROUND(MAX(IF($B1119="Oui - sans lien de dépendance",0,MIN((0.75*H1119),847)),MIN(H1119,(0.75*$C1119),847)),2),IF(revenueReduction&gt;0.3,MAX(IF($B1119="Non - avec lien de dépendance",MIN(1129,H1119,$C1119)*overallRate,MIN(1129,H1119)*overallRate),ROUND(MAX(IF($B1119="Non - avec lien de dépendance",0,MIN((0.75*H1119),847)),MIN(H1119,(0.75*$C1119),847)),2)),IF($B1119="Non - avec lien de dépendance",MIN(1129,H1119,$C1119)*overallRate,MIN(1129,H1119)*overallRate)))))</f>
        <v>Effectuez l’étape 1</v>
      </c>
      <c r="M1119" s="68" t="str">
        <f>IF(ISTEXT(overallRate),"Effectuez l’étape 1",IF(OR(COUNT($C1119,I1119)&lt;&gt;2,overallRate=0),0,IF(E1119="Yes",ROUND(MAX(IF($B1119="Oui - sans lien de dépendance",0,MIN((0.75*I1119),847)),MIN(I1119,(0.75*$C1119),847)),2),IF(revenueReduction&gt;0.3,MAX(IF($B1119="Non - avec lien de dépendance",MIN(1129,I1119,$C1119)*overallRate,MIN(1129,I1119)*overallRate),ROUND(MAX(IF($B1119="Non - avec lien de dépendance",0,MIN((0.75*I1119),847)),MIN(I1119,(0.75*$C1119),847)),2)),IF($B1119="Non - avec lien de dépendance",MIN(1129,I1119,$C1119)*overallRate,MIN(1129,I1119)*overallRate)))))</f>
        <v>Effectuez l’étape 1</v>
      </c>
      <c r="N1119" s="68" t="str">
        <f>IF(ISTEXT(overallRate),"Effectuez l’étape 1",IF(OR(COUNT($C1119,J1119)&lt;&gt;2,overallRate=0),0,IF(F1119="Yes",ROUND(MAX(IF($B1119="Oui - sans lien de dépendance",0,MIN((0.75*J1119),847)),MIN(J1119,(0.75*$C1119),847)),2),IF(revenueReduction&gt;0.3,MAX(IF($B1119="Non - avec lien de dépendance",MIN(1129,J1119,$C1119)*overallRate,MIN(1129,J1119)*overallRate),ROUND(MAX(IF($B1119="Non - avec lien de dépendance",0,MIN((0.75*J1119),847)),MIN(J1119,(0.75*$C1119),847)),2)),IF($B1119="Non - avec lien de dépendance",MIN(1129,J1119,$C1119)*overallRate,MIN(1129,J1119)*overallRate)))))</f>
        <v>Effectuez l’étape 1</v>
      </c>
      <c r="O1119" s="68" t="str">
        <f>IF(ISTEXT(overallRate),"Effectuez l’étape 1",IF(OR(COUNT($C1119,K1119)&lt;&gt;2,overallRate=0),0,IF(G1119="Yes",ROUND(MAX(IF($B1119="Oui - sans lien de dépendance",0,MIN((0.75*K1119),847)),MIN(K1119,(0.75*$C1119),847)),2),IF(revenueReduction&gt;0.3,MAX(IF($B1119="Non - avec lien de dépendance",MIN(1129,K1119,$C1119)*overallRate,MIN(1129,K1119)*overallRate),ROUND(MAX(IF($B1119="Non - avec lien de dépendance",0,MIN((0.75*K1119),847)),MIN(K1119,(0.75*$C1119),847)),2)),IF($B1119="Non - avec lien de dépendance",MIN(1129,K1119,$C1119)*overallRate,MIN(1129,K1119)*overallRate)))))</f>
        <v>Effectuez l’étape 1</v>
      </c>
      <c r="P1119" s="3">
        <f t="shared" si="17"/>
        <v>0</v>
      </c>
    </row>
    <row r="1120" spans="12:16" x14ac:dyDescent="0.5">
      <c r="L1120" s="68" t="str">
        <f>IF(ISTEXT(overallRate),"Effectuez l’étape 1",IF(OR(COUNT($C1120,H1120)&lt;&gt;2,overallRate=0),0,IF(D1120="Yes",ROUND(MAX(IF($B1120="Oui - sans lien de dépendance",0,MIN((0.75*H1120),847)),MIN(H1120,(0.75*$C1120),847)),2),IF(revenueReduction&gt;0.3,MAX(IF($B1120="Non - avec lien de dépendance",MIN(1129,H1120,$C1120)*overallRate,MIN(1129,H1120)*overallRate),ROUND(MAX(IF($B1120="Non - avec lien de dépendance",0,MIN((0.75*H1120),847)),MIN(H1120,(0.75*$C1120),847)),2)),IF($B1120="Non - avec lien de dépendance",MIN(1129,H1120,$C1120)*overallRate,MIN(1129,H1120)*overallRate)))))</f>
        <v>Effectuez l’étape 1</v>
      </c>
      <c r="M1120" s="68" t="str">
        <f>IF(ISTEXT(overallRate),"Effectuez l’étape 1",IF(OR(COUNT($C1120,I1120)&lt;&gt;2,overallRate=0),0,IF(E1120="Yes",ROUND(MAX(IF($B1120="Oui - sans lien de dépendance",0,MIN((0.75*I1120),847)),MIN(I1120,(0.75*$C1120),847)),2),IF(revenueReduction&gt;0.3,MAX(IF($B1120="Non - avec lien de dépendance",MIN(1129,I1120,$C1120)*overallRate,MIN(1129,I1120)*overallRate),ROUND(MAX(IF($B1120="Non - avec lien de dépendance",0,MIN((0.75*I1120),847)),MIN(I1120,(0.75*$C1120),847)),2)),IF($B1120="Non - avec lien de dépendance",MIN(1129,I1120,$C1120)*overallRate,MIN(1129,I1120)*overallRate)))))</f>
        <v>Effectuez l’étape 1</v>
      </c>
      <c r="N1120" s="68" t="str">
        <f>IF(ISTEXT(overallRate),"Effectuez l’étape 1",IF(OR(COUNT($C1120,J1120)&lt;&gt;2,overallRate=0),0,IF(F1120="Yes",ROUND(MAX(IF($B1120="Oui - sans lien de dépendance",0,MIN((0.75*J1120),847)),MIN(J1120,(0.75*$C1120),847)),2),IF(revenueReduction&gt;0.3,MAX(IF($B1120="Non - avec lien de dépendance",MIN(1129,J1120,$C1120)*overallRate,MIN(1129,J1120)*overallRate),ROUND(MAX(IF($B1120="Non - avec lien de dépendance",0,MIN((0.75*J1120),847)),MIN(J1120,(0.75*$C1120),847)),2)),IF($B1120="Non - avec lien de dépendance",MIN(1129,J1120,$C1120)*overallRate,MIN(1129,J1120)*overallRate)))))</f>
        <v>Effectuez l’étape 1</v>
      </c>
      <c r="O1120" s="68" t="str">
        <f>IF(ISTEXT(overallRate),"Effectuez l’étape 1",IF(OR(COUNT($C1120,K1120)&lt;&gt;2,overallRate=0),0,IF(G1120="Yes",ROUND(MAX(IF($B1120="Oui - sans lien de dépendance",0,MIN((0.75*K1120),847)),MIN(K1120,(0.75*$C1120),847)),2),IF(revenueReduction&gt;0.3,MAX(IF($B1120="Non - avec lien de dépendance",MIN(1129,K1120,$C1120)*overallRate,MIN(1129,K1120)*overallRate),ROUND(MAX(IF($B1120="Non - avec lien de dépendance",0,MIN((0.75*K1120),847)),MIN(K1120,(0.75*$C1120),847)),2)),IF($B1120="Non - avec lien de dépendance",MIN(1129,K1120,$C1120)*overallRate,MIN(1129,K1120)*overallRate)))))</f>
        <v>Effectuez l’étape 1</v>
      </c>
      <c r="P1120" s="3">
        <f t="shared" si="17"/>
        <v>0</v>
      </c>
    </row>
    <row r="1121" spans="12:16" x14ac:dyDescent="0.5">
      <c r="L1121" s="68" t="str">
        <f>IF(ISTEXT(overallRate),"Effectuez l’étape 1",IF(OR(COUNT($C1121,H1121)&lt;&gt;2,overallRate=0),0,IF(D1121="Yes",ROUND(MAX(IF($B1121="Oui - sans lien de dépendance",0,MIN((0.75*H1121),847)),MIN(H1121,(0.75*$C1121),847)),2),IF(revenueReduction&gt;0.3,MAX(IF($B1121="Non - avec lien de dépendance",MIN(1129,H1121,$C1121)*overallRate,MIN(1129,H1121)*overallRate),ROUND(MAX(IF($B1121="Non - avec lien de dépendance",0,MIN((0.75*H1121),847)),MIN(H1121,(0.75*$C1121),847)),2)),IF($B1121="Non - avec lien de dépendance",MIN(1129,H1121,$C1121)*overallRate,MIN(1129,H1121)*overallRate)))))</f>
        <v>Effectuez l’étape 1</v>
      </c>
      <c r="M1121" s="68" t="str">
        <f>IF(ISTEXT(overallRate),"Effectuez l’étape 1",IF(OR(COUNT($C1121,I1121)&lt;&gt;2,overallRate=0),0,IF(E1121="Yes",ROUND(MAX(IF($B1121="Oui - sans lien de dépendance",0,MIN((0.75*I1121),847)),MIN(I1121,(0.75*$C1121),847)),2),IF(revenueReduction&gt;0.3,MAX(IF($B1121="Non - avec lien de dépendance",MIN(1129,I1121,$C1121)*overallRate,MIN(1129,I1121)*overallRate),ROUND(MAX(IF($B1121="Non - avec lien de dépendance",0,MIN((0.75*I1121),847)),MIN(I1121,(0.75*$C1121),847)),2)),IF($B1121="Non - avec lien de dépendance",MIN(1129,I1121,$C1121)*overallRate,MIN(1129,I1121)*overallRate)))))</f>
        <v>Effectuez l’étape 1</v>
      </c>
      <c r="N1121" s="68" t="str">
        <f>IF(ISTEXT(overallRate),"Effectuez l’étape 1",IF(OR(COUNT($C1121,J1121)&lt;&gt;2,overallRate=0),0,IF(F1121="Yes",ROUND(MAX(IF($B1121="Oui - sans lien de dépendance",0,MIN((0.75*J1121),847)),MIN(J1121,(0.75*$C1121),847)),2),IF(revenueReduction&gt;0.3,MAX(IF($B1121="Non - avec lien de dépendance",MIN(1129,J1121,$C1121)*overallRate,MIN(1129,J1121)*overallRate),ROUND(MAX(IF($B1121="Non - avec lien de dépendance",0,MIN((0.75*J1121),847)),MIN(J1121,(0.75*$C1121),847)),2)),IF($B1121="Non - avec lien de dépendance",MIN(1129,J1121,$C1121)*overallRate,MIN(1129,J1121)*overallRate)))))</f>
        <v>Effectuez l’étape 1</v>
      </c>
      <c r="O1121" s="68" t="str">
        <f>IF(ISTEXT(overallRate),"Effectuez l’étape 1",IF(OR(COUNT($C1121,K1121)&lt;&gt;2,overallRate=0),0,IF(G1121="Yes",ROUND(MAX(IF($B1121="Oui - sans lien de dépendance",0,MIN((0.75*K1121),847)),MIN(K1121,(0.75*$C1121),847)),2),IF(revenueReduction&gt;0.3,MAX(IF($B1121="Non - avec lien de dépendance",MIN(1129,K1121,$C1121)*overallRate,MIN(1129,K1121)*overallRate),ROUND(MAX(IF($B1121="Non - avec lien de dépendance",0,MIN((0.75*K1121),847)),MIN(K1121,(0.75*$C1121),847)),2)),IF($B1121="Non - avec lien de dépendance",MIN(1129,K1121,$C1121)*overallRate,MIN(1129,K1121)*overallRate)))))</f>
        <v>Effectuez l’étape 1</v>
      </c>
      <c r="P1121" s="3">
        <f t="shared" si="17"/>
        <v>0</v>
      </c>
    </row>
    <row r="1122" spans="12:16" x14ac:dyDescent="0.5">
      <c r="L1122" s="68" t="str">
        <f>IF(ISTEXT(overallRate),"Effectuez l’étape 1",IF(OR(COUNT($C1122,H1122)&lt;&gt;2,overallRate=0),0,IF(D1122="Yes",ROUND(MAX(IF($B1122="Oui - sans lien de dépendance",0,MIN((0.75*H1122),847)),MIN(H1122,(0.75*$C1122),847)),2),IF(revenueReduction&gt;0.3,MAX(IF($B1122="Non - avec lien de dépendance",MIN(1129,H1122,$C1122)*overallRate,MIN(1129,H1122)*overallRate),ROUND(MAX(IF($B1122="Non - avec lien de dépendance",0,MIN((0.75*H1122),847)),MIN(H1122,(0.75*$C1122),847)),2)),IF($B1122="Non - avec lien de dépendance",MIN(1129,H1122,$C1122)*overallRate,MIN(1129,H1122)*overallRate)))))</f>
        <v>Effectuez l’étape 1</v>
      </c>
      <c r="M1122" s="68" t="str">
        <f>IF(ISTEXT(overallRate),"Effectuez l’étape 1",IF(OR(COUNT($C1122,I1122)&lt;&gt;2,overallRate=0),0,IF(E1122="Yes",ROUND(MAX(IF($B1122="Oui - sans lien de dépendance",0,MIN((0.75*I1122),847)),MIN(I1122,(0.75*$C1122),847)),2),IF(revenueReduction&gt;0.3,MAX(IF($B1122="Non - avec lien de dépendance",MIN(1129,I1122,$C1122)*overallRate,MIN(1129,I1122)*overallRate),ROUND(MAX(IF($B1122="Non - avec lien de dépendance",0,MIN((0.75*I1122),847)),MIN(I1122,(0.75*$C1122),847)),2)),IF($B1122="Non - avec lien de dépendance",MIN(1129,I1122,$C1122)*overallRate,MIN(1129,I1122)*overallRate)))))</f>
        <v>Effectuez l’étape 1</v>
      </c>
      <c r="N1122" s="68" t="str">
        <f>IF(ISTEXT(overallRate),"Effectuez l’étape 1",IF(OR(COUNT($C1122,J1122)&lt;&gt;2,overallRate=0),0,IF(F1122="Yes",ROUND(MAX(IF($B1122="Oui - sans lien de dépendance",0,MIN((0.75*J1122),847)),MIN(J1122,(0.75*$C1122),847)),2),IF(revenueReduction&gt;0.3,MAX(IF($B1122="Non - avec lien de dépendance",MIN(1129,J1122,$C1122)*overallRate,MIN(1129,J1122)*overallRate),ROUND(MAX(IF($B1122="Non - avec lien de dépendance",0,MIN((0.75*J1122),847)),MIN(J1122,(0.75*$C1122),847)),2)),IF($B1122="Non - avec lien de dépendance",MIN(1129,J1122,$C1122)*overallRate,MIN(1129,J1122)*overallRate)))))</f>
        <v>Effectuez l’étape 1</v>
      </c>
      <c r="O1122" s="68" t="str">
        <f>IF(ISTEXT(overallRate),"Effectuez l’étape 1",IF(OR(COUNT($C1122,K1122)&lt;&gt;2,overallRate=0),0,IF(G1122="Yes",ROUND(MAX(IF($B1122="Oui - sans lien de dépendance",0,MIN((0.75*K1122),847)),MIN(K1122,(0.75*$C1122),847)),2),IF(revenueReduction&gt;0.3,MAX(IF($B1122="Non - avec lien de dépendance",MIN(1129,K1122,$C1122)*overallRate,MIN(1129,K1122)*overallRate),ROUND(MAX(IF($B1122="Non - avec lien de dépendance",0,MIN((0.75*K1122),847)),MIN(K1122,(0.75*$C1122),847)),2)),IF($B1122="Non - avec lien de dépendance",MIN(1129,K1122,$C1122)*overallRate,MIN(1129,K1122)*overallRate)))))</f>
        <v>Effectuez l’étape 1</v>
      </c>
      <c r="P1122" s="3">
        <f t="shared" si="17"/>
        <v>0</v>
      </c>
    </row>
    <row r="1123" spans="12:16" x14ac:dyDescent="0.5">
      <c r="L1123" s="68" t="str">
        <f>IF(ISTEXT(overallRate),"Effectuez l’étape 1",IF(OR(COUNT($C1123,H1123)&lt;&gt;2,overallRate=0),0,IF(D1123="Yes",ROUND(MAX(IF($B1123="Oui - sans lien de dépendance",0,MIN((0.75*H1123),847)),MIN(H1123,(0.75*$C1123),847)),2),IF(revenueReduction&gt;0.3,MAX(IF($B1123="Non - avec lien de dépendance",MIN(1129,H1123,$C1123)*overallRate,MIN(1129,H1123)*overallRate),ROUND(MAX(IF($B1123="Non - avec lien de dépendance",0,MIN((0.75*H1123),847)),MIN(H1123,(0.75*$C1123),847)),2)),IF($B1123="Non - avec lien de dépendance",MIN(1129,H1123,$C1123)*overallRate,MIN(1129,H1123)*overallRate)))))</f>
        <v>Effectuez l’étape 1</v>
      </c>
      <c r="M1123" s="68" t="str">
        <f>IF(ISTEXT(overallRate),"Effectuez l’étape 1",IF(OR(COUNT($C1123,I1123)&lt;&gt;2,overallRate=0),0,IF(E1123="Yes",ROUND(MAX(IF($B1123="Oui - sans lien de dépendance",0,MIN((0.75*I1123),847)),MIN(I1123,(0.75*$C1123),847)),2),IF(revenueReduction&gt;0.3,MAX(IF($B1123="Non - avec lien de dépendance",MIN(1129,I1123,$C1123)*overallRate,MIN(1129,I1123)*overallRate),ROUND(MAX(IF($B1123="Non - avec lien de dépendance",0,MIN((0.75*I1123),847)),MIN(I1123,(0.75*$C1123),847)),2)),IF($B1123="Non - avec lien de dépendance",MIN(1129,I1123,$C1123)*overallRate,MIN(1129,I1123)*overallRate)))))</f>
        <v>Effectuez l’étape 1</v>
      </c>
      <c r="N1123" s="68" t="str">
        <f>IF(ISTEXT(overallRate),"Effectuez l’étape 1",IF(OR(COUNT($C1123,J1123)&lt;&gt;2,overallRate=0),0,IF(F1123="Yes",ROUND(MAX(IF($B1123="Oui - sans lien de dépendance",0,MIN((0.75*J1123),847)),MIN(J1123,(0.75*$C1123),847)),2),IF(revenueReduction&gt;0.3,MAX(IF($B1123="Non - avec lien de dépendance",MIN(1129,J1123,$C1123)*overallRate,MIN(1129,J1123)*overallRate),ROUND(MAX(IF($B1123="Non - avec lien de dépendance",0,MIN((0.75*J1123),847)),MIN(J1123,(0.75*$C1123),847)),2)),IF($B1123="Non - avec lien de dépendance",MIN(1129,J1123,$C1123)*overallRate,MIN(1129,J1123)*overallRate)))))</f>
        <v>Effectuez l’étape 1</v>
      </c>
      <c r="O1123" s="68" t="str">
        <f>IF(ISTEXT(overallRate),"Effectuez l’étape 1",IF(OR(COUNT($C1123,K1123)&lt;&gt;2,overallRate=0),0,IF(G1123="Yes",ROUND(MAX(IF($B1123="Oui - sans lien de dépendance",0,MIN((0.75*K1123),847)),MIN(K1123,(0.75*$C1123),847)),2),IF(revenueReduction&gt;0.3,MAX(IF($B1123="Non - avec lien de dépendance",MIN(1129,K1123,$C1123)*overallRate,MIN(1129,K1123)*overallRate),ROUND(MAX(IF($B1123="Non - avec lien de dépendance",0,MIN((0.75*K1123),847)),MIN(K1123,(0.75*$C1123),847)),2)),IF($B1123="Non - avec lien de dépendance",MIN(1129,K1123,$C1123)*overallRate,MIN(1129,K1123)*overallRate)))))</f>
        <v>Effectuez l’étape 1</v>
      </c>
      <c r="P1123" s="3">
        <f t="shared" si="17"/>
        <v>0</v>
      </c>
    </row>
    <row r="1124" spans="12:16" x14ac:dyDescent="0.5">
      <c r="L1124" s="68" t="str">
        <f>IF(ISTEXT(overallRate),"Effectuez l’étape 1",IF(OR(COUNT($C1124,H1124)&lt;&gt;2,overallRate=0),0,IF(D1124="Yes",ROUND(MAX(IF($B1124="Oui - sans lien de dépendance",0,MIN((0.75*H1124),847)),MIN(H1124,(0.75*$C1124),847)),2),IF(revenueReduction&gt;0.3,MAX(IF($B1124="Non - avec lien de dépendance",MIN(1129,H1124,$C1124)*overallRate,MIN(1129,H1124)*overallRate),ROUND(MAX(IF($B1124="Non - avec lien de dépendance",0,MIN((0.75*H1124),847)),MIN(H1124,(0.75*$C1124),847)),2)),IF($B1124="Non - avec lien de dépendance",MIN(1129,H1124,$C1124)*overallRate,MIN(1129,H1124)*overallRate)))))</f>
        <v>Effectuez l’étape 1</v>
      </c>
      <c r="M1124" s="68" t="str">
        <f>IF(ISTEXT(overallRate),"Effectuez l’étape 1",IF(OR(COUNT($C1124,I1124)&lt;&gt;2,overallRate=0),0,IF(E1124="Yes",ROUND(MAX(IF($B1124="Oui - sans lien de dépendance",0,MIN((0.75*I1124),847)),MIN(I1124,(0.75*$C1124),847)),2),IF(revenueReduction&gt;0.3,MAX(IF($B1124="Non - avec lien de dépendance",MIN(1129,I1124,$C1124)*overallRate,MIN(1129,I1124)*overallRate),ROUND(MAX(IF($B1124="Non - avec lien de dépendance",0,MIN((0.75*I1124),847)),MIN(I1124,(0.75*$C1124),847)),2)),IF($B1124="Non - avec lien de dépendance",MIN(1129,I1124,$C1124)*overallRate,MIN(1129,I1124)*overallRate)))))</f>
        <v>Effectuez l’étape 1</v>
      </c>
      <c r="N1124" s="68" t="str">
        <f>IF(ISTEXT(overallRate),"Effectuez l’étape 1",IF(OR(COUNT($C1124,J1124)&lt;&gt;2,overallRate=0),0,IF(F1124="Yes",ROUND(MAX(IF($B1124="Oui - sans lien de dépendance",0,MIN((0.75*J1124),847)),MIN(J1124,(0.75*$C1124),847)),2),IF(revenueReduction&gt;0.3,MAX(IF($B1124="Non - avec lien de dépendance",MIN(1129,J1124,$C1124)*overallRate,MIN(1129,J1124)*overallRate),ROUND(MAX(IF($B1124="Non - avec lien de dépendance",0,MIN((0.75*J1124),847)),MIN(J1124,(0.75*$C1124),847)),2)),IF($B1124="Non - avec lien de dépendance",MIN(1129,J1124,$C1124)*overallRate,MIN(1129,J1124)*overallRate)))))</f>
        <v>Effectuez l’étape 1</v>
      </c>
      <c r="O1124" s="68" t="str">
        <f>IF(ISTEXT(overallRate),"Effectuez l’étape 1",IF(OR(COUNT($C1124,K1124)&lt;&gt;2,overallRate=0),0,IF(G1124="Yes",ROUND(MAX(IF($B1124="Oui - sans lien de dépendance",0,MIN((0.75*K1124),847)),MIN(K1124,(0.75*$C1124),847)),2),IF(revenueReduction&gt;0.3,MAX(IF($B1124="Non - avec lien de dépendance",MIN(1129,K1124,$C1124)*overallRate,MIN(1129,K1124)*overallRate),ROUND(MAX(IF($B1124="Non - avec lien de dépendance",0,MIN((0.75*K1124),847)),MIN(K1124,(0.75*$C1124),847)),2)),IF($B1124="Non - avec lien de dépendance",MIN(1129,K1124,$C1124)*overallRate,MIN(1129,K1124)*overallRate)))))</f>
        <v>Effectuez l’étape 1</v>
      </c>
      <c r="P1124" s="3">
        <f t="shared" si="17"/>
        <v>0</v>
      </c>
    </row>
    <row r="1125" spans="12:16" x14ac:dyDescent="0.5">
      <c r="L1125" s="68" t="str">
        <f>IF(ISTEXT(overallRate),"Effectuez l’étape 1",IF(OR(COUNT($C1125,H1125)&lt;&gt;2,overallRate=0),0,IF(D1125="Yes",ROUND(MAX(IF($B1125="Oui - sans lien de dépendance",0,MIN((0.75*H1125),847)),MIN(H1125,(0.75*$C1125),847)),2),IF(revenueReduction&gt;0.3,MAX(IF($B1125="Non - avec lien de dépendance",MIN(1129,H1125,$C1125)*overallRate,MIN(1129,H1125)*overallRate),ROUND(MAX(IF($B1125="Non - avec lien de dépendance",0,MIN((0.75*H1125),847)),MIN(H1125,(0.75*$C1125),847)),2)),IF($B1125="Non - avec lien de dépendance",MIN(1129,H1125,$C1125)*overallRate,MIN(1129,H1125)*overallRate)))))</f>
        <v>Effectuez l’étape 1</v>
      </c>
      <c r="M1125" s="68" t="str">
        <f>IF(ISTEXT(overallRate),"Effectuez l’étape 1",IF(OR(COUNT($C1125,I1125)&lt;&gt;2,overallRate=0),0,IF(E1125="Yes",ROUND(MAX(IF($B1125="Oui - sans lien de dépendance",0,MIN((0.75*I1125),847)),MIN(I1125,(0.75*$C1125),847)),2),IF(revenueReduction&gt;0.3,MAX(IF($B1125="Non - avec lien de dépendance",MIN(1129,I1125,$C1125)*overallRate,MIN(1129,I1125)*overallRate),ROUND(MAX(IF($B1125="Non - avec lien de dépendance",0,MIN((0.75*I1125),847)),MIN(I1125,(0.75*$C1125),847)),2)),IF($B1125="Non - avec lien de dépendance",MIN(1129,I1125,$C1125)*overallRate,MIN(1129,I1125)*overallRate)))))</f>
        <v>Effectuez l’étape 1</v>
      </c>
      <c r="N1125" s="68" t="str">
        <f>IF(ISTEXT(overallRate),"Effectuez l’étape 1",IF(OR(COUNT($C1125,J1125)&lt;&gt;2,overallRate=0),0,IF(F1125="Yes",ROUND(MAX(IF($B1125="Oui - sans lien de dépendance",0,MIN((0.75*J1125),847)),MIN(J1125,(0.75*$C1125),847)),2),IF(revenueReduction&gt;0.3,MAX(IF($B1125="Non - avec lien de dépendance",MIN(1129,J1125,$C1125)*overallRate,MIN(1129,J1125)*overallRate),ROUND(MAX(IF($B1125="Non - avec lien de dépendance",0,MIN((0.75*J1125),847)),MIN(J1125,(0.75*$C1125),847)),2)),IF($B1125="Non - avec lien de dépendance",MIN(1129,J1125,$C1125)*overallRate,MIN(1129,J1125)*overallRate)))))</f>
        <v>Effectuez l’étape 1</v>
      </c>
      <c r="O1125" s="68" t="str">
        <f>IF(ISTEXT(overallRate),"Effectuez l’étape 1",IF(OR(COUNT($C1125,K1125)&lt;&gt;2,overallRate=0),0,IF(G1125="Yes",ROUND(MAX(IF($B1125="Oui - sans lien de dépendance",0,MIN((0.75*K1125),847)),MIN(K1125,(0.75*$C1125),847)),2),IF(revenueReduction&gt;0.3,MAX(IF($B1125="Non - avec lien de dépendance",MIN(1129,K1125,$C1125)*overallRate,MIN(1129,K1125)*overallRate),ROUND(MAX(IF($B1125="Non - avec lien de dépendance",0,MIN((0.75*K1125),847)),MIN(K1125,(0.75*$C1125),847)),2)),IF($B1125="Non - avec lien de dépendance",MIN(1129,K1125,$C1125)*overallRate,MIN(1129,K1125)*overallRate)))))</f>
        <v>Effectuez l’étape 1</v>
      </c>
      <c r="P1125" s="3">
        <f t="shared" si="17"/>
        <v>0</v>
      </c>
    </row>
    <row r="1126" spans="12:16" x14ac:dyDescent="0.5">
      <c r="L1126" s="68" t="str">
        <f>IF(ISTEXT(overallRate),"Effectuez l’étape 1",IF(OR(COUNT($C1126,H1126)&lt;&gt;2,overallRate=0),0,IF(D1126="Yes",ROUND(MAX(IF($B1126="Oui - sans lien de dépendance",0,MIN((0.75*H1126),847)),MIN(H1126,(0.75*$C1126),847)),2),IF(revenueReduction&gt;0.3,MAX(IF($B1126="Non - avec lien de dépendance",MIN(1129,H1126,$C1126)*overallRate,MIN(1129,H1126)*overallRate),ROUND(MAX(IF($B1126="Non - avec lien de dépendance",0,MIN((0.75*H1126),847)),MIN(H1126,(0.75*$C1126),847)),2)),IF($B1126="Non - avec lien de dépendance",MIN(1129,H1126,$C1126)*overallRate,MIN(1129,H1126)*overallRate)))))</f>
        <v>Effectuez l’étape 1</v>
      </c>
      <c r="M1126" s="68" t="str">
        <f>IF(ISTEXT(overallRate),"Effectuez l’étape 1",IF(OR(COUNT($C1126,I1126)&lt;&gt;2,overallRate=0),0,IF(E1126="Yes",ROUND(MAX(IF($B1126="Oui - sans lien de dépendance",0,MIN((0.75*I1126),847)),MIN(I1126,(0.75*$C1126),847)),2),IF(revenueReduction&gt;0.3,MAX(IF($B1126="Non - avec lien de dépendance",MIN(1129,I1126,$C1126)*overallRate,MIN(1129,I1126)*overallRate),ROUND(MAX(IF($B1126="Non - avec lien de dépendance",0,MIN((0.75*I1126),847)),MIN(I1126,(0.75*$C1126),847)),2)),IF($B1126="Non - avec lien de dépendance",MIN(1129,I1126,$C1126)*overallRate,MIN(1129,I1126)*overallRate)))))</f>
        <v>Effectuez l’étape 1</v>
      </c>
      <c r="N1126" s="68" t="str">
        <f>IF(ISTEXT(overallRate),"Effectuez l’étape 1",IF(OR(COUNT($C1126,J1126)&lt;&gt;2,overallRate=0),0,IF(F1126="Yes",ROUND(MAX(IF($B1126="Oui - sans lien de dépendance",0,MIN((0.75*J1126),847)),MIN(J1126,(0.75*$C1126),847)),2),IF(revenueReduction&gt;0.3,MAX(IF($B1126="Non - avec lien de dépendance",MIN(1129,J1126,$C1126)*overallRate,MIN(1129,J1126)*overallRate),ROUND(MAX(IF($B1126="Non - avec lien de dépendance",0,MIN((0.75*J1126),847)),MIN(J1126,(0.75*$C1126),847)),2)),IF($B1126="Non - avec lien de dépendance",MIN(1129,J1126,$C1126)*overallRate,MIN(1129,J1126)*overallRate)))))</f>
        <v>Effectuez l’étape 1</v>
      </c>
      <c r="O1126" s="68" t="str">
        <f>IF(ISTEXT(overallRate),"Effectuez l’étape 1",IF(OR(COUNT($C1126,K1126)&lt;&gt;2,overallRate=0),0,IF(G1126="Yes",ROUND(MAX(IF($B1126="Oui - sans lien de dépendance",0,MIN((0.75*K1126),847)),MIN(K1126,(0.75*$C1126),847)),2),IF(revenueReduction&gt;0.3,MAX(IF($B1126="Non - avec lien de dépendance",MIN(1129,K1126,$C1126)*overallRate,MIN(1129,K1126)*overallRate),ROUND(MAX(IF($B1126="Non - avec lien de dépendance",0,MIN((0.75*K1126),847)),MIN(K1126,(0.75*$C1126),847)),2)),IF($B1126="Non - avec lien de dépendance",MIN(1129,K1126,$C1126)*overallRate,MIN(1129,K1126)*overallRate)))))</f>
        <v>Effectuez l’étape 1</v>
      </c>
      <c r="P1126" s="3">
        <f t="shared" si="17"/>
        <v>0</v>
      </c>
    </row>
    <row r="1127" spans="12:16" x14ac:dyDescent="0.5">
      <c r="L1127" s="68" t="str">
        <f>IF(ISTEXT(overallRate),"Effectuez l’étape 1",IF(OR(COUNT($C1127,H1127)&lt;&gt;2,overallRate=0),0,IF(D1127="Yes",ROUND(MAX(IF($B1127="Oui - sans lien de dépendance",0,MIN((0.75*H1127),847)),MIN(H1127,(0.75*$C1127),847)),2),IF(revenueReduction&gt;0.3,MAX(IF($B1127="Non - avec lien de dépendance",MIN(1129,H1127,$C1127)*overallRate,MIN(1129,H1127)*overallRate),ROUND(MAX(IF($B1127="Non - avec lien de dépendance",0,MIN((0.75*H1127),847)),MIN(H1127,(0.75*$C1127),847)),2)),IF($B1127="Non - avec lien de dépendance",MIN(1129,H1127,$C1127)*overallRate,MIN(1129,H1127)*overallRate)))))</f>
        <v>Effectuez l’étape 1</v>
      </c>
      <c r="M1127" s="68" t="str">
        <f>IF(ISTEXT(overallRate),"Effectuez l’étape 1",IF(OR(COUNT($C1127,I1127)&lt;&gt;2,overallRate=0),0,IF(E1127="Yes",ROUND(MAX(IF($B1127="Oui - sans lien de dépendance",0,MIN((0.75*I1127),847)),MIN(I1127,(0.75*$C1127),847)),2),IF(revenueReduction&gt;0.3,MAX(IF($B1127="Non - avec lien de dépendance",MIN(1129,I1127,$C1127)*overallRate,MIN(1129,I1127)*overallRate),ROUND(MAX(IF($B1127="Non - avec lien de dépendance",0,MIN((0.75*I1127),847)),MIN(I1127,(0.75*$C1127),847)),2)),IF($B1127="Non - avec lien de dépendance",MIN(1129,I1127,$C1127)*overallRate,MIN(1129,I1127)*overallRate)))))</f>
        <v>Effectuez l’étape 1</v>
      </c>
      <c r="N1127" s="68" t="str">
        <f>IF(ISTEXT(overallRate),"Effectuez l’étape 1",IF(OR(COUNT($C1127,J1127)&lt;&gt;2,overallRate=0),0,IF(F1127="Yes",ROUND(MAX(IF($B1127="Oui - sans lien de dépendance",0,MIN((0.75*J1127),847)),MIN(J1127,(0.75*$C1127),847)),2),IF(revenueReduction&gt;0.3,MAX(IF($B1127="Non - avec lien de dépendance",MIN(1129,J1127,$C1127)*overallRate,MIN(1129,J1127)*overallRate),ROUND(MAX(IF($B1127="Non - avec lien de dépendance",0,MIN((0.75*J1127),847)),MIN(J1127,(0.75*$C1127),847)),2)),IF($B1127="Non - avec lien de dépendance",MIN(1129,J1127,$C1127)*overallRate,MIN(1129,J1127)*overallRate)))))</f>
        <v>Effectuez l’étape 1</v>
      </c>
      <c r="O1127" s="68" t="str">
        <f>IF(ISTEXT(overallRate),"Effectuez l’étape 1",IF(OR(COUNT($C1127,K1127)&lt;&gt;2,overallRate=0),0,IF(G1127="Yes",ROUND(MAX(IF($B1127="Oui - sans lien de dépendance",0,MIN((0.75*K1127),847)),MIN(K1127,(0.75*$C1127),847)),2),IF(revenueReduction&gt;0.3,MAX(IF($B1127="Non - avec lien de dépendance",MIN(1129,K1127,$C1127)*overallRate,MIN(1129,K1127)*overallRate),ROUND(MAX(IF($B1127="Non - avec lien de dépendance",0,MIN((0.75*K1127),847)),MIN(K1127,(0.75*$C1127),847)),2)),IF($B1127="Non - avec lien de dépendance",MIN(1129,K1127,$C1127)*overallRate,MIN(1129,K1127)*overallRate)))))</f>
        <v>Effectuez l’étape 1</v>
      </c>
      <c r="P1127" s="3">
        <f t="shared" si="17"/>
        <v>0</v>
      </c>
    </row>
    <row r="1128" spans="12:16" x14ac:dyDescent="0.5">
      <c r="L1128" s="68" t="str">
        <f>IF(ISTEXT(overallRate),"Effectuez l’étape 1",IF(OR(COUNT($C1128,H1128)&lt;&gt;2,overallRate=0),0,IF(D1128="Yes",ROUND(MAX(IF($B1128="Oui - sans lien de dépendance",0,MIN((0.75*H1128),847)),MIN(H1128,(0.75*$C1128),847)),2),IF(revenueReduction&gt;0.3,MAX(IF($B1128="Non - avec lien de dépendance",MIN(1129,H1128,$C1128)*overallRate,MIN(1129,H1128)*overallRate),ROUND(MAX(IF($B1128="Non - avec lien de dépendance",0,MIN((0.75*H1128),847)),MIN(H1128,(0.75*$C1128),847)),2)),IF($B1128="Non - avec lien de dépendance",MIN(1129,H1128,$C1128)*overallRate,MIN(1129,H1128)*overallRate)))))</f>
        <v>Effectuez l’étape 1</v>
      </c>
      <c r="M1128" s="68" t="str">
        <f>IF(ISTEXT(overallRate),"Effectuez l’étape 1",IF(OR(COUNT($C1128,I1128)&lt;&gt;2,overallRate=0),0,IF(E1128="Yes",ROUND(MAX(IF($B1128="Oui - sans lien de dépendance",0,MIN((0.75*I1128),847)),MIN(I1128,(0.75*$C1128),847)),2),IF(revenueReduction&gt;0.3,MAX(IF($B1128="Non - avec lien de dépendance",MIN(1129,I1128,$C1128)*overallRate,MIN(1129,I1128)*overallRate),ROUND(MAX(IF($B1128="Non - avec lien de dépendance",0,MIN((0.75*I1128),847)),MIN(I1128,(0.75*$C1128),847)),2)),IF($B1128="Non - avec lien de dépendance",MIN(1129,I1128,$C1128)*overallRate,MIN(1129,I1128)*overallRate)))))</f>
        <v>Effectuez l’étape 1</v>
      </c>
      <c r="N1128" s="68" t="str">
        <f>IF(ISTEXT(overallRate),"Effectuez l’étape 1",IF(OR(COUNT($C1128,J1128)&lt;&gt;2,overallRate=0),0,IF(F1128="Yes",ROUND(MAX(IF($B1128="Oui - sans lien de dépendance",0,MIN((0.75*J1128),847)),MIN(J1128,(0.75*$C1128),847)),2),IF(revenueReduction&gt;0.3,MAX(IF($B1128="Non - avec lien de dépendance",MIN(1129,J1128,$C1128)*overallRate,MIN(1129,J1128)*overallRate),ROUND(MAX(IF($B1128="Non - avec lien de dépendance",0,MIN((0.75*J1128),847)),MIN(J1128,(0.75*$C1128),847)),2)),IF($B1128="Non - avec lien de dépendance",MIN(1129,J1128,$C1128)*overallRate,MIN(1129,J1128)*overallRate)))))</f>
        <v>Effectuez l’étape 1</v>
      </c>
      <c r="O1128" s="68" t="str">
        <f>IF(ISTEXT(overallRate),"Effectuez l’étape 1",IF(OR(COUNT($C1128,K1128)&lt;&gt;2,overallRate=0),0,IF(G1128="Yes",ROUND(MAX(IF($B1128="Oui - sans lien de dépendance",0,MIN((0.75*K1128),847)),MIN(K1128,(0.75*$C1128),847)),2),IF(revenueReduction&gt;0.3,MAX(IF($B1128="Non - avec lien de dépendance",MIN(1129,K1128,$C1128)*overallRate,MIN(1129,K1128)*overallRate),ROUND(MAX(IF($B1128="Non - avec lien de dépendance",0,MIN((0.75*K1128),847)),MIN(K1128,(0.75*$C1128),847)),2)),IF($B1128="Non - avec lien de dépendance",MIN(1129,K1128,$C1128)*overallRate,MIN(1129,K1128)*overallRate)))))</f>
        <v>Effectuez l’étape 1</v>
      </c>
      <c r="P1128" s="3">
        <f t="shared" si="17"/>
        <v>0</v>
      </c>
    </row>
    <row r="1129" spans="12:16" x14ac:dyDescent="0.5">
      <c r="L1129" s="68" t="str">
        <f>IF(ISTEXT(overallRate),"Effectuez l’étape 1",IF(OR(COUNT($C1129,H1129)&lt;&gt;2,overallRate=0),0,IF(D1129="Yes",ROUND(MAX(IF($B1129="Oui - sans lien de dépendance",0,MIN((0.75*H1129),847)),MIN(H1129,(0.75*$C1129),847)),2),IF(revenueReduction&gt;0.3,MAX(IF($B1129="Non - avec lien de dépendance",MIN(1129,H1129,$C1129)*overallRate,MIN(1129,H1129)*overallRate),ROUND(MAX(IF($B1129="Non - avec lien de dépendance",0,MIN((0.75*H1129),847)),MIN(H1129,(0.75*$C1129),847)),2)),IF($B1129="Non - avec lien de dépendance",MIN(1129,H1129,$C1129)*overallRate,MIN(1129,H1129)*overallRate)))))</f>
        <v>Effectuez l’étape 1</v>
      </c>
      <c r="M1129" s="68" t="str">
        <f>IF(ISTEXT(overallRate),"Effectuez l’étape 1",IF(OR(COUNT($C1129,I1129)&lt;&gt;2,overallRate=0),0,IF(E1129="Yes",ROUND(MAX(IF($B1129="Oui - sans lien de dépendance",0,MIN((0.75*I1129),847)),MIN(I1129,(0.75*$C1129),847)),2),IF(revenueReduction&gt;0.3,MAX(IF($B1129="Non - avec lien de dépendance",MIN(1129,I1129,$C1129)*overallRate,MIN(1129,I1129)*overallRate),ROUND(MAX(IF($B1129="Non - avec lien de dépendance",0,MIN((0.75*I1129),847)),MIN(I1129,(0.75*$C1129),847)),2)),IF($B1129="Non - avec lien de dépendance",MIN(1129,I1129,$C1129)*overallRate,MIN(1129,I1129)*overallRate)))))</f>
        <v>Effectuez l’étape 1</v>
      </c>
      <c r="N1129" s="68" t="str">
        <f>IF(ISTEXT(overallRate),"Effectuez l’étape 1",IF(OR(COUNT($C1129,J1129)&lt;&gt;2,overallRate=0),0,IF(F1129="Yes",ROUND(MAX(IF($B1129="Oui - sans lien de dépendance",0,MIN((0.75*J1129),847)),MIN(J1129,(0.75*$C1129),847)),2),IF(revenueReduction&gt;0.3,MAX(IF($B1129="Non - avec lien de dépendance",MIN(1129,J1129,$C1129)*overallRate,MIN(1129,J1129)*overallRate),ROUND(MAX(IF($B1129="Non - avec lien de dépendance",0,MIN((0.75*J1129),847)),MIN(J1129,(0.75*$C1129),847)),2)),IF($B1129="Non - avec lien de dépendance",MIN(1129,J1129,$C1129)*overallRate,MIN(1129,J1129)*overallRate)))))</f>
        <v>Effectuez l’étape 1</v>
      </c>
      <c r="O1129" s="68" t="str">
        <f>IF(ISTEXT(overallRate),"Effectuez l’étape 1",IF(OR(COUNT($C1129,K1129)&lt;&gt;2,overallRate=0),0,IF(G1129="Yes",ROUND(MAX(IF($B1129="Oui - sans lien de dépendance",0,MIN((0.75*K1129),847)),MIN(K1129,(0.75*$C1129),847)),2),IF(revenueReduction&gt;0.3,MAX(IF($B1129="Non - avec lien de dépendance",MIN(1129,K1129,$C1129)*overallRate,MIN(1129,K1129)*overallRate),ROUND(MAX(IF($B1129="Non - avec lien de dépendance",0,MIN((0.75*K1129),847)),MIN(K1129,(0.75*$C1129),847)),2)),IF($B1129="Non - avec lien de dépendance",MIN(1129,K1129,$C1129)*overallRate,MIN(1129,K1129)*overallRate)))))</f>
        <v>Effectuez l’étape 1</v>
      </c>
      <c r="P1129" s="3">
        <f t="shared" si="17"/>
        <v>0</v>
      </c>
    </row>
    <row r="1130" spans="12:16" x14ac:dyDescent="0.5">
      <c r="L1130" s="68" t="str">
        <f>IF(ISTEXT(overallRate),"Effectuez l’étape 1",IF(OR(COUNT($C1130,H1130)&lt;&gt;2,overallRate=0),0,IF(D1130="Yes",ROUND(MAX(IF($B1130="Oui - sans lien de dépendance",0,MIN((0.75*H1130),847)),MIN(H1130,(0.75*$C1130),847)),2),IF(revenueReduction&gt;0.3,MAX(IF($B1130="Non - avec lien de dépendance",MIN(1129,H1130,$C1130)*overallRate,MIN(1129,H1130)*overallRate),ROUND(MAX(IF($B1130="Non - avec lien de dépendance",0,MIN((0.75*H1130),847)),MIN(H1130,(0.75*$C1130),847)),2)),IF($B1130="Non - avec lien de dépendance",MIN(1129,H1130,$C1130)*overallRate,MIN(1129,H1130)*overallRate)))))</f>
        <v>Effectuez l’étape 1</v>
      </c>
      <c r="M1130" s="68" t="str">
        <f>IF(ISTEXT(overallRate),"Effectuez l’étape 1",IF(OR(COUNT($C1130,I1130)&lt;&gt;2,overallRate=0),0,IF(E1130="Yes",ROUND(MAX(IF($B1130="Oui - sans lien de dépendance",0,MIN((0.75*I1130),847)),MIN(I1130,(0.75*$C1130),847)),2),IF(revenueReduction&gt;0.3,MAX(IF($B1130="Non - avec lien de dépendance",MIN(1129,I1130,$C1130)*overallRate,MIN(1129,I1130)*overallRate),ROUND(MAX(IF($B1130="Non - avec lien de dépendance",0,MIN((0.75*I1130),847)),MIN(I1130,(0.75*$C1130),847)),2)),IF($B1130="Non - avec lien de dépendance",MIN(1129,I1130,$C1130)*overallRate,MIN(1129,I1130)*overallRate)))))</f>
        <v>Effectuez l’étape 1</v>
      </c>
      <c r="N1130" s="68" t="str">
        <f>IF(ISTEXT(overallRate),"Effectuez l’étape 1",IF(OR(COUNT($C1130,J1130)&lt;&gt;2,overallRate=0),0,IF(F1130="Yes",ROUND(MAX(IF($B1130="Oui - sans lien de dépendance",0,MIN((0.75*J1130),847)),MIN(J1130,(0.75*$C1130),847)),2),IF(revenueReduction&gt;0.3,MAX(IF($B1130="Non - avec lien de dépendance",MIN(1129,J1130,$C1130)*overallRate,MIN(1129,J1130)*overallRate),ROUND(MAX(IF($B1130="Non - avec lien de dépendance",0,MIN((0.75*J1130),847)),MIN(J1130,(0.75*$C1130),847)),2)),IF($B1130="Non - avec lien de dépendance",MIN(1129,J1130,$C1130)*overallRate,MIN(1129,J1130)*overallRate)))))</f>
        <v>Effectuez l’étape 1</v>
      </c>
      <c r="O1130" s="68" t="str">
        <f>IF(ISTEXT(overallRate),"Effectuez l’étape 1",IF(OR(COUNT($C1130,K1130)&lt;&gt;2,overallRate=0),0,IF(G1130="Yes",ROUND(MAX(IF($B1130="Oui - sans lien de dépendance",0,MIN((0.75*K1130),847)),MIN(K1130,(0.75*$C1130),847)),2),IF(revenueReduction&gt;0.3,MAX(IF($B1130="Non - avec lien de dépendance",MIN(1129,K1130,$C1130)*overallRate,MIN(1129,K1130)*overallRate),ROUND(MAX(IF($B1130="Non - avec lien de dépendance",0,MIN((0.75*K1130),847)),MIN(K1130,(0.75*$C1130),847)),2)),IF($B1130="Non - avec lien de dépendance",MIN(1129,K1130,$C1130)*overallRate,MIN(1129,K1130)*overallRate)))))</f>
        <v>Effectuez l’étape 1</v>
      </c>
      <c r="P1130" s="3">
        <f t="shared" si="17"/>
        <v>0</v>
      </c>
    </row>
    <row r="1131" spans="12:16" x14ac:dyDescent="0.5">
      <c r="L1131" s="68" t="str">
        <f>IF(ISTEXT(overallRate),"Effectuez l’étape 1",IF(OR(COUNT($C1131,H1131)&lt;&gt;2,overallRate=0),0,IF(D1131="Yes",ROUND(MAX(IF($B1131="Oui - sans lien de dépendance",0,MIN((0.75*H1131),847)),MIN(H1131,(0.75*$C1131),847)),2),IF(revenueReduction&gt;0.3,MAX(IF($B1131="Non - avec lien de dépendance",MIN(1129,H1131,$C1131)*overallRate,MIN(1129,H1131)*overallRate),ROUND(MAX(IF($B1131="Non - avec lien de dépendance",0,MIN((0.75*H1131),847)),MIN(H1131,(0.75*$C1131),847)),2)),IF($B1131="Non - avec lien de dépendance",MIN(1129,H1131,$C1131)*overallRate,MIN(1129,H1131)*overallRate)))))</f>
        <v>Effectuez l’étape 1</v>
      </c>
      <c r="M1131" s="68" t="str">
        <f>IF(ISTEXT(overallRate),"Effectuez l’étape 1",IF(OR(COUNT($C1131,I1131)&lt;&gt;2,overallRate=0),0,IF(E1131="Yes",ROUND(MAX(IF($B1131="Oui - sans lien de dépendance",0,MIN((0.75*I1131),847)),MIN(I1131,(0.75*$C1131),847)),2),IF(revenueReduction&gt;0.3,MAX(IF($B1131="Non - avec lien de dépendance",MIN(1129,I1131,$C1131)*overallRate,MIN(1129,I1131)*overallRate),ROUND(MAX(IF($B1131="Non - avec lien de dépendance",0,MIN((0.75*I1131),847)),MIN(I1131,(0.75*$C1131),847)),2)),IF($B1131="Non - avec lien de dépendance",MIN(1129,I1131,$C1131)*overallRate,MIN(1129,I1131)*overallRate)))))</f>
        <v>Effectuez l’étape 1</v>
      </c>
      <c r="N1131" s="68" t="str">
        <f>IF(ISTEXT(overallRate),"Effectuez l’étape 1",IF(OR(COUNT($C1131,J1131)&lt;&gt;2,overallRate=0),0,IF(F1131="Yes",ROUND(MAX(IF($B1131="Oui - sans lien de dépendance",0,MIN((0.75*J1131),847)),MIN(J1131,(0.75*$C1131),847)),2),IF(revenueReduction&gt;0.3,MAX(IF($B1131="Non - avec lien de dépendance",MIN(1129,J1131,$C1131)*overallRate,MIN(1129,J1131)*overallRate),ROUND(MAX(IF($B1131="Non - avec lien de dépendance",0,MIN((0.75*J1131),847)),MIN(J1131,(0.75*$C1131),847)),2)),IF($B1131="Non - avec lien de dépendance",MIN(1129,J1131,$C1131)*overallRate,MIN(1129,J1131)*overallRate)))))</f>
        <v>Effectuez l’étape 1</v>
      </c>
      <c r="O1131" s="68" t="str">
        <f>IF(ISTEXT(overallRate),"Effectuez l’étape 1",IF(OR(COUNT($C1131,K1131)&lt;&gt;2,overallRate=0),0,IF(G1131="Yes",ROUND(MAX(IF($B1131="Oui - sans lien de dépendance",0,MIN((0.75*K1131),847)),MIN(K1131,(0.75*$C1131),847)),2),IF(revenueReduction&gt;0.3,MAX(IF($B1131="Non - avec lien de dépendance",MIN(1129,K1131,$C1131)*overallRate,MIN(1129,K1131)*overallRate),ROUND(MAX(IF($B1131="Non - avec lien de dépendance",0,MIN((0.75*K1131),847)),MIN(K1131,(0.75*$C1131),847)),2)),IF($B1131="Non - avec lien de dépendance",MIN(1129,K1131,$C1131)*overallRate,MIN(1129,K1131)*overallRate)))))</f>
        <v>Effectuez l’étape 1</v>
      </c>
      <c r="P1131" s="3">
        <f t="shared" si="17"/>
        <v>0</v>
      </c>
    </row>
    <row r="1132" spans="12:16" x14ac:dyDescent="0.5">
      <c r="L1132" s="68" t="str">
        <f>IF(ISTEXT(overallRate),"Effectuez l’étape 1",IF(OR(COUNT($C1132,H1132)&lt;&gt;2,overallRate=0),0,IF(D1132="Yes",ROUND(MAX(IF($B1132="Oui - sans lien de dépendance",0,MIN((0.75*H1132),847)),MIN(H1132,(0.75*$C1132),847)),2),IF(revenueReduction&gt;0.3,MAX(IF($B1132="Non - avec lien de dépendance",MIN(1129,H1132,$C1132)*overallRate,MIN(1129,H1132)*overallRate),ROUND(MAX(IF($B1132="Non - avec lien de dépendance",0,MIN((0.75*H1132),847)),MIN(H1132,(0.75*$C1132),847)),2)),IF($B1132="Non - avec lien de dépendance",MIN(1129,H1132,$C1132)*overallRate,MIN(1129,H1132)*overallRate)))))</f>
        <v>Effectuez l’étape 1</v>
      </c>
      <c r="M1132" s="68" t="str">
        <f>IF(ISTEXT(overallRate),"Effectuez l’étape 1",IF(OR(COUNT($C1132,I1132)&lt;&gt;2,overallRate=0),0,IF(E1132="Yes",ROUND(MAX(IF($B1132="Oui - sans lien de dépendance",0,MIN((0.75*I1132),847)),MIN(I1132,(0.75*$C1132),847)),2),IF(revenueReduction&gt;0.3,MAX(IF($B1132="Non - avec lien de dépendance",MIN(1129,I1132,$C1132)*overallRate,MIN(1129,I1132)*overallRate),ROUND(MAX(IF($B1132="Non - avec lien de dépendance",0,MIN((0.75*I1132),847)),MIN(I1132,(0.75*$C1132),847)),2)),IF($B1132="Non - avec lien de dépendance",MIN(1129,I1132,$C1132)*overallRate,MIN(1129,I1132)*overallRate)))))</f>
        <v>Effectuez l’étape 1</v>
      </c>
      <c r="N1132" s="68" t="str">
        <f>IF(ISTEXT(overallRate),"Effectuez l’étape 1",IF(OR(COUNT($C1132,J1132)&lt;&gt;2,overallRate=0),0,IF(F1132="Yes",ROUND(MAX(IF($B1132="Oui - sans lien de dépendance",0,MIN((0.75*J1132),847)),MIN(J1132,(0.75*$C1132),847)),2),IF(revenueReduction&gt;0.3,MAX(IF($B1132="Non - avec lien de dépendance",MIN(1129,J1132,$C1132)*overallRate,MIN(1129,J1132)*overallRate),ROUND(MAX(IF($B1132="Non - avec lien de dépendance",0,MIN((0.75*J1132),847)),MIN(J1132,(0.75*$C1132),847)),2)),IF($B1132="Non - avec lien de dépendance",MIN(1129,J1132,$C1132)*overallRate,MIN(1129,J1132)*overallRate)))))</f>
        <v>Effectuez l’étape 1</v>
      </c>
      <c r="O1132" s="68" t="str">
        <f>IF(ISTEXT(overallRate),"Effectuez l’étape 1",IF(OR(COUNT($C1132,K1132)&lt;&gt;2,overallRate=0),0,IF(G1132="Yes",ROUND(MAX(IF($B1132="Oui - sans lien de dépendance",0,MIN((0.75*K1132),847)),MIN(K1132,(0.75*$C1132),847)),2),IF(revenueReduction&gt;0.3,MAX(IF($B1132="Non - avec lien de dépendance",MIN(1129,K1132,$C1132)*overallRate,MIN(1129,K1132)*overallRate),ROUND(MAX(IF($B1132="Non - avec lien de dépendance",0,MIN((0.75*K1132),847)),MIN(K1132,(0.75*$C1132),847)),2)),IF($B1132="Non - avec lien de dépendance",MIN(1129,K1132,$C1132)*overallRate,MIN(1129,K1132)*overallRate)))))</f>
        <v>Effectuez l’étape 1</v>
      </c>
      <c r="P1132" s="3">
        <f t="shared" si="17"/>
        <v>0</v>
      </c>
    </row>
    <row r="1133" spans="12:16" x14ac:dyDescent="0.5">
      <c r="L1133" s="68" t="str">
        <f>IF(ISTEXT(overallRate),"Effectuez l’étape 1",IF(OR(COUNT($C1133,H1133)&lt;&gt;2,overallRate=0),0,IF(D1133="Yes",ROUND(MAX(IF($B1133="Oui - sans lien de dépendance",0,MIN((0.75*H1133),847)),MIN(H1133,(0.75*$C1133),847)),2),IF(revenueReduction&gt;0.3,MAX(IF($B1133="Non - avec lien de dépendance",MIN(1129,H1133,$C1133)*overallRate,MIN(1129,H1133)*overallRate),ROUND(MAX(IF($B1133="Non - avec lien de dépendance",0,MIN((0.75*H1133),847)),MIN(H1133,(0.75*$C1133),847)),2)),IF($B1133="Non - avec lien de dépendance",MIN(1129,H1133,$C1133)*overallRate,MIN(1129,H1133)*overallRate)))))</f>
        <v>Effectuez l’étape 1</v>
      </c>
      <c r="M1133" s="68" t="str">
        <f>IF(ISTEXT(overallRate),"Effectuez l’étape 1",IF(OR(COUNT($C1133,I1133)&lt;&gt;2,overallRate=0),0,IF(E1133="Yes",ROUND(MAX(IF($B1133="Oui - sans lien de dépendance",0,MIN((0.75*I1133),847)),MIN(I1133,(0.75*$C1133),847)),2),IF(revenueReduction&gt;0.3,MAX(IF($B1133="Non - avec lien de dépendance",MIN(1129,I1133,$C1133)*overallRate,MIN(1129,I1133)*overallRate),ROUND(MAX(IF($B1133="Non - avec lien de dépendance",0,MIN((0.75*I1133),847)),MIN(I1133,(0.75*$C1133),847)),2)),IF($B1133="Non - avec lien de dépendance",MIN(1129,I1133,$C1133)*overallRate,MIN(1129,I1133)*overallRate)))))</f>
        <v>Effectuez l’étape 1</v>
      </c>
      <c r="N1133" s="68" t="str">
        <f>IF(ISTEXT(overallRate),"Effectuez l’étape 1",IF(OR(COUNT($C1133,J1133)&lt;&gt;2,overallRate=0),0,IF(F1133="Yes",ROUND(MAX(IF($B1133="Oui - sans lien de dépendance",0,MIN((0.75*J1133),847)),MIN(J1133,(0.75*$C1133),847)),2),IF(revenueReduction&gt;0.3,MAX(IF($B1133="Non - avec lien de dépendance",MIN(1129,J1133,$C1133)*overallRate,MIN(1129,J1133)*overallRate),ROUND(MAX(IF($B1133="Non - avec lien de dépendance",0,MIN((0.75*J1133),847)),MIN(J1133,(0.75*$C1133),847)),2)),IF($B1133="Non - avec lien de dépendance",MIN(1129,J1133,$C1133)*overallRate,MIN(1129,J1133)*overallRate)))))</f>
        <v>Effectuez l’étape 1</v>
      </c>
      <c r="O1133" s="68" t="str">
        <f>IF(ISTEXT(overallRate),"Effectuez l’étape 1",IF(OR(COUNT($C1133,K1133)&lt;&gt;2,overallRate=0),0,IF(G1133="Yes",ROUND(MAX(IF($B1133="Oui - sans lien de dépendance",0,MIN((0.75*K1133),847)),MIN(K1133,(0.75*$C1133),847)),2),IF(revenueReduction&gt;0.3,MAX(IF($B1133="Non - avec lien de dépendance",MIN(1129,K1133,$C1133)*overallRate,MIN(1129,K1133)*overallRate),ROUND(MAX(IF($B1133="Non - avec lien de dépendance",0,MIN((0.75*K1133),847)),MIN(K1133,(0.75*$C1133),847)),2)),IF($B1133="Non - avec lien de dépendance",MIN(1129,K1133,$C1133)*overallRate,MIN(1129,K1133)*overallRate)))))</f>
        <v>Effectuez l’étape 1</v>
      </c>
      <c r="P1133" s="3">
        <f t="shared" si="17"/>
        <v>0</v>
      </c>
    </row>
    <row r="1134" spans="12:16" x14ac:dyDescent="0.5">
      <c r="L1134" s="68" t="str">
        <f>IF(ISTEXT(overallRate),"Effectuez l’étape 1",IF(OR(COUNT($C1134,H1134)&lt;&gt;2,overallRate=0),0,IF(D1134="Yes",ROUND(MAX(IF($B1134="Oui - sans lien de dépendance",0,MIN((0.75*H1134),847)),MIN(H1134,(0.75*$C1134),847)),2),IF(revenueReduction&gt;0.3,MAX(IF($B1134="Non - avec lien de dépendance",MIN(1129,H1134,$C1134)*overallRate,MIN(1129,H1134)*overallRate),ROUND(MAX(IF($B1134="Non - avec lien de dépendance",0,MIN((0.75*H1134),847)),MIN(H1134,(0.75*$C1134),847)),2)),IF($B1134="Non - avec lien de dépendance",MIN(1129,H1134,$C1134)*overallRate,MIN(1129,H1134)*overallRate)))))</f>
        <v>Effectuez l’étape 1</v>
      </c>
      <c r="M1134" s="68" t="str">
        <f>IF(ISTEXT(overallRate),"Effectuez l’étape 1",IF(OR(COUNT($C1134,I1134)&lt;&gt;2,overallRate=0),0,IF(E1134="Yes",ROUND(MAX(IF($B1134="Oui - sans lien de dépendance",0,MIN((0.75*I1134),847)),MIN(I1134,(0.75*$C1134),847)),2),IF(revenueReduction&gt;0.3,MAX(IF($B1134="Non - avec lien de dépendance",MIN(1129,I1134,$C1134)*overallRate,MIN(1129,I1134)*overallRate),ROUND(MAX(IF($B1134="Non - avec lien de dépendance",0,MIN((0.75*I1134),847)),MIN(I1134,(0.75*$C1134),847)),2)),IF($B1134="Non - avec lien de dépendance",MIN(1129,I1134,$C1134)*overallRate,MIN(1129,I1134)*overallRate)))))</f>
        <v>Effectuez l’étape 1</v>
      </c>
      <c r="N1134" s="68" t="str">
        <f>IF(ISTEXT(overallRate),"Effectuez l’étape 1",IF(OR(COUNT($C1134,J1134)&lt;&gt;2,overallRate=0),0,IF(F1134="Yes",ROUND(MAX(IF($B1134="Oui - sans lien de dépendance",0,MIN((0.75*J1134),847)),MIN(J1134,(0.75*$C1134),847)),2),IF(revenueReduction&gt;0.3,MAX(IF($B1134="Non - avec lien de dépendance",MIN(1129,J1134,$C1134)*overallRate,MIN(1129,J1134)*overallRate),ROUND(MAX(IF($B1134="Non - avec lien de dépendance",0,MIN((0.75*J1134),847)),MIN(J1134,(0.75*$C1134),847)),2)),IF($B1134="Non - avec lien de dépendance",MIN(1129,J1134,$C1134)*overallRate,MIN(1129,J1134)*overallRate)))))</f>
        <v>Effectuez l’étape 1</v>
      </c>
      <c r="O1134" s="68" t="str">
        <f>IF(ISTEXT(overallRate),"Effectuez l’étape 1",IF(OR(COUNT($C1134,K1134)&lt;&gt;2,overallRate=0),0,IF(G1134="Yes",ROUND(MAX(IF($B1134="Oui - sans lien de dépendance",0,MIN((0.75*K1134),847)),MIN(K1134,(0.75*$C1134),847)),2),IF(revenueReduction&gt;0.3,MAX(IF($B1134="Non - avec lien de dépendance",MIN(1129,K1134,$C1134)*overallRate,MIN(1129,K1134)*overallRate),ROUND(MAX(IF($B1134="Non - avec lien de dépendance",0,MIN((0.75*K1134),847)),MIN(K1134,(0.75*$C1134),847)),2)),IF($B1134="Non - avec lien de dépendance",MIN(1129,K1134,$C1134)*overallRate,MIN(1129,K1134)*overallRate)))))</f>
        <v>Effectuez l’étape 1</v>
      </c>
      <c r="P1134" s="3">
        <f t="shared" si="17"/>
        <v>0</v>
      </c>
    </row>
    <row r="1135" spans="12:16" x14ac:dyDescent="0.5">
      <c r="L1135" s="68" t="str">
        <f>IF(ISTEXT(overallRate),"Effectuez l’étape 1",IF(OR(COUNT($C1135,H1135)&lt;&gt;2,overallRate=0),0,IF(D1135="Yes",ROUND(MAX(IF($B1135="Oui - sans lien de dépendance",0,MIN((0.75*H1135),847)),MIN(H1135,(0.75*$C1135),847)),2),IF(revenueReduction&gt;0.3,MAX(IF($B1135="Non - avec lien de dépendance",MIN(1129,H1135,$C1135)*overallRate,MIN(1129,H1135)*overallRate),ROUND(MAX(IF($B1135="Non - avec lien de dépendance",0,MIN((0.75*H1135),847)),MIN(H1135,(0.75*$C1135),847)),2)),IF($B1135="Non - avec lien de dépendance",MIN(1129,H1135,$C1135)*overallRate,MIN(1129,H1135)*overallRate)))))</f>
        <v>Effectuez l’étape 1</v>
      </c>
      <c r="M1135" s="68" t="str">
        <f>IF(ISTEXT(overallRate),"Effectuez l’étape 1",IF(OR(COUNT($C1135,I1135)&lt;&gt;2,overallRate=0),0,IF(E1135="Yes",ROUND(MAX(IF($B1135="Oui - sans lien de dépendance",0,MIN((0.75*I1135),847)),MIN(I1135,(0.75*$C1135),847)),2),IF(revenueReduction&gt;0.3,MAX(IF($B1135="Non - avec lien de dépendance",MIN(1129,I1135,$C1135)*overallRate,MIN(1129,I1135)*overallRate),ROUND(MAX(IF($B1135="Non - avec lien de dépendance",0,MIN((0.75*I1135),847)),MIN(I1135,(0.75*$C1135),847)),2)),IF($B1135="Non - avec lien de dépendance",MIN(1129,I1135,$C1135)*overallRate,MIN(1129,I1135)*overallRate)))))</f>
        <v>Effectuez l’étape 1</v>
      </c>
      <c r="N1135" s="68" t="str">
        <f>IF(ISTEXT(overallRate),"Effectuez l’étape 1",IF(OR(COUNT($C1135,J1135)&lt;&gt;2,overallRate=0),0,IF(F1135="Yes",ROUND(MAX(IF($B1135="Oui - sans lien de dépendance",0,MIN((0.75*J1135),847)),MIN(J1135,(0.75*$C1135),847)),2),IF(revenueReduction&gt;0.3,MAX(IF($B1135="Non - avec lien de dépendance",MIN(1129,J1135,$C1135)*overallRate,MIN(1129,J1135)*overallRate),ROUND(MAX(IF($B1135="Non - avec lien de dépendance",0,MIN((0.75*J1135),847)),MIN(J1135,(0.75*$C1135),847)),2)),IF($B1135="Non - avec lien de dépendance",MIN(1129,J1135,$C1135)*overallRate,MIN(1129,J1135)*overallRate)))))</f>
        <v>Effectuez l’étape 1</v>
      </c>
      <c r="O1135" s="68" t="str">
        <f>IF(ISTEXT(overallRate),"Effectuez l’étape 1",IF(OR(COUNT($C1135,K1135)&lt;&gt;2,overallRate=0),0,IF(G1135="Yes",ROUND(MAX(IF($B1135="Oui - sans lien de dépendance",0,MIN((0.75*K1135),847)),MIN(K1135,(0.75*$C1135),847)),2),IF(revenueReduction&gt;0.3,MAX(IF($B1135="Non - avec lien de dépendance",MIN(1129,K1135,$C1135)*overallRate,MIN(1129,K1135)*overallRate),ROUND(MAX(IF($B1135="Non - avec lien de dépendance",0,MIN((0.75*K1135),847)),MIN(K1135,(0.75*$C1135),847)),2)),IF($B1135="Non - avec lien de dépendance",MIN(1129,K1135,$C1135)*overallRate,MIN(1129,K1135)*overallRate)))))</f>
        <v>Effectuez l’étape 1</v>
      </c>
      <c r="P1135" s="3">
        <f t="shared" si="17"/>
        <v>0</v>
      </c>
    </row>
    <row r="1136" spans="12:16" x14ac:dyDescent="0.5">
      <c r="L1136" s="68" t="str">
        <f>IF(ISTEXT(overallRate),"Effectuez l’étape 1",IF(OR(COUNT($C1136,H1136)&lt;&gt;2,overallRate=0),0,IF(D1136="Yes",ROUND(MAX(IF($B1136="Oui - sans lien de dépendance",0,MIN((0.75*H1136),847)),MIN(H1136,(0.75*$C1136),847)),2),IF(revenueReduction&gt;0.3,MAX(IF($B1136="Non - avec lien de dépendance",MIN(1129,H1136,$C1136)*overallRate,MIN(1129,H1136)*overallRate),ROUND(MAX(IF($B1136="Non - avec lien de dépendance",0,MIN((0.75*H1136),847)),MIN(H1136,(0.75*$C1136),847)),2)),IF($B1136="Non - avec lien de dépendance",MIN(1129,H1136,$C1136)*overallRate,MIN(1129,H1136)*overallRate)))))</f>
        <v>Effectuez l’étape 1</v>
      </c>
      <c r="M1136" s="68" t="str">
        <f>IF(ISTEXT(overallRate),"Effectuez l’étape 1",IF(OR(COUNT($C1136,I1136)&lt;&gt;2,overallRate=0),0,IF(E1136="Yes",ROUND(MAX(IF($B1136="Oui - sans lien de dépendance",0,MIN((0.75*I1136),847)),MIN(I1136,(0.75*$C1136),847)),2),IF(revenueReduction&gt;0.3,MAX(IF($B1136="Non - avec lien de dépendance",MIN(1129,I1136,$C1136)*overallRate,MIN(1129,I1136)*overallRate),ROUND(MAX(IF($B1136="Non - avec lien de dépendance",0,MIN((0.75*I1136),847)),MIN(I1136,(0.75*$C1136),847)),2)),IF($B1136="Non - avec lien de dépendance",MIN(1129,I1136,$C1136)*overallRate,MIN(1129,I1136)*overallRate)))))</f>
        <v>Effectuez l’étape 1</v>
      </c>
      <c r="N1136" s="68" t="str">
        <f>IF(ISTEXT(overallRate),"Effectuez l’étape 1",IF(OR(COUNT($C1136,J1136)&lt;&gt;2,overallRate=0),0,IF(F1136="Yes",ROUND(MAX(IF($B1136="Oui - sans lien de dépendance",0,MIN((0.75*J1136),847)),MIN(J1136,(0.75*$C1136),847)),2),IF(revenueReduction&gt;0.3,MAX(IF($B1136="Non - avec lien de dépendance",MIN(1129,J1136,$C1136)*overallRate,MIN(1129,J1136)*overallRate),ROUND(MAX(IF($B1136="Non - avec lien de dépendance",0,MIN((0.75*J1136),847)),MIN(J1136,(0.75*$C1136),847)),2)),IF($B1136="Non - avec lien de dépendance",MIN(1129,J1136,$C1136)*overallRate,MIN(1129,J1136)*overallRate)))))</f>
        <v>Effectuez l’étape 1</v>
      </c>
      <c r="O1136" s="68" t="str">
        <f>IF(ISTEXT(overallRate),"Effectuez l’étape 1",IF(OR(COUNT($C1136,K1136)&lt;&gt;2,overallRate=0),0,IF(G1136="Yes",ROUND(MAX(IF($B1136="Oui - sans lien de dépendance",0,MIN((0.75*K1136),847)),MIN(K1136,(0.75*$C1136),847)),2),IF(revenueReduction&gt;0.3,MAX(IF($B1136="Non - avec lien de dépendance",MIN(1129,K1136,$C1136)*overallRate,MIN(1129,K1136)*overallRate),ROUND(MAX(IF($B1136="Non - avec lien de dépendance",0,MIN((0.75*K1136),847)),MIN(K1136,(0.75*$C1136),847)),2)),IF($B1136="Non - avec lien de dépendance",MIN(1129,K1136,$C1136)*overallRate,MIN(1129,K1136)*overallRate)))))</f>
        <v>Effectuez l’étape 1</v>
      </c>
      <c r="P1136" s="3">
        <f t="shared" si="17"/>
        <v>0</v>
      </c>
    </row>
    <row r="1137" spans="12:16" x14ac:dyDescent="0.5">
      <c r="L1137" s="68" t="str">
        <f>IF(ISTEXT(overallRate),"Effectuez l’étape 1",IF(OR(COUNT($C1137,H1137)&lt;&gt;2,overallRate=0),0,IF(D1137="Yes",ROUND(MAX(IF($B1137="Oui - sans lien de dépendance",0,MIN((0.75*H1137),847)),MIN(H1137,(0.75*$C1137),847)),2),IF(revenueReduction&gt;0.3,MAX(IF($B1137="Non - avec lien de dépendance",MIN(1129,H1137,$C1137)*overallRate,MIN(1129,H1137)*overallRate),ROUND(MAX(IF($B1137="Non - avec lien de dépendance",0,MIN((0.75*H1137),847)),MIN(H1137,(0.75*$C1137),847)),2)),IF($B1137="Non - avec lien de dépendance",MIN(1129,H1137,$C1137)*overallRate,MIN(1129,H1137)*overallRate)))))</f>
        <v>Effectuez l’étape 1</v>
      </c>
      <c r="M1137" s="68" t="str">
        <f>IF(ISTEXT(overallRate),"Effectuez l’étape 1",IF(OR(COUNT($C1137,I1137)&lt;&gt;2,overallRate=0),0,IF(E1137="Yes",ROUND(MAX(IF($B1137="Oui - sans lien de dépendance",0,MIN((0.75*I1137),847)),MIN(I1137,(0.75*$C1137),847)),2),IF(revenueReduction&gt;0.3,MAX(IF($B1137="Non - avec lien de dépendance",MIN(1129,I1137,$C1137)*overallRate,MIN(1129,I1137)*overallRate),ROUND(MAX(IF($B1137="Non - avec lien de dépendance",0,MIN((0.75*I1137),847)),MIN(I1137,(0.75*$C1137),847)),2)),IF($B1137="Non - avec lien de dépendance",MIN(1129,I1137,$C1137)*overallRate,MIN(1129,I1137)*overallRate)))))</f>
        <v>Effectuez l’étape 1</v>
      </c>
      <c r="N1137" s="68" t="str">
        <f>IF(ISTEXT(overallRate),"Effectuez l’étape 1",IF(OR(COUNT($C1137,J1137)&lt;&gt;2,overallRate=0),0,IF(F1137="Yes",ROUND(MAX(IF($B1137="Oui - sans lien de dépendance",0,MIN((0.75*J1137),847)),MIN(J1137,(0.75*$C1137),847)),2),IF(revenueReduction&gt;0.3,MAX(IF($B1137="Non - avec lien de dépendance",MIN(1129,J1137,$C1137)*overallRate,MIN(1129,J1137)*overallRate),ROUND(MAX(IF($B1137="Non - avec lien de dépendance",0,MIN((0.75*J1137),847)),MIN(J1137,(0.75*$C1137),847)),2)),IF($B1137="Non - avec lien de dépendance",MIN(1129,J1137,$C1137)*overallRate,MIN(1129,J1137)*overallRate)))))</f>
        <v>Effectuez l’étape 1</v>
      </c>
      <c r="O1137" s="68" t="str">
        <f>IF(ISTEXT(overallRate),"Effectuez l’étape 1",IF(OR(COUNT($C1137,K1137)&lt;&gt;2,overallRate=0),0,IF(G1137="Yes",ROUND(MAX(IF($B1137="Oui - sans lien de dépendance",0,MIN((0.75*K1137),847)),MIN(K1137,(0.75*$C1137),847)),2),IF(revenueReduction&gt;0.3,MAX(IF($B1137="Non - avec lien de dépendance",MIN(1129,K1137,$C1137)*overallRate,MIN(1129,K1137)*overallRate),ROUND(MAX(IF($B1137="Non - avec lien de dépendance",0,MIN((0.75*K1137),847)),MIN(K1137,(0.75*$C1137),847)),2)),IF($B1137="Non - avec lien de dépendance",MIN(1129,K1137,$C1137)*overallRate,MIN(1129,K1137)*overallRate)))))</f>
        <v>Effectuez l’étape 1</v>
      </c>
      <c r="P1137" s="3">
        <f t="shared" si="17"/>
        <v>0</v>
      </c>
    </row>
    <row r="1138" spans="12:16" x14ac:dyDescent="0.5">
      <c r="L1138" s="68" t="str">
        <f>IF(ISTEXT(overallRate),"Effectuez l’étape 1",IF(OR(COUNT($C1138,H1138)&lt;&gt;2,overallRate=0),0,IF(D1138="Yes",ROUND(MAX(IF($B1138="Oui - sans lien de dépendance",0,MIN((0.75*H1138),847)),MIN(H1138,(0.75*$C1138),847)),2),IF(revenueReduction&gt;0.3,MAX(IF($B1138="Non - avec lien de dépendance",MIN(1129,H1138,$C1138)*overallRate,MIN(1129,H1138)*overallRate),ROUND(MAX(IF($B1138="Non - avec lien de dépendance",0,MIN((0.75*H1138),847)),MIN(H1138,(0.75*$C1138),847)),2)),IF($B1138="Non - avec lien de dépendance",MIN(1129,H1138,$C1138)*overallRate,MIN(1129,H1138)*overallRate)))))</f>
        <v>Effectuez l’étape 1</v>
      </c>
      <c r="M1138" s="68" t="str">
        <f>IF(ISTEXT(overallRate),"Effectuez l’étape 1",IF(OR(COUNT($C1138,I1138)&lt;&gt;2,overallRate=0),0,IF(E1138="Yes",ROUND(MAX(IF($B1138="Oui - sans lien de dépendance",0,MIN((0.75*I1138),847)),MIN(I1138,(0.75*$C1138),847)),2),IF(revenueReduction&gt;0.3,MAX(IF($B1138="Non - avec lien de dépendance",MIN(1129,I1138,$C1138)*overallRate,MIN(1129,I1138)*overallRate),ROUND(MAX(IF($B1138="Non - avec lien de dépendance",0,MIN((0.75*I1138),847)),MIN(I1138,(0.75*$C1138),847)),2)),IF($B1138="Non - avec lien de dépendance",MIN(1129,I1138,$C1138)*overallRate,MIN(1129,I1138)*overallRate)))))</f>
        <v>Effectuez l’étape 1</v>
      </c>
      <c r="N1138" s="68" t="str">
        <f>IF(ISTEXT(overallRate),"Effectuez l’étape 1",IF(OR(COUNT($C1138,J1138)&lt;&gt;2,overallRate=0),0,IF(F1138="Yes",ROUND(MAX(IF($B1138="Oui - sans lien de dépendance",0,MIN((0.75*J1138),847)),MIN(J1138,(0.75*$C1138),847)),2),IF(revenueReduction&gt;0.3,MAX(IF($B1138="Non - avec lien de dépendance",MIN(1129,J1138,$C1138)*overallRate,MIN(1129,J1138)*overallRate),ROUND(MAX(IF($B1138="Non - avec lien de dépendance",0,MIN((0.75*J1138),847)),MIN(J1138,(0.75*$C1138),847)),2)),IF($B1138="Non - avec lien de dépendance",MIN(1129,J1138,$C1138)*overallRate,MIN(1129,J1138)*overallRate)))))</f>
        <v>Effectuez l’étape 1</v>
      </c>
      <c r="O1138" s="68" t="str">
        <f>IF(ISTEXT(overallRate),"Effectuez l’étape 1",IF(OR(COUNT($C1138,K1138)&lt;&gt;2,overallRate=0),0,IF(G1138="Yes",ROUND(MAX(IF($B1138="Oui - sans lien de dépendance",0,MIN((0.75*K1138),847)),MIN(K1138,(0.75*$C1138),847)),2),IF(revenueReduction&gt;0.3,MAX(IF($B1138="Non - avec lien de dépendance",MIN(1129,K1138,$C1138)*overallRate,MIN(1129,K1138)*overallRate),ROUND(MAX(IF($B1138="Non - avec lien de dépendance",0,MIN((0.75*K1138),847)),MIN(K1138,(0.75*$C1138),847)),2)),IF($B1138="Non - avec lien de dépendance",MIN(1129,K1138,$C1138)*overallRate,MIN(1129,K1138)*overallRate)))))</f>
        <v>Effectuez l’étape 1</v>
      </c>
      <c r="P1138" s="3">
        <f t="shared" si="17"/>
        <v>0</v>
      </c>
    </row>
    <row r="1139" spans="12:16" x14ac:dyDescent="0.5">
      <c r="L1139" s="68" t="str">
        <f>IF(ISTEXT(overallRate),"Effectuez l’étape 1",IF(OR(COUNT($C1139,H1139)&lt;&gt;2,overallRate=0),0,IF(D1139="Yes",ROUND(MAX(IF($B1139="Oui - sans lien de dépendance",0,MIN((0.75*H1139),847)),MIN(H1139,(0.75*$C1139),847)),2),IF(revenueReduction&gt;0.3,MAX(IF($B1139="Non - avec lien de dépendance",MIN(1129,H1139,$C1139)*overallRate,MIN(1129,H1139)*overallRate),ROUND(MAX(IF($B1139="Non - avec lien de dépendance",0,MIN((0.75*H1139),847)),MIN(H1139,(0.75*$C1139),847)),2)),IF($B1139="Non - avec lien de dépendance",MIN(1129,H1139,$C1139)*overallRate,MIN(1129,H1139)*overallRate)))))</f>
        <v>Effectuez l’étape 1</v>
      </c>
      <c r="M1139" s="68" t="str">
        <f>IF(ISTEXT(overallRate),"Effectuez l’étape 1",IF(OR(COUNT($C1139,I1139)&lt;&gt;2,overallRate=0),0,IF(E1139="Yes",ROUND(MAX(IF($B1139="Oui - sans lien de dépendance",0,MIN((0.75*I1139),847)),MIN(I1139,(0.75*$C1139),847)),2),IF(revenueReduction&gt;0.3,MAX(IF($B1139="Non - avec lien de dépendance",MIN(1129,I1139,$C1139)*overallRate,MIN(1129,I1139)*overallRate),ROUND(MAX(IF($B1139="Non - avec lien de dépendance",0,MIN((0.75*I1139),847)),MIN(I1139,(0.75*$C1139),847)),2)),IF($B1139="Non - avec lien de dépendance",MIN(1129,I1139,$C1139)*overallRate,MIN(1129,I1139)*overallRate)))))</f>
        <v>Effectuez l’étape 1</v>
      </c>
      <c r="N1139" s="68" t="str">
        <f>IF(ISTEXT(overallRate),"Effectuez l’étape 1",IF(OR(COUNT($C1139,J1139)&lt;&gt;2,overallRate=0),0,IF(F1139="Yes",ROUND(MAX(IF($B1139="Oui - sans lien de dépendance",0,MIN((0.75*J1139),847)),MIN(J1139,(0.75*$C1139),847)),2),IF(revenueReduction&gt;0.3,MAX(IF($B1139="Non - avec lien de dépendance",MIN(1129,J1139,$C1139)*overallRate,MIN(1129,J1139)*overallRate),ROUND(MAX(IF($B1139="Non - avec lien de dépendance",0,MIN((0.75*J1139),847)),MIN(J1139,(0.75*$C1139),847)),2)),IF($B1139="Non - avec lien de dépendance",MIN(1129,J1139,$C1139)*overallRate,MIN(1129,J1139)*overallRate)))))</f>
        <v>Effectuez l’étape 1</v>
      </c>
      <c r="O1139" s="68" t="str">
        <f>IF(ISTEXT(overallRate),"Effectuez l’étape 1",IF(OR(COUNT($C1139,K1139)&lt;&gt;2,overallRate=0),0,IF(G1139="Yes",ROUND(MAX(IF($B1139="Oui - sans lien de dépendance",0,MIN((0.75*K1139),847)),MIN(K1139,(0.75*$C1139),847)),2),IF(revenueReduction&gt;0.3,MAX(IF($B1139="Non - avec lien de dépendance",MIN(1129,K1139,$C1139)*overallRate,MIN(1129,K1139)*overallRate),ROUND(MAX(IF($B1139="Non - avec lien de dépendance",0,MIN((0.75*K1139),847)),MIN(K1139,(0.75*$C1139),847)),2)),IF($B1139="Non - avec lien de dépendance",MIN(1129,K1139,$C1139)*overallRate,MIN(1129,K1139)*overallRate)))))</f>
        <v>Effectuez l’étape 1</v>
      </c>
      <c r="P1139" s="3">
        <f t="shared" si="17"/>
        <v>0</v>
      </c>
    </row>
    <row r="1140" spans="12:16" x14ac:dyDescent="0.5">
      <c r="L1140" s="68" t="str">
        <f>IF(ISTEXT(overallRate),"Effectuez l’étape 1",IF(OR(COUNT($C1140,H1140)&lt;&gt;2,overallRate=0),0,IF(D1140="Yes",ROUND(MAX(IF($B1140="Oui - sans lien de dépendance",0,MIN((0.75*H1140),847)),MIN(H1140,(0.75*$C1140),847)),2),IF(revenueReduction&gt;0.3,MAX(IF($B1140="Non - avec lien de dépendance",MIN(1129,H1140,$C1140)*overallRate,MIN(1129,H1140)*overallRate),ROUND(MAX(IF($B1140="Non - avec lien de dépendance",0,MIN((0.75*H1140),847)),MIN(H1140,(0.75*$C1140),847)),2)),IF($B1140="Non - avec lien de dépendance",MIN(1129,H1140,$C1140)*overallRate,MIN(1129,H1140)*overallRate)))))</f>
        <v>Effectuez l’étape 1</v>
      </c>
      <c r="M1140" s="68" t="str">
        <f>IF(ISTEXT(overallRate),"Effectuez l’étape 1",IF(OR(COUNT($C1140,I1140)&lt;&gt;2,overallRate=0),0,IF(E1140="Yes",ROUND(MAX(IF($B1140="Oui - sans lien de dépendance",0,MIN((0.75*I1140),847)),MIN(I1140,(0.75*$C1140),847)),2),IF(revenueReduction&gt;0.3,MAX(IF($B1140="Non - avec lien de dépendance",MIN(1129,I1140,$C1140)*overallRate,MIN(1129,I1140)*overallRate),ROUND(MAX(IF($B1140="Non - avec lien de dépendance",0,MIN((0.75*I1140),847)),MIN(I1140,(0.75*$C1140),847)),2)),IF($B1140="Non - avec lien de dépendance",MIN(1129,I1140,$C1140)*overallRate,MIN(1129,I1140)*overallRate)))))</f>
        <v>Effectuez l’étape 1</v>
      </c>
      <c r="N1140" s="68" t="str">
        <f>IF(ISTEXT(overallRate),"Effectuez l’étape 1",IF(OR(COUNT($C1140,J1140)&lt;&gt;2,overallRate=0),0,IF(F1140="Yes",ROUND(MAX(IF($B1140="Oui - sans lien de dépendance",0,MIN((0.75*J1140),847)),MIN(J1140,(0.75*$C1140),847)),2),IF(revenueReduction&gt;0.3,MAX(IF($B1140="Non - avec lien de dépendance",MIN(1129,J1140,$C1140)*overallRate,MIN(1129,J1140)*overallRate),ROUND(MAX(IF($B1140="Non - avec lien de dépendance",0,MIN((0.75*J1140),847)),MIN(J1140,(0.75*$C1140),847)),2)),IF($B1140="Non - avec lien de dépendance",MIN(1129,J1140,$C1140)*overallRate,MIN(1129,J1140)*overallRate)))))</f>
        <v>Effectuez l’étape 1</v>
      </c>
      <c r="O1140" s="68" t="str">
        <f>IF(ISTEXT(overallRate),"Effectuez l’étape 1",IF(OR(COUNT($C1140,K1140)&lt;&gt;2,overallRate=0),0,IF(G1140="Yes",ROUND(MAX(IF($B1140="Oui - sans lien de dépendance",0,MIN((0.75*K1140),847)),MIN(K1140,(0.75*$C1140),847)),2),IF(revenueReduction&gt;0.3,MAX(IF($B1140="Non - avec lien de dépendance",MIN(1129,K1140,$C1140)*overallRate,MIN(1129,K1140)*overallRate),ROUND(MAX(IF($B1140="Non - avec lien de dépendance",0,MIN((0.75*K1140),847)),MIN(K1140,(0.75*$C1140),847)),2)),IF($B1140="Non - avec lien de dépendance",MIN(1129,K1140,$C1140)*overallRate,MIN(1129,K1140)*overallRate)))))</f>
        <v>Effectuez l’étape 1</v>
      </c>
      <c r="P1140" s="3">
        <f t="shared" si="17"/>
        <v>0</v>
      </c>
    </row>
    <row r="1141" spans="12:16" x14ac:dyDescent="0.5">
      <c r="L1141" s="68" t="str">
        <f>IF(ISTEXT(overallRate),"Effectuez l’étape 1",IF(OR(COUNT($C1141,H1141)&lt;&gt;2,overallRate=0),0,IF(D1141="Yes",ROUND(MAX(IF($B1141="Oui - sans lien de dépendance",0,MIN((0.75*H1141),847)),MIN(H1141,(0.75*$C1141),847)),2),IF(revenueReduction&gt;0.3,MAX(IF($B1141="Non - avec lien de dépendance",MIN(1129,H1141,$C1141)*overallRate,MIN(1129,H1141)*overallRate),ROUND(MAX(IF($B1141="Non - avec lien de dépendance",0,MIN((0.75*H1141),847)),MIN(H1141,(0.75*$C1141),847)),2)),IF($B1141="Non - avec lien de dépendance",MIN(1129,H1141,$C1141)*overallRate,MIN(1129,H1141)*overallRate)))))</f>
        <v>Effectuez l’étape 1</v>
      </c>
      <c r="M1141" s="68" t="str">
        <f>IF(ISTEXT(overallRate),"Effectuez l’étape 1",IF(OR(COUNT($C1141,I1141)&lt;&gt;2,overallRate=0),0,IF(E1141="Yes",ROUND(MAX(IF($B1141="Oui - sans lien de dépendance",0,MIN((0.75*I1141),847)),MIN(I1141,(0.75*$C1141),847)),2),IF(revenueReduction&gt;0.3,MAX(IF($B1141="Non - avec lien de dépendance",MIN(1129,I1141,$C1141)*overallRate,MIN(1129,I1141)*overallRate),ROUND(MAX(IF($B1141="Non - avec lien de dépendance",0,MIN((0.75*I1141),847)),MIN(I1141,(0.75*$C1141),847)),2)),IF($B1141="Non - avec lien de dépendance",MIN(1129,I1141,$C1141)*overallRate,MIN(1129,I1141)*overallRate)))))</f>
        <v>Effectuez l’étape 1</v>
      </c>
      <c r="N1141" s="68" t="str">
        <f>IF(ISTEXT(overallRate),"Effectuez l’étape 1",IF(OR(COUNT($C1141,J1141)&lt;&gt;2,overallRate=0),0,IF(F1141="Yes",ROUND(MAX(IF($B1141="Oui - sans lien de dépendance",0,MIN((0.75*J1141),847)),MIN(J1141,(0.75*$C1141),847)),2),IF(revenueReduction&gt;0.3,MAX(IF($B1141="Non - avec lien de dépendance",MIN(1129,J1141,$C1141)*overallRate,MIN(1129,J1141)*overallRate),ROUND(MAX(IF($B1141="Non - avec lien de dépendance",0,MIN((0.75*J1141),847)),MIN(J1141,(0.75*$C1141),847)),2)),IF($B1141="Non - avec lien de dépendance",MIN(1129,J1141,$C1141)*overallRate,MIN(1129,J1141)*overallRate)))))</f>
        <v>Effectuez l’étape 1</v>
      </c>
      <c r="O1141" s="68" t="str">
        <f>IF(ISTEXT(overallRate),"Effectuez l’étape 1",IF(OR(COUNT($C1141,K1141)&lt;&gt;2,overallRate=0),0,IF(G1141="Yes",ROUND(MAX(IF($B1141="Oui - sans lien de dépendance",0,MIN((0.75*K1141),847)),MIN(K1141,(0.75*$C1141),847)),2),IF(revenueReduction&gt;0.3,MAX(IF($B1141="Non - avec lien de dépendance",MIN(1129,K1141,$C1141)*overallRate,MIN(1129,K1141)*overallRate),ROUND(MAX(IF($B1141="Non - avec lien de dépendance",0,MIN((0.75*K1141),847)),MIN(K1141,(0.75*$C1141),847)),2)),IF($B1141="Non - avec lien de dépendance",MIN(1129,K1141,$C1141)*overallRate,MIN(1129,K1141)*overallRate)))))</f>
        <v>Effectuez l’étape 1</v>
      </c>
      <c r="P1141" s="3">
        <f t="shared" si="17"/>
        <v>0</v>
      </c>
    </row>
    <row r="1142" spans="12:16" x14ac:dyDescent="0.5">
      <c r="L1142" s="68" t="str">
        <f>IF(ISTEXT(overallRate),"Effectuez l’étape 1",IF(OR(COUNT($C1142,H1142)&lt;&gt;2,overallRate=0),0,IF(D1142="Yes",ROUND(MAX(IF($B1142="Oui - sans lien de dépendance",0,MIN((0.75*H1142),847)),MIN(H1142,(0.75*$C1142),847)),2),IF(revenueReduction&gt;0.3,MAX(IF($B1142="Non - avec lien de dépendance",MIN(1129,H1142,$C1142)*overallRate,MIN(1129,H1142)*overallRate),ROUND(MAX(IF($B1142="Non - avec lien de dépendance",0,MIN((0.75*H1142),847)),MIN(H1142,(0.75*$C1142),847)),2)),IF($B1142="Non - avec lien de dépendance",MIN(1129,H1142,$C1142)*overallRate,MIN(1129,H1142)*overallRate)))))</f>
        <v>Effectuez l’étape 1</v>
      </c>
      <c r="M1142" s="68" t="str">
        <f>IF(ISTEXT(overallRate),"Effectuez l’étape 1",IF(OR(COUNT($C1142,I1142)&lt;&gt;2,overallRate=0),0,IF(E1142="Yes",ROUND(MAX(IF($B1142="Oui - sans lien de dépendance",0,MIN((0.75*I1142),847)),MIN(I1142,(0.75*$C1142),847)),2),IF(revenueReduction&gt;0.3,MAX(IF($B1142="Non - avec lien de dépendance",MIN(1129,I1142,$C1142)*overallRate,MIN(1129,I1142)*overallRate),ROUND(MAX(IF($B1142="Non - avec lien de dépendance",0,MIN((0.75*I1142),847)),MIN(I1142,(0.75*$C1142),847)),2)),IF($B1142="Non - avec lien de dépendance",MIN(1129,I1142,$C1142)*overallRate,MIN(1129,I1142)*overallRate)))))</f>
        <v>Effectuez l’étape 1</v>
      </c>
      <c r="N1142" s="68" t="str">
        <f>IF(ISTEXT(overallRate),"Effectuez l’étape 1",IF(OR(COUNT($C1142,J1142)&lt;&gt;2,overallRate=0),0,IF(F1142="Yes",ROUND(MAX(IF($B1142="Oui - sans lien de dépendance",0,MIN((0.75*J1142),847)),MIN(J1142,(0.75*$C1142),847)),2),IF(revenueReduction&gt;0.3,MAX(IF($B1142="Non - avec lien de dépendance",MIN(1129,J1142,$C1142)*overallRate,MIN(1129,J1142)*overallRate),ROUND(MAX(IF($B1142="Non - avec lien de dépendance",0,MIN((0.75*J1142),847)),MIN(J1142,(0.75*$C1142),847)),2)),IF($B1142="Non - avec lien de dépendance",MIN(1129,J1142,$C1142)*overallRate,MIN(1129,J1142)*overallRate)))))</f>
        <v>Effectuez l’étape 1</v>
      </c>
      <c r="O1142" s="68" t="str">
        <f>IF(ISTEXT(overallRate),"Effectuez l’étape 1",IF(OR(COUNT($C1142,K1142)&lt;&gt;2,overallRate=0),0,IF(G1142="Yes",ROUND(MAX(IF($B1142="Oui - sans lien de dépendance",0,MIN((0.75*K1142),847)),MIN(K1142,(0.75*$C1142),847)),2),IF(revenueReduction&gt;0.3,MAX(IF($B1142="Non - avec lien de dépendance",MIN(1129,K1142,$C1142)*overallRate,MIN(1129,K1142)*overallRate),ROUND(MAX(IF($B1142="Non - avec lien de dépendance",0,MIN((0.75*K1142),847)),MIN(K1142,(0.75*$C1142),847)),2)),IF($B1142="Non - avec lien de dépendance",MIN(1129,K1142,$C1142)*overallRate,MIN(1129,K1142)*overallRate)))))</f>
        <v>Effectuez l’étape 1</v>
      </c>
      <c r="P1142" s="3">
        <f t="shared" si="17"/>
        <v>0</v>
      </c>
    </row>
    <row r="1143" spans="12:16" x14ac:dyDescent="0.5">
      <c r="L1143" s="68" t="str">
        <f>IF(ISTEXT(overallRate),"Effectuez l’étape 1",IF(OR(COUNT($C1143,H1143)&lt;&gt;2,overallRate=0),0,IF(D1143="Yes",ROUND(MAX(IF($B1143="Oui - sans lien de dépendance",0,MIN((0.75*H1143),847)),MIN(H1143,(0.75*$C1143),847)),2),IF(revenueReduction&gt;0.3,MAX(IF($B1143="Non - avec lien de dépendance",MIN(1129,H1143,$C1143)*overallRate,MIN(1129,H1143)*overallRate),ROUND(MAX(IF($B1143="Non - avec lien de dépendance",0,MIN((0.75*H1143),847)),MIN(H1143,(0.75*$C1143),847)),2)),IF($B1143="Non - avec lien de dépendance",MIN(1129,H1143,$C1143)*overallRate,MIN(1129,H1143)*overallRate)))))</f>
        <v>Effectuez l’étape 1</v>
      </c>
      <c r="M1143" s="68" t="str">
        <f>IF(ISTEXT(overallRate),"Effectuez l’étape 1",IF(OR(COUNT($C1143,I1143)&lt;&gt;2,overallRate=0),0,IF(E1143="Yes",ROUND(MAX(IF($B1143="Oui - sans lien de dépendance",0,MIN((0.75*I1143),847)),MIN(I1143,(0.75*$C1143),847)),2),IF(revenueReduction&gt;0.3,MAX(IF($B1143="Non - avec lien de dépendance",MIN(1129,I1143,$C1143)*overallRate,MIN(1129,I1143)*overallRate),ROUND(MAX(IF($B1143="Non - avec lien de dépendance",0,MIN((0.75*I1143),847)),MIN(I1143,(0.75*$C1143),847)),2)),IF($B1143="Non - avec lien de dépendance",MIN(1129,I1143,$C1143)*overallRate,MIN(1129,I1143)*overallRate)))))</f>
        <v>Effectuez l’étape 1</v>
      </c>
      <c r="N1143" s="68" t="str">
        <f>IF(ISTEXT(overallRate),"Effectuez l’étape 1",IF(OR(COUNT($C1143,J1143)&lt;&gt;2,overallRate=0),0,IF(F1143="Yes",ROUND(MAX(IF($B1143="Oui - sans lien de dépendance",0,MIN((0.75*J1143),847)),MIN(J1143,(0.75*$C1143),847)),2),IF(revenueReduction&gt;0.3,MAX(IF($B1143="Non - avec lien de dépendance",MIN(1129,J1143,$C1143)*overallRate,MIN(1129,J1143)*overallRate),ROUND(MAX(IF($B1143="Non - avec lien de dépendance",0,MIN((0.75*J1143),847)),MIN(J1143,(0.75*$C1143),847)),2)),IF($B1143="Non - avec lien de dépendance",MIN(1129,J1143,$C1143)*overallRate,MIN(1129,J1143)*overallRate)))))</f>
        <v>Effectuez l’étape 1</v>
      </c>
      <c r="O1143" s="68" t="str">
        <f>IF(ISTEXT(overallRate),"Effectuez l’étape 1",IF(OR(COUNT($C1143,K1143)&lt;&gt;2,overallRate=0),0,IF(G1143="Yes",ROUND(MAX(IF($B1143="Oui - sans lien de dépendance",0,MIN((0.75*K1143),847)),MIN(K1143,(0.75*$C1143),847)),2),IF(revenueReduction&gt;0.3,MAX(IF($B1143="Non - avec lien de dépendance",MIN(1129,K1143,$C1143)*overallRate,MIN(1129,K1143)*overallRate),ROUND(MAX(IF($B1143="Non - avec lien de dépendance",0,MIN((0.75*K1143),847)),MIN(K1143,(0.75*$C1143),847)),2)),IF($B1143="Non - avec lien de dépendance",MIN(1129,K1143,$C1143)*overallRate,MIN(1129,K1143)*overallRate)))))</f>
        <v>Effectuez l’étape 1</v>
      </c>
      <c r="P1143" s="3">
        <f t="shared" si="17"/>
        <v>0</v>
      </c>
    </row>
    <row r="1144" spans="12:16" x14ac:dyDescent="0.5">
      <c r="L1144" s="68" t="str">
        <f>IF(ISTEXT(overallRate),"Effectuez l’étape 1",IF(OR(COUNT($C1144,H1144)&lt;&gt;2,overallRate=0),0,IF(D1144="Yes",ROUND(MAX(IF($B1144="Oui - sans lien de dépendance",0,MIN((0.75*H1144),847)),MIN(H1144,(0.75*$C1144),847)),2),IF(revenueReduction&gt;0.3,MAX(IF($B1144="Non - avec lien de dépendance",MIN(1129,H1144,$C1144)*overallRate,MIN(1129,H1144)*overallRate),ROUND(MAX(IF($B1144="Non - avec lien de dépendance",0,MIN((0.75*H1144),847)),MIN(H1144,(0.75*$C1144),847)),2)),IF($B1144="Non - avec lien de dépendance",MIN(1129,H1144,$C1144)*overallRate,MIN(1129,H1144)*overallRate)))))</f>
        <v>Effectuez l’étape 1</v>
      </c>
      <c r="M1144" s="68" t="str">
        <f>IF(ISTEXT(overallRate),"Effectuez l’étape 1",IF(OR(COUNT($C1144,I1144)&lt;&gt;2,overallRate=0),0,IF(E1144="Yes",ROUND(MAX(IF($B1144="Oui - sans lien de dépendance",0,MIN((0.75*I1144),847)),MIN(I1144,(0.75*$C1144),847)),2),IF(revenueReduction&gt;0.3,MAX(IF($B1144="Non - avec lien de dépendance",MIN(1129,I1144,$C1144)*overallRate,MIN(1129,I1144)*overallRate),ROUND(MAX(IF($B1144="Non - avec lien de dépendance",0,MIN((0.75*I1144),847)),MIN(I1144,(0.75*$C1144),847)),2)),IF($B1144="Non - avec lien de dépendance",MIN(1129,I1144,$C1144)*overallRate,MIN(1129,I1144)*overallRate)))))</f>
        <v>Effectuez l’étape 1</v>
      </c>
      <c r="N1144" s="68" t="str">
        <f>IF(ISTEXT(overallRate),"Effectuez l’étape 1",IF(OR(COUNT($C1144,J1144)&lt;&gt;2,overallRate=0),0,IF(F1144="Yes",ROUND(MAX(IF($B1144="Oui - sans lien de dépendance",0,MIN((0.75*J1144),847)),MIN(J1144,(0.75*$C1144),847)),2),IF(revenueReduction&gt;0.3,MAX(IF($B1144="Non - avec lien de dépendance",MIN(1129,J1144,$C1144)*overallRate,MIN(1129,J1144)*overallRate),ROUND(MAX(IF($B1144="Non - avec lien de dépendance",0,MIN((0.75*J1144),847)),MIN(J1144,(0.75*$C1144),847)),2)),IF($B1144="Non - avec lien de dépendance",MIN(1129,J1144,$C1144)*overallRate,MIN(1129,J1144)*overallRate)))))</f>
        <v>Effectuez l’étape 1</v>
      </c>
      <c r="O1144" s="68" t="str">
        <f>IF(ISTEXT(overallRate),"Effectuez l’étape 1",IF(OR(COUNT($C1144,K1144)&lt;&gt;2,overallRate=0),0,IF(G1144="Yes",ROUND(MAX(IF($B1144="Oui - sans lien de dépendance",0,MIN((0.75*K1144),847)),MIN(K1144,(0.75*$C1144),847)),2),IF(revenueReduction&gt;0.3,MAX(IF($B1144="Non - avec lien de dépendance",MIN(1129,K1144,$C1144)*overallRate,MIN(1129,K1144)*overallRate),ROUND(MAX(IF($B1144="Non - avec lien de dépendance",0,MIN((0.75*K1144),847)),MIN(K1144,(0.75*$C1144),847)),2)),IF($B1144="Non - avec lien de dépendance",MIN(1129,K1144,$C1144)*overallRate,MIN(1129,K1144)*overallRate)))))</f>
        <v>Effectuez l’étape 1</v>
      </c>
      <c r="P1144" s="3">
        <f t="shared" si="17"/>
        <v>0</v>
      </c>
    </row>
    <row r="1145" spans="12:16" x14ac:dyDescent="0.5">
      <c r="L1145" s="68" t="str">
        <f>IF(ISTEXT(overallRate),"Effectuez l’étape 1",IF(OR(COUNT($C1145,H1145)&lt;&gt;2,overallRate=0),0,IF(D1145="Yes",ROUND(MAX(IF($B1145="Oui - sans lien de dépendance",0,MIN((0.75*H1145),847)),MIN(H1145,(0.75*$C1145),847)),2),IF(revenueReduction&gt;0.3,MAX(IF($B1145="Non - avec lien de dépendance",MIN(1129,H1145,$C1145)*overallRate,MIN(1129,H1145)*overallRate),ROUND(MAX(IF($B1145="Non - avec lien de dépendance",0,MIN((0.75*H1145),847)),MIN(H1145,(0.75*$C1145),847)),2)),IF($B1145="Non - avec lien de dépendance",MIN(1129,H1145,$C1145)*overallRate,MIN(1129,H1145)*overallRate)))))</f>
        <v>Effectuez l’étape 1</v>
      </c>
      <c r="M1145" s="68" t="str">
        <f>IF(ISTEXT(overallRate),"Effectuez l’étape 1",IF(OR(COUNT($C1145,I1145)&lt;&gt;2,overallRate=0),0,IF(E1145="Yes",ROUND(MAX(IF($B1145="Oui - sans lien de dépendance",0,MIN((0.75*I1145),847)),MIN(I1145,(0.75*$C1145),847)),2),IF(revenueReduction&gt;0.3,MAX(IF($B1145="Non - avec lien de dépendance",MIN(1129,I1145,$C1145)*overallRate,MIN(1129,I1145)*overallRate),ROUND(MAX(IF($B1145="Non - avec lien de dépendance",0,MIN((0.75*I1145),847)),MIN(I1145,(0.75*$C1145),847)),2)),IF($B1145="Non - avec lien de dépendance",MIN(1129,I1145,$C1145)*overallRate,MIN(1129,I1145)*overallRate)))))</f>
        <v>Effectuez l’étape 1</v>
      </c>
      <c r="N1145" s="68" t="str">
        <f>IF(ISTEXT(overallRate),"Effectuez l’étape 1",IF(OR(COUNT($C1145,J1145)&lt;&gt;2,overallRate=0),0,IF(F1145="Yes",ROUND(MAX(IF($B1145="Oui - sans lien de dépendance",0,MIN((0.75*J1145),847)),MIN(J1145,(0.75*$C1145),847)),2),IF(revenueReduction&gt;0.3,MAX(IF($B1145="Non - avec lien de dépendance",MIN(1129,J1145,$C1145)*overallRate,MIN(1129,J1145)*overallRate),ROUND(MAX(IF($B1145="Non - avec lien de dépendance",0,MIN((0.75*J1145),847)),MIN(J1145,(0.75*$C1145),847)),2)),IF($B1145="Non - avec lien de dépendance",MIN(1129,J1145,$C1145)*overallRate,MIN(1129,J1145)*overallRate)))))</f>
        <v>Effectuez l’étape 1</v>
      </c>
      <c r="O1145" s="68" t="str">
        <f>IF(ISTEXT(overallRate),"Effectuez l’étape 1",IF(OR(COUNT($C1145,K1145)&lt;&gt;2,overallRate=0),0,IF(G1145="Yes",ROUND(MAX(IF($B1145="Oui - sans lien de dépendance",0,MIN((0.75*K1145),847)),MIN(K1145,(0.75*$C1145),847)),2),IF(revenueReduction&gt;0.3,MAX(IF($B1145="Non - avec lien de dépendance",MIN(1129,K1145,$C1145)*overallRate,MIN(1129,K1145)*overallRate),ROUND(MAX(IF($B1145="Non - avec lien de dépendance",0,MIN((0.75*K1145),847)),MIN(K1145,(0.75*$C1145),847)),2)),IF($B1145="Non - avec lien de dépendance",MIN(1129,K1145,$C1145)*overallRate,MIN(1129,K1145)*overallRate)))))</f>
        <v>Effectuez l’étape 1</v>
      </c>
      <c r="P1145" s="3">
        <f t="shared" si="17"/>
        <v>0</v>
      </c>
    </row>
    <row r="1146" spans="12:16" x14ac:dyDescent="0.5">
      <c r="L1146" s="68" t="str">
        <f>IF(ISTEXT(overallRate),"Effectuez l’étape 1",IF(OR(COUNT($C1146,H1146)&lt;&gt;2,overallRate=0),0,IF(D1146="Yes",ROUND(MAX(IF($B1146="Oui - sans lien de dépendance",0,MIN((0.75*H1146),847)),MIN(H1146,(0.75*$C1146),847)),2),IF(revenueReduction&gt;0.3,MAX(IF($B1146="Non - avec lien de dépendance",MIN(1129,H1146,$C1146)*overallRate,MIN(1129,H1146)*overallRate),ROUND(MAX(IF($B1146="Non - avec lien de dépendance",0,MIN((0.75*H1146),847)),MIN(H1146,(0.75*$C1146),847)),2)),IF($B1146="Non - avec lien de dépendance",MIN(1129,H1146,$C1146)*overallRate,MIN(1129,H1146)*overallRate)))))</f>
        <v>Effectuez l’étape 1</v>
      </c>
      <c r="M1146" s="68" t="str">
        <f>IF(ISTEXT(overallRate),"Effectuez l’étape 1",IF(OR(COUNT($C1146,I1146)&lt;&gt;2,overallRate=0),0,IF(E1146="Yes",ROUND(MAX(IF($B1146="Oui - sans lien de dépendance",0,MIN((0.75*I1146),847)),MIN(I1146,(0.75*$C1146),847)),2),IF(revenueReduction&gt;0.3,MAX(IF($B1146="Non - avec lien de dépendance",MIN(1129,I1146,$C1146)*overallRate,MIN(1129,I1146)*overallRate),ROUND(MAX(IF($B1146="Non - avec lien de dépendance",0,MIN((0.75*I1146),847)),MIN(I1146,(0.75*$C1146),847)),2)),IF($B1146="Non - avec lien de dépendance",MIN(1129,I1146,$C1146)*overallRate,MIN(1129,I1146)*overallRate)))))</f>
        <v>Effectuez l’étape 1</v>
      </c>
      <c r="N1146" s="68" t="str">
        <f>IF(ISTEXT(overallRate),"Effectuez l’étape 1",IF(OR(COUNT($C1146,J1146)&lt;&gt;2,overallRate=0),0,IF(F1146="Yes",ROUND(MAX(IF($B1146="Oui - sans lien de dépendance",0,MIN((0.75*J1146),847)),MIN(J1146,(0.75*$C1146),847)),2),IF(revenueReduction&gt;0.3,MAX(IF($B1146="Non - avec lien de dépendance",MIN(1129,J1146,$C1146)*overallRate,MIN(1129,J1146)*overallRate),ROUND(MAX(IF($B1146="Non - avec lien de dépendance",0,MIN((0.75*J1146),847)),MIN(J1146,(0.75*$C1146),847)),2)),IF($B1146="Non - avec lien de dépendance",MIN(1129,J1146,$C1146)*overallRate,MIN(1129,J1146)*overallRate)))))</f>
        <v>Effectuez l’étape 1</v>
      </c>
      <c r="O1146" s="68" t="str">
        <f>IF(ISTEXT(overallRate),"Effectuez l’étape 1",IF(OR(COUNT($C1146,K1146)&lt;&gt;2,overallRate=0),0,IF(G1146="Yes",ROUND(MAX(IF($B1146="Oui - sans lien de dépendance",0,MIN((0.75*K1146),847)),MIN(K1146,(0.75*$C1146),847)),2),IF(revenueReduction&gt;0.3,MAX(IF($B1146="Non - avec lien de dépendance",MIN(1129,K1146,$C1146)*overallRate,MIN(1129,K1146)*overallRate),ROUND(MAX(IF($B1146="Non - avec lien de dépendance",0,MIN((0.75*K1146),847)),MIN(K1146,(0.75*$C1146),847)),2)),IF($B1146="Non - avec lien de dépendance",MIN(1129,K1146,$C1146)*overallRate,MIN(1129,K1146)*overallRate)))))</f>
        <v>Effectuez l’étape 1</v>
      </c>
      <c r="P1146" s="3">
        <f t="shared" si="17"/>
        <v>0</v>
      </c>
    </row>
    <row r="1147" spans="12:16" x14ac:dyDescent="0.5">
      <c r="L1147" s="68" t="str">
        <f>IF(ISTEXT(overallRate),"Effectuez l’étape 1",IF(OR(COUNT($C1147,H1147)&lt;&gt;2,overallRate=0),0,IF(D1147="Yes",ROUND(MAX(IF($B1147="Oui - sans lien de dépendance",0,MIN((0.75*H1147),847)),MIN(H1147,(0.75*$C1147),847)),2),IF(revenueReduction&gt;0.3,MAX(IF($B1147="Non - avec lien de dépendance",MIN(1129,H1147,$C1147)*overallRate,MIN(1129,H1147)*overallRate),ROUND(MAX(IF($B1147="Non - avec lien de dépendance",0,MIN((0.75*H1147),847)),MIN(H1147,(0.75*$C1147),847)),2)),IF($B1147="Non - avec lien de dépendance",MIN(1129,H1147,$C1147)*overallRate,MIN(1129,H1147)*overallRate)))))</f>
        <v>Effectuez l’étape 1</v>
      </c>
      <c r="M1147" s="68" t="str">
        <f>IF(ISTEXT(overallRate),"Effectuez l’étape 1",IF(OR(COUNT($C1147,I1147)&lt;&gt;2,overallRate=0),0,IF(E1147="Yes",ROUND(MAX(IF($B1147="Oui - sans lien de dépendance",0,MIN((0.75*I1147),847)),MIN(I1147,(0.75*$C1147),847)),2),IF(revenueReduction&gt;0.3,MAX(IF($B1147="Non - avec lien de dépendance",MIN(1129,I1147,$C1147)*overallRate,MIN(1129,I1147)*overallRate),ROUND(MAX(IF($B1147="Non - avec lien de dépendance",0,MIN((0.75*I1147),847)),MIN(I1147,(0.75*$C1147),847)),2)),IF($B1147="Non - avec lien de dépendance",MIN(1129,I1147,$C1147)*overallRate,MIN(1129,I1147)*overallRate)))))</f>
        <v>Effectuez l’étape 1</v>
      </c>
      <c r="N1147" s="68" t="str">
        <f>IF(ISTEXT(overallRate),"Effectuez l’étape 1",IF(OR(COUNT($C1147,J1147)&lt;&gt;2,overallRate=0),0,IF(F1147="Yes",ROUND(MAX(IF($B1147="Oui - sans lien de dépendance",0,MIN((0.75*J1147),847)),MIN(J1147,(0.75*$C1147),847)),2),IF(revenueReduction&gt;0.3,MAX(IF($B1147="Non - avec lien de dépendance",MIN(1129,J1147,$C1147)*overallRate,MIN(1129,J1147)*overallRate),ROUND(MAX(IF($B1147="Non - avec lien de dépendance",0,MIN((0.75*J1147),847)),MIN(J1147,(0.75*$C1147),847)),2)),IF($B1147="Non - avec lien de dépendance",MIN(1129,J1147,$C1147)*overallRate,MIN(1129,J1147)*overallRate)))))</f>
        <v>Effectuez l’étape 1</v>
      </c>
      <c r="O1147" s="68" t="str">
        <f>IF(ISTEXT(overallRate),"Effectuez l’étape 1",IF(OR(COUNT($C1147,K1147)&lt;&gt;2,overallRate=0),0,IF(G1147="Yes",ROUND(MAX(IF($B1147="Oui - sans lien de dépendance",0,MIN((0.75*K1147),847)),MIN(K1147,(0.75*$C1147),847)),2),IF(revenueReduction&gt;0.3,MAX(IF($B1147="Non - avec lien de dépendance",MIN(1129,K1147,$C1147)*overallRate,MIN(1129,K1147)*overallRate),ROUND(MAX(IF($B1147="Non - avec lien de dépendance",0,MIN((0.75*K1147),847)),MIN(K1147,(0.75*$C1147),847)),2)),IF($B1147="Non - avec lien de dépendance",MIN(1129,K1147,$C1147)*overallRate,MIN(1129,K1147)*overallRate)))))</f>
        <v>Effectuez l’étape 1</v>
      </c>
      <c r="P1147" s="3">
        <f t="shared" si="17"/>
        <v>0</v>
      </c>
    </row>
    <row r="1148" spans="12:16" x14ac:dyDescent="0.5">
      <c r="L1148" s="68" t="str">
        <f>IF(ISTEXT(overallRate),"Effectuez l’étape 1",IF(OR(COUNT($C1148,H1148)&lt;&gt;2,overallRate=0),0,IF(D1148="Yes",ROUND(MAX(IF($B1148="Oui - sans lien de dépendance",0,MIN((0.75*H1148),847)),MIN(H1148,(0.75*$C1148),847)),2),IF(revenueReduction&gt;0.3,MAX(IF($B1148="Non - avec lien de dépendance",MIN(1129,H1148,$C1148)*overallRate,MIN(1129,H1148)*overallRate),ROUND(MAX(IF($B1148="Non - avec lien de dépendance",0,MIN((0.75*H1148),847)),MIN(H1148,(0.75*$C1148),847)),2)),IF($B1148="Non - avec lien de dépendance",MIN(1129,H1148,$C1148)*overallRate,MIN(1129,H1148)*overallRate)))))</f>
        <v>Effectuez l’étape 1</v>
      </c>
      <c r="M1148" s="68" t="str">
        <f>IF(ISTEXT(overallRate),"Effectuez l’étape 1",IF(OR(COUNT($C1148,I1148)&lt;&gt;2,overallRate=0),0,IF(E1148="Yes",ROUND(MAX(IF($B1148="Oui - sans lien de dépendance",0,MIN((0.75*I1148),847)),MIN(I1148,(0.75*$C1148),847)),2),IF(revenueReduction&gt;0.3,MAX(IF($B1148="Non - avec lien de dépendance",MIN(1129,I1148,$C1148)*overallRate,MIN(1129,I1148)*overallRate),ROUND(MAX(IF($B1148="Non - avec lien de dépendance",0,MIN((0.75*I1148),847)),MIN(I1148,(0.75*$C1148),847)),2)),IF($B1148="Non - avec lien de dépendance",MIN(1129,I1148,$C1148)*overallRate,MIN(1129,I1148)*overallRate)))))</f>
        <v>Effectuez l’étape 1</v>
      </c>
      <c r="N1148" s="68" t="str">
        <f>IF(ISTEXT(overallRate),"Effectuez l’étape 1",IF(OR(COUNT($C1148,J1148)&lt;&gt;2,overallRate=0),0,IF(F1148="Yes",ROUND(MAX(IF($B1148="Oui - sans lien de dépendance",0,MIN((0.75*J1148),847)),MIN(J1148,(0.75*$C1148),847)),2),IF(revenueReduction&gt;0.3,MAX(IF($B1148="Non - avec lien de dépendance",MIN(1129,J1148,$C1148)*overallRate,MIN(1129,J1148)*overallRate),ROUND(MAX(IF($B1148="Non - avec lien de dépendance",0,MIN((0.75*J1148),847)),MIN(J1148,(0.75*$C1148),847)),2)),IF($B1148="Non - avec lien de dépendance",MIN(1129,J1148,$C1148)*overallRate,MIN(1129,J1148)*overallRate)))))</f>
        <v>Effectuez l’étape 1</v>
      </c>
      <c r="O1148" s="68" t="str">
        <f>IF(ISTEXT(overallRate),"Effectuez l’étape 1",IF(OR(COUNT($C1148,K1148)&lt;&gt;2,overallRate=0),0,IF(G1148="Yes",ROUND(MAX(IF($B1148="Oui - sans lien de dépendance",0,MIN((0.75*K1148),847)),MIN(K1148,(0.75*$C1148),847)),2),IF(revenueReduction&gt;0.3,MAX(IF($B1148="Non - avec lien de dépendance",MIN(1129,K1148,$C1148)*overallRate,MIN(1129,K1148)*overallRate),ROUND(MAX(IF($B1148="Non - avec lien de dépendance",0,MIN((0.75*K1148),847)),MIN(K1148,(0.75*$C1148),847)),2)),IF($B1148="Non - avec lien de dépendance",MIN(1129,K1148,$C1148)*overallRate,MIN(1129,K1148)*overallRate)))))</f>
        <v>Effectuez l’étape 1</v>
      </c>
      <c r="P1148" s="3">
        <f t="shared" si="17"/>
        <v>0</v>
      </c>
    </row>
    <row r="1149" spans="12:16" x14ac:dyDescent="0.5">
      <c r="L1149" s="68" t="str">
        <f>IF(ISTEXT(overallRate),"Effectuez l’étape 1",IF(OR(COUNT($C1149,H1149)&lt;&gt;2,overallRate=0),0,IF(D1149="Yes",ROUND(MAX(IF($B1149="Oui - sans lien de dépendance",0,MIN((0.75*H1149),847)),MIN(H1149,(0.75*$C1149),847)),2),IF(revenueReduction&gt;0.3,MAX(IF($B1149="Non - avec lien de dépendance",MIN(1129,H1149,$C1149)*overallRate,MIN(1129,H1149)*overallRate),ROUND(MAX(IF($B1149="Non - avec lien de dépendance",0,MIN((0.75*H1149),847)),MIN(H1149,(0.75*$C1149),847)),2)),IF($B1149="Non - avec lien de dépendance",MIN(1129,H1149,$C1149)*overallRate,MIN(1129,H1149)*overallRate)))))</f>
        <v>Effectuez l’étape 1</v>
      </c>
      <c r="M1149" s="68" t="str">
        <f>IF(ISTEXT(overallRate),"Effectuez l’étape 1",IF(OR(COUNT($C1149,I1149)&lt;&gt;2,overallRate=0),0,IF(E1149="Yes",ROUND(MAX(IF($B1149="Oui - sans lien de dépendance",0,MIN((0.75*I1149),847)),MIN(I1149,(0.75*$C1149),847)),2),IF(revenueReduction&gt;0.3,MAX(IF($B1149="Non - avec lien de dépendance",MIN(1129,I1149,$C1149)*overallRate,MIN(1129,I1149)*overallRate),ROUND(MAX(IF($B1149="Non - avec lien de dépendance",0,MIN((0.75*I1149),847)),MIN(I1149,(0.75*$C1149),847)),2)),IF($B1149="Non - avec lien de dépendance",MIN(1129,I1149,$C1149)*overallRate,MIN(1129,I1149)*overallRate)))))</f>
        <v>Effectuez l’étape 1</v>
      </c>
      <c r="N1149" s="68" t="str">
        <f>IF(ISTEXT(overallRate),"Effectuez l’étape 1",IF(OR(COUNT($C1149,J1149)&lt;&gt;2,overallRate=0),0,IF(F1149="Yes",ROUND(MAX(IF($B1149="Oui - sans lien de dépendance",0,MIN((0.75*J1149),847)),MIN(J1149,(0.75*$C1149),847)),2),IF(revenueReduction&gt;0.3,MAX(IF($B1149="Non - avec lien de dépendance",MIN(1129,J1149,$C1149)*overallRate,MIN(1129,J1149)*overallRate),ROUND(MAX(IF($B1149="Non - avec lien de dépendance",0,MIN((0.75*J1149),847)),MIN(J1149,(0.75*$C1149),847)),2)),IF($B1149="Non - avec lien de dépendance",MIN(1129,J1149,$C1149)*overallRate,MIN(1129,J1149)*overallRate)))))</f>
        <v>Effectuez l’étape 1</v>
      </c>
      <c r="O1149" s="68" t="str">
        <f>IF(ISTEXT(overallRate),"Effectuez l’étape 1",IF(OR(COUNT($C1149,K1149)&lt;&gt;2,overallRate=0),0,IF(G1149="Yes",ROUND(MAX(IF($B1149="Oui - sans lien de dépendance",0,MIN((0.75*K1149),847)),MIN(K1149,(0.75*$C1149),847)),2),IF(revenueReduction&gt;0.3,MAX(IF($B1149="Non - avec lien de dépendance",MIN(1129,K1149,$C1149)*overallRate,MIN(1129,K1149)*overallRate),ROUND(MAX(IF($B1149="Non - avec lien de dépendance",0,MIN((0.75*K1149),847)),MIN(K1149,(0.75*$C1149),847)),2)),IF($B1149="Non - avec lien de dépendance",MIN(1129,K1149,$C1149)*overallRate,MIN(1129,K1149)*overallRate)))))</f>
        <v>Effectuez l’étape 1</v>
      </c>
      <c r="P1149" s="3">
        <f t="shared" si="17"/>
        <v>0</v>
      </c>
    </row>
    <row r="1150" spans="12:16" x14ac:dyDescent="0.5">
      <c r="L1150" s="68" t="str">
        <f>IF(ISTEXT(overallRate),"Effectuez l’étape 1",IF(OR(COUNT($C1150,H1150)&lt;&gt;2,overallRate=0),0,IF(D1150="Yes",ROUND(MAX(IF($B1150="Oui - sans lien de dépendance",0,MIN((0.75*H1150),847)),MIN(H1150,(0.75*$C1150),847)),2),IF(revenueReduction&gt;0.3,MAX(IF($B1150="Non - avec lien de dépendance",MIN(1129,H1150,$C1150)*overallRate,MIN(1129,H1150)*overallRate),ROUND(MAX(IF($B1150="Non - avec lien de dépendance",0,MIN((0.75*H1150),847)),MIN(H1150,(0.75*$C1150),847)),2)),IF($B1150="Non - avec lien de dépendance",MIN(1129,H1150,$C1150)*overallRate,MIN(1129,H1150)*overallRate)))))</f>
        <v>Effectuez l’étape 1</v>
      </c>
      <c r="M1150" s="68" t="str">
        <f>IF(ISTEXT(overallRate),"Effectuez l’étape 1",IF(OR(COUNT($C1150,I1150)&lt;&gt;2,overallRate=0),0,IF(E1150="Yes",ROUND(MAX(IF($B1150="Oui - sans lien de dépendance",0,MIN((0.75*I1150),847)),MIN(I1150,(0.75*$C1150),847)),2),IF(revenueReduction&gt;0.3,MAX(IF($B1150="Non - avec lien de dépendance",MIN(1129,I1150,$C1150)*overallRate,MIN(1129,I1150)*overallRate),ROUND(MAX(IF($B1150="Non - avec lien de dépendance",0,MIN((0.75*I1150),847)),MIN(I1150,(0.75*$C1150),847)),2)),IF($B1150="Non - avec lien de dépendance",MIN(1129,I1150,$C1150)*overallRate,MIN(1129,I1150)*overallRate)))))</f>
        <v>Effectuez l’étape 1</v>
      </c>
      <c r="N1150" s="68" t="str">
        <f>IF(ISTEXT(overallRate),"Effectuez l’étape 1",IF(OR(COUNT($C1150,J1150)&lt;&gt;2,overallRate=0),0,IF(F1150="Yes",ROUND(MAX(IF($B1150="Oui - sans lien de dépendance",0,MIN((0.75*J1150),847)),MIN(J1150,(0.75*$C1150),847)),2),IF(revenueReduction&gt;0.3,MAX(IF($B1150="Non - avec lien de dépendance",MIN(1129,J1150,$C1150)*overallRate,MIN(1129,J1150)*overallRate),ROUND(MAX(IF($B1150="Non - avec lien de dépendance",0,MIN((0.75*J1150),847)),MIN(J1150,(0.75*$C1150),847)),2)),IF($B1150="Non - avec lien de dépendance",MIN(1129,J1150,$C1150)*overallRate,MIN(1129,J1150)*overallRate)))))</f>
        <v>Effectuez l’étape 1</v>
      </c>
      <c r="O1150" s="68" t="str">
        <f>IF(ISTEXT(overallRate),"Effectuez l’étape 1",IF(OR(COUNT($C1150,K1150)&lt;&gt;2,overallRate=0),0,IF(G1150="Yes",ROUND(MAX(IF($B1150="Oui - sans lien de dépendance",0,MIN((0.75*K1150),847)),MIN(K1150,(0.75*$C1150),847)),2),IF(revenueReduction&gt;0.3,MAX(IF($B1150="Non - avec lien de dépendance",MIN(1129,K1150,$C1150)*overallRate,MIN(1129,K1150)*overallRate),ROUND(MAX(IF($B1150="Non - avec lien de dépendance",0,MIN((0.75*K1150),847)),MIN(K1150,(0.75*$C1150),847)),2)),IF($B1150="Non - avec lien de dépendance",MIN(1129,K1150,$C1150)*overallRate,MIN(1129,K1150)*overallRate)))))</f>
        <v>Effectuez l’étape 1</v>
      </c>
      <c r="P1150" s="3">
        <f t="shared" si="17"/>
        <v>0</v>
      </c>
    </row>
    <row r="1151" spans="12:16" x14ac:dyDescent="0.5">
      <c r="L1151" s="68" t="str">
        <f>IF(ISTEXT(overallRate),"Effectuez l’étape 1",IF(OR(COUNT($C1151,H1151)&lt;&gt;2,overallRate=0),0,IF(D1151="Yes",ROUND(MAX(IF($B1151="Oui - sans lien de dépendance",0,MIN((0.75*H1151),847)),MIN(H1151,(0.75*$C1151),847)),2),IF(revenueReduction&gt;0.3,MAX(IF($B1151="Non - avec lien de dépendance",MIN(1129,H1151,$C1151)*overallRate,MIN(1129,H1151)*overallRate),ROUND(MAX(IF($B1151="Non - avec lien de dépendance",0,MIN((0.75*H1151),847)),MIN(H1151,(0.75*$C1151),847)),2)),IF($B1151="Non - avec lien de dépendance",MIN(1129,H1151,$C1151)*overallRate,MIN(1129,H1151)*overallRate)))))</f>
        <v>Effectuez l’étape 1</v>
      </c>
      <c r="M1151" s="68" t="str">
        <f>IF(ISTEXT(overallRate),"Effectuez l’étape 1",IF(OR(COUNT($C1151,I1151)&lt;&gt;2,overallRate=0),0,IF(E1151="Yes",ROUND(MAX(IF($B1151="Oui - sans lien de dépendance",0,MIN((0.75*I1151),847)),MIN(I1151,(0.75*$C1151),847)),2),IF(revenueReduction&gt;0.3,MAX(IF($B1151="Non - avec lien de dépendance",MIN(1129,I1151,$C1151)*overallRate,MIN(1129,I1151)*overallRate),ROUND(MAX(IF($B1151="Non - avec lien de dépendance",0,MIN((0.75*I1151),847)),MIN(I1151,(0.75*$C1151),847)),2)),IF($B1151="Non - avec lien de dépendance",MIN(1129,I1151,$C1151)*overallRate,MIN(1129,I1151)*overallRate)))))</f>
        <v>Effectuez l’étape 1</v>
      </c>
      <c r="N1151" s="68" t="str">
        <f>IF(ISTEXT(overallRate),"Effectuez l’étape 1",IF(OR(COUNT($C1151,J1151)&lt;&gt;2,overallRate=0),0,IF(F1151="Yes",ROUND(MAX(IF($B1151="Oui - sans lien de dépendance",0,MIN((0.75*J1151),847)),MIN(J1151,(0.75*$C1151),847)),2),IF(revenueReduction&gt;0.3,MAX(IF($B1151="Non - avec lien de dépendance",MIN(1129,J1151,$C1151)*overallRate,MIN(1129,J1151)*overallRate),ROUND(MAX(IF($B1151="Non - avec lien de dépendance",0,MIN((0.75*J1151),847)),MIN(J1151,(0.75*$C1151),847)),2)),IF($B1151="Non - avec lien de dépendance",MIN(1129,J1151,$C1151)*overallRate,MIN(1129,J1151)*overallRate)))))</f>
        <v>Effectuez l’étape 1</v>
      </c>
      <c r="O1151" s="68" t="str">
        <f>IF(ISTEXT(overallRate),"Effectuez l’étape 1",IF(OR(COUNT($C1151,K1151)&lt;&gt;2,overallRate=0),0,IF(G1151="Yes",ROUND(MAX(IF($B1151="Oui - sans lien de dépendance",0,MIN((0.75*K1151),847)),MIN(K1151,(0.75*$C1151),847)),2),IF(revenueReduction&gt;0.3,MAX(IF($B1151="Non - avec lien de dépendance",MIN(1129,K1151,$C1151)*overallRate,MIN(1129,K1151)*overallRate),ROUND(MAX(IF($B1151="Non - avec lien de dépendance",0,MIN((0.75*K1151),847)),MIN(K1151,(0.75*$C1151),847)),2)),IF($B1151="Non - avec lien de dépendance",MIN(1129,K1151,$C1151)*overallRate,MIN(1129,K1151)*overallRate)))))</f>
        <v>Effectuez l’étape 1</v>
      </c>
      <c r="P1151" s="3">
        <f t="shared" si="17"/>
        <v>0</v>
      </c>
    </row>
    <row r="1152" spans="12:16" x14ac:dyDescent="0.5">
      <c r="L1152" s="68" t="str">
        <f>IF(ISTEXT(overallRate),"Effectuez l’étape 1",IF(OR(COUNT($C1152,H1152)&lt;&gt;2,overallRate=0),0,IF(D1152="Yes",ROUND(MAX(IF($B1152="Oui - sans lien de dépendance",0,MIN((0.75*H1152),847)),MIN(H1152,(0.75*$C1152),847)),2),IF(revenueReduction&gt;0.3,MAX(IF($B1152="Non - avec lien de dépendance",MIN(1129,H1152,$C1152)*overallRate,MIN(1129,H1152)*overallRate),ROUND(MAX(IF($B1152="Non - avec lien de dépendance",0,MIN((0.75*H1152),847)),MIN(H1152,(0.75*$C1152),847)),2)),IF($B1152="Non - avec lien de dépendance",MIN(1129,H1152,$C1152)*overallRate,MIN(1129,H1152)*overallRate)))))</f>
        <v>Effectuez l’étape 1</v>
      </c>
      <c r="M1152" s="68" t="str">
        <f>IF(ISTEXT(overallRate),"Effectuez l’étape 1",IF(OR(COUNT($C1152,I1152)&lt;&gt;2,overallRate=0),0,IF(E1152="Yes",ROUND(MAX(IF($B1152="Oui - sans lien de dépendance",0,MIN((0.75*I1152),847)),MIN(I1152,(0.75*$C1152),847)),2),IF(revenueReduction&gt;0.3,MAX(IF($B1152="Non - avec lien de dépendance",MIN(1129,I1152,$C1152)*overallRate,MIN(1129,I1152)*overallRate),ROUND(MAX(IF($B1152="Non - avec lien de dépendance",0,MIN((0.75*I1152),847)),MIN(I1152,(0.75*$C1152),847)),2)),IF($B1152="Non - avec lien de dépendance",MIN(1129,I1152,$C1152)*overallRate,MIN(1129,I1152)*overallRate)))))</f>
        <v>Effectuez l’étape 1</v>
      </c>
      <c r="N1152" s="68" t="str">
        <f>IF(ISTEXT(overallRate),"Effectuez l’étape 1",IF(OR(COUNT($C1152,J1152)&lt;&gt;2,overallRate=0),0,IF(F1152="Yes",ROUND(MAX(IF($B1152="Oui - sans lien de dépendance",0,MIN((0.75*J1152),847)),MIN(J1152,(0.75*$C1152),847)),2),IF(revenueReduction&gt;0.3,MAX(IF($B1152="Non - avec lien de dépendance",MIN(1129,J1152,$C1152)*overallRate,MIN(1129,J1152)*overallRate),ROUND(MAX(IF($B1152="Non - avec lien de dépendance",0,MIN((0.75*J1152),847)),MIN(J1152,(0.75*$C1152),847)),2)),IF($B1152="Non - avec lien de dépendance",MIN(1129,J1152,$C1152)*overallRate,MIN(1129,J1152)*overallRate)))))</f>
        <v>Effectuez l’étape 1</v>
      </c>
      <c r="O1152" s="68" t="str">
        <f>IF(ISTEXT(overallRate),"Effectuez l’étape 1",IF(OR(COUNT($C1152,K1152)&lt;&gt;2,overallRate=0),0,IF(G1152="Yes",ROUND(MAX(IF($B1152="Oui - sans lien de dépendance",0,MIN((0.75*K1152),847)),MIN(K1152,(0.75*$C1152),847)),2),IF(revenueReduction&gt;0.3,MAX(IF($B1152="Non - avec lien de dépendance",MIN(1129,K1152,$C1152)*overallRate,MIN(1129,K1152)*overallRate),ROUND(MAX(IF($B1152="Non - avec lien de dépendance",0,MIN((0.75*K1152),847)),MIN(K1152,(0.75*$C1152),847)),2)),IF($B1152="Non - avec lien de dépendance",MIN(1129,K1152,$C1152)*overallRate,MIN(1129,K1152)*overallRate)))))</f>
        <v>Effectuez l’étape 1</v>
      </c>
      <c r="P1152" s="3">
        <f t="shared" si="17"/>
        <v>0</v>
      </c>
    </row>
    <row r="1153" spans="12:16" x14ac:dyDescent="0.5">
      <c r="L1153" s="68" t="str">
        <f>IF(ISTEXT(overallRate),"Effectuez l’étape 1",IF(OR(COUNT($C1153,H1153)&lt;&gt;2,overallRate=0),0,IF(D1153="Yes",ROUND(MAX(IF($B1153="Oui - sans lien de dépendance",0,MIN((0.75*H1153),847)),MIN(H1153,(0.75*$C1153),847)),2),IF(revenueReduction&gt;0.3,MAX(IF($B1153="Non - avec lien de dépendance",MIN(1129,H1153,$C1153)*overallRate,MIN(1129,H1153)*overallRate),ROUND(MAX(IF($B1153="Non - avec lien de dépendance",0,MIN((0.75*H1153),847)),MIN(H1153,(0.75*$C1153),847)),2)),IF($B1153="Non - avec lien de dépendance",MIN(1129,H1153,$C1153)*overallRate,MIN(1129,H1153)*overallRate)))))</f>
        <v>Effectuez l’étape 1</v>
      </c>
      <c r="M1153" s="68" t="str">
        <f>IF(ISTEXT(overallRate),"Effectuez l’étape 1",IF(OR(COUNT($C1153,I1153)&lt;&gt;2,overallRate=0),0,IF(E1153="Yes",ROUND(MAX(IF($B1153="Oui - sans lien de dépendance",0,MIN((0.75*I1153),847)),MIN(I1153,(0.75*$C1153),847)),2),IF(revenueReduction&gt;0.3,MAX(IF($B1153="Non - avec lien de dépendance",MIN(1129,I1153,$C1153)*overallRate,MIN(1129,I1153)*overallRate),ROUND(MAX(IF($B1153="Non - avec lien de dépendance",0,MIN((0.75*I1153),847)),MIN(I1153,(0.75*$C1153),847)),2)),IF($B1153="Non - avec lien de dépendance",MIN(1129,I1153,$C1153)*overallRate,MIN(1129,I1153)*overallRate)))))</f>
        <v>Effectuez l’étape 1</v>
      </c>
      <c r="N1153" s="68" t="str">
        <f>IF(ISTEXT(overallRate),"Effectuez l’étape 1",IF(OR(COUNT($C1153,J1153)&lt;&gt;2,overallRate=0),0,IF(F1153="Yes",ROUND(MAX(IF($B1153="Oui - sans lien de dépendance",0,MIN((0.75*J1153),847)),MIN(J1153,(0.75*$C1153),847)),2),IF(revenueReduction&gt;0.3,MAX(IF($B1153="Non - avec lien de dépendance",MIN(1129,J1153,$C1153)*overallRate,MIN(1129,J1153)*overallRate),ROUND(MAX(IF($B1153="Non - avec lien de dépendance",0,MIN((0.75*J1153),847)),MIN(J1153,(0.75*$C1153),847)),2)),IF($B1153="Non - avec lien de dépendance",MIN(1129,J1153,$C1153)*overallRate,MIN(1129,J1153)*overallRate)))))</f>
        <v>Effectuez l’étape 1</v>
      </c>
      <c r="O1153" s="68" t="str">
        <f>IF(ISTEXT(overallRate),"Effectuez l’étape 1",IF(OR(COUNT($C1153,K1153)&lt;&gt;2,overallRate=0),0,IF(G1153="Yes",ROUND(MAX(IF($B1153="Oui - sans lien de dépendance",0,MIN((0.75*K1153),847)),MIN(K1153,(0.75*$C1153),847)),2),IF(revenueReduction&gt;0.3,MAX(IF($B1153="Non - avec lien de dépendance",MIN(1129,K1153,$C1153)*overallRate,MIN(1129,K1153)*overallRate),ROUND(MAX(IF($B1153="Non - avec lien de dépendance",0,MIN((0.75*K1153),847)),MIN(K1153,(0.75*$C1153),847)),2)),IF($B1153="Non - avec lien de dépendance",MIN(1129,K1153,$C1153)*overallRate,MIN(1129,K1153)*overallRate)))))</f>
        <v>Effectuez l’étape 1</v>
      </c>
      <c r="P1153" s="3">
        <f t="shared" si="17"/>
        <v>0</v>
      </c>
    </row>
    <row r="1154" spans="12:16" x14ac:dyDescent="0.5">
      <c r="L1154" s="68" t="str">
        <f>IF(ISTEXT(overallRate),"Effectuez l’étape 1",IF(OR(COUNT($C1154,H1154)&lt;&gt;2,overallRate=0),0,IF(D1154="Yes",ROUND(MAX(IF($B1154="Oui - sans lien de dépendance",0,MIN((0.75*H1154),847)),MIN(H1154,(0.75*$C1154),847)),2),IF(revenueReduction&gt;0.3,MAX(IF($B1154="Non - avec lien de dépendance",MIN(1129,H1154,$C1154)*overallRate,MIN(1129,H1154)*overallRate),ROUND(MAX(IF($B1154="Non - avec lien de dépendance",0,MIN((0.75*H1154),847)),MIN(H1154,(0.75*$C1154),847)),2)),IF($B1154="Non - avec lien de dépendance",MIN(1129,H1154,$C1154)*overallRate,MIN(1129,H1154)*overallRate)))))</f>
        <v>Effectuez l’étape 1</v>
      </c>
      <c r="M1154" s="68" t="str">
        <f>IF(ISTEXT(overallRate),"Effectuez l’étape 1",IF(OR(COUNT($C1154,I1154)&lt;&gt;2,overallRate=0),0,IF(E1154="Yes",ROUND(MAX(IF($B1154="Oui - sans lien de dépendance",0,MIN((0.75*I1154),847)),MIN(I1154,(0.75*$C1154),847)),2),IF(revenueReduction&gt;0.3,MAX(IF($B1154="Non - avec lien de dépendance",MIN(1129,I1154,$C1154)*overallRate,MIN(1129,I1154)*overallRate),ROUND(MAX(IF($B1154="Non - avec lien de dépendance",0,MIN((0.75*I1154),847)),MIN(I1154,(0.75*$C1154),847)),2)),IF($B1154="Non - avec lien de dépendance",MIN(1129,I1154,$C1154)*overallRate,MIN(1129,I1154)*overallRate)))))</f>
        <v>Effectuez l’étape 1</v>
      </c>
      <c r="N1154" s="68" t="str">
        <f>IF(ISTEXT(overallRate),"Effectuez l’étape 1",IF(OR(COUNT($C1154,J1154)&lt;&gt;2,overallRate=0),0,IF(F1154="Yes",ROUND(MAX(IF($B1154="Oui - sans lien de dépendance",0,MIN((0.75*J1154),847)),MIN(J1154,(0.75*$C1154),847)),2),IF(revenueReduction&gt;0.3,MAX(IF($B1154="Non - avec lien de dépendance",MIN(1129,J1154,$C1154)*overallRate,MIN(1129,J1154)*overallRate),ROUND(MAX(IF($B1154="Non - avec lien de dépendance",0,MIN((0.75*J1154),847)),MIN(J1154,(0.75*$C1154),847)),2)),IF($B1154="Non - avec lien de dépendance",MIN(1129,J1154,$C1154)*overallRate,MIN(1129,J1154)*overallRate)))))</f>
        <v>Effectuez l’étape 1</v>
      </c>
      <c r="O1154" s="68" t="str">
        <f>IF(ISTEXT(overallRate),"Effectuez l’étape 1",IF(OR(COUNT($C1154,K1154)&lt;&gt;2,overallRate=0),0,IF(G1154="Yes",ROUND(MAX(IF($B1154="Oui - sans lien de dépendance",0,MIN((0.75*K1154),847)),MIN(K1154,(0.75*$C1154),847)),2),IF(revenueReduction&gt;0.3,MAX(IF($B1154="Non - avec lien de dépendance",MIN(1129,K1154,$C1154)*overallRate,MIN(1129,K1154)*overallRate),ROUND(MAX(IF($B1154="Non - avec lien de dépendance",0,MIN((0.75*K1154),847)),MIN(K1154,(0.75*$C1154),847)),2)),IF($B1154="Non - avec lien de dépendance",MIN(1129,K1154,$C1154)*overallRate,MIN(1129,K1154)*overallRate)))))</f>
        <v>Effectuez l’étape 1</v>
      </c>
      <c r="P1154" s="3">
        <f t="shared" si="17"/>
        <v>0</v>
      </c>
    </row>
    <row r="1155" spans="12:16" x14ac:dyDescent="0.5">
      <c r="L1155" s="68" t="str">
        <f>IF(ISTEXT(overallRate),"Effectuez l’étape 1",IF(OR(COUNT($C1155,H1155)&lt;&gt;2,overallRate=0),0,IF(D1155="Yes",ROUND(MAX(IF($B1155="Oui - sans lien de dépendance",0,MIN((0.75*H1155),847)),MIN(H1155,(0.75*$C1155),847)),2),IF(revenueReduction&gt;0.3,MAX(IF($B1155="Non - avec lien de dépendance",MIN(1129,H1155,$C1155)*overallRate,MIN(1129,H1155)*overallRate),ROUND(MAX(IF($B1155="Non - avec lien de dépendance",0,MIN((0.75*H1155),847)),MIN(H1155,(0.75*$C1155),847)),2)),IF($B1155="Non - avec lien de dépendance",MIN(1129,H1155,$C1155)*overallRate,MIN(1129,H1155)*overallRate)))))</f>
        <v>Effectuez l’étape 1</v>
      </c>
      <c r="M1155" s="68" t="str">
        <f>IF(ISTEXT(overallRate),"Effectuez l’étape 1",IF(OR(COUNT($C1155,I1155)&lt;&gt;2,overallRate=0),0,IF(E1155="Yes",ROUND(MAX(IF($B1155="Oui - sans lien de dépendance",0,MIN((0.75*I1155),847)),MIN(I1155,(0.75*$C1155),847)),2),IF(revenueReduction&gt;0.3,MAX(IF($B1155="Non - avec lien de dépendance",MIN(1129,I1155,$C1155)*overallRate,MIN(1129,I1155)*overallRate),ROUND(MAX(IF($B1155="Non - avec lien de dépendance",0,MIN((0.75*I1155),847)),MIN(I1155,(0.75*$C1155),847)),2)),IF($B1155="Non - avec lien de dépendance",MIN(1129,I1155,$C1155)*overallRate,MIN(1129,I1155)*overallRate)))))</f>
        <v>Effectuez l’étape 1</v>
      </c>
      <c r="N1155" s="68" t="str">
        <f>IF(ISTEXT(overallRate),"Effectuez l’étape 1",IF(OR(COUNT($C1155,J1155)&lt;&gt;2,overallRate=0),0,IF(F1155="Yes",ROUND(MAX(IF($B1155="Oui - sans lien de dépendance",0,MIN((0.75*J1155),847)),MIN(J1155,(0.75*$C1155),847)),2),IF(revenueReduction&gt;0.3,MAX(IF($B1155="Non - avec lien de dépendance",MIN(1129,J1155,$C1155)*overallRate,MIN(1129,J1155)*overallRate),ROUND(MAX(IF($B1155="Non - avec lien de dépendance",0,MIN((0.75*J1155),847)),MIN(J1155,(0.75*$C1155),847)),2)),IF($B1155="Non - avec lien de dépendance",MIN(1129,J1155,$C1155)*overallRate,MIN(1129,J1155)*overallRate)))))</f>
        <v>Effectuez l’étape 1</v>
      </c>
      <c r="O1155" s="68" t="str">
        <f>IF(ISTEXT(overallRate),"Effectuez l’étape 1",IF(OR(COUNT($C1155,K1155)&lt;&gt;2,overallRate=0),0,IF(G1155="Yes",ROUND(MAX(IF($B1155="Oui - sans lien de dépendance",0,MIN((0.75*K1155),847)),MIN(K1155,(0.75*$C1155),847)),2),IF(revenueReduction&gt;0.3,MAX(IF($B1155="Non - avec lien de dépendance",MIN(1129,K1155,$C1155)*overallRate,MIN(1129,K1155)*overallRate),ROUND(MAX(IF($B1155="Non - avec lien de dépendance",0,MIN((0.75*K1155),847)),MIN(K1155,(0.75*$C1155),847)),2)),IF($B1155="Non - avec lien de dépendance",MIN(1129,K1155,$C1155)*overallRate,MIN(1129,K1155)*overallRate)))))</f>
        <v>Effectuez l’étape 1</v>
      </c>
      <c r="P1155" s="3">
        <f t="shared" si="17"/>
        <v>0</v>
      </c>
    </row>
    <row r="1156" spans="12:16" x14ac:dyDescent="0.5">
      <c r="L1156" s="68" t="str">
        <f>IF(ISTEXT(overallRate),"Effectuez l’étape 1",IF(OR(COUNT($C1156,H1156)&lt;&gt;2,overallRate=0),0,IF(D1156="Yes",ROUND(MAX(IF($B1156="Oui - sans lien de dépendance",0,MIN((0.75*H1156),847)),MIN(H1156,(0.75*$C1156),847)),2),IF(revenueReduction&gt;0.3,MAX(IF($B1156="Non - avec lien de dépendance",MIN(1129,H1156,$C1156)*overallRate,MIN(1129,H1156)*overallRate),ROUND(MAX(IF($B1156="Non - avec lien de dépendance",0,MIN((0.75*H1156),847)),MIN(H1156,(0.75*$C1156),847)),2)),IF($B1156="Non - avec lien de dépendance",MIN(1129,H1156,$C1156)*overallRate,MIN(1129,H1156)*overallRate)))))</f>
        <v>Effectuez l’étape 1</v>
      </c>
      <c r="M1156" s="68" t="str">
        <f>IF(ISTEXT(overallRate),"Effectuez l’étape 1",IF(OR(COUNT($C1156,I1156)&lt;&gt;2,overallRate=0),0,IF(E1156="Yes",ROUND(MAX(IF($B1156="Oui - sans lien de dépendance",0,MIN((0.75*I1156),847)),MIN(I1156,(0.75*$C1156),847)),2),IF(revenueReduction&gt;0.3,MAX(IF($B1156="Non - avec lien de dépendance",MIN(1129,I1156,$C1156)*overallRate,MIN(1129,I1156)*overallRate),ROUND(MAX(IF($B1156="Non - avec lien de dépendance",0,MIN((0.75*I1156),847)),MIN(I1156,(0.75*$C1156),847)),2)),IF($B1156="Non - avec lien de dépendance",MIN(1129,I1156,$C1156)*overallRate,MIN(1129,I1156)*overallRate)))))</f>
        <v>Effectuez l’étape 1</v>
      </c>
      <c r="N1156" s="68" t="str">
        <f>IF(ISTEXT(overallRate),"Effectuez l’étape 1",IF(OR(COUNT($C1156,J1156)&lt;&gt;2,overallRate=0),0,IF(F1156="Yes",ROUND(MAX(IF($B1156="Oui - sans lien de dépendance",0,MIN((0.75*J1156),847)),MIN(J1156,(0.75*$C1156),847)),2),IF(revenueReduction&gt;0.3,MAX(IF($B1156="Non - avec lien de dépendance",MIN(1129,J1156,$C1156)*overallRate,MIN(1129,J1156)*overallRate),ROUND(MAX(IF($B1156="Non - avec lien de dépendance",0,MIN((0.75*J1156),847)),MIN(J1156,(0.75*$C1156),847)),2)),IF($B1156="Non - avec lien de dépendance",MIN(1129,J1156,$C1156)*overallRate,MIN(1129,J1156)*overallRate)))))</f>
        <v>Effectuez l’étape 1</v>
      </c>
      <c r="O1156" s="68" t="str">
        <f>IF(ISTEXT(overallRate),"Effectuez l’étape 1",IF(OR(COUNT($C1156,K1156)&lt;&gt;2,overallRate=0),0,IF(G1156="Yes",ROUND(MAX(IF($B1156="Oui - sans lien de dépendance",0,MIN((0.75*K1156),847)),MIN(K1156,(0.75*$C1156),847)),2),IF(revenueReduction&gt;0.3,MAX(IF($B1156="Non - avec lien de dépendance",MIN(1129,K1156,$C1156)*overallRate,MIN(1129,K1156)*overallRate),ROUND(MAX(IF($B1156="Non - avec lien de dépendance",0,MIN((0.75*K1156),847)),MIN(K1156,(0.75*$C1156),847)),2)),IF($B1156="Non - avec lien de dépendance",MIN(1129,K1156,$C1156)*overallRate,MIN(1129,K1156)*overallRate)))))</f>
        <v>Effectuez l’étape 1</v>
      </c>
      <c r="P1156" s="3">
        <f t="shared" si="17"/>
        <v>0</v>
      </c>
    </row>
    <row r="1157" spans="12:16" x14ac:dyDescent="0.5">
      <c r="L1157" s="68" t="str">
        <f>IF(ISTEXT(overallRate),"Effectuez l’étape 1",IF(OR(COUNT($C1157,H1157)&lt;&gt;2,overallRate=0),0,IF(D1157="Yes",ROUND(MAX(IF($B1157="Oui - sans lien de dépendance",0,MIN((0.75*H1157),847)),MIN(H1157,(0.75*$C1157),847)),2),IF(revenueReduction&gt;0.3,MAX(IF($B1157="Non - avec lien de dépendance",MIN(1129,H1157,$C1157)*overallRate,MIN(1129,H1157)*overallRate),ROUND(MAX(IF($B1157="Non - avec lien de dépendance",0,MIN((0.75*H1157),847)),MIN(H1157,(0.75*$C1157),847)),2)),IF($B1157="Non - avec lien de dépendance",MIN(1129,H1157,$C1157)*overallRate,MIN(1129,H1157)*overallRate)))))</f>
        <v>Effectuez l’étape 1</v>
      </c>
      <c r="M1157" s="68" t="str">
        <f>IF(ISTEXT(overallRate),"Effectuez l’étape 1",IF(OR(COUNT($C1157,I1157)&lt;&gt;2,overallRate=0),0,IF(E1157="Yes",ROUND(MAX(IF($B1157="Oui - sans lien de dépendance",0,MIN((0.75*I1157),847)),MIN(I1157,(0.75*$C1157),847)),2),IF(revenueReduction&gt;0.3,MAX(IF($B1157="Non - avec lien de dépendance",MIN(1129,I1157,$C1157)*overallRate,MIN(1129,I1157)*overallRate),ROUND(MAX(IF($B1157="Non - avec lien de dépendance",0,MIN((0.75*I1157),847)),MIN(I1157,(0.75*$C1157),847)),2)),IF($B1157="Non - avec lien de dépendance",MIN(1129,I1157,$C1157)*overallRate,MIN(1129,I1157)*overallRate)))))</f>
        <v>Effectuez l’étape 1</v>
      </c>
      <c r="N1157" s="68" t="str">
        <f>IF(ISTEXT(overallRate),"Effectuez l’étape 1",IF(OR(COUNT($C1157,J1157)&lt;&gt;2,overallRate=0),0,IF(F1157="Yes",ROUND(MAX(IF($B1157="Oui - sans lien de dépendance",0,MIN((0.75*J1157),847)),MIN(J1157,(0.75*$C1157),847)),2),IF(revenueReduction&gt;0.3,MAX(IF($B1157="Non - avec lien de dépendance",MIN(1129,J1157,$C1157)*overallRate,MIN(1129,J1157)*overallRate),ROUND(MAX(IF($B1157="Non - avec lien de dépendance",0,MIN((0.75*J1157),847)),MIN(J1157,(0.75*$C1157),847)),2)),IF($B1157="Non - avec lien de dépendance",MIN(1129,J1157,$C1157)*overallRate,MIN(1129,J1157)*overallRate)))))</f>
        <v>Effectuez l’étape 1</v>
      </c>
      <c r="O1157" s="68" t="str">
        <f>IF(ISTEXT(overallRate),"Effectuez l’étape 1",IF(OR(COUNT($C1157,K1157)&lt;&gt;2,overallRate=0),0,IF(G1157="Yes",ROUND(MAX(IF($B1157="Oui - sans lien de dépendance",0,MIN((0.75*K1157),847)),MIN(K1157,(0.75*$C1157),847)),2),IF(revenueReduction&gt;0.3,MAX(IF($B1157="Non - avec lien de dépendance",MIN(1129,K1157,$C1157)*overallRate,MIN(1129,K1157)*overallRate),ROUND(MAX(IF($B1157="Non - avec lien de dépendance",0,MIN((0.75*K1157),847)),MIN(K1157,(0.75*$C1157),847)),2)),IF($B1157="Non - avec lien de dépendance",MIN(1129,K1157,$C1157)*overallRate,MIN(1129,K1157)*overallRate)))))</f>
        <v>Effectuez l’étape 1</v>
      </c>
      <c r="P1157" s="3">
        <f t="shared" si="17"/>
        <v>0</v>
      </c>
    </row>
    <row r="1158" spans="12:16" x14ac:dyDescent="0.5">
      <c r="L1158" s="68" t="str">
        <f>IF(ISTEXT(overallRate),"Effectuez l’étape 1",IF(OR(COUNT($C1158,H1158)&lt;&gt;2,overallRate=0),0,IF(D1158="Yes",ROUND(MAX(IF($B1158="Oui - sans lien de dépendance",0,MIN((0.75*H1158),847)),MIN(H1158,(0.75*$C1158),847)),2),IF(revenueReduction&gt;0.3,MAX(IF($B1158="Non - avec lien de dépendance",MIN(1129,H1158,$C1158)*overallRate,MIN(1129,H1158)*overallRate),ROUND(MAX(IF($B1158="Non - avec lien de dépendance",0,MIN((0.75*H1158),847)),MIN(H1158,(0.75*$C1158),847)),2)),IF($B1158="Non - avec lien de dépendance",MIN(1129,H1158,$C1158)*overallRate,MIN(1129,H1158)*overallRate)))))</f>
        <v>Effectuez l’étape 1</v>
      </c>
      <c r="M1158" s="68" t="str">
        <f>IF(ISTEXT(overallRate),"Effectuez l’étape 1",IF(OR(COUNT($C1158,I1158)&lt;&gt;2,overallRate=0),0,IF(E1158="Yes",ROUND(MAX(IF($B1158="Oui - sans lien de dépendance",0,MIN((0.75*I1158),847)),MIN(I1158,(0.75*$C1158),847)),2),IF(revenueReduction&gt;0.3,MAX(IF($B1158="Non - avec lien de dépendance",MIN(1129,I1158,$C1158)*overallRate,MIN(1129,I1158)*overallRate),ROUND(MAX(IF($B1158="Non - avec lien de dépendance",0,MIN((0.75*I1158),847)),MIN(I1158,(0.75*$C1158),847)),2)),IF($B1158="Non - avec lien de dépendance",MIN(1129,I1158,$C1158)*overallRate,MIN(1129,I1158)*overallRate)))))</f>
        <v>Effectuez l’étape 1</v>
      </c>
      <c r="N1158" s="68" t="str">
        <f>IF(ISTEXT(overallRate),"Effectuez l’étape 1",IF(OR(COUNT($C1158,J1158)&lt;&gt;2,overallRate=0),0,IF(F1158="Yes",ROUND(MAX(IF($B1158="Oui - sans lien de dépendance",0,MIN((0.75*J1158),847)),MIN(J1158,(0.75*$C1158),847)),2),IF(revenueReduction&gt;0.3,MAX(IF($B1158="Non - avec lien de dépendance",MIN(1129,J1158,$C1158)*overallRate,MIN(1129,J1158)*overallRate),ROUND(MAX(IF($B1158="Non - avec lien de dépendance",0,MIN((0.75*J1158),847)),MIN(J1158,(0.75*$C1158),847)),2)),IF($B1158="Non - avec lien de dépendance",MIN(1129,J1158,$C1158)*overallRate,MIN(1129,J1158)*overallRate)))))</f>
        <v>Effectuez l’étape 1</v>
      </c>
      <c r="O1158" s="68" t="str">
        <f>IF(ISTEXT(overallRate),"Effectuez l’étape 1",IF(OR(COUNT($C1158,K1158)&lt;&gt;2,overallRate=0),0,IF(G1158="Yes",ROUND(MAX(IF($B1158="Oui - sans lien de dépendance",0,MIN((0.75*K1158),847)),MIN(K1158,(0.75*$C1158),847)),2),IF(revenueReduction&gt;0.3,MAX(IF($B1158="Non - avec lien de dépendance",MIN(1129,K1158,$C1158)*overallRate,MIN(1129,K1158)*overallRate),ROUND(MAX(IF($B1158="Non - avec lien de dépendance",0,MIN((0.75*K1158),847)),MIN(K1158,(0.75*$C1158),847)),2)),IF($B1158="Non - avec lien de dépendance",MIN(1129,K1158,$C1158)*overallRate,MIN(1129,K1158)*overallRate)))))</f>
        <v>Effectuez l’étape 1</v>
      </c>
      <c r="P1158" s="3">
        <f t="shared" ref="P1158:P1221" si="18">IF(AND(COUNT(C1158:K1158)&gt;0,OR(COUNT(C1158:K1158)&lt;&gt;5,ISBLANK(B1158))),"Fill out all amounts",IF(OR(COUNTIF(H1158,0)+COUNTIF(I1158,0)&gt;1,COUNTIF(I1158,0)+COUNTIF(J1158,0)&gt;1,COUNTIF(J1158,0)+COUNTIF(K1158,0)&gt;1),0,SUM(L1158:O1158)))</f>
        <v>0</v>
      </c>
    </row>
    <row r="1159" spans="12:16" x14ac:dyDescent="0.5">
      <c r="L1159" s="68" t="str">
        <f>IF(ISTEXT(overallRate),"Effectuez l’étape 1",IF(OR(COUNT($C1159,H1159)&lt;&gt;2,overallRate=0),0,IF(D1159="Yes",ROUND(MAX(IF($B1159="Oui - sans lien de dépendance",0,MIN((0.75*H1159),847)),MIN(H1159,(0.75*$C1159),847)),2),IF(revenueReduction&gt;0.3,MAX(IF($B1159="Non - avec lien de dépendance",MIN(1129,H1159,$C1159)*overallRate,MIN(1129,H1159)*overallRate),ROUND(MAX(IF($B1159="Non - avec lien de dépendance",0,MIN((0.75*H1159),847)),MIN(H1159,(0.75*$C1159),847)),2)),IF($B1159="Non - avec lien de dépendance",MIN(1129,H1159,$C1159)*overallRate,MIN(1129,H1159)*overallRate)))))</f>
        <v>Effectuez l’étape 1</v>
      </c>
      <c r="M1159" s="68" t="str">
        <f>IF(ISTEXT(overallRate),"Effectuez l’étape 1",IF(OR(COUNT($C1159,I1159)&lt;&gt;2,overallRate=0),0,IF(E1159="Yes",ROUND(MAX(IF($B1159="Oui - sans lien de dépendance",0,MIN((0.75*I1159),847)),MIN(I1159,(0.75*$C1159),847)),2),IF(revenueReduction&gt;0.3,MAX(IF($B1159="Non - avec lien de dépendance",MIN(1129,I1159,$C1159)*overallRate,MIN(1129,I1159)*overallRate),ROUND(MAX(IF($B1159="Non - avec lien de dépendance",0,MIN((0.75*I1159),847)),MIN(I1159,(0.75*$C1159),847)),2)),IF($B1159="Non - avec lien de dépendance",MIN(1129,I1159,$C1159)*overallRate,MIN(1129,I1159)*overallRate)))))</f>
        <v>Effectuez l’étape 1</v>
      </c>
      <c r="N1159" s="68" t="str">
        <f>IF(ISTEXT(overallRate),"Effectuez l’étape 1",IF(OR(COUNT($C1159,J1159)&lt;&gt;2,overallRate=0),0,IF(F1159="Yes",ROUND(MAX(IF($B1159="Oui - sans lien de dépendance",0,MIN((0.75*J1159),847)),MIN(J1159,(0.75*$C1159),847)),2),IF(revenueReduction&gt;0.3,MAX(IF($B1159="Non - avec lien de dépendance",MIN(1129,J1159,$C1159)*overallRate,MIN(1129,J1159)*overallRate),ROUND(MAX(IF($B1159="Non - avec lien de dépendance",0,MIN((0.75*J1159),847)),MIN(J1159,(0.75*$C1159),847)),2)),IF($B1159="Non - avec lien de dépendance",MIN(1129,J1159,$C1159)*overallRate,MIN(1129,J1159)*overallRate)))))</f>
        <v>Effectuez l’étape 1</v>
      </c>
      <c r="O1159" s="68" t="str">
        <f>IF(ISTEXT(overallRate),"Effectuez l’étape 1",IF(OR(COUNT($C1159,K1159)&lt;&gt;2,overallRate=0),0,IF(G1159="Yes",ROUND(MAX(IF($B1159="Oui - sans lien de dépendance",0,MIN((0.75*K1159),847)),MIN(K1159,(0.75*$C1159),847)),2),IF(revenueReduction&gt;0.3,MAX(IF($B1159="Non - avec lien de dépendance",MIN(1129,K1159,$C1159)*overallRate,MIN(1129,K1159)*overallRate),ROUND(MAX(IF($B1159="Non - avec lien de dépendance",0,MIN((0.75*K1159),847)),MIN(K1159,(0.75*$C1159),847)),2)),IF($B1159="Non - avec lien de dépendance",MIN(1129,K1159,$C1159)*overallRate,MIN(1129,K1159)*overallRate)))))</f>
        <v>Effectuez l’étape 1</v>
      </c>
      <c r="P1159" s="3">
        <f t="shared" si="18"/>
        <v>0</v>
      </c>
    </row>
    <row r="1160" spans="12:16" x14ac:dyDescent="0.5">
      <c r="L1160" s="68" t="str">
        <f>IF(ISTEXT(overallRate),"Effectuez l’étape 1",IF(OR(COUNT($C1160,H1160)&lt;&gt;2,overallRate=0),0,IF(D1160="Yes",ROUND(MAX(IF($B1160="Oui - sans lien de dépendance",0,MIN((0.75*H1160),847)),MIN(H1160,(0.75*$C1160),847)),2),IF(revenueReduction&gt;0.3,MAX(IF($B1160="Non - avec lien de dépendance",MIN(1129,H1160,$C1160)*overallRate,MIN(1129,H1160)*overallRate),ROUND(MAX(IF($B1160="Non - avec lien de dépendance",0,MIN((0.75*H1160),847)),MIN(H1160,(0.75*$C1160),847)),2)),IF($B1160="Non - avec lien de dépendance",MIN(1129,H1160,$C1160)*overallRate,MIN(1129,H1160)*overallRate)))))</f>
        <v>Effectuez l’étape 1</v>
      </c>
      <c r="M1160" s="68" t="str">
        <f>IF(ISTEXT(overallRate),"Effectuez l’étape 1",IF(OR(COUNT($C1160,I1160)&lt;&gt;2,overallRate=0),0,IF(E1160="Yes",ROUND(MAX(IF($B1160="Oui - sans lien de dépendance",0,MIN((0.75*I1160),847)),MIN(I1160,(0.75*$C1160),847)),2),IF(revenueReduction&gt;0.3,MAX(IF($B1160="Non - avec lien de dépendance",MIN(1129,I1160,$C1160)*overallRate,MIN(1129,I1160)*overallRate),ROUND(MAX(IF($B1160="Non - avec lien de dépendance",0,MIN((0.75*I1160),847)),MIN(I1160,(0.75*$C1160),847)),2)),IF($B1160="Non - avec lien de dépendance",MIN(1129,I1160,$C1160)*overallRate,MIN(1129,I1160)*overallRate)))))</f>
        <v>Effectuez l’étape 1</v>
      </c>
      <c r="N1160" s="68" t="str">
        <f>IF(ISTEXT(overallRate),"Effectuez l’étape 1",IF(OR(COUNT($C1160,J1160)&lt;&gt;2,overallRate=0),0,IF(F1160="Yes",ROUND(MAX(IF($B1160="Oui - sans lien de dépendance",0,MIN((0.75*J1160),847)),MIN(J1160,(0.75*$C1160),847)),2),IF(revenueReduction&gt;0.3,MAX(IF($B1160="Non - avec lien de dépendance",MIN(1129,J1160,$C1160)*overallRate,MIN(1129,J1160)*overallRate),ROUND(MAX(IF($B1160="Non - avec lien de dépendance",0,MIN((0.75*J1160),847)),MIN(J1160,(0.75*$C1160),847)),2)),IF($B1160="Non - avec lien de dépendance",MIN(1129,J1160,$C1160)*overallRate,MIN(1129,J1160)*overallRate)))))</f>
        <v>Effectuez l’étape 1</v>
      </c>
      <c r="O1160" s="68" t="str">
        <f>IF(ISTEXT(overallRate),"Effectuez l’étape 1",IF(OR(COUNT($C1160,K1160)&lt;&gt;2,overallRate=0),0,IF(G1160="Yes",ROUND(MAX(IF($B1160="Oui - sans lien de dépendance",0,MIN((0.75*K1160),847)),MIN(K1160,(0.75*$C1160),847)),2),IF(revenueReduction&gt;0.3,MAX(IF($B1160="Non - avec lien de dépendance",MIN(1129,K1160,$C1160)*overallRate,MIN(1129,K1160)*overallRate),ROUND(MAX(IF($B1160="Non - avec lien de dépendance",0,MIN((0.75*K1160),847)),MIN(K1160,(0.75*$C1160),847)),2)),IF($B1160="Non - avec lien de dépendance",MIN(1129,K1160,$C1160)*overallRate,MIN(1129,K1160)*overallRate)))))</f>
        <v>Effectuez l’étape 1</v>
      </c>
      <c r="P1160" s="3">
        <f t="shared" si="18"/>
        <v>0</v>
      </c>
    </row>
    <row r="1161" spans="12:16" x14ac:dyDescent="0.5">
      <c r="L1161" s="68" t="str">
        <f>IF(ISTEXT(overallRate),"Effectuez l’étape 1",IF(OR(COUNT($C1161,H1161)&lt;&gt;2,overallRate=0),0,IF(D1161="Yes",ROUND(MAX(IF($B1161="Oui - sans lien de dépendance",0,MIN((0.75*H1161),847)),MIN(H1161,(0.75*$C1161),847)),2),IF(revenueReduction&gt;0.3,MAX(IF($B1161="Non - avec lien de dépendance",MIN(1129,H1161,$C1161)*overallRate,MIN(1129,H1161)*overallRate),ROUND(MAX(IF($B1161="Non - avec lien de dépendance",0,MIN((0.75*H1161),847)),MIN(H1161,(0.75*$C1161),847)),2)),IF($B1161="Non - avec lien de dépendance",MIN(1129,H1161,$C1161)*overallRate,MIN(1129,H1161)*overallRate)))))</f>
        <v>Effectuez l’étape 1</v>
      </c>
      <c r="M1161" s="68" t="str">
        <f>IF(ISTEXT(overallRate),"Effectuez l’étape 1",IF(OR(COUNT($C1161,I1161)&lt;&gt;2,overallRate=0),0,IF(E1161="Yes",ROUND(MAX(IF($B1161="Oui - sans lien de dépendance",0,MIN((0.75*I1161),847)),MIN(I1161,(0.75*$C1161),847)),2),IF(revenueReduction&gt;0.3,MAX(IF($B1161="Non - avec lien de dépendance",MIN(1129,I1161,$C1161)*overallRate,MIN(1129,I1161)*overallRate),ROUND(MAX(IF($B1161="Non - avec lien de dépendance",0,MIN((0.75*I1161),847)),MIN(I1161,(0.75*$C1161),847)),2)),IF($B1161="Non - avec lien de dépendance",MIN(1129,I1161,$C1161)*overallRate,MIN(1129,I1161)*overallRate)))))</f>
        <v>Effectuez l’étape 1</v>
      </c>
      <c r="N1161" s="68" t="str">
        <f>IF(ISTEXT(overallRate),"Effectuez l’étape 1",IF(OR(COUNT($C1161,J1161)&lt;&gt;2,overallRate=0),0,IF(F1161="Yes",ROUND(MAX(IF($B1161="Oui - sans lien de dépendance",0,MIN((0.75*J1161),847)),MIN(J1161,(0.75*$C1161),847)),2),IF(revenueReduction&gt;0.3,MAX(IF($B1161="Non - avec lien de dépendance",MIN(1129,J1161,$C1161)*overallRate,MIN(1129,J1161)*overallRate),ROUND(MAX(IF($B1161="Non - avec lien de dépendance",0,MIN((0.75*J1161),847)),MIN(J1161,(0.75*$C1161),847)),2)),IF($B1161="Non - avec lien de dépendance",MIN(1129,J1161,$C1161)*overallRate,MIN(1129,J1161)*overallRate)))))</f>
        <v>Effectuez l’étape 1</v>
      </c>
      <c r="O1161" s="68" t="str">
        <f>IF(ISTEXT(overallRate),"Effectuez l’étape 1",IF(OR(COUNT($C1161,K1161)&lt;&gt;2,overallRate=0),0,IF(G1161="Yes",ROUND(MAX(IF($B1161="Oui - sans lien de dépendance",0,MIN((0.75*K1161),847)),MIN(K1161,(0.75*$C1161),847)),2),IF(revenueReduction&gt;0.3,MAX(IF($B1161="Non - avec lien de dépendance",MIN(1129,K1161,$C1161)*overallRate,MIN(1129,K1161)*overallRate),ROUND(MAX(IF($B1161="Non - avec lien de dépendance",0,MIN((0.75*K1161),847)),MIN(K1161,(0.75*$C1161),847)),2)),IF($B1161="Non - avec lien de dépendance",MIN(1129,K1161,$C1161)*overallRate,MIN(1129,K1161)*overallRate)))))</f>
        <v>Effectuez l’étape 1</v>
      </c>
      <c r="P1161" s="3">
        <f t="shared" si="18"/>
        <v>0</v>
      </c>
    </row>
    <row r="1162" spans="12:16" x14ac:dyDescent="0.5">
      <c r="L1162" s="68" t="str">
        <f>IF(ISTEXT(overallRate),"Effectuez l’étape 1",IF(OR(COUNT($C1162,H1162)&lt;&gt;2,overallRate=0),0,IF(D1162="Yes",ROUND(MAX(IF($B1162="Oui - sans lien de dépendance",0,MIN((0.75*H1162),847)),MIN(H1162,(0.75*$C1162),847)),2),IF(revenueReduction&gt;0.3,MAX(IF($B1162="Non - avec lien de dépendance",MIN(1129,H1162,$C1162)*overallRate,MIN(1129,H1162)*overallRate),ROUND(MAX(IF($B1162="Non - avec lien de dépendance",0,MIN((0.75*H1162),847)),MIN(H1162,(0.75*$C1162),847)),2)),IF($B1162="Non - avec lien de dépendance",MIN(1129,H1162,$C1162)*overallRate,MIN(1129,H1162)*overallRate)))))</f>
        <v>Effectuez l’étape 1</v>
      </c>
      <c r="M1162" s="68" t="str">
        <f>IF(ISTEXT(overallRate),"Effectuez l’étape 1",IF(OR(COUNT($C1162,I1162)&lt;&gt;2,overallRate=0),0,IF(E1162="Yes",ROUND(MAX(IF($B1162="Oui - sans lien de dépendance",0,MIN((0.75*I1162),847)),MIN(I1162,(0.75*$C1162),847)),2),IF(revenueReduction&gt;0.3,MAX(IF($B1162="Non - avec lien de dépendance",MIN(1129,I1162,$C1162)*overallRate,MIN(1129,I1162)*overallRate),ROUND(MAX(IF($B1162="Non - avec lien de dépendance",0,MIN((0.75*I1162),847)),MIN(I1162,(0.75*$C1162),847)),2)),IF($B1162="Non - avec lien de dépendance",MIN(1129,I1162,$C1162)*overallRate,MIN(1129,I1162)*overallRate)))))</f>
        <v>Effectuez l’étape 1</v>
      </c>
      <c r="N1162" s="68" t="str">
        <f>IF(ISTEXT(overallRate),"Effectuez l’étape 1",IF(OR(COUNT($C1162,J1162)&lt;&gt;2,overallRate=0),0,IF(F1162="Yes",ROUND(MAX(IF($B1162="Oui - sans lien de dépendance",0,MIN((0.75*J1162),847)),MIN(J1162,(0.75*$C1162),847)),2),IF(revenueReduction&gt;0.3,MAX(IF($B1162="Non - avec lien de dépendance",MIN(1129,J1162,$C1162)*overallRate,MIN(1129,J1162)*overallRate),ROUND(MAX(IF($B1162="Non - avec lien de dépendance",0,MIN((0.75*J1162),847)),MIN(J1162,(0.75*$C1162),847)),2)),IF($B1162="Non - avec lien de dépendance",MIN(1129,J1162,$C1162)*overallRate,MIN(1129,J1162)*overallRate)))))</f>
        <v>Effectuez l’étape 1</v>
      </c>
      <c r="O1162" s="68" t="str">
        <f>IF(ISTEXT(overallRate),"Effectuez l’étape 1",IF(OR(COUNT($C1162,K1162)&lt;&gt;2,overallRate=0),0,IF(G1162="Yes",ROUND(MAX(IF($B1162="Oui - sans lien de dépendance",0,MIN((0.75*K1162),847)),MIN(K1162,(0.75*$C1162),847)),2),IF(revenueReduction&gt;0.3,MAX(IF($B1162="Non - avec lien de dépendance",MIN(1129,K1162,$C1162)*overallRate,MIN(1129,K1162)*overallRate),ROUND(MAX(IF($B1162="Non - avec lien de dépendance",0,MIN((0.75*K1162),847)),MIN(K1162,(0.75*$C1162),847)),2)),IF($B1162="Non - avec lien de dépendance",MIN(1129,K1162,$C1162)*overallRate,MIN(1129,K1162)*overallRate)))))</f>
        <v>Effectuez l’étape 1</v>
      </c>
      <c r="P1162" s="3">
        <f t="shared" si="18"/>
        <v>0</v>
      </c>
    </row>
    <row r="1163" spans="12:16" x14ac:dyDescent="0.5">
      <c r="L1163" s="68" t="str">
        <f>IF(ISTEXT(overallRate),"Effectuez l’étape 1",IF(OR(COUNT($C1163,H1163)&lt;&gt;2,overallRate=0),0,IF(D1163="Yes",ROUND(MAX(IF($B1163="Oui - sans lien de dépendance",0,MIN((0.75*H1163),847)),MIN(H1163,(0.75*$C1163),847)),2),IF(revenueReduction&gt;0.3,MAX(IF($B1163="Non - avec lien de dépendance",MIN(1129,H1163,$C1163)*overallRate,MIN(1129,H1163)*overallRate),ROUND(MAX(IF($B1163="Non - avec lien de dépendance",0,MIN((0.75*H1163),847)),MIN(H1163,(0.75*$C1163),847)),2)),IF($B1163="Non - avec lien de dépendance",MIN(1129,H1163,$C1163)*overallRate,MIN(1129,H1163)*overallRate)))))</f>
        <v>Effectuez l’étape 1</v>
      </c>
      <c r="M1163" s="68" t="str">
        <f>IF(ISTEXT(overallRate),"Effectuez l’étape 1",IF(OR(COUNT($C1163,I1163)&lt;&gt;2,overallRate=0),0,IF(E1163="Yes",ROUND(MAX(IF($B1163="Oui - sans lien de dépendance",0,MIN((0.75*I1163),847)),MIN(I1163,(0.75*$C1163),847)),2),IF(revenueReduction&gt;0.3,MAX(IF($B1163="Non - avec lien de dépendance",MIN(1129,I1163,$C1163)*overallRate,MIN(1129,I1163)*overallRate),ROUND(MAX(IF($B1163="Non - avec lien de dépendance",0,MIN((0.75*I1163),847)),MIN(I1163,(0.75*$C1163),847)),2)),IF($B1163="Non - avec lien de dépendance",MIN(1129,I1163,$C1163)*overallRate,MIN(1129,I1163)*overallRate)))))</f>
        <v>Effectuez l’étape 1</v>
      </c>
      <c r="N1163" s="68" t="str">
        <f>IF(ISTEXT(overallRate),"Effectuez l’étape 1",IF(OR(COUNT($C1163,J1163)&lt;&gt;2,overallRate=0),0,IF(F1163="Yes",ROUND(MAX(IF($B1163="Oui - sans lien de dépendance",0,MIN((0.75*J1163),847)),MIN(J1163,(0.75*$C1163),847)),2),IF(revenueReduction&gt;0.3,MAX(IF($B1163="Non - avec lien de dépendance",MIN(1129,J1163,$C1163)*overallRate,MIN(1129,J1163)*overallRate),ROUND(MAX(IF($B1163="Non - avec lien de dépendance",0,MIN((0.75*J1163),847)),MIN(J1163,(0.75*$C1163),847)),2)),IF($B1163="Non - avec lien de dépendance",MIN(1129,J1163,$C1163)*overallRate,MIN(1129,J1163)*overallRate)))))</f>
        <v>Effectuez l’étape 1</v>
      </c>
      <c r="O1163" s="68" t="str">
        <f>IF(ISTEXT(overallRate),"Effectuez l’étape 1",IF(OR(COUNT($C1163,K1163)&lt;&gt;2,overallRate=0),0,IF(G1163="Yes",ROUND(MAX(IF($B1163="Oui - sans lien de dépendance",0,MIN((0.75*K1163),847)),MIN(K1163,(0.75*$C1163),847)),2),IF(revenueReduction&gt;0.3,MAX(IF($B1163="Non - avec lien de dépendance",MIN(1129,K1163,$C1163)*overallRate,MIN(1129,K1163)*overallRate),ROUND(MAX(IF($B1163="Non - avec lien de dépendance",0,MIN((0.75*K1163),847)),MIN(K1163,(0.75*$C1163),847)),2)),IF($B1163="Non - avec lien de dépendance",MIN(1129,K1163,$C1163)*overallRate,MIN(1129,K1163)*overallRate)))))</f>
        <v>Effectuez l’étape 1</v>
      </c>
      <c r="P1163" s="3">
        <f t="shared" si="18"/>
        <v>0</v>
      </c>
    </row>
    <row r="1164" spans="12:16" x14ac:dyDescent="0.5">
      <c r="L1164" s="68" t="str">
        <f>IF(ISTEXT(overallRate),"Effectuez l’étape 1",IF(OR(COUNT($C1164,H1164)&lt;&gt;2,overallRate=0),0,IF(D1164="Yes",ROUND(MAX(IF($B1164="Oui - sans lien de dépendance",0,MIN((0.75*H1164),847)),MIN(H1164,(0.75*$C1164),847)),2),IF(revenueReduction&gt;0.3,MAX(IF($B1164="Non - avec lien de dépendance",MIN(1129,H1164,$C1164)*overallRate,MIN(1129,H1164)*overallRate),ROUND(MAX(IF($B1164="Non - avec lien de dépendance",0,MIN((0.75*H1164),847)),MIN(H1164,(0.75*$C1164),847)),2)),IF($B1164="Non - avec lien de dépendance",MIN(1129,H1164,$C1164)*overallRate,MIN(1129,H1164)*overallRate)))))</f>
        <v>Effectuez l’étape 1</v>
      </c>
      <c r="M1164" s="68" t="str">
        <f>IF(ISTEXT(overallRate),"Effectuez l’étape 1",IF(OR(COUNT($C1164,I1164)&lt;&gt;2,overallRate=0),0,IF(E1164="Yes",ROUND(MAX(IF($B1164="Oui - sans lien de dépendance",0,MIN((0.75*I1164),847)),MIN(I1164,(0.75*$C1164),847)),2),IF(revenueReduction&gt;0.3,MAX(IF($B1164="Non - avec lien de dépendance",MIN(1129,I1164,$C1164)*overallRate,MIN(1129,I1164)*overallRate),ROUND(MAX(IF($B1164="Non - avec lien de dépendance",0,MIN((0.75*I1164),847)),MIN(I1164,(0.75*$C1164),847)),2)),IF($B1164="Non - avec lien de dépendance",MIN(1129,I1164,$C1164)*overallRate,MIN(1129,I1164)*overallRate)))))</f>
        <v>Effectuez l’étape 1</v>
      </c>
      <c r="N1164" s="68" t="str">
        <f>IF(ISTEXT(overallRate),"Effectuez l’étape 1",IF(OR(COUNT($C1164,J1164)&lt;&gt;2,overallRate=0),0,IF(F1164="Yes",ROUND(MAX(IF($B1164="Oui - sans lien de dépendance",0,MIN((0.75*J1164),847)),MIN(J1164,(0.75*$C1164),847)),2),IF(revenueReduction&gt;0.3,MAX(IF($B1164="Non - avec lien de dépendance",MIN(1129,J1164,$C1164)*overallRate,MIN(1129,J1164)*overallRate),ROUND(MAX(IF($B1164="Non - avec lien de dépendance",0,MIN((0.75*J1164),847)),MIN(J1164,(0.75*$C1164),847)),2)),IF($B1164="Non - avec lien de dépendance",MIN(1129,J1164,$C1164)*overallRate,MIN(1129,J1164)*overallRate)))))</f>
        <v>Effectuez l’étape 1</v>
      </c>
      <c r="O1164" s="68" t="str">
        <f>IF(ISTEXT(overallRate),"Effectuez l’étape 1",IF(OR(COUNT($C1164,K1164)&lt;&gt;2,overallRate=0),0,IF(G1164="Yes",ROUND(MAX(IF($B1164="Oui - sans lien de dépendance",0,MIN((0.75*K1164),847)),MIN(K1164,(0.75*$C1164),847)),2),IF(revenueReduction&gt;0.3,MAX(IF($B1164="Non - avec lien de dépendance",MIN(1129,K1164,$C1164)*overallRate,MIN(1129,K1164)*overallRate),ROUND(MAX(IF($B1164="Non - avec lien de dépendance",0,MIN((0.75*K1164),847)),MIN(K1164,(0.75*$C1164),847)),2)),IF($B1164="Non - avec lien de dépendance",MIN(1129,K1164,$C1164)*overallRate,MIN(1129,K1164)*overallRate)))))</f>
        <v>Effectuez l’étape 1</v>
      </c>
      <c r="P1164" s="3">
        <f t="shared" si="18"/>
        <v>0</v>
      </c>
    </row>
    <row r="1165" spans="12:16" x14ac:dyDescent="0.5">
      <c r="L1165" s="68" t="str">
        <f>IF(ISTEXT(overallRate),"Effectuez l’étape 1",IF(OR(COUNT($C1165,H1165)&lt;&gt;2,overallRate=0),0,IF(D1165="Yes",ROUND(MAX(IF($B1165="Oui - sans lien de dépendance",0,MIN((0.75*H1165),847)),MIN(H1165,(0.75*$C1165),847)),2),IF(revenueReduction&gt;0.3,MAX(IF($B1165="Non - avec lien de dépendance",MIN(1129,H1165,$C1165)*overallRate,MIN(1129,H1165)*overallRate),ROUND(MAX(IF($B1165="Non - avec lien de dépendance",0,MIN((0.75*H1165),847)),MIN(H1165,(0.75*$C1165),847)),2)),IF($B1165="Non - avec lien de dépendance",MIN(1129,H1165,$C1165)*overallRate,MIN(1129,H1165)*overallRate)))))</f>
        <v>Effectuez l’étape 1</v>
      </c>
      <c r="M1165" s="68" t="str">
        <f>IF(ISTEXT(overallRate),"Effectuez l’étape 1",IF(OR(COUNT($C1165,I1165)&lt;&gt;2,overallRate=0),0,IF(E1165="Yes",ROUND(MAX(IF($B1165="Oui - sans lien de dépendance",0,MIN((0.75*I1165),847)),MIN(I1165,(0.75*$C1165),847)),2),IF(revenueReduction&gt;0.3,MAX(IF($B1165="Non - avec lien de dépendance",MIN(1129,I1165,$C1165)*overallRate,MIN(1129,I1165)*overallRate),ROUND(MAX(IF($B1165="Non - avec lien de dépendance",0,MIN((0.75*I1165),847)),MIN(I1165,(0.75*$C1165),847)),2)),IF($B1165="Non - avec lien de dépendance",MIN(1129,I1165,$C1165)*overallRate,MIN(1129,I1165)*overallRate)))))</f>
        <v>Effectuez l’étape 1</v>
      </c>
      <c r="N1165" s="68" t="str">
        <f>IF(ISTEXT(overallRate),"Effectuez l’étape 1",IF(OR(COUNT($C1165,J1165)&lt;&gt;2,overallRate=0),0,IF(F1165="Yes",ROUND(MAX(IF($B1165="Oui - sans lien de dépendance",0,MIN((0.75*J1165),847)),MIN(J1165,(0.75*$C1165),847)),2),IF(revenueReduction&gt;0.3,MAX(IF($B1165="Non - avec lien de dépendance",MIN(1129,J1165,$C1165)*overallRate,MIN(1129,J1165)*overallRate),ROUND(MAX(IF($B1165="Non - avec lien de dépendance",0,MIN((0.75*J1165),847)),MIN(J1165,(0.75*$C1165),847)),2)),IF($B1165="Non - avec lien de dépendance",MIN(1129,J1165,$C1165)*overallRate,MIN(1129,J1165)*overallRate)))))</f>
        <v>Effectuez l’étape 1</v>
      </c>
      <c r="O1165" s="68" t="str">
        <f>IF(ISTEXT(overallRate),"Effectuez l’étape 1",IF(OR(COUNT($C1165,K1165)&lt;&gt;2,overallRate=0),0,IF(G1165="Yes",ROUND(MAX(IF($B1165="Oui - sans lien de dépendance",0,MIN((0.75*K1165),847)),MIN(K1165,(0.75*$C1165),847)),2),IF(revenueReduction&gt;0.3,MAX(IF($B1165="Non - avec lien de dépendance",MIN(1129,K1165,$C1165)*overallRate,MIN(1129,K1165)*overallRate),ROUND(MAX(IF($B1165="Non - avec lien de dépendance",0,MIN((0.75*K1165),847)),MIN(K1165,(0.75*$C1165),847)),2)),IF($B1165="Non - avec lien de dépendance",MIN(1129,K1165,$C1165)*overallRate,MIN(1129,K1165)*overallRate)))))</f>
        <v>Effectuez l’étape 1</v>
      </c>
      <c r="P1165" s="3">
        <f t="shared" si="18"/>
        <v>0</v>
      </c>
    </row>
    <row r="1166" spans="12:16" x14ac:dyDescent="0.5">
      <c r="L1166" s="68" t="str">
        <f>IF(ISTEXT(overallRate),"Effectuez l’étape 1",IF(OR(COUNT($C1166,H1166)&lt;&gt;2,overallRate=0),0,IF(D1166="Yes",ROUND(MAX(IF($B1166="Oui - sans lien de dépendance",0,MIN((0.75*H1166),847)),MIN(H1166,(0.75*$C1166),847)),2),IF(revenueReduction&gt;0.3,MAX(IF($B1166="Non - avec lien de dépendance",MIN(1129,H1166,$C1166)*overallRate,MIN(1129,H1166)*overallRate),ROUND(MAX(IF($B1166="Non - avec lien de dépendance",0,MIN((0.75*H1166),847)),MIN(H1166,(0.75*$C1166),847)),2)),IF($B1166="Non - avec lien de dépendance",MIN(1129,H1166,$C1166)*overallRate,MIN(1129,H1166)*overallRate)))))</f>
        <v>Effectuez l’étape 1</v>
      </c>
      <c r="M1166" s="68" t="str">
        <f>IF(ISTEXT(overallRate),"Effectuez l’étape 1",IF(OR(COUNT($C1166,I1166)&lt;&gt;2,overallRate=0),0,IF(E1166="Yes",ROUND(MAX(IF($B1166="Oui - sans lien de dépendance",0,MIN((0.75*I1166),847)),MIN(I1166,(0.75*$C1166),847)),2),IF(revenueReduction&gt;0.3,MAX(IF($B1166="Non - avec lien de dépendance",MIN(1129,I1166,$C1166)*overallRate,MIN(1129,I1166)*overallRate),ROUND(MAX(IF($B1166="Non - avec lien de dépendance",0,MIN((0.75*I1166),847)),MIN(I1166,(0.75*$C1166),847)),2)),IF($B1166="Non - avec lien de dépendance",MIN(1129,I1166,$C1166)*overallRate,MIN(1129,I1166)*overallRate)))))</f>
        <v>Effectuez l’étape 1</v>
      </c>
      <c r="N1166" s="68" t="str">
        <f>IF(ISTEXT(overallRate),"Effectuez l’étape 1",IF(OR(COUNT($C1166,J1166)&lt;&gt;2,overallRate=0),0,IF(F1166="Yes",ROUND(MAX(IF($B1166="Oui - sans lien de dépendance",0,MIN((0.75*J1166),847)),MIN(J1166,(0.75*$C1166),847)),2),IF(revenueReduction&gt;0.3,MAX(IF($B1166="Non - avec lien de dépendance",MIN(1129,J1166,$C1166)*overallRate,MIN(1129,J1166)*overallRate),ROUND(MAX(IF($B1166="Non - avec lien de dépendance",0,MIN((0.75*J1166),847)),MIN(J1166,(0.75*$C1166),847)),2)),IF($B1166="Non - avec lien de dépendance",MIN(1129,J1166,$C1166)*overallRate,MIN(1129,J1166)*overallRate)))))</f>
        <v>Effectuez l’étape 1</v>
      </c>
      <c r="O1166" s="68" t="str">
        <f>IF(ISTEXT(overallRate),"Effectuez l’étape 1",IF(OR(COUNT($C1166,K1166)&lt;&gt;2,overallRate=0),0,IF(G1166="Yes",ROUND(MAX(IF($B1166="Oui - sans lien de dépendance",0,MIN((0.75*K1166),847)),MIN(K1166,(0.75*$C1166),847)),2),IF(revenueReduction&gt;0.3,MAX(IF($B1166="Non - avec lien de dépendance",MIN(1129,K1166,$C1166)*overallRate,MIN(1129,K1166)*overallRate),ROUND(MAX(IF($B1166="Non - avec lien de dépendance",0,MIN((0.75*K1166),847)),MIN(K1166,(0.75*$C1166),847)),2)),IF($B1166="Non - avec lien de dépendance",MIN(1129,K1166,$C1166)*overallRate,MIN(1129,K1166)*overallRate)))))</f>
        <v>Effectuez l’étape 1</v>
      </c>
      <c r="P1166" s="3">
        <f t="shared" si="18"/>
        <v>0</v>
      </c>
    </row>
    <row r="1167" spans="12:16" x14ac:dyDescent="0.5">
      <c r="L1167" s="68" t="str">
        <f>IF(ISTEXT(overallRate),"Effectuez l’étape 1",IF(OR(COUNT($C1167,H1167)&lt;&gt;2,overallRate=0),0,IF(D1167="Yes",ROUND(MAX(IF($B1167="Oui - sans lien de dépendance",0,MIN((0.75*H1167),847)),MIN(H1167,(0.75*$C1167),847)),2),IF(revenueReduction&gt;0.3,MAX(IF($B1167="Non - avec lien de dépendance",MIN(1129,H1167,$C1167)*overallRate,MIN(1129,H1167)*overallRate),ROUND(MAX(IF($B1167="Non - avec lien de dépendance",0,MIN((0.75*H1167),847)),MIN(H1167,(0.75*$C1167),847)),2)),IF($B1167="Non - avec lien de dépendance",MIN(1129,H1167,$C1167)*overallRate,MIN(1129,H1167)*overallRate)))))</f>
        <v>Effectuez l’étape 1</v>
      </c>
      <c r="M1167" s="68" t="str">
        <f>IF(ISTEXT(overallRate),"Effectuez l’étape 1",IF(OR(COUNT($C1167,I1167)&lt;&gt;2,overallRate=0),0,IF(E1167="Yes",ROUND(MAX(IF($B1167="Oui - sans lien de dépendance",0,MIN((0.75*I1167),847)),MIN(I1167,(0.75*$C1167),847)),2),IF(revenueReduction&gt;0.3,MAX(IF($B1167="Non - avec lien de dépendance",MIN(1129,I1167,$C1167)*overallRate,MIN(1129,I1167)*overallRate),ROUND(MAX(IF($B1167="Non - avec lien de dépendance",0,MIN((0.75*I1167),847)),MIN(I1167,(0.75*$C1167),847)),2)),IF($B1167="Non - avec lien de dépendance",MIN(1129,I1167,$C1167)*overallRate,MIN(1129,I1167)*overallRate)))))</f>
        <v>Effectuez l’étape 1</v>
      </c>
      <c r="N1167" s="68" t="str">
        <f>IF(ISTEXT(overallRate),"Effectuez l’étape 1",IF(OR(COUNT($C1167,J1167)&lt;&gt;2,overallRate=0),0,IF(F1167="Yes",ROUND(MAX(IF($B1167="Oui - sans lien de dépendance",0,MIN((0.75*J1167),847)),MIN(J1167,(0.75*$C1167),847)),2),IF(revenueReduction&gt;0.3,MAX(IF($B1167="Non - avec lien de dépendance",MIN(1129,J1167,$C1167)*overallRate,MIN(1129,J1167)*overallRate),ROUND(MAX(IF($B1167="Non - avec lien de dépendance",0,MIN((0.75*J1167),847)),MIN(J1167,(0.75*$C1167),847)),2)),IF($B1167="Non - avec lien de dépendance",MIN(1129,J1167,$C1167)*overallRate,MIN(1129,J1167)*overallRate)))))</f>
        <v>Effectuez l’étape 1</v>
      </c>
      <c r="O1167" s="68" t="str">
        <f>IF(ISTEXT(overallRate),"Effectuez l’étape 1",IF(OR(COUNT($C1167,K1167)&lt;&gt;2,overallRate=0),0,IF(G1167="Yes",ROUND(MAX(IF($B1167="Oui - sans lien de dépendance",0,MIN((0.75*K1167),847)),MIN(K1167,(0.75*$C1167),847)),2),IF(revenueReduction&gt;0.3,MAX(IF($B1167="Non - avec lien de dépendance",MIN(1129,K1167,$C1167)*overallRate,MIN(1129,K1167)*overallRate),ROUND(MAX(IF($B1167="Non - avec lien de dépendance",0,MIN((0.75*K1167),847)),MIN(K1167,(0.75*$C1167),847)),2)),IF($B1167="Non - avec lien de dépendance",MIN(1129,K1167,$C1167)*overallRate,MIN(1129,K1167)*overallRate)))))</f>
        <v>Effectuez l’étape 1</v>
      </c>
      <c r="P1167" s="3">
        <f t="shared" si="18"/>
        <v>0</v>
      </c>
    </row>
    <row r="1168" spans="12:16" x14ac:dyDescent="0.5">
      <c r="L1168" s="68" t="str">
        <f>IF(ISTEXT(overallRate),"Effectuez l’étape 1",IF(OR(COUNT($C1168,H1168)&lt;&gt;2,overallRate=0),0,IF(D1168="Yes",ROUND(MAX(IF($B1168="Oui - sans lien de dépendance",0,MIN((0.75*H1168),847)),MIN(H1168,(0.75*$C1168),847)),2),IF(revenueReduction&gt;0.3,MAX(IF($B1168="Non - avec lien de dépendance",MIN(1129,H1168,$C1168)*overallRate,MIN(1129,H1168)*overallRate),ROUND(MAX(IF($B1168="Non - avec lien de dépendance",0,MIN((0.75*H1168),847)),MIN(H1168,(0.75*$C1168),847)),2)),IF($B1168="Non - avec lien de dépendance",MIN(1129,H1168,$C1168)*overallRate,MIN(1129,H1168)*overallRate)))))</f>
        <v>Effectuez l’étape 1</v>
      </c>
      <c r="M1168" s="68" t="str">
        <f>IF(ISTEXT(overallRate),"Effectuez l’étape 1",IF(OR(COUNT($C1168,I1168)&lt;&gt;2,overallRate=0),0,IF(E1168="Yes",ROUND(MAX(IF($B1168="Oui - sans lien de dépendance",0,MIN((0.75*I1168),847)),MIN(I1168,(0.75*$C1168),847)),2),IF(revenueReduction&gt;0.3,MAX(IF($B1168="Non - avec lien de dépendance",MIN(1129,I1168,$C1168)*overallRate,MIN(1129,I1168)*overallRate),ROUND(MAX(IF($B1168="Non - avec lien de dépendance",0,MIN((0.75*I1168),847)),MIN(I1168,(0.75*$C1168),847)),2)),IF($B1168="Non - avec lien de dépendance",MIN(1129,I1168,$C1168)*overallRate,MIN(1129,I1168)*overallRate)))))</f>
        <v>Effectuez l’étape 1</v>
      </c>
      <c r="N1168" s="68" t="str">
        <f>IF(ISTEXT(overallRate),"Effectuez l’étape 1",IF(OR(COUNT($C1168,J1168)&lt;&gt;2,overallRate=0),0,IF(F1168="Yes",ROUND(MAX(IF($B1168="Oui - sans lien de dépendance",0,MIN((0.75*J1168),847)),MIN(J1168,(0.75*$C1168),847)),2),IF(revenueReduction&gt;0.3,MAX(IF($B1168="Non - avec lien de dépendance",MIN(1129,J1168,$C1168)*overallRate,MIN(1129,J1168)*overallRate),ROUND(MAX(IF($B1168="Non - avec lien de dépendance",0,MIN((0.75*J1168),847)),MIN(J1168,(0.75*$C1168),847)),2)),IF($B1168="Non - avec lien de dépendance",MIN(1129,J1168,$C1168)*overallRate,MIN(1129,J1168)*overallRate)))))</f>
        <v>Effectuez l’étape 1</v>
      </c>
      <c r="O1168" s="68" t="str">
        <f>IF(ISTEXT(overallRate),"Effectuez l’étape 1",IF(OR(COUNT($C1168,K1168)&lt;&gt;2,overallRate=0),0,IF(G1168="Yes",ROUND(MAX(IF($B1168="Oui - sans lien de dépendance",0,MIN((0.75*K1168),847)),MIN(K1168,(0.75*$C1168),847)),2),IF(revenueReduction&gt;0.3,MAX(IF($B1168="Non - avec lien de dépendance",MIN(1129,K1168,$C1168)*overallRate,MIN(1129,K1168)*overallRate),ROUND(MAX(IF($B1168="Non - avec lien de dépendance",0,MIN((0.75*K1168),847)),MIN(K1168,(0.75*$C1168),847)),2)),IF($B1168="Non - avec lien de dépendance",MIN(1129,K1168,$C1168)*overallRate,MIN(1129,K1168)*overallRate)))))</f>
        <v>Effectuez l’étape 1</v>
      </c>
      <c r="P1168" s="3">
        <f t="shared" si="18"/>
        <v>0</v>
      </c>
    </row>
    <row r="1169" spans="12:16" x14ac:dyDescent="0.5">
      <c r="L1169" s="68" t="str">
        <f>IF(ISTEXT(overallRate),"Effectuez l’étape 1",IF(OR(COUNT($C1169,H1169)&lt;&gt;2,overallRate=0),0,IF(D1169="Yes",ROUND(MAX(IF($B1169="Oui - sans lien de dépendance",0,MIN((0.75*H1169),847)),MIN(H1169,(0.75*$C1169),847)),2),IF(revenueReduction&gt;0.3,MAX(IF($B1169="Non - avec lien de dépendance",MIN(1129,H1169,$C1169)*overallRate,MIN(1129,H1169)*overallRate),ROUND(MAX(IF($B1169="Non - avec lien de dépendance",0,MIN((0.75*H1169),847)),MIN(H1169,(0.75*$C1169),847)),2)),IF($B1169="Non - avec lien de dépendance",MIN(1129,H1169,$C1169)*overallRate,MIN(1129,H1169)*overallRate)))))</f>
        <v>Effectuez l’étape 1</v>
      </c>
      <c r="M1169" s="68" t="str">
        <f>IF(ISTEXT(overallRate),"Effectuez l’étape 1",IF(OR(COUNT($C1169,I1169)&lt;&gt;2,overallRate=0),0,IF(E1169="Yes",ROUND(MAX(IF($B1169="Oui - sans lien de dépendance",0,MIN((0.75*I1169),847)),MIN(I1169,(0.75*$C1169),847)),2),IF(revenueReduction&gt;0.3,MAX(IF($B1169="Non - avec lien de dépendance",MIN(1129,I1169,$C1169)*overallRate,MIN(1129,I1169)*overallRate),ROUND(MAX(IF($B1169="Non - avec lien de dépendance",0,MIN((0.75*I1169),847)),MIN(I1169,(0.75*$C1169),847)),2)),IF($B1169="Non - avec lien de dépendance",MIN(1129,I1169,$C1169)*overallRate,MIN(1129,I1169)*overallRate)))))</f>
        <v>Effectuez l’étape 1</v>
      </c>
      <c r="N1169" s="68" t="str">
        <f>IF(ISTEXT(overallRate),"Effectuez l’étape 1",IF(OR(COUNT($C1169,J1169)&lt;&gt;2,overallRate=0),0,IF(F1169="Yes",ROUND(MAX(IF($B1169="Oui - sans lien de dépendance",0,MIN((0.75*J1169),847)),MIN(J1169,(0.75*$C1169),847)),2),IF(revenueReduction&gt;0.3,MAX(IF($B1169="Non - avec lien de dépendance",MIN(1129,J1169,$C1169)*overallRate,MIN(1129,J1169)*overallRate),ROUND(MAX(IF($B1169="Non - avec lien de dépendance",0,MIN((0.75*J1169),847)),MIN(J1169,(0.75*$C1169),847)),2)),IF($B1169="Non - avec lien de dépendance",MIN(1129,J1169,$C1169)*overallRate,MIN(1129,J1169)*overallRate)))))</f>
        <v>Effectuez l’étape 1</v>
      </c>
      <c r="O1169" s="68" t="str">
        <f>IF(ISTEXT(overallRate),"Effectuez l’étape 1",IF(OR(COUNT($C1169,K1169)&lt;&gt;2,overallRate=0),0,IF(G1169="Yes",ROUND(MAX(IF($B1169="Oui - sans lien de dépendance",0,MIN((0.75*K1169),847)),MIN(K1169,(0.75*$C1169),847)),2),IF(revenueReduction&gt;0.3,MAX(IF($B1169="Non - avec lien de dépendance",MIN(1129,K1169,$C1169)*overallRate,MIN(1129,K1169)*overallRate),ROUND(MAX(IF($B1169="Non - avec lien de dépendance",0,MIN((0.75*K1169),847)),MIN(K1169,(0.75*$C1169),847)),2)),IF($B1169="Non - avec lien de dépendance",MIN(1129,K1169,$C1169)*overallRate,MIN(1129,K1169)*overallRate)))))</f>
        <v>Effectuez l’étape 1</v>
      </c>
      <c r="P1169" s="3">
        <f t="shared" si="18"/>
        <v>0</v>
      </c>
    </row>
    <row r="1170" spans="12:16" x14ac:dyDescent="0.5">
      <c r="L1170" s="68" t="str">
        <f>IF(ISTEXT(overallRate),"Effectuez l’étape 1",IF(OR(COUNT($C1170,H1170)&lt;&gt;2,overallRate=0),0,IF(D1170="Yes",ROUND(MAX(IF($B1170="Oui - sans lien de dépendance",0,MIN((0.75*H1170),847)),MIN(H1170,(0.75*$C1170),847)),2),IF(revenueReduction&gt;0.3,MAX(IF($B1170="Non - avec lien de dépendance",MIN(1129,H1170,$C1170)*overallRate,MIN(1129,H1170)*overallRate),ROUND(MAX(IF($B1170="Non - avec lien de dépendance",0,MIN((0.75*H1170),847)),MIN(H1170,(0.75*$C1170),847)),2)),IF($B1170="Non - avec lien de dépendance",MIN(1129,H1170,$C1170)*overallRate,MIN(1129,H1170)*overallRate)))))</f>
        <v>Effectuez l’étape 1</v>
      </c>
      <c r="M1170" s="68" t="str">
        <f>IF(ISTEXT(overallRate),"Effectuez l’étape 1",IF(OR(COUNT($C1170,I1170)&lt;&gt;2,overallRate=0),0,IF(E1170="Yes",ROUND(MAX(IF($B1170="Oui - sans lien de dépendance",0,MIN((0.75*I1170),847)),MIN(I1170,(0.75*$C1170),847)),2),IF(revenueReduction&gt;0.3,MAX(IF($B1170="Non - avec lien de dépendance",MIN(1129,I1170,$C1170)*overallRate,MIN(1129,I1170)*overallRate),ROUND(MAX(IF($B1170="Non - avec lien de dépendance",0,MIN((0.75*I1170),847)),MIN(I1170,(0.75*$C1170),847)),2)),IF($B1170="Non - avec lien de dépendance",MIN(1129,I1170,$C1170)*overallRate,MIN(1129,I1170)*overallRate)))))</f>
        <v>Effectuez l’étape 1</v>
      </c>
      <c r="N1170" s="68" t="str">
        <f>IF(ISTEXT(overallRate),"Effectuez l’étape 1",IF(OR(COUNT($C1170,J1170)&lt;&gt;2,overallRate=0),0,IF(F1170="Yes",ROUND(MAX(IF($B1170="Oui - sans lien de dépendance",0,MIN((0.75*J1170),847)),MIN(J1170,(0.75*$C1170),847)),2),IF(revenueReduction&gt;0.3,MAX(IF($B1170="Non - avec lien de dépendance",MIN(1129,J1170,$C1170)*overallRate,MIN(1129,J1170)*overallRate),ROUND(MAX(IF($B1170="Non - avec lien de dépendance",0,MIN((0.75*J1170),847)),MIN(J1170,(0.75*$C1170),847)),2)),IF($B1170="Non - avec lien de dépendance",MIN(1129,J1170,$C1170)*overallRate,MIN(1129,J1170)*overallRate)))))</f>
        <v>Effectuez l’étape 1</v>
      </c>
      <c r="O1170" s="68" t="str">
        <f>IF(ISTEXT(overallRate),"Effectuez l’étape 1",IF(OR(COUNT($C1170,K1170)&lt;&gt;2,overallRate=0),0,IF(G1170="Yes",ROUND(MAX(IF($B1170="Oui - sans lien de dépendance",0,MIN((0.75*K1170),847)),MIN(K1170,(0.75*$C1170),847)),2),IF(revenueReduction&gt;0.3,MAX(IF($B1170="Non - avec lien de dépendance",MIN(1129,K1170,$C1170)*overallRate,MIN(1129,K1170)*overallRate),ROUND(MAX(IF($B1170="Non - avec lien de dépendance",0,MIN((0.75*K1170),847)),MIN(K1170,(0.75*$C1170),847)),2)),IF($B1170="Non - avec lien de dépendance",MIN(1129,K1170,$C1170)*overallRate,MIN(1129,K1170)*overallRate)))))</f>
        <v>Effectuez l’étape 1</v>
      </c>
      <c r="P1170" s="3">
        <f t="shared" si="18"/>
        <v>0</v>
      </c>
    </row>
    <row r="1171" spans="12:16" x14ac:dyDescent="0.5">
      <c r="L1171" s="68" t="str">
        <f>IF(ISTEXT(overallRate),"Effectuez l’étape 1",IF(OR(COUNT($C1171,H1171)&lt;&gt;2,overallRate=0),0,IF(D1171="Yes",ROUND(MAX(IF($B1171="Oui - sans lien de dépendance",0,MIN((0.75*H1171),847)),MIN(H1171,(0.75*$C1171),847)),2),IF(revenueReduction&gt;0.3,MAX(IF($B1171="Non - avec lien de dépendance",MIN(1129,H1171,$C1171)*overallRate,MIN(1129,H1171)*overallRate),ROUND(MAX(IF($B1171="Non - avec lien de dépendance",0,MIN((0.75*H1171),847)),MIN(H1171,(0.75*$C1171),847)),2)),IF($B1171="Non - avec lien de dépendance",MIN(1129,H1171,$C1171)*overallRate,MIN(1129,H1171)*overallRate)))))</f>
        <v>Effectuez l’étape 1</v>
      </c>
      <c r="M1171" s="68" t="str">
        <f>IF(ISTEXT(overallRate),"Effectuez l’étape 1",IF(OR(COUNT($C1171,I1171)&lt;&gt;2,overallRate=0),0,IF(E1171="Yes",ROUND(MAX(IF($B1171="Oui - sans lien de dépendance",0,MIN((0.75*I1171),847)),MIN(I1171,(0.75*$C1171),847)),2),IF(revenueReduction&gt;0.3,MAX(IF($B1171="Non - avec lien de dépendance",MIN(1129,I1171,$C1171)*overallRate,MIN(1129,I1171)*overallRate),ROUND(MAX(IF($B1171="Non - avec lien de dépendance",0,MIN((0.75*I1171),847)),MIN(I1171,(0.75*$C1171),847)),2)),IF($B1171="Non - avec lien de dépendance",MIN(1129,I1171,$C1171)*overallRate,MIN(1129,I1171)*overallRate)))))</f>
        <v>Effectuez l’étape 1</v>
      </c>
      <c r="N1171" s="68" t="str">
        <f>IF(ISTEXT(overallRate),"Effectuez l’étape 1",IF(OR(COUNT($C1171,J1171)&lt;&gt;2,overallRate=0),0,IF(F1171="Yes",ROUND(MAX(IF($B1171="Oui - sans lien de dépendance",0,MIN((0.75*J1171),847)),MIN(J1171,(0.75*$C1171),847)),2),IF(revenueReduction&gt;0.3,MAX(IF($B1171="Non - avec lien de dépendance",MIN(1129,J1171,$C1171)*overallRate,MIN(1129,J1171)*overallRate),ROUND(MAX(IF($B1171="Non - avec lien de dépendance",0,MIN((0.75*J1171),847)),MIN(J1171,(0.75*$C1171),847)),2)),IF($B1171="Non - avec lien de dépendance",MIN(1129,J1171,$C1171)*overallRate,MIN(1129,J1171)*overallRate)))))</f>
        <v>Effectuez l’étape 1</v>
      </c>
      <c r="O1171" s="68" t="str">
        <f>IF(ISTEXT(overallRate),"Effectuez l’étape 1",IF(OR(COUNT($C1171,K1171)&lt;&gt;2,overallRate=0),0,IF(G1171="Yes",ROUND(MAX(IF($B1171="Oui - sans lien de dépendance",0,MIN((0.75*K1171),847)),MIN(K1171,(0.75*$C1171),847)),2),IF(revenueReduction&gt;0.3,MAX(IF($B1171="Non - avec lien de dépendance",MIN(1129,K1171,$C1171)*overallRate,MIN(1129,K1171)*overallRate),ROUND(MAX(IF($B1171="Non - avec lien de dépendance",0,MIN((0.75*K1171),847)),MIN(K1171,(0.75*$C1171),847)),2)),IF($B1171="Non - avec lien de dépendance",MIN(1129,K1171,$C1171)*overallRate,MIN(1129,K1171)*overallRate)))))</f>
        <v>Effectuez l’étape 1</v>
      </c>
      <c r="P1171" s="3">
        <f t="shared" si="18"/>
        <v>0</v>
      </c>
    </row>
    <row r="1172" spans="12:16" x14ac:dyDescent="0.5">
      <c r="L1172" s="68" t="str">
        <f>IF(ISTEXT(overallRate),"Effectuez l’étape 1",IF(OR(COUNT($C1172,H1172)&lt;&gt;2,overallRate=0),0,IF(D1172="Yes",ROUND(MAX(IF($B1172="Oui - sans lien de dépendance",0,MIN((0.75*H1172),847)),MIN(H1172,(0.75*$C1172),847)),2),IF(revenueReduction&gt;0.3,MAX(IF($B1172="Non - avec lien de dépendance",MIN(1129,H1172,$C1172)*overallRate,MIN(1129,H1172)*overallRate),ROUND(MAX(IF($B1172="Non - avec lien de dépendance",0,MIN((0.75*H1172),847)),MIN(H1172,(0.75*$C1172),847)),2)),IF($B1172="Non - avec lien de dépendance",MIN(1129,H1172,$C1172)*overallRate,MIN(1129,H1172)*overallRate)))))</f>
        <v>Effectuez l’étape 1</v>
      </c>
      <c r="M1172" s="68" t="str">
        <f>IF(ISTEXT(overallRate),"Effectuez l’étape 1",IF(OR(COUNT($C1172,I1172)&lt;&gt;2,overallRate=0),0,IF(E1172="Yes",ROUND(MAX(IF($B1172="Oui - sans lien de dépendance",0,MIN((0.75*I1172),847)),MIN(I1172,(0.75*$C1172),847)),2),IF(revenueReduction&gt;0.3,MAX(IF($B1172="Non - avec lien de dépendance",MIN(1129,I1172,$C1172)*overallRate,MIN(1129,I1172)*overallRate),ROUND(MAX(IF($B1172="Non - avec lien de dépendance",0,MIN((0.75*I1172),847)),MIN(I1172,(0.75*$C1172),847)),2)),IF($B1172="Non - avec lien de dépendance",MIN(1129,I1172,$C1172)*overallRate,MIN(1129,I1172)*overallRate)))))</f>
        <v>Effectuez l’étape 1</v>
      </c>
      <c r="N1172" s="68" t="str">
        <f>IF(ISTEXT(overallRate),"Effectuez l’étape 1",IF(OR(COUNT($C1172,J1172)&lt;&gt;2,overallRate=0),0,IF(F1172="Yes",ROUND(MAX(IF($B1172="Oui - sans lien de dépendance",0,MIN((0.75*J1172),847)),MIN(J1172,(0.75*$C1172),847)),2),IF(revenueReduction&gt;0.3,MAX(IF($B1172="Non - avec lien de dépendance",MIN(1129,J1172,$C1172)*overallRate,MIN(1129,J1172)*overallRate),ROUND(MAX(IF($B1172="Non - avec lien de dépendance",0,MIN((0.75*J1172),847)),MIN(J1172,(0.75*$C1172),847)),2)),IF($B1172="Non - avec lien de dépendance",MIN(1129,J1172,$C1172)*overallRate,MIN(1129,J1172)*overallRate)))))</f>
        <v>Effectuez l’étape 1</v>
      </c>
      <c r="O1172" s="68" t="str">
        <f>IF(ISTEXT(overallRate),"Effectuez l’étape 1",IF(OR(COUNT($C1172,K1172)&lt;&gt;2,overallRate=0),0,IF(G1172="Yes",ROUND(MAX(IF($B1172="Oui - sans lien de dépendance",0,MIN((0.75*K1172),847)),MIN(K1172,(0.75*$C1172),847)),2),IF(revenueReduction&gt;0.3,MAX(IF($B1172="Non - avec lien de dépendance",MIN(1129,K1172,$C1172)*overallRate,MIN(1129,K1172)*overallRate),ROUND(MAX(IF($B1172="Non - avec lien de dépendance",0,MIN((0.75*K1172),847)),MIN(K1172,(0.75*$C1172),847)),2)),IF($B1172="Non - avec lien de dépendance",MIN(1129,K1172,$C1172)*overallRate,MIN(1129,K1172)*overallRate)))))</f>
        <v>Effectuez l’étape 1</v>
      </c>
      <c r="P1172" s="3">
        <f t="shared" si="18"/>
        <v>0</v>
      </c>
    </row>
    <row r="1173" spans="12:16" x14ac:dyDescent="0.5">
      <c r="L1173" s="68" t="str">
        <f>IF(ISTEXT(overallRate),"Effectuez l’étape 1",IF(OR(COUNT($C1173,H1173)&lt;&gt;2,overallRate=0),0,IF(D1173="Yes",ROUND(MAX(IF($B1173="Oui - sans lien de dépendance",0,MIN((0.75*H1173),847)),MIN(H1173,(0.75*$C1173),847)),2),IF(revenueReduction&gt;0.3,MAX(IF($B1173="Non - avec lien de dépendance",MIN(1129,H1173,$C1173)*overallRate,MIN(1129,H1173)*overallRate),ROUND(MAX(IF($B1173="Non - avec lien de dépendance",0,MIN((0.75*H1173),847)),MIN(H1173,(0.75*$C1173),847)),2)),IF($B1173="Non - avec lien de dépendance",MIN(1129,H1173,$C1173)*overallRate,MIN(1129,H1173)*overallRate)))))</f>
        <v>Effectuez l’étape 1</v>
      </c>
      <c r="M1173" s="68" t="str">
        <f>IF(ISTEXT(overallRate),"Effectuez l’étape 1",IF(OR(COUNT($C1173,I1173)&lt;&gt;2,overallRate=0),0,IF(E1173="Yes",ROUND(MAX(IF($B1173="Oui - sans lien de dépendance",0,MIN((0.75*I1173),847)),MIN(I1173,(0.75*$C1173),847)),2),IF(revenueReduction&gt;0.3,MAX(IF($B1173="Non - avec lien de dépendance",MIN(1129,I1173,$C1173)*overallRate,MIN(1129,I1173)*overallRate),ROUND(MAX(IF($B1173="Non - avec lien de dépendance",0,MIN((0.75*I1173),847)),MIN(I1173,(0.75*$C1173),847)),2)),IF($B1173="Non - avec lien de dépendance",MIN(1129,I1173,$C1173)*overallRate,MIN(1129,I1173)*overallRate)))))</f>
        <v>Effectuez l’étape 1</v>
      </c>
      <c r="N1173" s="68" t="str">
        <f>IF(ISTEXT(overallRate),"Effectuez l’étape 1",IF(OR(COUNT($C1173,J1173)&lt;&gt;2,overallRate=0),0,IF(F1173="Yes",ROUND(MAX(IF($B1173="Oui - sans lien de dépendance",0,MIN((0.75*J1173),847)),MIN(J1173,(0.75*$C1173),847)),2),IF(revenueReduction&gt;0.3,MAX(IF($B1173="Non - avec lien de dépendance",MIN(1129,J1173,$C1173)*overallRate,MIN(1129,J1173)*overallRate),ROUND(MAX(IF($B1173="Non - avec lien de dépendance",0,MIN((0.75*J1173),847)),MIN(J1173,(0.75*$C1173),847)),2)),IF($B1173="Non - avec lien de dépendance",MIN(1129,J1173,$C1173)*overallRate,MIN(1129,J1173)*overallRate)))))</f>
        <v>Effectuez l’étape 1</v>
      </c>
      <c r="O1173" s="68" t="str">
        <f>IF(ISTEXT(overallRate),"Effectuez l’étape 1",IF(OR(COUNT($C1173,K1173)&lt;&gt;2,overallRate=0),0,IF(G1173="Yes",ROUND(MAX(IF($B1173="Oui - sans lien de dépendance",0,MIN((0.75*K1173),847)),MIN(K1173,(0.75*$C1173),847)),2),IF(revenueReduction&gt;0.3,MAX(IF($B1173="Non - avec lien de dépendance",MIN(1129,K1173,$C1173)*overallRate,MIN(1129,K1173)*overallRate),ROUND(MAX(IF($B1173="Non - avec lien de dépendance",0,MIN((0.75*K1173),847)),MIN(K1173,(0.75*$C1173),847)),2)),IF($B1173="Non - avec lien de dépendance",MIN(1129,K1173,$C1173)*overallRate,MIN(1129,K1173)*overallRate)))))</f>
        <v>Effectuez l’étape 1</v>
      </c>
      <c r="P1173" s="3">
        <f t="shared" si="18"/>
        <v>0</v>
      </c>
    </row>
    <row r="1174" spans="12:16" x14ac:dyDescent="0.5">
      <c r="L1174" s="68" t="str">
        <f>IF(ISTEXT(overallRate),"Effectuez l’étape 1",IF(OR(COUNT($C1174,H1174)&lt;&gt;2,overallRate=0),0,IF(D1174="Yes",ROUND(MAX(IF($B1174="Oui - sans lien de dépendance",0,MIN((0.75*H1174),847)),MIN(H1174,(0.75*$C1174),847)),2),IF(revenueReduction&gt;0.3,MAX(IF($B1174="Non - avec lien de dépendance",MIN(1129,H1174,$C1174)*overallRate,MIN(1129,H1174)*overallRate),ROUND(MAX(IF($B1174="Non - avec lien de dépendance",0,MIN((0.75*H1174),847)),MIN(H1174,(0.75*$C1174),847)),2)),IF($B1174="Non - avec lien de dépendance",MIN(1129,H1174,$C1174)*overallRate,MIN(1129,H1174)*overallRate)))))</f>
        <v>Effectuez l’étape 1</v>
      </c>
      <c r="M1174" s="68" t="str">
        <f>IF(ISTEXT(overallRate),"Effectuez l’étape 1",IF(OR(COUNT($C1174,I1174)&lt;&gt;2,overallRate=0),0,IF(E1174="Yes",ROUND(MAX(IF($B1174="Oui - sans lien de dépendance",0,MIN((0.75*I1174),847)),MIN(I1174,(0.75*$C1174),847)),2),IF(revenueReduction&gt;0.3,MAX(IF($B1174="Non - avec lien de dépendance",MIN(1129,I1174,$C1174)*overallRate,MIN(1129,I1174)*overallRate),ROUND(MAX(IF($B1174="Non - avec lien de dépendance",0,MIN((0.75*I1174),847)),MIN(I1174,(0.75*$C1174),847)),2)),IF($B1174="Non - avec lien de dépendance",MIN(1129,I1174,$C1174)*overallRate,MIN(1129,I1174)*overallRate)))))</f>
        <v>Effectuez l’étape 1</v>
      </c>
      <c r="N1174" s="68" t="str">
        <f>IF(ISTEXT(overallRate),"Effectuez l’étape 1",IF(OR(COUNT($C1174,J1174)&lt;&gt;2,overallRate=0),0,IF(F1174="Yes",ROUND(MAX(IF($B1174="Oui - sans lien de dépendance",0,MIN((0.75*J1174),847)),MIN(J1174,(0.75*$C1174),847)),2),IF(revenueReduction&gt;0.3,MAX(IF($B1174="Non - avec lien de dépendance",MIN(1129,J1174,$C1174)*overallRate,MIN(1129,J1174)*overallRate),ROUND(MAX(IF($B1174="Non - avec lien de dépendance",0,MIN((0.75*J1174),847)),MIN(J1174,(0.75*$C1174),847)),2)),IF($B1174="Non - avec lien de dépendance",MIN(1129,J1174,$C1174)*overallRate,MIN(1129,J1174)*overallRate)))))</f>
        <v>Effectuez l’étape 1</v>
      </c>
      <c r="O1174" s="68" t="str">
        <f>IF(ISTEXT(overallRate),"Effectuez l’étape 1",IF(OR(COUNT($C1174,K1174)&lt;&gt;2,overallRate=0),0,IF(G1174="Yes",ROUND(MAX(IF($B1174="Oui - sans lien de dépendance",0,MIN((0.75*K1174),847)),MIN(K1174,(0.75*$C1174),847)),2),IF(revenueReduction&gt;0.3,MAX(IF($B1174="Non - avec lien de dépendance",MIN(1129,K1174,$C1174)*overallRate,MIN(1129,K1174)*overallRate),ROUND(MAX(IF($B1174="Non - avec lien de dépendance",0,MIN((0.75*K1174),847)),MIN(K1174,(0.75*$C1174),847)),2)),IF($B1174="Non - avec lien de dépendance",MIN(1129,K1174,$C1174)*overallRate,MIN(1129,K1174)*overallRate)))))</f>
        <v>Effectuez l’étape 1</v>
      </c>
      <c r="P1174" s="3">
        <f t="shared" si="18"/>
        <v>0</v>
      </c>
    </row>
    <row r="1175" spans="12:16" x14ac:dyDescent="0.5">
      <c r="L1175" s="68" t="str">
        <f>IF(ISTEXT(overallRate),"Effectuez l’étape 1",IF(OR(COUNT($C1175,H1175)&lt;&gt;2,overallRate=0),0,IF(D1175="Yes",ROUND(MAX(IF($B1175="Oui - sans lien de dépendance",0,MIN((0.75*H1175),847)),MIN(H1175,(0.75*$C1175),847)),2),IF(revenueReduction&gt;0.3,MAX(IF($B1175="Non - avec lien de dépendance",MIN(1129,H1175,$C1175)*overallRate,MIN(1129,H1175)*overallRate),ROUND(MAX(IF($B1175="Non - avec lien de dépendance",0,MIN((0.75*H1175),847)),MIN(H1175,(0.75*$C1175),847)),2)),IF($B1175="Non - avec lien de dépendance",MIN(1129,H1175,$C1175)*overallRate,MIN(1129,H1175)*overallRate)))))</f>
        <v>Effectuez l’étape 1</v>
      </c>
      <c r="M1175" s="68" t="str">
        <f>IF(ISTEXT(overallRate),"Effectuez l’étape 1",IF(OR(COUNT($C1175,I1175)&lt;&gt;2,overallRate=0),0,IF(E1175="Yes",ROUND(MAX(IF($B1175="Oui - sans lien de dépendance",0,MIN((0.75*I1175),847)),MIN(I1175,(0.75*$C1175),847)),2),IF(revenueReduction&gt;0.3,MAX(IF($B1175="Non - avec lien de dépendance",MIN(1129,I1175,$C1175)*overallRate,MIN(1129,I1175)*overallRate),ROUND(MAX(IF($B1175="Non - avec lien de dépendance",0,MIN((0.75*I1175),847)),MIN(I1175,(0.75*$C1175),847)),2)),IF($B1175="Non - avec lien de dépendance",MIN(1129,I1175,$C1175)*overallRate,MIN(1129,I1175)*overallRate)))))</f>
        <v>Effectuez l’étape 1</v>
      </c>
      <c r="N1175" s="68" t="str">
        <f>IF(ISTEXT(overallRate),"Effectuez l’étape 1",IF(OR(COUNT($C1175,J1175)&lt;&gt;2,overallRate=0),0,IF(F1175="Yes",ROUND(MAX(IF($B1175="Oui - sans lien de dépendance",0,MIN((0.75*J1175),847)),MIN(J1175,(0.75*$C1175),847)),2),IF(revenueReduction&gt;0.3,MAX(IF($B1175="Non - avec lien de dépendance",MIN(1129,J1175,$C1175)*overallRate,MIN(1129,J1175)*overallRate),ROUND(MAX(IF($B1175="Non - avec lien de dépendance",0,MIN((0.75*J1175),847)),MIN(J1175,(0.75*$C1175),847)),2)),IF($B1175="Non - avec lien de dépendance",MIN(1129,J1175,$C1175)*overallRate,MIN(1129,J1175)*overallRate)))))</f>
        <v>Effectuez l’étape 1</v>
      </c>
      <c r="O1175" s="68" t="str">
        <f>IF(ISTEXT(overallRate),"Effectuez l’étape 1",IF(OR(COUNT($C1175,K1175)&lt;&gt;2,overallRate=0),0,IF(G1175="Yes",ROUND(MAX(IF($B1175="Oui - sans lien de dépendance",0,MIN((0.75*K1175),847)),MIN(K1175,(0.75*$C1175),847)),2),IF(revenueReduction&gt;0.3,MAX(IF($B1175="Non - avec lien de dépendance",MIN(1129,K1175,$C1175)*overallRate,MIN(1129,K1175)*overallRate),ROUND(MAX(IF($B1175="Non - avec lien de dépendance",0,MIN((0.75*K1175),847)),MIN(K1175,(0.75*$C1175),847)),2)),IF($B1175="Non - avec lien de dépendance",MIN(1129,K1175,$C1175)*overallRate,MIN(1129,K1175)*overallRate)))))</f>
        <v>Effectuez l’étape 1</v>
      </c>
      <c r="P1175" s="3">
        <f t="shared" si="18"/>
        <v>0</v>
      </c>
    </row>
    <row r="1176" spans="12:16" x14ac:dyDescent="0.5">
      <c r="L1176" s="68" t="str">
        <f>IF(ISTEXT(overallRate),"Effectuez l’étape 1",IF(OR(COUNT($C1176,H1176)&lt;&gt;2,overallRate=0),0,IF(D1176="Yes",ROUND(MAX(IF($B1176="Oui - sans lien de dépendance",0,MIN((0.75*H1176),847)),MIN(H1176,(0.75*$C1176),847)),2),IF(revenueReduction&gt;0.3,MAX(IF($B1176="Non - avec lien de dépendance",MIN(1129,H1176,$C1176)*overallRate,MIN(1129,H1176)*overallRate),ROUND(MAX(IF($B1176="Non - avec lien de dépendance",0,MIN((0.75*H1176),847)),MIN(H1176,(0.75*$C1176),847)),2)),IF($B1176="Non - avec lien de dépendance",MIN(1129,H1176,$C1176)*overallRate,MIN(1129,H1176)*overallRate)))))</f>
        <v>Effectuez l’étape 1</v>
      </c>
      <c r="M1176" s="68" t="str">
        <f>IF(ISTEXT(overallRate),"Effectuez l’étape 1",IF(OR(COUNT($C1176,I1176)&lt;&gt;2,overallRate=0),0,IF(E1176="Yes",ROUND(MAX(IF($B1176="Oui - sans lien de dépendance",0,MIN((0.75*I1176),847)),MIN(I1176,(0.75*$C1176),847)),2),IF(revenueReduction&gt;0.3,MAX(IF($B1176="Non - avec lien de dépendance",MIN(1129,I1176,$C1176)*overallRate,MIN(1129,I1176)*overallRate),ROUND(MAX(IF($B1176="Non - avec lien de dépendance",0,MIN((0.75*I1176),847)),MIN(I1176,(0.75*$C1176),847)),2)),IF($B1176="Non - avec lien de dépendance",MIN(1129,I1176,$C1176)*overallRate,MIN(1129,I1176)*overallRate)))))</f>
        <v>Effectuez l’étape 1</v>
      </c>
      <c r="N1176" s="68" t="str">
        <f>IF(ISTEXT(overallRate),"Effectuez l’étape 1",IF(OR(COUNT($C1176,J1176)&lt;&gt;2,overallRate=0),0,IF(F1176="Yes",ROUND(MAX(IF($B1176="Oui - sans lien de dépendance",0,MIN((0.75*J1176),847)),MIN(J1176,(0.75*$C1176),847)),2),IF(revenueReduction&gt;0.3,MAX(IF($B1176="Non - avec lien de dépendance",MIN(1129,J1176,$C1176)*overallRate,MIN(1129,J1176)*overallRate),ROUND(MAX(IF($B1176="Non - avec lien de dépendance",0,MIN((0.75*J1176),847)),MIN(J1176,(0.75*$C1176),847)),2)),IF($B1176="Non - avec lien de dépendance",MIN(1129,J1176,$C1176)*overallRate,MIN(1129,J1176)*overallRate)))))</f>
        <v>Effectuez l’étape 1</v>
      </c>
      <c r="O1176" s="68" t="str">
        <f>IF(ISTEXT(overallRate),"Effectuez l’étape 1",IF(OR(COUNT($C1176,K1176)&lt;&gt;2,overallRate=0),0,IF(G1176="Yes",ROUND(MAX(IF($B1176="Oui - sans lien de dépendance",0,MIN((0.75*K1176),847)),MIN(K1176,(0.75*$C1176),847)),2),IF(revenueReduction&gt;0.3,MAX(IF($B1176="Non - avec lien de dépendance",MIN(1129,K1176,$C1176)*overallRate,MIN(1129,K1176)*overallRate),ROUND(MAX(IF($B1176="Non - avec lien de dépendance",0,MIN((0.75*K1176),847)),MIN(K1176,(0.75*$C1176),847)),2)),IF($B1176="Non - avec lien de dépendance",MIN(1129,K1176,$C1176)*overallRate,MIN(1129,K1176)*overallRate)))))</f>
        <v>Effectuez l’étape 1</v>
      </c>
      <c r="P1176" s="3">
        <f t="shared" si="18"/>
        <v>0</v>
      </c>
    </row>
    <row r="1177" spans="12:16" x14ac:dyDescent="0.5">
      <c r="L1177" s="68" t="str">
        <f>IF(ISTEXT(overallRate),"Effectuez l’étape 1",IF(OR(COUNT($C1177,H1177)&lt;&gt;2,overallRate=0),0,IF(D1177="Yes",ROUND(MAX(IF($B1177="Oui - sans lien de dépendance",0,MIN((0.75*H1177),847)),MIN(H1177,(0.75*$C1177),847)),2),IF(revenueReduction&gt;0.3,MAX(IF($B1177="Non - avec lien de dépendance",MIN(1129,H1177,$C1177)*overallRate,MIN(1129,H1177)*overallRate),ROUND(MAX(IF($B1177="Non - avec lien de dépendance",0,MIN((0.75*H1177),847)),MIN(H1177,(0.75*$C1177),847)),2)),IF($B1177="Non - avec lien de dépendance",MIN(1129,H1177,$C1177)*overallRate,MIN(1129,H1177)*overallRate)))))</f>
        <v>Effectuez l’étape 1</v>
      </c>
      <c r="M1177" s="68" t="str">
        <f>IF(ISTEXT(overallRate),"Effectuez l’étape 1",IF(OR(COUNT($C1177,I1177)&lt;&gt;2,overallRate=0),0,IF(E1177="Yes",ROUND(MAX(IF($B1177="Oui - sans lien de dépendance",0,MIN((0.75*I1177),847)),MIN(I1177,(0.75*$C1177),847)),2),IF(revenueReduction&gt;0.3,MAX(IF($B1177="Non - avec lien de dépendance",MIN(1129,I1177,$C1177)*overallRate,MIN(1129,I1177)*overallRate),ROUND(MAX(IF($B1177="Non - avec lien de dépendance",0,MIN((0.75*I1177),847)),MIN(I1177,(0.75*$C1177),847)),2)),IF($B1177="Non - avec lien de dépendance",MIN(1129,I1177,$C1177)*overallRate,MIN(1129,I1177)*overallRate)))))</f>
        <v>Effectuez l’étape 1</v>
      </c>
      <c r="N1177" s="68" t="str">
        <f>IF(ISTEXT(overallRate),"Effectuez l’étape 1",IF(OR(COUNT($C1177,J1177)&lt;&gt;2,overallRate=0),0,IF(F1177="Yes",ROUND(MAX(IF($B1177="Oui - sans lien de dépendance",0,MIN((0.75*J1177),847)),MIN(J1177,(0.75*$C1177),847)),2),IF(revenueReduction&gt;0.3,MAX(IF($B1177="Non - avec lien de dépendance",MIN(1129,J1177,$C1177)*overallRate,MIN(1129,J1177)*overallRate),ROUND(MAX(IF($B1177="Non - avec lien de dépendance",0,MIN((0.75*J1177),847)),MIN(J1177,(0.75*$C1177),847)),2)),IF($B1177="Non - avec lien de dépendance",MIN(1129,J1177,$C1177)*overallRate,MIN(1129,J1177)*overallRate)))))</f>
        <v>Effectuez l’étape 1</v>
      </c>
      <c r="O1177" s="68" t="str">
        <f>IF(ISTEXT(overallRate),"Effectuez l’étape 1",IF(OR(COUNT($C1177,K1177)&lt;&gt;2,overallRate=0),0,IF(G1177="Yes",ROUND(MAX(IF($B1177="Oui - sans lien de dépendance",0,MIN((0.75*K1177),847)),MIN(K1177,(0.75*$C1177),847)),2),IF(revenueReduction&gt;0.3,MAX(IF($B1177="Non - avec lien de dépendance",MIN(1129,K1177,$C1177)*overallRate,MIN(1129,K1177)*overallRate),ROUND(MAX(IF($B1177="Non - avec lien de dépendance",0,MIN((0.75*K1177),847)),MIN(K1177,(0.75*$C1177),847)),2)),IF($B1177="Non - avec lien de dépendance",MIN(1129,K1177,$C1177)*overallRate,MIN(1129,K1177)*overallRate)))))</f>
        <v>Effectuez l’étape 1</v>
      </c>
      <c r="P1177" s="3">
        <f t="shared" si="18"/>
        <v>0</v>
      </c>
    </row>
    <row r="1178" spans="12:16" x14ac:dyDescent="0.5">
      <c r="L1178" s="68" t="str">
        <f>IF(ISTEXT(overallRate),"Effectuez l’étape 1",IF(OR(COUNT($C1178,H1178)&lt;&gt;2,overallRate=0),0,IF(D1178="Yes",ROUND(MAX(IF($B1178="Oui - sans lien de dépendance",0,MIN((0.75*H1178),847)),MIN(H1178,(0.75*$C1178),847)),2),IF(revenueReduction&gt;0.3,MAX(IF($B1178="Non - avec lien de dépendance",MIN(1129,H1178,$C1178)*overallRate,MIN(1129,H1178)*overallRate),ROUND(MAX(IF($B1178="Non - avec lien de dépendance",0,MIN((0.75*H1178),847)),MIN(H1178,(0.75*$C1178),847)),2)),IF($B1178="Non - avec lien de dépendance",MIN(1129,H1178,$C1178)*overallRate,MIN(1129,H1178)*overallRate)))))</f>
        <v>Effectuez l’étape 1</v>
      </c>
      <c r="M1178" s="68" t="str">
        <f>IF(ISTEXT(overallRate),"Effectuez l’étape 1",IF(OR(COUNT($C1178,I1178)&lt;&gt;2,overallRate=0),0,IF(E1178="Yes",ROUND(MAX(IF($B1178="Oui - sans lien de dépendance",0,MIN((0.75*I1178),847)),MIN(I1178,(0.75*$C1178),847)),2),IF(revenueReduction&gt;0.3,MAX(IF($B1178="Non - avec lien de dépendance",MIN(1129,I1178,$C1178)*overallRate,MIN(1129,I1178)*overallRate),ROUND(MAX(IF($B1178="Non - avec lien de dépendance",0,MIN((0.75*I1178),847)),MIN(I1178,(0.75*$C1178),847)),2)),IF($B1178="Non - avec lien de dépendance",MIN(1129,I1178,$C1178)*overallRate,MIN(1129,I1178)*overallRate)))))</f>
        <v>Effectuez l’étape 1</v>
      </c>
      <c r="N1178" s="68" t="str">
        <f>IF(ISTEXT(overallRate),"Effectuez l’étape 1",IF(OR(COUNT($C1178,J1178)&lt;&gt;2,overallRate=0),0,IF(F1178="Yes",ROUND(MAX(IF($B1178="Oui - sans lien de dépendance",0,MIN((0.75*J1178),847)),MIN(J1178,(0.75*$C1178),847)),2),IF(revenueReduction&gt;0.3,MAX(IF($B1178="Non - avec lien de dépendance",MIN(1129,J1178,$C1178)*overallRate,MIN(1129,J1178)*overallRate),ROUND(MAX(IF($B1178="Non - avec lien de dépendance",0,MIN((0.75*J1178),847)),MIN(J1178,(0.75*$C1178),847)),2)),IF($B1178="Non - avec lien de dépendance",MIN(1129,J1178,$C1178)*overallRate,MIN(1129,J1178)*overallRate)))))</f>
        <v>Effectuez l’étape 1</v>
      </c>
      <c r="O1178" s="68" t="str">
        <f>IF(ISTEXT(overallRate),"Effectuez l’étape 1",IF(OR(COUNT($C1178,K1178)&lt;&gt;2,overallRate=0),0,IF(G1178="Yes",ROUND(MAX(IF($B1178="Oui - sans lien de dépendance",0,MIN((0.75*K1178),847)),MIN(K1178,(0.75*$C1178),847)),2),IF(revenueReduction&gt;0.3,MAX(IF($B1178="Non - avec lien de dépendance",MIN(1129,K1178,$C1178)*overallRate,MIN(1129,K1178)*overallRate),ROUND(MAX(IF($B1178="Non - avec lien de dépendance",0,MIN((0.75*K1178),847)),MIN(K1178,(0.75*$C1178),847)),2)),IF($B1178="Non - avec lien de dépendance",MIN(1129,K1178,$C1178)*overallRate,MIN(1129,K1178)*overallRate)))))</f>
        <v>Effectuez l’étape 1</v>
      </c>
      <c r="P1178" s="3">
        <f t="shared" si="18"/>
        <v>0</v>
      </c>
    </row>
    <row r="1179" spans="12:16" x14ac:dyDescent="0.5">
      <c r="L1179" s="68" t="str">
        <f>IF(ISTEXT(overallRate),"Effectuez l’étape 1",IF(OR(COUNT($C1179,H1179)&lt;&gt;2,overallRate=0),0,IF(D1179="Yes",ROUND(MAX(IF($B1179="Oui - sans lien de dépendance",0,MIN((0.75*H1179),847)),MIN(H1179,(0.75*$C1179),847)),2),IF(revenueReduction&gt;0.3,MAX(IF($B1179="Non - avec lien de dépendance",MIN(1129,H1179,$C1179)*overallRate,MIN(1129,H1179)*overallRate),ROUND(MAX(IF($B1179="Non - avec lien de dépendance",0,MIN((0.75*H1179),847)),MIN(H1179,(0.75*$C1179),847)),2)),IF($B1179="Non - avec lien de dépendance",MIN(1129,H1179,$C1179)*overallRate,MIN(1129,H1179)*overallRate)))))</f>
        <v>Effectuez l’étape 1</v>
      </c>
      <c r="M1179" s="68" t="str">
        <f>IF(ISTEXT(overallRate),"Effectuez l’étape 1",IF(OR(COUNT($C1179,I1179)&lt;&gt;2,overallRate=0),0,IF(E1179="Yes",ROUND(MAX(IF($B1179="Oui - sans lien de dépendance",0,MIN((0.75*I1179),847)),MIN(I1179,(0.75*$C1179),847)),2),IF(revenueReduction&gt;0.3,MAX(IF($B1179="Non - avec lien de dépendance",MIN(1129,I1179,$C1179)*overallRate,MIN(1129,I1179)*overallRate),ROUND(MAX(IF($B1179="Non - avec lien de dépendance",0,MIN((0.75*I1179),847)),MIN(I1179,(0.75*$C1179),847)),2)),IF($B1179="Non - avec lien de dépendance",MIN(1129,I1179,$C1179)*overallRate,MIN(1129,I1179)*overallRate)))))</f>
        <v>Effectuez l’étape 1</v>
      </c>
      <c r="N1179" s="68" t="str">
        <f>IF(ISTEXT(overallRate),"Effectuez l’étape 1",IF(OR(COUNT($C1179,J1179)&lt;&gt;2,overallRate=0),0,IF(F1179="Yes",ROUND(MAX(IF($B1179="Oui - sans lien de dépendance",0,MIN((0.75*J1179),847)),MIN(J1179,(0.75*$C1179),847)),2),IF(revenueReduction&gt;0.3,MAX(IF($B1179="Non - avec lien de dépendance",MIN(1129,J1179,$C1179)*overallRate,MIN(1129,J1179)*overallRate),ROUND(MAX(IF($B1179="Non - avec lien de dépendance",0,MIN((0.75*J1179),847)),MIN(J1179,(0.75*$C1179),847)),2)),IF($B1179="Non - avec lien de dépendance",MIN(1129,J1179,$C1179)*overallRate,MIN(1129,J1179)*overallRate)))))</f>
        <v>Effectuez l’étape 1</v>
      </c>
      <c r="O1179" s="68" t="str">
        <f>IF(ISTEXT(overallRate),"Effectuez l’étape 1",IF(OR(COUNT($C1179,K1179)&lt;&gt;2,overallRate=0),0,IF(G1179="Yes",ROUND(MAX(IF($B1179="Oui - sans lien de dépendance",0,MIN((0.75*K1179),847)),MIN(K1179,(0.75*$C1179),847)),2),IF(revenueReduction&gt;0.3,MAX(IF($B1179="Non - avec lien de dépendance",MIN(1129,K1179,$C1179)*overallRate,MIN(1129,K1179)*overallRate),ROUND(MAX(IF($B1179="Non - avec lien de dépendance",0,MIN((0.75*K1179),847)),MIN(K1179,(0.75*$C1179),847)),2)),IF($B1179="Non - avec lien de dépendance",MIN(1129,K1179,$C1179)*overallRate,MIN(1129,K1179)*overallRate)))))</f>
        <v>Effectuez l’étape 1</v>
      </c>
      <c r="P1179" s="3">
        <f t="shared" si="18"/>
        <v>0</v>
      </c>
    </row>
    <row r="1180" spans="12:16" x14ac:dyDescent="0.5">
      <c r="L1180" s="68" t="str">
        <f>IF(ISTEXT(overallRate),"Effectuez l’étape 1",IF(OR(COUNT($C1180,H1180)&lt;&gt;2,overallRate=0),0,IF(D1180="Yes",ROUND(MAX(IF($B1180="Oui - sans lien de dépendance",0,MIN((0.75*H1180),847)),MIN(H1180,(0.75*$C1180),847)),2),IF(revenueReduction&gt;0.3,MAX(IF($B1180="Non - avec lien de dépendance",MIN(1129,H1180,$C1180)*overallRate,MIN(1129,H1180)*overallRate),ROUND(MAX(IF($B1180="Non - avec lien de dépendance",0,MIN((0.75*H1180),847)),MIN(H1180,(0.75*$C1180),847)),2)),IF($B1180="Non - avec lien de dépendance",MIN(1129,H1180,$C1180)*overallRate,MIN(1129,H1180)*overallRate)))))</f>
        <v>Effectuez l’étape 1</v>
      </c>
      <c r="M1180" s="68" t="str">
        <f>IF(ISTEXT(overallRate),"Effectuez l’étape 1",IF(OR(COUNT($C1180,I1180)&lt;&gt;2,overallRate=0),0,IF(E1180="Yes",ROUND(MAX(IF($B1180="Oui - sans lien de dépendance",0,MIN((0.75*I1180),847)),MIN(I1180,(0.75*$C1180),847)),2),IF(revenueReduction&gt;0.3,MAX(IF($B1180="Non - avec lien de dépendance",MIN(1129,I1180,$C1180)*overallRate,MIN(1129,I1180)*overallRate),ROUND(MAX(IF($B1180="Non - avec lien de dépendance",0,MIN((0.75*I1180),847)),MIN(I1180,(0.75*$C1180),847)),2)),IF($B1180="Non - avec lien de dépendance",MIN(1129,I1180,$C1180)*overallRate,MIN(1129,I1180)*overallRate)))))</f>
        <v>Effectuez l’étape 1</v>
      </c>
      <c r="N1180" s="68" t="str">
        <f>IF(ISTEXT(overallRate),"Effectuez l’étape 1",IF(OR(COUNT($C1180,J1180)&lt;&gt;2,overallRate=0),0,IF(F1180="Yes",ROUND(MAX(IF($B1180="Oui - sans lien de dépendance",0,MIN((0.75*J1180),847)),MIN(J1180,(0.75*$C1180),847)),2),IF(revenueReduction&gt;0.3,MAX(IF($B1180="Non - avec lien de dépendance",MIN(1129,J1180,$C1180)*overallRate,MIN(1129,J1180)*overallRate),ROUND(MAX(IF($B1180="Non - avec lien de dépendance",0,MIN((0.75*J1180),847)),MIN(J1180,(0.75*$C1180),847)),2)),IF($B1180="Non - avec lien de dépendance",MIN(1129,J1180,$C1180)*overallRate,MIN(1129,J1180)*overallRate)))))</f>
        <v>Effectuez l’étape 1</v>
      </c>
      <c r="O1180" s="68" t="str">
        <f>IF(ISTEXT(overallRate),"Effectuez l’étape 1",IF(OR(COUNT($C1180,K1180)&lt;&gt;2,overallRate=0),0,IF(G1180="Yes",ROUND(MAX(IF($B1180="Oui - sans lien de dépendance",0,MIN((0.75*K1180),847)),MIN(K1180,(0.75*$C1180),847)),2),IF(revenueReduction&gt;0.3,MAX(IF($B1180="Non - avec lien de dépendance",MIN(1129,K1180,$C1180)*overallRate,MIN(1129,K1180)*overallRate),ROUND(MAX(IF($B1180="Non - avec lien de dépendance",0,MIN((0.75*K1180),847)),MIN(K1180,(0.75*$C1180),847)),2)),IF($B1180="Non - avec lien de dépendance",MIN(1129,K1180,$C1180)*overallRate,MIN(1129,K1180)*overallRate)))))</f>
        <v>Effectuez l’étape 1</v>
      </c>
      <c r="P1180" s="3">
        <f t="shared" si="18"/>
        <v>0</v>
      </c>
    </row>
    <row r="1181" spans="12:16" x14ac:dyDescent="0.5">
      <c r="L1181" s="68" t="str">
        <f>IF(ISTEXT(overallRate),"Effectuez l’étape 1",IF(OR(COUNT($C1181,H1181)&lt;&gt;2,overallRate=0),0,IF(D1181="Yes",ROUND(MAX(IF($B1181="Oui - sans lien de dépendance",0,MIN((0.75*H1181),847)),MIN(H1181,(0.75*$C1181),847)),2),IF(revenueReduction&gt;0.3,MAX(IF($B1181="Non - avec lien de dépendance",MIN(1129,H1181,$C1181)*overallRate,MIN(1129,H1181)*overallRate),ROUND(MAX(IF($B1181="Non - avec lien de dépendance",0,MIN((0.75*H1181),847)),MIN(H1181,(0.75*$C1181),847)),2)),IF($B1181="Non - avec lien de dépendance",MIN(1129,H1181,$C1181)*overallRate,MIN(1129,H1181)*overallRate)))))</f>
        <v>Effectuez l’étape 1</v>
      </c>
      <c r="M1181" s="68" t="str">
        <f>IF(ISTEXT(overallRate),"Effectuez l’étape 1",IF(OR(COUNT($C1181,I1181)&lt;&gt;2,overallRate=0),0,IF(E1181="Yes",ROUND(MAX(IF($B1181="Oui - sans lien de dépendance",0,MIN((0.75*I1181),847)),MIN(I1181,(0.75*$C1181),847)),2),IF(revenueReduction&gt;0.3,MAX(IF($B1181="Non - avec lien de dépendance",MIN(1129,I1181,$C1181)*overallRate,MIN(1129,I1181)*overallRate),ROUND(MAX(IF($B1181="Non - avec lien de dépendance",0,MIN((0.75*I1181),847)),MIN(I1181,(0.75*$C1181),847)),2)),IF($B1181="Non - avec lien de dépendance",MIN(1129,I1181,$C1181)*overallRate,MIN(1129,I1181)*overallRate)))))</f>
        <v>Effectuez l’étape 1</v>
      </c>
      <c r="N1181" s="68" t="str">
        <f>IF(ISTEXT(overallRate),"Effectuez l’étape 1",IF(OR(COUNT($C1181,J1181)&lt;&gt;2,overallRate=0),0,IF(F1181="Yes",ROUND(MAX(IF($B1181="Oui - sans lien de dépendance",0,MIN((0.75*J1181),847)),MIN(J1181,(0.75*$C1181),847)),2),IF(revenueReduction&gt;0.3,MAX(IF($B1181="Non - avec lien de dépendance",MIN(1129,J1181,$C1181)*overallRate,MIN(1129,J1181)*overallRate),ROUND(MAX(IF($B1181="Non - avec lien de dépendance",0,MIN((0.75*J1181),847)),MIN(J1181,(0.75*$C1181),847)),2)),IF($B1181="Non - avec lien de dépendance",MIN(1129,J1181,$C1181)*overallRate,MIN(1129,J1181)*overallRate)))))</f>
        <v>Effectuez l’étape 1</v>
      </c>
      <c r="O1181" s="68" t="str">
        <f>IF(ISTEXT(overallRate),"Effectuez l’étape 1",IF(OR(COUNT($C1181,K1181)&lt;&gt;2,overallRate=0),0,IF(G1181="Yes",ROUND(MAX(IF($B1181="Oui - sans lien de dépendance",0,MIN((0.75*K1181),847)),MIN(K1181,(0.75*$C1181),847)),2),IF(revenueReduction&gt;0.3,MAX(IF($B1181="Non - avec lien de dépendance",MIN(1129,K1181,$C1181)*overallRate,MIN(1129,K1181)*overallRate),ROUND(MAX(IF($B1181="Non - avec lien de dépendance",0,MIN((0.75*K1181),847)),MIN(K1181,(0.75*$C1181),847)),2)),IF($B1181="Non - avec lien de dépendance",MIN(1129,K1181,$C1181)*overallRate,MIN(1129,K1181)*overallRate)))))</f>
        <v>Effectuez l’étape 1</v>
      </c>
      <c r="P1181" s="3">
        <f t="shared" si="18"/>
        <v>0</v>
      </c>
    </row>
    <row r="1182" spans="12:16" x14ac:dyDescent="0.5">
      <c r="L1182" s="68" t="str">
        <f>IF(ISTEXT(overallRate),"Effectuez l’étape 1",IF(OR(COUNT($C1182,H1182)&lt;&gt;2,overallRate=0),0,IF(D1182="Yes",ROUND(MAX(IF($B1182="Oui - sans lien de dépendance",0,MIN((0.75*H1182),847)),MIN(H1182,(0.75*$C1182),847)),2),IF(revenueReduction&gt;0.3,MAX(IF($B1182="Non - avec lien de dépendance",MIN(1129,H1182,$C1182)*overallRate,MIN(1129,H1182)*overallRate),ROUND(MAX(IF($B1182="Non - avec lien de dépendance",0,MIN((0.75*H1182),847)),MIN(H1182,(0.75*$C1182),847)),2)),IF($B1182="Non - avec lien de dépendance",MIN(1129,H1182,$C1182)*overallRate,MIN(1129,H1182)*overallRate)))))</f>
        <v>Effectuez l’étape 1</v>
      </c>
      <c r="M1182" s="68" t="str">
        <f>IF(ISTEXT(overallRate),"Effectuez l’étape 1",IF(OR(COUNT($C1182,I1182)&lt;&gt;2,overallRate=0),0,IF(E1182="Yes",ROUND(MAX(IF($B1182="Oui - sans lien de dépendance",0,MIN((0.75*I1182),847)),MIN(I1182,(0.75*$C1182),847)),2),IF(revenueReduction&gt;0.3,MAX(IF($B1182="Non - avec lien de dépendance",MIN(1129,I1182,$C1182)*overallRate,MIN(1129,I1182)*overallRate),ROUND(MAX(IF($B1182="Non - avec lien de dépendance",0,MIN((0.75*I1182),847)),MIN(I1182,(0.75*$C1182),847)),2)),IF($B1182="Non - avec lien de dépendance",MIN(1129,I1182,$C1182)*overallRate,MIN(1129,I1182)*overallRate)))))</f>
        <v>Effectuez l’étape 1</v>
      </c>
      <c r="N1182" s="68" t="str">
        <f>IF(ISTEXT(overallRate),"Effectuez l’étape 1",IF(OR(COUNT($C1182,J1182)&lt;&gt;2,overallRate=0),0,IF(F1182="Yes",ROUND(MAX(IF($B1182="Oui - sans lien de dépendance",0,MIN((0.75*J1182),847)),MIN(J1182,(0.75*$C1182),847)),2),IF(revenueReduction&gt;0.3,MAX(IF($B1182="Non - avec lien de dépendance",MIN(1129,J1182,$C1182)*overallRate,MIN(1129,J1182)*overallRate),ROUND(MAX(IF($B1182="Non - avec lien de dépendance",0,MIN((0.75*J1182),847)),MIN(J1182,(0.75*$C1182),847)),2)),IF($B1182="Non - avec lien de dépendance",MIN(1129,J1182,$C1182)*overallRate,MIN(1129,J1182)*overallRate)))))</f>
        <v>Effectuez l’étape 1</v>
      </c>
      <c r="O1182" s="68" t="str">
        <f>IF(ISTEXT(overallRate),"Effectuez l’étape 1",IF(OR(COUNT($C1182,K1182)&lt;&gt;2,overallRate=0),0,IF(G1182="Yes",ROUND(MAX(IF($B1182="Oui - sans lien de dépendance",0,MIN((0.75*K1182),847)),MIN(K1182,(0.75*$C1182),847)),2),IF(revenueReduction&gt;0.3,MAX(IF($B1182="Non - avec lien de dépendance",MIN(1129,K1182,$C1182)*overallRate,MIN(1129,K1182)*overallRate),ROUND(MAX(IF($B1182="Non - avec lien de dépendance",0,MIN((0.75*K1182),847)),MIN(K1182,(0.75*$C1182),847)),2)),IF($B1182="Non - avec lien de dépendance",MIN(1129,K1182,$C1182)*overallRate,MIN(1129,K1182)*overallRate)))))</f>
        <v>Effectuez l’étape 1</v>
      </c>
      <c r="P1182" s="3">
        <f t="shared" si="18"/>
        <v>0</v>
      </c>
    </row>
    <row r="1183" spans="12:16" x14ac:dyDescent="0.5">
      <c r="L1183" s="68" t="str">
        <f>IF(ISTEXT(overallRate),"Effectuez l’étape 1",IF(OR(COUNT($C1183,H1183)&lt;&gt;2,overallRate=0),0,IF(D1183="Yes",ROUND(MAX(IF($B1183="Oui - sans lien de dépendance",0,MIN((0.75*H1183),847)),MIN(H1183,(0.75*$C1183),847)),2),IF(revenueReduction&gt;0.3,MAX(IF($B1183="Non - avec lien de dépendance",MIN(1129,H1183,$C1183)*overallRate,MIN(1129,H1183)*overallRate),ROUND(MAX(IF($B1183="Non - avec lien de dépendance",0,MIN((0.75*H1183),847)),MIN(H1183,(0.75*$C1183),847)),2)),IF($B1183="Non - avec lien de dépendance",MIN(1129,H1183,$C1183)*overallRate,MIN(1129,H1183)*overallRate)))))</f>
        <v>Effectuez l’étape 1</v>
      </c>
      <c r="M1183" s="68" t="str">
        <f>IF(ISTEXT(overallRate),"Effectuez l’étape 1",IF(OR(COUNT($C1183,I1183)&lt;&gt;2,overallRate=0),0,IF(E1183="Yes",ROUND(MAX(IF($B1183="Oui - sans lien de dépendance",0,MIN((0.75*I1183),847)),MIN(I1183,(0.75*$C1183),847)),2),IF(revenueReduction&gt;0.3,MAX(IF($B1183="Non - avec lien de dépendance",MIN(1129,I1183,$C1183)*overallRate,MIN(1129,I1183)*overallRate),ROUND(MAX(IF($B1183="Non - avec lien de dépendance",0,MIN((0.75*I1183),847)),MIN(I1183,(0.75*$C1183),847)),2)),IF($B1183="Non - avec lien de dépendance",MIN(1129,I1183,$C1183)*overallRate,MIN(1129,I1183)*overallRate)))))</f>
        <v>Effectuez l’étape 1</v>
      </c>
      <c r="N1183" s="68" t="str">
        <f>IF(ISTEXT(overallRate),"Effectuez l’étape 1",IF(OR(COUNT($C1183,J1183)&lt;&gt;2,overallRate=0),0,IF(F1183="Yes",ROUND(MAX(IF($B1183="Oui - sans lien de dépendance",0,MIN((0.75*J1183),847)),MIN(J1183,(0.75*$C1183),847)),2),IF(revenueReduction&gt;0.3,MAX(IF($B1183="Non - avec lien de dépendance",MIN(1129,J1183,$C1183)*overallRate,MIN(1129,J1183)*overallRate),ROUND(MAX(IF($B1183="Non - avec lien de dépendance",0,MIN((0.75*J1183),847)),MIN(J1183,(0.75*$C1183),847)),2)),IF($B1183="Non - avec lien de dépendance",MIN(1129,J1183,$C1183)*overallRate,MIN(1129,J1183)*overallRate)))))</f>
        <v>Effectuez l’étape 1</v>
      </c>
      <c r="O1183" s="68" t="str">
        <f>IF(ISTEXT(overallRate),"Effectuez l’étape 1",IF(OR(COUNT($C1183,K1183)&lt;&gt;2,overallRate=0),0,IF(G1183="Yes",ROUND(MAX(IF($B1183="Oui - sans lien de dépendance",0,MIN((0.75*K1183),847)),MIN(K1183,(0.75*$C1183),847)),2),IF(revenueReduction&gt;0.3,MAX(IF($B1183="Non - avec lien de dépendance",MIN(1129,K1183,$C1183)*overallRate,MIN(1129,K1183)*overallRate),ROUND(MAX(IF($B1183="Non - avec lien de dépendance",0,MIN((0.75*K1183),847)),MIN(K1183,(0.75*$C1183),847)),2)),IF($B1183="Non - avec lien de dépendance",MIN(1129,K1183,$C1183)*overallRate,MIN(1129,K1183)*overallRate)))))</f>
        <v>Effectuez l’étape 1</v>
      </c>
      <c r="P1183" s="3">
        <f t="shared" si="18"/>
        <v>0</v>
      </c>
    </row>
    <row r="1184" spans="12:16" x14ac:dyDescent="0.5">
      <c r="L1184" s="68" t="str">
        <f>IF(ISTEXT(overallRate),"Effectuez l’étape 1",IF(OR(COUNT($C1184,H1184)&lt;&gt;2,overallRate=0),0,IF(D1184="Yes",ROUND(MAX(IF($B1184="Oui - sans lien de dépendance",0,MIN((0.75*H1184),847)),MIN(H1184,(0.75*$C1184),847)),2),IF(revenueReduction&gt;0.3,MAX(IF($B1184="Non - avec lien de dépendance",MIN(1129,H1184,$C1184)*overallRate,MIN(1129,H1184)*overallRate),ROUND(MAX(IF($B1184="Non - avec lien de dépendance",0,MIN((0.75*H1184),847)),MIN(H1184,(0.75*$C1184),847)),2)),IF($B1184="Non - avec lien de dépendance",MIN(1129,H1184,$C1184)*overallRate,MIN(1129,H1184)*overallRate)))))</f>
        <v>Effectuez l’étape 1</v>
      </c>
      <c r="M1184" s="68" t="str">
        <f>IF(ISTEXT(overallRate),"Effectuez l’étape 1",IF(OR(COUNT($C1184,I1184)&lt;&gt;2,overallRate=0),0,IF(E1184="Yes",ROUND(MAX(IF($B1184="Oui - sans lien de dépendance",0,MIN((0.75*I1184),847)),MIN(I1184,(0.75*$C1184),847)),2),IF(revenueReduction&gt;0.3,MAX(IF($B1184="Non - avec lien de dépendance",MIN(1129,I1184,$C1184)*overallRate,MIN(1129,I1184)*overallRate),ROUND(MAX(IF($B1184="Non - avec lien de dépendance",0,MIN((0.75*I1184),847)),MIN(I1184,(0.75*$C1184),847)),2)),IF($B1184="Non - avec lien de dépendance",MIN(1129,I1184,$C1184)*overallRate,MIN(1129,I1184)*overallRate)))))</f>
        <v>Effectuez l’étape 1</v>
      </c>
      <c r="N1184" s="68" t="str">
        <f>IF(ISTEXT(overallRate),"Effectuez l’étape 1",IF(OR(COUNT($C1184,J1184)&lt;&gt;2,overallRate=0),0,IF(F1184="Yes",ROUND(MAX(IF($B1184="Oui - sans lien de dépendance",0,MIN((0.75*J1184),847)),MIN(J1184,(0.75*$C1184),847)),2),IF(revenueReduction&gt;0.3,MAX(IF($B1184="Non - avec lien de dépendance",MIN(1129,J1184,$C1184)*overallRate,MIN(1129,J1184)*overallRate),ROUND(MAX(IF($B1184="Non - avec lien de dépendance",0,MIN((0.75*J1184),847)),MIN(J1184,(0.75*$C1184),847)),2)),IF($B1184="Non - avec lien de dépendance",MIN(1129,J1184,$C1184)*overallRate,MIN(1129,J1184)*overallRate)))))</f>
        <v>Effectuez l’étape 1</v>
      </c>
      <c r="O1184" s="68" t="str">
        <f>IF(ISTEXT(overallRate),"Effectuez l’étape 1",IF(OR(COUNT($C1184,K1184)&lt;&gt;2,overallRate=0),0,IF(G1184="Yes",ROUND(MAX(IF($B1184="Oui - sans lien de dépendance",0,MIN((0.75*K1184),847)),MIN(K1184,(0.75*$C1184),847)),2),IF(revenueReduction&gt;0.3,MAX(IF($B1184="Non - avec lien de dépendance",MIN(1129,K1184,$C1184)*overallRate,MIN(1129,K1184)*overallRate),ROUND(MAX(IF($B1184="Non - avec lien de dépendance",0,MIN((0.75*K1184),847)),MIN(K1184,(0.75*$C1184),847)),2)),IF($B1184="Non - avec lien de dépendance",MIN(1129,K1184,$C1184)*overallRate,MIN(1129,K1184)*overallRate)))))</f>
        <v>Effectuez l’étape 1</v>
      </c>
      <c r="P1184" s="3">
        <f t="shared" si="18"/>
        <v>0</v>
      </c>
    </row>
    <row r="1185" spans="12:16" x14ac:dyDescent="0.5">
      <c r="L1185" s="68" t="str">
        <f>IF(ISTEXT(overallRate),"Effectuez l’étape 1",IF(OR(COUNT($C1185,H1185)&lt;&gt;2,overallRate=0),0,IF(D1185="Yes",ROUND(MAX(IF($B1185="Oui - sans lien de dépendance",0,MIN((0.75*H1185),847)),MIN(H1185,(0.75*$C1185),847)),2),IF(revenueReduction&gt;0.3,MAX(IF($B1185="Non - avec lien de dépendance",MIN(1129,H1185,$C1185)*overallRate,MIN(1129,H1185)*overallRate),ROUND(MAX(IF($B1185="Non - avec lien de dépendance",0,MIN((0.75*H1185),847)),MIN(H1185,(0.75*$C1185),847)),2)),IF($B1185="Non - avec lien de dépendance",MIN(1129,H1185,$C1185)*overallRate,MIN(1129,H1185)*overallRate)))))</f>
        <v>Effectuez l’étape 1</v>
      </c>
      <c r="M1185" s="68" t="str">
        <f>IF(ISTEXT(overallRate),"Effectuez l’étape 1",IF(OR(COUNT($C1185,I1185)&lt;&gt;2,overallRate=0),0,IF(E1185="Yes",ROUND(MAX(IF($B1185="Oui - sans lien de dépendance",0,MIN((0.75*I1185),847)),MIN(I1185,(0.75*$C1185),847)),2),IF(revenueReduction&gt;0.3,MAX(IF($B1185="Non - avec lien de dépendance",MIN(1129,I1185,$C1185)*overallRate,MIN(1129,I1185)*overallRate),ROUND(MAX(IF($B1185="Non - avec lien de dépendance",0,MIN((0.75*I1185),847)),MIN(I1185,(0.75*$C1185),847)),2)),IF($B1185="Non - avec lien de dépendance",MIN(1129,I1185,$C1185)*overallRate,MIN(1129,I1185)*overallRate)))))</f>
        <v>Effectuez l’étape 1</v>
      </c>
      <c r="N1185" s="68" t="str">
        <f>IF(ISTEXT(overallRate),"Effectuez l’étape 1",IF(OR(COUNT($C1185,J1185)&lt;&gt;2,overallRate=0),0,IF(F1185="Yes",ROUND(MAX(IF($B1185="Oui - sans lien de dépendance",0,MIN((0.75*J1185),847)),MIN(J1185,(0.75*$C1185),847)),2),IF(revenueReduction&gt;0.3,MAX(IF($B1185="Non - avec lien de dépendance",MIN(1129,J1185,$C1185)*overallRate,MIN(1129,J1185)*overallRate),ROUND(MAX(IF($B1185="Non - avec lien de dépendance",0,MIN((0.75*J1185),847)),MIN(J1185,(0.75*$C1185),847)),2)),IF($B1185="Non - avec lien de dépendance",MIN(1129,J1185,$C1185)*overallRate,MIN(1129,J1185)*overallRate)))))</f>
        <v>Effectuez l’étape 1</v>
      </c>
      <c r="O1185" s="68" t="str">
        <f>IF(ISTEXT(overallRate),"Effectuez l’étape 1",IF(OR(COUNT($C1185,K1185)&lt;&gt;2,overallRate=0),0,IF(G1185="Yes",ROUND(MAX(IF($B1185="Oui - sans lien de dépendance",0,MIN((0.75*K1185),847)),MIN(K1185,(0.75*$C1185),847)),2),IF(revenueReduction&gt;0.3,MAX(IF($B1185="Non - avec lien de dépendance",MIN(1129,K1185,$C1185)*overallRate,MIN(1129,K1185)*overallRate),ROUND(MAX(IF($B1185="Non - avec lien de dépendance",0,MIN((0.75*K1185),847)),MIN(K1185,(0.75*$C1185),847)),2)),IF($B1185="Non - avec lien de dépendance",MIN(1129,K1185,$C1185)*overallRate,MIN(1129,K1185)*overallRate)))))</f>
        <v>Effectuez l’étape 1</v>
      </c>
      <c r="P1185" s="3">
        <f t="shared" si="18"/>
        <v>0</v>
      </c>
    </row>
    <row r="1186" spans="12:16" x14ac:dyDescent="0.5">
      <c r="L1186" s="68" t="str">
        <f>IF(ISTEXT(overallRate),"Effectuez l’étape 1",IF(OR(COUNT($C1186,H1186)&lt;&gt;2,overallRate=0),0,IF(D1186="Yes",ROUND(MAX(IF($B1186="Oui - sans lien de dépendance",0,MIN((0.75*H1186),847)),MIN(H1186,(0.75*$C1186),847)),2),IF(revenueReduction&gt;0.3,MAX(IF($B1186="Non - avec lien de dépendance",MIN(1129,H1186,$C1186)*overallRate,MIN(1129,H1186)*overallRate),ROUND(MAX(IF($B1186="Non - avec lien de dépendance",0,MIN((0.75*H1186),847)),MIN(H1186,(0.75*$C1186),847)),2)),IF($B1186="Non - avec lien de dépendance",MIN(1129,H1186,$C1186)*overallRate,MIN(1129,H1186)*overallRate)))))</f>
        <v>Effectuez l’étape 1</v>
      </c>
      <c r="M1186" s="68" t="str">
        <f>IF(ISTEXT(overallRate),"Effectuez l’étape 1",IF(OR(COUNT($C1186,I1186)&lt;&gt;2,overallRate=0),0,IF(E1186="Yes",ROUND(MAX(IF($B1186="Oui - sans lien de dépendance",0,MIN((0.75*I1186),847)),MIN(I1186,(0.75*$C1186),847)),2),IF(revenueReduction&gt;0.3,MAX(IF($B1186="Non - avec lien de dépendance",MIN(1129,I1186,$C1186)*overallRate,MIN(1129,I1186)*overallRate),ROUND(MAX(IF($B1186="Non - avec lien de dépendance",0,MIN((0.75*I1186),847)),MIN(I1186,(0.75*$C1186),847)),2)),IF($B1186="Non - avec lien de dépendance",MIN(1129,I1186,$C1186)*overallRate,MIN(1129,I1186)*overallRate)))))</f>
        <v>Effectuez l’étape 1</v>
      </c>
      <c r="N1186" s="68" t="str">
        <f>IF(ISTEXT(overallRate),"Effectuez l’étape 1",IF(OR(COUNT($C1186,J1186)&lt;&gt;2,overallRate=0),0,IF(F1186="Yes",ROUND(MAX(IF($B1186="Oui - sans lien de dépendance",0,MIN((0.75*J1186),847)),MIN(J1186,(0.75*$C1186),847)),2),IF(revenueReduction&gt;0.3,MAX(IF($B1186="Non - avec lien de dépendance",MIN(1129,J1186,$C1186)*overallRate,MIN(1129,J1186)*overallRate),ROUND(MAX(IF($B1186="Non - avec lien de dépendance",0,MIN((0.75*J1186),847)),MIN(J1186,(0.75*$C1186),847)),2)),IF($B1186="Non - avec lien de dépendance",MIN(1129,J1186,$C1186)*overallRate,MIN(1129,J1186)*overallRate)))))</f>
        <v>Effectuez l’étape 1</v>
      </c>
      <c r="O1186" s="68" t="str">
        <f>IF(ISTEXT(overallRate),"Effectuez l’étape 1",IF(OR(COUNT($C1186,K1186)&lt;&gt;2,overallRate=0),0,IF(G1186="Yes",ROUND(MAX(IF($B1186="Oui - sans lien de dépendance",0,MIN((0.75*K1186),847)),MIN(K1186,(0.75*$C1186),847)),2),IF(revenueReduction&gt;0.3,MAX(IF($B1186="Non - avec lien de dépendance",MIN(1129,K1186,$C1186)*overallRate,MIN(1129,K1186)*overallRate),ROUND(MAX(IF($B1186="Non - avec lien de dépendance",0,MIN((0.75*K1186),847)),MIN(K1186,(0.75*$C1186),847)),2)),IF($B1186="Non - avec lien de dépendance",MIN(1129,K1186,$C1186)*overallRate,MIN(1129,K1186)*overallRate)))))</f>
        <v>Effectuez l’étape 1</v>
      </c>
      <c r="P1186" s="3">
        <f t="shared" si="18"/>
        <v>0</v>
      </c>
    </row>
    <row r="1187" spans="12:16" x14ac:dyDescent="0.5">
      <c r="L1187" s="68" t="str">
        <f>IF(ISTEXT(overallRate),"Effectuez l’étape 1",IF(OR(COUNT($C1187,H1187)&lt;&gt;2,overallRate=0),0,IF(D1187="Yes",ROUND(MAX(IF($B1187="Oui - sans lien de dépendance",0,MIN((0.75*H1187),847)),MIN(H1187,(0.75*$C1187),847)),2),IF(revenueReduction&gt;0.3,MAX(IF($B1187="Non - avec lien de dépendance",MIN(1129,H1187,$C1187)*overallRate,MIN(1129,H1187)*overallRate),ROUND(MAX(IF($B1187="Non - avec lien de dépendance",0,MIN((0.75*H1187),847)),MIN(H1187,(0.75*$C1187),847)),2)),IF($B1187="Non - avec lien de dépendance",MIN(1129,H1187,$C1187)*overallRate,MIN(1129,H1187)*overallRate)))))</f>
        <v>Effectuez l’étape 1</v>
      </c>
      <c r="M1187" s="68" t="str">
        <f>IF(ISTEXT(overallRate),"Effectuez l’étape 1",IF(OR(COUNT($C1187,I1187)&lt;&gt;2,overallRate=0),0,IF(E1187="Yes",ROUND(MAX(IF($B1187="Oui - sans lien de dépendance",0,MIN((0.75*I1187),847)),MIN(I1187,(0.75*$C1187),847)),2),IF(revenueReduction&gt;0.3,MAX(IF($B1187="Non - avec lien de dépendance",MIN(1129,I1187,$C1187)*overallRate,MIN(1129,I1187)*overallRate),ROUND(MAX(IF($B1187="Non - avec lien de dépendance",0,MIN((0.75*I1187),847)),MIN(I1187,(0.75*$C1187),847)),2)),IF($B1187="Non - avec lien de dépendance",MIN(1129,I1187,$C1187)*overallRate,MIN(1129,I1187)*overallRate)))))</f>
        <v>Effectuez l’étape 1</v>
      </c>
      <c r="N1187" s="68" t="str">
        <f>IF(ISTEXT(overallRate),"Effectuez l’étape 1",IF(OR(COUNT($C1187,J1187)&lt;&gt;2,overallRate=0),0,IF(F1187="Yes",ROUND(MAX(IF($B1187="Oui - sans lien de dépendance",0,MIN((0.75*J1187),847)),MIN(J1187,(0.75*$C1187),847)),2),IF(revenueReduction&gt;0.3,MAX(IF($B1187="Non - avec lien de dépendance",MIN(1129,J1187,$C1187)*overallRate,MIN(1129,J1187)*overallRate),ROUND(MAX(IF($B1187="Non - avec lien de dépendance",0,MIN((0.75*J1187),847)),MIN(J1187,(0.75*$C1187),847)),2)),IF($B1187="Non - avec lien de dépendance",MIN(1129,J1187,$C1187)*overallRate,MIN(1129,J1187)*overallRate)))))</f>
        <v>Effectuez l’étape 1</v>
      </c>
      <c r="O1187" s="68" t="str">
        <f>IF(ISTEXT(overallRate),"Effectuez l’étape 1",IF(OR(COUNT($C1187,K1187)&lt;&gt;2,overallRate=0),0,IF(G1187="Yes",ROUND(MAX(IF($B1187="Oui - sans lien de dépendance",0,MIN((0.75*K1187),847)),MIN(K1187,(0.75*$C1187),847)),2),IF(revenueReduction&gt;0.3,MAX(IF($B1187="Non - avec lien de dépendance",MIN(1129,K1187,$C1187)*overallRate,MIN(1129,K1187)*overallRate),ROUND(MAX(IF($B1187="Non - avec lien de dépendance",0,MIN((0.75*K1187),847)),MIN(K1187,(0.75*$C1187),847)),2)),IF($B1187="Non - avec lien de dépendance",MIN(1129,K1187,$C1187)*overallRate,MIN(1129,K1187)*overallRate)))))</f>
        <v>Effectuez l’étape 1</v>
      </c>
      <c r="P1187" s="3">
        <f t="shared" si="18"/>
        <v>0</v>
      </c>
    </row>
    <row r="1188" spans="12:16" x14ac:dyDescent="0.5">
      <c r="L1188" s="68" t="str">
        <f>IF(ISTEXT(overallRate),"Effectuez l’étape 1",IF(OR(COUNT($C1188,H1188)&lt;&gt;2,overallRate=0),0,IF(D1188="Yes",ROUND(MAX(IF($B1188="Oui - sans lien de dépendance",0,MIN((0.75*H1188),847)),MIN(H1188,(0.75*$C1188),847)),2),IF(revenueReduction&gt;0.3,MAX(IF($B1188="Non - avec lien de dépendance",MIN(1129,H1188,$C1188)*overallRate,MIN(1129,H1188)*overallRate),ROUND(MAX(IF($B1188="Non - avec lien de dépendance",0,MIN((0.75*H1188),847)),MIN(H1188,(0.75*$C1188),847)),2)),IF($B1188="Non - avec lien de dépendance",MIN(1129,H1188,$C1188)*overallRate,MIN(1129,H1188)*overallRate)))))</f>
        <v>Effectuez l’étape 1</v>
      </c>
      <c r="M1188" s="68" t="str">
        <f>IF(ISTEXT(overallRate),"Effectuez l’étape 1",IF(OR(COUNT($C1188,I1188)&lt;&gt;2,overallRate=0),0,IF(E1188="Yes",ROUND(MAX(IF($B1188="Oui - sans lien de dépendance",0,MIN((0.75*I1188),847)),MIN(I1188,(0.75*$C1188),847)),2),IF(revenueReduction&gt;0.3,MAX(IF($B1188="Non - avec lien de dépendance",MIN(1129,I1188,$C1188)*overallRate,MIN(1129,I1188)*overallRate),ROUND(MAX(IF($B1188="Non - avec lien de dépendance",0,MIN((0.75*I1188),847)),MIN(I1188,(0.75*$C1188),847)),2)),IF($B1188="Non - avec lien de dépendance",MIN(1129,I1188,$C1188)*overallRate,MIN(1129,I1188)*overallRate)))))</f>
        <v>Effectuez l’étape 1</v>
      </c>
      <c r="N1188" s="68" t="str">
        <f>IF(ISTEXT(overallRate),"Effectuez l’étape 1",IF(OR(COUNT($C1188,J1188)&lt;&gt;2,overallRate=0),0,IF(F1188="Yes",ROUND(MAX(IF($B1188="Oui - sans lien de dépendance",0,MIN((0.75*J1188),847)),MIN(J1188,(0.75*$C1188),847)),2),IF(revenueReduction&gt;0.3,MAX(IF($B1188="Non - avec lien de dépendance",MIN(1129,J1188,$C1188)*overallRate,MIN(1129,J1188)*overallRate),ROUND(MAX(IF($B1188="Non - avec lien de dépendance",0,MIN((0.75*J1188),847)),MIN(J1188,(0.75*$C1188),847)),2)),IF($B1188="Non - avec lien de dépendance",MIN(1129,J1188,$C1188)*overallRate,MIN(1129,J1188)*overallRate)))))</f>
        <v>Effectuez l’étape 1</v>
      </c>
      <c r="O1188" s="68" t="str">
        <f>IF(ISTEXT(overallRate),"Effectuez l’étape 1",IF(OR(COUNT($C1188,K1188)&lt;&gt;2,overallRate=0),0,IF(G1188="Yes",ROUND(MAX(IF($B1188="Oui - sans lien de dépendance",0,MIN((0.75*K1188),847)),MIN(K1188,(0.75*$C1188),847)),2),IF(revenueReduction&gt;0.3,MAX(IF($B1188="Non - avec lien de dépendance",MIN(1129,K1188,$C1188)*overallRate,MIN(1129,K1188)*overallRate),ROUND(MAX(IF($B1188="Non - avec lien de dépendance",0,MIN((0.75*K1188),847)),MIN(K1188,(0.75*$C1188),847)),2)),IF($B1188="Non - avec lien de dépendance",MIN(1129,K1188,$C1188)*overallRate,MIN(1129,K1188)*overallRate)))))</f>
        <v>Effectuez l’étape 1</v>
      </c>
      <c r="P1188" s="3">
        <f t="shared" si="18"/>
        <v>0</v>
      </c>
    </row>
    <row r="1189" spans="12:16" x14ac:dyDescent="0.5">
      <c r="L1189" s="68" t="str">
        <f>IF(ISTEXT(overallRate),"Effectuez l’étape 1",IF(OR(COUNT($C1189,H1189)&lt;&gt;2,overallRate=0),0,IF(D1189="Yes",ROUND(MAX(IF($B1189="Oui - sans lien de dépendance",0,MIN((0.75*H1189),847)),MIN(H1189,(0.75*$C1189),847)),2),IF(revenueReduction&gt;0.3,MAX(IF($B1189="Non - avec lien de dépendance",MIN(1129,H1189,$C1189)*overallRate,MIN(1129,H1189)*overallRate),ROUND(MAX(IF($B1189="Non - avec lien de dépendance",0,MIN((0.75*H1189),847)),MIN(H1189,(0.75*$C1189),847)),2)),IF($B1189="Non - avec lien de dépendance",MIN(1129,H1189,$C1189)*overallRate,MIN(1129,H1189)*overallRate)))))</f>
        <v>Effectuez l’étape 1</v>
      </c>
      <c r="M1189" s="68" t="str">
        <f>IF(ISTEXT(overallRate),"Effectuez l’étape 1",IF(OR(COUNT($C1189,I1189)&lt;&gt;2,overallRate=0),0,IF(E1189="Yes",ROUND(MAX(IF($B1189="Oui - sans lien de dépendance",0,MIN((0.75*I1189),847)),MIN(I1189,(0.75*$C1189),847)),2),IF(revenueReduction&gt;0.3,MAX(IF($B1189="Non - avec lien de dépendance",MIN(1129,I1189,$C1189)*overallRate,MIN(1129,I1189)*overallRate),ROUND(MAX(IF($B1189="Non - avec lien de dépendance",0,MIN((0.75*I1189),847)),MIN(I1189,(0.75*$C1189),847)),2)),IF($B1189="Non - avec lien de dépendance",MIN(1129,I1189,$C1189)*overallRate,MIN(1129,I1189)*overallRate)))))</f>
        <v>Effectuez l’étape 1</v>
      </c>
      <c r="N1189" s="68" t="str">
        <f>IF(ISTEXT(overallRate),"Effectuez l’étape 1",IF(OR(COUNT($C1189,J1189)&lt;&gt;2,overallRate=0),0,IF(F1189="Yes",ROUND(MAX(IF($B1189="Oui - sans lien de dépendance",0,MIN((0.75*J1189),847)),MIN(J1189,(0.75*$C1189),847)),2),IF(revenueReduction&gt;0.3,MAX(IF($B1189="Non - avec lien de dépendance",MIN(1129,J1189,$C1189)*overallRate,MIN(1129,J1189)*overallRate),ROUND(MAX(IF($B1189="Non - avec lien de dépendance",0,MIN((0.75*J1189),847)),MIN(J1189,(0.75*$C1189),847)),2)),IF($B1189="Non - avec lien de dépendance",MIN(1129,J1189,$C1189)*overallRate,MIN(1129,J1189)*overallRate)))))</f>
        <v>Effectuez l’étape 1</v>
      </c>
      <c r="O1189" s="68" t="str">
        <f>IF(ISTEXT(overallRate),"Effectuez l’étape 1",IF(OR(COUNT($C1189,K1189)&lt;&gt;2,overallRate=0),0,IF(G1189="Yes",ROUND(MAX(IF($B1189="Oui - sans lien de dépendance",0,MIN((0.75*K1189),847)),MIN(K1189,(0.75*$C1189),847)),2),IF(revenueReduction&gt;0.3,MAX(IF($B1189="Non - avec lien de dépendance",MIN(1129,K1189,$C1189)*overallRate,MIN(1129,K1189)*overallRate),ROUND(MAX(IF($B1189="Non - avec lien de dépendance",0,MIN((0.75*K1189),847)),MIN(K1189,(0.75*$C1189),847)),2)),IF($B1189="Non - avec lien de dépendance",MIN(1129,K1189,$C1189)*overallRate,MIN(1129,K1189)*overallRate)))))</f>
        <v>Effectuez l’étape 1</v>
      </c>
      <c r="P1189" s="3">
        <f t="shared" si="18"/>
        <v>0</v>
      </c>
    </row>
    <row r="1190" spans="12:16" x14ac:dyDescent="0.5">
      <c r="L1190" s="68" t="str">
        <f>IF(ISTEXT(overallRate),"Effectuez l’étape 1",IF(OR(COUNT($C1190,H1190)&lt;&gt;2,overallRate=0),0,IF(D1190="Yes",ROUND(MAX(IF($B1190="Oui - sans lien de dépendance",0,MIN((0.75*H1190),847)),MIN(H1190,(0.75*$C1190),847)),2),IF(revenueReduction&gt;0.3,MAX(IF($B1190="Non - avec lien de dépendance",MIN(1129,H1190,$C1190)*overallRate,MIN(1129,H1190)*overallRate),ROUND(MAX(IF($B1190="Non - avec lien de dépendance",0,MIN((0.75*H1190),847)),MIN(H1190,(0.75*$C1190),847)),2)),IF($B1190="Non - avec lien de dépendance",MIN(1129,H1190,$C1190)*overallRate,MIN(1129,H1190)*overallRate)))))</f>
        <v>Effectuez l’étape 1</v>
      </c>
      <c r="M1190" s="68" t="str">
        <f>IF(ISTEXT(overallRate),"Effectuez l’étape 1",IF(OR(COUNT($C1190,I1190)&lt;&gt;2,overallRate=0),0,IF(E1190="Yes",ROUND(MAX(IF($B1190="Oui - sans lien de dépendance",0,MIN((0.75*I1190),847)),MIN(I1190,(0.75*$C1190),847)),2),IF(revenueReduction&gt;0.3,MAX(IF($B1190="Non - avec lien de dépendance",MIN(1129,I1190,$C1190)*overallRate,MIN(1129,I1190)*overallRate),ROUND(MAX(IF($B1190="Non - avec lien de dépendance",0,MIN((0.75*I1190),847)),MIN(I1190,(0.75*$C1190),847)),2)),IF($B1190="Non - avec lien de dépendance",MIN(1129,I1190,$C1190)*overallRate,MIN(1129,I1190)*overallRate)))))</f>
        <v>Effectuez l’étape 1</v>
      </c>
      <c r="N1190" s="68" t="str">
        <f>IF(ISTEXT(overallRate),"Effectuez l’étape 1",IF(OR(COUNT($C1190,J1190)&lt;&gt;2,overallRate=0),0,IF(F1190="Yes",ROUND(MAX(IF($B1190="Oui - sans lien de dépendance",0,MIN((0.75*J1190),847)),MIN(J1190,(0.75*$C1190),847)),2),IF(revenueReduction&gt;0.3,MAX(IF($B1190="Non - avec lien de dépendance",MIN(1129,J1190,$C1190)*overallRate,MIN(1129,J1190)*overallRate),ROUND(MAX(IF($B1190="Non - avec lien de dépendance",0,MIN((0.75*J1190),847)),MIN(J1190,(0.75*$C1190),847)),2)),IF($B1190="Non - avec lien de dépendance",MIN(1129,J1190,$C1190)*overallRate,MIN(1129,J1190)*overallRate)))))</f>
        <v>Effectuez l’étape 1</v>
      </c>
      <c r="O1190" s="68" t="str">
        <f>IF(ISTEXT(overallRate),"Effectuez l’étape 1",IF(OR(COUNT($C1190,K1190)&lt;&gt;2,overallRate=0),0,IF(G1190="Yes",ROUND(MAX(IF($B1190="Oui - sans lien de dépendance",0,MIN((0.75*K1190),847)),MIN(K1190,(0.75*$C1190),847)),2),IF(revenueReduction&gt;0.3,MAX(IF($B1190="Non - avec lien de dépendance",MIN(1129,K1190,$C1190)*overallRate,MIN(1129,K1190)*overallRate),ROUND(MAX(IF($B1190="Non - avec lien de dépendance",0,MIN((0.75*K1190),847)),MIN(K1190,(0.75*$C1190),847)),2)),IF($B1190="Non - avec lien de dépendance",MIN(1129,K1190,$C1190)*overallRate,MIN(1129,K1190)*overallRate)))))</f>
        <v>Effectuez l’étape 1</v>
      </c>
      <c r="P1190" s="3">
        <f t="shared" si="18"/>
        <v>0</v>
      </c>
    </row>
    <row r="1191" spans="12:16" x14ac:dyDescent="0.5">
      <c r="L1191" s="68" t="str">
        <f>IF(ISTEXT(overallRate),"Effectuez l’étape 1",IF(OR(COUNT($C1191,H1191)&lt;&gt;2,overallRate=0),0,IF(D1191="Yes",ROUND(MAX(IF($B1191="Oui - sans lien de dépendance",0,MIN((0.75*H1191),847)),MIN(H1191,(0.75*$C1191),847)),2),IF(revenueReduction&gt;0.3,MAX(IF($B1191="Non - avec lien de dépendance",MIN(1129,H1191,$C1191)*overallRate,MIN(1129,H1191)*overallRate),ROUND(MAX(IF($B1191="Non - avec lien de dépendance",0,MIN((0.75*H1191),847)),MIN(H1191,(0.75*$C1191),847)),2)),IF($B1191="Non - avec lien de dépendance",MIN(1129,H1191,$C1191)*overallRate,MIN(1129,H1191)*overallRate)))))</f>
        <v>Effectuez l’étape 1</v>
      </c>
      <c r="M1191" s="68" t="str">
        <f>IF(ISTEXT(overallRate),"Effectuez l’étape 1",IF(OR(COUNT($C1191,I1191)&lt;&gt;2,overallRate=0),0,IF(E1191="Yes",ROUND(MAX(IF($B1191="Oui - sans lien de dépendance",0,MIN((0.75*I1191),847)),MIN(I1191,(0.75*$C1191),847)),2),IF(revenueReduction&gt;0.3,MAX(IF($B1191="Non - avec lien de dépendance",MIN(1129,I1191,$C1191)*overallRate,MIN(1129,I1191)*overallRate),ROUND(MAX(IF($B1191="Non - avec lien de dépendance",0,MIN((0.75*I1191),847)),MIN(I1191,(0.75*$C1191),847)),2)),IF($B1191="Non - avec lien de dépendance",MIN(1129,I1191,$C1191)*overallRate,MIN(1129,I1191)*overallRate)))))</f>
        <v>Effectuez l’étape 1</v>
      </c>
      <c r="N1191" s="68" t="str">
        <f>IF(ISTEXT(overallRate),"Effectuez l’étape 1",IF(OR(COUNT($C1191,J1191)&lt;&gt;2,overallRate=0),0,IF(F1191="Yes",ROUND(MAX(IF($B1191="Oui - sans lien de dépendance",0,MIN((0.75*J1191),847)),MIN(J1191,(0.75*$C1191),847)),2),IF(revenueReduction&gt;0.3,MAX(IF($B1191="Non - avec lien de dépendance",MIN(1129,J1191,$C1191)*overallRate,MIN(1129,J1191)*overallRate),ROUND(MAX(IF($B1191="Non - avec lien de dépendance",0,MIN((0.75*J1191),847)),MIN(J1191,(0.75*$C1191),847)),2)),IF($B1191="Non - avec lien de dépendance",MIN(1129,J1191,$C1191)*overallRate,MIN(1129,J1191)*overallRate)))))</f>
        <v>Effectuez l’étape 1</v>
      </c>
      <c r="O1191" s="68" t="str">
        <f>IF(ISTEXT(overallRate),"Effectuez l’étape 1",IF(OR(COUNT($C1191,K1191)&lt;&gt;2,overallRate=0),0,IF(G1191="Yes",ROUND(MAX(IF($B1191="Oui - sans lien de dépendance",0,MIN((0.75*K1191),847)),MIN(K1191,(0.75*$C1191),847)),2),IF(revenueReduction&gt;0.3,MAX(IF($B1191="Non - avec lien de dépendance",MIN(1129,K1191,$C1191)*overallRate,MIN(1129,K1191)*overallRate),ROUND(MAX(IF($B1191="Non - avec lien de dépendance",0,MIN((0.75*K1191),847)),MIN(K1191,(0.75*$C1191),847)),2)),IF($B1191="Non - avec lien de dépendance",MIN(1129,K1191,$C1191)*overallRate,MIN(1129,K1191)*overallRate)))))</f>
        <v>Effectuez l’étape 1</v>
      </c>
      <c r="P1191" s="3">
        <f t="shared" si="18"/>
        <v>0</v>
      </c>
    </row>
    <row r="1192" spans="12:16" x14ac:dyDescent="0.5">
      <c r="L1192" s="68" t="str">
        <f>IF(ISTEXT(overallRate),"Effectuez l’étape 1",IF(OR(COUNT($C1192,H1192)&lt;&gt;2,overallRate=0),0,IF(D1192="Yes",ROUND(MAX(IF($B1192="Oui - sans lien de dépendance",0,MIN((0.75*H1192),847)),MIN(H1192,(0.75*$C1192),847)),2),IF(revenueReduction&gt;0.3,MAX(IF($B1192="Non - avec lien de dépendance",MIN(1129,H1192,$C1192)*overallRate,MIN(1129,H1192)*overallRate),ROUND(MAX(IF($B1192="Non - avec lien de dépendance",0,MIN((0.75*H1192),847)),MIN(H1192,(0.75*$C1192),847)),2)),IF($B1192="Non - avec lien de dépendance",MIN(1129,H1192,$C1192)*overallRate,MIN(1129,H1192)*overallRate)))))</f>
        <v>Effectuez l’étape 1</v>
      </c>
      <c r="M1192" s="68" t="str">
        <f>IF(ISTEXT(overallRate),"Effectuez l’étape 1",IF(OR(COUNT($C1192,I1192)&lt;&gt;2,overallRate=0),0,IF(E1192="Yes",ROUND(MAX(IF($B1192="Oui - sans lien de dépendance",0,MIN((0.75*I1192),847)),MIN(I1192,(0.75*$C1192),847)),2),IF(revenueReduction&gt;0.3,MAX(IF($B1192="Non - avec lien de dépendance",MIN(1129,I1192,$C1192)*overallRate,MIN(1129,I1192)*overallRate),ROUND(MAX(IF($B1192="Non - avec lien de dépendance",0,MIN((0.75*I1192),847)),MIN(I1192,(0.75*$C1192),847)),2)),IF($B1192="Non - avec lien de dépendance",MIN(1129,I1192,$C1192)*overallRate,MIN(1129,I1192)*overallRate)))))</f>
        <v>Effectuez l’étape 1</v>
      </c>
      <c r="N1192" s="68" t="str">
        <f>IF(ISTEXT(overallRate),"Effectuez l’étape 1",IF(OR(COUNT($C1192,J1192)&lt;&gt;2,overallRate=0),0,IF(F1192="Yes",ROUND(MAX(IF($B1192="Oui - sans lien de dépendance",0,MIN((0.75*J1192),847)),MIN(J1192,(0.75*$C1192),847)),2),IF(revenueReduction&gt;0.3,MAX(IF($B1192="Non - avec lien de dépendance",MIN(1129,J1192,$C1192)*overallRate,MIN(1129,J1192)*overallRate),ROUND(MAX(IF($B1192="Non - avec lien de dépendance",0,MIN((0.75*J1192),847)),MIN(J1192,(0.75*$C1192),847)),2)),IF($B1192="Non - avec lien de dépendance",MIN(1129,J1192,$C1192)*overallRate,MIN(1129,J1192)*overallRate)))))</f>
        <v>Effectuez l’étape 1</v>
      </c>
      <c r="O1192" s="68" t="str">
        <f>IF(ISTEXT(overallRate),"Effectuez l’étape 1",IF(OR(COUNT($C1192,K1192)&lt;&gt;2,overallRate=0),0,IF(G1192="Yes",ROUND(MAX(IF($B1192="Oui - sans lien de dépendance",0,MIN((0.75*K1192),847)),MIN(K1192,(0.75*$C1192),847)),2),IF(revenueReduction&gt;0.3,MAX(IF($B1192="Non - avec lien de dépendance",MIN(1129,K1192,$C1192)*overallRate,MIN(1129,K1192)*overallRate),ROUND(MAX(IF($B1192="Non - avec lien de dépendance",0,MIN((0.75*K1192),847)),MIN(K1192,(0.75*$C1192),847)),2)),IF($B1192="Non - avec lien de dépendance",MIN(1129,K1192,$C1192)*overallRate,MIN(1129,K1192)*overallRate)))))</f>
        <v>Effectuez l’étape 1</v>
      </c>
      <c r="P1192" s="3">
        <f t="shared" si="18"/>
        <v>0</v>
      </c>
    </row>
    <row r="1193" spans="12:16" x14ac:dyDescent="0.5">
      <c r="L1193" s="68" t="str">
        <f>IF(ISTEXT(overallRate),"Effectuez l’étape 1",IF(OR(COUNT($C1193,H1193)&lt;&gt;2,overallRate=0),0,IF(D1193="Yes",ROUND(MAX(IF($B1193="Oui - sans lien de dépendance",0,MIN((0.75*H1193),847)),MIN(H1193,(0.75*$C1193),847)),2),IF(revenueReduction&gt;0.3,MAX(IF($B1193="Non - avec lien de dépendance",MIN(1129,H1193,$C1193)*overallRate,MIN(1129,H1193)*overallRate),ROUND(MAX(IF($B1193="Non - avec lien de dépendance",0,MIN((0.75*H1193),847)),MIN(H1193,(0.75*$C1193),847)),2)),IF($B1193="Non - avec lien de dépendance",MIN(1129,H1193,$C1193)*overallRate,MIN(1129,H1193)*overallRate)))))</f>
        <v>Effectuez l’étape 1</v>
      </c>
      <c r="M1193" s="68" t="str">
        <f>IF(ISTEXT(overallRate),"Effectuez l’étape 1",IF(OR(COUNT($C1193,I1193)&lt;&gt;2,overallRate=0),0,IF(E1193="Yes",ROUND(MAX(IF($B1193="Oui - sans lien de dépendance",0,MIN((0.75*I1193),847)),MIN(I1193,(0.75*$C1193),847)),2),IF(revenueReduction&gt;0.3,MAX(IF($B1193="Non - avec lien de dépendance",MIN(1129,I1193,$C1193)*overallRate,MIN(1129,I1193)*overallRate),ROUND(MAX(IF($B1193="Non - avec lien de dépendance",0,MIN((0.75*I1193),847)),MIN(I1193,(0.75*$C1193),847)),2)),IF($B1193="Non - avec lien de dépendance",MIN(1129,I1193,$C1193)*overallRate,MIN(1129,I1193)*overallRate)))))</f>
        <v>Effectuez l’étape 1</v>
      </c>
      <c r="N1193" s="68" t="str">
        <f>IF(ISTEXT(overallRate),"Effectuez l’étape 1",IF(OR(COUNT($C1193,J1193)&lt;&gt;2,overallRate=0),0,IF(F1193="Yes",ROUND(MAX(IF($B1193="Oui - sans lien de dépendance",0,MIN((0.75*J1193),847)),MIN(J1193,(0.75*$C1193),847)),2),IF(revenueReduction&gt;0.3,MAX(IF($B1193="Non - avec lien de dépendance",MIN(1129,J1193,$C1193)*overallRate,MIN(1129,J1193)*overallRate),ROUND(MAX(IF($B1193="Non - avec lien de dépendance",0,MIN((0.75*J1193),847)),MIN(J1193,(0.75*$C1193),847)),2)),IF($B1193="Non - avec lien de dépendance",MIN(1129,J1193,$C1193)*overallRate,MIN(1129,J1193)*overallRate)))))</f>
        <v>Effectuez l’étape 1</v>
      </c>
      <c r="O1193" s="68" t="str">
        <f>IF(ISTEXT(overallRate),"Effectuez l’étape 1",IF(OR(COUNT($C1193,K1193)&lt;&gt;2,overallRate=0),0,IF(G1193="Yes",ROUND(MAX(IF($B1193="Oui - sans lien de dépendance",0,MIN((0.75*K1193),847)),MIN(K1193,(0.75*$C1193),847)),2),IF(revenueReduction&gt;0.3,MAX(IF($B1193="Non - avec lien de dépendance",MIN(1129,K1193,$C1193)*overallRate,MIN(1129,K1193)*overallRate),ROUND(MAX(IF($B1193="Non - avec lien de dépendance",0,MIN((0.75*K1193),847)),MIN(K1193,(0.75*$C1193),847)),2)),IF($B1193="Non - avec lien de dépendance",MIN(1129,K1193,$C1193)*overallRate,MIN(1129,K1193)*overallRate)))))</f>
        <v>Effectuez l’étape 1</v>
      </c>
      <c r="P1193" s="3">
        <f t="shared" si="18"/>
        <v>0</v>
      </c>
    </row>
    <row r="1194" spans="12:16" x14ac:dyDescent="0.5">
      <c r="L1194" s="68" t="str">
        <f>IF(ISTEXT(overallRate),"Effectuez l’étape 1",IF(OR(COUNT($C1194,H1194)&lt;&gt;2,overallRate=0),0,IF(D1194="Yes",ROUND(MAX(IF($B1194="Oui - sans lien de dépendance",0,MIN((0.75*H1194),847)),MIN(H1194,(0.75*$C1194),847)),2),IF(revenueReduction&gt;0.3,MAX(IF($B1194="Non - avec lien de dépendance",MIN(1129,H1194,$C1194)*overallRate,MIN(1129,H1194)*overallRate),ROUND(MAX(IF($B1194="Non - avec lien de dépendance",0,MIN((0.75*H1194),847)),MIN(H1194,(0.75*$C1194),847)),2)),IF($B1194="Non - avec lien de dépendance",MIN(1129,H1194,$C1194)*overallRate,MIN(1129,H1194)*overallRate)))))</f>
        <v>Effectuez l’étape 1</v>
      </c>
      <c r="M1194" s="68" t="str">
        <f>IF(ISTEXT(overallRate),"Effectuez l’étape 1",IF(OR(COUNT($C1194,I1194)&lt;&gt;2,overallRate=0),0,IF(E1194="Yes",ROUND(MAX(IF($B1194="Oui - sans lien de dépendance",0,MIN((0.75*I1194),847)),MIN(I1194,(0.75*$C1194),847)),2),IF(revenueReduction&gt;0.3,MAX(IF($B1194="Non - avec lien de dépendance",MIN(1129,I1194,$C1194)*overallRate,MIN(1129,I1194)*overallRate),ROUND(MAX(IF($B1194="Non - avec lien de dépendance",0,MIN((0.75*I1194),847)),MIN(I1194,(0.75*$C1194),847)),2)),IF($B1194="Non - avec lien de dépendance",MIN(1129,I1194,$C1194)*overallRate,MIN(1129,I1194)*overallRate)))))</f>
        <v>Effectuez l’étape 1</v>
      </c>
      <c r="N1194" s="68" t="str">
        <f>IF(ISTEXT(overallRate),"Effectuez l’étape 1",IF(OR(COUNT($C1194,J1194)&lt;&gt;2,overallRate=0),0,IF(F1194="Yes",ROUND(MAX(IF($B1194="Oui - sans lien de dépendance",0,MIN((0.75*J1194),847)),MIN(J1194,(0.75*$C1194),847)),2),IF(revenueReduction&gt;0.3,MAX(IF($B1194="Non - avec lien de dépendance",MIN(1129,J1194,$C1194)*overallRate,MIN(1129,J1194)*overallRate),ROUND(MAX(IF($B1194="Non - avec lien de dépendance",0,MIN((0.75*J1194),847)),MIN(J1194,(0.75*$C1194),847)),2)),IF($B1194="Non - avec lien de dépendance",MIN(1129,J1194,$C1194)*overallRate,MIN(1129,J1194)*overallRate)))))</f>
        <v>Effectuez l’étape 1</v>
      </c>
      <c r="O1194" s="68" t="str">
        <f>IF(ISTEXT(overallRate),"Effectuez l’étape 1",IF(OR(COUNT($C1194,K1194)&lt;&gt;2,overallRate=0),0,IF(G1194="Yes",ROUND(MAX(IF($B1194="Oui - sans lien de dépendance",0,MIN((0.75*K1194),847)),MIN(K1194,(0.75*$C1194),847)),2),IF(revenueReduction&gt;0.3,MAX(IF($B1194="Non - avec lien de dépendance",MIN(1129,K1194,$C1194)*overallRate,MIN(1129,K1194)*overallRate),ROUND(MAX(IF($B1194="Non - avec lien de dépendance",0,MIN((0.75*K1194),847)),MIN(K1194,(0.75*$C1194),847)),2)),IF($B1194="Non - avec lien de dépendance",MIN(1129,K1194,$C1194)*overallRate,MIN(1129,K1194)*overallRate)))))</f>
        <v>Effectuez l’étape 1</v>
      </c>
      <c r="P1194" s="3">
        <f t="shared" si="18"/>
        <v>0</v>
      </c>
    </row>
    <row r="1195" spans="12:16" x14ac:dyDescent="0.5">
      <c r="L1195" s="68" t="str">
        <f>IF(ISTEXT(overallRate),"Effectuez l’étape 1",IF(OR(COUNT($C1195,H1195)&lt;&gt;2,overallRate=0),0,IF(D1195="Yes",ROUND(MAX(IF($B1195="Oui - sans lien de dépendance",0,MIN((0.75*H1195),847)),MIN(H1195,(0.75*$C1195),847)),2),IF(revenueReduction&gt;0.3,MAX(IF($B1195="Non - avec lien de dépendance",MIN(1129,H1195,$C1195)*overallRate,MIN(1129,H1195)*overallRate),ROUND(MAX(IF($B1195="Non - avec lien de dépendance",0,MIN((0.75*H1195),847)),MIN(H1195,(0.75*$C1195),847)),2)),IF($B1195="Non - avec lien de dépendance",MIN(1129,H1195,$C1195)*overallRate,MIN(1129,H1195)*overallRate)))))</f>
        <v>Effectuez l’étape 1</v>
      </c>
      <c r="M1195" s="68" t="str">
        <f>IF(ISTEXT(overallRate),"Effectuez l’étape 1",IF(OR(COUNT($C1195,I1195)&lt;&gt;2,overallRate=0),0,IF(E1195="Yes",ROUND(MAX(IF($B1195="Oui - sans lien de dépendance",0,MIN((0.75*I1195),847)),MIN(I1195,(0.75*$C1195),847)),2),IF(revenueReduction&gt;0.3,MAX(IF($B1195="Non - avec lien de dépendance",MIN(1129,I1195,$C1195)*overallRate,MIN(1129,I1195)*overallRate),ROUND(MAX(IF($B1195="Non - avec lien de dépendance",0,MIN((0.75*I1195),847)),MIN(I1195,(0.75*$C1195),847)),2)),IF($B1195="Non - avec lien de dépendance",MIN(1129,I1195,$C1195)*overallRate,MIN(1129,I1195)*overallRate)))))</f>
        <v>Effectuez l’étape 1</v>
      </c>
      <c r="N1195" s="68" t="str">
        <f>IF(ISTEXT(overallRate),"Effectuez l’étape 1",IF(OR(COUNT($C1195,J1195)&lt;&gt;2,overallRate=0),0,IF(F1195="Yes",ROUND(MAX(IF($B1195="Oui - sans lien de dépendance",0,MIN((0.75*J1195),847)),MIN(J1195,(0.75*$C1195),847)),2),IF(revenueReduction&gt;0.3,MAX(IF($B1195="Non - avec lien de dépendance",MIN(1129,J1195,$C1195)*overallRate,MIN(1129,J1195)*overallRate),ROUND(MAX(IF($B1195="Non - avec lien de dépendance",0,MIN((0.75*J1195),847)),MIN(J1195,(0.75*$C1195),847)),2)),IF($B1195="Non - avec lien de dépendance",MIN(1129,J1195,$C1195)*overallRate,MIN(1129,J1195)*overallRate)))))</f>
        <v>Effectuez l’étape 1</v>
      </c>
      <c r="O1195" s="68" t="str">
        <f>IF(ISTEXT(overallRate),"Effectuez l’étape 1",IF(OR(COUNT($C1195,K1195)&lt;&gt;2,overallRate=0),0,IF(G1195="Yes",ROUND(MAX(IF($B1195="Oui - sans lien de dépendance",0,MIN((0.75*K1195),847)),MIN(K1195,(0.75*$C1195),847)),2),IF(revenueReduction&gt;0.3,MAX(IF($B1195="Non - avec lien de dépendance",MIN(1129,K1195,$C1195)*overallRate,MIN(1129,K1195)*overallRate),ROUND(MAX(IF($B1195="Non - avec lien de dépendance",0,MIN((0.75*K1195),847)),MIN(K1195,(0.75*$C1195),847)),2)),IF($B1195="Non - avec lien de dépendance",MIN(1129,K1195,$C1195)*overallRate,MIN(1129,K1195)*overallRate)))))</f>
        <v>Effectuez l’étape 1</v>
      </c>
      <c r="P1195" s="3">
        <f t="shared" si="18"/>
        <v>0</v>
      </c>
    </row>
    <row r="1196" spans="12:16" x14ac:dyDescent="0.5">
      <c r="L1196" s="68" t="str">
        <f>IF(ISTEXT(overallRate),"Effectuez l’étape 1",IF(OR(COUNT($C1196,H1196)&lt;&gt;2,overallRate=0),0,IF(D1196="Yes",ROUND(MAX(IF($B1196="Oui - sans lien de dépendance",0,MIN((0.75*H1196),847)),MIN(H1196,(0.75*$C1196),847)),2),IF(revenueReduction&gt;0.3,MAX(IF($B1196="Non - avec lien de dépendance",MIN(1129,H1196,$C1196)*overallRate,MIN(1129,H1196)*overallRate),ROUND(MAX(IF($B1196="Non - avec lien de dépendance",0,MIN((0.75*H1196),847)),MIN(H1196,(0.75*$C1196),847)),2)),IF($B1196="Non - avec lien de dépendance",MIN(1129,H1196,$C1196)*overallRate,MIN(1129,H1196)*overallRate)))))</f>
        <v>Effectuez l’étape 1</v>
      </c>
      <c r="M1196" s="68" t="str">
        <f>IF(ISTEXT(overallRate),"Effectuez l’étape 1",IF(OR(COUNT($C1196,I1196)&lt;&gt;2,overallRate=0),0,IF(E1196="Yes",ROUND(MAX(IF($B1196="Oui - sans lien de dépendance",0,MIN((0.75*I1196),847)),MIN(I1196,(0.75*$C1196),847)),2),IF(revenueReduction&gt;0.3,MAX(IF($B1196="Non - avec lien de dépendance",MIN(1129,I1196,$C1196)*overallRate,MIN(1129,I1196)*overallRate),ROUND(MAX(IF($B1196="Non - avec lien de dépendance",0,MIN((0.75*I1196),847)),MIN(I1196,(0.75*$C1196),847)),2)),IF($B1196="Non - avec lien de dépendance",MIN(1129,I1196,$C1196)*overallRate,MIN(1129,I1196)*overallRate)))))</f>
        <v>Effectuez l’étape 1</v>
      </c>
      <c r="N1196" s="68" t="str">
        <f>IF(ISTEXT(overallRate),"Effectuez l’étape 1",IF(OR(COUNT($C1196,J1196)&lt;&gt;2,overallRate=0),0,IF(F1196="Yes",ROUND(MAX(IF($B1196="Oui - sans lien de dépendance",0,MIN((0.75*J1196),847)),MIN(J1196,(0.75*$C1196),847)),2),IF(revenueReduction&gt;0.3,MAX(IF($B1196="Non - avec lien de dépendance",MIN(1129,J1196,$C1196)*overallRate,MIN(1129,J1196)*overallRate),ROUND(MAX(IF($B1196="Non - avec lien de dépendance",0,MIN((0.75*J1196),847)),MIN(J1196,(0.75*$C1196),847)),2)),IF($B1196="Non - avec lien de dépendance",MIN(1129,J1196,$C1196)*overallRate,MIN(1129,J1196)*overallRate)))))</f>
        <v>Effectuez l’étape 1</v>
      </c>
      <c r="O1196" s="68" t="str">
        <f>IF(ISTEXT(overallRate),"Effectuez l’étape 1",IF(OR(COUNT($C1196,K1196)&lt;&gt;2,overallRate=0),0,IF(G1196="Yes",ROUND(MAX(IF($B1196="Oui - sans lien de dépendance",0,MIN((0.75*K1196),847)),MIN(K1196,(0.75*$C1196),847)),2),IF(revenueReduction&gt;0.3,MAX(IF($B1196="Non - avec lien de dépendance",MIN(1129,K1196,$C1196)*overallRate,MIN(1129,K1196)*overallRate),ROUND(MAX(IF($B1196="Non - avec lien de dépendance",0,MIN((0.75*K1196),847)),MIN(K1196,(0.75*$C1196),847)),2)),IF($B1196="Non - avec lien de dépendance",MIN(1129,K1196,$C1196)*overallRate,MIN(1129,K1196)*overallRate)))))</f>
        <v>Effectuez l’étape 1</v>
      </c>
      <c r="P1196" s="3">
        <f t="shared" si="18"/>
        <v>0</v>
      </c>
    </row>
    <row r="1197" spans="12:16" x14ac:dyDescent="0.5">
      <c r="L1197" s="68" t="str">
        <f>IF(ISTEXT(overallRate),"Effectuez l’étape 1",IF(OR(COUNT($C1197,H1197)&lt;&gt;2,overallRate=0),0,IF(D1197="Yes",ROUND(MAX(IF($B1197="Oui - sans lien de dépendance",0,MIN((0.75*H1197),847)),MIN(H1197,(0.75*$C1197),847)),2),IF(revenueReduction&gt;0.3,MAX(IF($B1197="Non - avec lien de dépendance",MIN(1129,H1197,$C1197)*overallRate,MIN(1129,H1197)*overallRate),ROUND(MAX(IF($B1197="Non - avec lien de dépendance",0,MIN((0.75*H1197),847)),MIN(H1197,(0.75*$C1197),847)),2)),IF($B1197="Non - avec lien de dépendance",MIN(1129,H1197,$C1197)*overallRate,MIN(1129,H1197)*overallRate)))))</f>
        <v>Effectuez l’étape 1</v>
      </c>
      <c r="M1197" s="68" t="str">
        <f>IF(ISTEXT(overallRate),"Effectuez l’étape 1",IF(OR(COUNT($C1197,I1197)&lt;&gt;2,overallRate=0),0,IF(E1197="Yes",ROUND(MAX(IF($B1197="Oui - sans lien de dépendance",0,MIN((0.75*I1197),847)),MIN(I1197,(0.75*$C1197),847)),2),IF(revenueReduction&gt;0.3,MAX(IF($B1197="Non - avec lien de dépendance",MIN(1129,I1197,$C1197)*overallRate,MIN(1129,I1197)*overallRate),ROUND(MAX(IF($B1197="Non - avec lien de dépendance",0,MIN((0.75*I1197),847)),MIN(I1197,(0.75*$C1197),847)),2)),IF($B1197="Non - avec lien de dépendance",MIN(1129,I1197,$C1197)*overallRate,MIN(1129,I1197)*overallRate)))))</f>
        <v>Effectuez l’étape 1</v>
      </c>
      <c r="N1197" s="68" t="str">
        <f>IF(ISTEXT(overallRate),"Effectuez l’étape 1",IF(OR(COUNT($C1197,J1197)&lt;&gt;2,overallRate=0),0,IF(F1197="Yes",ROUND(MAX(IF($B1197="Oui - sans lien de dépendance",0,MIN((0.75*J1197),847)),MIN(J1197,(0.75*$C1197),847)),2),IF(revenueReduction&gt;0.3,MAX(IF($B1197="Non - avec lien de dépendance",MIN(1129,J1197,$C1197)*overallRate,MIN(1129,J1197)*overallRate),ROUND(MAX(IF($B1197="Non - avec lien de dépendance",0,MIN((0.75*J1197),847)),MIN(J1197,(0.75*$C1197),847)),2)),IF($B1197="Non - avec lien de dépendance",MIN(1129,J1197,$C1197)*overallRate,MIN(1129,J1197)*overallRate)))))</f>
        <v>Effectuez l’étape 1</v>
      </c>
      <c r="O1197" s="68" t="str">
        <f>IF(ISTEXT(overallRate),"Effectuez l’étape 1",IF(OR(COUNT($C1197,K1197)&lt;&gt;2,overallRate=0),0,IF(G1197="Yes",ROUND(MAX(IF($B1197="Oui - sans lien de dépendance",0,MIN((0.75*K1197),847)),MIN(K1197,(0.75*$C1197),847)),2),IF(revenueReduction&gt;0.3,MAX(IF($B1197="Non - avec lien de dépendance",MIN(1129,K1197,$C1197)*overallRate,MIN(1129,K1197)*overallRate),ROUND(MAX(IF($B1197="Non - avec lien de dépendance",0,MIN((0.75*K1197),847)),MIN(K1197,(0.75*$C1197),847)),2)),IF($B1197="Non - avec lien de dépendance",MIN(1129,K1197,$C1197)*overallRate,MIN(1129,K1197)*overallRate)))))</f>
        <v>Effectuez l’étape 1</v>
      </c>
      <c r="P1197" s="3">
        <f t="shared" si="18"/>
        <v>0</v>
      </c>
    </row>
    <row r="1198" spans="12:16" x14ac:dyDescent="0.5">
      <c r="L1198" s="68" t="str">
        <f>IF(ISTEXT(overallRate),"Effectuez l’étape 1",IF(OR(COUNT($C1198,H1198)&lt;&gt;2,overallRate=0),0,IF(D1198="Yes",ROUND(MAX(IF($B1198="Oui - sans lien de dépendance",0,MIN((0.75*H1198),847)),MIN(H1198,(0.75*$C1198),847)),2),IF(revenueReduction&gt;0.3,MAX(IF($B1198="Non - avec lien de dépendance",MIN(1129,H1198,$C1198)*overallRate,MIN(1129,H1198)*overallRate),ROUND(MAX(IF($B1198="Non - avec lien de dépendance",0,MIN((0.75*H1198),847)),MIN(H1198,(0.75*$C1198),847)),2)),IF($B1198="Non - avec lien de dépendance",MIN(1129,H1198,$C1198)*overallRate,MIN(1129,H1198)*overallRate)))))</f>
        <v>Effectuez l’étape 1</v>
      </c>
      <c r="M1198" s="68" t="str">
        <f>IF(ISTEXT(overallRate),"Effectuez l’étape 1",IF(OR(COUNT($C1198,I1198)&lt;&gt;2,overallRate=0),0,IF(E1198="Yes",ROUND(MAX(IF($B1198="Oui - sans lien de dépendance",0,MIN((0.75*I1198),847)),MIN(I1198,(0.75*$C1198),847)),2),IF(revenueReduction&gt;0.3,MAX(IF($B1198="Non - avec lien de dépendance",MIN(1129,I1198,$C1198)*overallRate,MIN(1129,I1198)*overallRate),ROUND(MAX(IF($B1198="Non - avec lien de dépendance",0,MIN((0.75*I1198),847)),MIN(I1198,(0.75*$C1198),847)),2)),IF($B1198="Non - avec lien de dépendance",MIN(1129,I1198,$C1198)*overallRate,MIN(1129,I1198)*overallRate)))))</f>
        <v>Effectuez l’étape 1</v>
      </c>
      <c r="N1198" s="68" t="str">
        <f>IF(ISTEXT(overallRate),"Effectuez l’étape 1",IF(OR(COUNT($C1198,J1198)&lt;&gt;2,overallRate=0),0,IF(F1198="Yes",ROUND(MAX(IF($B1198="Oui - sans lien de dépendance",0,MIN((0.75*J1198),847)),MIN(J1198,(0.75*$C1198),847)),2),IF(revenueReduction&gt;0.3,MAX(IF($B1198="Non - avec lien de dépendance",MIN(1129,J1198,$C1198)*overallRate,MIN(1129,J1198)*overallRate),ROUND(MAX(IF($B1198="Non - avec lien de dépendance",0,MIN((0.75*J1198),847)),MIN(J1198,(0.75*$C1198),847)),2)),IF($B1198="Non - avec lien de dépendance",MIN(1129,J1198,$C1198)*overallRate,MIN(1129,J1198)*overallRate)))))</f>
        <v>Effectuez l’étape 1</v>
      </c>
      <c r="O1198" s="68" t="str">
        <f>IF(ISTEXT(overallRate),"Effectuez l’étape 1",IF(OR(COUNT($C1198,K1198)&lt;&gt;2,overallRate=0),0,IF(G1198="Yes",ROUND(MAX(IF($B1198="Oui - sans lien de dépendance",0,MIN((0.75*K1198),847)),MIN(K1198,(0.75*$C1198),847)),2),IF(revenueReduction&gt;0.3,MAX(IF($B1198="Non - avec lien de dépendance",MIN(1129,K1198,$C1198)*overallRate,MIN(1129,K1198)*overallRate),ROUND(MAX(IF($B1198="Non - avec lien de dépendance",0,MIN((0.75*K1198),847)),MIN(K1198,(0.75*$C1198),847)),2)),IF($B1198="Non - avec lien de dépendance",MIN(1129,K1198,$C1198)*overallRate,MIN(1129,K1198)*overallRate)))))</f>
        <v>Effectuez l’étape 1</v>
      </c>
      <c r="P1198" s="3">
        <f t="shared" si="18"/>
        <v>0</v>
      </c>
    </row>
    <row r="1199" spans="12:16" x14ac:dyDescent="0.5">
      <c r="L1199" s="68" t="str">
        <f>IF(ISTEXT(overallRate),"Effectuez l’étape 1",IF(OR(COUNT($C1199,H1199)&lt;&gt;2,overallRate=0),0,IF(D1199="Yes",ROUND(MAX(IF($B1199="Oui - sans lien de dépendance",0,MIN((0.75*H1199),847)),MIN(H1199,(0.75*$C1199),847)),2),IF(revenueReduction&gt;0.3,MAX(IF($B1199="Non - avec lien de dépendance",MIN(1129,H1199,$C1199)*overallRate,MIN(1129,H1199)*overallRate),ROUND(MAX(IF($B1199="Non - avec lien de dépendance",0,MIN((0.75*H1199),847)),MIN(H1199,(0.75*$C1199),847)),2)),IF($B1199="Non - avec lien de dépendance",MIN(1129,H1199,$C1199)*overallRate,MIN(1129,H1199)*overallRate)))))</f>
        <v>Effectuez l’étape 1</v>
      </c>
      <c r="M1199" s="68" t="str">
        <f>IF(ISTEXT(overallRate),"Effectuez l’étape 1",IF(OR(COUNT($C1199,I1199)&lt;&gt;2,overallRate=0),0,IF(E1199="Yes",ROUND(MAX(IF($B1199="Oui - sans lien de dépendance",0,MIN((0.75*I1199),847)),MIN(I1199,(0.75*$C1199),847)),2),IF(revenueReduction&gt;0.3,MAX(IF($B1199="Non - avec lien de dépendance",MIN(1129,I1199,$C1199)*overallRate,MIN(1129,I1199)*overallRate),ROUND(MAX(IF($B1199="Non - avec lien de dépendance",0,MIN((0.75*I1199),847)),MIN(I1199,(0.75*$C1199),847)),2)),IF($B1199="Non - avec lien de dépendance",MIN(1129,I1199,$C1199)*overallRate,MIN(1129,I1199)*overallRate)))))</f>
        <v>Effectuez l’étape 1</v>
      </c>
      <c r="N1199" s="68" t="str">
        <f>IF(ISTEXT(overallRate),"Effectuez l’étape 1",IF(OR(COUNT($C1199,J1199)&lt;&gt;2,overallRate=0),0,IF(F1199="Yes",ROUND(MAX(IF($B1199="Oui - sans lien de dépendance",0,MIN((0.75*J1199),847)),MIN(J1199,(0.75*$C1199),847)),2),IF(revenueReduction&gt;0.3,MAX(IF($B1199="Non - avec lien de dépendance",MIN(1129,J1199,$C1199)*overallRate,MIN(1129,J1199)*overallRate),ROUND(MAX(IF($B1199="Non - avec lien de dépendance",0,MIN((0.75*J1199),847)),MIN(J1199,(0.75*$C1199),847)),2)),IF($B1199="Non - avec lien de dépendance",MIN(1129,J1199,$C1199)*overallRate,MIN(1129,J1199)*overallRate)))))</f>
        <v>Effectuez l’étape 1</v>
      </c>
      <c r="O1199" s="68" t="str">
        <f>IF(ISTEXT(overallRate),"Effectuez l’étape 1",IF(OR(COUNT($C1199,K1199)&lt;&gt;2,overallRate=0),0,IF(G1199="Yes",ROUND(MAX(IF($B1199="Oui - sans lien de dépendance",0,MIN((0.75*K1199),847)),MIN(K1199,(0.75*$C1199),847)),2),IF(revenueReduction&gt;0.3,MAX(IF($B1199="Non - avec lien de dépendance",MIN(1129,K1199,$C1199)*overallRate,MIN(1129,K1199)*overallRate),ROUND(MAX(IF($B1199="Non - avec lien de dépendance",0,MIN((0.75*K1199),847)),MIN(K1199,(0.75*$C1199),847)),2)),IF($B1199="Non - avec lien de dépendance",MIN(1129,K1199,$C1199)*overallRate,MIN(1129,K1199)*overallRate)))))</f>
        <v>Effectuez l’étape 1</v>
      </c>
      <c r="P1199" s="3">
        <f t="shared" si="18"/>
        <v>0</v>
      </c>
    </row>
    <row r="1200" spans="12:16" x14ac:dyDescent="0.5">
      <c r="L1200" s="68" t="str">
        <f>IF(ISTEXT(overallRate),"Effectuez l’étape 1",IF(OR(COUNT($C1200,H1200)&lt;&gt;2,overallRate=0),0,IF(D1200="Yes",ROUND(MAX(IF($B1200="Oui - sans lien de dépendance",0,MIN((0.75*H1200),847)),MIN(H1200,(0.75*$C1200),847)),2),IF(revenueReduction&gt;0.3,MAX(IF($B1200="Non - avec lien de dépendance",MIN(1129,H1200,$C1200)*overallRate,MIN(1129,H1200)*overallRate),ROUND(MAX(IF($B1200="Non - avec lien de dépendance",0,MIN((0.75*H1200),847)),MIN(H1200,(0.75*$C1200),847)),2)),IF($B1200="Non - avec lien de dépendance",MIN(1129,H1200,$C1200)*overallRate,MIN(1129,H1200)*overallRate)))))</f>
        <v>Effectuez l’étape 1</v>
      </c>
      <c r="M1200" s="68" t="str">
        <f>IF(ISTEXT(overallRate),"Effectuez l’étape 1",IF(OR(COUNT($C1200,I1200)&lt;&gt;2,overallRate=0),0,IF(E1200="Yes",ROUND(MAX(IF($B1200="Oui - sans lien de dépendance",0,MIN((0.75*I1200),847)),MIN(I1200,(0.75*$C1200),847)),2),IF(revenueReduction&gt;0.3,MAX(IF($B1200="Non - avec lien de dépendance",MIN(1129,I1200,$C1200)*overallRate,MIN(1129,I1200)*overallRate),ROUND(MAX(IF($B1200="Non - avec lien de dépendance",0,MIN((0.75*I1200),847)),MIN(I1200,(0.75*$C1200),847)),2)),IF($B1200="Non - avec lien de dépendance",MIN(1129,I1200,$C1200)*overallRate,MIN(1129,I1200)*overallRate)))))</f>
        <v>Effectuez l’étape 1</v>
      </c>
      <c r="N1200" s="68" t="str">
        <f>IF(ISTEXT(overallRate),"Effectuez l’étape 1",IF(OR(COUNT($C1200,J1200)&lt;&gt;2,overallRate=0),0,IF(F1200="Yes",ROUND(MAX(IF($B1200="Oui - sans lien de dépendance",0,MIN((0.75*J1200),847)),MIN(J1200,(0.75*$C1200),847)),2),IF(revenueReduction&gt;0.3,MAX(IF($B1200="Non - avec lien de dépendance",MIN(1129,J1200,$C1200)*overallRate,MIN(1129,J1200)*overallRate),ROUND(MAX(IF($B1200="Non - avec lien de dépendance",0,MIN((0.75*J1200),847)),MIN(J1200,(0.75*$C1200),847)),2)),IF($B1200="Non - avec lien de dépendance",MIN(1129,J1200,$C1200)*overallRate,MIN(1129,J1200)*overallRate)))))</f>
        <v>Effectuez l’étape 1</v>
      </c>
      <c r="O1200" s="68" t="str">
        <f>IF(ISTEXT(overallRate),"Effectuez l’étape 1",IF(OR(COUNT($C1200,K1200)&lt;&gt;2,overallRate=0),0,IF(G1200="Yes",ROUND(MAX(IF($B1200="Oui - sans lien de dépendance",0,MIN((0.75*K1200),847)),MIN(K1200,(0.75*$C1200),847)),2),IF(revenueReduction&gt;0.3,MAX(IF($B1200="Non - avec lien de dépendance",MIN(1129,K1200,$C1200)*overallRate,MIN(1129,K1200)*overallRate),ROUND(MAX(IF($B1200="Non - avec lien de dépendance",0,MIN((0.75*K1200),847)),MIN(K1200,(0.75*$C1200),847)),2)),IF($B1200="Non - avec lien de dépendance",MIN(1129,K1200,$C1200)*overallRate,MIN(1129,K1200)*overallRate)))))</f>
        <v>Effectuez l’étape 1</v>
      </c>
      <c r="P1200" s="3">
        <f t="shared" si="18"/>
        <v>0</v>
      </c>
    </row>
    <row r="1201" spans="12:16" x14ac:dyDescent="0.5">
      <c r="L1201" s="68" t="str">
        <f>IF(ISTEXT(overallRate),"Effectuez l’étape 1",IF(OR(COUNT($C1201,H1201)&lt;&gt;2,overallRate=0),0,IF(D1201="Yes",ROUND(MAX(IF($B1201="Oui - sans lien de dépendance",0,MIN((0.75*H1201),847)),MIN(H1201,(0.75*$C1201),847)),2),IF(revenueReduction&gt;0.3,MAX(IF($B1201="Non - avec lien de dépendance",MIN(1129,H1201,$C1201)*overallRate,MIN(1129,H1201)*overallRate),ROUND(MAX(IF($B1201="Non - avec lien de dépendance",0,MIN((0.75*H1201),847)),MIN(H1201,(0.75*$C1201),847)),2)),IF($B1201="Non - avec lien de dépendance",MIN(1129,H1201,$C1201)*overallRate,MIN(1129,H1201)*overallRate)))))</f>
        <v>Effectuez l’étape 1</v>
      </c>
      <c r="M1201" s="68" t="str">
        <f>IF(ISTEXT(overallRate),"Effectuez l’étape 1",IF(OR(COUNT($C1201,I1201)&lt;&gt;2,overallRate=0),0,IF(E1201="Yes",ROUND(MAX(IF($B1201="Oui - sans lien de dépendance",0,MIN((0.75*I1201),847)),MIN(I1201,(0.75*$C1201),847)),2),IF(revenueReduction&gt;0.3,MAX(IF($B1201="Non - avec lien de dépendance",MIN(1129,I1201,$C1201)*overallRate,MIN(1129,I1201)*overallRate),ROUND(MAX(IF($B1201="Non - avec lien de dépendance",0,MIN((0.75*I1201),847)),MIN(I1201,(0.75*$C1201),847)),2)),IF($B1201="Non - avec lien de dépendance",MIN(1129,I1201,$C1201)*overallRate,MIN(1129,I1201)*overallRate)))))</f>
        <v>Effectuez l’étape 1</v>
      </c>
      <c r="N1201" s="68" t="str">
        <f>IF(ISTEXT(overallRate),"Effectuez l’étape 1",IF(OR(COUNT($C1201,J1201)&lt;&gt;2,overallRate=0),0,IF(F1201="Yes",ROUND(MAX(IF($B1201="Oui - sans lien de dépendance",0,MIN((0.75*J1201),847)),MIN(J1201,(0.75*$C1201),847)),2),IF(revenueReduction&gt;0.3,MAX(IF($B1201="Non - avec lien de dépendance",MIN(1129,J1201,$C1201)*overallRate,MIN(1129,J1201)*overallRate),ROUND(MAX(IF($B1201="Non - avec lien de dépendance",0,MIN((0.75*J1201),847)),MIN(J1201,(0.75*$C1201),847)),2)),IF($B1201="Non - avec lien de dépendance",MIN(1129,J1201,$C1201)*overallRate,MIN(1129,J1201)*overallRate)))))</f>
        <v>Effectuez l’étape 1</v>
      </c>
      <c r="O1201" s="68" t="str">
        <f>IF(ISTEXT(overallRate),"Effectuez l’étape 1",IF(OR(COUNT($C1201,K1201)&lt;&gt;2,overallRate=0),0,IF(G1201="Yes",ROUND(MAX(IF($B1201="Oui - sans lien de dépendance",0,MIN((0.75*K1201),847)),MIN(K1201,(0.75*$C1201),847)),2),IF(revenueReduction&gt;0.3,MAX(IF($B1201="Non - avec lien de dépendance",MIN(1129,K1201,$C1201)*overallRate,MIN(1129,K1201)*overallRate),ROUND(MAX(IF($B1201="Non - avec lien de dépendance",0,MIN((0.75*K1201),847)),MIN(K1201,(0.75*$C1201),847)),2)),IF($B1201="Non - avec lien de dépendance",MIN(1129,K1201,$C1201)*overallRate,MIN(1129,K1201)*overallRate)))))</f>
        <v>Effectuez l’étape 1</v>
      </c>
      <c r="P1201" s="3">
        <f t="shared" si="18"/>
        <v>0</v>
      </c>
    </row>
    <row r="1202" spans="12:16" x14ac:dyDescent="0.5">
      <c r="L1202" s="68" t="str">
        <f>IF(ISTEXT(overallRate),"Effectuez l’étape 1",IF(OR(COUNT($C1202,H1202)&lt;&gt;2,overallRate=0),0,IF(D1202="Yes",ROUND(MAX(IF($B1202="Oui - sans lien de dépendance",0,MIN((0.75*H1202),847)),MIN(H1202,(0.75*$C1202),847)),2),IF(revenueReduction&gt;0.3,MAX(IF($B1202="Non - avec lien de dépendance",MIN(1129,H1202,$C1202)*overallRate,MIN(1129,H1202)*overallRate),ROUND(MAX(IF($B1202="Non - avec lien de dépendance",0,MIN((0.75*H1202),847)),MIN(H1202,(0.75*$C1202),847)),2)),IF($B1202="Non - avec lien de dépendance",MIN(1129,H1202,$C1202)*overallRate,MIN(1129,H1202)*overallRate)))))</f>
        <v>Effectuez l’étape 1</v>
      </c>
      <c r="M1202" s="68" t="str">
        <f>IF(ISTEXT(overallRate),"Effectuez l’étape 1",IF(OR(COUNT($C1202,I1202)&lt;&gt;2,overallRate=0),0,IF(E1202="Yes",ROUND(MAX(IF($B1202="Oui - sans lien de dépendance",0,MIN((0.75*I1202),847)),MIN(I1202,(0.75*$C1202),847)),2),IF(revenueReduction&gt;0.3,MAX(IF($B1202="Non - avec lien de dépendance",MIN(1129,I1202,$C1202)*overallRate,MIN(1129,I1202)*overallRate),ROUND(MAX(IF($B1202="Non - avec lien de dépendance",0,MIN((0.75*I1202),847)),MIN(I1202,(0.75*$C1202),847)),2)),IF($B1202="Non - avec lien de dépendance",MIN(1129,I1202,$C1202)*overallRate,MIN(1129,I1202)*overallRate)))))</f>
        <v>Effectuez l’étape 1</v>
      </c>
      <c r="N1202" s="68" t="str">
        <f>IF(ISTEXT(overallRate),"Effectuez l’étape 1",IF(OR(COUNT($C1202,J1202)&lt;&gt;2,overallRate=0),0,IF(F1202="Yes",ROUND(MAX(IF($B1202="Oui - sans lien de dépendance",0,MIN((0.75*J1202),847)),MIN(J1202,(0.75*$C1202),847)),2),IF(revenueReduction&gt;0.3,MAX(IF($B1202="Non - avec lien de dépendance",MIN(1129,J1202,$C1202)*overallRate,MIN(1129,J1202)*overallRate),ROUND(MAX(IF($B1202="Non - avec lien de dépendance",0,MIN((0.75*J1202),847)),MIN(J1202,(0.75*$C1202),847)),2)),IF($B1202="Non - avec lien de dépendance",MIN(1129,J1202,$C1202)*overallRate,MIN(1129,J1202)*overallRate)))))</f>
        <v>Effectuez l’étape 1</v>
      </c>
      <c r="O1202" s="68" t="str">
        <f>IF(ISTEXT(overallRate),"Effectuez l’étape 1",IF(OR(COUNT($C1202,K1202)&lt;&gt;2,overallRate=0),0,IF(G1202="Yes",ROUND(MAX(IF($B1202="Oui - sans lien de dépendance",0,MIN((0.75*K1202),847)),MIN(K1202,(0.75*$C1202),847)),2),IF(revenueReduction&gt;0.3,MAX(IF($B1202="Non - avec lien de dépendance",MIN(1129,K1202,$C1202)*overallRate,MIN(1129,K1202)*overallRate),ROUND(MAX(IF($B1202="Non - avec lien de dépendance",0,MIN((0.75*K1202),847)),MIN(K1202,(0.75*$C1202),847)),2)),IF($B1202="Non - avec lien de dépendance",MIN(1129,K1202,$C1202)*overallRate,MIN(1129,K1202)*overallRate)))))</f>
        <v>Effectuez l’étape 1</v>
      </c>
      <c r="P1202" s="3">
        <f t="shared" si="18"/>
        <v>0</v>
      </c>
    </row>
    <row r="1203" spans="12:16" x14ac:dyDescent="0.5">
      <c r="L1203" s="68" t="str">
        <f>IF(ISTEXT(overallRate),"Effectuez l’étape 1",IF(OR(COUNT($C1203,H1203)&lt;&gt;2,overallRate=0),0,IF(D1203="Yes",ROUND(MAX(IF($B1203="Oui - sans lien de dépendance",0,MIN((0.75*H1203),847)),MIN(H1203,(0.75*$C1203),847)),2),IF(revenueReduction&gt;0.3,MAX(IF($B1203="Non - avec lien de dépendance",MIN(1129,H1203,$C1203)*overallRate,MIN(1129,H1203)*overallRate),ROUND(MAX(IF($B1203="Non - avec lien de dépendance",0,MIN((0.75*H1203),847)),MIN(H1203,(0.75*$C1203),847)),2)),IF($B1203="Non - avec lien de dépendance",MIN(1129,H1203,$C1203)*overallRate,MIN(1129,H1203)*overallRate)))))</f>
        <v>Effectuez l’étape 1</v>
      </c>
      <c r="M1203" s="68" t="str">
        <f>IF(ISTEXT(overallRate),"Effectuez l’étape 1",IF(OR(COUNT($C1203,I1203)&lt;&gt;2,overallRate=0),0,IF(E1203="Yes",ROUND(MAX(IF($B1203="Oui - sans lien de dépendance",0,MIN((0.75*I1203),847)),MIN(I1203,(0.75*$C1203),847)),2),IF(revenueReduction&gt;0.3,MAX(IF($B1203="Non - avec lien de dépendance",MIN(1129,I1203,$C1203)*overallRate,MIN(1129,I1203)*overallRate),ROUND(MAX(IF($B1203="Non - avec lien de dépendance",0,MIN((0.75*I1203),847)),MIN(I1203,(0.75*$C1203),847)),2)),IF($B1203="Non - avec lien de dépendance",MIN(1129,I1203,$C1203)*overallRate,MIN(1129,I1203)*overallRate)))))</f>
        <v>Effectuez l’étape 1</v>
      </c>
      <c r="N1203" s="68" t="str">
        <f>IF(ISTEXT(overallRate),"Effectuez l’étape 1",IF(OR(COUNT($C1203,J1203)&lt;&gt;2,overallRate=0),0,IF(F1203="Yes",ROUND(MAX(IF($B1203="Oui - sans lien de dépendance",0,MIN((0.75*J1203),847)),MIN(J1203,(0.75*$C1203),847)),2),IF(revenueReduction&gt;0.3,MAX(IF($B1203="Non - avec lien de dépendance",MIN(1129,J1203,$C1203)*overallRate,MIN(1129,J1203)*overallRate),ROUND(MAX(IF($B1203="Non - avec lien de dépendance",0,MIN((0.75*J1203),847)),MIN(J1203,(0.75*$C1203),847)),2)),IF($B1203="Non - avec lien de dépendance",MIN(1129,J1203,$C1203)*overallRate,MIN(1129,J1203)*overallRate)))))</f>
        <v>Effectuez l’étape 1</v>
      </c>
      <c r="O1203" s="68" t="str">
        <f>IF(ISTEXT(overallRate),"Effectuez l’étape 1",IF(OR(COUNT($C1203,K1203)&lt;&gt;2,overallRate=0),0,IF(G1203="Yes",ROUND(MAX(IF($B1203="Oui - sans lien de dépendance",0,MIN((0.75*K1203),847)),MIN(K1203,(0.75*$C1203),847)),2),IF(revenueReduction&gt;0.3,MAX(IF($B1203="Non - avec lien de dépendance",MIN(1129,K1203,$C1203)*overallRate,MIN(1129,K1203)*overallRate),ROUND(MAX(IF($B1203="Non - avec lien de dépendance",0,MIN((0.75*K1203),847)),MIN(K1203,(0.75*$C1203),847)),2)),IF($B1203="Non - avec lien de dépendance",MIN(1129,K1203,$C1203)*overallRate,MIN(1129,K1203)*overallRate)))))</f>
        <v>Effectuez l’étape 1</v>
      </c>
      <c r="P1203" s="3">
        <f t="shared" si="18"/>
        <v>0</v>
      </c>
    </row>
    <row r="1204" spans="12:16" x14ac:dyDescent="0.5">
      <c r="L1204" s="68" t="str">
        <f>IF(ISTEXT(overallRate),"Effectuez l’étape 1",IF(OR(COUNT($C1204,H1204)&lt;&gt;2,overallRate=0),0,IF(D1204="Yes",ROUND(MAX(IF($B1204="Oui - sans lien de dépendance",0,MIN((0.75*H1204),847)),MIN(H1204,(0.75*$C1204),847)),2),IF(revenueReduction&gt;0.3,MAX(IF($B1204="Non - avec lien de dépendance",MIN(1129,H1204,$C1204)*overallRate,MIN(1129,H1204)*overallRate),ROUND(MAX(IF($B1204="Non - avec lien de dépendance",0,MIN((0.75*H1204),847)),MIN(H1204,(0.75*$C1204),847)),2)),IF($B1204="Non - avec lien de dépendance",MIN(1129,H1204,$C1204)*overallRate,MIN(1129,H1204)*overallRate)))))</f>
        <v>Effectuez l’étape 1</v>
      </c>
      <c r="M1204" s="68" t="str">
        <f>IF(ISTEXT(overallRate),"Effectuez l’étape 1",IF(OR(COUNT($C1204,I1204)&lt;&gt;2,overallRate=0),0,IF(E1204="Yes",ROUND(MAX(IF($B1204="Oui - sans lien de dépendance",0,MIN((0.75*I1204),847)),MIN(I1204,(0.75*$C1204),847)),2),IF(revenueReduction&gt;0.3,MAX(IF($B1204="Non - avec lien de dépendance",MIN(1129,I1204,$C1204)*overallRate,MIN(1129,I1204)*overallRate),ROUND(MAX(IF($B1204="Non - avec lien de dépendance",0,MIN((0.75*I1204),847)),MIN(I1204,(0.75*$C1204),847)),2)),IF($B1204="Non - avec lien de dépendance",MIN(1129,I1204,$C1204)*overallRate,MIN(1129,I1204)*overallRate)))))</f>
        <v>Effectuez l’étape 1</v>
      </c>
      <c r="N1204" s="68" t="str">
        <f>IF(ISTEXT(overallRate),"Effectuez l’étape 1",IF(OR(COUNT($C1204,J1204)&lt;&gt;2,overallRate=0),0,IF(F1204="Yes",ROUND(MAX(IF($B1204="Oui - sans lien de dépendance",0,MIN((0.75*J1204),847)),MIN(J1204,(0.75*$C1204),847)),2),IF(revenueReduction&gt;0.3,MAX(IF($B1204="Non - avec lien de dépendance",MIN(1129,J1204,$C1204)*overallRate,MIN(1129,J1204)*overallRate),ROUND(MAX(IF($B1204="Non - avec lien de dépendance",0,MIN((0.75*J1204),847)),MIN(J1204,(0.75*$C1204),847)),2)),IF($B1204="Non - avec lien de dépendance",MIN(1129,J1204,$C1204)*overallRate,MIN(1129,J1204)*overallRate)))))</f>
        <v>Effectuez l’étape 1</v>
      </c>
      <c r="O1204" s="68" t="str">
        <f>IF(ISTEXT(overallRate),"Effectuez l’étape 1",IF(OR(COUNT($C1204,K1204)&lt;&gt;2,overallRate=0),0,IF(G1204="Yes",ROUND(MAX(IF($B1204="Oui - sans lien de dépendance",0,MIN((0.75*K1204),847)),MIN(K1204,(0.75*$C1204),847)),2),IF(revenueReduction&gt;0.3,MAX(IF($B1204="Non - avec lien de dépendance",MIN(1129,K1204,$C1204)*overallRate,MIN(1129,K1204)*overallRate),ROUND(MAX(IF($B1204="Non - avec lien de dépendance",0,MIN((0.75*K1204),847)),MIN(K1204,(0.75*$C1204),847)),2)),IF($B1204="Non - avec lien de dépendance",MIN(1129,K1204,$C1204)*overallRate,MIN(1129,K1204)*overallRate)))))</f>
        <v>Effectuez l’étape 1</v>
      </c>
      <c r="P1204" s="3">
        <f t="shared" si="18"/>
        <v>0</v>
      </c>
    </row>
    <row r="1205" spans="12:16" x14ac:dyDescent="0.5">
      <c r="L1205" s="68" t="str">
        <f>IF(ISTEXT(overallRate),"Effectuez l’étape 1",IF(OR(COUNT($C1205,H1205)&lt;&gt;2,overallRate=0),0,IF(D1205="Yes",ROUND(MAX(IF($B1205="Oui - sans lien de dépendance",0,MIN((0.75*H1205),847)),MIN(H1205,(0.75*$C1205),847)),2),IF(revenueReduction&gt;0.3,MAX(IF($B1205="Non - avec lien de dépendance",MIN(1129,H1205,$C1205)*overallRate,MIN(1129,H1205)*overallRate),ROUND(MAX(IF($B1205="Non - avec lien de dépendance",0,MIN((0.75*H1205),847)),MIN(H1205,(0.75*$C1205),847)),2)),IF($B1205="Non - avec lien de dépendance",MIN(1129,H1205,$C1205)*overallRate,MIN(1129,H1205)*overallRate)))))</f>
        <v>Effectuez l’étape 1</v>
      </c>
      <c r="M1205" s="68" t="str">
        <f>IF(ISTEXT(overallRate),"Effectuez l’étape 1",IF(OR(COUNT($C1205,I1205)&lt;&gt;2,overallRate=0),0,IF(E1205="Yes",ROUND(MAX(IF($B1205="Oui - sans lien de dépendance",0,MIN((0.75*I1205),847)),MIN(I1205,(0.75*$C1205),847)),2),IF(revenueReduction&gt;0.3,MAX(IF($B1205="Non - avec lien de dépendance",MIN(1129,I1205,$C1205)*overallRate,MIN(1129,I1205)*overallRate),ROUND(MAX(IF($B1205="Non - avec lien de dépendance",0,MIN((0.75*I1205),847)),MIN(I1205,(0.75*$C1205),847)),2)),IF($B1205="Non - avec lien de dépendance",MIN(1129,I1205,$C1205)*overallRate,MIN(1129,I1205)*overallRate)))))</f>
        <v>Effectuez l’étape 1</v>
      </c>
      <c r="N1205" s="68" t="str">
        <f>IF(ISTEXT(overallRate),"Effectuez l’étape 1",IF(OR(COUNT($C1205,J1205)&lt;&gt;2,overallRate=0),0,IF(F1205="Yes",ROUND(MAX(IF($B1205="Oui - sans lien de dépendance",0,MIN((0.75*J1205),847)),MIN(J1205,(0.75*$C1205),847)),2),IF(revenueReduction&gt;0.3,MAX(IF($B1205="Non - avec lien de dépendance",MIN(1129,J1205,$C1205)*overallRate,MIN(1129,J1205)*overallRate),ROUND(MAX(IF($B1205="Non - avec lien de dépendance",0,MIN((0.75*J1205),847)),MIN(J1205,(0.75*$C1205),847)),2)),IF($B1205="Non - avec lien de dépendance",MIN(1129,J1205,$C1205)*overallRate,MIN(1129,J1205)*overallRate)))))</f>
        <v>Effectuez l’étape 1</v>
      </c>
      <c r="O1205" s="68" t="str">
        <f>IF(ISTEXT(overallRate),"Effectuez l’étape 1",IF(OR(COUNT($C1205,K1205)&lt;&gt;2,overallRate=0),0,IF(G1205="Yes",ROUND(MAX(IF($B1205="Oui - sans lien de dépendance",0,MIN((0.75*K1205),847)),MIN(K1205,(0.75*$C1205),847)),2),IF(revenueReduction&gt;0.3,MAX(IF($B1205="Non - avec lien de dépendance",MIN(1129,K1205,$C1205)*overallRate,MIN(1129,K1205)*overallRate),ROUND(MAX(IF($B1205="Non - avec lien de dépendance",0,MIN((0.75*K1205),847)),MIN(K1205,(0.75*$C1205),847)),2)),IF($B1205="Non - avec lien de dépendance",MIN(1129,K1205,$C1205)*overallRate,MIN(1129,K1205)*overallRate)))))</f>
        <v>Effectuez l’étape 1</v>
      </c>
      <c r="P1205" s="3">
        <f t="shared" si="18"/>
        <v>0</v>
      </c>
    </row>
    <row r="1206" spans="12:16" x14ac:dyDescent="0.5">
      <c r="L1206" s="68" t="str">
        <f>IF(ISTEXT(overallRate),"Effectuez l’étape 1",IF(OR(COUNT($C1206,H1206)&lt;&gt;2,overallRate=0),0,IF(D1206="Yes",ROUND(MAX(IF($B1206="Oui - sans lien de dépendance",0,MIN((0.75*H1206),847)),MIN(H1206,(0.75*$C1206),847)),2),IF(revenueReduction&gt;0.3,MAX(IF($B1206="Non - avec lien de dépendance",MIN(1129,H1206,$C1206)*overallRate,MIN(1129,H1206)*overallRate),ROUND(MAX(IF($B1206="Non - avec lien de dépendance",0,MIN((0.75*H1206),847)),MIN(H1206,(0.75*$C1206),847)),2)),IF($B1206="Non - avec lien de dépendance",MIN(1129,H1206,$C1206)*overallRate,MIN(1129,H1206)*overallRate)))))</f>
        <v>Effectuez l’étape 1</v>
      </c>
      <c r="M1206" s="68" t="str">
        <f>IF(ISTEXT(overallRate),"Effectuez l’étape 1",IF(OR(COUNT($C1206,I1206)&lt;&gt;2,overallRate=0),0,IF(E1206="Yes",ROUND(MAX(IF($B1206="Oui - sans lien de dépendance",0,MIN((0.75*I1206),847)),MIN(I1206,(0.75*$C1206),847)),2),IF(revenueReduction&gt;0.3,MAX(IF($B1206="Non - avec lien de dépendance",MIN(1129,I1206,$C1206)*overallRate,MIN(1129,I1206)*overallRate),ROUND(MAX(IF($B1206="Non - avec lien de dépendance",0,MIN((0.75*I1206),847)),MIN(I1206,(0.75*$C1206),847)),2)),IF($B1206="Non - avec lien de dépendance",MIN(1129,I1206,$C1206)*overallRate,MIN(1129,I1206)*overallRate)))))</f>
        <v>Effectuez l’étape 1</v>
      </c>
      <c r="N1206" s="68" t="str">
        <f>IF(ISTEXT(overallRate),"Effectuez l’étape 1",IF(OR(COUNT($C1206,J1206)&lt;&gt;2,overallRate=0),0,IF(F1206="Yes",ROUND(MAX(IF($B1206="Oui - sans lien de dépendance",0,MIN((0.75*J1206),847)),MIN(J1206,(0.75*$C1206),847)),2),IF(revenueReduction&gt;0.3,MAX(IF($B1206="Non - avec lien de dépendance",MIN(1129,J1206,$C1206)*overallRate,MIN(1129,J1206)*overallRate),ROUND(MAX(IF($B1206="Non - avec lien de dépendance",0,MIN((0.75*J1206),847)),MIN(J1206,(0.75*$C1206),847)),2)),IF($B1206="Non - avec lien de dépendance",MIN(1129,J1206,$C1206)*overallRate,MIN(1129,J1206)*overallRate)))))</f>
        <v>Effectuez l’étape 1</v>
      </c>
      <c r="O1206" s="68" t="str">
        <f>IF(ISTEXT(overallRate),"Effectuez l’étape 1",IF(OR(COUNT($C1206,K1206)&lt;&gt;2,overallRate=0),0,IF(G1206="Yes",ROUND(MAX(IF($B1206="Oui - sans lien de dépendance",0,MIN((0.75*K1206),847)),MIN(K1206,(0.75*$C1206),847)),2),IF(revenueReduction&gt;0.3,MAX(IF($B1206="Non - avec lien de dépendance",MIN(1129,K1206,$C1206)*overallRate,MIN(1129,K1206)*overallRate),ROUND(MAX(IF($B1206="Non - avec lien de dépendance",0,MIN((0.75*K1206),847)),MIN(K1206,(0.75*$C1206),847)),2)),IF($B1206="Non - avec lien de dépendance",MIN(1129,K1206,$C1206)*overallRate,MIN(1129,K1206)*overallRate)))))</f>
        <v>Effectuez l’étape 1</v>
      </c>
      <c r="P1206" s="3">
        <f t="shared" si="18"/>
        <v>0</v>
      </c>
    </row>
    <row r="1207" spans="12:16" x14ac:dyDescent="0.5">
      <c r="L1207" s="68" t="str">
        <f>IF(ISTEXT(overallRate),"Effectuez l’étape 1",IF(OR(COUNT($C1207,H1207)&lt;&gt;2,overallRate=0),0,IF(D1207="Yes",ROUND(MAX(IF($B1207="Oui - sans lien de dépendance",0,MIN((0.75*H1207),847)),MIN(H1207,(0.75*$C1207),847)),2),IF(revenueReduction&gt;0.3,MAX(IF($B1207="Non - avec lien de dépendance",MIN(1129,H1207,$C1207)*overallRate,MIN(1129,H1207)*overallRate),ROUND(MAX(IF($B1207="Non - avec lien de dépendance",0,MIN((0.75*H1207),847)),MIN(H1207,(0.75*$C1207),847)),2)),IF($B1207="Non - avec lien de dépendance",MIN(1129,H1207,$C1207)*overallRate,MIN(1129,H1207)*overallRate)))))</f>
        <v>Effectuez l’étape 1</v>
      </c>
      <c r="M1207" s="68" t="str">
        <f>IF(ISTEXT(overallRate),"Effectuez l’étape 1",IF(OR(COUNT($C1207,I1207)&lt;&gt;2,overallRate=0),0,IF(E1207="Yes",ROUND(MAX(IF($B1207="Oui - sans lien de dépendance",0,MIN((0.75*I1207),847)),MIN(I1207,(0.75*$C1207),847)),2),IF(revenueReduction&gt;0.3,MAX(IF($B1207="Non - avec lien de dépendance",MIN(1129,I1207,$C1207)*overallRate,MIN(1129,I1207)*overallRate),ROUND(MAX(IF($B1207="Non - avec lien de dépendance",0,MIN((0.75*I1207),847)),MIN(I1207,(0.75*$C1207),847)),2)),IF($B1207="Non - avec lien de dépendance",MIN(1129,I1207,$C1207)*overallRate,MIN(1129,I1207)*overallRate)))))</f>
        <v>Effectuez l’étape 1</v>
      </c>
      <c r="N1207" s="68" t="str">
        <f>IF(ISTEXT(overallRate),"Effectuez l’étape 1",IF(OR(COUNT($C1207,J1207)&lt;&gt;2,overallRate=0),0,IF(F1207="Yes",ROUND(MAX(IF($B1207="Oui - sans lien de dépendance",0,MIN((0.75*J1207),847)),MIN(J1207,(0.75*$C1207),847)),2),IF(revenueReduction&gt;0.3,MAX(IF($B1207="Non - avec lien de dépendance",MIN(1129,J1207,$C1207)*overallRate,MIN(1129,J1207)*overallRate),ROUND(MAX(IF($B1207="Non - avec lien de dépendance",0,MIN((0.75*J1207),847)),MIN(J1207,(0.75*$C1207),847)),2)),IF($B1207="Non - avec lien de dépendance",MIN(1129,J1207,$C1207)*overallRate,MIN(1129,J1207)*overallRate)))))</f>
        <v>Effectuez l’étape 1</v>
      </c>
      <c r="O1207" s="68" t="str">
        <f>IF(ISTEXT(overallRate),"Effectuez l’étape 1",IF(OR(COUNT($C1207,K1207)&lt;&gt;2,overallRate=0),0,IF(G1207="Yes",ROUND(MAX(IF($B1207="Oui - sans lien de dépendance",0,MIN((0.75*K1207),847)),MIN(K1207,(0.75*$C1207),847)),2),IF(revenueReduction&gt;0.3,MAX(IF($B1207="Non - avec lien de dépendance",MIN(1129,K1207,$C1207)*overallRate,MIN(1129,K1207)*overallRate),ROUND(MAX(IF($B1207="Non - avec lien de dépendance",0,MIN((0.75*K1207),847)),MIN(K1207,(0.75*$C1207),847)),2)),IF($B1207="Non - avec lien de dépendance",MIN(1129,K1207,$C1207)*overallRate,MIN(1129,K1207)*overallRate)))))</f>
        <v>Effectuez l’étape 1</v>
      </c>
      <c r="P1207" s="3">
        <f t="shared" si="18"/>
        <v>0</v>
      </c>
    </row>
    <row r="1208" spans="12:16" x14ac:dyDescent="0.5">
      <c r="L1208" s="68" t="str">
        <f>IF(ISTEXT(overallRate),"Effectuez l’étape 1",IF(OR(COUNT($C1208,H1208)&lt;&gt;2,overallRate=0),0,IF(D1208="Yes",ROUND(MAX(IF($B1208="Oui - sans lien de dépendance",0,MIN((0.75*H1208),847)),MIN(H1208,(0.75*$C1208),847)),2),IF(revenueReduction&gt;0.3,MAX(IF($B1208="Non - avec lien de dépendance",MIN(1129,H1208,$C1208)*overallRate,MIN(1129,H1208)*overallRate),ROUND(MAX(IF($B1208="Non - avec lien de dépendance",0,MIN((0.75*H1208),847)),MIN(H1208,(0.75*$C1208),847)),2)),IF($B1208="Non - avec lien de dépendance",MIN(1129,H1208,$C1208)*overallRate,MIN(1129,H1208)*overallRate)))))</f>
        <v>Effectuez l’étape 1</v>
      </c>
      <c r="M1208" s="68" t="str">
        <f>IF(ISTEXT(overallRate),"Effectuez l’étape 1",IF(OR(COUNT($C1208,I1208)&lt;&gt;2,overallRate=0),0,IF(E1208="Yes",ROUND(MAX(IF($B1208="Oui - sans lien de dépendance",0,MIN((0.75*I1208),847)),MIN(I1208,(0.75*$C1208),847)),2),IF(revenueReduction&gt;0.3,MAX(IF($B1208="Non - avec lien de dépendance",MIN(1129,I1208,$C1208)*overallRate,MIN(1129,I1208)*overallRate),ROUND(MAX(IF($B1208="Non - avec lien de dépendance",0,MIN((0.75*I1208),847)),MIN(I1208,(0.75*$C1208),847)),2)),IF($B1208="Non - avec lien de dépendance",MIN(1129,I1208,$C1208)*overallRate,MIN(1129,I1208)*overallRate)))))</f>
        <v>Effectuez l’étape 1</v>
      </c>
      <c r="N1208" s="68" t="str">
        <f>IF(ISTEXT(overallRate),"Effectuez l’étape 1",IF(OR(COUNT($C1208,J1208)&lt;&gt;2,overallRate=0),0,IF(F1208="Yes",ROUND(MAX(IF($B1208="Oui - sans lien de dépendance",0,MIN((0.75*J1208),847)),MIN(J1208,(0.75*$C1208),847)),2),IF(revenueReduction&gt;0.3,MAX(IF($B1208="Non - avec lien de dépendance",MIN(1129,J1208,$C1208)*overallRate,MIN(1129,J1208)*overallRate),ROUND(MAX(IF($B1208="Non - avec lien de dépendance",0,MIN((0.75*J1208),847)),MIN(J1208,(0.75*$C1208),847)),2)),IF($B1208="Non - avec lien de dépendance",MIN(1129,J1208,$C1208)*overallRate,MIN(1129,J1208)*overallRate)))))</f>
        <v>Effectuez l’étape 1</v>
      </c>
      <c r="O1208" s="68" t="str">
        <f>IF(ISTEXT(overallRate),"Effectuez l’étape 1",IF(OR(COUNT($C1208,K1208)&lt;&gt;2,overallRate=0),0,IF(G1208="Yes",ROUND(MAX(IF($B1208="Oui - sans lien de dépendance",0,MIN((0.75*K1208),847)),MIN(K1208,(0.75*$C1208),847)),2),IF(revenueReduction&gt;0.3,MAX(IF($B1208="Non - avec lien de dépendance",MIN(1129,K1208,$C1208)*overallRate,MIN(1129,K1208)*overallRate),ROUND(MAX(IF($B1208="Non - avec lien de dépendance",0,MIN((0.75*K1208),847)),MIN(K1208,(0.75*$C1208),847)),2)),IF($B1208="Non - avec lien de dépendance",MIN(1129,K1208,$C1208)*overallRate,MIN(1129,K1208)*overallRate)))))</f>
        <v>Effectuez l’étape 1</v>
      </c>
      <c r="P1208" s="3">
        <f t="shared" si="18"/>
        <v>0</v>
      </c>
    </row>
    <row r="1209" spans="12:16" x14ac:dyDescent="0.5">
      <c r="L1209" s="68" t="str">
        <f>IF(ISTEXT(overallRate),"Effectuez l’étape 1",IF(OR(COUNT($C1209,H1209)&lt;&gt;2,overallRate=0),0,IF(D1209="Yes",ROUND(MAX(IF($B1209="Oui - sans lien de dépendance",0,MIN((0.75*H1209),847)),MIN(H1209,(0.75*$C1209),847)),2),IF(revenueReduction&gt;0.3,MAX(IF($B1209="Non - avec lien de dépendance",MIN(1129,H1209,$C1209)*overallRate,MIN(1129,H1209)*overallRate),ROUND(MAX(IF($B1209="Non - avec lien de dépendance",0,MIN((0.75*H1209),847)),MIN(H1209,(0.75*$C1209),847)),2)),IF($B1209="Non - avec lien de dépendance",MIN(1129,H1209,$C1209)*overallRate,MIN(1129,H1209)*overallRate)))))</f>
        <v>Effectuez l’étape 1</v>
      </c>
      <c r="M1209" s="68" t="str">
        <f>IF(ISTEXT(overallRate),"Effectuez l’étape 1",IF(OR(COUNT($C1209,I1209)&lt;&gt;2,overallRate=0),0,IF(E1209="Yes",ROUND(MAX(IF($B1209="Oui - sans lien de dépendance",0,MIN((0.75*I1209),847)),MIN(I1209,(0.75*$C1209),847)),2),IF(revenueReduction&gt;0.3,MAX(IF($B1209="Non - avec lien de dépendance",MIN(1129,I1209,$C1209)*overallRate,MIN(1129,I1209)*overallRate),ROUND(MAX(IF($B1209="Non - avec lien de dépendance",0,MIN((0.75*I1209),847)),MIN(I1209,(0.75*$C1209),847)),2)),IF($B1209="Non - avec lien de dépendance",MIN(1129,I1209,$C1209)*overallRate,MIN(1129,I1209)*overallRate)))))</f>
        <v>Effectuez l’étape 1</v>
      </c>
      <c r="N1209" s="68" t="str">
        <f>IF(ISTEXT(overallRate),"Effectuez l’étape 1",IF(OR(COUNT($C1209,J1209)&lt;&gt;2,overallRate=0),0,IF(F1209="Yes",ROUND(MAX(IF($B1209="Oui - sans lien de dépendance",0,MIN((0.75*J1209),847)),MIN(J1209,(0.75*$C1209),847)),2),IF(revenueReduction&gt;0.3,MAX(IF($B1209="Non - avec lien de dépendance",MIN(1129,J1209,$C1209)*overallRate,MIN(1129,J1209)*overallRate),ROUND(MAX(IF($B1209="Non - avec lien de dépendance",0,MIN((0.75*J1209),847)),MIN(J1209,(0.75*$C1209),847)),2)),IF($B1209="Non - avec lien de dépendance",MIN(1129,J1209,$C1209)*overallRate,MIN(1129,J1209)*overallRate)))))</f>
        <v>Effectuez l’étape 1</v>
      </c>
      <c r="O1209" s="68" t="str">
        <f>IF(ISTEXT(overallRate),"Effectuez l’étape 1",IF(OR(COUNT($C1209,K1209)&lt;&gt;2,overallRate=0),0,IF(G1209="Yes",ROUND(MAX(IF($B1209="Oui - sans lien de dépendance",0,MIN((0.75*K1209),847)),MIN(K1209,(0.75*$C1209),847)),2),IF(revenueReduction&gt;0.3,MAX(IF($B1209="Non - avec lien de dépendance",MIN(1129,K1209,$C1209)*overallRate,MIN(1129,K1209)*overallRate),ROUND(MAX(IF($B1209="Non - avec lien de dépendance",0,MIN((0.75*K1209),847)),MIN(K1209,(0.75*$C1209),847)),2)),IF($B1209="Non - avec lien de dépendance",MIN(1129,K1209,$C1209)*overallRate,MIN(1129,K1209)*overallRate)))))</f>
        <v>Effectuez l’étape 1</v>
      </c>
      <c r="P1209" s="3">
        <f t="shared" si="18"/>
        <v>0</v>
      </c>
    </row>
    <row r="1210" spans="12:16" x14ac:dyDescent="0.5">
      <c r="L1210" s="68" t="str">
        <f>IF(ISTEXT(overallRate),"Effectuez l’étape 1",IF(OR(COUNT($C1210,H1210)&lt;&gt;2,overallRate=0),0,IF(D1210="Yes",ROUND(MAX(IF($B1210="Oui - sans lien de dépendance",0,MIN((0.75*H1210),847)),MIN(H1210,(0.75*$C1210),847)),2),IF(revenueReduction&gt;0.3,MAX(IF($B1210="Non - avec lien de dépendance",MIN(1129,H1210,$C1210)*overallRate,MIN(1129,H1210)*overallRate),ROUND(MAX(IF($B1210="Non - avec lien de dépendance",0,MIN((0.75*H1210),847)),MIN(H1210,(0.75*$C1210),847)),2)),IF($B1210="Non - avec lien de dépendance",MIN(1129,H1210,$C1210)*overallRate,MIN(1129,H1210)*overallRate)))))</f>
        <v>Effectuez l’étape 1</v>
      </c>
      <c r="M1210" s="68" t="str">
        <f>IF(ISTEXT(overallRate),"Effectuez l’étape 1",IF(OR(COUNT($C1210,I1210)&lt;&gt;2,overallRate=0),0,IF(E1210="Yes",ROUND(MAX(IF($B1210="Oui - sans lien de dépendance",0,MIN((0.75*I1210),847)),MIN(I1210,(0.75*$C1210),847)),2),IF(revenueReduction&gt;0.3,MAX(IF($B1210="Non - avec lien de dépendance",MIN(1129,I1210,$C1210)*overallRate,MIN(1129,I1210)*overallRate),ROUND(MAX(IF($B1210="Non - avec lien de dépendance",0,MIN((0.75*I1210),847)),MIN(I1210,(0.75*$C1210),847)),2)),IF($B1210="Non - avec lien de dépendance",MIN(1129,I1210,$C1210)*overallRate,MIN(1129,I1210)*overallRate)))))</f>
        <v>Effectuez l’étape 1</v>
      </c>
      <c r="N1210" s="68" t="str">
        <f>IF(ISTEXT(overallRate),"Effectuez l’étape 1",IF(OR(COUNT($C1210,J1210)&lt;&gt;2,overallRate=0),0,IF(F1210="Yes",ROUND(MAX(IF($B1210="Oui - sans lien de dépendance",0,MIN((0.75*J1210),847)),MIN(J1210,(0.75*$C1210),847)),2),IF(revenueReduction&gt;0.3,MAX(IF($B1210="Non - avec lien de dépendance",MIN(1129,J1210,$C1210)*overallRate,MIN(1129,J1210)*overallRate),ROUND(MAX(IF($B1210="Non - avec lien de dépendance",0,MIN((0.75*J1210),847)),MIN(J1210,(0.75*$C1210),847)),2)),IF($B1210="Non - avec lien de dépendance",MIN(1129,J1210,$C1210)*overallRate,MIN(1129,J1210)*overallRate)))))</f>
        <v>Effectuez l’étape 1</v>
      </c>
      <c r="O1210" s="68" t="str">
        <f>IF(ISTEXT(overallRate),"Effectuez l’étape 1",IF(OR(COUNT($C1210,K1210)&lt;&gt;2,overallRate=0),0,IF(G1210="Yes",ROUND(MAX(IF($B1210="Oui - sans lien de dépendance",0,MIN((0.75*K1210),847)),MIN(K1210,(0.75*$C1210),847)),2),IF(revenueReduction&gt;0.3,MAX(IF($B1210="Non - avec lien de dépendance",MIN(1129,K1210,$C1210)*overallRate,MIN(1129,K1210)*overallRate),ROUND(MAX(IF($B1210="Non - avec lien de dépendance",0,MIN((0.75*K1210),847)),MIN(K1210,(0.75*$C1210),847)),2)),IF($B1210="Non - avec lien de dépendance",MIN(1129,K1210,$C1210)*overallRate,MIN(1129,K1210)*overallRate)))))</f>
        <v>Effectuez l’étape 1</v>
      </c>
      <c r="P1210" s="3">
        <f t="shared" si="18"/>
        <v>0</v>
      </c>
    </row>
    <row r="1211" spans="12:16" x14ac:dyDescent="0.5">
      <c r="L1211" s="68" t="str">
        <f>IF(ISTEXT(overallRate),"Effectuez l’étape 1",IF(OR(COUNT($C1211,H1211)&lt;&gt;2,overallRate=0),0,IF(D1211="Yes",ROUND(MAX(IF($B1211="Oui - sans lien de dépendance",0,MIN((0.75*H1211),847)),MIN(H1211,(0.75*$C1211),847)),2),IF(revenueReduction&gt;0.3,MAX(IF($B1211="Non - avec lien de dépendance",MIN(1129,H1211,$C1211)*overallRate,MIN(1129,H1211)*overallRate),ROUND(MAX(IF($B1211="Non - avec lien de dépendance",0,MIN((0.75*H1211),847)),MIN(H1211,(0.75*$C1211),847)),2)),IF($B1211="Non - avec lien de dépendance",MIN(1129,H1211,$C1211)*overallRate,MIN(1129,H1211)*overallRate)))))</f>
        <v>Effectuez l’étape 1</v>
      </c>
      <c r="M1211" s="68" t="str">
        <f>IF(ISTEXT(overallRate),"Effectuez l’étape 1",IF(OR(COUNT($C1211,I1211)&lt;&gt;2,overallRate=0),0,IF(E1211="Yes",ROUND(MAX(IF($B1211="Oui - sans lien de dépendance",0,MIN((0.75*I1211),847)),MIN(I1211,(0.75*$C1211),847)),2),IF(revenueReduction&gt;0.3,MAX(IF($B1211="Non - avec lien de dépendance",MIN(1129,I1211,$C1211)*overallRate,MIN(1129,I1211)*overallRate),ROUND(MAX(IF($B1211="Non - avec lien de dépendance",0,MIN((0.75*I1211),847)),MIN(I1211,(0.75*$C1211),847)),2)),IF($B1211="Non - avec lien de dépendance",MIN(1129,I1211,$C1211)*overallRate,MIN(1129,I1211)*overallRate)))))</f>
        <v>Effectuez l’étape 1</v>
      </c>
      <c r="N1211" s="68" t="str">
        <f>IF(ISTEXT(overallRate),"Effectuez l’étape 1",IF(OR(COUNT($C1211,J1211)&lt;&gt;2,overallRate=0),0,IF(F1211="Yes",ROUND(MAX(IF($B1211="Oui - sans lien de dépendance",0,MIN((0.75*J1211),847)),MIN(J1211,(0.75*$C1211),847)),2),IF(revenueReduction&gt;0.3,MAX(IF($B1211="Non - avec lien de dépendance",MIN(1129,J1211,$C1211)*overallRate,MIN(1129,J1211)*overallRate),ROUND(MAX(IF($B1211="Non - avec lien de dépendance",0,MIN((0.75*J1211),847)),MIN(J1211,(0.75*$C1211),847)),2)),IF($B1211="Non - avec lien de dépendance",MIN(1129,J1211,$C1211)*overallRate,MIN(1129,J1211)*overallRate)))))</f>
        <v>Effectuez l’étape 1</v>
      </c>
      <c r="O1211" s="68" t="str">
        <f>IF(ISTEXT(overallRate),"Effectuez l’étape 1",IF(OR(COUNT($C1211,K1211)&lt;&gt;2,overallRate=0),0,IF(G1211="Yes",ROUND(MAX(IF($B1211="Oui - sans lien de dépendance",0,MIN((0.75*K1211),847)),MIN(K1211,(0.75*$C1211),847)),2),IF(revenueReduction&gt;0.3,MAX(IF($B1211="Non - avec lien de dépendance",MIN(1129,K1211,$C1211)*overallRate,MIN(1129,K1211)*overallRate),ROUND(MAX(IF($B1211="Non - avec lien de dépendance",0,MIN((0.75*K1211),847)),MIN(K1211,(0.75*$C1211),847)),2)),IF($B1211="Non - avec lien de dépendance",MIN(1129,K1211,$C1211)*overallRate,MIN(1129,K1211)*overallRate)))))</f>
        <v>Effectuez l’étape 1</v>
      </c>
      <c r="P1211" s="3">
        <f t="shared" si="18"/>
        <v>0</v>
      </c>
    </row>
    <row r="1212" spans="12:16" x14ac:dyDescent="0.5">
      <c r="L1212" s="68" t="str">
        <f>IF(ISTEXT(overallRate),"Effectuez l’étape 1",IF(OR(COUNT($C1212,H1212)&lt;&gt;2,overallRate=0),0,IF(D1212="Yes",ROUND(MAX(IF($B1212="Oui - sans lien de dépendance",0,MIN((0.75*H1212),847)),MIN(H1212,(0.75*$C1212),847)),2),IF(revenueReduction&gt;0.3,MAX(IF($B1212="Non - avec lien de dépendance",MIN(1129,H1212,$C1212)*overallRate,MIN(1129,H1212)*overallRate),ROUND(MAX(IF($B1212="Non - avec lien de dépendance",0,MIN((0.75*H1212),847)),MIN(H1212,(0.75*$C1212),847)),2)),IF($B1212="Non - avec lien de dépendance",MIN(1129,H1212,$C1212)*overallRate,MIN(1129,H1212)*overallRate)))))</f>
        <v>Effectuez l’étape 1</v>
      </c>
      <c r="M1212" s="68" t="str">
        <f>IF(ISTEXT(overallRate),"Effectuez l’étape 1",IF(OR(COUNT($C1212,I1212)&lt;&gt;2,overallRate=0),0,IF(E1212="Yes",ROUND(MAX(IF($B1212="Oui - sans lien de dépendance",0,MIN((0.75*I1212),847)),MIN(I1212,(0.75*$C1212),847)),2),IF(revenueReduction&gt;0.3,MAX(IF($B1212="Non - avec lien de dépendance",MIN(1129,I1212,$C1212)*overallRate,MIN(1129,I1212)*overallRate),ROUND(MAX(IF($B1212="Non - avec lien de dépendance",0,MIN((0.75*I1212),847)),MIN(I1212,(0.75*$C1212),847)),2)),IF($B1212="Non - avec lien de dépendance",MIN(1129,I1212,$C1212)*overallRate,MIN(1129,I1212)*overallRate)))))</f>
        <v>Effectuez l’étape 1</v>
      </c>
      <c r="N1212" s="68" t="str">
        <f>IF(ISTEXT(overallRate),"Effectuez l’étape 1",IF(OR(COUNT($C1212,J1212)&lt;&gt;2,overallRate=0),0,IF(F1212="Yes",ROUND(MAX(IF($B1212="Oui - sans lien de dépendance",0,MIN((0.75*J1212),847)),MIN(J1212,(0.75*$C1212),847)),2),IF(revenueReduction&gt;0.3,MAX(IF($B1212="Non - avec lien de dépendance",MIN(1129,J1212,$C1212)*overallRate,MIN(1129,J1212)*overallRate),ROUND(MAX(IF($B1212="Non - avec lien de dépendance",0,MIN((0.75*J1212),847)),MIN(J1212,(0.75*$C1212),847)),2)),IF($B1212="Non - avec lien de dépendance",MIN(1129,J1212,$C1212)*overallRate,MIN(1129,J1212)*overallRate)))))</f>
        <v>Effectuez l’étape 1</v>
      </c>
      <c r="O1212" s="68" t="str">
        <f>IF(ISTEXT(overallRate),"Effectuez l’étape 1",IF(OR(COUNT($C1212,K1212)&lt;&gt;2,overallRate=0),0,IF(G1212="Yes",ROUND(MAX(IF($B1212="Oui - sans lien de dépendance",0,MIN((0.75*K1212),847)),MIN(K1212,(0.75*$C1212),847)),2),IF(revenueReduction&gt;0.3,MAX(IF($B1212="Non - avec lien de dépendance",MIN(1129,K1212,$C1212)*overallRate,MIN(1129,K1212)*overallRate),ROUND(MAX(IF($B1212="Non - avec lien de dépendance",0,MIN((0.75*K1212),847)),MIN(K1212,(0.75*$C1212),847)),2)),IF($B1212="Non - avec lien de dépendance",MIN(1129,K1212,$C1212)*overallRate,MIN(1129,K1212)*overallRate)))))</f>
        <v>Effectuez l’étape 1</v>
      </c>
      <c r="P1212" s="3">
        <f t="shared" si="18"/>
        <v>0</v>
      </c>
    </row>
    <row r="1213" spans="12:16" x14ac:dyDescent="0.5">
      <c r="L1213" s="68" t="str">
        <f>IF(ISTEXT(overallRate),"Effectuez l’étape 1",IF(OR(COUNT($C1213,H1213)&lt;&gt;2,overallRate=0),0,IF(D1213="Yes",ROUND(MAX(IF($B1213="Oui - sans lien de dépendance",0,MIN((0.75*H1213),847)),MIN(H1213,(0.75*$C1213),847)),2),IF(revenueReduction&gt;0.3,MAX(IF($B1213="Non - avec lien de dépendance",MIN(1129,H1213,$C1213)*overallRate,MIN(1129,H1213)*overallRate),ROUND(MAX(IF($B1213="Non - avec lien de dépendance",0,MIN((0.75*H1213),847)),MIN(H1213,(0.75*$C1213),847)),2)),IF($B1213="Non - avec lien de dépendance",MIN(1129,H1213,$C1213)*overallRate,MIN(1129,H1213)*overallRate)))))</f>
        <v>Effectuez l’étape 1</v>
      </c>
      <c r="M1213" s="68" t="str">
        <f>IF(ISTEXT(overallRate),"Effectuez l’étape 1",IF(OR(COUNT($C1213,I1213)&lt;&gt;2,overallRate=0),0,IF(E1213="Yes",ROUND(MAX(IF($B1213="Oui - sans lien de dépendance",0,MIN((0.75*I1213),847)),MIN(I1213,(0.75*$C1213),847)),2),IF(revenueReduction&gt;0.3,MAX(IF($B1213="Non - avec lien de dépendance",MIN(1129,I1213,$C1213)*overallRate,MIN(1129,I1213)*overallRate),ROUND(MAX(IF($B1213="Non - avec lien de dépendance",0,MIN((0.75*I1213),847)),MIN(I1213,(0.75*$C1213),847)),2)),IF($B1213="Non - avec lien de dépendance",MIN(1129,I1213,$C1213)*overallRate,MIN(1129,I1213)*overallRate)))))</f>
        <v>Effectuez l’étape 1</v>
      </c>
      <c r="N1213" s="68" t="str">
        <f>IF(ISTEXT(overallRate),"Effectuez l’étape 1",IF(OR(COUNT($C1213,J1213)&lt;&gt;2,overallRate=0),0,IF(F1213="Yes",ROUND(MAX(IF($B1213="Oui - sans lien de dépendance",0,MIN((0.75*J1213),847)),MIN(J1213,(0.75*$C1213),847)),2),IF(revenueReduction&gt;0.3,MAX(IF($B1213="Non - avec lien de dépendance",MIN(1129,J1213,$C1213)*overallRate,MIN(1129,J1213)*overallRate),ROUND(MAX(IF($B1213="Non - avec lien de dépendance",0,MIN((0.75*J1213),847)),MIN(J1213,(0.75*$C1213),847)),2)),IF($B1213="Non - avec lien de dépendance",MIN(1129,J1213,$C1213)*overallRate,MIN(1129,J1213)*overallRate)))))</f>
        <v>Effectuez l’étape 1</v>
      </c>
      <c r="O1213" s="68" t="str">
        <f>IF(ISTEXT(overallRate),"Effectuez l’étape 1",IF(OR(COUNT($C1213,K1213)&lt;&gt;2,overallRate=0),0,IF(G1213="Yes",ROUND(MAX(IF($B1213="Oui - sans lien de dépendance",0,MIN((0.75*K1213),847)),MIN(K1213,(0.75*$C1213),847)),2),IF(revenueReduction&gt;0.3,MAX(IF($B1213="Non - avec lien de dépendance",MIN(1129,K1213,$C1213)*overallRate,MIN(1129,K1213)*overallRate),ROUND(MAX(IF($B1213="Non - avec lien de dépendance",0,MIN((0.75*K1213),847)),MIN(K1213,(0.75*$C1213),847)),2)),IF($B1213="Non - avec lien de dépendance",MIN(1129,K1213,$C1213)*overallRate,MIN(1129,K1213)*overallRate)))))</f>
        <v>Effectuez l’étape 1</v>
      </c>
      <c r="P1213" s="3">
        <f t="shared" si="18"/>
        <v>0</v>
      </c>
    </row>
    <row r="1214" spans="12:16" x14ac:dyDescent="0.5">
      <c r="L1214" s="68" t="str">
        <f>IF(ISTEXT(overallRate),"Effectuez l’étape 1",IF(OR(COUNT($C1214,H1214)&lt;&gt;2,overallRate=0),0,IF(D1214="Yes",ROUND(MAX(IF($B1214="Oui - sans lien de dépendance",0,MIN((0.75*H1214),847)),MIN(H1214,(0.75*$C1214),847)),2),IF(revenueReduction&gt;0.3,MAX(IF($B1214="Non - avec lien de dépendance",MIN(1129,H1214,$C1214)*overallRate,MIN(1129,H1214)*overallRate),ROUND(MAX(IF($B1214="Non - avec lien de dépendance",0,MIN((0.75*H1214),847)),MIN(H1214,(0.75*$C1214),847)),2)),IF($B1214="Non - avec lien de dépendance",MIN(1129,H1214,$C1214)*overallRate,MIN(1129,H1214)*overallRate)))))</f>
        <v>Effectuez l’étape 1</v>
      </c>
      <c r="M1214" s="68" t="str">
        <f>IF(ISTEXT(overallRate),"Effectuez l’étape 1",IF(OR(COUNT($C1214,I1214)&lt;&gt;2,overallRate=0),0,IF(E1214="Yes",ROUND(MAX(IF($B1214="Oui - sans lien de dépendance",0,MIN((0.75*I1214),847)),MIN(I1214,(0.75*$C1214),847)),2),IF(revenueReduction&gt;0.3,MAX(IF($B1214="Non - avec lien de dépendance",MIN(1129,I1214,$C1214)*overallRate,MIN(1129,I1214)*overallRate),ROUND(MAX(IF($B1214="Non - avec lien de dépendance",0,MIN((0.75*I1214),847)),MIN(I1214,(0.75*$C1214),847)),2)),IF($B1214="Non - avec lien de dépendance",MIN(1129,I1214,$C1214)*overallRate,MIN(1129,I1214)*overallRate)))))</f>
        <v>Effectuez l’étape 1</v>
      </c>
      <c r="N1214" s="68" t="str">
        <f>IF(ISTEXT(overallRate),"Effectuez l’étape 1",IF(OR(COUNT($C1214,J1214)&lt;&gt;2,overallRate=0),0,IF(F1214="Yes",ROUND(MAX(IF($B1214="Oui - sans lien de dépendance",0,MIN((0.75*J1214),847)),MIN(J1214,(0.75*$C1214),847)),2),IF(revenueReduction&gt;0.3,MAX(IF($B1214="Non - avec lien de dépendance",MIN(1129,J1214,$C1214)*overallRate,MIN(1129,J1214)*overallRate),ROUND(MAX(IF($B1214="Non - avec lien de dépendance",0,MIN((0.75*J1214),847)),MIN(J1214,(0.75*$C1214),847)),2)),IF($B1214="Non - avec lien de dépendance",MIN(1129,J1214,$C1214)*overallRate,MIN(1129,J1214)*overallRate)))))</f>
        <v>Effectuez l’étape 1</v>
      </c>
      <c r="O1214" s="68" t="str">
        <f>IF(ISTEXT(overallRate),"Effectuez l’étape 1",IF(OR(COUNT($C1214,K1214)&lt;&gt;2,overallRate=0),0,IF(G1214="Yes",ROUND(MAX(IF($B1214="Oui - sans lien de dépendance",0,MIN((0.75*K1214),847)),MIN(K1214,(0.75*$C1214),847)),2),IF(revenueReduction&gt;0.3,MAX(IF($B1214="Non - avec lien de dépendance",MIN(1129,K1214,$C1214)*overallRate,MIN(1129,K1214)*overallRate),ROUND(MAX(IF($B1214="Non - avec lien de dépendance",0,MIN((0.75*K1214),847)),MIN(K1214,(0.75*$C1214),847)),2)),IF($B1214="Non - avec lien de dépendance",MIN(1129,K1214,$C1214)*overallRate,MIN(1129,K1214)*overallRate)))))</f>
        <v>Effectuez l’étape 1</v>
      </c>
      <c r="P1214" s="3">
        <f t="shared" si="18"/>
        <v>0</v>
      </c>
    </row>
    <row r="1215" spans="12:16" x14ac:dyDescent="0.5">
      <c r="L1215" s="68" t="str">
        <f>IF(ISTEXT(overallRate),"Effectuez l’étape 1",IF(OR(COUNT($C1215,H1215)&lt;&gt;2,overallRate=0),0,IF(D1215="Yes",ROUND(MAX(IF($B1215="Oui - sans lien de dépendance",0,MIN((0.75*H1215),847)),MIN(H1215,(0.75*$C1215),847)),2),IF(revenueReduction&gt;0.3,MAX(IF($B1215="Non - avec lien de dépendance",MIN(1129,H1215,$C1215)*overallRate,MIN(1129,H1215)*overallRate),ROUND(MAX(IF($B1215="Non - avec lien de dépendance",0,MIN((0.75*H1215),847)),MIN(H1215,(0.75*$C1215),847)),2)),IF($B1215="Non - avec lien de dépendance",MIN(1129,H1215,$C1215)*overallRate,MIN(1129,H1215)*overallRate)))))</f>
        <v>Effectuez l’étape 1</v>
      </c>
      <c r="M1215" s="68" t="str">
        <f>IF(ISTEXT(overallRate),"Effectuez l’étape 1",IF(OR(COUNT($C1215,I1215)&lt;&gt;2,overallRate=0),0,IF(E1215="Yes",ROUND(MAX(IF($B1215="Oui - sans lien de dépendance",0,MIN((0.75*I1215),847)),MIN(I1215,(0.75*$C1215),847)),2),IF(revenueReduction&gt;0.3,MAX(IF($B1215="Non - avec lien de dépendance",MIN(1129,I1215,$C1215)*overallRate,MIN(1129,I1215)*overallRate),ROUND(MAX(IF($B1215="Non - avec lien de dépendance",0,MIN((0.75*I1215),847)),MIN(I1215,(0.75*$C1215),847)),2)),IF($B1215="Non - avec lien de dépendance",MIN(1129,I1215,$C1215)*overallRate,MIN(1129,I1215)*overallRate)))))</f>
        <v>Effectuez l’étape 1</v>
      </c>
      <c r="N1215" s="68" t="str">
        <f>IF(ISTEXT(overallRate),"Effectuez l’étape 1",IF(OR(COUNT($C1215,J1215)&lt;&gt;2,overallRate=0),0,IF(F1215="Yes",ROUND(MAX(IF($B1215="Oui - sans lien de dépendance",0,MIN((0.75*J1215),847)),MIN(J1215,(0.75*$C1215),847)),2),IF(revenueReduction&gt;0.3,MAX(IF($B1215="Non - avec lien de dépendance",MIN(1129,J1215,$C1215)*overallRate,MIN(1129,J1215)*overallRate),ROUND(MAX(IF($B1215="Non - avec lien de dépendance",0,MIN((0.75*J1215),847)),MIN(J1215,(0.75*$C1215),847)),2)),IF($B1215="Non - avec lien de dépendance",MIN(1129,J1215,$C1215)*overallRate,MIN(1129,J1215)*overallRate)))))</f>
        <v>Effectuez l’étape 1</v>
      </c>
      <c r="O1215" s="68" t="str">
        <f>IF(ISTEXT(overallRate),"Effectuez l’étape 1",IF(OR(COUNT($C1215,K1215)&lt;&gt;2,overallRate=0),0,IF(G1215="Yes",ROUND(MAX(IF($B1215="Oui - sans lien de dépendance",0,MIN((0.75*K1215),847)),MIN(K1215,(0.75*$C1215),847)),2),IF(revenueReduction&gt;0.3,MAX(IF($B1215="Non - avec lien de dépendance",MIN(1129,K1215,$C1215)*overallRate,MIN(1129,K1215)*overallRate),ROUND(MAX(IF($B1215="Non - avec lien de dépendance",0,MIN((0.75*K1215),847)),MIN(K1215,(0.75*$C1215),847)),2)),IF($B1215="Non - avec lien de dépendance",MIN(1129,K1215,$C1215)*overallRate,MIN(1129,K1215)*overallRate)))))</f>
        <v>Effectuez l’étape 1</v>
      </c>
      <c r="P1215" s="3">
        <f t="shared" si="18"/>
        <v>0</v>
      </c>
    </row>
    <row r="1216" spans="12:16" x14ac:dyDescent="0.5">
      <c r="L1216" s="68" t="str">
        <f>IF(ISTEXT(overallRate),"Effectuez l’étape 1",IF(OR(COUNT($C1216,H1216)&lt;&gt;2,overallRate=0),0,IF(D1216="Yes",ROUND(MAX(IF($B1216="Oui - sans lien de dépendance",0,MIN((0.75*H1216),847)),MIN(H1216,(0.75*$C1216),847)),2),IF(revenueReduction&gt;0.3,MAX(IF($B1216="Non - avec lien de dépendance",MIN(1129,H1216,$C1216)*overallRate,MIN(1129,H1216)*overallRate),ROUND(MAX(IF($B1216="Non - avec lien de dépendance",0,MIN((0.75*H1216),847)),MIN(H1216,(0.75*$C1216),847)),2)),IF($B1216="Non - avec lien de dépendance",MIN(1129,H1216,$C1216)*overallRate,MIN(1129,H1216)*overallRate)))))</f>
        <v>Effectuez l’étape 1</v>
      </c>
      <c r="M1216" s="68" t="str">
        <f>IF(ISTEXT(overallRate),"Effectuez l’étape 1",IF(OR(COUNT($C1216,I1216)&lt;&gt;2,overallRate=0),0,IF(E1216="Yes",ROUND(MAX(IF($B1216="Oui - sans lien de dépendance",0,MIN((0.75*I1216),847)),MIN(I1216,(0.75*$C1216),847)),2),IF(revenueReduction&gt;0.3,MAX(IF($B1216="Non - avec lien de dépendance",MIN(1129,I1216,$C1216)*overallRate,MIN(1129,I1216)*overallRate),ROUND(MAX(IF($B1216="Non - avec lien de dépendance",0,MIN((0.75*I1216),847)),MIN(I1216,(0.75*$C1216),847)),2)),IF($B1216="Non - avec lien de dépendance",MIN(1129,I1216,$C1216)*overallRate,MIN(1129,I1216)*overallRate)))))</f>
        <v>Effectuez l’étape 1</v>
      </c>
      <c r="N1216" s="68" t="str">
        <f>IF(ISTEXT(overallRate),"Effectuez l’étape 1",IF(OR(COUNT($C1216,J1216)&lt;&gt;2,overallRate=0),0,IF(F1216="Yes",ROUND(MAX(IF($B1216="Oui - sans lien de dépendance",0,MIN((0.75*J1216),847)),MIN(J1216,(0.75*$C1216),847)),2),IF(revenueReduction&gt;0.3,MAX(IF($B1216="Non - avec lien de dépendance",MIN(1129,J1216,$C1216)*overallRate,MIN(1129,J1216)*overallRate),ROUND(MAX(IF($B1216="Non - avec lien de dépendance",0,MIN((0.75*J1216),847)),MIN(J1216,(0.75*$C1216),847)),2)),IF($B1216="Non - avec lien de dépendance",MIN(1129,J1216,$C1216)*overallRate,MIN(1129,J1216)*overallRate)))))</f>
        <v>Effectuez l’étape 1</v>
      </c>
      <c r="O1216" s="68" t="str">
        <f>IF(ISTEXT(overallRate),"Effectuez l’étape 1",IF(OR(COUNT($C1216,K1216)&lt;&gt;2,overallRate=0),0,IF(G1216="Yes",ROUND(MAX(IF($B1216="Oui - sans lien de dépendance",0,MIN((0.75*K1216),847)),MIN(K1216,(0.75*$C1216),847)),2),IF(revenueReduction&gt;0.3,MAX(IF($B1216="Non - avec lien de dépendance",MIN(1129,K1216,$C1216)*overallRate,MIN(1129,K1216)*overallRate),ROUND(MAX(IF($B1216="Non - avec lien de dépendance",0,MIN((0.75*K1216),847)),MIN(K1216,(0.75*$C1216),847)),2)),IF($B1216="Non - avec lien de dépendance",MIN(1129,K1216,$C1216)*overallRate,MIN(1129,K1216)*overallRate)))))</f>
        <v>Effectuez l’étape 1</v>
      </c>
      <c r="P1216" s="3">
        <f t="shared" si="18"/>
        <v>0</v>
      </c>
    </row>
    <row r="1217" spans="12:16" x14ac:dyDescent="0.5">
      <c r="L1217" s="68" t="str">
        <f>IF(ISTEXT(overallRate),"Effectuez l’étape 1",IF(OR(COUNT($C1217,H1217)&lt;&gt;2,overallRate=0),0,IF(D1217="Yes",ROUND(MAX(IF($B1217="Oui - sans lien de dépendance",0,MIN((0.75*H1217),847)),MIN(H1217,(0.75*$C1217),847)),2),IF(revenueReduction&gt;0.3,MAX(IF($B1217="Non - avec lien de dépendance",MIN(1129,H1217,$C1217)*overallRate,MIN(1129,H1217)*overallRate),ROUND(MAX(IF($B1217="Non - avec lien de dépendance",0,MIN((0.75*H1217),847)),MIN(H1217,(0.75*$C1217),847)),2)),IF($B1217="Non - avec lien de dépendance",MIN(1129,H1217,$C1217)*overallRate,MIN(1129,H1217)*overallRate)))))</f>
        <v>Effectuez l’étape 1</v>
      </c>
      <c r="M1217" s="68" t="str">
        <f>IF(ISTEXT(overallRate),"Effectuez l’étape 1",IF(OR(COUNT($C1217,I1217)&lt;&gt;2,overallRate=0),0,IF(E1217="Yes",ROUND(MAX(IF($B1217="Oui - sans lien de dépendance",0,MIN((0.75*I1217),847)),MIN(I1217,(0.75*$C1217),847)),2),IF(revenueReduction&gt;0.3,MAX(IF($B1217="Non - avec lien de dépendance",MIN(1129,I1217,$C1217)*overallRate,MIN(1129,I1217)*overallRate),ROUND(MAX(IF($B1217="Non - avec lien de dépendance",0,MIN((0.75*I1217),847)),MIN(I1217,(0.75*$C1217),847)),2)),IF($B1217="Non - avec lien de dépendance",MIN(1129,I1217,$C1217)*overallRate,MIN(1129,I1217)*overallRate)))))</f>
        <v>Effectuez l’étape 1</v>
      </c>
      <c r="N1217" s="68" t="str">
        <f>IF(ISTEXT(overallRate),"Effectuez l’étape 1",IF(OR(COUNT($C1217,J1217)&lt;&gt;2,overallRate=0),0,IF(F1217="Yes",ROUND(MAX(IF($B1217="Oui - sans lien de dépendance",0,MIN((0.75*J1217),847)),MIN(J1217,(0.75*$C1217),847)),2),IF(revenueReduction&gt;0.3,MAX(IF($B1217="Non - avec lien de dépendance",MIN(1129,J1217,$C1217)*overallRate,MIN(1129,J1217)*overallRate),ROUND(MAX(IF($B1217="Non - avec lien de dépendance",0,MIN((0.75*J1217),847)),MIN(J1217,(0.75*$C1217),847)),2)),IF($B1217="Non - avec lien de dépendance",MIN(1129,J1217,$C1217)*overallRate,MIN(1129,J1217)*overallRate)))))</f>
        <v>Effectuez l’étape 1</v>
      </c>
      <c r="O1217" s="68" t="str">
        <f>IF(ISTEXT(overallRate),"Effectuez l’étape 1",IF(OR(COUNT($C1217,K1217)&lt;&gt;2,overallRate=0),0,IF(G1217="Yes",ROUND(MAX(IF($B1217="Oui - sans lien de dépendance",0,MIN((0.75*K1217),847)),MIN(K1217,(0.75*$C1217),847)),2),IF(revenueReduction&gt;0.3,MAX(IF($B1217="Non - avec lien de dépendance",MIN(1129,K1217,$C1217)*overallRate,MIN(1129,K1217)*overallRate),ROUND(MAX(IF($B1217="Non - avec lien de dépendance",0,MIN((0.75*K1217),847)),MIN(K1217,(0.75*$C1217),847)),2)),IF($B1217="Non - avec lien de dépendance",MIN(1129,K1217,$C1217)*overallRate,MIN(1129,K1217)*overallRate)))))</f>
        <v>Effectuez l’étape 1</v>
      </c>
      <c r="P1217" s="3">
        <f t="shared" si="18"/>
        <v>0</v>
      </c>
    </row>
    <row r="1218" spans="12:16" x14ac:dyDescent="0.5">
      <c r="L1218" s="68" t="str">
        <f>IF(ISTEXT(overallRate),"Effectuez l’étape 1",IF(OR(COUNT($C1218,H1218)&lt;&gt;2,overallRate=0),0,IF(D1218="Yes",ROUND(MAX(IF($B1218="Oui - sans lien de dépendance",0,MIN((0.75*H1218),847)),MIN(H1218,(0.75*$C1218),847)),2),IF(revenueReduction&gt;0.3,MAX(IF($B1218="Non - avec lien de dépendance",MIN(1129,H1218,$C1218)*overallRate,MIN(1129,H1218)*overallRate),ROUND(MAX(IF($B1218="Non - avec lien de dépendance",0,MIN((0.75*H1218),847)),MIN(H1218,(0.75*$C1218),847)),2)),IF($B1218="Non - avec lien de dépendance",MIN(1129,H1218,$C1218)*overallRate,MIN(1129,H1218)*overallRate)))))</f>
        <v>Effectuez l’étape 1</v>
      </c>
      <c r="M1218" s="68" t="str">
        <f>IF(ISTEXT(overallRate),"Effectuez l’étape 1",IF(OR(COUNT($C1218,I1218)&lt;&gt;2,overallRate=0),0,IF(E1218="Yes",ROUND(MAX(IF($B1218="Oui - sans lien de dépendance",0,MIN((0.75*I1218),847)),MIN(I1218,(0.75*$C1218),847)),2),IF(revenueReduction&gt;0.3,MAX(IF($B1218="Non - avec lien de dépendance",MIN(1129,I1218,$C1218)*overallRate,MIN(1129,I1218)*overallRate),ROUND(MAX(IF($B1218="Non - avec lien de dépendance",0,MIN((0.75*I1218),847)),MIN(I1218,(0.75*$C1218),847)),2)),IF($B1218="Non - avec lien de dépendance",MIN(1129,I1218,$C1218)*overallRate,MIN(1129,I1218)*overallRate)))))</f>
        <v>Effectuez l’étape 1</v>
      </c>
      <c r="N1218" s="68" t="str">
        <f>IF(ISTEXT(overallRate),"Effectuez l’étape 1",IF(OR(COUNT($C1218,J1218)&lt;&gt;2,overallRate=0),0,IF(F1218="Yes",ROUND(MAX(IF($B1218="Oui - sans lien de dépendance",0,MIN((0.75*J1218),847)),MIN(J1218,(0.75*$C1218),847)),2),IF(revenueReduction&gt;0.3,MAX(IF($B1218="Non - avec lien de dépendance",MIN(1129,J1218,$C1218)*overallRate,MIN(1129,J1218)*overallRate),ROUND(MAX(IF($B1218="Non - avec lien de dépendance",0,MIN((0.75*J1218),847)),MIN(J1218,(0.75*$C1218),847)),2)),IF($B1218="Non - avec lien de dépendance",MIN(1129,J1218,$C1218)*overallRate,MIN(1129,J1218)*overallRate)))))</f>
        <v>Effectuez l’étape 1</v>
      </c>
      <c r="O1218" s="68" t="str">
        <f>IF(ISTEXT(overallRate),"Effectuez l’étape 1",IF(OR(COUNT($C1218,K1218)&lt;&gt;2,overallRate=0),0,IF(G1218="Yes",ROUND(MAX(IF($B1218="Oui - sans lien de dépendance",0,MIN((0.75*K1218),847)),MIN(K1218,(0.75*$C1218),847)),2),IF(revenueReduction&gt;0.3,MAX(IF($B1218="Non - avec lien de dépendance",MIN(1129,K1218,$C1218)*overallRate,MIN(1129,K1218)*overallRate),ROUND(MAX(IF($B1218="Non - avec lien de dépendance",0,MIN((0.75*K1218),847)),MIN(K1218,(0.75*$C1218),847)),2)),IF($B1218="Non - avec lien de dépendance",MIN(1129,K1218,$C1218)*overallRate,MIN(1129,K1218)*overallRate)))))</f>
        <v>Effectuez l’étape 1</v>
      </c>
      <c r="P1218" s="3">
        <f t="shared" si="18"/>
        <v>0</v>
      </c>
    </row>
    <row r="1219" spans="12:16" x14ac:dyDescent="0.5">
      <c r="L1219" s="68" t="str">
        <f>IF(ISTEXT(overallRate),"Effectuez l’étape 1",IF(OR(COUNT($C1219,H1219)&lt;&gt;2,overallRate=0),0,IF(D1219="Yes",ROUND(MAX(IF($B1219="Oui - sans lien de dépendance",0,MIN((0.75*H1219),847)),MIN(H1219,(0.75*$C1219),847)),2),IF(revenueReduction&gt;0.3,MAX(IF($B1219="Non - avec lien de dépendance",MIN(1129,H1219,$C1219)*overallRate,MIN(1129,H1219)*overallRate),ROUND(MAX(IF($B1219="Non - avec lien de dépendance",0,MIN((0.75*H1219),847)),MIN(H1219,(0.75*$C1219),847)),2)),IF($B1219="Non - avec lien de dépendance",MIN(1129,H1219,$C1219)*overallRate,MIN(1129,H1219)*overallRate)))))</f>
        <v>Effectuez l’étape 1</v>
      </c>
      <c r="M1219" s="68" t="str">
        <f>IF(ISTEXT(overallRate),"Effectuez l’étape 1",IF(OR(COUNT($C1219,I1219)&lt;&gt;2,overallRate=0),0,IF(E1219="Yes",ROUND(MAX(IF($B1219="Oui - sans lien de dépendance",0,MIN((0.75*I1219),847)),MIN(I1219,(0.75*$C1219),847)),2),IF(revenueReduction&gt;0.3,MAX(IF($B1219="Non - avec lien de dépendance",MIN(1129,I1219,$C1219)*overallRate,MIN(1129,I1219)*overallRate),ROUND(MAX(IF($B1219="Non - avec lien de dépendance",0,MIN((0.75*I1219),847)),MIN(I1219,(0.75*$C1219),847)),2)),IF($B1219="Non - avec lien de dépendance",MIN(1129,I1219,$C1219)*overallRate,MIN(1129,I1219)*overallRate)))))</f>
        <v>Effectuez l’étape 1</v>
      </c>
      <c r="N1219" s="68" t="str">
        <f>IF(ISTEXT(overallRate),"Effectuez l’étape 1",IF(OR(COUNT($C1219,J1219)&lt;&gt;2,overallRate=0),0,IF(F1219="Yes",ROUND(MAX(IF($B1219="Oui - sans lien de dépendance",0,MIN((0.75*J1219),847)),MIN(J1219,(0.75*$C1219),847)),2),IF(revenueReduction&gt;0.3,MAX(IF($B1219="Non - avec lien de dépendance",MIN(1129,J1219,$C1219)*overallRate,MIN(1129,J1219)*overallRate),ROUND(MAX(IF($B1219="Non - avec lien de dépendance",0,MIN((0.75*J1219),847)),MIN(J1219,(0.75*$C1219),847)),2)),IF($B1219="Non - avec lien de dépendance",MIN(1129,J1219,$C1219)*overallRate,MIN(1129,J1219)*overallRate)))))</f>
        <v>Effectuez l’étape 1</v>
      </c>
      <c r="O1219" s="68" t="str">
        <f>IF(ISTEXT(overallRate),"Effectuez l’étape 1",IF(OR(COUNT($C1219,K1219)&lt;&gt;2,overallRate=0),0,IF(G1219="Yes",ROUND(MAX(IF($B1219="Oui - sans lien de dépendance",0,MIN((0.75*K1219),847)),MIN(K1219,(0.75*$C1219),847)),2),IF(revenueReduction&gt;0.3,MAX(IF($B1219="Non - avec lien de dépendance",MIN(1129,K1219,$C1219)*overallRate,MIN(1129,K1219)*overallRate),ROUND(MAX(IF($B1219="Non - avec lien de dépendance",0,MIN((0.75*K1219),847)),MIN(K1219,(0.75*$C1219),847)),2)),IF($B1219="Non - avec lien de dépendance",MIN(1129,K1219,$C1219)*overallRate,MIN(1129,K1219)*overallRate)))))</f>
        <v>Effectuez l’étape 1</v>
      </c>
      <c r="P1219" s="3">
        <f t="shared" si="18"/>
        <v>0</v>
      </c>
    </row>
    <row r="1220" spans="12:16" x14ac:dyDescent="0.5">
      <c r="L1220" s="68" t="str">
        <f>IF(ISTEXT(overallRate),"Effectuez l’étape 1",IF(OR(COUNT($C1220,H1220)&lt;&gt;2,overallRate=0),0,IF(D1220="Yes",ROUND(MAX(IF($B1220="Oui - sans lien de dépendance",0,MIN((0.75*H1220),847)),MIN(H1220,(0.75*$C1220),847)),2),IF(revenueReduction&gt;0.3,MAX(IF($B1220="Non - avec lien de dépendance",MIN(1129,H1220,$C1220)*overallRate,MIN(1129,H1220)*overallRate),ROUND(MAX(IF($B1220="Non - avec lien de dépendance",0,MIN((0.75*H1220),847)),MIN(H1220,(0.75*$C1220),847)),2)),IF($B1220="Non - avec lien de dépendance",MIN(1129,H1220,$C1220)*overallRate,MIN(1129,H1220)*overallRate)))))</f>
        <v>Effectuez l’étape 1</v>
      </c>
      <c r="M1220" s="68" t="str">
        <f>IF(ISTEXT(overallRate),"Effectuez l’étape 1",IF(OR(COUNT($C1220,I1220)&lt;&gt;2,overallRate=0),0,IF(E1220="Yes",ROUND(MAX(IF($B1220="Oui - sans lien de dépendance",0,MIN((0.75*I1220),847)),MIN(I1220,(0.75*$C1220),847)),2),IF(revenueReduction&gt;0.3,MAX(IF($B1220="Non - avec lien de dépendance",MIN(1129,I1220,$C1220)*overallRate,MIN(1129,I1220)*overallRate),ROUND(MAX(IF($B1220="Non - avec lien de dépendance",0,MIN((0.75*I1220),847)),MIN(I1220,(0.75*$C1220),847)),2)),IF($B1220="Non - avec lien de dépendance",MIN(1129,I1220,$C1220)*overallRate,MIN(1129,I1220)*overallRate)))))</f>
        <v>Effectuez l’étape 1</v>
      </c>
      <c r="N1220" s="68" t="str">
        <f>IF(ISTEXT(overallRate),"Effectuez l’étape 1",IF(OR(COUNT($C1220,J1220)&lt;&gt;2,overallRate=0),0,IF(F1220="Yes",ROUND(MAX(IF($B1220="Oui - sans lien de dépendance",0,MIN((0.75*J1220),847)),MIN(J1220,(0.75*$C1220),847)),2),IF(revenueReduction&gt;0.3,MAX(IF($B1220="Non - avec lien de dépendance",MIN(1129,J1220,$C1220)*overallRate,MIN(1129,J1220)*overallRate),ROUND(MAX(IF($B1220="Non - avec lien de dépendance",0,MIN((0.75*J1220),847)),MIN(J1220,(0.75*$C1220),847)),2)),IF($B1220="Non - avec lien de dépendance",MIN(1129,J1220,$C1220)*overallRate,MIN(1129,J1220)*overallRate)))))</f>
        <v>Effectuez l’étape 1</v>
      </c>
      <c r="O1220" s="68" t="str">
        <f>IF(ISTEXT(overallRate),"Effectuez l’étape 1",IF(OR(COUNT($C1220,K1220)&lt;&gt;2,overallRate=0),0,IF(G1220="Yes",ROUND(MAX(IF($B1220="Oui - sans lien de dépendance",0,MIN((0.75*K1220),847)),MIN(K1220,(0.75*$C1220),847)),2),IF(revenueReduction&gt;0.3,MAX(IF($B1220="Non - avec lien de dépendance",MIN(1129,K1220,$C1220)*overallRate,MIN(1129,K1220)*overallRate),ROUND(MAX(IF($B1220="Non - avec lien de dépendance",0,MIN((0.75*K1220),847)),MIN(K1220,(0.75*$C1220),847)),2)),IF($B1220="Non - avec lien de dépendance",MIN(1129,K1220,$C1220)*overallRate,MIN(1129,K1220)*overallRate)))))</f>
        <v>Effectuez l’étape 1</v>
      </c>
      <c r="P1220" s="3">
        <f t="shared" si="18"/>
        <v>0</v>
      </c>
    </row>
    <row r="1221" spans="12:16" x14ac:dyDescent="0.5">
      <c r="L1221" s="68" t="str">
        <f>IF(ISTEXT(overallRate),"Effectuez l’étape 1",IF(OR(COUNT($C1221,H1221)&lt;&gt;2,overallRate=0),0,IF(D1221="Yes",ROUND(MAX(IF($B1221="Oui - sans lien de dépendance",0,MIN((0.75*H1221),847)),MIN(H1221,(0.75*$C1221),847)),2),IF(revenueReduction&gt;0.3,MAX(IF($B1221="Non - avec lien de dépendance",MIN(1129,H1221,$C1221)*overallRate,MIN(1129,H1221)*overallRate),ROUND(MAX(IF($B1221="Non - avec lien de dépendance",0,MIN((0.75*H1221),847)),MIN(H1221,(0.75*$C1221),847)),2)),IF($B1221="Non - avec lien de dépendance",MIN(1129,H1221,$C1221)*overallRate,MIN(1129,H1221)*overallRate)))))</f>
        <v>Effectuez l’étape 1</v>
      </c>
      <c r="M1221" s="68" t="str">
        <f>IF(ISTEXT(overallRate),"Effectuez l’étape 1",IF(OR(COUNT($C1221,I1221)&lt;&gt;2,overallRate=0),0,IF(E1221="Yes",ROUND(MAX(IF($B1221="Oui - sans lien de dépendance",0,MIN((0.75*I1221),847)),MIN(I1221,(0.75*$C1221),847)),2),IF(revenueReduction&gt;0.3,MAX(IF($B1221="Non - avec lien de dépendance",MIN(1129,I1221,$C1221)*overallRate,MIN(1129,I1221)*overallRate),ROUND(MAX(IF($B1221="Non - avec lien de dépendance",0,MIN((0.75*I1221),847)),MIN(I1221,(0.75*$C1221),847)),2)),IF($B1221="Non - avec lien de dépendance",MIN(1129,I1221,$C1221)*overallRate,MIN(1129,I1221)*overallRate)))))</f>
        <v>Effectuez l’étape 1</v>
      </c>
      <c r="N1221" s="68" t="str">
        <f>IF(ISTEXT(overallRate),"Effectuez l’étape 1",IF(OR(COUNT($C1221,J1221)&lt;&gt;2,overallRate=0),0,IF(F1221="Yes",ROUND(MAX(IF($B1221="Oui - sans lien de dépendance",0,MIN((0.75*J1221),847)),MIN(J1221,(0.75*$C1221),847)),2),IF(revenueReduction&gt;0.3,MAX(IF($B1221="Non - avec lien de dépendance",MIN(1129,J1221,$C1221)*overallRate,MIN(1129,J1221)*overallRate),ROUND(MAX(IF($B1221="Non - avec lien de dépendance",0,MIN((0.75*J1221),847)),MIN(J1221,(0.75*$C1221),847)),2)),IF($B1221="Non - avec lien de dépendance",MIN(1129,J1221,$C1221)*overallRate,MIN(1129,J1221)*overallRate)))))</f>
        <v>Effectuez l’étape 1</v>
      </c>
      <c r="O1221" s="68" t="str">
        <f>IF(ISTEXT(overallRate),"Effectuez l’étape 1",IF(OR(COUNT($C1221,K1221)&lt;&gt;2,overallRate=0),0,IF(G1221="Yes",ROUND(MAX(IF($B1221="Oui - sans lien de dépendance",0,MIN((0.75*K1221),847)),MIN(K1221,(0.75*$C1221),847)),2),IF(revenueReduction&gt;0.3,MAX(IF($B1221="Non - avec lien de dépendance",MIN(1129,K1221,$C1221)*overallRate,MIN(1129,K1221)*overallRate),ROUND(MAX(IF($B1221="Non - avec lien de dépendance",0,MIN((0.75*K1221),847)),MIN(K1221,(0.75*$C1221),847)),2)),IF($B1221="Non - avec lien de dépendance",MIN(1129,K1221,$C1221)*overallRate,MIN(1129,K1221)*overallRate)))))</f>
        <v>Effectuez l’étape 1</v>
      </c>
      <c r="P1221" s="3">
        <f t="shared" si="18"/>
        <v>0</v>
      </c>
    </row>
    <row r="1222" spans="12:16" x14ac:dyDescent="0.5">
      <c r="L1222" s="68" t="str">
        <f>IF(ISTEXT(overallRate),"Effectuez l’étape 1",IF(OR(COUNT($C1222,H1222)&lt;&gt;2,overallRate=0),0,IF(D1222="Yes",ROUND(MAX(IF($B1222="Oui - sans lien de dépendance",0,MIN((0.75*H1222),847)),MIN(H1222,(0.75*$C1222),847)),2),IF(revenueReduction&gt;0.3,MAX(IF($B1222="Non - avec lien de dépendance",MIN(1129,H1222,$C1222)*overallRate,MIN(1129,H1222)*overallRate),ROUND(MAX(IF($B1222="Non - avec lien de dépendance",0,MIN((0.75*H1222),847)),MIN(H1222,(0.75*$C1222),847)),2)),IF($B1222="Non - avec lien de dépendance",MIN(1129,H1222,$C1222)*overallRate,MIN(1129,H1222)*overallRate)))))</f>
        <v>Effectuez l’étape 1</v>
      </c>
      <c r="M1222" s="68" t="str">
        <f>IF(ISTEXT(overallRate),"Effectuez l’étape 1",IF(OR(COUNT($C1222,I1222)&lt;&gt;2,overallRate=0),0,IF(E1222="Yes",ROUND(MAX(IF($B1222="Oui - sans lien de dépendance",0,MIN((0.75*I1222),847)),MIN(I1222,(0.75*$C1222),847)),2),IF(revenueReduction&gt;0.3,MAX(IF($B1222="Non - avec lien de dépendance",MIN(1129,I1222,$C1222)*overallRate,MIN(1129,I1222)*overallRate),ROUND(MAX(IF($B1222="Non - avec lien de dépendance",0,MIN((0.75*I1222),847)),MIN(I1222,(0.75*$C1222),847)),2)),IF($B1222="Non - avec lien de dépendance",MIN(1129,I1222,$C1222)*overallRate,MIN(1129,I1222)*overallRate)))))</f>
        <v>Effectuez l’étape 1</v>
      </c>
      <c r="N1222" s="68" t="str">
        <f>IF(ISTEXT(overallRate),"Effectuez l’étape 1",IF(OR(COUNT($C1222,J1222)&lt;&gt;2,overallRate=0),0,IF(F1222="Yes",ROUND(MAX(IF($B1222="Oui - sans lien de dépendance",0,MIN((0.75*J1222),847)),MIN(J1222,(0.75*$C1222),847)),2),IF(revenueReduction&gt;0.3,MAX(IF($B1222="Non - avec lien de dépendance",MIN(1129,J1222,$C1222)*overallRate,MIN(1129,J1222)*overallRate),ROUND(MAX(IF($B1222="Non - avec lien de dépendance",0,MIN((0.75*J1222),847)),MIN(J1222,(0.75*$C1222),847)),2)),IF($B1222="Non - avec lien de dépendance",MIN(1129,J1222,$C1222)*overallRate,MIN(1129,J1222)*overallRate)))))</f>
        <v>Effectuez l’étape 1</v>
      </c>
      <c r="O1222" s="68" t="str">
        <f>IF(ISTEXT(overallRate),"Effectuez l’étape 1",IF(OR(COUNT($C1222,K1222)&lt;&gt;2,overallRate=0),0,IF(G1222="Yes",ROUND(MAX(IF($B1222="Oui - sans lien de dépendance",0,MIN((0.75*K1222),847)),MIN(K1222,(0.75*$C1222),847)),2),IF(revenueReduction&gt;0.3,MAX(IF($B1222="Non - avec lien de dépendance",MIN(1129,K1222,$C1222)*overallRate,MIN(1129,K1222)*overallRate),ROUND(MAX(IF($B1222="Non - avec lien de dépendance",0,MIN((0.75*K1222),847)),MIN(K1222,(0.75*$C1222),847)),2)),IF($B1222="Non - avec lien de dépendance",MIN(1129,K1222,$C1222)*overallRate,MIN(1129,K1222)*overallRate)))))</f>
        <v>Effectuez l’étape 1</v>
      </c>
      <c r="P1222" s="3">
        <f t="shared" ref="P1222:P1285" si="19">IF(AND(COUNT(C1222:K1222)&gt;0,OR(COUNT(C1222:K1222)&lt;&gt;5,ISBLANK(B1222))),"Fill out all amounts",IF(OR(COUNTIF(H1222,0)+COUNTIF(I1222,0)&gt;1,COUNTIF(I1222,0)+COUNTIF(J1222,0)&gt;1,COUNTIF(J1222,0)+COUNTIF(K1222,0)&gt;1),0,SUM(L1222:O1222)))</f>
        <v>0</v>
      </c>
    </row>
    <row r="1223" spans="12:16" x14ac:dyDescent="0.5">
      <c r="L1223" s="68" t="str">
        <f>IF(ISTEXT(overallRate),"Effectuez l’étape 1",IF(OR(COUNT($C1223,H1223)&lt;&gt;2,overallRate=0),0,IF(D1223="Yes",ROUND(MAX(IF($B1223="Oui - sans lien de dépendance",0,MIN((0.75*H1223),847)),MIN(H1223,(0.75*$C1223),847)),2),IF(revenueReduction&gt;0.3,MAX(IF($B1223="Non - avec lien de dépendance",MIN(1129,H1223,$C1223)*overallRate,MIN(1129,H1223)*overallRate),ROUND(MAX(IF($B1223="Non - avec lien de dépendance",0,MIN((0.75*H1223),847)),MIN(H1223,(0.75*$C1223),847)),2)),IF($B1223="Non - avec lien de dépendance",MIN(1129,H1223,$C1223)*overallRate,MIN(1129,H1223)*overallRate)))))</f>
        <v>Effectuez l’étape 1</v>
      </c>
      <c r="M1223" s="68" t="str">
        <f>IF(ISTEXT(overallRate),"Effectuez l’étape 1",IF(OR(COUNT($C1223,I1223)&lt;&gt;2,overallRate=0),0,IF(E1223="Yes",ROUND(MAX(IF($B1223="Oui - sans lien de dépendance",0,MIN((0.75*I1223),847)),MIN(I1223,(0.75*$C1223),847)),2),IF(revenueReduction&gt;0.3,MAX(IF($B1223="Non - avec lien de dépendance",MIN(1129,I1223,$C1223)*overallRate,MIN(1129,I1223)*overallRate),ROUND(MAX(IF($B1223="Non - avec lien de dépendance",0,MIN((0.75*I1223),847)),MIN(I1223,(0.75*$C1223),847)),2)),IF($B1223="Non - avec lien de dépendance",MIN(1129,I1223,$C1223)*overallRate,MIN(1129,I1223)*overallRate)))))</f>
        <v>Effectuez l’étape 1</v>
      </c>
      <c r="N1223" s="68" t="str">
        <f>IF(ISTEXT(overallRate),"Effectuez l’étape 1",IF(OR(COUNT($C1223,J1223)&lt;&gt;2,overallRate=0),0,IF(F1223="Yes",ROUND(MAX(IF($B1223="Oui - sans lien de dépendance",0,MIN((0.75*J1223),847)),MIN(J1223,(0.75*$C1223),847)),2),IF(revenueReduction&gt;0.3,MAX(IF($B1223="Non - avec lien de dépendance",MIN(1129,J1223,$C1223)*overallRate,MIN(1129,J1223)*overallRate),ROUND(MAX(IF($B1223="Non - avec lien de dépendance",0,MIN((0.75*J1223),847)),MIN(J1223,(0.75*$C1223),847)),2)),IF($B1223="Non - avec lien de dépendance",MIN(1129,J1223,$C1223)*overallRate,MIN(1129,J1223)*overallRate)))))</f>
        <v>Effectuez l’étape 1</v>
      </c>
      <c r="O1223" s="68" t="str">
        <f>IF(ISTEXT(overallRate),"Effectuez l’étape 1",IF(OR(COUNT($C1223,K1223)&lt;&gt;2,overallRate=0),0,IF(G1223="Yes",ROUND(MAX(IF($B1223="Oui - sans lien de dépendance",0,MIN((0.75*K1223),847)),MIN(K1223,(0.75*$C1223),847)),2),IF(revenueReduction&gt;0.3,MAX(IF($B1223="Non - avec lien de dépendance",MIN(1129,K1223,$C1223)*overallRate,MIN(1129,K1223)*overallRate),ROUND(MAX(IF($B1223="Non - avec lien de dépendance",0,MIN((0.75*K1223),847)),MIN(K1223,(0.75*$C1223),847)),2)),IF($B1223="Non - avec lien de dépendance",MIN(1129,K1223,$C1223)*overallRate,MIN(1129,K1223)*overallRate)))))</f>
        <v>Effectuez l’étape 1</v>
      </c>
      <c r="P1223" s="3">
        <f t="shared" si="19"/>
        <v>0</v>
      </c>
    </row>
    <row r="1224" spans="12:16" x14ac:dyDescent="0.5">
      <c r="L1224" s="68" t="str">
        <f>IF(ISTEXT(overallRate),"Effectuez l’étape 1",IF(OR(COUNT($C1224,H1224)&lt;&gt;2,overallRate=0),0,IF(D1224="Yes",ROUND(MAX(IF($B1224="Oui - sans lien de dépendance",0,MIN((0.75*H1224),847)),MIN(H1224,(0.75*$C1224),847)),2),IF(revenueReduction&gt;0.3,MAX(IF($B1224="Non - avec lien de dépendance",MIN(1129,H1224,$C1224)*overallRate,MIN(1129,H1224)*overallRate),ROUND(MAX(IF($B1224="Non - avec lien de dépendance",0,MIN((0.75*H1224),847)),MIN(H1224,(0.75*$C1224),847)),2)),IF($B1224="Non - avec lien de dépendance",MIN(1129,H1224,$C1224)*overallRate,MIN(1129,H1224)*overallRate)))))</f>
        <v>Effectuez l’étape 1</v>
      </c>
      <c r="M1224" s="68" t="str">
        <f>IF(ISTEXT(overallRate),"Effectuez l’étape 1",IF(OR(COUNT($C1224,I1224)&lt;&gt;2,overallRate=0),0,IF(E1224="Yes",ROUND(MAX(IF($B1224="Oui - sans lien de dépendance",0,MIN((0.75*I1224),847)),MIN(I1224,(0.75*$C1224),847)),2),IF(revenueReduction&gt;0.3,MAX(IF($B1224="Non - avec lien de dépendance",MIN(1129,I1224,$C1224)*overallRate,MIN(1129,I1224)*overallRate),ROUND(MAX(IF($B1224="Non - avec lien de dépendance",0,MIN((0.75*I1224),847)),MIN(I1224,(0.75*$C1224),847)),2)),IF($B1224="Non - avec lien de dépendance",MIN(1129,I1224,$C1224)*overallRate,MIN(1129,I1224)*overallRate)))))</f>
        <v>Effectuez l’étape 1</v>
      </c>
      <c r="N1224" s="68" t="str">
        <f>IF(ISTEXT(overallRate),"Effectuez l’étape 1",IF(OR(COUNT($C1224,J1224)&lt;&gt;2,overallRate=0),0,IF(F1224="Yes",ROUND(MAX(IF($B1224="Oui - sans lien de dépendance",0,MIN((0.75*J1224),847)),MIN(J1224,(0.75*$C1224),847)),2),IF(revenueReduction&gt;0.3,MAX(IF($B1224="Non - avec lien de dépendance",MIN(1129,J1224,$C1224)*overallRate,MIN(1129,J1224)*overallRate),ROUND(MAX(IF($B1224="Non - avec lien de dépendance",0,MIN((0.75*J1224),847)),MIN(J1224,(0.75*$C1224),847)),2)),IF($B1224="Non - avec lien de dépendance",MIN(1129,J1224,$C1224)*overallRate,MIN(1129,J1224)*overallRate)))))</f>
        <v>Effectuez l’étape 1</v>
      </c>
      <c r="O1224" s="68" t="str">
        <f>IF(ISTEXT(overallRate),"Effectuez l’étape 1",IF(OR(COUNT($C1224,K1224)&lt;&gt;2,overallRate=0),0,IF(G1224="Yes",ROUND(MAX(IF($B1224="Oui - sans lien de dépendance",0,MIN((0.75*K1224),847)),MIN(K1224,(0.75*$C1224),847)),2),IF(revenueReduction&gt;0.3,MAX(IF($B1224="Non - avec lien de dépendance",MIN(1129,K1224,$C1224)*overallRate,MIN(1129,K1224)*overallRate),ROUND(MAX(IF($B1224="Non - avec lien de dépendance",0,MIN((0.75*K1224),847)),MIN(K1224,(0.75*$C1224),847)),2)),IF($B1224="Non - avec lien de dépendance",MIN(1129,K1224,$C1224)*overallRate,MIN(1129,K1224)*overallRate)))))</f>
        <v>Effectuez l’étape 1</v>
      </c>
      <c r="P1224" s="3">
        <f t="shared" si="19"/>
        <v>0</v>
      </c>
    </row>
    <row r="1225" spans="12:16" x14ac:dyDescent="0.5">
      <c r="L1225" s="68" t="str">
        <f>IF(ISTEXT(overallRate),"Effectuez l’étape 1",IF(OR(COUNT($C1225,H1225)&lt;&gt;2,overallRate=0),0,IF(D1225="Yes",ROUND(MAX(IF($B1225="Oui - sans lien de dépendance",0,MIN((0.75*H1225),847)),MIN(H1225,(0.75*$C1225),847)),2),IF(revenueReduction&gt;0.3,MAX(IF($B1225="Non - avec lien de dépendance",MIN(1129,H1225,$C1225)*overallRate,MIN(1129,H1225)*overallRate),ROUND(MAX(IF($B1225="Non - avec lien de dépendance",0,MIN((0.75*H1225),847)),MIN(H1225,(0.75*$C1225),847)),2)),IF($B1225="Non - avec lien de dépendance",MIN(1129,H1225,$C1225)*overallRate,MIN(1129,H1225)*overallRate)))))</f>
        <v>Effectuez l’étape 1</v>
      </c>
      <c r="M1225" s="68" t="str">
        <f>IF(ISTEXT(overallRate),"Effectuez l’étape 1",IF(OR(COUNT($C1225,I1225)&lt;&gt;2,overallRate=0),0,IF(E1225="Yes",ROUND(MAX(IF($B1225="Oui - sans lien de dépendance",0,MIN((0.75*I1225),847)),MIN(I1225,(0.75*$C1225),847)),2),IF(revenueReduction&gt;0.3,MAX(IF($B1225="Non - avec lien de dépendance",MIN(1129,I1225,$C1225)*overallRate,MIN(1129,I1225)*overallRate),ROUND(MAX(IF($B1225="Non - avec lien de dépendance",0,MIN((0.75*I1225),847)),MIN(I1225,(0.75*$C1225),847)),2)),IF($B1225="Non - avec lien de dépendance",MIN(1129,I1225,$C1225)*overallRate,MIN(1129,I1225)*overallRate)))))</f>
        <v>Effectuez l’étape 1</v>
      </c>
      <c r="N1225" s="68" t="str">
        <f>IF(ISTEXT(overallRate),"Effectuez l’étape 1",IF(OR(COUNT($C1225,J1225)&lt;&gt;2,overallRate=0),0,IF(F1225="Yes",ROUND(MAX(IF($B1225="Oui - sans lien de dépendance",0,MIN((0.75*J1225),847)),MIN(J1225,(0.75*$C1225),847)),2),IF(revenueReduction&gt;0.3,MAX(IF($B1225="Non - avec lien de dépendance",MIN(1129,J1225,$C1225)*overallRate,MIN(1129,J1225)*overallRate),ROUND(MAX(IF($B1225="Non - avec lien de dépendance",0,MIN((0.75*J1225),847)),MIN(J1225,(0.75*$C1225),847)),2)),IF($B1225="Non - avec lien de dépendance",MIN(1129,J1225,$C1225)*overallRate,MIN(1129,J1225)*overallRate)))))</f>
        <v>Effectuez l’étape 1</v>
      </c>
      <c r="O1225" s="68" t="str">
        <f>IF(ISTEXT(overallRate),"Effectuez l’étape 1",IF(OR(COUNT($C1225,K1225)&lt;&gt;2,overallRate=0),0,IF(G1225="Yes",ROUND(MAX(IF($B1225="Oui - sans lien de dépendance",0,MIN((0.75*K1225),847)),MIN(K1225,(0.75*$C1225),847)),2),IF(revenueReduction&gt;0.3,MAX(IF($B1225="Non - avec lien de dépendance",MIN(1129,K1225,$C1225)*overallRate,MIN(1129,K1225)*overallRate),ROUND(MAX(IF($B1225="Non - avec lien de dépendance",0,MIN((0.75*K1225),847)),MIN(K1225,(0.75*$C1225),847)),2)),IF($B1225="Non - avec lien de dépendance",MIN(1129,K1225,$C1225)*overallRate,MIN(1129,K1225)*overallRate)))))</f>
        <v>Effectuez l’étape 1</v>
      </c>
      <c r="P1225" s="3">
        <f t="shared" si="19"/>
        <v>0</v>
      </c>
    </row>
    <row r="1226" spans="12:16" x14ac:dyDescent="0.5">
      <c r="L1226" s="68" t="str">
        <f>IF(ISTEXT(overallRate),"Effectuez l’étape 1",IF(OR(COUNT($C1226,H1226)&lt;&gt;2,overallRate=0),0,IF(D1226="Yes",ROUND(MAX(IF($B1226="Oui - sans lien de dépendance",0,MIN((0.75*H1226),847)),MIN(H1226,(0.75*$C1226),847)),2),IF(revenueReduction&gt;0.3,MAX(IF($B1226="Non - avec lien de dépendance",MIN(1129,H1226,$C1226)*overallRate,MIN(1129,H1226)*overallRate),ROUND(MAX(IF($B1226="Non - avec lien de dépendance",0,MIN((0.75*H1226),847)),MIN(H1226,(0.75*$C1226),847)),2)),IF($B1226="Non - avec lien de dépendance",MIN(1129,H1226,$C1226)*overallRate,MIN(1129,H1226)*overallRate)))))</f>
        <v>Effectuez l’étape 1</v>
      </c>
      <c r="M1226" s="68" t="str">
        <f>IF(ISTEXT(overallRate),"Effectuez l’étape 1",IF(OR(COUNT($C1226,I1226)&lt;&gt;2,overallRate=0),0,IF(E1226="Yes",ROUND(MAX(IF($B1226="Oui - sans lien de dépendance",0,MIN((0.75*I1226),847)),MIN(I1226,(0.75*$C1226),847)),2),IF(revenueReduction&gt;0.3,MAX(IF($B1226="Non - avec lien de dépendance",MIN(1129,I1226,$C1226)*overallRate,MIN(1129,I1226)*overallRate),ROUND(MAX(IF($B1226="Non - avec lien de dépendance",0,MIN((0.75*I1226),847)),MIN(I1226,(0.75*$C1226),847)),2)),IF($B1226="Non - avec lien de dépendance",MIN(1129,I1226,$C1226)*overallRate,MIN(1129,I1226)*overallRate)))))</f>
        <v>Effectuez l’étape 1</v>
      </c>
      <c r="N1226" s="68" t="str">
        <f>IF(ISTEXT(overallRate),"Effectuez l’étape 1",IF(OR(COUNT($C1226,J1226)&lt;&gt;2,overallRate=0),0,IF(F1226="Yes",ROUND(MAX(IF($B1226="Oui - sans lien de dépendance",0,MIN((0.75*J1226),847)),MIN(J1226,(0.75*$C1226),847)),2),IF(revenueReduction&gt;0.3,MAX(IF($B1226="Non - avec lien de dépendance",MIN(1129,J1226,$C1226)*overallRate,MIN(1129,J1226)*overallRate),ROUND(MAX(IF($B1226="Non - avec lien de dépendance",0,MIN((0.75*J1226),847)),MIN(J1226,(0.75*$C1226),847)),2)),IF($B1226="Non - avec lien de dépendance",MIN(1129,J1226,$C1226)*overallRate,MIN(1129,J1226)*overallRate)))))</f>
        <v>Effectuez l’étape 1</v>
      </c>
      <c r="O1226" s="68" t="str">
        <f>IF(ISTEXT(overallRate),"Effectuez l’étape 1",IF(OR(COUNT($C1226,K1226)&lt;&gt;2,overallRate=0),0,IF(G1226="Yes",ROUND(MAX(IF($B1226="Oui - sans lien de dépendance",0,MIN((0.75*K1226),847)),MIN(K1226,(0.75*$C1226),847)),2),IF(revenueReduction&gt;0.3,MAX(IF($B1226="Non - avec lien de dépendance",MIN(1129,K1226,$C1226)*overallRate,MIN(1129,K1226)*overallRate),ROUND(MAX(IF($B1226="Non - avec lien de dépendance",0,MIN((0.75*K1226),847)),MIN(K1226,(0.75*$C1226),847)),2)),IF($B1226="Non - avec lien de dépendance",MIN(1129,K1226,$C1226)*overallRate,MIN(1129,K1226)*overallRate)))))</f>
        <v>Effectuez l’étape 1</v>
      </c>
      <c r="P1226" s="3">
        <f t="shared" si="19"/>
        <v>0</v>
      </c>
    </row>
    <row r="1227" spans="12:16" x14ac:dyDescent="0.5">
      <c r="L1227" s="68" t="str">
        <f>IF(ISTEXT(overallRate),"Effectuez l’étape 1",IF(OR(COUNT($C1227,H1227)&lt;&gt;2,overallRate=0),0,IF(D1227="Yes",ROUND(MAX(IF($B1227="Oui - sans lien de dépendance",0,MIN((0.75*H1227),847)),MIN(H1227,(0.75*$C1227),847)),2),IF(revenueReduction&gt;0.3,MAX(IF($B1227="Non - avec lien de dépendance",MIN(1129,H1227,$C1227)*overallRate,MIN(1129,H1227)*overallRate),ROUND(MAX(IF($B1227="Non - avec lien de dépendance",0,MIN((0.75*H1227),847)),MIN(H1227,(0.75*$C1227),847)),2)),IF($B1227="Non - avec lien de dépendance",MIN(1129,H1227,$C1227)*overallRate,MIN(1129,H1227)*overallRate)))))</f>
        <v>Effectuez l’étape 1</v>
      </c>
      <c r="M1227" s="68" t="str">
        <f>IF(ISTEXT(overallRate),"Effectuez l’étape 1",IF(OR(COUNT($C1227,I1227)&lt;&gt;2,overallRate=0),0,IF(E1227="Yes",ROUND(MAX(IF($B1227="Oui - sans lien de dépendance",0,MIN((0.75*I1227),847)),MIN(I1227,(0.75*$C1227),847)),2),IF(revenueReduction&gt;0.3,MAX(IF($B1227="Non - avec lien de dépendance",MIN(1129,I1227,$C1227)*overallRate,MIN(1129,I1227)*overallRate),ROUND(MAX(IF($B1227="Non - avec lien de dépendance",0,MIN((0.75*I1227),847)),MIN(I1227,(0.75*$C1227),847)),2)),IF($B1227="Non - avec lien de dépendance",MIN(1129,I1227,$C1227)*overallRate,MIN(1129,I1227)*overallRate)))))</f>
        <v>Effectuez l’étape 1</v>
      </c>
      <c r="N1227" s="68" t="str">
        <f>IF(ISTEXT(overallRate),"Effectuez l’étape 1",IF(OR(COUNT($C1227,J1227)&lt;&gt;2,overallRate=0),0,IF(F1227="Yes",ROUND(MAX(IF($B1227="Oui - sans lien de dépendance",0,MIN((0.75*J1227),847)),MIN(J1227,(0.75*$C1227),847)),2),IF(revenueReduction&gt;0.3,MAX(IF($B1227="Non - avec lien de dépendance",MIN(1129,J1227,$C1227)*overallRate,MIN(1129,J1227)*overallRate),ROUND(MAX(IF($B1227="Non - avec lien de dépendance",0,MIN((0.75*J1227),847)),MIN(J1227,(0.75*$C1227),847)),2)),IF($B1227="Non - avec lien de dépendance",MIN(1129,J1227,$C1227)*overallRate,MIN(1129,J1227)*overallRate)))))</f>
        <v>Effectuez l’étape 1</v>
      </c>
      <c r="O1227" s="68" t="str">
        <f>IF(ISTEXT(overallRate),"Effectuez l’étape 1",IF(OR(COUNT($C1227,K1227)&lt;&gt;2,overallRate=0),0,IF(G1227="Yes",ROUND(MAX(IF($B1227="Oui - sans lien de dépendance",0,MIN((0.75*K1227),847)),MIN(K1227,(0.75*$C1227),847)),2),IF(revenueReduction&gt;0.3,MAX(IF($B1227="Non - avec lien de dépendance",MIN(1129,K1227,$C1227)*overallRate,MIN(1129,K1227)*overallRate),ROUND(MAX(IF($B1227="Non - avec lien de dépendance",0,MIN((0.75*K1227),847)),MIN(K1227,(0.75*$C1227),847)),2)),IF($B1227="Non - avec lien de dépendance",MIN(1129,K1227,$C1227)*overallRate,MIN(1129,K1227)*overallRate)))))</f>
        <v>Effectuez l’étape 1</v>
      </c>
      <c r="P1227" s="3">
        <f t="shared" si="19"/>
        <v>0</v>
      </c>
    </row>
    <row r="1228" spans="12:16" x14ac:dyDescent="0.5">
      <c r="L1228" s="68" t="str">
        <f>IF(ISTEXT(overallRate),"Effectuez l’étape 1",IF(OR(COUNT($C1228,H1228)&lt;&gt;2,overallRate=0),0,IF(D1228="Yes",ROUND(MAX(IF($B1228="Oui - sans lien de dépendance",0,MIN((0.75*H1228),847)),MIN(H1228,(0.75*$C1228),847)),2),IF(revenueReduction&gt;0.3,MAX(IF($B1228="Non - avec lien de dépendance",MIN(1129,H1228,$C1228)*overallRate,MIN(1129,H1228)*overallRate),ROUND(MAX(IF($B1228="Non - avec lien de dépendance",0,MIN((0.75*H1228),847)),MIN(H1228,(0.75*$C1228),847)),2)),IF($B1228="Non - avec lien de dépendance",MIN(1129,H1228,$C1228)*overallRate,MIN(1129,H1228)*overallRate)))))</f>
        <v>Effectuez l’étape 1</v>
      </c>
      <c r="M1228" s="68" t="str">
        <f>IF(ISTEXT(overallRate),"Effectuez l’étape 1",IF(OR(COUNT($C1228,I1228)&lt;&gt;2,overallRate=0),0,IF(E1228="Yes",ROUND(MAX(IF($B1228="Oui - sans lien de dépendance",0,MIN((0.75*I1228),847)),MIN(I1228,(0.75*$C1228),847)),2),IF(revenueReduction&gt;0.3,MAX(IF($B1228="Non - avec lien de dépendance",MIN(1129,I1228,$C1228)*overallRate,MIN(1129,I1228)*overallRate),ROUND(MAX(IF($B1228="Non - avec lien de dépendance",0,MIN((0.75*I1228),847)),MIN(I1228,(0.75*$C1228),847)),2)),IF($B1228="Non - avec lien de dépendance",MIN(1129,I1228,$C1228)*overallRate,MIN(1129,I1228)*overallRate)))))</f>
        <v>Effectuez l’étape 1</v>
      </c>
      <c r="N1228" s="68" t="str">
        <f>IF(ISTEXT(overallRate),"Effectuez l’étape 1",IF(OR(COUNT($C1228,J1228)&lt;&gt;2,overallRate=0),0,IF(F1228="Yes",ROUND(MAX(IF($B1228="Oui - sans lien de dépendance",0,MIN((0.75*J1228),847)),MIN(J1228,(0.75*$C1228),847)),2),IF(revenueReduction&gt;0.3,MAX(IF($B1228="Non - avec lien de dépendance",MIN(1129,J1228,$C1228)*overallRate,MIN(1129,J1228)*overallRate),ROUND(MAX(IF($B1228="Non - avec lien de dépendance",0,MIN((0.75*J1228),847)),MIN(J1228,(0.75*$C1228),847)),2)),IF($B1228="Non - avec lien de dépendance",MIN(1129,J1228,$C1228)*overallRate,MIN(1129,J1228)*overallRate)))))</f>
        <v>Effectuez l’étape 1</v>
      </c>
      <c r="O1228" s="68" t="str">
        <f>IF(ISTEXT(overallRate),"Effectuez l’étape 1",IF(OR(COUNT($C1228,K1228)&lt;&gt;2,overallRate=0),0,IF(G1228="Yes",ROUND(MAX(IF($B1228="Oui - sans lien de dépendance",0,MIN((0.75*K1228),847)),MIN(K1228,(0.75*$C1228),847)),2),IF(revenueReduction&gt;0.3,MAX(IF($B1228="Non - avec lien de dépendance",MIN(1129,K1228,$C1228)*overallRate,MIN(1129,K1228)*overallRate),ROUND(MAX(IF($B1228="Non - avec lien de dépendance",0,MIN((0.75*K1228),847)),MIN(K1228,(0.75*$C1228),847)),2)),IF($B1228="Non - avec lien de dépendance",MIN(1129,K1228,$C1228)*overallRate,MIN(1129,K1228)*overallRate)))))</f>
        <v>Effectuez l’étape 1</v>
      </c>
      <c r="P1228" s="3">
        <f t="shared" si="19"/>
        <v>0</v>
      </c>
    </row>
    <row r="1229" spans="12:16" x14ac:dyDescent="0.5">
      <c r="L1229" s="68" t="str">
        <f>IF(ISTEXT(overallRate),"Effectuez l’étape 1",IF(OR(COUNT($C1229,H1229)&lt;&gt;2,overallRate=0),0,IF(D1229="Yes",ROUND(MAX(IF($B1229="Oui - sans lien de dépendance",0,MIN((0.75*H1229),847)),MIN(H1229,(0.75*$C1229),847)),2),IF(revenueReduction&gt;0.3,MAX(IF($B1229="Non - avec lien de dépendance",MIN(1129,H1229,$C1229)*overallRate,MIN(1129,H1229)*overallRate),ROUND(MAX(IF($B1229="Non - avec lien de dépendance",0,MIN((0.75*H1229),847)),MIN(H1229,(0.75*$C1229),847)),2)),IF($B1229="Non - avec lien de dépendance",MIN(1129,H1229,$C1229)*overallRate,MIN(1129,H1229)*overallRate)))))</f>
        <v>Effectuez l’étape 1</v>
      </c>
      <c r="M1229" s="68" t="str">
        <f>IF(ISTEXT(overallRate),"Effectuez l’étape 1",IF(OR(COUNT($C1229,I1229)&lt;&gt;2,overallRate=0),0,IF(E1229="Yes",ROUND(MAX(IF($B1229="Oui - sans lien de dépendance",0,MIN((0.75*I1229),847)),MIN(I1229,(0.75*$C1229),847)),2),IF(revenueReduction&gt;0.3,MAX(IF($B1229="Non - avec lien de dépendance",MIN(1129,I1229,$C1229)*overallRate,MIN(1129,I1229)*overallRate),ROUND(MAX(IF($B1229="Non - avec lien de dépendance",0,MIN((0.75*I1229),847)),MIN(I1229,(0.75*$C1229),847)),2)),IF($B1229="Non - avec lien de dépendance",MIN(1129,I1229,$C1229)*overallRate,MIN(1129,I1229)*overallRate)))))</f>
        <v>Effectuez l’étape 1</v>
      </c>
      <c r="N1229" s="68" t="str">
        <f>IF(ISTEXT(overallRate),"Effectuez l’étape 1",IF(OR(COUNT($C1229,J1229)&lt;&gt;2,overallRate=0),0,IF(F1229="Yes",ROUND(MAX(IF($B1229="Oui - sans lien de dépendance",0,MIN((0.75*J1229),847)),MIN(J1229,(0.75*$C1229),847)),2),IF(revenueReduction&gt;0.3,MAX(IF($B1229="Non - avec lien de dépendance",MIN(1129,J1229,$C1229)*overallRate,MIN(1129,J1229)*overallRate),ROUND(MAX(IF($B1229="Non - avec lien de dépendance",0,MIN((0.75*J1229),847)),MIN(J1229,(0.75*$C1229),847)),2)),IF($B1229="Non - avec lien de dépendance",MIN(1129,J1229,$C1229)*overallRate,MIN(1129,J1229)*overallRate)))))</f>
        <v>Effectuez l’étape 1</v>
      </c>
      <c r="O1229" s="68" t="str">
        <f>IF(ISTEXT(overallRate),"Effectuez l’étape 1",IF(OR(COUNT($C1229,K1229)&lt;&gt;2,overallRate=0),0,IF(G1229="Yes",ROUND(MAX(IF($B1229="Oui - sans lien de dépendance",0,MIN((0.75*K1229),847)),MIN(K1229,(0.75*$C1229),847)),2),IF(revenueReduction&gt;0.3,MAX(IF($B1229="Non - avec lien de dépendance",MIN(1129,K1229,$C1229)*overallRate,MIN(1129,K1229)*overallRate),ROUND(MAX(IF($B1229="Non - avec lien de dépendance",0,MIN((0.75*K1229),847)),MIN(K1229,(0.75*$C1229),847)),2)),IF($B1229="Non - avec lien de dépendance",MIN(1129,K1229,$C1229)*overallRate,MIN(1129,K1229)*overallRate)))))</f>
        <v>Effectuez l’étape 1</v>
      </c>
      <c r="P1229" s="3">
        <f t="shared" si="19"/>
        <v>0</v>
      </c>
    </row>
    <row r="1230" spans="12:16" x14ac:dyDescent="0.5">
      <c r="L1230" s="68" t="str">
        <f>IF(ISTEXT(overallRate),"Effectuez l’étape 1",IF(OR(COUNT($C1230,H1230)&lt;&gt;2,overallRate=0),0,IF(D1230="Yes",ROUND(MAX(IF($B1230="Oui - sans lien de dépendance",0,MIN((0.75*H1230),847)),MIN(H1230,(0.75*$C1230),847)),2),IF(revenueReduction&gt;0.3,MAX(IF($B1230="Non - avec lien de dépendance",MIN(1129,H1230,$C1230)*overallRate,MIN(1129,H1230)*overallRate),ROUND(MAX(IF($B1230="Non - avec lien de dépendance",0,MIN((0.75*H1230),847)),MIN(H1230,(0.75*$C1230),847)),2)),IF($B1230="Non - avec lien de dépendance",MIN(1129,H1230,$C1230)*overallRate,MIN(1129,H1230)*overallRate)))))</f>
        <v>Effectuez l’étape 1</v>
      </c>
      <c r="M1230" s="68" t="str">
        <f>IF(ISTEXT(overallRate),"Effectuez l’étape 1",IF(OR(COUNT($C1230,I1230)&lt;&gt;2,overallRate=0),0,IF(E1230="Yes",ROUND(MAX(IF($B1230="Oui - sans lien de dépendance",0,MIN((0.75*I1230),847)),MIN(I1230,(0.75*$C1230),847)),2),IF(revenueReduction&gt;0.3,MAX(IF($B1230="Non - avec lien de dépendance",MIN(1129,I1230,$C1230)*overallRate,MIN(1129,I1230)*overallRate),ROUND(MAX(IF($B1230="Non - avec lien de dépendance",0,MIN((0.75*I1230),847)),MIN(I1230,(0.75*$C1230),847)),2)),IF($B1230="Non - avec lien de dépendance",MIN(1129,I1230,$C1230)*overallRate,MIN(1129,I1230)*overallRate)))))</f>
        <v>Effectuez l’étape 1</v>
      </c>
      <c r="N1230" s="68" t="str">
        <f>IF(ISTEXT(overallRate),"Effectuez l’étape 1",IF(OR(COUNT($C1230,J1230)&lt;&gt;2,overallRate=0),0,IF(F1230="Yes",ROUND(MAX(IF($B1230="Oui - sans lien de dépendance",0,MIN((0.75*J1230),847)),MIN(J1230,(0.75*$C1230),847)),2),IF(revenueReduction&gt;0.3,MAX(IF($B1230="Non - avec lien de dépendance",MIN(1129,J1230,$C1230)*overallRate,MIN(1129,J1230)*overallRate),ROUND(MAX(IF($B1230="Non - avec lien de dépendance",0,MIN((0.75*J1230),847)),MIN(J1230,(0.75*$C1230),847)),2)),IF($B1230="Non - avec lien de dépendance",MIN(1129,J1230,$C1230)*overallRate,MIN(1129,J1230)*overallRate)))))</f>
        <v>Effectuez l’étape 1</v>
      </c>
      <c r="O1230" s="68" t="str">
        <f>IF(ISTEXT(overallRate),"Effectuez l’étape 1",IF(OR(COUNT($C1230,K1230)&lt;&gt;2,overallRate=0),0,IF(G1230="Yes",ROUND(MAX(IF($B1230="Oui - sans lien de dépendance",0,MIN((0.75*K1230),847)),MIN(K1230,(0.75*$C1230),847)),2),IF(revenueReduction&gt;0.3,MAX(IF($B1230="Non - avec lien de dépendance",MIN(1129,K1230,$C1230)*overallRate,MIN(1129,K1230)*overallRate),ROUND(MAX(IF($B1230="Non - avec lien de dépendance",0,MIN((0.75*K1230),847)),MIN(K1230,(0.75*$C1230),847)),2)),IF($B1230="Non - avec lien de dépendance",MIN(1129,K1230,$C1230)*overallRate,MIN(1129,K1230)*overallRate)))))</f>
        <v>Effectuez l’étape 1</v>
      </c>
      <c r="P1230" s="3">
        <f t="shared" si="19"/>
        <v>0</v>
      </c>
    </row>
    <row r="1231" spans="12:16" x14ac:dyDescent="0.5">
      <c r="L1231" s="68" t="str">
        <f>IF(ISTEXT(overallRate),"Effectuez l’étape 1",IF(OR(COUNT($C1231,H1231)&lt;&gt;2,overallRate=0),0,IF(D1231="Yes",ROUND(MAX(IF($B1231="Oui - sans lien de dépendance",0,MIN((0.75*H1231),847)),MIN(H1231,(0.75*$C1231),847)),2),IF(revenueReduction&gt;0.3,MAX(IF($B1231="Non - avec lien de dépendance",MIN(1129,H1231,$C1231)*overallRate,MIN(1129,H1231)*overallRate),ROUND(MAX(IF($B1231="Non - avec lien de dépendance",0,MIN((0.75*H1231),847)),MIN(H1231,(0.75*$C1231),847)),2)),IF($B1231="Non - avec lien de dépendance",MIN(1129,H1231,$C1231)*overallRate,MIN(1129,H1231)*overallRate)))))</f>
        <v>Effectuez l’étape 1</v>
      </c>
      <c r="M1231" s="68" t="str">
        <f>IF(ISTEXT(overallRate),"Effectuez l’étape 1",IF(OR(COUNT($C1231,I1231)&lt;&gt;2,overallRate=0),0,IF(E1231="Yes",ROUND(MAX(IF($B1231="Oui - sans lien de dépendance",0,MIN((0.75*I1231),847)),MIN(I1231,(0.75*$C1231),847)),2),IF(revenueReduction&gt;0.3,MAX(IF($B1231="Non - avec lien de dépendance",MIN(1129,I1231,$C1231)*overallRate,MIN(1129,I1231)*overallRate),ROUND(MAX(IF($B1231="Non - avec lien de dépendance",0,MIN((0.75*I1231),847)),MIN(I1231,(0.75*$C1231),847)),2)),IF($B1231="Non - avec lien de dépendance",MIN(1129,I1231,$C1231)*overallRate,MIN(1129,I1231)*overallRate)))))</f>
        <v>Effectuez l’étape 1</v>
      </c>
      <c r="N1231" s="68" t="str">
        <f>IF(ISTEXT(overallRate),"Effectuez l’étape 1",IF(OR(COUNT($C1231,J1231)&lt;&gt;2,overallRate=0),0,IF(F1231="Yes",ROUND(MAX(IF($B1231="Oui - sans lien de dépendance",0,MIN((0.75*J1231),847)),MIN(J1231,(0.75*$C1231),847)),2),IF(revenueReduction&gt;0.3,MAX(IF($B1231="Non - avec lien de dépendance",MIN(1129,J1231,$C1231)*overallRate,MIN(1129,J1231)*overallRate),ROUND(MAX(IF($B1231="Non - avec lien de dépendance",0,MIN((0.75*J1231),847)),MIN(J1231,(0.75*$C1231),847)),2)),IF($B1231="Non - avec lien de dépendance",MIN(1129,J1231,$C1231)*overallRate,MIN(1129,J1231)*overallRate)))))</f>
        <v>Effectuez l’étape 1</v>
      </c>
      <c r="O1231" s="68" t="str">
        <f>IF(ISTEXT(overallRate),"Effectuez l’étape 1",IF(OR(COUNT($C1231,K1231)&lt;&gt;2,overallRate=0),0,IF(G1231="Yes",ROUND(MAX(IF($B1231="Oui - sans lien de dépendance",0,MIN((0.75*K1231),847)),MIN(K1231,(0.75*$C1231),847)),2),IF(revenueReduction&gt;0.3,MAX(IF($B1231="Non - avec lien de dépendance",MIN(1129,K1231,$C1231)*overallRate,MIN(1129,K1231)*overallRate),ROUND(MAX(IF($B1231="Non - avec lien de dépendance",0,MIN((0.75*K1231),847)),MIN(K1231,(0.75*$C1231),847)),2)),IF($B1231="Non - avec lien de dépendance",MIN(1129,K1231,$C1231)*overallRate,MIN(1129,K1231)*overallRate)))))</f>
        <v>Effectuez l’étape 1</v>
      </c>
      <c r="P1231" s="3">
        <f t="shared" si="19"/>
        <v>0</v>
      </c>
    </row>
    <row r="1232" spans="12:16" x14ac:dyDescent="0.5">
      <c r="L1232" s="68" t="str">
        <f>IF(ISTEXT(overallRate),"Effectuez l’étape 1",IF(OR(COUNT($C1232,H1232)&lt;&gt;2,overallRate=0),0,IF(D1232="Yes",ROUND(MAX(IF($B1232="Oui - sans lien de dépendance",0,MIN((0.75*H1232),847)),MIN(H1232,(0.75*$C1232),847)),2),IF(revenueReduction&gt;0.3,MAX(IF($B1232="Non - avec lien de dépendance",MIN(1129,H1232,$C1232)*overallRate,MIN(1129,H1232)*overallRate),ROUND(MAX(IF($B1232="Non - avec lien de dépendance",0,MIN((0.75*H1232),847)),MIN(H1232,(0.75*$C1232),847)),2)),IF($B1232="Non - avec lien de dépendance",MIN(1129,H1232,$C1232)*overallRate,MIN(1129,H1232)*overallRate)))))</f>
        <v>Effectuez l’étape 1</v>
      </c>
      <c r="M1232" s="68" t="str">
        <f>IF(ISTEXT(overallRate),"Effectuez l’étape 1",IF(OR(COUNT($C1232,I1232)&lt;&gt;2,overallRate=0),0,IF(E1232="Yes",ROUND(MAX(IF($B1232="Oui - sans lien de dépendance",0,MIN((0.75*I1232),847)),MIN(I1232,(0.75*$C1232),847)),2),IF(revenueReduction&gt;0.3,MAX(IF($B1232="Non - avec lien de dépendance",MIN(1129,I1232,$C1232)*overallRate,MIN(1129,I1232)*overallRate),ROUND(MAX(IF($B1232="Non - avec lien de dépendance",0,MIN((0.75*I1232),847)),MIN(I1232,(0.75*$C1232),847)),2)),IF($B1232="Non - avec lien de dépendance",MIN(1129,I1232,$C1232)*overallRate,MIN(1129,I1232)*overallRate)))))</f>
        <v>Effectuez l’étape 1</v>
      </c>
      <c r="N1232" s="68" t="str">
        <f>IF(ISTEXT(overallRate),"Effectuez l’étape 1",IF(OR(COUNT($C1232,J1232)&lt;&gt;2,overallRate=0),0,IF(F1232="Yes",ROUND(MAX(IF($B1232="Oui - sans lien de dépendance",0,MIN((0.75*J1232),847)),MIN(J1232,(0.75*$C1232),847)),2),IF(revenueReduction&gt;0.3,MAX(IF($B1232="Non - avec lien de dépendance",MIN(1129,J1232,$C1232)*overallRate,MIN(1129,J1232)*overallRate),ROUND(MAX(IF($B1232="Non - avec lien de dépendance",0,MIN((0.75*J1232),847)),MIN(J1232,(0.75*$C1232),847)),2)),IF($B1232="Non - avec lien de dépendance",MIN(1129,J1232,$C1232)*overallRate,MIN(1129,J1232)*overallRate)))))</f>
        <v>Effectuez l’étape 1</v>
      </c>
      <c r="O1232" s="68" t="str">
        <f>IF(ISTEXT(overallRate),"Effectuez l’étape 1",IF(OR(COUNT($C1232,K1232)&lt;&gt;2,overallRate=0),0,IF(G1232="Yes",ROUND(MAX(IF($B1232="Oui - sans lien de dépendance",0,MIN((0.75*K1232),847)),MIN(K1232,(0.75*$C1232),847)),2),IF(revenueReduction&gt;0.3,MAX(IF($B1232="Non - avec lien de dépendance",MIN(1129,K1232,$C1232)*overallRate,MIN(1129,K1232)*overallRate),ROUND(MAX(IF($B1232="Non - avec lien de dépendance",0,MIN((0.75*K1232),847)),MIN(K1232,(0.75*$C1232),847)),2)),IF($B1232="Non - avec lien de dépendance",MIN(1129,K1232,$C1232)*overallRate,MIN(1129,K1232)*overallRate)))))</f>
        <v>Effectuez l’étape 1</v>
      </c>
      <c r="P1232" s="3">
        <f t="shared" si="19"/>
        <v>0</v>
      </c>
    </row>
    <row r="1233" spans="12:16" x14ac:dyDescent="0.5">
      <c r="L1233" s="68" t="str">
        <f>IF(ISTEXT(overallRate),"Effectuez l’étape 1",IF(OR(COUNT($C1233,H1233)&lt;&gt;2,overallRate=0),0,IF(D1233="Yes",ROUND(MAX(IF($B1233="Oui - sans lien de dépendance",0,MIN((0.75*H1233),847)),MIN(H1233,(0.75*$C1233),847)),2),IF(revenueReduction&gt;0.3,MAX(IF($B1233="Non - avec lien de dépendance",MIN(1129,H1233,$C1233)*overallRate,MIN(1129,H1233)*overallRate),ROUND(MAX(IF($B1233="Non - avec lien de dépendance",0,MIN((0.75*H1233),847)),MIN(H1233,(0.75*$C1233),847)),2)),IF($B1233="Non - avec lien de dépendance",MIN(1129,H1233,$C1233)*overallRate,MIN(1129,H1233)*overallRate)))))</f>
        <v>Effectuez l’étape 1</v>
      </c>
      <c r="M1233" s="68" t="str">
        <f>IF(ISTEXT(overallRate),"Effectuez l’étape 1",IF(OR(COUNT($C1233,I1233)&lt;&gt;2,overallRate=0),0,IF(E1233="Yes",ROUND(MAX(IF($B1233="Oui - sans lien de dépendance",0,MIN((0.75*I1233),847)),MIN(I1233,(0.75*$C1233),847)),2),IF(revenueReduction&gt;0.3,MAX(IF($B1233="Non - avec lien de dépendance",MIN(1129,I1233,$C1233)*overallRate,MIN(1129,I1233)*overallRate),ROUND(MAX(IF($B1233="Non - avec lien de dépendance",0,MIN((0.75*I1233),847)),MIN(I1233,(0.75*$C1233),847)),2)),IF($B1233="Non - avec lien de dépendance",MIN(1129,I1233,$C1233)*overallRate,MIN(1129,I1233)*overallRate)))))</f>
        <v>Effectuez l’étape 1</v>
      </c>
      <c r="N1233" s="68" t="str">
        <f>IF(ISTEXT(overallRate),"Effectuez l’étape 1",IF(OR(COUNT($C1233,J1233)&lt;&gt;2,overallRate=0),0,IF(F1233="Yes",ROUND(MAX(IF($B1233="Oui - sans lien de dépendance",0,MIN((0.75*J1233),847)),MIN(J1233,(0.75*$C1233),847)),2),IF(revenueReduction&gt;0.3,MAX(IF($B1233="Non - avec lien de dépendance",MIN(1129,J1233,$C1233)*overallRate,MIN(1129,J1233)*overallRate),ROUND(MAX(IF($B1233="Non - avec lien de dépendance",0,MIN((0.75*J1233),847)),MIN(J1233,(0.75*$C1233),847)),2)),IF($B1233="Non - avec lien de dépendance",MIN(1129,J1233,$C1233)*overallRate,MIN(1129,J1233)*overallRate)))))</f>
        <v>Effectuez l’étape 1</v>
      </c>
      <c r="O1233" s="68" t="str">
        <f>IF(ISTEXT(overallRate),"Effectuez l’étape 1",IF(OR(COUNT($C1233,K1233)&lt;&gt;2,overallRate=0),0,IF(G1233="Yes",ROUND(MAX(IF($B1233="Oui - sans lien de dépendance",0,MIN((0.75*K1233),847)),MIN(K1233,(0.75*$C1233),847)),2),IF(revenueReduction&gt;0.3,MAX(IF($B1233="Non - avec lien de dépendance",MIN(1129,K1233,$C1233)*overallRate,MIN(1129,K1233)*overallRate),ROUND(MAX(IF($B1233="Non - avec lien de dépendance",0,MIN((0.75*K1233),847)),MIN(K1233,(0.75*$C1233),847)),2)),IF($B1233="Non - avec lien de dépendance",MIN(1129,K1233,$C1233)*overallRate,MIN(1129,K1233)*overallRate)))))</f>
        <v>Effectuez l’étape 1</v>
      </c>
      <c r="P1233" s="3">
        <f t="shared" si="19"/>
        <v>0</v>
      </c>
    </row>
    <row r="1234" spans="12:16" x14ac:dyDescent="0.5">
      <c r="L1234" s="68" t="str">
        <f>IF(ISTEXT(overallRate),"Effectuez l’étape 1",IF(OR(COUNT($C1234,H1234)&lt;&gt;2,overallRate=0),0,IF(D1234="Yes",ROUND(MAX(IF($B1234="Oui - sans lien de dépendance",0,MIN((0.75*H1234),847)),MIN(H1234,(0.75*$C1234),847)),2),IF(revenueReduction&gt;0.3,MAX(IF($B1234="Non - avec lien de dépendance",MIN(1129,H1234,$C1234)*overallRate,MIN(1129,H1234)*overallRate),ROUND(MAX(IF($B1234="Non - avec lien de dépendance",0,MIN((0.75*H1234),847)),MIN(H1234,(0.75*$C1234),847)),2)),IF($B1234="Non - avec lien de dépendance",MIN(1129,H1234,$C1234)*overallRate,MIN(1129,H1234)*overallRate)))))</f>
        <v>Effectuez l’étape 1</v>
      </c>
      <c r="M1234" s="68" t="str">
        <f>IF(ISTEXT(overallRate),"Effectuez l’étape 1",IF(OR(COUNT($C1234,I1234)&lt;&gt;2,overallRate=0),0,IF(E1234="Yes",ROUND(MAX(IF($B1234="Oui - sans lien de dépendance",0,MIN((0.75*I1234),847)),MIN(I1234,(0.75*$C1234),847)),2),IF(revenueReduction&gt;0.3,MAX(IF($B1234="Non - avec lien de dépendance",MIN(1129,I1234,$C1234)*overallRate,MIN(1129,I1234)*overallRate),ROUND(MAX(IF($B1234="Non - avec lien de dépendance",0,MIN((0.75*I1234),847)),MIN(I1234,(0.75*$C1234),847)),2)),IF($B1234="Non - avec lien de dépendance",MIN(1129,I1234,$C1234)*overallRate,MIN(1129,I1234)*overallRate)))))</f>
        <v>Effectuez l’étape 1</v>
      </c>
      <c r="N1234" s="68" t="str">
        <f>IF(ISTEXT(overallRate),"Effectuez l’étape 1",IF(OR(COUNT($C1234,J1234)&lt;&gt;2,overallRate=0),0,IF(F1234="Yes",ROUND(MAX(IF($B1234="Oui - sans lien de dépendance",0,MIN((0.75*J1234),847)),MIN(J1234,(0.75*$C1234),847)),2),IF(revenueReduction&gt;0.3,MAX(IF($B1234="Non - avec lien de dépendance",MIN(1129,J1234,$C1234)*overallRate,MIN(1129,J1234)*overallRate),ROUND(MAX(IF($B1234="Non - avec lien de dépendance",0,MIN((0.75*J1234),847)),MIN(J1234,(0.75*$C1234),847)),2)),IF($B1234="Non - avec lien de dépendance",MIN(1129,J1234,$C1234)*overallRate,MIN(1129,J1234)*overallRate)))))</f>
        <v>Effectuez l’étape 1</v>
      </c>
      <c r="O1234" s="68" t="str">
        <f>IF(ISTEXT(overallRate),"Effectuez l’étape 1",IF(OR(COUNT($C1234,K1234)&lt;&gt;2,overallRate=0),0,IF(G1234="Yes",ROUND(MAX(IF($B1234="Oui - sans lien de dépendance",0,MIN((0.75*K1234),847)),MIN(K1234,(0.75*$C1234),847)),2),IF(revenueReduction&gt;0.3,MAX(IF($B1234="Non - avec lien de dépendance",MIN(1129,K1234,$C1234)*overallRate,MIN(1129,K1234)*overallRate),ROUND(MAX(IF($B1234="Non - avec lien de dépendance",0,MIN((0.75*K1234),847)),MIN(K1234,(0.75*$C1234),847)),2)),IF($B1234="Non - avec lien de dépendance",MIN(1129,K1234,$C1234)*overallRate,MIN(1129,K1234)*overallRate)))))</f>
        <v>Effectuez l’étape 1</v>
      </c>
      <c r="P1234" s="3">
        <f t="shared" si="19"/>
        <v>0</v>
      </c>
    </row>
    <row r="1235" spans="12:16" x14ac:dyDescent="0.5">
      <c r="L1235" s="68" t="str">
        <f>IF(ISTEXT(overallRate),"Effectuez l’étape 1",IF(OR(COUNT($C1235,H1235)&lt;&gt;2,overallRate=0),0,IF(D1235="Yes",ROUND(MAX(IF($B1235="Oui - sans lien de dépendance",0,MIN((0.75*H1235),847)),MIN(H1235,(0.75*$C1235),847)),2),IF(revenueReduction&gt;0.3,MAX(IF($B1235="Non - avec lien de dépendance",MIN(1129,H1235,$C1235)*overallRate,MIN(1129,H1235)*overallRate),ROUND(MAX(IF($B1235="Non - avec lien de dépendance",0,MIN((0.75*H1235),847)),MIN(H1235,(0.75*$C1235),847)),2)),IF($B1235="Non - avec lien de dépendance",MIN(1129,H1235,$C1235)*overallRate,MIN(1129,H1235)*overallRate)))))</f>
        <v>Effectuez l’étape 1</v>
      </c>
      <c r="M1235" s="68" t="str">
        <f>IF(ISTEXT(overallRate),"Effectuez l’étape 1",IF(OR(COUNT($C1235,I1235)&lt;&gt;2,overallRate=0),0,IF(E1235="Yes",ROUND(MAX(IF($B1235="Oui - sans lien de dépendance",0,MIN((0.75*I1235),847)),MIN(I1235,(0.75*$C1235),847)),2),IF(revenueReduction&gt;0.3,MAX(IF($B1235="Non - avec lien de dépendance",MIN(1129,I1235,$C1235)*overallRate,MIN(1129,I1235)*overallRate),ROUND(MAX(IF($B1235="Non - avec lien de dépendance",0,MIN((0.75*I1235),847)),MIN(I1235,(0.75*$C1235),847)),2)),IF($B1235="Non - avec lien de dépendance",MIN(1129,I1235,$C1235)*overallRate,MIN(1129,I1235)*overallRate)))))</f>
        <v>Effectuez l’étape 1</v>
      </c>
      <c r="N1235" s="68" t="str">
        <f>IF(ISTEXT(overallRate),"Effectuez l’étape 1",IF(OR(COUNT($C1235,J1235)&lt;&gt;2,overallRate=0),0,IF(F1235="Yes",ROUND(MAX(IF($B1235="Oui - sans lien de dépendance",0,MIN((0.75*J1235),847)),MIN(J1235,(0.75*$C1235),847)),2),IF(revenueReduction&gt;0.3,MAX(IF($B1235="Non - avec lien de dépendance",MIN(1129,J1235,$C1235)*overallRate,MIN(1129,J1235)*overallRate),ROUND(MAX(IF($B1235="Non - avec lien de dépendance",0,MIN((0.75*J1235),847)),MIN(J1235,(0.75*$C1235),847)),2)),IF($B1235="Non - avec lien de dépendance",MIN(1129,J1235,$C1235)*overallRate,MIN(1129,J1235)*overallRate)))))</f>
        <v>Effectuez l’étape 1</v>
      </c>
      <c r="O1235" s="68" t="str">
        <f>IF(ISTEXT(overallRate),"Effectuez l’étape 1",IF(OR(COUNT($C1235,K1235)&lt;&gt;2,overallRate=0),0,IF(G1235="Yes",ROUND(MAX(IF($B1235="Oui - sans lien de dépendance",0,MIN((0.75*K1235),847)),MIN(K1235,(0.75*$C1235),847)),2),IF(revenueReduction&gt;0.3,MAX(IF($B1235="Non - avec lien de dépendance",MIN(1129,K1235,$C1235)*overallRate,MIN(1129,K1235)*overallRate),ROUND(MAX(IF($B1235="Non - avec lien de dépendance",0,MIN((0.75*K1235),847)),MIN(K1235,(0.75*$C1235),847)),2)),IF($B1235="Non - avec lien de dépendance",MIN(1129,K1235,$C1235)*overallRate,MIN(1129,K1235)*overallRate)))))</f>
        <v>Effectuez l’étape 1</v>
      </c>
      <c r="P1235" s="3">
        <f t="shared" si="19"/>
        <v>0</v>
      </c>
    </row>
    <row r="1236" spans="12:16" x14ac:dyDescent="0.5">
      <c r="L1236" s="68" t="str">
        <f>IF(ISTEXT(overallRate),"Effectuez l’étape 1",IF(OR(COUNT($C1236,H1236)&lt;&gt;2,overallRate=0),0,IF(D1236="Yes",ROUND(MAX(IF($B1236="Oui - sans lien de dépendance",0,MIN((0.75*H1236),847)),MIN(H1236,(0.75*$C1236),847)),2),IF(revenueReduction&gt;0.3,MAX(IF($B1236="Non - avec lien de dépendance",MIN(1129,H1236,$C1236)*overallRate,MIN(1129,H1236)*overallRate),ROUND(MAX(IF($B1236="Non - avec lien de dépendance",0,MIN((0.75*H1236),847)),MIN(H1236,(0.75*$C1236),847)),2)),IF($B1236="Non - avec lien de dépendance",MIN(1129,H1236,$C1236)*overallRate,MIN(1129,H1236)*overallRate)))))</f>
        <v>Effectuez l’étape 1</v>
      </c>
      <c r="M1236" s="68" t="str">
        <f>IF(ISTEXT(overallRate),"Effectuez l’étape 1",IF(OR(COUNT($C1236,I1236)&lt;&gt;2,overallRate=0),0,IF(E1236="Yes",ROUND(MAX(IF($B1236="Oui - sans lien de dépendance",0,MIN((0.75*I1236),847)),MIN(I1236,(0.75*$C1236),847)),2),IF(revenueReduction&gt;0.3,MAX(IF($B1236="Non - avec lien de dépendance",MIN(1129,I1236,$C1236)*overallRate,MIN(1129,I1236)*overallRate),ROUND(MAX(IF($B1236="Non - avec lien de dépendance",0,MIN((0.75*I1236),847)),MIN(I1236,(0.75*$C1236),847)),2)),IF($B1236="Non - avec lien de dépendance",MIN(1129,I1236,$C1236)*overallRate,MIN(1129,I1236)*overallRate)))))</f>
        <v>Effectuez l’étape 1</v>
      </c>
      <c r="N1236" s="68" t="str">
        <f>IF(ISTEXT(overallRate),"Effectuez l’étape 1",IF(OR(COUNT($C1236,J1236)&lt;&gt;2,overallRate=0),0,IF(F1236="Yes",ROUND(MAX(IF($B1236="Oui - sans lien de dépendance",0,MIN((0.75*J1236),847)),MIN(J1236,(0.75*$C1236),847)),2),IF(revenueReduction&gt;0.3,MAX(IF($B1236="Non - avec lien de dépendance",MIN(1129,J1236,$C1236)*overallRate,MIN(1129,J1236)*overallRate),ROUND(MAX(IF($B1236="Non - avec lien de dépendance",0,MIN((0.75*J1236),847)),MIN(J1236,(0.75*$C1236),847)),2)),IF($B1236="Non - avec lien de dépendance",MIN(1129,J1236,$C1236)*overallRate,MIN(1129,J1236)*overallRate)))))</f>
        <v>Effectuez l’étape 1</v>
      </c>
      <c r="O1236" s="68" t="str">
        <f>IF(ISTEXT(overallRate),"Effectuez l’étape 1",IF(OR(COUNT($C1236,K1236)&lt;&gt;2,overallRate=0),0,IF(G1236="Yes",ROUND(MAX(IF($B1236="Oui - sans lien de dépendance",0,MIN((0.75*K1236),847)),MIN(K1236,(0.75*$C1236),847)),2),IF(revenueReduction&gt;0.3,MAX(IF($B1236="Non - avec lien de dépendance",MIN(1129,K1236,$C1236)*overallRate,MIN(1129,K1236)*overallRate),ROUND(MAX(IF($B1236="Non - avec lien de dépendance",0,MIN((0.75*K1236),847)),MIN(K1236,(0.75*$C1236),847)),2)),IF($B1236="Non - avec lien de dépendance",MIN(1129,K1236,$C1236)*overallRate,MIN(1129,K1236)*overallRate)))))</f>
        <v>Effectuez l’étape 1</v>
      </c>
      <c r="P1236" s="3">
        <f t="shared" si="19"/>
        <v>0</v>
      </c>
    </row>
    <row r="1237" spans="12:16" x14ac:dyDescent="0.5">
      <c r="L1237" s="68" t="str">
        <f>IF(ISTEXT(overallRate),"Effectuez l’étape 1",IF(OR(COUNT($C1237,H1237)&lt;&gt;2,overallRate=0),0,IF(D1237="Yes",ROUND(MAX(IF($B1237="Oui - sans lien de dépendance",0,MIN((0.75*H1237),847)),MIN(H1237,(0.75*$C1237),847)),2),IF(revenueReduction&gt;0.3,MAX(IF($B1237="Non - avec lien de dépendance",MIN(1129,H1237,$C1237)*overallRate,MIN(1129,H1237)*overallRate),ROUND(MAX(IF($B1237="Non - avec lien de dépendance",0,MIN((0.75*H1237),847)),MIN(H1237,(0.75*$C1237),847)),2)),IF($B1237="Non - avec lien de dépendance",MIN(1129,H1237,$C1237)*overallRate,MIN(1129,H1237)*overallRate)))))</f>
        <v>Effectuez l’étape 1</v>
      </c>
      <c r="M1237" s="68" t="str">
        <f>IF(ISTEXT(overallRate),"Effectuez l’étape 1",IF(OR(COUNT($C1237,I1237)&lt;&gt;2,overallRate=0),0,IF(E1237="Yes",ROUND(MAX(IF($B1237="Oui - sans lien de dépendance",0,MIN((0.75*I1237),847)),MIN(I1237,(0.75*$C1237),847)),2),IF(revenueReduction&gt;0.3,MAX(IF($B1237="Non - avec lien de dépendance",MIN(1129,I1237,$C1237)*overallRate,MIN(1129,I1237)*overallRate),ROUND(MAX(IF($B1237="Non - avec lien de dépendance",0,MIN((0.75*I1237),847)),MIN(I1237,(0.75*$C1237),847)),2)),IF($B1237="Non - avec lien de dépendance",MIN(1129,I1237,$C1237)*overallRate,MIN(1129,I1237)*overallRate)))))</f>
        <v>Effectuez l’étape 1</v>
      </c>
      <c r="N1237" s="68" t="str">
        <f>IF(ISTEXT(overallRate),"Effectuez l’étape 1",IF(OR(COUNT($C1237,J1237)&lt;&gt;2,overallRate=0),0,IF(F1237="Yes",ROUND(MAX(IF($B1237="Oui - sans lien de dépendance",0,MIN((0.75*J1237),847)),MIN(J1237,(0.75*$C1237),847)),2),IF(revenueReduction&gt;0.3,MAX(IF($B1237="Non - avec lien de dépendance",MIN(1129,J1237,$C1237)*overallRate,MIN(1129,J1237)*overallRate),ROUND(MAX(IF($B1237="Non - avec lien de dépendance",0,MIN((0.75*J1237),847)),MIN(J1237,(0.75*$C1237),847)),2)),IF($B1237="Non - avec lien de dépendance",MIN(1129,J1237,$C1237)*overallRate,MIN(1129,J1237)*overallRate)))))</f>
        <v>Effectuez l’étape 1</v>
      </c>
      <c r="O1237" s="68" t="str">
        <f>IF(ISTEXT(overallRate),"Effectuez l’étape 1",IF(OR(COUNT($C1237,K1237)&lt;&gt;2,overallRate=0),0,IF(G1237="Yes",ROUND(MAX(IF($B1237="Oui - sans lien de dépendance",0,MIN((0.75*K1237),847)),MIN(K1237,(0.75*$C1237),847)),2),IF(revenueReduction&gt;0.3,MAX(IF($B1237="Non - avec lien de dépendance",MIN(1129,K1237,$C1237)*overallRate,MIN(1129,K1237)*overallRate),ROUND(MAX(IF($B1237="Non - avec lien de dépendance",0,MIN((0.75*K1237),847)),MIN(K1237,(0.75*$C1237),847)),2)),IF($B1237="Non - avec lien de dépendance",MIN(1129,K1237,$C1237)*overallRate,MIN(1129,K1237)*overallRate)))))</f>
        <v>Effectuez l’étape 1</v>
      </c>
      <c r="P1237" s="3">
        <f t="shared" si="19"/>
        <v>0</v>
      </c>
    </row>
    <row r="1238" spans="12:16" x14ac:dyDescent="0.5">
      <c r="L1238" s="68" t="str">
        <f>IF(ISTEXT(overallRate),"Effectuez l’étape 1",IF(OR(COUNT($C1238,H1238)&lt;&gt;2,overallRate=0),0,IF(D1238="Yes",ROUND(MAX(IF($B1238="Oui - sans lien de dépendance",0,MIN((0.75*H1238),847)),MIN(H1238,(0.75*$C1238),847)),2),IF(revenueReduction&gt;0.3,MAX(IF($B1238="Non - avec lien de dépendance",MIN(1129,H1238,$C1238)*overallRate,MIN(1129,H1238)*overallRate),ROUND(MAX(IF($B1238="Non - avec lien de dépendance",0,MIN((0.75*H1238),847)),MIN(H1238,(0.75*$C1238),847)),2)),IF($B1238="Non - avec lien de dépendance",MIN(1129,H1238,$C1238)*overallRate,MIN(1129,H1238)*overallRate)))))</f>
        <v>Effectuez l’étape 1</v>
      </c>
      <c r="M1238" s="68" t="str">
        <f>IF(ISTEXT(overallRate),"Effectuez l’étape 1",IF(OR(COUNT($C1238,I1238)&lt;&gt;2,overallRate=0),0,IF(E1238="Yes",ROUND(MAX(IF($B1238="Oui - sans lien de dépendance",0,MIN((0.75*I1238),847)),MIN(I1238,(0.75*$C1238),847)),2),IF(revenueReduction&gt;0.3,MAX(IF($B1238="Non - avec lien de dépendance",MIN(1129,I1238,$C1238)*overallRate,MIN(1129,I1238)*overallRate),ROUND(MAX(IF($B1238="Non - avec lien de dépendance",0,MIN((0.75*I1238),847)),MIN(I1238,(0.75*$C1238),847)),2)),IF($B1238="Non - avec lien de dépendance",MIN(1129,I1238,$C1238)*overallRate,MIN(1129,I1238)*overallRate)))))</f>
        <v>Effectuez l’étape 1</v>
      </c>
      <c r="N1238" s="68" t="str">
        <f>IF(ISTEXT(overallRate),"Effectuez l’étape 1",IF(OR(COUNT($C1238,J1238)&lt;&gt;2,overallRate=0),0,IF(F1238="Yes",ROUND(MAX(IF($B1238="Oui - sans lien de dépendance",0,MIN((0.75*J1238),847)),MIN(J1238,(0.75*$C1238),847)),2),IF(revenueReduction&gt;0.3,MAX(IF($B1238="Non - avec lien de dépendance",MIN(1129,J1238,$C1238)*overallRate,MIN(1129,J1238)*overallRate),ROUND(MAX(IF($B1238="Non - avec lien de dépendance",0,MIN((0.75*J1238),847)),MIN(J1238,(0.75*$C1238),847)),2)),IF($B1238="Non - avec lien de dépendance",MIN(1129,J1238,$C1238)*overallRate,MIN(1129,J1238)*overallRate)))))</f>
        <v>Effectuez l’étape 1</v>
      </c>
      <c r="O1238" s="68" t="str">
        <f>IF(ISTEXT(overallRate),"Effectuez l’étape 1",IF(OR(COUNT($C1238,K1238)&lt;&gt;2,overallRate=0),0,IF(G1238="Yes",ROUND(MAX(IF($B1238="Oui - sans lien de dépendance",0,MIN((0.75*K1238),847)),MIN(K1238,(0.75*$C1238),847)),2),IF(revenueReduction&gt;0.3,MAX(IF($B1238="Non - avec lien de dépendance",MIN(1129,K1238,$C1238)*overallRate,MIN(1129,K1238)*overallRate),ROUND(MAX(IF($B1238="Non - avec lien de dépendance",0,MIN((0.75*K1238),847)),MIN(K1238,(0.75*$C1238),847)),2)),IF($B1238="Non - avec lien de dépendance",MIN(1129,K1238,$C1238)*overallRate,MIN(1129,K1238)*overallRate)))))</f>
        <v>Effectuez l’étape 1</v>
      </c>
      <c r="P1238" s="3">
        <f t="shared" si="19"/>
        <v>0</v>
      </c>
    </row>
    <row r="1239" spans="12:16" x14ac:dyDescent="0.5">
      <c r="L1239" s="68" t="str">
        <f>IF(ISTEXT(overallRate),"Effectuez l’étape 1",IF(OR(COUNT($C1239,H1239)&lt;&gt;2,overallRate=0),0,IF(D1239="Yes",ROUND(MAX(IF($B1239="Oui - sans lien de dépendance",0,MIN((0.75*H1239),847)),MIN(H1239,(0.75*$C1239),847)),2),IF(revenueReduction&gt;0.3,MAX(IF($B1239="Non - avec lien de dépendance",MIN(1129,H1239,$C1239)*overallRate,MIN(1129,H1239)*overallRate),ROUND(MAX(IF($B1239="Non - avec lien de dépendance",0,MIN((0.75*H1239),847)),MIN(H1239,(0.75*$C1239),847)),2)),IF($B1239="Non - avec lien de dépendance",MIN(1129,H1239,$C1239)*overallRate,MIN(1129,H1239)*overallRate)))))</f>
        <v>Effectuez l’étape 1</v>
      </c>
      <c r="M1239" s="68" t="str">
        <f>IF(ISTEXT(overallRate),"Effectuez l’étape 1",IF(OR(COUNT($C1239,I1239)&lt;&gt;2,overallRate=0),0,IF(E1239="Yes",ROUND(MAX(IF($B1239="Oui - sans lien de dépendance",0,MIN((0.75*I1239),847)),MIN(I1239,(0.75*$C1239),847)),2),IF(revenueReduction&gt;0.3,MAX(IF($B1239="Non - avec lien de dépendance",MIN(1129,I1239,$C1239)*overallRate,MIN(1129,I1239)*overallRate),ROUND(MAX(IF($B1239="Non - avec lien de dépendance",0,MIN((0.75*I1239),847)),MIN(I1239,(0.75*$C1239),847)),2)),IF($B1239="Non - avec lien de dépendance",MIN(1129,I1239,$C1239)*overallRate,MIN(1129,I1239)*overallRate)))))</f>
        <v>Effectuez l’étape 1</v>
      </c>
      <c r="N1239" s="68" t="str">
        <f>IF(ISTEXT(overallRate),"Effectuez l’étape 1",IF(OR(COUNT($C1239,J1239)&lt;&gt;2,overallRate=0),0,IF(F1239="Yes",ROUND(MAX(IF($B1239="Oui - sans lien de dépendance",0,MIN((0.75*J1239),847)),MIN(J1239,(0.75*$C1239),847)),2),IF(revenueReduction&gt;0.3,MAX(IF($B1239="Non - avec lien de dépendance",MIN(1129,J1239,$C1239)*overallRate,MIN(1129,J1239)*overallRate),ROUND(MAX(IF($B1239="Non - avec lien de dépendance",0,MIN((0.75*J1239),847)),MIN(J1239,(0.75*$C1239),847)),2)),IF($B1239="Non - avec lien de dépendance",MIN(1129,J1239,$C1239)*overallRate,MIN(1129,J1239)*overallRate)))))</f>
        <v>Effectuez l’étape 1</v>
      </c>
      <c r="O1239" s="68" t="str">
        <f>IF(ISTEXT(overallRate),"Effectuez l’étape 1",IF(OR(COUNT($C1239,K1239)&lt;&gt;2,overallRate=0),0,IF(G1239="Yes",ROUND(MAX(IF($B1239="Oui - sans lien de dépendance",0,MIN((0.75*K1239),847)),MIN(K1239,(0.75*$C1239),847)),2),IF(revenueReduction&gt;0.3,MAX(IF($B1239="Non - avec lien de dépendance",MIN(1129,K1239,$C1239)*overallRate,MIN(1129,K1239)*overallRate),ROUND(MAX(IF($B1239="Non - avec lien de dépendance",0,MIN((0.75*K1239),847)),MIN(K1239,(0.75*$C1239),847)),2)),IF($B1239="Non - avec lien de dépendance",MIN(1129,K1239,$C1239)*overallRate,MIN(1129,K1239)*overallRate)))))</f>
        <v>Effectuez l’étape 1</v>
      </c>
      <c r="P1239" s="3">
        <f t="shared" si="19"/>
        <v>0</v>
      </c>
    </row>
    <row r="1240" spans="12:16" x14ac:dyDescent="0.5">
      <c r="L1240" s="68" t="str">
        <f>IF(ISTEXT(overallRate),"Effectuez l’étape 1",IF(OR(COUNT($C1240,H1240)&lt;&gt;2,overallRate=0),0,IF(D1240="Yes",ROUND(MAX(IF($B1240="Oui - sans lien de dépendance",0,MIN((0.75*H1240),847)),MIN(H1240,(0.75*$C1240),847)),2),IF(revenueReduction&gt;0.3,MAX(IF($B1240="Non - avec lien de dépendance",MIN(1129,H1240,$C1240)*overallRate,MIN(1129,H1240)*overallRate),ROUND(MAX(IF($B1240="Non - avec lien de dépendance",0,MIN((0.75*H1240),847)),MIN(H1240,(0.75*$C1240),847)),2)),IF($B1240="Non - avec lien de dépendance",MIN(1129,H1240,$C1240)*overallRate,MIN(1129,H1240)*overallRate)))))</f>
        <v>Effectuez l’étape 1</v>
      </c>
      <c r="M1240" s="68" t="str">
        <f>IF(ISTEXT(overallRate),"Effectuez l’étape 1",IF(OR(COUNT($C1240,I1240)&lt;&gt;2,overallRate=0),0,IF(E1240="Yes",ROUND(MAX(IF($B1240="Oui - sans lien de dépendance",0,MIN((0.75*I1240),847)),MIN(I1240,(0.75*$C1240),847)),2),IF(revenueReduction&gt;0.3,MAX(IF($B1240="Non - avec lien de dépendance",MIN(1129,I1240,$C1240)*overallRate,MIN(1129,I1240)*overallRate),ROUND(MAX(IF($B1240="Non - avec lien de dépendance",0,MIN((0.75*I1240),847)),MIN(I1240,(0.75*$C1240),847)),2)),IF($B1240="Non - avec lien de dépendance",MIN(1129,I1240,$C1240)*overallRate,MIN(1129,I1240)*overallRate)))))</f>
        <v>Effectuez l’étape 1</v>
      </c>
      <c r="N1240" s="68" t="str">
        <f>IF(ISTEXT(overallRate),"Effectuez l’étape 1",IF(OR(COUNT($C1240,J1240)&lt;&gt;2,overallRate=0),0,IF(F1240="Yes",ROUND(MAX(IF($B1240="Oui - sans lien de dépendance",0,MIN((0.75*J1240),847)),MIN(J1240,(0.75*$C1240),847)),2),IF(revenueReduction&gt;0.3,MAX(IF($B1240="Non - avec lien de dépendance",MIN(1129,J1240,$C1240)*overallRate,MIN(1129,J1240)*overallRate),ROUND(MAX(IF($B1240="Non - avec lien de dépendance",0,MIN((0.75*J1240),847)),MIN(J1240,(0.75*$C1240),847)),2)),IF($B1240="Non - avec lien de dépendance",MIN(1129,J1240,$C1240)*overallRate,MIN(1129,J1240)*overallRate)))))</f>
        <v>Effectuez l’étape 1</v>
      </c>
      <c r="O1240" s="68" t="str">
        <f>IF(ISTEXT(overallRate),"Effectuez l’étape 1",IF(OR(COUNT($C1240,K1240)&lt;&gt;2,overallRate=0),0,IF(G1240="Yes",ROUND(MAX(IF($B1240="Oui - sans lien de dépendance",0,MIN((0.75*K1240),847)),MIN(K1240,(0.75*$C1240),847)),2),IF(revenueReduction&gt;0.3,MAX(IF($B1240="Non - avec lien de dépendance",MIN(1129,K1240,$C1240)*overallRate,MIN(1129,K1240)*overallRate),ROUND(MAX(IF($B1240="Non - avec lien de dépendance",0,MIN((0.75*K1240),847)),MIN(K1240,(0.75*$C1240),847)),2)),IF($B1240="Non - avec lien de dépendance",MIN(1129,K1240,$C1240)*overallRate,MIN(1129,K1240)*overallRate)))))</f>
        <v>Effectuez l’étape 1</v>
      </c>
      <c r="P1240" s="3">
        <f t="shared" si="19"/>
        <v>0</v>
      </c>
    </row>
    <row r="1241" spans="12:16" x14ac:dyDescent="0.5">
      <c r="L1241" s="68" t="str">
        <f>IF(ISTEXT(overallRate),"Effectuez l’étape 1",IF(OR(COUNT($C1241,H1241)&lt;&gt;2,overallRate=0),0,IF(D1241="Yes",ROUND(MAX(IF($B1241="Oui - sans lien de dépendance",0,MIN((0.75*H1241),847)),MIN(H1241,(0.75*$C1241),847)),2),IF(revenueReduction&gt;0.3,MAX(IF($B1241="Non - avec lien de dépendance",MIN(1129,H1241,$C1241)*overallRate,MIN(1129,H1241)*overallRate),ROUND(MAX(IF($B1241="Non - avec lien de dépendance",0,MIN((0.75*H1241),847)),MIN(H1241,(0.75*$C1241),847)),2)),IF($B1241="Non - avec lien de dépendance",MIN(1129,H1241,$C1241)*overallRate,MIN(1129,H1241)*overallRate)))))</f>
        <v>Effectuez l’étape 1</v>
      </c>
      <c r="M1241" s="68" t="str">
        <f>IF(ISTEXT(overallRate),"Effectuez l’étape 1",IF(OR(COUNT($C1241,I1241)&lt;&gt;2,overallRate=0),0,IF(E1241="Yes",ROUND(MAX(IF($B1241="Oui - sans lien de dépendance",0,MIN((0.75*I1241),847)),MIN(I1241,(0.75*$C1241),847)),2),IF(revenueReduction&gt;0.3,MAX(IF($B1241="Non - avec lien de dépendance",MIN(1129,I1241,$C1241)*overallRate,MIN(1129,I1241)*overallRate),ROUND(MAX(IF($B1241="Non - avec lien de dépendance",0,MIN((0.75*I1241),847)),MIN(I1241,(0.75*$C1241),847)),2)),IF($B1241="Non - avec lien de dépendance",MIN(1129,I1241,$C1241)*overallRate,MIN(1129,I1241)*overallRate)))))</f>
        <v>Effectuez l’étape 1</v>
      </c>
      <c r="N1241" s="68" t="str">
        <f>IF(ISTEXT(overallRate),"Effectuez l’étape 1",IF(OR(COUNT($C1241,J1241)&lt;&gt;2,overallRate=0),0,IF(F1241="Yes",ROUND(MAX(IF($B1241="Oui - sans lien de dépendance",0,MIN((0.75*J1241),847)),MIN(J1241,(0.75*$C1241),847)),2),IF(revenueReduction&gt;0.3,MAX(IF($B1241="Non - avec lien de dépendance",MIN(1129,J1241,$C1241)*overallRate,MIN(1129,J1241)*overallRate),ROUND(MAX(IF($B1241="Non - avec lien de dépendance",0,MIN((0.75*J1241),847)),MIN(J1241,(0.75*$C1241),847)),2)),IF($B1241="Non - avec lien de dépendance",MIN(1129,J1241,$C1241)*overallRate,MIN(1129,J1241)*overallRate)))))</f>
        <v>Effectuez l’étape 1</v>
      </c>
      <c r="O1241" s="68" t="str">
        <f>IF(ISTEXT(overallRate),"Effectuez l’étape 1",IF(OR(COUNT($C1241,K1241)&lt;&gt;2,overallRate=0),0,IF(G1241="Yes",ROUND(MAX(IF($B1241="Oui - sans lien de dépendance",0,MIN((0.75*K1241),847)),MIN(K1241,(0.75*$C1241),847)),2),IF(revenueReduction&gt;0.3,MAX(IF($B1241="Non - avec lien de dépendance",MIN(1129,K1241,$C1241)*overallRate,MIN(1129,K1241)*overallRate),ROUND(MAX(IF($B1241="Non - avec lien de dépendance",0,MIN((0.75*K1241),847)),MIN(K1241,(0.75*$C1241),847)),2)),IF($B1241="Non - avec lien de dépendance",MIN(1129,K1241,$C1241)*overallRate,MIN(1129,K1241)*overallRate)))))</f>
        <v>Effectuez l’étape 1</v>
      </c>
      <c r="P1241" s="3">
        <f t="shared" si="19"/>
        <v>0</v>
      </c>
    </row>
    <row r="1242" spans="12:16" x14ac:dyDescent="0.5">
      <c r="L1242" s="68" t="str">
        <f>IF(ISTEXT(overallRate),"Effectuez l’étape 1",IF(OR(COUNT($C1242,H1242)&lt;&gt;2,overallRate=0),0,IF(D1242="Yes",ROUND(MAX(IF($B1242="Oui - sans lien de dépendance",0,MIN((0.75*H1242),847)),MIN(H1242,(0.75*$C1242),847)),2),IF(revenueReduction&gt;0.3,MAX(IF($B1242="Non - avec lien de dépendance",MIN(1129,H1242,$C1242)*overallRate,MIN(1129,H1242)*overallRate),ROUND(MAX(IF($B1242="Non - avec lien de dépendance",0,MIN((0.75*H1242),847)),MIN(H1242,(0.75*$C1242),847)),2)),IF($B1242="Non - avec lien de dépendance",MIN(1129,H1242,$C1242)*overallRate,MIN(1129,H1242)*overallRate)))))</f>
        <v>Effectuez l’étape 1</v>
      </c>
      <c r="M1242" s="68" t="str">
        <f>IF(ISTEXT(overallRate),"Effectuez l’étape 1",IF(OR(COUNT($C1242,I1242)&lt;&gt;2,overallRate=0),0,IF(E1242="Yes",ROUND(MAX(IF($B1242="Oui - sans lien de dépendance",0,MIN((0.75*I1242),847)),MIN(I1242,(0.75*$C1242),847)),2),IF(revenueReduction&gt;0.3,MAX(IF($B1242="Non - avec lien de dépendance",MIN(1129,I1242,$C1242)*overallRate,MIN(1129,I1242)*overallRate),ROUND(MAX(IF($B1242="Non - avec lien de dépendance",0,MIN((0.75*I1242),847)),MIN(I1242,(0.75*$C1242),847)),2)),IF($B1242="Non - avec lien de dépendance",MIN(1129,I1242,$C1242)*overallRate,MIN(1129,I1242)*overallRate)))))</f>
        <v>Effectuez l’étape 1</v>
      </c>
      <c r="N1242" s="68" t="str">
        <f>IF(ISTEXT(overallRate),"Effectuez l’étape 1",IF(OR(COUNT($C1242,J1242)&lt;&gt;2,overallRate=0),0,IF(F1242="Yes",ROUND(MAX(IF($B1242="Oui - sans lien de dépendance",0,MIN((0.75*J1242),847)),MIN(J1242,(0.75*$C1242),847)),2),IF(revenueReduction&gt;0.3,MAX(IF($B1242="Non - avec lien de dépendance",MIN(1129,J1242,$C1242)*overallRate,MIN(1129,J1242)*overallRate),ROUND(MAX(IF($B1242="Non - avec lien de dépendance",0,MIN((0.75*J1242),847)),MIN(J1242,(0.75*$C1242),847)),2)),IF($B1242="Non - avec lien de dépendance",MIN(1129,J1242,$C1242)*overallRate,MIN(1129,J1242)*overallRate)))))</f>
        <v>Effectuez l’étape 1</v>
      </c>
      <c r="O1242" s="68" t="str">
        <f>IF(ISTEXT(overallRate),"Effectuez l’étape 1",IF(OR(COUNT($C1242,K1242)&lt;&gt;2,overallRate=0),0,IF(G1242="Yes",ROUND(MAX(IF($B1242="Oui - sans lien de dépendance",0,MIN((0.75*K1242),847)),MIN(K1242,(0.75*$C1242),847)),2),IF(revenueReduction&gt;0.3,MAX(IF($B1242="Non - avec lien de dépendance",MIN(1129,K1242,$C1242)*overallRate,MIN(1129,K1242)*overallRate),ROUND(MAX(IF($B1242="Non - avec lien de dépendance",0,MIN((0.75*K1242),847)),MIN(K1242,(0.75*$C1242),847)),2)),IF($B1242="Non - avec lien de dépendance",MIN(1129,K1242,$C1242)*overallRate,MIN(1129,K1242)*overallRate)))))</f>
        <v>Effectuez l’étape 1</v>
      </c>
      <c r="P1242" s="3">
        <f t="shared" si="19"/>
        <v>0</v>
      </c>
    </row>
    <row r="1243" spans="12:16" x14ac:dyDescent="0.5">
      <c r="L1243" s="68" t="str">
        <f>IF(ISTEXT(overallRate),"Effectuez l’étape 1",IF(OR(COUNT($C1243,H1243)&lt;&gt;2,overallRate=0),0,IF(D1243="Yes",ROUND(MAX(IF($B1243="Oui - sans lien de dépendance",0,MIN((0.75*H1243),847)),MIN(H1243,(0.75*$C1243),847)),2),IF(revenueReduction&gt;0.3,MAX(IF($B1243="Non - avec lien de dépendance",MIN(1129,H1243,$C1243)*overallRate,MIN(1129,H1243)*overallRate),ROUND(MAX(IF($B1243="Non - avec lien de dépendance",0,MIN((0.75*H1243),847)),MIN(H1243,(0.75*$C1243),847)),2)),IF($B1243="Non - avec lien de dépendance",MIN(1129,H1243,$C1243)*overallRate,MIN(1129,H1243)*overallRate)))))</f>
        <v>Effectuez l’étape 1</v>
      </c>
      <c r="M1243" s="68" t="str">
        <f>IF(ISTEXT(overallRate),"Effectuez l’étape 1",IF(OR(COUNT($C1243,I1243)&lt;&gt;2,overallRate=0),0,IF(E1243="Yes",ROUND(MAX(IF($B1243="Oui - sans lien de dépendance",0,MIN((0.75*I1243),847)),MIN(I1243,(0.75*$C1243),847)),2),IF(revenueReduction&gt;0.3,MAX(IF($B1243="Non - avec lien de dépendance",MIN(1129,I1243,$C1243)*overallRate,MIN(1129,I1243)*overallRate),ROUND(MAX(IF($B1243="Non - avec lien de dépendance",0,MIN((0.75*I1243),847)),MIN(I1243,(0.75*$C1243),847)),2)),IF($B1243="Non - avec lien de dépendance",MIN(1129,I1243,$C1243)*overallRate,MIN(1129,I1243)*overallRate)))))</f>
        <v>Effectuez l’étape 1</v>
      </c>
      <c r="N1243" s="68" t="str">
        <f>IF(ISTEXT(overallRate),"Effectuez l’étape 1",IF(OR(COUNT($C1243,J1243)&lt;&gt;2,overallRate=0),0,IF(F1243="Yes",ROUND(MAX(IF($B1243="Oui - sans lien de dépendance",0,MIN((0.75*J1243),847)),MIN(J1243,(0.75*$C1243),847)),2),IF(revenueReduction&gt;0.3,MAX(IF($B1243="Non - avec lien de dépendance",MIN(1129,J1243,$C1243)*overallRate,MIN(1129,J1243)*overallRate),ROUND(MAX(IF($B1243="Non - avec lien de dépendance",0,MIN((0.75*J1243),847)),MIN(J1243,(0.75*$C1243),847)),2)),IF($B1243="Non - avec lien de dépendance",MIN(1129,J1243,$C1243)*overallRate,MIN(1129,J1243)*overallRate)))))</f>
        <v>Effectuez l’étape 1</v>
      </c>
      <c r="O1243" s="68" t="str">
        <f>IF(ISTEXT(overallRate),"Effectuez l’étape 1",IF(OR(COUNT($C1243,K1243)&lt;&gt;2,overallRate=0),0,IF(G1243="Yes",ROUND(MAX(IF($B1243="Oui - sans lien de dépendance",0,MIN((0.75*K1243),847)),MIN(K1243,(0.75*$C1243),847)),2),IF(revenueReduction&gt;0.3,MAX(IF($B1243="Non - avec lien de dépendance",MIN(1129,K1243,$C1243)*overallRate,MIN(1129,K1243)*overallRate),ROUND(MAX(IF($B1243="Non - avec lien de dépendance",0,MIN((0.75*K1243),847)),MIN(K1243,(0.75*$C1243),847)),2)),IF($B1243="Non - avec lien de dépendance",MIN(1129,K1243,$C1243)*overallRate,MIN(1129,K1243)*overallRate)))))</f>
        <v>Effectuez l’étape 1</v>
      </c>
      <c r="P1243" s="3">
        <f t="shared" si="19"/>
        <v>0</v>
      </c>
    </row>
    <row r="1244" spans="12:16" x14ac:dyDescent="0.5">
      <c r="L1244" s="68" t="str">
        <f>IF(ISTEXT(overallRate),"Effectuez l’étape 1",IF(OR(COUNT($C1244,H1244)&lt;&gt;2,overallRate=0),0,IF(D1244="Yes",ROUND(MAX(IF($B1244="Oui - sans lien de dépendance",0,MIN((0.75*H1244),847)),MIN(H1244,(0.75*$C1244),847)),2),IF(revenueReduction&gt;0.3,MAX(IF($B1244="Non - avec lien de dépendance",MIN(1129,H1244,$C1244)*overallRate,MIN(1129,H1244)*overallRate),ROUND(MAX(IF($B1244="Non - avec lien de dépendance",0,MIN((0.75*H1244),847)),MIN(H1244,(0.75*$C1244),847)),2)),IF($B1244="Non - avec lien de dépendance",MIN(1129,H1244,$C1244)*overallRate,MIN(1129,H1244)*overallRate)))))</f>
        <v>Effectuez l’étape 1</v>
      </c>
      <c r="M1244" s="68" t="str">
        <f>IF(ISTEXT(overallRate),"Effectuez l’étape 1",IF(OR(COUNT($C1244,I1244)&lt;&gt;2,overallRate=0),0,IF(E1244="Yes",ROUND(MAX(IF($B1244="Oui - sans lien de dépendance",0,MIN((0.75*I1244),847)),MIN(I1244,(0.75*$C1244),847)),2),IF(revenueReduction&gt;0.3,MAX(IF($B1244="Non - avec lien de dépendance",MIN(1129,I1244,$C1244)*overallRate,MIN(1129,I1244)*overallRate),ROUND(MAX(IF($B1244="Non - avec lien de dépendance",0,MIN((0.75*I1244),847)),MIN(I1244,(0.75*$C1244),847)),2)),IF($B1244="Non - avec lien de dépendance",MIN(1129,I1244,$C1244)*overallRate,MIN(1129,I1244)*overallRate)))))</f>
        <v>Effectuez l’étape 1</v>
      </c>
      <c r="N1244" s="68" t="str">
        <f>IF(ISTEXT(overallRate),"Effectuez l’étape 1",IF(OR(COUNT($C1244,J1244)&lt;&gt;2,overallRate=0),0,IF(F1244="Yes",ROUND(MAX(IF($B1244="Oui - sans lien de dépendance",0,MIN((0.75*J1244),847)),MIN(J1244,(0.75*$C1244),847)),2),IF(revenueReduction&gt;0.3,MAX(IF($B1244="Non - avec lien de dépendance",MIN(1129,J1244,$C1244)*overallRate,MIN(1129,J1244)*overallRate),ROUND(MAX(IF($B1244="Non - avec lien de dépendance",0,MIN((0.75*J1244),847)),MIN(J1244,(0.75*$C1244),847)),2)),IF($B1244="Non - avec lien de dépendance",MIN(1129,J1244,$C1244)*overallRate,MIN(1129,J1244)*overallRate)))))</f>
        <v>Effectuez l’étape 1</v>
      </c>
      <c r="O1244" s="68" t="str">
        <f>IF(ISTEXT(overallRate),"Effectuez l’étape 1",IF(OR(COUNT($C1244,K1244)&lt;&gt;2,overallRate=0),0,IF(G1244="Yes",ROUND(MAX(IF($B1244="Oui - sans lien de dépendance",0,MIN((0.75*K1244),847)),MIN(K1244,(0.75*$C1244),847)),2),IF(revenueReduction&gt;0.3,MAX(IF($B1244="Non - avec lien de dépendance",MIN(1129,K1244,$C1244)*overallRate,MIN(1129,K1244)*overallRate),ROUND(MAX(IF($B1244="Non - avec lien de dépendance",0,MIN((0.75*K1244),847)),MIN(K1244,(0.75*$C1244),847)),2)),IF($B1244="Non - avec lien de dépendance",MIN(1129,K1244,$C1244)*overallRate,MIN(1129,K1244)*overallRate)))))</f>
        <v>Effectuez l’étape 1</v>
      </c>
      <c r="P1244" s="3">
        <f t="shared" si="19"/>
        <v>0</v>
      </c>
    </row>
    <row r="1245" spans="12:16" x14ac:dyDescent="0.5">
      <c r="L1245" s="68" t="str">
        <f>IF(ISTEXT(overallRate),"Effectuez l’étape 1",IF(OR(COUNT($C1245,H1245)&lt;&gt;2,overallRate=0),0,IF(D1245="Yes",ROUND(MAX(IF($B1245="Oui - sans lien de dépendance",0,MIN((0.75*H1245),847)),MIN(H1245,(0.75*$C1245),847)),2),IF(revenueReduction&gt;0.3,MAX(IF($B1245="Non - avec lien de dépendance",MIN(1129,H1245,$C1245)*overallRate,MIN(1129,H1245)*overallRate),ROUND(MAX(IF($B1245="Non - avec lien de dépendance",0,MIN((0.75*H1245),847)),MIN(H1245,(0.75*$C1245),847)),2)),IF($B1245="Non - avec lien de dépendance",MIN(1129,H1245,$C1245)*overallRate,MIN(1129,H1245)*overallRate)))))</f>
        <v>Effectuez l’étape 1</v>
      </c>
      <c r="M1245" s="68" t="str">
        <f>IF(ISTEXT(overallRate),"Effectuez l’étape 1",IF(OR(COUNT($C1245,I1245)&lt;&gt;2,overallRate=0),0,IF(E1245="Yes",ROUND(MAX(IF($B1245="Oui - sans lien de dépendance",0,MIN((0.75*I1245),847)),MIN(I1245,(0.75*$C1245),847)),2),IF(revenueReduction&gt;0.3,MAX(IF($B1245="Non - avec lien de dépendance",MIN(1129,I1245,$C1245)*overallRate,MIN(1129,I1245)*overallRate),ROUND(MAX(IF($B1245="Non - avec lien de dépendance",0,MIN((0.75*I1245),847)),MIN(I1245,(0.75*$C1245),847)),2)),IF($B1245="Non - avec lien de dépendance",MIN(1129,I1245,$C1245)*overallRate,MIN(1129,I1245)*overallRate)))))</f>
        <v>Effectuez l’étape 1</v>
      </c>
      <c r="N1245" s="68" t="str">
        <f>IF(ISTEXT(overallRate),"Effectuez l’étape 1",IF(OR(COUNT($C1245,J1245)&lt;&gt;2,overallRate=0),0,IF(F1245="Yes",ROUND(MAX(IF($B1245="Oui - sans lien de dépendance",0,MIN((0.75*J1245),847)),MIN(J1245,(0.75*$C1245),847)),2),IF(revenueReduction&gt;0.3,MAX(IF($B1245="Non - avec lien de dépendance",MIN(1129,J1245,$C1245)*overallRate,MIN(1129,J1245)*overallRate),ROUND(MAX(IF($B1245="Non - avec lien de dépendance",0,MIN((0.75*J1245),847)),MIN(J1245,(0.75*$C1245),847)),2)),IF($B1245="Non - avec lien de dépendance",MIN(1129,J1245,$C1245)*overallRate,MIN(1129,J1245)*overallRate)))))</f>
        <v>Effectuez l’étape 1</v>
      </c>
      <c r="O1245" s="68" t="str">
        <f>IF(ISTEXT(overallRate),"Effectuez l’étape 1",IF(OR(COUNT($C1245,K1245)&lt;&gt;2,overallRate=0),0,IF(G1245="Yes",ROUND(MAX(IF($B1245="Oui - sans lien de dépendance",0,MIN((0.75*K1245),847)),MIN(K1245,(0.75*$C1245),847)),2),IF(revenueReduction&gt;0.3,MAX(IF($B1245="Non - avec lien de dépendance",MIN(1129,K1245,$C1245)*overallRate,MIN(1129,K1245)*overallRate),ROUND(MAX(IF($B1245="Non - avec lien de dépendance",0,MIN((0.75*K1245),847)),MIN(K1245,(0.75*$C1245),847)),2)),IF($B1245="Non - avec lien de dépendance",MIN(1129,K1245,$C1245)*overallRate,MIN(1129,K1245)*overallRate)))))</f>
        <v>Effectuez l’étape 1</v>
      </c>
      <c r="P1245" s="3">
        <f t="shared" si="19"/>
        <v>0</v>
      </c>
    </row>
    <row r="1246" spans="12:16" x14ac:dyDescent="0.5">
      <c r="L1246" s="68" t="str">
        <f>IF(ISTEXT(overallRate),"Effectuez l’étape 1",IF(OR(COUNT($C1246,H1246)&lt;&gt;2,overallRate=0),0,IF(D1246="Yes",ROUND(MAX(IF($B1246="Oui - sans lien de dépendance",0,MIN((0.75*H1246),847)),MIN(H1246,(0.75*$C1246),847)),2),IF(revenueReduction&gt;0.3,MAX(IF($B1246="Non - avec lien de dépendance",MIN(1129,H1246,$C1246)*overallRate,MIN(1129,H1246)*overallRate),ROUND(MAX(IF($B1246="Non - avec lien de dépendance",0,MIN((0.75*H1246),847)),MIN(H1246,(0.75*$C1246),847)),2)),IF($B1246="Non - avec lien de dépendance",MIN(1129,H1246,$C1246)*overallRate,MIN(1129,H1246)*overallRate)))))</f>
        <v>Effectuez l’étape 1</v>
      </c>
      <c r="M1246" s="68" t="str">
        <f>IF(ISTEXT(overallRate),"Effectuez l’étape 1",IF(OR(COUNT($C1246,I1246)&lt;&gt;2,overallRate=0),0,IF(E1246="Yes",ROUND(MAX(IF($B1246="Oui - sans lien de dépendance",0,MIN((0.75*I1246),847)),MIN(I1246,(0.75*$C1246),847)),2),IF(revenueReduction&gt;0.3,MAX(IF($B1246="Non - avec lien de dépendance",MIN(1129,I1246,$C1246)*overallRate,MIN(1129,I1246)*overallRate),ROUND(MAX(IF($B1246="Non - avec lien de dépendance",0,MIN((0.75*I1246),847)),MIN(I1246,(0.75*$C1246),847)),2)),IF($B1246="Non - avec lien de dépendance",MIN(1129,I1246,$C1246)*overallRate,MIN(1129,I1246)*overallRate)))))</f>
        <v>Effectuez l’étape 1</v>
      </c>
      <c r="N1246" s="68" t="str">
        <f>IF(ISTEXT(overallRate),"Effectuez l’étape 1",IF(OR(COUNT($C1246,J1246)&lt;&gt;2,overallRate=0),0,IF(F1246="Yes",ROUND(MAX(IF($B1246="Oui - sans lien de dépendance",0,MIN((0.75*J1246),847)),MIN(J1246,(0.75*$C1246),847)),2),IF(revenueReduction&gt;0.3,MAX(IF($B1246="Non - avec lien de dépendance",MIN(1129,J1246,$C1246)*overallRate,MIN(1129,J1246)*overallRate),ROUND(MAX(IF($B1246="Non - avec lien de dépendance",0,MIN((0.75*J1246),847)),MIN(J1246,(0.75*$C1246),847)),2)),IF($B1246="Non - avec lien de dépendance",MIN(1129,J1246,$C1246)*overallRate,MIN(1129,J1246)*overallRate)))))</f>
        <v>Effectuez l’étape 1</v>
      </c>
      <c r="O1246" s="68" t="str">
        <f>IF(ISTEXT(overallRate),"Effectuez l’étape 1",IF(OR(COUNT($C1246,K1246)&lt;&gt;2,overallRate=0),0,IF(G1246="Yes",ROUND(MAX(IF($B1246="Oui - sans lien de dépendance",0,MIN((0.75*K1246),847)),MIN(K1246,(0.75*$C1246),847)),2),IF(revenueReduction&gt;0.3,MAX(IF($B1246="Non - avec lien de dépendance",MIN(1129,K1246,$C1246)*overallRate,MIN(1129,K1246)*overallRate),ROUND(MAX(IF($B1246="Non - avec lien de dépendance",0,MIN((0.75*K1246),847)),MIN(K1246,(0.75*$C1246),847)),2)),IF($B1246="Non - avec lien de dépendance",MIN(1129,K1246,$C1246)*overallRate,MIN(1129,K1246)*overallRate)))))</f>
        <v>Effectuez l’étape 1</v>
      </c>
      <c r="P1246" s="3">
        <f t="shared" si="19"/>
        <v>0</v>
      </c>
    </row>
    <row r="1247" spans="12:16" x14ac:dyDescent="0.5">
      <c r="L1247" s="68" t="str">
        <f>IF(ISTEXT(overallRate),"Effectuez l’étape 1",IF(OR(COUNT($C1247,H1247)&lt;&gt;2,overallRate=0),0,IF(D1247="Yes",ROUND(MAX(IF($B1247="Oui - sans lien de dépendance",0,MIN((0.75*H1247),847)),MIN(H1247,(0.75*$C1247),847)),2),IF(revenueReduction&gt;0.3,MAX(IF($B1247="Non - avec lien de dépendance",MIN(1129,H1247,$C1247)*overallRate,MIN(1129,H1247)*overallRate),ROUND(MAX(IF($B1247="Non - avec lien de dépendance",0,MIN((0.75*H1247),847)),MIN(H1247,(0.75*$C1247),847)),2)),IF($B1247="Non - avec lien de dépendance",MIN(1129,H1247,$C1247)*overallRate,MIN(1129,H1247)*overallRate)))))</f>
        <v>Effectuez l’étape 1</v>
      </c>
      <c r="M1247" s="68" t="str">
        <f>IF(ISTEXT(overallRate),"Effectuez l’étape 1",IF(OR(COUNT($C1247,I1247)&lt;&gt;2,overallRate=0),0,IF(E1247="Yes",ROUND(MAX(IF($B1247="Oui - sans lien de dépendance",0,MIN((0.75*I1247),847)),MIN(I1247,(0.75*$C1247),847)),2),IF(revenueReduction&gt;0.3,MAX(IF($B1247="Non - avec lien de dépendance",MIN(1129,I1247,$C1247)*overallRate,MIN(1129,I1247)*overallRate),ROUND(MAX(IF($B1247="Non - avec lien de dépendance",0,MIN((0.75*I1247),847)),MIN(I1247,(0.75*$C1247),847)),2)),IF($B1247="Non - avec lien de dépendance",MIN(1129,I1247,$C1247)*overallRate,MIN(1129,I1247)*overallRate)))))</f>
        <v>Effectuez l’étape 1</v>
      </c>
      <c r="N1247" s="68" t="str">
        <f>IF(ISTEXT(overallRate),"Effectuez l’étape 1",IF(OR(COUNT($C1247,J1247)&lt;&gt;2,overallRate=0),0,IF(F1247="Yes",ROUND(MAX(IF($B1247="Oui - sans lien de dépendance",0,MIN((0.75*J1247),847)),MIN(J1247,(0.75*$C1247),847)),2),IF(revenueReduction&gt;0.3,MAX(IF($B1247="Non - avec lien de dépendance",MIN(1129,J1247,$C1247)*overallRate,MIN(1129,J1247)*overallRate),ROUND(MAX(IF($B1247="Non - avec lien de dépendance",0,MIN((0.75*J1247),847)),MIN(J1247,(0.75*$C1247),847)),2)),IF($B1247="Non - avec lien de dépendance",MIN(1129,J1247,$C1247)*overallRate,MIN(1129,J1247)*overallRate)))))</f>
        <v>Effectuez l’étape 1</v>
      </c>
      <c r="O1247" s="68" t="str">
        <f>IF(ISTEXT(overallRate),"Effectuez l’étape 1",IF(OR(COUNT($C1247,K1247)&lt;&gt;2,overallRate=0),0,IF(G1247="Yes",ROUND(MAX(IF($B1247="Oui - sans lien de dépendance",0,MIN((0.75*K1247),847)),MIN(K1247,(0.75*$C1247),847)),2),IF(revenueReduction&gt;0.3,MAX(IF($B1247="Non - avec lien de dépendance",MIN(1129,K1247,$C1247)*overallRate,MIN(1129,K1247)*overallRate),ROUND(MAX(IF($B1247="Non - avec lien de dépendance",0,MIN((0.75*K1247),847)),MIN(K1247,(0.75*$C1247),847)),2)),IF($B1247="Non - avec lien de dépendance",MIN(1129,K1247,$C1247)*overallRate,MIN(1129,K1247)*overallRate)))))</f>
        <v>Effectuez l’étape 1</v>
      </c>
      <c r="P1247" s="3">
        <f t="shared" si="19"/>
        <v>0</v>
      </c>
    </row>
    <row r="1248" spans="12:16" x14ac:dyDescent="0.5">
      <c r="L1248" s="68" t="str">
        <f>IF(ISTEXT(overallRate),"Effectuez l’étape 1",IF(OR(COUNT($C1248,H1248)&lt;&gt;2,overallRate=0),0,IF(D1248="Yes",ROUND(MAX(IF($B1248="Oui - sans lien de dépendance",0,MIN((0.75*H1248),847)),MIN(H1248,(0.75*$C1248),847)),2),IF(revenueReduction&gt;0.3,MAX(IF($B1248="Non - avec lien de dépendance",MIN(1129,H1248,$C1248)*overallRate,MIN(1129,H1248)*overallRate),ROUND(MAX(IF($B1248="Non - avec lien de dépendance",0,MIN((0.75*H1248),847)),MIN(H1248,(0.75*$C1248),847)),2)),IF($B1248="Non - avec lien de dépendance",MIN(1129,H1248,$C1248)*overallRate,MIN(1129,H1248)*overallRate)))))</f>
        <v>Effectuez l’étape 1</v>
      </c>
      <c r="M1248" s="68" t="str">
        <f>IF(ISTEXT(overallRate),"Effectuez l’étape 1",IF(OR(COUNT($C1248,I1248)&lt;&gt;2,overallRate=0),0,IF(E1248="Yes",ROUND(MAX(IF($B1248="Oui - sans lien de dépendance",0,MIN((0.75*I1248),847)),MIN(I1248,(0.75*$C1248),847)),2),IF(revenueReduction&gt;0.3,MAX(IF($B1248="Non - avec lien de dépendance",MIN(1129,I1248,$C1248)*overallRate,MIN(1129,I1248)*overallRate),ROUND(MAX(IF($B1248="Non - avec lien de dépendance",0,MIN((0.75*I1248),847)),MIN(I1248,(0.75*$C1248),847)),2)),IF($B1248="Non - avec lien de dépendance",MIN(1129,I1248,$C1248)*overallRate,MIN(1129,I1248)*overallRate)))))</f>
        <v>Effectuez l’étape 1</v>
      </c>
      <c r="N1248" s="68" t="str">
        <f>IF(ISTEXT(overallRate),"Effectuez l’étape 1",IF(OR(COUNT($C1248,J1248)&lt;&gt;2,overallRate=0),0,IF(F1248="Yes",ROUND(MAX(IF($B1248="Oui - sans lien de dépendance",0,MIN((0.75*J1248),847)),MIN(J1248,(0.75*$C1248),847)),2),IF(revenueReduction&gt;0.3,MAX(IF($B1248="Non - avec lien de dépendance",MIN(1129,J1248,$C1248)*overallRate,MIN(1129,J1248)*overallRate),ROUND(MAX(IF($B1248="Non - avec lien de dépendance",0,MIN((0.75*J1248),847)),MIN(J1248,(0.75*$C1248),847)),2)),IF($B1248="Non - avec lien de dépendance",MIN(1129,J1248,$C1248)*overallRate,MIN(1129,J1248)*overallRate)))))</f>
        <v>Effectuez l’étape 1</v>
      </c>
      <c r="O1248" s="68" t="str">
        <f>IF(ISTEXT(overallRate),"Effectuez l’étape 1",IF(OR(COUNT($C1248,K1248)&lt;&gt;2,overallRate=0),0,IF(G1248="Yes",ROUND(MAX(IF($B1248="Oui - sans lien de dépendance",0,MIN((0.75*K1248),847)),MIN(K1248,(0.75*$C1248),847)),2),IF(revenueReduction&gt;0.3,MAX(IF($B1248="Non - avec lien de dépendance",MIN(1129,K1248,$C1248)*overallRate,MIN(1129,K1248)*overallRate),ROUND(MAX(IF($B1248="Non - avec lien de dépendance",0,MIN((0.75*K1248),847)),MIN(K1248,(0.75*$C1248),847)),2)),IF($B1248="Non - avec lien de dépendance",MIN(1129,K1248,$C1248)*overallRate,MIN(1129,K1248)*overallRate)))))</f>
        <v>Effectuez l’étape 1</v>
      </c>
      <c r="P1248" s="3">
        <f t="shared" si="19"/>
        <v>0</v>
      </c>
    </row>
    <row r="1249" spans="12:16" x14ac:dyDescent="0.5">
      <c r="L1249" s="68" t="str">
        <f>IF(ISTEXT(overallRate),"Effectuez l’étape 1",IF(OR(COUNT($C1249,H1249)&lt;&gt;2,overallRate=0),0,IF(D1249="Yes",ROUND(MAX(IF($B1249="Oui - sans lien de dépendance",0,MIN((0.75*H1249),847)),MIN(H1249,(0.75*$C1249),847)),2),IF(revenueReduction&gt;0.3,MAX(IF($B1249="Non - avec lien de dépendance",MIN(1129,H1249,$C1249)*overallRate,MIN(1129,H1249)*overallRate),ROUND(MAX(IF($B1249="Non - avec lien de dépendance",0,MIN((0.75*H1249),847)),MIN(H1249,(0.75*$C1249),847)),2)),IF($B1249="Non - avec lien de dépendance",MIN(1129,H1249,$C1249)*overallRate,MIN(1129,H1249)*overallRate)))))</f>
        <v>Effectuez l’étape 1</v>
      </c>
      <c r="M1249" s="68" t="str">
        <f>IF(ISTEXT(overallRate),"Effectuez l’étape 1",IF(OR(COUNT($C1249,I1249)&lt;&gt;2,overallRate=0),0,IF(E1249="Yes",ROUND(MAX(IF($B1249="Oui - sans lien de dépendance",0,MIN((0.75*I1249),847)),MIN(I1249,(0.75*$C1249),847)),2),IF(revenueReduction&gt;0.3,MAX(IF($B1249="Non - avec lien de dépendance",MIN(1129,I1249,$C1249)*overallRate,MIN(1129,I1249)*overallRate),ROUND(MAX(IF($B1249="Non - avec lien de dépendance",0,MIN((0.75*I1249),847)),MIN(I1249,(0.75*$C1249),847)),2)),IF($B1249="Non - avec lien de dépendance",MIN(1129,I1249,$C1249)*overallRate,MIN(1129,I1249)*overallRate)))))</f>
        <v>Effectuez l’étape 1</v>
      </c>
      <c r="N1249" s="68" t="str">
        <f>IF(ISTEXT(overallRate),"Effectuez l’étape 1",IF(OR(COUNT($C1249,J1249)&lt;&gt;2,overallRate=0),0,IF(F1249="Yes",ROUND(MAX(IF($B1249="Oui - sans lien de dépendance",0,MIN((0.75*J1249),847)),MIN(J1249,(0.75*$C1249),847)),2),IF(revenueReduction&gt;0.3,MAX(IF($B1249="Non - avec lien de dépendance",MIN(1129,J1249,$C1249)*overallRate,MIN(1129,J1249)*overallRate),ROUND(MAX(IF($B1249="Non - avec lien de dépendance",0,MIN((0.75*J1249),847)),MIN(J1249,(0.75*$C1249),847)),2)),IF($B1249="Non - avec lien de dépendance",MIN(1129,J1249,$C1249)*overallRate,MIN(1129,J1249)*overallRate)))))</f>
        <v>Effectuez l’étape 1</v>
      </c>
      <c r="O1249" s="68" t="str">
        <f>IF(ISTEXT(overallRate),"Effectuez l’étape 1",IF(OR(COUNT($C1249,K1249)&lt;&gt;2,overallRate=0),0,IF(G1249="Yes",ROUND(MAX(IF($B1249="Oui - sans lien de dépendance",0,MIN((0.75*K1249),847)),MIN(K1249,(0.75*$C1249),847)),2),IF(revenueReduction&gt;0.3,MAX(IF($B1249="Non - avec lien de dépendance",MIN(1129,K1249,$C1249)*overallRate,MIN(1129,K1249)*overallRate),ROUND(MAX(IF($B1249="Non - avec lien de dépendance",0,MIN((0.75*K1249),847)),MIN(K1249,(0.75*$C1249),847)),2)),IF($B1249="Non - avec lien de dépendance",MIN(1129,K1249,$C1249)*overallRate,MIN(1129,K1249)*overallRate)))))</f>
        <v>Effectuez l’étape 1</v>
      </c>
      <c r="P1249" s="3">
        <f t="shared" si="19"/>
        <v>0</v>
      </c>
    </row>
    <row r="1250" spans="12:16" x14ac:dyDescent="0.5">
      <c r="L1250" s="68" t="str">
        <f>IF(ISTEXT(overallRate),"Effectuez l’étape 1",IF(OR(COUNT($C1250,H1250)&lt;&gt;2,overallRate=0),0,IF(D1250="Yes",ROUND(MAX(IF($B1250="Oui - sans lien de dépendance",0,MIN((0.75*H1250),847)),MIN(H1250,(0.75*$C1250),847)),2),IF(revenueReduction&gt;0.3,MAX(IF($B1250="Non - avec lien de dépendance",MIN(1129,H1250,$C1250)*overallRate,MIN(1129,H1250)*overallRate),ROUND(MAX(IF($B1250="Non - avec lien de dépendance",0,MIN((0.75*H1250),847)),MIN(H1250,(0.75*$C1250),847)),2)),IF($B1250="Non - avec lien de dépendance",MIN(1129,H1250,$C1250)*overallRate,MIN(1129,H1250)*overallRate)))))</f>
        <v>Effectuez l’étape 1</v>
      </c>
      <c r="M1250" s="68" t="str">
        <f>IF(ISTEXT(overallRate),"Effectuez l’étape 1",IF(OR(COUNT($C1250,I1250)&lt;&gt;2,overallRate=0),0,IF(E1250="Yes",ROUND(MAX(IF($B1250="Oui - sans lien de dépendance",0,MIN((0.75*I1250),847)),MIN(I1250,(0.75*$C1250),847)),2),IF(revenueReduction&gt;0.3,MAX(IF($B1250="Non - avec lien de dépendance",MIN(1129,I1250,$C1250)*overallRate,MIN(1129,I1250)*overallRate),ROUND(MAX(IF($B1250="Non - avec lien de dépendance",0,MIN((0.75*I1250),847)),MIN(I1250,(0.75*$C1250),847)),2)),IF($B1250="Non - avec lien de dépendance",MIN(1129,I1250,$C1250)*overallRate,MIN(1129,I1250)*overallRate)))))</f>
        <v>Effectuez l’étape 1</v>
      </c>
      <c r="N1250" s="68" t="str">
        <f>IF(ISTEXT(overallRate),"Effectuez l’étape 1",IF(OR(COUNT($C1250,J1250)&lt;&gt;2,overallRate=0),0,IF(F1250="Yes",ROUND(MAX(IF($B1250="Oui - sans lien de dépendance",0,MIN((0.75*J1250),847)),MIN(J1250,(0.75*$C1250),847)),2),IF(revenueReduction&gt;0.3,MAX(IF($B1250="Non - avec lien de dépendance",MIN(1129,J1250,$C1250)*overallRate,MIN(1129,J1250)*overallRate),ROUND(MAX(IF($B1250="Non - avec lien de dépendance",0,MIN((0.75*J1250),847)),MIN(J1250,(0.75*$C1250),847)),2)),IF($B1250="Non - avec lien de dépendance",MIN(1129,J1250,$C1250)*overallRate,MIN(1129,J1250)*overallRate)))))</f>
        <v>Effectuez l’étape 1</v>
      </c>
      <c r="O1250" s="68" t="str">
        <f>IF(ISTEXT(overallRate),"Effectuez l’étape 1",IF(OR(COUNT($C1250,K1250)&lt;&gt;2,overallRate=0),0,IF(G1250="Yes",ROUND(MAX(IF($B1250="Oui - sans lien de dépendance",0,MIN((0.75*K1250),847)),MIN(K1250,(0.75*$C1250),847)),2),IF(revenueReduction&gt;0.3,MAX(IF($B1250="Non - avec lien de dépendance",MIN(1129,K1250,$C1250)*overallRate,MIN(1129,K1250)*overallRate),ROUND(MAX(IF($B1250="Non - avec lien de dépendance",0,MIN((0.75*K1250),847)),MIN(K1250,(0.75*$C1250),847)),2)),IF($B1250="Non - avec lien de dépendance",MIN(1129,K1250,$C1250)*overallRate,MIN(1129,K1250)*overallRate)))))</f>
        <v>Effectuez l’étape 1</v>
      </c>
      <c r="P1250" s="3">
        <f t="shared" si="19"/>
        <v>0</v>
      </c>
    </row>
    <row r="1251" spans="12:16" x14ac:dyDescent="0.5">
      <c r="L1251" s="68" t="str">
        <f>IF(ISTEXT(overallRate),"Effectuez l’étape 1",IF(OR(COUNT($C1251,H1251)&lt;&gt;2,overallRate=0),0,IF(D1251="Yes",ROUND(MAX(IF($B1251="Oui - sans lien de dépendance",0,MIN((0.75*H1251),847)),MIN(H1251,(0.75*$C1251),847)),2),IF(revenueReduction&gt;0.3,MAX(IF($B1251="Non - avec lien de dépendance",MIN(1129,H1251,$C1251)*overallRate,MIN(1129,H1251)*overallRate),ROUND(MAX(IF($B1251="Non - avec lien de dépendance",0,MIN((0.75*H1251),847)),MIN(H1251,(0.75*$C1251),847)),2)),IF($B1251="Non - avec lien de dépendance",MIN(1129,H1251,$C1251)*overallRate,MIN(1129,H1251)*overallRate)))))</f>
        <v>Effectuez l’étape 1</v>
      </c>
      <c r="M1251" s="68" t="str">
        <f>IF(ISTEXT(overallRate),"Effectuez l’étape 1",IF(OR(COUNT($C1251,I1251)&lt;&gt;2,overallRate=0),0,IF(E1251="Yes",ROUND(MAX(IF($B1251="Oui - sans lien de dépendance",0,MIN((0.75*I1251),847)),MIN(I1251,(0.75*$C1251),847)),2),IF(revenueReduction&gt;0.3,MAX(IF($B1251="Non - avec lien de dépendance",MIN(1129,I1251,$C1251)*overallRate,MIN(1129,I1251)*overallRate),ROUND(MAX(IF($B1251="Non - avec lien de dépendance",0,MIN((0.75*I1251),847)),MIN(I1251,(0.75*$C1251),847)),2)),IF($B1251="Non - avec lien de dépendance",MIN(1129,I1251,$C1251)*overallRate,MIN(1129,I1251)*overallRate)))))</f>
        <v>Effectuez l’étape 1</v>
      </c>
      <c r="N1251" s="68" t="str">
        <f>IF(ISTEXT(overallRate),"Effectuez l’étape 1",IF(OR(COUNT($C1251,J1251)&lt;&gt;2,overallRate=0),0,IF(F1251="Yes",ROUND(MAX(IF($B1251="Oui - sans lien de dépendance",0,MIN((0.75*J1251),847)),MIN(J1251,(0.75*$C1251),847)),2),IF(revenueReduction&gt;0.3,MAX(IF($B1251="Non - avec lien de dépendance",MIN(1129,J1251,$C1251)*overallRate,MIN(1129,J1251)*overallRate),ROUND(MAX(IF($B1251="Non - avec lien de dépendance",0,MIN((0.75*J1251),847)),MIN(J1251,(0.75*$C1251),847)),2)),IF($B1251="Non - avec lien de dépendance",MIN(1129,J1251,$C1251)*overallRate,MIN(1129,J1251)*overallRate)))))</f>
        <v>Effectuez l’étape 1</v>
      </c>
      <c r="O1251" s="68" t="str">
        <f>IF(ISTEXT(overallRate),"Effectuez l’étape 1",IF(OR(COUNT($C1251,K1251)&lt;&gt;2,overallRate=0),0,IF(G1251="Yes",ROUND(MAX(IF($B1251="Oui - sans lien de dépendance",0,MIN((0.75*K1251),847)),MIN(K1251,(0.75*$C1251),847)),2),IF(revenueReduction&gt;0.3,MAX(IF($B1251="Non - avec lien de dépendance",MIN(1129,K1251,$C1251)*overallRate,MIN(1129,K1251)*overallRate),ROUND(MAX(IF($B1251="Non - avec lien de dépendance",0,MIN((0.75*K1251),847)),MIN(K1251,(0.75*$C1251),847)),2)),IF($B1251="Non - avec lien de dépendance",MIN(1129,K1251,$C1251)*overallRate,MIN(1129,K1251)*overallRate)))))</f>
        <v>Effectuez l’étape 1</v>
      </c>
      <c r="P1251" s="3">
        <f t="shared" si="19"/>
        <v>0</v>
      </c>
    </row>
    <row r="1252" spans="12:16" x14ac:dyDescent="0.5">
      <c r="L1252" s="68" t="str">
        <f>IF(ISTEXT(overallRate),"Effectuez l’étape 1",IF(OR(COUNT($C1252,H1252)&lt;&gt;2,overallRate=0),0,IF(D1252="Yes",ROUND(MAX(IF($B1252="Oui - sans lien de dépendance",0,MIN((0.75*H1252),847)),MIN(H1252,(0.75*$C1252),847)),2),IF(revenueReduction&gt;0.3,MAX(IF($B1252="Non - avec lien de dépendance",MIN(1129,H1252,$C1252)*overallRate,MIN(1129,H1252)*overallRate),ROUND(MAX(IF($B1252="Non - avec lien de dépendance",0,MIN((0.75*H1252),847)),MIN(H1252,(0.75*$C1252),847)),2)),IF($B1252="Non - avec lien de dépendance",MIN(1129,H1252,$C1252)*overallRate,MIN(1129,H1252)*overallRate)))))</f>
        <v>Effectuez l’étape 1</v>
      </c>
      <c r="M1252" s="68" t="str">
        <f>IF(ISTEXT(overallRate),"Effectuez l’étape 1",IF(OR(COUNT($C1252,I1252)&lt;&gt;2,overallRate=0),0,IF(E1252="Yes",ROUND(MAX(IF($B1252="Oui - sans lien de dépendance",0,MIN((0.75*I1252),847)),MIN(I1252,(0.75*$C1252),847)),2),IF(revenueReduction&gt;0.3,MAX(IF($B1252="Non - avec lien de dépendance",MIN(1129,I1252,$C1252)*overallRate,MIN(1129,I1252)*overallRate),ROUND(MAX(IF($B1252="Non - avec lien de dépendance",0,MIN((0.75*I1252),847)),MIN(I1252,(0.75*$C1252),847)),2)),IF($B1252="Non - avec lien de dépendance",MIN(1129,I1252,$C1252)*overallRate,MIN(1129,I1252)*overallRate)))))</f>
        <v>Effectuez l’étape 1</v>
      </c>
      <c r="N1252" s="68" t="str">
        <f>IF(ISTEXT(overallRate),"Effectuez l’étape 1",IF(OR(COUNT($C1252,J1252)&lt;&gt;2,overallRate=0),0,IF(F1252="Yes",ROUND(MAX(IF($B1252="Oui - sans lien de dépendance",0,MIN((0.75*J1252),847)),MIN(J1252,(0.75*$C1252),847)),2),IF(revenueReduction&gt;0.3,MAX(IF($B1252="Non - avec lien de dépendance",MIN(1129,J1252,$C1252)*overallRate,MIN(1129,J1252)*overallRate),ROUND(MAX(IF($B1252="Non - avec lien de dépendance",0,MIN((0.75*J1252),847)),MIN(J1252,(0.75*$C1252),847)),2)),IF($B1252="Non - avec lien de dépendance",MIN(1129,J1252,$C1252)*overallRate,MIN(1129,J1252)*overallRate)))))</f>
        <v>Effectuez l’étape 1</v>
      </c>
      <c r="O1252" s="68" t="str">
        <f>IF(ISTEXT(overallRate),"Effectuez l’étape 1",IF(OR(COUNT($C1252,K1252)&lt;&gt;2,overallRate=0),0,IF(G1252="Yes",ROUND(MAX(IF($B1252="Oui - sans lien de dépendance",0,MIN((0.75*K1252),847)),MIN(K1252,(0.75*$C1252),847)),2),IF(revenueReduction&gt;0.3,MAX(IF($B1252="Non - avec lien de dépendance",MIN(1129,K1252,$C1252)*overallRate,MIN(1129,K1252)*overallRate),ROUND(MAX(IF($B1252="Non - avec lien de dépendance",0,MIN((0.75*K1252),847)),MIN(K1252,(0.75*$C1252),847)),2)),IF($B1252="Non - avec lien de dépendance",MIN(1129,K1252,$C1252)*overallRate,MIN(1129,K1252)*overallRate)))))</f>
        <v>Effectuez l’étape 1</v>
      </c>
      <c r="P1252" s="3">
        <f t="shared" si="19"/>
        <v>0</v>
      </c>
    </row>
    <row r="1253" spans="12:16" x14ac:dyDescent="0.5">
      <c r="L1253" s="68" t="str">
        <f>IF(ISTEXT(overallRate),"Effectuez l’étape 1",IF(OR(COUNT($C1253,H1253)&lt;&gt;2,overallRate=0),0,IF(D1253="Yes",ROUND(MAX(IF($B1253="Oui - sans lien de dépendance",0,MIN((0.75*H1253),847)),MIN(H1253,(0.75*$C1253),847)),2),IF(revenueReduction&gt;0.3,MAX(IF($B1253="Non - avec lien de dépendance",MIN(1129,H1253,$C1253)*overallRate,MIN(1129,H1253)*overallRate),ROUND(MAX(IF($B1253="Non - avec lien de dépendance",0,MIN((0.75*H1253),847)),MIN(H1253,(0.75*$C1253),847)),2)),IF($B1253="Non - avec lien de dépendance",MIN(1129,H1253,$C1253)*overallRate,MIN(1129,H1253)*overallRate)))))</f>
        <v>Effectuez l’étape 1</v>
      </c>
      <c r="M1253" s="68" t="str">
        <f>IF(ISTEXT(overallRate),"Effectuez l’étape 1",IF(OR(COUNT($C1253,I1253)&lt;&gt;2,overallRate=0),0,IF(E1253="Yes",ROUND(MAX(IF($B1253="Oui - sans lien de dépendance",0,MIN((0.75*I1253),847)),MIN(I1253,(0.75*$C1253),847)),2),IF(revenueReduction&gt;0.3,MAX(IF($B1253="Non - avec lien de dépendance",MIN(1129,I1253,$C1253)*overallRate,MIN(1129,I1253)*overallRate),ROUND(MAX(IF($B1253="Non - avec lien de dépendance",0,MIN((0.75*I1253),847)),MIN(I1253,(0.75*$C1253),847)),2)),IF($B1253="Non - avec lien de dépendance",MIN(1129,I1253,$C1253)*overallRate,MIN(1129,I1253)*overallRate)))))</f>
        <v>Effectuez l’étape 1</v>
      </c>
      <c r="N1253" s="68" t="str">
        <f>IF(ISTEXT(overallRate),"Effectuez l’étape 1",IF(OR(COUNT($C1253,J1253)&lt;&gt;2,overallRate=0),0,IF(F1253="Yes",ROUND(MAX(IF($B1253="Oui - sans lien de dépendance",0,MIN((0.75*J1253),847)),MIN(J1253,(0.75*$C1253),847)),2),IF(revenueReduction&gt;0.3,MAX(IF($B1253="Non - avec lien de dépendance",MIN(1129,J1253,$C1253)*overallRate,MIN(1129,J1253)*overallRate),ROUND(MAX(IF($B1253="Non - avec lien de dépendance",0,MIN((0.75*J1253),847)),MIN(J1253,(0.75*$C1253),847)),2)),IF($B1253="Non - avec lien de dépendance",MIN(1129,J1253,$C1253)*overallRate,MIN(1129,J1253)*overallRate)))))</f>
        <v>Effectuez l’étape 1</v>
      </c>
      <c r="O1253" s="68" t="str">
        <f>IF(ISTEXT(overallRate),"Effectuez l’étape 1",IF(OR(COUNT($C1253,K1253)&lt;&gt;2,overallRate=0),0,IF(G1253="Yes",ROUND(MAX(IF($B1253="Oui - sans lien de dépendance",0,MIN((0.75*K1253),847)),MIN(K1253,(0.75*$C1253),847)),2),IF(revenueReduction&gt;0.3,MAX(IF($B1253="Non - avec lien de dépendance",MIN(1129,K1253,$C1253)*overallRate,MIN(1129,K1253)*overallRate),ROUND(MAX(IF($B1253="Non - avec lien de dépendance",0,MIN((0.75*K1253),847)),MIN(K1253,(0.75*$C1253),847)),2)),IF($B1253="Non - avec lien de dépendance",MIN(1129,K1253,$C1253)*overallRate,MIN(1129,K1253)*overallRate)))))</f>
        <v>Effectuez l’étape 1</v>
      </c>
      <c r="P1253" s="3">
        <f t="shared" si="19"/>
        <v>0</v>
      </c>
    </row>
    <row r="1254" spans="12:16" x14ac:dyDescent="0.5">
      <c r="L1254" s="68" t="str">
        <f>IF(ISTEXT(overallRate),"Effectuez l’étape 1",IF(OR(COUNT($C1254,H1254)&lt;&gt;2,overallRate=0),0,IF(D1254="Yes",ROUND(MAX(IF($B1254="Oui - sans lien de dépendance",0,MIN((0.75*H1254),847)),MIN(H1254,(0.75*$C1254),847)),2),IF(revenueReduction&gt;0.3,MAX(IF($B1254="Non - avec lien de dépendance",MIN(1129,H1254,$C1254)*overallRate,MIN(1129,H1254)*overallRate),ROUND(MAX(IF($B1254="Non - avec lien de dépendance",0,MIN((0.75*H1254),847)),MIN(H1254,(0.75*$C1254),847)),2)),IF($B1254="Non - avec lien de dépendance",MIN(1129,H1254,$C1254)*overallRate,MIN(1129,H1254)*overallRate)))))</f>
        <v>Effectuez l’étape 1</v>
      </c>
      <c r="M1254" s="68" t="str">
        <f>IF(ISTEXT(overallRate),"Effectuez l’étape 1",IF(OR(COUNT($C1254,I1254)&lt;&gt;2,overallRate=0),0,IF(E1254="Yes",ROUND(MAX(IF($B1254="Oui - sans lien de dépendance",0,MIN((0.75*I1254),847)),MIN(I1254,(0.75*$C1254),847)),2),IF(revenueReduction&gt;0.3,MAX(IF($B1254="Non - avec lien de dépendance",MIN(1129,I1254,$C1254)*overallRate,MIN(1129,I1254)*overallRate),ROUND(MAX(IF($B1254="Non - avec lien de dépendance",0,MIN((0.75*I1254),847)),MIN(I1254,(0.75*$C1254),847)),2)),IF($B1254="Non - avec lien de dépendance",MIN(1129,I1254,$C1254)*overallRate,MIN(1129,I1254)*overallRate)))))</f>
        <v>Effectuez l’étape 1</v>
      </c>
      <c r="N1254" s="68" t="str">
        <f>IF(ISTEXT(overallRate),"Effectuez l’étape 1",IF(OR(COUNT($C1254,J1254)&lt;&gt;2,overallRate=0),0,IF(F1254="Yes",ROUND(MAX(IF($B1254="Oui - sans lien de dépendance",0,MIN((0.75*J1254),847)),MIN(J1254,(0.75*$C1254),847)),2),IF(revenueReduction&gt;0.3,MAX(IF($B1254="Non - avec lien de dépendance",MIN(1129,J1254,$C1254)*overallRate,MIN(1129,J1254)*overallRate),ROUND(MAX(IF($B1254="Non - avec lien de dépendance",0,MIN((0.75*J1254),847)),MIN(J1254,(0.75*$C1254),847)),2)),IF($B1254="Non - avec lien de dépendance",MIN(1129,J1254,$C1254)*overallRate,MIN(1129,J1254)*overallRate)))))</f>
        <v>Effectuez l’étape 1</v>
      </c>
      <c r="O1254" s="68" t="str">
        <f>IF(ISTEXT(overallRate),"Effectuez l’étape 1",IF(OR(COUNT($C1254,K1254)&lt;&gt;2,overallRate=0),0,IF(G1254="Yes",ROUND(MAX(IF($B1254="Oui - sans lien de dépendance",0,MIN((0.75*K1254),847)),MIN(K1254,(0.75*$C1254),847)),2),IF(revenueReduction&gt;0.3,MAX(IF($B1254="Non - avec lien de dépendance",MIN(1129,K1254,$C1254)*overallRate,MIN(1129,K1254)*overallRate),ROUND(MAX(IF($B1254="Non - avec lien de dépendance",0,MIN((0.75*K1254),847)),MIN(K1254,(0.75*$C1254),847)),2)),IF($B1254="Non - avec lien de dépendance",MIN(1129,K1254,$C1254)*overallRate,MIN(1129,K1254)*overallRate)))))</f>
        <v>Effectuez l’étape 1</v>
      </c>
      <c r="P1254" s="3">
        <f t="shared" si="19"/>
        <v>0</v>
      </c>
    </row>
    <row r="1255" spans="12:16" x14ac:dyDescent="0.5">
      <c r="L1255" s="68" t="str">
        <f>IF(ISTEXT(overallRate),"Effectuez l’étape 1",IF(OR(COUNT($C1255,H1255)&lt;&gt;2,overallRate=0),0,IF(D1255="Yes",ROUND(MAX(IF($B1255="Oui - sans lien de dépendance",0,MIN((0.75*H1255),847)),MIN(H1255,(0.75*$C1255),847)),2),IF(revenueReduction&gt;0.3,MAX(IF($B1255="Non - avec lien de dépendance",MIN(1129,H1255,$C1255)*overallRate,MIN(1129,H1255)*overallRate),ROUND(MAX(IF($B1255="Non - avec lien de dépendance",0,MIN((0.75*H1255),847)),MIN(H1255,(0.75*$C1255),847)),2)),IF($B1255="Non - avec lien de dépendance",MIN(1129,H1255,$C1255)*overallRate,MIN(1129,H1255)*overallRate)))))</f>
        <v>Effectuez l’étape 1</v>
      </c>
      <c r="M1255" s="68" t="str">
        <f>IF(ISTEXT(overallRate),"Effectuez l’étape 1",IF(OR(COUNT($C1255,I1255)&lt;&gt;2,overallRate=0),0,IF(E1255="Yes",ROUND(MAX(IF($B1255="Oui - sans lien de dépendance",0,MIN((0.75*I1255),847)),MIN(I1255,(0.75*$C1255),847)),2),IF(revenueReduction&gt;0.3,MAX(IF($B1255="Non - avec lien de dépendance",MIN(1129,I1255,$C1255)*overallRate,MIN(1129,I1255)*overallRate),ROUND(MAX(IF($B1255="Non - avec lien de dépendance",0,MIN((0.75*I1255),847)),MIN(I1255,(0.75*$C1255),847)),2)),IF($B1255="Non - avec lien de dépendance",MIN(1129,I1255,$C1255)*overallRate,MIN(1129,I1255)*overallRate)))))</f>
        <v>Effectuez l’étape 1</v>
      </c>
      <c r="N1255" s="68" t="str">
        <f>IF(ISTEXT(overallRate),"Effectuez l’étape 1",IF(OR(COUNT($C1255,J1255)&lt;&gt;2,overallRate=0),0,IF(F1255="Yes",ROUND(MAX(IF($B1255="Oui - sans lien de dépendance",0,MIN((0.75*J1255),847)),MIN(J1255,(0.75*$C1255),847)),2),IF(revenueReduction&gt;0.3,MAX(IF($B1255="Non - avec lien de dépendance",MIN(1129,J1255,$C1255)*overallRate,MIN(1129,J1255)*overallRate),ROUND(MAX(IF($B1255="Non - avec lien de dépendance",0,MIN((0.75*J1255),847)),MIN(J1255,(0.75*$C1255),847)),2)),IF($B1255="Non - avec lien de dépendance",MIN(1129,J1255,$C1255)*overallRate,MIN(1129,J1255)*overallRate)))))</f>
        <v>Effectuez l’étape 1</v>
      </c>
      <c r="O1255" s="68" t="str">
        <f>IF(ISTEXT(overallRate),"Effectuez l’étape 1",IF(OR(COUNT($C1255,K1255)&lt;&gt;2,overallRate=0),0,IF(G1255="Yes",ROUND(MAX(IF($B1255="Oui - sans lien de dépendance",0,MIN((0.75*K1255),847)),MIN(K1255,(0.75*$C1255),847)),2),IF(revenueReduction&gt;0.3,MAX(IF($B1255="Non - avec lien de dépendance",MIN(1129,K1255,$C1255)*overallRate,MIN(1129,K1255)*overallRate),ROUND(MAX(IF($B1255="Non - avec lien de dépendance",0,MIN((0.75*K1255),847)),MIN(K1255,(0.75*$C1255),847)),2)),IF($B1255="Non - avec lien de dépendance",MIN(1129,K1255,$C1255)*overallRate,MIN(1129,K1255)*overallRate)))))</f>
        <v>Effectuez l’étape 1</v>
      </c>
      <c r="P1255" s="3">
        <f t="shared" si="19"/>
        <v>0</v>
      </c>
    </row>
    <row r="1256" spans="12:16" x14ac:dyDescent="0.5">
      <c r="L1256" s="68" t="str">
        <f>IF(ISTEXT(overallRate),"Effectuez l’étape 1",IF(OR(COUNT($C1256,H1256)&lt;&gt;2,overallRate=0),0,IF(D1256="Yes",ROUND(MAX(IF($B1256="Oui - sans lien de dépendance",0,MIN((0.75*H1256),847)),MIN(H1256,(0.75*$C1256),847)),2),IF(revenueReduction&gt;0.3,MAX(IF($B1256="Non - avec lien de dépendance",MIN(1129,H1256,$C1256)*overallRate,MIN(1129,H1256)*overallRate),ROUND(MAX(IF($B1256="Non - avec lien de dépendance",0,MIN((0.75*H1256),847)),MIN(H1256,(0.75*$C1256),847)),2)),IF($B1256="Non - avec lien de dépendance",MIN(1129,H1256,$C1256)*overallRate,MIN(1129,H1256)*overallRate)))))</f>
        <v>Effectuez l’étape 1</v>
      </c>
      <c r="M1256" s="68" t="str">
        <f>IF(ISTEXT(overallRate),"Effectuez l’étape 1",IF(OR(COUNT($C1256,I1256)&lt;&gt;2,overallRate=0),0,IF(E1256="Yes",ROUND(MAX(IF($B1256="Oui - sans lien de dépendance",0,MIN((0.75*I1256),847)),MIN(I1256,(0.75*$C1256),847)),2),IF(revenueReduction&gt;0.3,MAX(IF($B1256="Non - avec lien de dépendance",MIN(1129,I1256,$C1256)*overallRate,MIN(1129,I1256)*overallRate),ROUND(MAX(IF($B1256="Non - avec lien de dépendance",0,MIN((0.75*I1256),847)),MIN(I1256,(0.75*$C1256),847)),2)),IF($B1256="Non - avec lien de dépendance",MIN(1129,I1256,$C1256)*overallRate,MIN(1129,I1256)*overallRate)))))</f>
        <v>Effectuez l’étape 1</v>
      </c>
      <c r="N1256" s="68" t="str">
        <f>IF(ISTEXT(overallRate),"Effectuez l’étape 1",IF(OR(COUNT($C1256,J1256)&lt;&gt;2,overallRate=0),0,IF(F1256="Yes",ROUND(MAX(IF($B1256="Oui - sans lien de dépendance",0,MIN((0.75*J1256),847)),MIN(J1256,(0.75*$C1256),847)),2),IF(revenueReduction&gt;0.3,MAX(IF($B1256="Non - avec lien de dépendance",MIN(1129,J1256,$C1256)*overallRate,MIN(1129,J1256)*overallRate),ROUND(MAX(IF($B1256="Non - avec lien de dépendance",0,MIN((0.75*J1256),847)),MIN(J1256,(0.75*$C1256),847)),2)),IF($B1256="Non - avec lien de dépendance",MIN(1129,J1256,$C1256)*overallRate,MIN(1129,J1256)*overallRate)))))</f>
        <v>Effectuez l’étape 1</v>
      </c>
      <c r="O1256" s="68" t="str">
        <f>IF(ISTEXT(overallRate),"Effectuez l’étape 1",IF(OR(COUNT($C1256,K1256)&lt;&gt;2,overallRate=0),0,IF(G1256="Yes",ROUND(MAX(IF($B1256="Oui - sans lien de dépendance",0,MIN((0.75*K1256),847)),MIN(K1256,(0.75*$C1256),847)),2),IF(revenueReduction&gt;0.3,MAX(IF($B1256="Non - avec lien de dépendance",MIN(1129,K1256,$C1256)*overallRate,MIN(1129,K1256)*overallRate),ROUND(MAX(IF($B1256="Non - avec lien de dépendance",0,MIN((0.75*K1256),847)),MIN(K1256,(0.75*$C1256),847)),2)),IF($B1256="Non - avec lien de dépendance",MIN(1129,K1256,$C1256)*overallRate,MIN(1129,K1256)*overallRate)))))</f>
        <v>Effectuez l’étape 1</v>
      </c>
      <c r="P1256" s="3">
        <f t="shared" si="19"/>
        <v>0</v>
      </c>
    </row>
    <row r="1257" spans="12:16" x14ac:dyDescent="0.5">
      <c r="L1257" s="68" t="str">
        <f>IF(ISTEXT(overallRate),"Effectuez l’étape 1",IF(OR(COUNT($C1257,H1257)&lt;&gt;2,overallRate=0),0,IF(D1257="Yes",ROUND(MAX(IF($B1257="Oui - sans lien de dépendance",0,MIN((0.75*H1257),847)),MIN(H1257,(0.75*$C1257),847)),2),IF(revenueReduction&gt;0.3,MAX(IF($B1257="Non - avec lien de dépendance",MIN(1129,H1257,$C1257)*overallRate,MIN(1129,H1257)*overallRate),ROUND(MAX(IF($B1257="Non - avec lien de dépendance",0,MIN((0.75*H1257),847)),MIN(H1257,(0.75*$C1257),847)),2)),IF($B1257="Non - avec lien de dépendance",MIN(1129,H1257,$C1257)*overallRate,MIN(1129,H1257)*overallRate)))))</f>
        <v>Effectuez l’étape 1</v>
      </c>
      <c r="M1257" s="68" t="str">
        <f>IF(ISTEXT(overallRate),"Effectuez l’étape 1",IF(OR(COUNT($C1257,I1257)&lt;&gt;2,overallRate=0),0,IF(E1257="Yes",ROUND(MAX(IF($B1257="Oui - sans lien de dépendance",0,MIN((0.75*I1257),847)),MIN(I1257,(0.75*$C1257),847)),2),IF(revenueReduction&gt;0.3,MAX(IF($B1257="Non - avec lien de dépendance",MIN(1129,I1257,$C1257)*overallRate,MIN(1129,I1257)*overallRate),ROUND(MAX(IF($B1257="Non - avec lien de dépendance",0,MIN((0.75*I1257),847)),MIN(I1257,(0.75*$C1257),847)),2)),IF($B1257="Non - avec lien de dépendance",MIN(1129,I1257,$C1257)*overallRate,MIN(1129,I1257)*overallRate)))))</f>
        <v>Effectuez l’étape 1</v>
      </c>
      <c r="N1257" s="68" t="str">
        <f>IF(ISTEXT(overallRate),"Effectuez l’étape 1",IF(OR(COUNT($C1257,J1257)&lt;&gt;2,overallRate=0),0,IF(F1257="Yes",ROUND(MAX(IF($B1257="Oui - sans lien de dépendance",0,MIN((0.75*J1257),847)),MIN(J1257,(0.75*$C1257),847)),2),IF(revenueReduction&gt;0.3,MAX(IF($B1257="Non - avec lien de dépendance",MIN(1129,J1257,$C1257)*overallRate,MIN(1129,J1257)*overallRate),ROUND(MAX(IF($B1257="Non - avec lien de dépendance",0,MIN((0.75*J1257),847)),MIN(J1257,(0.75*$C1257),847)),2)),IF($B1257="Non - avec lien de dépendance",MIN(1129,J1257,$C1257)*overallRate,MIN(1129,J1257)*overallRate)))))</f>
        <v>Effectuez l’étape 1</v>
      </c>
      <c r="O1257" s="68" t="str">
        <f>IF(ISTEXT(overallRate),"Effectuez l’étape 1",IF(OR(COUNT($C1257,K1257)&lt;&gt;2,overallRate=0),0,IF(G1257="Yes",ROUND(MAX(IF($B1257="Oui - sans lien de dépendance",0,MIN((0.75*K1257),847)),MIN(K1257,(0.75*$C1257),847)),2),IF(revenueReduction&gt;0.3,MAX(IF($B1257="Non - avec lien de dépendance",MIN(1129,K1257,$C1257)*overallRate,MIN(1129,K1257)*overallRate),ROUND(MAX(IF($B1257="Non - avec lien de dépendance",0,MIN((0.75*K1257),847)),MIN(K1257,(0.75*$C1257),847)),2)),IF($B1257="Non - avec lien de dépendance",MIN(1129,K1257,$C1257)*overallRate,MIN(1129,K1257)*overallRate)))))</f>
        <v>Effectuez l’étape 1</v>
      </c>
      <c r="P1257" s="3">
        <f t="shared" si="19"/>
        <v>0</v>
      </c>
    </row>
    <row r="1258" spans="12:16" x14ac:dyDescent="0.5">
      <c r="L1258" s="68" t="str">
        <f>IF(ISTEXT(overallRate),"Effectuez l’étape 1",IF(OR(COUNT($C1258,H1258)&lt;&gt;2,overallRate=0),0,IF(D1258="Yes",ROUND(MAX(IF($B1258="Oui - sans lien de dépendance",0,MIN((0.75*H1258),847)),MIN(H1258,(0.75*$C1258),847)),2),IF(revenueReduction&gt;0.3,MAX(IF($B1258="Non - avec lien de dépendance",MIN(1129,H1258,$C1258)*overallRate,MIN(1129,H1258)*overallRate),ROUND(MAX(IF($B1258="Non - avec lien de dépendance",0,MIN((0.75*H1258),847)),MIN(H1258,(0.75*$C1258),847)),2)),IF($B1258="Non - avec lien de dépendance",MIN(1129,H1258,$C1258)*overallRate,MIN(1129,H1258)*overallRate)))))</f>
        <v>Effectuez l’étape 1</v>
      </c>
      <c r="M1258" s="68" t="str">
        <f>IF(ISTEXT(overallRate),"Effectuez l’étape 1",IF(OR(COUNT($C1258,I1258)&lt;&gt;2,overallRate=0),0,IF(E1258="Yes",ROUND(MAX(IF($B1258="Oui - sans lien de dépendance",0,MIN((0.75*I1258),847)),MIN(I1258,(0.75*$C1258),847)),2),IF(revenueReduction&gt;0.3,MAX(IF($B1258="Non - avec lien de dépendance",MIN(1129,I1258,$C1258)*overallRate,MIN(1129,I1258)*overallRate),ROUND(MAX(IF($B1258="Non - avec lien de dépendance",0,MIN((0.75*I1258),847)),MIN(I1258,(0.75*$C1258),847)),2)),IF($B1258="Non - avec lien de dépendance",MIN(1129,I1258,$C1258)*overallRate,MIN(1129,I1258)*overallRate)))))</f>
        <v>Effectuez l’étape 1</v>
      </c>
      <c r="N1258" s="68" t="str">
        <f>IF(ISTEXT(overallRate),"Effectuez l’étape 1",IF(OR(COUNT($C1258,J1258)&lt;&gt;2,overallRate=0),0,IF(F1258="Yes",ROUND(MAX(IF($B1258="Oui - sans lien de dépendance",0,MIN((0.75*J1258),847)),MIN(J1258,(0.75*$C1258),847)),2),IF(revenueReduction&gt;0.3,MAX(IF($B1258="Non - avec lien de dépendance",MIN(1129,J1258,$C1258)*overallRate,MIN(1129,J1258)*overallRate),ROUND(MAX(IF($B1258="Non - avec lien de dépendance",0,MIN((0.75*J1258),847)),MIN(J1258,(0.75*$C1258),847)),2)),IF($B1258="Non - avec lien de dépendance",MIN(1129,J1258,$C1258)*overallRate,MIN(1129,J1258)*overallRate)))))</f>
        <v>Effectuez l’étape 1</v>
      </c>
      <c r="O1258" s="68" t="str">
        <f>IF(ISTEXT(overallRate),"Effectuez l’étape 1",IF(OR(COUNT($C1258,K1258)&lt;&gt;2,overallRate=0),0,IF(G1258="Yes",ROUND(MAX(IF($B1258="Oui - sans lien de dépendance",0,MIN((0.75*K1258),847)),MIN(K1258,(0.75*$C1258),847)),2),IF(revenueReduction&gt;0.3,MAX(IF($B1258="Non - avec lien de dépendance",MIN(1129,K1258,$C1258)*overallRate,MIN(1129,K1258)*overallRate),ROUND(MAX(IF($B1258="Non - avec lien de dépendance",0,MIN((0.75*K1258),847)),MIN(K1258,(0.75*$C1258),847)),2)),IF($B1258="Non - avec lien de dépendance",MIN(1129,K1258,$C1258)*overallRate,MIN(1129,K1258)*overallRate)))))</f>
        <v>Effectuez l’étape 1</v>
      </c>
      <c r="P1258" s="3">
        <f t="shared" si="19"/>
        <v>0</v>
      </c>
    </row>
    <row r="1259" spans="12:16" x14ac:dyDescent="0.5">
      <c r="L1259" s="68" t="str">
        <f>IF(ISTEXT(overallRate),"Effectuez l’étape 1",IF(OR(COUNT($C1259,H1259)&lt;&gt;2,overallRate=0),0,IF(D1259="Yes",ROUND(MAX(IF($B1259="Oui - sans lien de dépendance",0,MIN((0.75*H1259),847)),MIN(H1259,(0.75*$C1259),847)),2),IF(revenueReduction&gt;0.3,MAX(IF($B1259="Non - avec lien de dépendance",MIN(1129,H1259,$C1259)*overallRate,MIN(1129,H1259)*overallRate),ROUND(MAX(IF($B1259="Non - avec lien de dépendance",0,MIN((0.75*H1259),847)),MIN(H1259,(0.75*$C1259),847)),2)),IF($B1259="Non - avec lien de dépendance",MIN(1129,H1259,$C1259)*overallRate,MIN(1129,H1259)*overallRate)))))</f>
        <v>Effectuez l’étape 1</v>
      </c>
      <c r="M1259" s="68" t="str">
        <f>IF(ISTEXT(overallRate),"Effectuez l’étape 1",IF(OR(COUNT($C1259,I1259)&lt;&gt;2,overallRate=0),0,IF(E1259="Yes",ROUND(MAX(IF($B1259="Oui - sans lien de dépendance",0,MIN((0.75*I1259),847)),MIN(I1259,(0.75*$C1259),847)),2),IF(revenueReduction&gt;0.3,MAX(IF($B1259="Non - avec lien de dépendance",MIN(1129,I1259,$C1259)*overallRate,MIN(1129,I1259)*overallRate),ROUND(MAX(IF($B1259="Non - avec lien de dépendance",0,MIN((0.75*I1259),847)),MIN(I1259,(0.75*$C1259),847)),2)),IF($B1259="Non - avec lien de dépendance",MIN(1129,I1259,$C1259)*overallRate,MIN(1129,I1259)*overallRate)))))</f>
        <v>Effectuez l’étape 1</v>
      </c>
      <c r="N1259" s="68" t="str">
        <f>IF(ISTEXT(overallRate),"Effectuez l’étape 1",IF(OR(COUNT($C1259,J1259)&lt;&gt;2,overallRate=0),0,IF(F1259="Yes",ROUND(MAX(IF($B1259="Oui - sans lien de dépendance",0,MIN((0.75*J1259),847)),MIN(J1259,(0.75*$C1259),847)),2),IF(revenueReduction&gt;0.3,MAX(IF($B1259="Non - avec lien de dépendance",MIN(1129,J1259,$C1259)*overallRate,MIN(1129,J1259)*overallRate),ROUND(MAX(IF($B1259="Non - avec lien de dépendance",0,MIN((0.75*J1259),847)),MIN(J1259,(0.75*$C1259),847)),2)),IF($B1259="Non - avec lien de dépendance",MIN(1129,J1259,$C1259)*overallRate,MIN(1129,J1259)*overallRate)))))</f>
        <v>Effectuez l’étape 1</v>
      </c>
      <c r="O1259" s="68" t="str">
        <f>IF(ISTEXT(overallRate),"Effectuez l’étape 1",IF(OR(COUNT($C1259,K1259)&lt;&gt;2,overallRate=0),0,IF(G1259="Yes",ROUND(MAX(IF($B1259="Oui - sans lien de dépendance",0,MIN((0.75*K1259),847)),MIN(K1259,(0.75*$C1259),847)),2),IF(revenueReduction&gt;0.3,MAX(IF($B1259="Non - avec lien de dépendance",MIN(1129,K1259,$C1259)*overallRate,MIN(1129,K1259)*overallRate),ROUND(MAX(IF($B1259="Non - avec lien de dépendance",0,MIN((0.75*K1259),847)),MIN(K1259,(0.75*$C1259),847)),2)),IF($B1259="Non - avec lien de dépendance",MIN(1129,K1259,$C1259)*overallRate,MIN(1129,K1259)*overallRate)))))</f>
        <v>Effectuez l’étape 1</v>
      </c>
      <c r="P1259" s="3">
        <f t="shared" si="19"/>
        <v>0</v>
      </c>
    </row>
    <row r="1260" spans="12:16" x14ac:dyDescent="0.5">
      <c r="L1260" s="68" t="str">
        <f>IF(ISTEXT(overallRate),"Effectuez l’étape 1",IF(OR(COUNT($C1260,H1260)&lt;&gt;2,overallRate=0),0,IF(D1260="Yes",ROUND(MAX(IF($B1260="Oui - sans lien de dépendance",0,MIN((0.75*H1260),847)),MIN(H1260,(0.75*$C1260),847)),2),IF(revenueReduction&gt;0.3,MAX(IF($B1260="Non - avec lien de dépendance",MIN(1129,H1260,$C1260)*overallRate,MIN(1129,H1260)*overallRate),ROUND(MAX(IF($B1260="Non - avec lien de dépendance",0,MIN((0.75*H1260),847)),MIN(H1260,(0.75*$C1260),847)),2)),IF($B1260="Non - avec lien de dépendance",MIN(1129,H1260,$C1260)*overallRate,MIN(1129,H1260)*overallRate)))))</f>
        <v>Effectuez l’étape 1</v>
      </c>
      <c r="M1260" s="68" t="str">
        <f>IF(ISTEXT(overallRate),"Effectuez l’étape 1",IF(OR(COUNT($C1260,I1260)&lt;&gt;2,overallRate=0),0,IF(E1260="Yes",ROUND(MAX(IF($B1260="Oui - sans lien de dépendance",0,MIN((0.75*I1260),847)),MIN(I1260,(0.75*$C1260),847)),2),IF(revenueReduction&gt;0.3,MAX(IF($B1260="Non - avec lien de dépendance",MIN(1129,I1260,$C1260)*overallRate,MIN(1129,I1260)*overallRate),ROUND(MAX(IF($B1260="Non - avec lien de dépendance",0,MIN((0.75*I1260),847)),MIN(I1260,(0.75*$C1260),847)),2)),IF($B1260="Non - avec lien de dépendance",MIN(1129,I1260,$C1260)*overallRate,MIN(1129,I1260)*overallRate)))))</f>
        <v>Effectuez l’étape 1</v>
      </c>
      <c r="N1260" s="68" t="str">
        <f>IF(ISTEXT(overallRate),"Effectuez l’étape 1",IF(OR(COUNT($C1260,J1260)&lt;&gt;2,overallRate=0),0,IF(F1260="Yes",ROUND(MAX(IF($B1260="Oui - sans lien de dépendance",0,MIN((0.75*J1260),847)),MIN(J1260,(0.75*$C1260),847)),2),IF(revenueReduction&gt;0.3,MAX(IF($B1260="Non - avec lien de dépendance",MIN(1129,J1260,$C1260)*overallRate,MIN(1129,J1260)*overallRate),ROUND(MAX(IF($B1260="Non - avec lien de dépendance",0,MIN((0.75*J1260),847)),MIN(J1260,(0.75*$C1260),847)),2)),IF($B1260="Non - avec lien de dépendance",MIN(1129,J1260,$C1260)*overallRate,MIN(1129,J1260)*overallRate)))))</f>
        <v>Effectuez l’étape 1</v>
      </c>
      <c r="O1260" s="68" t="str">
        <f>IF(ISTEXT(overallRate),"Effectuez l’étape 1",IF(OR(COUNT($C1260,K1260)&lt;&gt;2,overallRate=0),0,IF(G1260="Yes",ROUND(MAX(IF($B1260="Oui - sans lien de dépendance",0,MIN((0.75*K1260),847)),MIN(K1260,(0.75*$C1260),847)),2),IF(revenueReduction&gt;0.3,MAX(IF($B1260="Non - avec lien de dépendance",MIN(1129,K1260,$C1260)*overallRate,MIN(1129,K1260)*overallRate),ROUND(MAX(IF($B1260="Non - avec lien de dépendance",0,MIN((0.75*K1260),847)),MIN(K1260,(0.75*$C1260),847)),2)),IF($B1260="Non - avec lien de dépendance",MIN(1129,K1260,$C1260)*overallRate,MIN(1129,K1260)*overallRate)))))</f>
        <v>Effectuez l’étape 1</v>
      </c>
      <c r="P1260" s="3">
        <f t="shared" si="19"/>
        <v>0</v>
      </c>
    </row>
    <row r="1261" spans="12:16" x14ac:dyDescent="0.5">
      <c r="L1261" s="68" t="str">
        <f>IF(ISTEXT(overallRate),"Effectuez l’étape 1",IF(OR(COUNT($C1261,H1261)&lt;&gt;2,overallRate=0),0,IF(D1261="Yes",ROUND(MAX(IF($B1261="Oui - sans lien de dépendance",0,MIN((0.75*H1261),847)),MIN(H1261,(0.75*$C1261),847)),2),IF(revenueReduction&gt;0.3,MAX(IF($B1261="Non - avec lien de dépendance",MIN(1129,H1261,$C1261)*overallRate,MIN(1129,H1261)*overallRate),ROUND(MAX(IF($B1261="Non - avec lien de dépendance",0,MIN((0.75*H1261),847)),MIN(H1261,(0.75*$C1261),847)),2)),IF($B1261="Non - avec lien de dépendance",MIN(1129,H1261,$C1261)*overallRate,MIN(1129,H1261)*overallRate)))))</f>
        <v>Effectuez l’étape 1</v>
      </c>
      <c r="M1261" s="68" t="str">
        <f>IF(ISTEXT(overallRate),"Effectuez l’étape 1",IF(OR(COUNT($C1261,I1261)&lt;&gt;2,overallRate=0),0,IF(E1261="Yes",ROUND(MAX(IF($B1261="Oui - sans lien de dépendance",0,MIN((0.75*I1261),847)),MIN(I1261,(0.75*$C1261),847)),2),IF(revenueReduction&gt;0.3,MAX(IF($B1261="Non - avec lien de dépendance",MIN(1129,I1261,$C1261)*overallRate,MIN(1129,I1261)*overallRate),ROUND(MAX(IF($B1261="Non - avec lien de dépendance",0,MIN((0.75*I1261),847)),MIN(I1261,(0.75*$C1261),847)),2)),IF($B1261="Non - avec lien de dépendance",MIN(1129,I1261,$C1261)*overallRate,MIN(1129,I1261)*overallRate)))))</f>
        <v>Effectuez l’étape 1</v>
      </c>
      <c r="N1261" s="68" t="str">
        <f>IF(ISTEXT(overallRate),"Effectuez l’étape 1",IF(OR(COUNT($C1261,J1261)&lt;&gt;2,overallRate=0),0,IF(F1261="Yes",ROUND(MAX(IF($B1261="Oui - sans lien de dépendance",0,MIN((0.75*J1261),847)),MIN(J1261,(0.75*$C1261),847)),2),IF(revenueReduction&gt;0.3,MAX(IF($B1261="Non - avec lien de dépendance",MIN(1129,J1261,$C1261)*overallRate,MIN(1129,J1261)*overallRate),ROUND(MAX(IF($B1261="Non - avec lien de dépendance",0,MIN((0.75*J1261),847)),MIN(J1261,(0.75*$C1261),847)),2)),IF($B1261="Non - avec lien de dépendance",MIN(1129,J1261,$C1261)*overallRate,MIN(1129,J1261)*overallRate)))))</f>
        <v>Effectuez l’étape 1</v>
      </c>
      <c r="O1261" s="68" t="str">
        <f>IF(ISTEXT(overallRate),"Effectuez l’étape 1",IF(OR(COUNT($C1261,K1261)&lt;&gt;2,overallRate=0),0,IF(G1261="Yes",ROUND(MAX(IF($B1261="Oui - sans lien de dépendance",0,MIN((0.75*K1261),847)),MIN(K1261,(0.75*$C1261),847)),2),IF(revenueReduction&gt;0.3,MAX(IF($B1261="Non - avec lien de dépendance",MIN(1129,K1261,$C1261)*overallRate,MIN(1129,K1261)*overallRate),ROUND(MAX(IF($B1261="Non - avec lien de dépendance",0,MIN((0.75*K1261),847)),MIN(K1261,(0.75*$C1261),847)),2)),IF($B1261="Non - avec lien de dépendance",MIN(1129,K1261,$C1261)*overallRate,MIN(1129,K1261)*overallRate)))))</f>
        <v>Effectuez l’étape 1</v>
      </c>
      <c r="P1261" s="3">
        <f t="shared" si="19"/>
        <v>0</v>
      </c>
    </row>
    <row r="1262" spans="12:16" x14ac:dyDescent="0.5">
      <c r="L1262" s="68" t="str">
        <f>IF(ISTEXT(overallRate),"Effectuez l’étape 1",IF(OR(COUNT($C1262,H1262)&lt;&gt;2,overallRate=0),0,IF(D1262="Yes",ROUND(MAX(IF($B1262="Oui - sans lien de dépendance",0,MIN((0.75*H1262),847)),MIN(H1262,(0.75*$C1262),847)),2),IF(revenueReduction&gt;0.3,MAX(IF($B1262="Non - avec lien de dépendance",MIN(1129,H1262,$C1262)*overallRate,MIN(1129,H1262)*overallRate),ROUND(MAX(IF($B1262="Non - avec lien de dépendance",0,MIN((0.75*H1262),847)),MIN(H1262,(0.75*$C1262),847)),2)),IF($B1262="Non - avec lien de dépendance",MIN(1129,H1262,$C1262)*overallRate,MIN(1129,H1262)*overallRate)))))</f>
        <v>Effectuez l’étape 1</v>
      </c>
      <c r="M1262" s="68" t="str">
        <f>IF(ISTEXT(overallRate),"Effectuez l’étape 1",IF(OR(COUNT($C1262,I1262)&lt;&gt;2,overallRate=0),0,IF(E1262="Yes",ROUND(MAX(IF($B1262="Oui - sans lien de dépendance",0,MIN((0.75*I1262),847)),MIN(I1262,(0.75*$C1262),847)),2),IF(revenueReduction&gt;0.3,MAX(IF($B1262="Non - avec lien de dépendance",MIN(1129,I1262,$C1262)*overallRate,MIN(1129,I1262)*overallRate),ROUND(MAX(IF($B1262="Non - avec lien de dépendance",0,MIN((0.75*I1262),847)),MIN(I1262,(0.75*$C1262),847)),2)),IF($B1262="Non - avec lien de dépendance",MIN(1129,I1262,$C1262)*overallRate,MIN(1129,I1262)*overallRate)))))</f>
        <v>Effectuez l’étape 1</v>
      </c>
      <c r="N1262" s="68" t="str">
        <f>IF(ISTEXT(overallRate),"Effectuez l’étape 1",IF(OR(COUNT($C1262,J1262)&lt;&gt;2,overallRate=0),0,IF(F1262="Yes",ROUND(MAX(IF($B1262="Oui - sans lien de dépendance",0,MIN((0.75*J1262),847)),MIN(J1262,(0.75*$C1262),847)),2),IF(revenueReduction&gt;0.3,MAX(IF($B1262="Non - avec lien de dépendance",MIN(1129,J1262,$C1262)*overallRate,MIN(1129,J1262)*overallRate),ROUND(MAX(IF($B1262="Non - avec lien de dépendance",0,MIN((0.75*J1262),847)),MIN(J1262,(0.75*$C1262),847)),2)),IF($B1262="Non - avec lien de dépendance",MIN(1129,J1262,$C1262)*overallRate,MIN(1129,J1262)*overallRate)))))</f>
        <v>Effectuez l’étape 1</v>
      </c>
      <c r="O1262" s="68" t="str">
        <f>IF(ISTEXT(overallRate),"Effectuez l’étape 1",IF(OR(COUNT($C1262,K1262)&lt;&gt;2,overallRate=0),0,IF(G1262="Yes",ROUND(MAX(IF($B1262="Oui - sans lien de dépendance",0,MIN((0.75*K1262),847)),MIN(K1262,(0.75*$C1262),847)),2),IF(revenueReduction&gt;0.3,MAX(IF($B1262="Non - avec lien de dépendance",MIN(1129,K1262,$C1262)*overallRate,MIN(1129,K1262)*overallRate),ROUND(MAX(IF($B1262="Non - avec lien de dépendance",0,MIN((0.75*K1262),847)),MIN(K1262,(0.75*$C1262),847)),2)),IF($B1262="Non - avec lien de dépendance",MIN(1129,K1262,$C1262)*overallRate,MIN(1129,K1262)*overallRate)))))</f>
        <v>Effectuez l’étape 1</v>
      </c>
      <c r="P1262" s="3">
        <f t="shared" si="19"/>
        <v>0</v>
      </c>
    </row>
    <row r="1263" spans="12:16" x14ac:dyDescent="0.5">
      <c r="L1263" s="68" t="str">
        <f>IF(ISTEXT(overallRate),"Effectuez l’étape 1",IF(OR(COUNT($C1263,H1263)&lt;&gt;2,overallRate=0),0,IF(D1263="Yes",ROUND(MAX(IF($B1263="Oui - sans lien de dépendance",0,MIN((0.75*H1263),847)),MIN(H1263,(0.75*$C1263),847)),2),IF(revenueReduction&gt;0.3,MAX(IF($B1263="Non - avec lien de dépendance",MIN(1129,H1263,$C1263)*overallRate,MIN(1129,H1263)*overallRate),ROUND(MAX(IF($B1263="Non - avec lien de dépendance",0,MIN((0.75*H1263),847)),MIN(H1263,(0.75*$C1263),847)),2)),IF($B1263="Non - avec lien de dépendance",MIN(1129,H1263,$C1263)*overallRate,MIN(1129,H1263)*overallRate)))))</f>
        <v>Effectuez l’étape 1</v>
      </c>
      <c r="M1263" s="68" t="str">
        <f>IF(ISTEXT(overallRate),"Effectuez l’étape 1",IF(OR(COUNT($C1263,I1263)&lt;&gt;2,overallRate=0),0,IF(E1263="Yes",ROUND(MAX(IF($B1263="Oui - sans lien de dépendance",0,MIN((0.75*I1263),847)),MIN(I1263,(0.75*$C1263),847)),2),IF(revenueReduction&gt;0.3,MAX(IF($B1263="Non - avec lien de dépendance",MIN(1129,I1263,$C1263)*overallRate,MIN(1129,I1263)*overallRate),ROUND(MAX(IF($B1263="Non - avec lien de dépendance",0,MIN((0.75*I1263),847)),MIN(I1263,(0.75*$C1263),847)),2)),IF($B1263="Non - avec lien de dépendance",MIN(1129,I1263,$C1263)*overallRate,MIN(1129,I1263)*overallRate)))))</f>
        <v>Effectuez l’étape 1</v>
      </c>
      <c r="N1263" s="68" t="str">
        <f>IF(ISTEXT(overallRate),"Effectuez l’étape 1",IF(OR(COUNT($C1263,J1263)&lt;&gt;2,overallRate=0),0,IF(F1263="Yes",ROUND(MAX(IF($B1263="Oui - sans lien de dépendance",0,MIN((0.75*J1263),847)),MIN(J1263,(0.75*$C1263),847)),2),IF(revenueReduction&gt;0.3,MAX(IF($B1263="Non - avec lien de dépendance",MIN(1129,J1263,$C1263)*overallRate,MIN(1129,J1263)*overallRate),ROUND(MAX(IF($B1263="Non - avec lien de dépendance",0,MIN((0.75*J1263),847)),MIN(J1263,(0.75*$C1263),847)),2)),IF($B1263="Non - avec lien de dépendance",MIN(1129,J1263,$C1263)*overallRate,MIN(1129,J1263)*overallRate)))))</f>
        <v>Effectuez l’étape 1</v>
      </c>
      <c r="O1263" s="68" t="str">
        <f>IF(ISTEXT(overallRate),"Effectuez l’étape 1",IF(OR(COUNT($C1263,K1263)&lt;&gt;2,overallRate=0),0,IF(G1263="Yes",ROUND(MAX(IF($B1263="Oui - sans lien de dépendance",0,MIN((0.75*K1263),847)),MIN(K1263,(0.75*$C1263),847)),2),IF(revenueReduction&gt;0.3,MAX(IF($B1263="Non - avec lien de dépendance",MIN(1129,K1263,$C1263)*overallRate,MIN(1129,K1263)*overallRate),ROUND(MAX(IF($B1263="Non - avec lien de dépendance",0,MIN((0.75*K1263),847)),MIN(K1263,(0.75*$C1263),847)),2)),IF($B1263="Non - avec lien de dépendance",MIN(1129,K1263,$C1263)*overallRate,MIN(1129,K1263)*overallRate)))))</f>
        <v>Effectuez l’étape 1</v>
      </c>
      <c r="P1263" s="3">
        <f t="shared" si="19"/>
        <v>0</v>
      </c>
    </row>
    <row r="1264" spans="12:16" x14ac:dyDescent="0.5">
      <c r="L1264" s="68" t="str">
        <f>IF(ISTEXT(overallRate),"Effectuez l’étape 1",IF(OR(COUNT($C1264,H1264)&lt;&gt;2,overallRate=0),0,IF(D1264="Yes",ROUND(MAX(IF($B1264="Oui - sans lien de dépendance",0,MIN((0.75*H1264),847)),MIN(H1264,(0.75*$C1264),847)),2),IF(revenueReduction&gt;0.3,MAX(IF($B1264="Non - avec lien de dépendance",MIN(1129,H1264,$C1264)*overallRate,MIN(1129,H1264)*overallRate),ROUND(MAX(IF($B1264="Non - avec lien de dépendance",0,MIN((0.75*H1264),847)),MIN(H1264,(0.75*$C1264),847)),2)),IF($B1264="Non - avec lien de dépendance",MIN(1129,H1264,$C1264)*overallRate,MIN(1129,H1264)*overallRate)))))</f>
        <v>Effectuez l’étape 1</v>
      </c>
      <c r="M1264" s="68" t="str">
        <f>IF(ISTEXT(overallRate),"Effectuez l’étape 1",IF(OR(COUNT($C1264,I1264)&lt;&gt;2,overallRate=0),0,IF(E1264="Yes",ROUND(MAX(IF($B1264="Oui - sans lien de dépendance",0,MIN((0.75*I1264),847)),MIN(I1264,(0.75*$C1264),847)),2),IF(revenueReduction&gt;0.3,MAX(IF($B1264="Non - avec lien de dépendance",MIN(1129,I1264,$C1264)*overallRate,MIN(1129,I1264)*overallRate),ROUND(MAX(IF($B1264="Non - avec lien de dépendance",0,MIN((0.75*I1264),847)),MIN(I1264,(0.75*$C1264),847)),2)),IF($B1264="Non - avec lien de dépendance",MIN(1129,I1264,$C1264)*overallRate,MIN(1129,I1264)*overallRate)))))</f>
        <v>Effectuez l’étape 1</v>
      </c>
      <c r="N1264" s="68" t="str">
        <f>IF(ISTEXT(overallRate),"Effectuez l’étape 1",IF(OR(COUNT($C1264,J1264)&lt;&gt;2,overallRate=0),0,IF(F1264="Yes",ROUND(MAX(IF($B1264="Oui - sans lien de dépendance",0,MIN((0.75*J1264),847)),MIN(J1264,(0.75*$C1264),847)),2),IF(revenueReduction&gt;0.3,MAX(IF($B1264="Non - avec lien de dépendance",MIN(1129,J1264,$C1264)*overallRate,MIN(1129,J1264)*overallRate),ROUND(MAX(IF($B1264="Non - avec lien de dépendance",0,MIN((0.75*J1264),847)),MIN(J1264,(0.75*$C1264),847)),2)),IF($B1264="Non - avec lien de dépendance",MIN(1129,J1264,$C1264)*overallRate,MIN(1129,J1264)*overallRate)))))</f>
        <v>Effectuez l’étape 1</v>
      </c>
      <c r="O1264" s="68" t="str">
        <f>IF(ISTEXT(overallRate),"Effectuez l’étape 1",IF(OR(COUNT($C1264,K1264)&lt;&gt;2,overallRate=0),0,IF(G1264="Yes",ROUND(MAX(IF($B1264="Oui - sans lien de dépendance",0,MIN((0.75*K1264),847)),MIN(K1264,(0.75*$C1264),847)),2),IF(revenueReduction&gt;0.3,MAX(IF($B1264="Non - avec lien de dépendance",MIN(1129,K1264,$C1264)*overallRate,MIN(1129,K1264)*overallRate),ROUND(MAX(IF($B1264="Non - avec lien de dépendance",0,MIN((0.75*K1264),847)),MIN(K1264,(0.75*$C1264),847)),2)),IF($B1264="Non - avec lien de dépendance",MIN(1129,K1264,$C1264)*overallRate,MIN(1129,K1264)*overallRate)))))</f>
        <v>Effectuez l’étape 1</v>
      </c>
      <c r="P1264" s="3">
        <f t="shared" si="19"/>
        <v>0</v>
      </c>
    </row>
    <row r="1265" spans="12:16" x14ac:dyDescent="0.5">
      <c r="L1265" s="68" t="str">
        <f>IF(ISTEXT(overallRate),"Effectuez l’étape 1",IF(OR(COUNT($C1265,H1265)&lt;&gt;2,overallRate=0),0,IF(D1265="Yes",ROUND(MAX(IF($B1265="Oui - sans lien de dépendance",0,MIN((0.75*H1265),847)),MIN(H1265,(0.75*$C1265),847)),2),IF(revenueReduction&gt;0.3,MAX(IF($B1265="Non - avec lien de dépendance",MIN(1129,H1265,$C1265)*overallRate,MIN(1129,H1265)*overallRate),ROUND(MAX(IF($B1265="Non - avec lien de dépendance",0,MIN((0.75*H1265),847)),MIN(H1265,(0.75*$C1265),847)),2)),IF($B1265="Non - avec lien de dépendance",MIN(1129,H1265,$C1265)*overallRate,MIN(1129,H1265)*overallRate)))))</f>
        <v>Effectuez l’étape 1</v>
      </c>
      <c r="M1265" s="68" t="str">
        <f>IF(ISTEXT(overallRate),"Effectuez l’étape 1",IF(OR(COUNT($C1265,I1265)&lt;&gt;2,overallRate=0),0,IF(E1265="Yes",ROUND(MAX(IF($B1265="Oui - sans lien de dépendance",0,MIN((0.75*I1265),847)),MIN(I1265,(0.75*$C1265),847)),2),IF(revenueReduction&gt;0.3,MAX(IF($B1265="Non - avec lien de dépendance",MIN(1129,I1265,$C1265)*overallRate,MIN(1129,I1265)*overallRate),ROUND(MAX(IF($B1265="Non - avec lien de dépendance",0,MIN((0.75*I1265),847)),MIN(I1265,(0.75*$C1265),847)),2)),IF($B1265="Non - avec lien de dépendance",MIN(1129,I1265,$C1265)*overallRate,MIN(1129,I1265)*overallRate)))))</f>
        <v>Effectuez l’étape 1</v>
      </c>
      <c r="N1265" s="68" t="str">
        <f>IF(ISTEXT(overallRate),"Effectuez l’étape 1",IF(OR(COUNT($C1265,J1265)&lt;&gt;2,overallRate=0),0,IF(F1265="Yes",ROUND(MAX(IF($B1265="Oui - sans lien de dépendance",0,MIN((0.75*J1265),847)),MIN(J1265,(0.75*$C1265),847)),2),IF(revenueReduction&gt;0.3,MAX(IF($B1265="Non - avec lien de dépendance",MIN(1129,J1265,$C1265)*overallRate,MIN(1129,J1265)*overallRate),ROUND(MAX(IF($B1265="Non - avec lien de dépendance",0,MIN((0.75*J1265),847)),MIN(J1265,(0.75*$C1265),847)),2)),IF($B1265="Non - avec lien de dépendance",MIN(1129,J1265,$C1265)*overallRate,MIN(1129,J1265)*overallRate)))))</f>
        <v>Effectuez l’étape 1</v>
      </c>
      <c r="O1265" s="68" t="str">
        <f>IF(ISTEXT(overallRate),"Effectuez l’étape 1",IF(OR(COUNT($C1265,K1265)&lt;&gt;2,overallRate=0),0,IF(G1265="Yes",ROUND(MAX(IF($B1265="Oui - sans lien de dépendance",0,MIN((0.75*K1265),847)),MIN(K1265,(0.75*$C1265),847)),2),IF(revenueReduction&gt;0.3,MAX(IF($B1265="Non - avec lien de dépendance",MIN(1129,K1265,$C1265)*overallRate,MIN(1129,K1265)*overallRate),ROUND(MAX(IF($B1265="Non - avec lien de dépendance",0,MIN((0.75*K1265),847)),MIN(K1265,(0.75*$C1265),847)),2)),IF($B1265="Non - avec lien de dépendance",MIN(1129,K1265,$C1265)*overallRate,MIN(1129,K1265)*overallRate)))))</f>
        <v>Effectuez l’étape 1</v>
      </c>
      <c r="P1265" s="3">
        <f t="shared" si="19"/>
        <v>0</v>
      </c>
    </row>
    <row r="1266" spans="12:16" x14ac:dyDescent="0.5">
      <c r="L1266" s="68" t="str">
        <f>IF(ISTEXT(overallRate),"Effectuez l’étape 1",IF(OR(COUNT($C1266,H1266)&lt;&gt;2,overallRate=0),0,IF(D1266="Yes",ROUND(MAX(IF($B1266="Oui - sans lien de dépendance",0,MIN((0.75*H1266),847)),MIN(H1266,(0.75*$C1266),847)),2),IF(revenueReduction&gt;0.3,MAX(IF($B1266="Non - avec lien de dépendance",MIN(1129,H1266,$C1266)*overallRate,MIN(1129,H1266)*overallRate),ROUND(MAX(IF($B1266="Non - avec lien de dépendance",0,MIN((0.75*H1266),847)),MIN(H1266,(0.75*$C1266),847)),2)),IF($B1266="Non - avec lien de dépendance",MIN(1129,H1266,$C1266)*overallRate,MIN(1129,H1266)*overallRate)))))</f>
        <v>Effectuez l’étape 1</v>
      </c>
      <c r="M1266" s="68" t="str">
        <f>IF(ISTEXT(overallRate),"Effectuez l’étape 1",IF(OR(COUNT($C1266,I1266)&lt;&gt;2,overallRate=0),0,IF(E1266="Yes",ROUND(MAX(IF($B1266="Oui - sans lien de dépendance",0,MIN((0.75*I1266),847)),MIN(I1266,(0.75*$C1266),847)),2),IF(revenueReduction&gt;0.3,MAX(IF($B1266="Non - avec lien de dépendance",MIN(1129,I1266,$C1266)*overallRate,MIN(1129,I1266)*overallRate),ROUND(MAX(IF($B1266="Non - avec lien de dépendance",0,MIN((0.75*I1266),847)),MIN(I1266,(0.75*$C1266),847)),2)),IF($B1266="Non - avec lien de dépendance",MIN(1129,I1266,$C1266)*overallRate,MIN(1129,I1266)*overallRate)))))</f>
        <v>Effectuez l’étape 1</v>
      </c>
      <c r="N1266" s="68" t="str">
        <f>IF(ISTEXT(overallRate),"Effectuez l’étape 1",IF(OR(COUNT($C1266,J1266)&lt;&gt;2,overallRate=0),0,IF(F1266="Yes",ROUND(MAX(IF($B1266="Oui - sans lien de dépendance",0,MIN((0.75*J1266),847)),MIN(J1266,(0.75*$C1266),847)),2),IF(revenueReduction&gt;0.3,MAX(IF($B1266="Non - avec lien de dépendance",MIN(1129,J1266,$C1266)*overallRate,MIN(1129,J1266)*overallRate),ROUND(MAX(IF($B1266="Non - avec lien de dépendance",0,MIN((0.75*J1266),847)),MIN(J1266,(0.75*$C1266),847)),2)),IF($B1266="Non - avec lien de dépendance",MIN(1129,J1266,$C1266)*overallRate,MIN(1129,J1266)*overallRate)))))</f>
        <v>Effectuez l’étape 1</v>
      </c>
      <c r="O1266" s="68" t="str">
        <f>IF(ISTEXT(overallRate),"Effectuez l’étape 1",IF(OR(COUNT($C1266,K1266)&lt;&gt;2,overallRate=0),0,IF(G1266="Yes",ROUND(MAX(IF($B1266="Oui - sans lien de dépendance",0,MIN((0.75*K1266),847)),MIN(K1266,(0.75*$C1266),847)),2),IF(revenueReduction&gt;0.3,MAX(IF($B1266="Non - avec lien de dépendance",MIN(1129,K1266,$C1266)*overallRate,MIN(1129,K1266)*overallRate),ROUND(MAX(IF($B1266="Non - avec lien de dépendance",0,MIN((0.75*K1266),847)),MIN(K1266,(0.75*$C1266),847)),2)),IF($B1266="Non - avec lien de dépendance",MIN(1129,K1266,$C1266)*overallRate,MIN(1129,K1266)*overallRate)))))</f>
        <v>Effectuez l’étape 1</v>
      </c>
      <c r="P1266" s="3">
        <f t="shared" si="19"/>
        <v>0</v>
      </c>
    </row>
    <row r="1267" spans="12:16" x14ac:dyDescent="0.5">
      <c r="L1267" s="68" t="str">
        <f>IF(ISTEXT(overallRate),"Effectuez l’étape 1",IF(OR(COUNT($C1267,H1267)&lt;&gt;2,overallRate=0),0,IF(D1267="Yes",ROUND(MAX(IF($B1267="Oui - sans lien de dépendance",0,MIN((0.75*H1267),847)),MIN(H1267,(0.75*$C1267),847)),2),IF(revenueReduction&gt;0.3,MAX(IF($B1267="Non - avec lien de dépendance",MIN(1129,H1267,$C1267)*overallRate,MIN(1129,H1267)*overallRate),ROUND(MAX(IF($B1267="Non - avec lien de dépendance",0,MIN((0.75*H1267),847)),MIN(H1267,(0.75*$C1267),847)),2)),IF($B1267="Non - avec lien de dépendance",MIN(1129,H1267,$C1267)*overallRate,MIN(1129,H1267)*overallRate)))))</f>
        <v>Effectuez l’étape 1</v>
      </c>
      <c r="M1267" s="68" t="str">
        <f>IF(ISTEXT(overallRate),"Effectuez l’étape 1",IF(OR(COUNT($C1267,I1267)&lt;&gt;2,overallRate=0),0,IF(E1267="Yes",ROUND(MAX(IF($B1267="Oui - sans lien de dépendance",0,MIN((0.75*I1267),847)),MIN(I1267,(0.75*$C1267),847)),2),IF(revenueReduction&gt;0.3,MAX(IF($B1267="Non - avec lien de dépendance",MIN(1129,I1267,$C1267)*overallRate,MIN(1129,I1267)*overallRate),ROUND(MAX(IF($B1267="Non - avec lien de dépendance",0,MIN((0.75*I1267),847)),MIN(I1267,(0.75*$C1267),847)),2)),IF($B1267="Non - avec lien de dépendance",MIN(1129,I1267,$C1267)*overallRate,MIN(1129,I1267)*overallRate)))))</f>
        <v>Effectuez l’étape 1</v>
      </c>
      <c r="N1267" s="68" t="str">
        <f>IF(ISTEXT(overallRate),"Effectuez l’étape 1",IF(OR(COUNT($C1267,J1267)&lt;&gt;2,overallRate=0),0,IF(F1267="Yes",ROUND(MAX(IF($B1267="Oui - sans lien de dépendance",0,MIN((0.75*J1267),847)),MIN(J1267,(0.75*$C1267),847)),2),IF(revenueReduction&gt;0.3,MAX(IF($B1267="Non - avec lien de dépendance",MIN(1129,J1267,$C1267)*overallRate,MIN(1129,J1267)*overallRate),ROUND(MAX(IF($B1267="Non - avec lien de dépendance",0,MIN((0.75*J1267),847)),MIN(J1267,(0.75*$C1267),847)),2)),IF($B1267="Non - avec lien de dépendance",MIN(1129,J1267,$C1267)*overallRate,MIN(1129,J1267)*overallRate)))))</f>
        <v>Effectuez l’étape 1</v>
      </c>
      <c r="O1267" s="68" t="str">
        <f>IF(ISTEXT(overallRate),"Effectuez l’étape 1",IF(OR(COUNT($C1267,K1267)&lt;&gt;2,overallRate=0),0,IF(G1267="Yes",ROUND(MAX(IF($B1267="Oui - sans lien de dépendance",0,MIN((0.75*K1267),847)),MIN(K1267,(0.75*$C1267),847)),2),IF(revenueReduction&gt;0.3,MAX(IF($B1267="Non - avec lien de dépendance",MIN(1129,K1267,$C1267)*overallRate,MIN(1129,K1267)*overallRate),ROUND(MAX(IF($B1267="Non - avec lien de dépendance",0,MIN((0.75*K1267),847)),MIN(K1267,(0.75*$C1267),847)),2)),IF($B1267="Non - avec lien de dépendance",MIN(1129,K1267,$C1267)*overallRate,MIN(1129,K1267)*overallRate)))))</f>
        <v>Effectuez l’étape 1</v>
      </c>
      <c r="P1267" s="3">
        <f t="shared" si="19"/>
        <v>0</v>
      </c>
    </row>
    <row r="1268" spans="12:16" x14ac:dyDescent="0.5">
      <c r="L1268" s="68" t="str">
        <f>IF(ISTEXT(overallRate),"Effectuez l’étape 1",IF(OR(COUNT($C1268,H1268)&lt;&gt;2,overallRate=0),0,IF(D1268="Yes",ROUND(MAX(IF($B1268="Oui - sans lien de dépendance",0,MIN((0.75*H1268),847)),MIN(H1268,(0.75*$C1268),847)),2),IF(revenueReduction&gt;0.3,MAX(IF($B1268="Non - avec lien de dépendance",MIN(1129,H1268,$C1268)*overallRate,MIN(1129,H1268)*overallRate),ROUND(MAX(IF($B1268="Non - avec lien de dépendance",0,MIN((0.75*H1268),847)),MIN(H1268,(0.75*$C1268),847)),2)),IF($B1268="Non - avec lien de dépendance",MIN(1129,H1268,$C1268)*overallRate,MIN(1129,H1268)*overallRate)))))</f>
        <v>Effectuez l’étape 1</v>
      </c>
      <c r="M1268" s="68" t="str">
        <f>IF(ISTEXT(overallRate),"Effectuez l’étape 1",IF(OR(COUNT($C1268,I1268)&lt;&gt;2,overallRate=0),0,IF(E1268="Yes",ROUND(MAX(IF($B1268="Oui - sans lien de dépendance",0,MIN((0.75*I1268),847)),MIN(I1268,(0.75*$C1268),847)),2),IF(revenueReduction&gt;0.3,MAX(IF($B1268="Non - avec lien de dépendance",MIN(1129,I1268,$C1268)*overallRate,MIN(1129,I1268)*overallRate),ROUND(MAX(IF($B1268="Non - avec lien de dépendance",0,MIN((0.75*I1268),847)),MIN(I1268,(0.75*$C1268),847)),2)),IF($B1268="Non - avec lien de dépendance",MIN(1129,I1268,$C1268)*overallRate,MIN(1129,I1268)*overallRate)))))</f>
        <v>Effectuez l’étape 1</v>
      </c>
      <c r="N1268" s="68" t="str">
        <f>IF(ISTEXT(overallRate),"Effectuez l’étape 1",IF(OR(COUNT($C1268,J1268)&lt;&gt;2,overallRate=0),0,IF(F1268="Yes",ROUND(MAX(IF($B1268="Oui - sans lien de dépendance",0,MIN((0.75*J1268),847)),MIN(J1268,(0.75*$C1268),847)),2),IF(revenueReduction&gt;0.3,MAX(IF($B1268="Non - avec lien de dépendance",MIN(1129,J1268,$C1268)*overallRate,MIN(1129,J1268)*overallRate),ROUND(MAX(IF($B1268="Non - avec lien de dépendance",0,MIN((0.75*J1268),847)),MIN(J1268,(0.75*$C1268),847)),2)),IF($B1268="Non - avec lien de dépendance",MIN(1129,J1268,$C1268)*overallRate,MIN(1129,J1268)*overallRate)))))</f>
        <v>Effectuez l’étape 1</v>
      </c>
      <c r="O1268" s="68" t="str">
        <f>IF(ISTEXT(overallRate),"Effectuez l’étape 1",IF(OR(COUNT($C1268,K1268)&lt;&gt;2,overallRate=0),0,IF(G1268="Yes",ROUND(MAX(IF($B1268="Oui - sans lien de dépendance",0,MIN((0.75*K1268),847)),MIN(K1268,(0.75*$C1268),847)),2),IF(revenueReduction&gt;0.3,MAX(IF($B1268="Non - avec lien de dépendance",MIN(1129,K1268,$C1268)*overallRate,MIN(1129,K1268)*overallRate),ROUND(MAX(IF($B1268="Non - avec lien de dépendance",0,MIN((0.75*K1268),847)),MIN(K1268,(0.75*$C1268),847)),2)),IF($B1268="Non - avec lien de dépendance",MIN(1129,K1268,$C1268)*overallRate,MIN(1129,K1268)*overallRate)))))</f>
        <v>Effectuez l’étape 1</v>
      </c>
      <c r="P1268" s="3">
        <f t="shared" si="19"/>
        <v>0</v>
      </c>
    </row>
    <row r="1269" spans="12:16" x14ac:dyDescent="0.5">
      <c r="L1269" s="68" t="str">
        <f>IF(ISTEXT(overallRate),"Effectuez l’étape 1",IF(OR(COUNT($C1269,H1269)&lt;&gt;2,overallRate=0),0,IF(D1269="Yes",ROUND(MAX(IF($B1269="Oui - sans lien de dépendance",0,MIN((0.75*H1269),847)),MIN(H1269,(0.75*$C1269),847)),2),IF(revenueReduction&gt;0.3,MAX(IF($B1269="Non - avec lien de dépendance",MIN(1129,H1269,$C1269)*overallRate,MIN(1129,H1269)*overallRate),ROUND(MAX(IF($B1269="Non - avec lien de dépendance",0,MIN((0.75*H1269),847)),MIN(H1269,(0.75*$C1269),847)),2)),IF($B1269="Non - avec lien de dépendance",MIN(1129,H1269,$C1269)*overallRate,MIN(1129,H1269)*overallRate)))))</f>
        <v>Effectuez l’étape 1</v>
      </c>
      <c r="M1269" s="68" t="str">
        <f>IF(ISTEXT(overallRate),"Effectuez l’étape 1",IF(OR(COUNT($C1269,I1269)&lt;&gt;2,overallRate=0),0,IF(E1269="Yes",ROUND(MAX(IF($B1269="Oui - sans lien de dépendance",0,MIN((0.75*I1269),847)),MIN(I1269,(0.75*$C1269),847)),2),IF(revenueReduction&gt;0.3,MAX(IF($B1269="Non - avec lien de dépendance",MIN(1129,I1269,$C1269)*overallRate,MIN(1129,I1269)*overallRate),ROUND(MAX(IF($B1269="Non - avec lien de dépendance",0,MIN((0.75*I1269),847)),MIN(I1269,(0.75*$C1269),847)),2)),IF($B1269="Non - avec lien de dépendance",MIN(1129,I1269,$C1269)*overallRate,MIN(1129,I1269)*overallRate)))))</f>
        <v>Effectuez l’étape 1</v>
      </c>
      <c r="N1269" s="68" t="str">
        <f>IF(ISTEXT(overallRate),"Effectuez l’étape 1",IF(OR(COUNT($C1269,J1269)&lt;&gt;2,overallRate=0),0,IF(F1269="Yes",ROUND(MAX(IF($B1269="Oui - sans lien de dépendance",0,MIN((0.75*J1269),847)),MIN(J1269,(0.75*$C1269),847)),2),IF(revenueReduction&gt;0.3,MAX(IF($B1269="Non - avec lien de dépendance",MIN(1129,J1269,$C1269)*overallRate,MIN(1129,J1269)*overallRate),ROUND(MAX(IF($B1269="Non - avec lien de dépendance",0,MIN((0.75*J1269),847)),MIN(J1269,(0.75*$C1269),847)),2)),IF($B1269="Non - avec lien de dépendance",MIN(1129,J1269,$C1269)*overallRate,MIN(1129,J1269)*overallRate)))))</f>
        <v>Effectuez l’étape 1</v>
      </c>
      <c r="O1269" s="68" t="str">
        <f>IF(ISTEXT(overallRate),"Effectuez l’étape 1",IF(OR(COUNT($C1269,K1269)&lt;&gt;2,overallRate=0),0,IF(G1269="Yes",ROUND(MAX(IF($B1269="Oui - sans lien de dépendance",0,MIN((0.75*K1269),847)),MIN(K1269,(0.75*$C1269),847)),2),IF(revenueReduction&gt;0.3,MAX(IF($B1269="Non - avec lien de dépendance",MIN(1129,K1269,$C1269)*overallRate,MIN(1129,K1269)*overallRate),ROUND(MAX(IF($B1269="Non - avec lien de dépendance",0,MIN((0.75*K1269),847)),MIN(K1269,(0.75*$C1269),847)),2)),IF($B1269="Non - avec lien de dépendance",MIN(1129,K1269,$C1269)*overallRate,MIN(1129,K1269)*overallRate)))))</f>
        <v>Effectuez l’étape 1</v>
      </c>
      <c r="P1269" s="3">
        <f t="shared" si="19"/>
        <v>0</v>
      </c>
    </row>
    <row r="1270" spans="12:16" x14ac:dyDescent="0.5">
      <c r="L1270" s="68" t="str">
        <f>IF(ISTEXT(overallRate),"Effectuez l’étape 1",IF(OR(COUNT($C1270,H1270)&lt;&gt;2,overallRate=0),0,IF(D1270="Yes",ROUND(MAX(IF($B1270="Oui - sans lien de dépendance",0,MIN((0.75*H1270),847)),MIN(H1270,(0.75*$C1270),847)),2),IF(revenueReduction&gt;0.3,MAX(IF($B1270="Non - avec lien de dépendance",MIN(1129,H1270,$C1270)*overallRate,MIN(1129,H1270)*overallRate),ROUND(MAX(IF($B1270="Non - avec lien de dépendance",0,MIN((0.75*H1270),847)),MIN(H1270,(0.75*$C1270),847)),2)),IF($B1270="Non - avec lien de dépendance",MIN(1129,H1270,$C1270)*overallRate,MIN(1129,H1270)*overallRate)))))</f>
        <v>Effectuez l’étape 1</v>
      </c>
      <c r="M1270" s="68" t="str">
        <f>IF(ISTEXT(overallRate),"Effectuez l’étape 1",IF(OR(COUNT($C1270,I1270)&lt;&gt;2,overallRate=0),0,IF(E1270="Yes",ROUND(MAX(IF($B1270="Oui - sans lien de dépendance",0,MIN((0.75*I1270),847)),MIN(I1270,(0.75*$C1270),847)),2),IF(revenueReduction&gt;0.3,MAX(IF($B1270="Non - avec lien de dépendance",MIN(1129,I1270,$C1270)*overallRate,MIN(1129,I1270)*overallRate),ROUND(MAX(IF($B1270="Non - avec lien de dépendance",0,MIN((0.75*I1270),847)),MIN(I1270,(0.75*$C1270),847)),2)),IF($B1270="Non - avec lien de dépendance",MIN(1129,I1270,$C1270)*overallRate,MIN(1129,I1270)*overallRate)))))</f>
        <v>Effectuez l’étape 1</v>
      </c>
      <c r="N1270" s="68" t="str">
        <f>IF(ISTEXT(overallRate),"Effectuez l’étape 1",IF(OR(COUNT($C1270,J1270)&lt;&gt;2,overallRate=0),0,IF(F1270="Yes",ROUND(MAX(IF($B1270="Oui - sans lien de dépendance",0,MIN((0.75*J1270),847)),MIN(J1270,(0.75*$C1270),847)),2),IF(revenueReduction&gt;0.3,MAX(IF($B1270="Non - avec lien de dépendance",MIN(1129,J1270,$C1270)*overallRate,MIN(1129,J1270)*overallRate),ROUND(MAX(IF($B1270="Non - avec lien de dépendance",0,MIN((0.75*J1270),847)),MIN(J1270,(0.75*$C1270),847)),2)),IF($B1270="Non - avec lien de dépendance",MIN(1129,J1270,$C1270)*overallRate,MIN(1129,J1270)*overallRate)))))</f>
        <v>Effectuez l’étape 1</v>
      </c>
      <c r="O1270" s="68" t="str">
        <f>IF(ISTEXT(overallRate),"Effectuez l’étape 1",IF(OR(COUNT($C1270,K1270)&lt;&gt;2,overallRate=0),0,IF(G1270="Yes",ROUND(MAX(IF($B1270="Oui - sans lien de dépendance",0,MIN((0.75*K1270),847)),MIN(K1270,(0.75*$C1270),847)),2),IF(revenueReduction&gt;0.3,MAX(IF($B1270="Non - avec lien de dépendance",MIN(1129,K1270,$C1270)*overallRate,MIN(1129,K1270)*overallRate),ROUND(MAX(IF($B1270="Non - avec lien de dépendance",0,MIN((0.75*K1270),847)),MIN(K1270,(0.75*$C1270),847)),2)),IF($B1270="Non - avec lien de dépendance",MIN(1129,K1270,$C1270)*overallRate,MIN(1129,K1270)*overallRate)))))</f>
        <v>Effectuez l’étape 1</v>
      </c>
      <c r="P1270" s="3">
        <f t="shared" si="19"/>
        <v>0</v>
      </c>
    </row>
    <row r="1271" spans="12:16" x14ac:dyDescent="0.5">
      <c r="L1271" s="68" t="str">
        <f>IF(ISTEXT(overallRate),"Effectuez l’étape 1",IF(OR(COUNT($C1271,H1271)&lt;&gt;2,overallRate=0),0,IF(D1271="Yes",ROUND(MAX(IF($B1271="Oui - sans lien de dépendance",0,MIN((0.75*H1271),847)),MIN(H1271,(0.75*$C1271),847)),2),IF(revenueReduction&gt;0.3,MAX(IF($B1271="Non - avec lien de dépendance",MIN(1129,H1271,$C1271)*overallRate,MIN(1129,H1271)*overallRate),ROUND(MAX(IF($B1271="Non - avec lien de dépendance",0,MIN((0.75*H1271),847)),MIN(H1271,(0.75*$C1271),847)),2)),IF($B1271="Non - avec lien de dépendance",MIN(1129,H1271,$C1271)*overallRate,MIN(1129,H1271)*overallRate)))))</f>
        <v>Effectuez l’étape 1</v>
      </c>
      <c r="M1271" s="68" t="str">
        <f>IF(ISTEXT(overallRate),"Effectuez l’étape 1",IF(OR(COUNT($C1271,I1271)&lt;&gt;2,overallRate=0),0,IF(E1271="Yes",ROUND(MAX(IF($B1271="Oui - sans lien de dépendance",0,MIN((0.75*I1271),847)),MIN(I1271,(0.75*$C1271),847)),2),IF(revenueReduction&gt;0.3,MAX(IF($B1271="Non - avec lien de dépendance",MIN(1129,I1271,$C1271)*overallRate,MIN(1129,I1271)*overallRate),ROUND(MAX(IF($B1271="Non - avec lien de dépendance",0,MIN((0.75*I1271),847)),MIN(I1271,(0.75*$C1271),847)),2)),IF($B1271="Non - avec lien de dépendance",MIN(1129,I1271,$C1271)*overallRate,MIN(1129,I1271)*overallRate)))))</f>
        <v>Effectuez l’étape 1</v>
      </c>
      <c r="N1271" s="68" t="str">
        <f>IF(ISTEXT(overallRate),"Effectuez l’étape 1",IF(OR(COUNT($C1271,J1271)&lt;&gt;2,overallRate=0),0,IF(F1271="Yes",ROUND(MAX(IF($B1271="Oui - sans lien de dépendance",0,MIN((0.75*J1271),847)),MIN(J1271,(0.75*$C1271),847)),2),IF(revenueReduction&gt;0.3,MAX(IF($B1271="Non - avec lien de dépendance",MIN(1129,J1271,$C1271)*overallRate,MIN(1129,J1271)*overallRate),ROUND(MAX(IF($B1271="Non - avec lien de dépendance",0,MIN((0.75*J1271),847)),MIN(J1271,(0.75*$C1271),847)),2)),IF($B1271="Non - avec lien de dépendance",MIN(1129,J1271,$C1271)*overallRate,MIN(1129,J1271)*overallRate)))))</f>
        <v>Effectuez l’étape 1</v>
      </c>
      <c r="O1271" s="68" t="str">
        <f>IF(ISTEXT(overallRate),"Effectuez l’étape 1",IF(OR(COUNT($C1271,K1271)&lt;&gt;2,overallRate=0),0,IF(G1271="Yes",ROUND(MAX(IF($B1271="Oui - sans lien de dépendance",0,MIN((0.75*K1271),847)),MIN(K1271,(0.75*$C1271),847)),2),IF(revenueReduction&gt;0.3,MAX(IF($B1271="Non - avec lien de dépendance",MIN(1129,K1271,$C1271)*overallRate,MIN(1129,K1271)*overallRate),ROUND(MAX(IF($B1271="Non - avec lien de dépendance",0,MIN((0.75*K1271),847)),MIN(K1271,(0.75*$C1271),847)),2)),IF($B1271="Non - avec lien de dépendance",MIN(1129,K1271,$C1271)*overallRate,MIN(1129,K1271)*overallRate)))))</f>
        <v>Effectuez l’étape 1</v>
      </c>
      <c r="P1271" s="3">
        <f t="shared" si="19"/>
        <v>0</v>
      </c>
    </row>
    <row r="1272" spans="12:16" x14ac:dyDescent="0.5">
      <c r="L1272" s="68" t="str">
        <f>IF(ISTEXT(overallRate),"Effectuez l’étape 1",IF(OR(COUNT($C1272,H1272)&lt;&gt;2,overallRate=0),0,IF(D1272="Yes",ROUND(MAX(IF($B1272="Oui - sans lien de dépendance",0,MIN((0.75*H1272),847)),MIN(H1272,(0.75*$C1272),847)),2),IF(revenueReduction&gt;0.3,MAX(IF($B1272="Non - avec lien de dépendance",MIN(1129,H1272,$C1272)*overallRate,MIN(1129,H1272)*overallRate),ROUND(MAX(IF($B1272="Non - avec lien de dépendance",0,MIN((0.75*H1272),847)),MIN(H1272,(0.75*$C1272),847)),2)),IF($B1272="Non - avec lien de dépendance",MIN(1129,H1272,$C1272)*overallRate,MIN(1129,H1272)*overallRate)))))</f>
        <v>Effectuez l’étape 1</v>
      </c>
      <c r="M1272" s="68" t="str">
        <f>IF(ISTEXT(overallRate),"Effectuez l’étape 1",IF(OR(COUNT($C1272,I1272)&lt;&gt;2,overallRate=0),0,IF(E1272="Yes",ROUND(MAX(IF($B1272="Oui - sans lien de dépendance",0,MIN((0.75*I1272),847)),MIN(I1272,(0.75*$C1272),847)),2),IF(revenueReduction&gt;0.3,MAX(IF($B1272="Non - avec lien de dépendance",MIN(1129,I1272,$C1272)*overallRate,MIN(1129,I1272)*overallRate),ROUND(MAX(IF($B1272="Non - avec lien de dépendance",0,MIN((0.75*I1272),847)),MIN(I1272,(0.75*$C1272),847)),2)),IF($B1272="Non - avec lien de dépendance",MIN(1129,I1272,$C1272)*overallRate,MIN(1129,I1272)*overallRate)))))</f>
        <v>Effectuez l’étape 1</v>
      </c>
      <c r="N1272" s="68" t="str">
        <f>IF(ISTEXT(overallRate),"Effectuez l’étape 1",IF(OR(COUNT($C1272,J1272)&lt;&gt;2,overallRate=0),0,IF(F1272="Yes",ROUND(MAX(IF($B1272="Oui - sans lien de dépendance",0,MIN((0.75*J1272),847)),MIN(J1272,(0.75*$C1272),847)),2),IF(revenueReduction&gt;0.3,MAX(IF($B1272="Non - avec lien de dépendance",MIN(1129,J1272,$C1272)*overallRate,MIN(1129,J1272)*overallRate),ROUND(MAX(IF($B1272="Non - avec lien de dépendance",0,MIN((0.75*J1272),847)),MIN(J1272,(0.75*$C1272),847)),2)),IF($B1272="Non - avec lien de dépendance",MIN(1129,J1272,$C1272)*overallRate,MIN(1129,J1272)*overallRate)))))</f>
        <v>Effectuez l’étape 1</v>
      </c>
      <c r="O1272" s="68" t="str">
        <f>IF(ISTEXT(overallRate),"Effectuez l’étape 1",IF(OR(COUNT($C1272,K1272)&lt;&gt;2,overallRate=0),0,IF(G1272="Yes",ROUND(MAX(IF($B1272="Oui - sans lien de dépendance",0,MIN((0.75*K1272),847)),MIN(K1272,(0.75*$C1272),847)),2),IF(revenueReduction&gt;0.3,MAX(IF($B1272="Non - avec lien de dépendance",MIN(1129,K1272,$C1272)*overallRate,MIN(1129,K1272)*overallRate),ROUND(MAX(IF($B1272="Non - avec lien de dépendance",0,MIN((0.75*K1272),847)),MIN(K1272,(0.75*$C1272),847)),2)),IF($B1272="Non - avec lien de dépendance",MIN(1129,K1272,$C1272)*overallRate,MIN(1129,K1272)*overallRate)))))</f>
        <v>Effectuez l’étape 1</v>
      </c>
      <c r="P1272" s="3">
        <f t="shared" si="19"/>
        <v>0</v>
      </c>
    </row>
    <row r="1273" spans="12:16" x14ac:dyDescent="0.5">
      <c r="L1273" s="68" t="str">
        <f>IF(ISTEXT(overallRate),"Effectuez l’étape 1",IF(OR(COUNT($C1273,H1273)&lt;&gt;2,overallRate=0),0,IF(D1273="Yes",ROUND(MAX(IF($B1273="Oui - sans lien de dépendance",0,MIN((0.75*H1273),847)),MIN(H1273,(0.75*$C1273),847)),2),IF(revenueReduction&gt;0.3,MAX(IF($B1273="Non - avec lien de dépendance",MIN(1129,H1273,$C1273)*overallRate,MIN(1129,H1273)*overallRate),ROUND(MAX(IF($B1273="Non - avec lien de dépendance",0,MIN((0.75*H1273),847)),MIN(H1273,(0.75*$C1273),847)),2)),IF($B1273="Non - avec lien de dépendance",MIN(1129,H1273,$C1273)*overallRate,MIN(1129,H1273)*overallRate)))))</f>
        <v>Effectuez l’étape 1</v>
      </c>
      <c r="M1273" s="68" t="str">
        <f>IF(ISTEXT(overallRate),"Effectuez l’étape 1",IF(OR(COUNT($C1273,I1273)&lt;&gt;2,overallRate=0),0,IF(E1273="Yes",ROUND(MAX(IF($B1273="Oui - sans lien de dépendance",0,MIN((0.75*I1273),847)),MIN(I1273,(0.75*$C1273),847)),2),IF(revenueReduction&gt;0.3,MAX(IF($B1273="Non - avec lien de dépendance",MIN(1129,I1273,$C1273)*overallRate,MIN(1129,I1273)*overallRate),ROUND(MAX(IF($B1273="Non - avec lien de dépendance",0,MIN((0.75*I1273),847)),MIN(I1273,(0.75*$C1273),847)),2)),IF($B1273="Non - avec lien de dépendance",MIN(1129,I1273,$C1273)*overallRate,MIN(1129,I1273)*overallRate)))))</f>
        <v>Effectuez l’étape 1</v>
      </c>
      <c r="N1273" s="68" t="str">
        <f>IF(ISTEXT(overallRate),"Effectuez l’étape 1",IF(OR(COUNT($C1273,J1273)&lt;&gt;2,overallRate=0),0,IF(F1273="Yes",ROUND(MAX(IF($B1273="Oui - sans lien de dépendance",0,MIN((0.75*J1273),847)),MIN(J1273,(0.75*$C1273),847)),2),IF(revenueReduction&gt;0.3,MAX(IF($B1273="Non - avec lien de dépendance",MIN(1129,J1273,$C1273)*overallRate,MIN(1129,J1273)*overallRate),ROUND(MAX(IF($B1273="Non - avec lien de dépendance",0,MIN((0.75*J1273),847)),MIN(J1273,(0.75*$C1273),847)),2)),IF($B1273="Non - avec lien de dépendance",MIN(1129,J1273,$C1273)*overallRate,MIN(1129,J1273)*overallRate)))))</f>
        <v>Effectuez l’étape 1</v>
      </c>
      <c r="O1273" s="68" t="str">
        <f>IF(ISTEXT(overallRate),"Effectuez l’étape 1",IF(OR(COUNT($C1273,K1273)&lt;&gt;2,overallRate=0),0,IF(G1273="Yes",ROUND(MAX(IF($B1273="Oui - sans lien de dépendance",0,MIN((0.75*K1273),847)),MIN(K1273,(0.75*$C1273),847)),2),IF(revenueReduction&gt;0.3,MAX(IF($B1273="Non - avec lien de dépendance",MIN(1129,K1273,$C1273)*overallRate,MIN(1129,K1273)*overallRate),ROUND(MAX(IF($B1273="Non - avec lien de dépendance",0,MIN((0.75*K1273),847)),MIN(K1273,(0.75*$C1273),847)),2)),IF($B1273="Non - avec lien de dépendance",MIN(1129,K1273,$C1273)*overallRate,MIN(1129,K1273)*overallRate)))))</f>
        <v>Effectuez l’étape 1</v>
      </c>
      <c r="P1273" s="3">
        <f t="shared" si="19"/>
        <v>0</v>
      </c>
    </row>
    <row r="1274" spans="12:16" x14ac:dyDescent="0.5">
      <c r="L1274" s="68" t="str">
        <f>IF(ISTEXT(overallRate),"Effectuez l’étape 1",IF(OR(COUNT($C1274,H1274)&lt;&gt;2,overallRate=0),0,IF(D1274="Yes",ROUND(MAX(IF($B1274="Oui - sans lien de dépendance",0,MIN((0.75*H1274),847)),MIN(H1274,(0.75*$C1274),847)),2),IF(revenueReduction&gt;0.3,MAX(IF($B1274="Non - avec lien de dépendance",MIN(1129,H1274,$C1274)*overallRate,MIN(1129,H1274)*overallRate),ROUND(MAX(IF($B1274="Non - avec lien de dépendance",0,MIN((0.75*H1274),847)),MIN(H1274,(0.75*$C1274),847)),2)),IF($B1274="Non - avec lien de dépendance",MIN(1129,H1274,$C1274)*overallRate,MIN(1129,H1274)*overallRate)))))</f>
        <v>Effectuez l’étape 1</v>
      </c>
      <c r="M1274" s="68" t="str">
        <f>IF(ISTEXT(overallRate),"Effectuez l’étape 1",IF(OR(COUNT($C1274,I1274)&lt;&gt;2,overallRate=0),0,IF(E1274="Yes",ROUND(MAX(IF($B1274="Oui - sans lien de dépendance",0,MIN((0.75*I1274),847)),MIN(I1274,(0.75*$C1274),847)),2),IF(revenueReduction&gt;0.3,MAX(IF($B1274="Non - avec lien de dépendance",MIN(1129,I1274,$C1274)*overallRate,MIN(1129,I1274)*overallRate),ROUND(MAX(IF($B1274="Non - avec lien de dépendance",0,MIN((0.75*I1274),847)),MIN(I1274,(0.75*$C1274),847)),2)),IF($B1274="Non - avec lien de dépendance",MIN(1129,I1274,$C1274)*overallRate,MIN(1129,I1274)*overallRate)))))</f>
        <v>Effectuez l’étape 1</v>
      </c>
      <c r="N1274" s="68" t="str">
        <f>IF(ISTEXT(overallRate),"Effectuez l’étape 1",IF(OR(COUNT($C1274,J1274)&lt;&gt;2,overallRate=0),0,IF(F1274="Yes",ROUND(MAX(IF($B1274="Oui - sans lien de dépendance",0,MIN((0.75*J1274),847)),MIN(J1274,(0.75*$C1274),847)),2),IF(revenueReduction&gt;0.3,MAX(IF($B1274="Non - avec lien de dépendance",MIN(1129,J1274,$C1274)*overallRate,MIN(1129,J1274)*overallRate),ROUND(MAX(IF($B1274="Non - avec lien de dépendance",0,MIN((0.75*J1274),847)),MIN(J1274,(0.75*$C1274),847)),2)),IF($B1274="Non - avec lien de dépendance",MIN(1129,J1274,$C1274)*overallRate,MIN(1129,J1274)*overallRate)))))</f>
        <v>Effectuez l’étape 1</v>
      </c>
      <c r="O1274" s="68" t="str">
        <f>IF(ISTEXT(overallRate),"Effectuez l’étape 1",IF(OR(COUNT($C1274,K1274)&lt;&gt;2,overallRate=0),0,IF(G1274="Yes",ROUND(MAX(IF($B1274="Oui - sans lien de dépendance",0,MIN((0.75*K1274),847)),MIN(K1274,(0.75*$C1274),847)),2),IF(revenueReduction&gt;0.3,MAX(IF($B1274="Non - avec lien de dépendance",MIN(1129,K1274,$C1274)*overallRate,MIN(1129,K1274)*overallRate),ROUND(MAX(IF($B1274="Non - avec lien de dépendance",0,MIN((0.75*K1274),847)),MIN(K1274,(0.75*$C1274),847)),2)),IF($B1274="Non - avec lien de dépendance",MIN(1129,K1274,$C1274)*overallRate,MIN(1129,K1274)*overallRate)))))</f>
        <v>Effectuez l’étape 1</v>
      </c>
      <c r="P1274" s="3">
        <f t="shared" si="19"/>
        <v>0</v>
      </c>
    </row>
    <row r="1275" spans="12:16" x14ac:dyDescent="0.5">
      <c r="L1275" s="68" t="str">
        <f>IF(ISTEXT(overallRate),"Effectuez l’étape 1",IF(OR(COUNT($C1275,H1275)&lt;&gt;2,overallRate=0),0,IF(D1275="Yes",ROUND(MAX(IF($B1275="Oui - sans lien de dépendance",0,MIN((0.75*H1275),847)),MIN(H1275,(0.75*$C1275),847)),2),IF(revenueReduction&gt;0.3,MAX(IF($B1275="Non - avec lien de dépendance",MIN(1129,H1275,$C1275)*overallRate,MIN(1129,H1275)*overallRate),ROUND(MAX(IF($B1275="Non - avec lien de dépendance",0,MIN((0.75*H1275),847)),MIN(H1275,(0.75*$C1275),847)),2)),IF($B1275="Non - avec lien de dépendance",MIN(1129,H1275,$C1275)*overallRate,MIN(1129,H1275)*overallRate)))))</f>
        <v>Effectuez l’étape 1</v>
      </c>
      <c r="M1275" s="68" t="str">
        <f>IF(ISTEXT(overallRate),"Effectuez l’étape 1",IF(OR(COUNT($C1275,I1275)&lt;&gt;2,overallRate=0),0,IF(E1275="Yes",ROUND(MAX(IF($B1275="Oui - sans lien de dépendance",0,MIN((0.75*I1275),847)),MIN(I1275,(0.75*$C1275),847)),2),IF(revenueReduction&gt;0.3,MAX(IF($B1275="Non - avec lien de dépendance",MIN(1129,I1275,$C1275)*overallRate,MIN(1129,I1275)*overallRate),ROUND(MAX(IF($B1275="Non - avec lien de dépendance",0,MIN((0.75*I1275),847)),MIN(I1275,(0.75*$C1275),847)),2)),IF($B1275="Non - avec lien de dépendance",MIN(1129,I1275,$C1275)*overallRate,MIN(1129,I1275)*overallRate)))))</f>
        <v>Effectuez l’étape 1</v>
      </c>
      <c r="N1275" s="68" t="str">
        <f>IF(ISTEXT(overallRate),"Effectuez l’étape 1",IF(OR(COUNT($C1275,J1275)&lt;&gt;2,overallRate=0),0,IF(F1275="Yes",ROUND(MAX(IF($B1275="Oui - sans lien de dépendance",0,MIN((0.75*J1275),847)),MIN(J1275,(0.75*$C1275),847)),2),IF(revenueReduction&gt;0.3,MAX(IF($B1275="Non - avec lien de dépendance",MIN(1129,J1275,$C1275)*overallRate,MIN(1129,J1275)*overallRate),ROUND(MAX(IF($B1275="Non - avec lien de dépendance",0,MIN((0.75*J1275),847)),MIN(J1275,(0.75*$C1275),847)),2)),IF($B1275="Non - avec lien de dépendance",MIN(1129,J1275,$C1275)*overallRate,MIN(1129,J1275)*overallRate)))))</f>
        <v>Effectuez l’étape 1</v>
      </c>
      <c r="O1275" s="68" t="str">
        <f>IF(ISTEXT(overallRate),"Effectuez l’étape 1",IF(OR(COUNT($C1275,K1275)&lt;&gt;2,overallRate=0),0,IF(G1275="Yes",ROUND(MAX(IF($B1275="Oui - sans lien de dépendance",0,MIN((0.75*K1275),847)),MIN(K1275,(0.75*$C1275),847)),2),IF(revenueReduction&gt;0.3,MAX(IF($B1275="Non - avec lien de dépendance",MIN(1129,K1275,$C1275)*overallRate,MIN(1129,K1275)*overallRate),ROUND(MAX(IF($B1275="Non - avec lien de dépendance",0,MIN((0.75*K1275),847)),MIN(K1275,(0.75*$C1275),847)),2)),IF($B1275="Non - avec lien de dépendance",MIN(1129,K1275,$C1275)*overallRate,MIN(1129,K1275)*overallRate)))))</f>
        <v>Effectuez l’étape 1</v>
      </c>
      <c r="P1275" s="3">
        <f t="shared" si="19"/>
        <v>0</v>
      </c>
    </row>
    <row r="1276" spans="12:16" x14ac:dyDescent="0.5">
      <c r="L1276" s="68" t="str">
        <f>IF(ISTEXT(overallRate),"Effectuez l’étape 1",IF(OR(COUNT($C1276,H1276)&lt;&gt;2,overallRate=0),0,IF(D1276="Yes",ROUND(MAX(IF($B1276="Oui - sans lien de dépendance",0,MIN((0.75*H1276),847)),MIN(H1276,(0.75*$C1276),847)),2),IF(revenueReduction&gt;0.3,MAX(IF($B1276="Non - avec lien de dépendance",MIN(1129,H1276,$C1276)*overallRate,MIN(1129,H1276)*overallRate),ROUND(MAX(IF($B1276="Non - avec lien de dépendance",0,MIN((0.75*H1276),847)),MIN(H1276,(0.75*$C1276),847)),2)),IF($B1276="Non - avec lien de dépendance",MIN(1129,H1276,$C1276)*overallRate,MIN(1129,H1276)*overallRate)))))</f>
        <v>Effectuez l’étape 1</v>
      </c>
      <c r="M1276" s="68" t="str">
        <f>IF(ISTEXT(overallRate),"Effectuez l’étape 1",IF(OR(COUNT($C1276,I1276)&lt;&gt;2,overallRate=0),0,IF(E1276="Yes",ROUND(MAX(IF($B1276="Oui - sans lien de dépendance",0,MIN((0.75*I1276),847)),MIN(I1276,(0.75*$C1276),847)),2),IF(revenueReduction&gt;0.3,MAX(IF($B1276="Non - avec lien de dépendance",MIN(1129,I1276,$C1276)*overallRate,MIN(1129,I1276)*overallRate),ROUND(MAX(IF($B1276="Non - avec lien de dépendance",0,MIN((0.75*I1276),847)),MIN(I1276,(0.75*$C1276),847)),2)),IF($B1276="Non - avec lien de dépendance",MIN(1129,I1276,$C1276)*overallRate,MIN(1129,I1276)*overallRate)))))</f>
        <v>Effectuez l’étape 1</v>
      </c>
      <c r="N1276" s="68" t="str">
        <f>IF(ISTEXT(overallRate),"Effectuez l’étape 1",IF(OR(COUNT($C1276,J1276)&lt;&gt;2,overallRate=0),0,IF(F1276="Yes",ROUND(MAX(IF($B1276="Oui - sans lien de dépendance",0,MIN((0.75*J1276),847)),MIN(J1276,(0.75*$C1276),847)),2),IF(revenueReduction&gt;0.3,MAX(IF($B1276="Non - avec lien de dépendance",MIN(1129,J1276,$C1276)*overallRate,MIN(1129,J1276)*overallRate),ROUND(MAX(IF($B1276="Non - avec lien de dépendance",0,MIN((0.75*J1276),847)),MIN(J1276,(0.75*$C1276),847)),2)),IF($B1276="Non - avec lien de dépendance",MIN(1129,J1276,$C1276)*overallRate,MIN(1129,J1276)*overallRate)))))</f>
        <v>Effectuez l’étape 1</v>
      </c>
      <c r="O1276" s="68" t="str">
        <f>IF(ISTEXT(overallRate),"Effectuez l’étape 1",IF(OR(COUNT($C1276,K1276)&lt;&gt;2,overallRate=0),0,IF(G1276="Yes",ROUND(MAX(IF($B1276="Oui - sans lien de dépendance",0,MIN((0.75*K1276),847)),MIN(K1276,(0.75*$C1276),847)),2),IF(revenueReduction&gt;0.3,MAX(IF($B1276="Non - avec lien de dépendance",MIN(1129,K1276,$C1276)*overallRate,MIN(1129,K1276)*overallRate),ROUND(MAX(IF($B1276="Non - avec lien de dépendance",0,MIN((0.75*K1276),847)),MIN(K1276,(0.75*$C1276),847)),2)),IF($B1276="Non - avec lien de dépendance",MIN(1129,K1276,$C1276)*overallRate,MIN(1129,K1276)*overallRate)))))</f>
        <v>Effectuez l’étape 1</v>
      </c>
      <c r="P1276" s="3">
        <f t="shared" si="19"/>
        <v>0</v>
      </c>
    </row>
    <row r="1277" spans="12:16" x14ac:dyDescent="0.5">
      <c r="L1277" s="68" t="str">
        <f>IF(ISTEXT(overallRate),"Effectuez l’étape 1",IF(OR(COUNT($C1277,H1277)&lt;&gt;2,overallRate=0),0,IF(D1277="Yes",ROUND(MAX(IF($B1277="Oui - sans lien de dépendance",0,MIN((0.75*H1277),847)),MIN(H1277,(0.75*$C1277),847)),2),IF(revenueReduction&gt;0.3,MAX(IF($B1277="Non - avec lien de dépendance",MIN(1129,H1277,$C1277)*overallRate,MIN(1129,H1277)*overallRate),ROUND(MAX(IF($B1277="Non - avec lien de dépendance",0,MIN((0.75*H1277),847)),MIN(H1277,(0.75*$C1277),847)),2)),IF($B1277="Non - avec lien de dépendance",MIN(1129,H1277,$C1277)*overallRate,MIN(1129,H1277)*overallRate)))))</f>
        <v>Effectuez l’étape 1</v>
      </c>
      <c r="M1277" s="68" t="str">
        <f>IF(ISTEXT(overallRate),"Effectuez l’étape 1",IF(OR(COUNT($C1277,I1277)&lt;&gt;2,overallRate=0),0,IF(E1277="Yes",ROUND(MAX(IF($B1277="Oui - sans lien de dépendance",0,MIN((0.75*I1277),847)),MIN(I1277,(0.75*$C1277),847)),2),IF(revenueReduction&gt;0.3,MAX(IF($B1277="Non - avec lien de dépendance",MIN(1129,I1277,$C1277)*overallRate,MIN(1129,I1277)*overallRate),ROUND(MAX(IF($B1277="Non - avec lien de dépendance",0,MIN((0.75*I1277),847)),MIN(I1277,(0.75*$C1277),847)),2)),IF($B1277="Non - avec lien de dépendance",MIN(1129,I1277,$C1277)*overallRate,MIN(1129,I1277)*overallRate)))))</f>
        <v>Effectuez l’étape 1</v>
      </c>
      <c r="N1277" s="68" t="str">
        <f>IF(ISTEXT(overallRate),"Effectuez l’étape 1",IF(OR(COUNT($C1277,J1277)&lt;&gt;2,overallRate=0),0,IF(F1277="Yes",ROUND(MAX(IF($B1277="Oui - sans lien de dépendance",0,MIN((0.75*J1277),847)),MIN(J1277,(0.75*$C1277),847)),2),IF(revenueReduction&gt;0.3,MAX(IF($B1277="Non - avec lien de dépendance",MIN(1129,J1277,$C1277)*overallRate,MIN(1129,J1277)*overallRate),ROUND(MAX(IF($B1277="Non - avec lien de dépendance",0,MIN((0.75*J1277),847)),MIN(J1277,(0.75*$C1277),847)),2)),IF($B1277="Non - avec lien de dépendance",MIN(1129,J1277,$C1277)*overallRate,MIN(1129,J1277)*overallRate)))))</f>
        <v>Effectuez l’étape 1</v>
      </c>
      <c r="O1277" s="68" t="str">
        <f>IF(ISTEXT(overallRate),"Effectuez l’étape 1",IF(OR(COUNT($C1277,K1277)&lt;&gt;2,overallRate=0),0,IF(G1277="Yes",ROUND(MAX(IF($B1277="Oui - sans lien de dépendance",0,MIN((0.75*K1277),847)),MIN(K1277,(0.75*$C1277),847)),2),IF(revenueReduction&gt;0.3,MAX(IF($B1277="Non - avec lien de dépendance",MIN(1129,K1277,$C1277)*overallRate,MIN(1129,K1277)*overallRate),ROUND(MAX(IF($B1277="Non - avec lien de dépendance",0,MIN((0.75*K1277),847)),MIN(K1277,(0.75*$C1277),847)),2)),IF($B1277="Non - avec lien de dépendance",MIN(1129,K1277,$C1277)*overallRate,MIN(1129,K1277)*overallRate)))))</f>
        <v>Effectuez l’étape 1</v>
      </c>
      <c r="P1277" s="3">
        <f t="shared" si="19"/>
        <v>0</v>
      </c>
    </row>
    <row r="1278" spans="12:16" x14ac:dyDescent="0.5">
      <c r="L1278" s="68" t="str">
        <f>IF(ISTEXT(overallRate),"Effectuez l’étape 1",IF(OR(COUNT($C1278,H1278)&lt;&gt;2,overallRate=0),0,IF(D1278="Yes",ROUND(MAX(IF($B1278="Oui - sans lien de dépendance",0,MIN((0.75*H1278),847)),MIN(H1278,(0.75*$C1278),847)),2),IF(revenueReduction&gt;0.3,MAX(IF($B1278="Non - avec lien de dépendance",MIN(1129,H1278,$C1278)*overallRate,MIN(1129,H1278)*overallRate),ROUND(MAX(IF($B1278="Non - avec lien de dépendance",0,MIN((0.75*H1278),847)),MIN(H1278,(0.75*$C1278),847)),2)),IF($B1278="Non - avec lien de dépendance",MIN(1129,H1278,$C1278)*overallRate,MIN(1129,H1278)*overallRate)))))</f>
        <v>Effectuez l’étape 1</v>
      </c>
      <c r="M1278" s="68" t="str">
        <f>IF(ISTEXT(overallRate),"Effectuez l’étape 1",IF(OR(COUNT($C1278,I1278)&lt;&gt;2,overallRate=0),0,IF(E1278="Yes",ROUND(MAX(IF($B1278="Oui - sans lien de dépendance",0,MIN((0.75*I1278),847)),MIN(I1278,(0.75*$C1278),847)),2),IF(revenueReduction&gt;0.3,MAX(IF($B1278="Non - avec lien de dépendance",MIN(1129,I1278,$C1278)*overallRate,MIN(1129,I1278)*overallRate),ROUND(MAX(IF($B1278="Non - avec lien de dépendance",0,MIN((0.75*I1278),847)),MIN(I1278,(0.75*$C1278),847)),2)),IF($B1278="Non - avec lien de dépendance",MIN(1129,I1278,$C1278)*overallRate,MIN(1129,I1278)*overallRate)))))</f>
        <v>Effectuez l’étape 1</v>
      </c>
      <c r="N1278" s="68" t="str">
        <f>IF(ISTEXT(overallRate),"Effectuez l’étape 1",IF(OR(COUNT($C1278,J1278)&lt;&gt;2,overallRate=0),0,IF(F1278="Yes",ROUND(MAX(IF($B1278="Oui - sans lien de dépendance",0,MIN((0.75*J1278),847)),MIN(J1278,(0.75*$C1278),847)),2),IF(revenueReduction&gt;0.3,MAX(IF($B1278="Non - avec lien de dépendance",MIN(1129,J1278,$C1278)*overallRate,MIN(1129,J1278)*overallRate),ROUND(MAX(IF($B1278="Non - avec lien de dépendance",0,MIN((0.75*J1278),847)),MIN(J1278,(0.75*$C1278),847)),2)),IF($B1278="Non - avec lien de dépendance",MIN(1129,J1278,$C1278)*overallRate,MIN(1129,J1278)*overallRate)))))</f>
        <v>Effectuez l’étape 1</v>
      </c>
      <c r="O1278" s="68" t="str">
        <f>IF(ISTEXT(overallRate),"Effectuez l’étape 1",IF(OR(COUNT($C1278,K1278)&lt;&gt;2,overallRate=0),0,IF(G1278="Yes",ROUND(MAX(IF($B1278="Oui - sans lien de dépendance",0,MIN((0.75*K1278),847)),MIN(K1278,(0.75*$C1278),847)),2),IF(revenueReduction&gt;0.3,MAX(IF($B1278="Non - avec lien de dépendance",MIN(1129,K1278,$C1278)*overallRate,MIN(1129,K1278)*overallRate),ROUND(MAX(IF($B1278="Non - avec lien de dépendance",0,MIN((0.75*K1278),847)),MIN(K1278,(0.75*$C1278),847)),2)),IF($B1278="Non - avec lien de dépendance",MIN(1129,K1278,$C1278)*overallRate,MIN(1129,K1278)*overallRate)))))</f>
        <v>Effectuez l’étape 1</v>
      </c>
      <c r="P1278" s="3">
        <f t="shared" si="19"/>
        <v>0</v>
      </c>
    </row>
    <row r="1279" spans="12:16" x14ac:dyDescent="0.5">
      <c r="L1279" s="68" t="str">
        <f>IF(ISTEXT(overallRate),"Effectuez l’étape 1",IF(OR(COUNT($C1279,H1279)&lt;&gt;2,overallRate=0),0,IF(D1279="Yes",ROUND(MAX(IF($B1279="Oui - sans lien de dépendance",0,MIN((0.75*H1279),847)),MIN(H1279,(0.75*$C1279),847)),2),IF(revenueReduction&gt;0.3,MAX(IF($B1279="Non - avec lien de dépendance",MIN(1129,H1279,$C1279)*overallRate,MIN(1129,H1279)*overallRate),ROUND(MAX(IF($B1279="Non - avec lien de dépendance",0,MIN((0.75*H1279),847)),MIN(H1279,(0.75*$C1279),847)),2)),IF($B1279="Non - avec lien de dépendance",MIN(1129,H1279,$C1279)*overallRate,MIN(1129,H1279)*overallRate)))))</f>
        <v>Effectuez l’étape 1</v>
      </c>
      <c r="M1279" s="68" t="str">
        <f>IF(ISTEXT(overallRate),"Effectuez l’étape 1",IF(OR(COUNT($C1279,I1279)&lt;&gt;2,overallRate=0),0,IF(E1279="Yes",ROUND(MAX(IF($B1279="Oui - sans lien de dépendance",0,MIN((0.75*I1279),847)),MIN(I1279,(0.75*$C1279),847)),2),IF(revenueReduction&gt;0.3,MAX(IF($B1279="Non - avec lien de dépendance",MIN(1129,I1279,$C1279)*overallRate,MIN(1129,I1279)*overallRate),ROUND(MAX(IF($B1279="Non - avec lien de dépendance",0,MIN((0.75*I1279),847)),MIN(I1279,(0.75*$C1279),847)),2)),IF($B1279="Non - avec lien de dépendance",MIN(1129,I1279,$C1279)*overallRate,MIN(1129,I1279)*overallRate)))))</f>
        <v>Effectuez l’étape 1</v>
      </c>
      <c r="N1279" s="68" t="str">
        <f>IF(ISTEXT(overallRate),"Effectuez l’étape 1",IF(OR(COUNT($C1279,J1279)&lt;&gt;2,overallRate=0),0,IF(F1279="Yes",ROUND(MAX(IF($B1279="Oui - sans lien de dépendance",0,MIN((0.75*J1279),847)),MIN(J1279,(0.75*$C1279),847)),2),IF(revenueReduction&gt;0.3,MAX(IF($B1279="Non - avec lien de dépendance",MIN(1129,J1279,$C1279)*overallRate,MIN(1129,J1279)*overallRate),ROUND(MAX(IF($B1279="Non - avec lien de dépendance",0,MIN((0.75*J1279),847)),MIN(J1279,(0.75*$C1279),847)),2)),IF($B1279="Non - avec lien de dépendance",MIN(1129,J1279,$C1279)*overallRate,MIN(1129,J1279)*overallRate)))))</f>
        <v>Effectuez l’étape 1</v>
      </c>
      <c r="O1279" s="68" t="str">
        <f>IF(ISTEXT(overallRate),"Effectuez l’étape 1",IF(OR(COUNT($C1279,K1279)&lt;&gt;2,overallRate=0),0,IF(G1279="Yes",ROUND(MAX(IF($B1279="Oui - sans lien de dépendance",0,MIN((0.75*K1279),847)),MIN(K1279,(0.75*$C1279),847)),2),IF(revenueReduction&gt;0.3,MAX(IF($B1279="Non - avec lien de dépendance",MIN(1129,K1279,$C1279)*overallRate,MIN(1129,K1279)*overallRate),ROUND(MAX(IF($B1279="Non - avec lien de dépendance",0,MIN((0.75*K1279),847)),MIN(K1279,(0.75*$C1279),847)),2)),IF($B1279="Non - avec lien de dépendance",MIN(1129,K1279,$C1279)*overallRate,MIN(1129,K1279)*overallRate)))))</f>
        <v>Effectuez l’étape 1</v>
      </c>
      <c r="P1279" s="3">
        <f t="shared" si="19"/>
        <v>0</v>
      </c>
    </row>
    <row r="1280" spans="12:16" x14ac:dyDescent="0.5">
      <c r="L1280" s="68" t="str">
        <f>IF(ISTEXT(overallRate),"Effectuez l’étape 1",IF(OR(COUNT($C1280,H1280)&lt;&gt;2,overallRate=0),0,IF(D1280="Yes",ROUND(MAX(IF($B1280="Oui - sans lien de dépendance",0,MIN((0.75*H1280),847)),MIN(H1280,(0.75*$C1280),847)),2),IF(revenueReduction&gt;0.3,MAX(IF($B1280="Non - avec lien de dépendance",MIN(1129,H1280,$C1280)*overallRate,MIN(1129,H1280)*overallRate),ROUND(MAX(IF($B1280="Non - avec lien de dépendance",0,MIN((0.75*H1280),847)),MIN(H1280,(0.75*$C1280),847)),2)),IF($B1280="Non - avec lien de dépendance",MIN(1129,H1280,$C1280)*overallRate,MIN(1129,H1280)*overallRate)))))</f>
        <v>Effectuez l’étape 1</v>
      </c>
      <c r="M1280" s="68" t="str">
        <f>IF(ISTEXT(overallRate),"Effectuez l’étape 1",IF(OR(COUNT($C1280,I1280)&lt;&gt;2,overallRate=0),0,IF(E1280="Yes",ROUND(MAX(IF($B1280="Oui - sans lien de dépendance",0,MIN((0.75*I1280),847)),MIN(I1280,(0.75*$C1280),847)),2),IF(revenueReduction&gt;0.3,MAX(IF($B1280="Non - avec lien de dépendance",MIN(1129,I1280,$C1280)*overallRate,MIN(1129,I1280)*overallRate),ROUND(MAX(IF($B1280="Non - avec lien de dépendance",0,MIN((0.75*I1280),847)),MIN(I1280,(0.75*$C1280),847)),2)),IF($B1280="Non - avec lien de dépendance",MIN(1129,I1280,$C1280)*overallRate,MIN(1129,I1280)*overallRate)))))</f>
        <v>Effectuez l’étape 1</v>
      </c>
      <c r="N1280" s="68" t="str">
        <f>IF(ISTEXT(overallRate),"Effectuez l’étape 1",IF(OR(COUNT($C1280,J1280)&lt;&gt;2,overallRate=0),0,IF(F1280="Yes",ROUND(MAX(IF($B1280="Oui - sans lien de dépendance",0,MIN((0.75*J1280),847)),MIN(J1280,(0.75*$C1280),847)),2),IF(revenueReduction&gt;0.3,MAX(IF($B1280="Non - avec lien de dépendance",MIN(1129,J1280,$C1280)*overallRate,MIN(1129,J1280)*overallRate),ROUND(MAX(IF($B1280="Non - avec lien de dépendance",0,MIN((0.75*J1280),847)),MIN(J1280,(0.75*$C1280),847)),2)),IF($B1280="Non - avec lien de dépendance",MIN(1129,J1280,$C1280)*overallRate,MIN(1129,J1280)*overallRate)))))</f>
        <v>Effectuez l’étape 1</v>
      </c>
      <c r="O1280" s="68" t="str">
        <f>IF(ISTEXT(overallRate),"Effectuez l’étape 1",IF(OR(COUNT($C1280,K1280)&lt;&gt;2,overallRate=0),0,IF(G1280="Yes",ROUND(MAX(IF($B1280="Oui - sans lien de dépendance",0,MIN((0.75*K1280),847)),MIN(K1280,(0.75*$C1280),847)),2),IF(revenueReduction&gt;0.3,MAX(IF($B1280="Non - avec lien de dépendance",MIN(1129,K1280,$C1280)*overallRate,MIN(1129,K1280)*overallRate),ROUND(MAX(IF($B1280="Non - avec lien de dépendance",0,MIN((0.75*K1280),847)),MIN(K1280,(0.75*$C1280),847)),2)),IF($B1280="Non - avec lien de dépendance",MIN(1129,K1280,$C1280)*overallRate,MIN(1129,K1280)*overallRate)))))</f>
        <v>Effectuez l’étape 1</v>
      </c>
      <c r="P1280" s="3">
        <f t="shared" si="19"/>
        <v>0</v>
      </c>
    </row>
    <row r="1281" spans="12:16" x14ac:dyDescent="0.5">
      <c r="L1281" s="68" t="str">
        <f>IF(ISTEXT(overallRate),"Effectuez l’étape 1",IF(OR(COUNT($C1281,H1281)&lt;&gt;2,overallRate=0),0,IF(D1281="Yes",ROUND(MAX(IF($B1281="Oui - sans lien de dépendance",0,MIN((0.75*H1281),847)),MIN(H1281,(0.75*$C1281),847)),2),IF(revenueReduction&gt;0.3,MAX(IF($B1281="Non - avec lien de dépendance",MIN(1129,H1281,$C1281)*overallRate,MIN(1129,H1281)*overallRate),ROUND(MAX(IF($B1281="Non - avec lien de dépendance",0,MIN((0.75*H1281),847)),MIN(H1281,(0.75*$C1281),847)),2)),IF($B1281="Non - avec lien de dépendance",MIN(1129,H1281,$C1281)*overallRate,MIN(1129,H1281)*overallRate)))))</f>
        <v>Effectuez l’étape 1</v>
      </c>
      <c r="M1281" s="68" t="str">
        <f>IF(ISTEXT(overallRate),"Effectuez l’étape 1",IF(OR(COUNT($C1281,I1281)&lt;&gt;2,overallRate=0),0,IF(E1281="Yes",ROUND(MAX(IF($B1281="Oui - sans lien de dépendance",0,MIN((0.75*I1281),847)),MIN(I1281,(0.75*$C1281),847)),2),IF(revenueReduction&gt;0.3,MAX(IF($B1281="Non - avec lien de dépendance",MIN(1129,I1281,$C1281)*overallRate,MIN(1129,I1281)*overallRate),ROUND(MAX(IF($B1281="Non - avec lien de dépendance",0,MIN((0.75*I1281),847)),MIN(I1281,(0.75*$C1281),847)),2)),IF($B1281="Non - avec lien de dépendance",MIN(1129,I1281,$C1281)*overallRate,MIN(1129,I1281)*overallRate)))))</f>
        <v>Effectuez l’étape 1</v>
      </c>
      <c r="N1281" s="68" t="str">
        <f>IF(ISTEXT(overallRate),"Effectuez l’étape 1",IF(OR(COUNT($C1281,J1281)&lt;&gt;2,overallRate=0),0,IF(F1281="Yes",ROUND(MAX(IF($B1281="Oui - sans lien de dépendance",0,MIN((0.75*J1281),847)),MIN(J1281,(0.75*$C1281),847)),2),IF(revenueReduction&gt;0.3,MAX(IF($B1281="Non - avec lien de dépendance",MIN(1129,J1281,$C1281)*overallRate,MIN(1129,J1281)*overallRate),ROUND(MAX(IF($B1281="Non - avec lien de dépendance",0,MIN((0.75*J1281),847)),MIN(J1281,(0.75*$C1281),847)),2)),IF($B1281="Non - avec lien de dépendance",MIN(1129,J1281,$C1281)*overallRate,MIN(1129,J1281)*overallRate)))))</f>
        <v>Effectuez l’étape 1</v>
      </c>
      <c r="O1281" s="68" t="str">
        <f>IF(ISTEXT(overallRate),"Effectuez l’étape 1",IF(OR(COUNT($C1281,K1281)&lt;&gt;2,overallRate=0),0,IF(G1281="Yes",ROUND(MAX(IF($B1281="Oui - sans lien de dépendance",0,MIN((0.75*K1281),847)),MIN(K1281,(0.75*$C1281),847)),2),IF(revenueReduction&gt;0.3,MAX(IF($B1281="Non - avec lien de dépendance",MIN(1129,K1281,$C1281)*overallRate,MIN(1129,K1281)*overallRate),ROUND(MAX(IF($B1281="Non - avec lien de dépendance",0,MIN((0.75*K1281),847)),MIN(K1281,(0.75*$C1281),847)),2)),IF($B1281="Non - avec lien de dépendance",MIN(1129,K1281,$C1281)*overallRate,MIN(1129,K1281)*overallRate)))))</f>
        <v>Effectuez l’étape 1</v>
      </c>
      <c r="P1281" s="3">
        <f t="shared" si="19"/>
        <v>0</v>
      </c>
    </row>
    <row r="1282" spans="12:16" x14ac:dyDescent="0.5">
      <c r="L1282" s="68" t="str">
        <f>IF(ISTEXT(overallRate),"Effectuez l’étape 1",IF(OR(COUNT($C1282,H1282)&lt;&gt;2,overallRate=0),0,IF(D1282="Yes",ROUND(MAX(IF($B1282="Oui - sans lien de dépendance",0,MIN((0.75*H1282),847)),MIN(H1282,(0.75*$C1282),847)),2),IF(revenueReduction&gt;0.3,MAX(IF($B1282="Non - avec lien de dépendance",MIN(1129,H1282,$C1282)*overallRate,MIN(1129,H1282)*overallRate),ROUND(MAX(IF($B1282="Non - avec lien de dépendance",0,MIN((0.75*H1282),847)),MIN(H1282,(0.75*$C1282),847)),2)),IF($B1282="Non - avec lien de dépendance",MIN(1129,H1282,$C1282)*overallRate,MIN(1129,H1282)*overallRate)))))</f>
        <v>Effectuez l’étape 1</v>
      </c>
      <c r="M1282" s="68" t="str">
        <f>IF(ISTEXT(overallRate),"Effectuez l’étape 1",IF(OR(COUNT($C1282,I1282)&lt;&gt;2,overallRate=0),0,IF(E1282="Yes",ROUND(MAX(IF($B1282="Oui - sans lien de dépendance",0,MIN((0.75*I1282),847)),MIN(I1282,(0.75*$C1282),847)),2),IF(revenueReduction&gt;0.3,MAX(IF($B1282="Non - avec lien de dépendance",MIN(1129,I1282,$C1282)*overallRate,MIN(1129,I1282)*overallRate),ROUND(MAX(IF($B1282="Non - avec lien de dépendance",0,MIN((0.75*I1282),847)),MIN(I1282,(0.75*$C1282),847)),2)),IF($B1282="Non - avec lien de dépendance",MIN(1129,I1282,$C1282)*overallRate,MIN(1129,I1282)*overallRate)))))</f>
        <v>Effectuez l’étape 1</v>
      </c>
      <c r="N1282" s="68" t="str">
        <f>IF(ISTEXT(overallRate),"Effectuez l’étape 1",IF(OR(COUNT($C1282,J1282)&lt;&gt;2,overallRate=0),0,IF(F1282="Yes",ROUND(MAX(IF($B1282="Oui - sans lien de dépendance",0,MIN((0.75*J1282),847)),MIN(J1282,(0.75*$C1282),847)),2),IF(revenueReduction&gt;0.3,MAX(IF($B1282="Non - avec lien de dépendance",MIN(1129,J1282,$C1282)*overallRate,MIN(1129,J1282)*overallRate),ROUND(MAX(IF($B1282="Non - avec lien de dépendance",0,MIN((0.75*J1282),847)),MIN(J1282,(0.75*$C1282),847)),2)),IF($B1282="Non - avec lien de dépendance",MIN(1129,J1282,$C1282)*overallRate,MIN(1129,J1282)*overallRate)))))</f>
        <v>Effectuez l’étape 1</v>
      </c>
      <c r="O1282" s="68" t="str">
        <f>IF(ISTEXT(overallRate),"Effectuez l’étape 1",IF(OR(COUNT($C1282,K1282)&lt;&gt;2,overallRate=0),0,IF(G1282="Yes",ROUND(MAX(IF($B1282="Oui - sans lien de dépendance",0,MIN((0.75*K1282),847)),MIN(K1282,(0.75*$C1282),847)),2),IF(revenueReduction&gt;0.3,MAX(IF($B1282="Non - avec lien de dépendance",MIN(1129,K1282,$C1282)*overallRate,MIN(1129,K1282)*overallRate),ROUND(MAX(IF($B1282="Non - avec lien de dépendance",0,MIN((0.75*K1282),847)),MIN(K1282,(0.75*$C1282),847)),2)),IF($B1282="Non - avec lien de dépendance",MIN(1129,K1282,$C1282)*overallRate,MIN(1129,K1282)*overallRate)))))</f>
        <v>Effectuez l’étape 1</v>
      </c>
      <c r="P1282" s="3">
        <f t="shared" si="19"/>
        <v>0</v>
      </c>
    </row>
    <row r="1283" spans="12:16" x14ac:dyDescent="0.5">
      <c r="L1283" s="68" t="str">
        <f>IF(ISTEXT(overallRate),"Effectuez l’étape 1",IF(OR(COUNT($C1283,H1283)&lt;&gt;2,overallRate=0),0,IF(D1283="Yes",ROUND(MAX(IF($B1283="Oui - sans lien de dépendance",0,MIN((0.75*H1283),847)),MIN(H1283,(0.75*$C1283),847)),2),IF(revenueReduction&gt;0.3,MAX(IF($B1283="Non - avec lien de dépendance",MIN(1129,H1283,$C1283)*overallRate,MIN(1129,H1283)*overallRate),ROUND(MAX(IF($B1283="Non - avec lien de dépendance",0,MIN((0.75*H1283),847)),MIN(H1283,(0.75*$C1283),847)),2)),IF($B1283="Non - avec lien de dépendance",MIN(1129,H1283,$C1283)*overallRate,MIN(1129,H1283)*overallRate)))))</f>
        <v>Effectuez l’étape 1</v>
      </c>
      <c r="M1283" s="68" t="str">
        <f>IF(ISTEXT(overallRate),"Effectuez l’étape 1",IF(OR(COUNT($C1283,I1283)&lt;&gt;2,overallRate=0),0,IF(E1283="Yes",ROUND(MAX(IF($B1283="Oui - sans lien de dépendance",0,MIN((0.75*I1283),847)),MIN(I1283,(0.75*$C1283),847)),2),IF(revenueReduction&gt;0.3,MAX(IF($B1283="Non - avec lien de dépendance",MIN(1129,I1283,$C1283)*overallRate,MIN(1129,I1283)*overallRate),ROUND(MAX(IF($B1283="Non - avec lien de dépendance",0,MIN((0.75*I1283),847)),MIN(I1283,(0.75*$C1283),847)),2)),IF($B1283="Non - avec lien de dépendance",MIN(1129,I1283,$C1283)*overallRate,MIN(1129,I1283)*overallRate)))))</f>
        <v>Effectuez l’étape 1</v>
      </c>
      <c r="N1283" s="68" t="str">
        <f>IF(ISTEXT(overallRate),"Effectuez l’étape 1",IF(OR(COUNT($C1283,J1283)&lt;&gt;2,overallRate=0),0,IF(F1283="Yes",ROUND(MAX(IF($B1283="Oui - sans lien de dépendance",0,MIN((0.75*J1283),847)),MIN(J1283,(0.75*$C1283),847)),2),IF(revenueReduction&gt;0.3,MAX(IF($B1283="Non - avec lien de dépendance",MIN(1129,J1283,$C1283)*overallRate,MIN(1129,J1283)*overallRate),ROUND(MAX(IF($B1283="Non - avec lien de dépendance",0,MIN((0.75*J1283),847)),MIN(J1283,(0.75*$C1283),847)),2)),IF($B1283="Non - avec lien de dépendance",MIN(1129,J1283,$C1283)*overallRate,MIN(1129,J1283)*overallRate)))))</f>
        <v>Effectuez l’étape 1</v>
      </c>
      <c r="O1283" s="68" t="str">
        <f>IF(ISTEXT(overallRate),"Effectuez l’étape 1",IF(OR(COUNT($C1283,K1283)&lt;&gt;2,overallRate=0),0,IF(G1283="Yes",ROUND(MAX(IF($B1283="Oui - sans lien de dépendance",0,MIN((0.75*K1283),847)),MIN(K1283,(0.75*$C1283),847)),2),IF(revenueReduction&gt;0.3,MAX(IF($B1283="Non - avec lien de dépendance",MIN(1129,K1283,$C1283)*overallRate,MIN(1129,K1283)*overallRate),ROUND(MAX(IF($B1283="Non - avec lien de dépendance",0,MIN((0.75*K1283),847)),MIN(K1283,(0.75*$C1283),847)),2)),IF($B1283="Non - avec lien de dépendance",MIN(1129,K1283,$C1283)*overallRate,MIN(1129,K1283)*overallRate)))))</f>
        <v>Effectuez l’étape 1</v>
      </c>
      <c r="P1283" s="3">
        <f t="shared" si="19"/>
        <v>0</v>
      </c>
    </row>
    <row r="1284" spans="12:16" x14ac:dyDescent="0.5">
      <c r="L1284" s="68" t="str">
        <f>IF(ISTEXT(overallRate),"Effectuez l’étape 1",IF(OR(COUNT($C1284,H1284)&lt;&gt;2,overallRate=0),0,IF(D1284="Yes",ROUND(MAX(IF($B1284="Oui - sans lien de dépendance",0,MIN((0.75*H1284),847)),MIN(H1284,(0.75*$C1284),847)),2),IF(revenueReduction&gt;0.3,MAX(IF($B1284="Non - avec lien de dépendance",MIN(1129,H1284,$C1284)*overallRate,MIN(1129,H1284)*overallRate),ROUND(MAX(IF($B1284="Non - avec lien de dépendance",0,MIN((0.75*H1284),847)),MIN(H1284,(0.75*$C1284),847)),2)),IF($B1284="Non - avec lien de dépendance",MIN(1129,H1284,$C1284)*overallRate,MIN(1129,H1284)*overallRate)))))</f>
        <v>Effectuez l’étape 1</v>
      </c>
      <c r="M1284" s="68" t="str">
        <f>IF(ISTEXT(overallRate),"Effectuez l’étape 1",IF(OR(COUNT($C1284,I1284)&lt;&gt;2,overallRate=0),0,IF(E1284="Yes",ROUND(MAX(IF($B1284="Oui - sans lien de dépendance",0,MIN((0.75*I1284),847)),MIN(I1284,(0.75*$C1284),847)),2),IF(revenueReduction&gt;0.3,MAX(IF($B1284="Non - avec lien de dépendance",MIN(1129,I1284,$C1284)*overallRate,MIN(1129,I1284)*overallRate),ROUND(MAX(IF($B1284="Non - avec lien de dépendance",0,MIN((0.75*I1284),847)),MIN(I1284,(0.75*$C1284),847)),2)),IF($B1284="Non - avec lien de dépendance",MIN(1129,I1284,$C1284)*overallRate,MIN(1129,I1284)*overallRate)))))</f>
        <v>Effectuez l’étape 1</v>
      </c>
      <c r="N1284" s="68" t="str">
        <f>IF(ISTEXT(overallRate),"Effectuez l’étape 1",IF(OR(COUNT($C1284,J1284)&lt;&gt;2,overallRate=0),0,IF(F1284="Yes",ROUND(MAX(IF($B1284="Oui - sans lien de dépendance",0,MIN((0.75*J1284),847)),MIN(J1284,(0.75*$C1284),847)),2),IF(revenueReduction&gt;0.3,MAX(IF($B1284="Non - avec lien de dépendance",MIN(1129,J1284,$C1284)*overallRate,MIN(1129,J1284)*overallRate),ROUND(MAX(IF($B1284="Non - avec lien de dépendance",0,MIN((0.75*J1284),847)),MIN(J1284,(0.75*$C1284),847)),2)),IF($B1284="Non - avec lien de dépendance",MIN(1129,J1284,$C1284)*overallRate,MIN(1129,J1284)*overallRate)))))</f>
        <v>Effectuez l’étape 1</v>
      </c>
      <c r="O1284" s="68" t="str">
        <f>IF(ISTEXT(overallRate),"Effectuez l’étape 1",IF(OR(COUNT($C1284,K1284)&lt;&gt;2,overallRate=0),0,IF(G1284="Yes",ROUND(MAX(IF($B1284="Oui - sans lien de dépendance",0,MIN((0.75*K1284),847)),MIN(K1284,(0.75*$C1284),847)),2),IF(revenueReduction&gt;0.3,MAX(IF($B1284="Non - avec lien de dépendance",MIN(1129,K1284,$C1284)*overallRate,MIN(1129,K1284)*overallRate),ROUND(MAX(IF($B1284="Non - avec lien de dépendance",0,MIN((0.75*K1284),847)),MIN(K1284,(0.75*$C1284),847)),2)),IF($B1284="Non - avec lien de dépendance",MIN(1129,K1284,$C1284)*overallRate,MIN(1129,K1284)*overallRate)))))</f>
        <v>Effectuez l’étape 1</v>
      </c>
      <c r="P1284" s="3">
        <f t="shared" si="19"/>
        <v>0</v>
      </c>
    </row>
    <row r="1285" spans="12:16" x14ac:dyDescent="0.5">
      <c r="L1285" s="68" t="str">
        <f>IF(ISTEXT(overallRate),"Effectuez l’étape 1",IF(OR(COUNT($C1285,H1285)&lt;&gt;2,overallRate=0),0,IF(D1285="Yes",ROUND(MAX(IF($B1285="Oui - sans lien de dépendance",0,MIN((0.75*H1285),847)),MIN(H1285,(0.75*$C1285),847)),2),IF(revenueReduction&gt;0.3,MAX(IF($B1285="Non - avec lien de dépendance",MIN(1129,H1285,$C1285)*overallRate,MIN(1129,H1285)*overallRate),ROUND(MAX(IF($B1285="Non - avec lien de dépendance",0,MIN((0.75*H1285),847)),MIN(H1285,(0.75*$C1285),847)),2)),IF($B1285="Non - avec lien de dépendance",MIN(1129,H1285,$C1285)*overallRate,MIN(1129,H1285)*overallRate)))))</f>
        <v>Effectuez l’étape 1</v>
      </c>
      <c r="M1285" s="68" t="str">
        <f>IF(ISTEXT(overallRate),"Effectuez l’étape 1",IF(OR(COUNT($C1285,I1285)&lt;&gt;2,overallRate=0),0,IF(E1285="Yes",ROUND(MAX(IF($B1285="Oui - sans lien de dépendance",0,MIN((0.75*I1285),847)),MIN(I1285,(0.75*$C1285),847)),2),IF(revenueReduction&gt;0.3,MAX(IF($B1285="Non - avec lien de dépendance",MIN(1129,I1285,$C1285)*overallRate,MIN(1129,I1285)*overallRate),ROUND(MAX(IF($B1285="Non - avec lien de dépendance",0,MIN((0.75*I1285),847)),MIN(I1285,(0.75*$C1285),847)),2)),IF($B1285="Non - avec lien de dépendance",MIN(1129,I1285,$C1285)*overallRate,MIN(1129,I1285)*overallRate)))))</f>
        <v>Effectuez l’étape 1</v>
      </c>
      <c r="N1285" s="68" t="str">
        <f>IF(ISTEXT(overallRate),"Effectuez l’étape 1",IF(OR(COUNT($C1285,J1285)&lt;&gt;2,overallRate=0),0,IF(F1285="Yes",ROUND(MAX(IF($B1285="Oui - sans lien de dépendance",0,MIN((0.75*J1285),847)),MIN(J1285,(0.75*$C1285),847)),2),IF(revenueReduction&gt;0.3,MAX(IF($B1285="Non - avec lien de dépendance",MIN(1129,J1285,$C1285)*overallRate,MIN(1129,J1285)*overallRate),ROUND(MAX(IF($B1285="Non - avec lien de dépendance",0,MIN((0.75*J1285),847)),MIN(J1285,(0.75*$C1285),847)),2)),IF($B1285="Non - avec lien de dépendance",MIN(1129,J1285,$C1285)*overallRate,MIN(1129,J1285)*overallRate)))))</f>
        <v>Effectuez l’étape 1</v>
      </c>
      <c r="O1285" s="68" t="str">
        <f>IF(ISTEXT(overallRate),"Effectuez l’étape 1",IF(OR(COUNT($C1285,K1285)&lt;&gt;2,overallRate=0),0,IF(G1285="Yes",ROUND(MAX(IF($B1285="Oui - sans lien de dépendance",0,MIN((0.75*K1285),847)),MIN(K1285,(0.75*$C1285),847)),2),IF(revenueReduction&gt;0.3,MAX(IF($B1285="Non - avec lien de dépendance",MIN(1129,K1285,$C1285)*overallRate,MIN(1129,K1285)*overallRate),ROUND(MAX(IF($B1285="Non - avec lien de dépendance",0,MIN((0.75*K1285),847)),MIN(K1285,(0.75*$C1285),847)),2)),IF($B1285="Non - avec lien de dépendance",MIN(1129,K1285,$C1285)*overallRate,MIN(1129,K1285)*overallRate)))))</f>
        <v>Effectuez l’étape 1</v>
      </c>
      <c r="P1285" s="3">
        <f t="shared" si="19"/>
        <v>0</v>
      </c>
    </row>
    <row r="1286" spans="12:16" x14ac:dyDescent="0.5">
      <c r="L1286" s="68" t="str">
        <f>IF(ISTEXT(overallRate),"Effectuez l’étape 1",IF(OR(COUNT($C1286,H1286)&lt;&gt;2,overallRate=0),0,IF(D1286="Yes",ROUND(MAX(IF($B1286="Oui - sans lien de dépendance",0,MIN((0.75*H1286),847)),MIN(H1286,(0.75*$C1286),847)),2),IF(revenueReduction&gt;0.3,MAX(IF($B1286="Non - avec lien de dépendance",MIN(1129,H1286,$C1286)*overallRate,MIN(1129,H1286)*overallRate),ROUND(MAX(IF($B1286="Non - avec lien de dépendance",0,MIN((0.75*H1286),847)),MIN(H1286,(0.75*$C1286),847)),2)),IF($B1286="Non - avec lien de dépendance",MIN(1129,H1286,$C1286)*overallRate,MIN(1129,H1286)*overallRate)))))</f>
        <v>Effectuez l’étape 1</v>
      </c>
      <c r="M1286" s="68" t="str">
        <f>IF(ISTEXT(overallRate),"Effectuez l’étape 1",IF(OR(COUNT($C1286,I1286)&lt;&gt;2,overallRate=0),0,IF(E1286="Yes",ROUND(MAX(IF($B1286="Oui - sans lien de dépendance",0,MIN((0.75*I1286),847)),MIN(I1286,(0.75*$C1286),847)),2),IF(revenueReduction&gt;0.3,MAX(IF($B1286="Non - avec lien de dépendance",MIN(1129,I1286,$C1286)*overallRate,MIN(1129,I1286)*overallRate),ROUND(MAX(IF($B1286="Non - avec lien de dépendance",0,MIN((0.75*I1286),847)),MIN(I1286,(0.75*$C1286),847)),2)),IF($B1286="Non - avec lien de dépendance",MIN(1129,I1286,$C1286)*overallRate,MIN(1129,I1286)*overallRate)))))</f>
        <v>Effectuez l’étape 1</v>
      </c>
      <c r="N1286" s="68" t="str">
        <f>IF(ISTEXT(overallRate),"Effectuez l’étape 1",IF(OR(COUNT($C1286,J1286)&lt;&gt;2,overallRate=0),0,IF(F1286="Yes",ROUND(MAX(IF($B1286="Oui - sans lien de dépendance",0,MIN((0.75*J1286),847)),MIN(J1286,(0.75*$C1286),847)),2),IF(revenueReduction&gt;0.3,MAX(IF($B1286="Non - avec lien de dépendance",MIN(1129,J1286,$C1286)*overallRate,MIN(1129,J1286)*overallRate),ROUND(MAX(IF($B1286="Non - avec lien de dépendance",0,MIN((0.75*J1286),847)),MIN(J1286,(0.75*$C1286),847)),2)),IF($B1286="Non - avec lien de dépendance",MIN(1129,J1286,$C1286)*overallRate,MIN(1129,J1286)*overallRate)))))</f>
        <v>Effectuez l’étape 1</v>
      </c>
      <c r="O1286" s="68" t="str">
        <f>IF(ISTEXT(overallRate),"Effectuez l’étape 1",IF(OR(COUNT($C1286,K1286)&lt;&gt;2,overallRate=0),0,IF(G1286="Yes",ROUND(MAX(IF($B1286="Oui - sans lien de dépendance",0,MIN((0.75*K1286),847)),MIN(K1286,(0.75*$C1286),847)),2),IF(revenueReduction&gt;0.3,MAX(IF($B1286="Non - avec lien de dépendance",MIN(1129,K1286,$C1286)*overallRate,MIN(1129,K1286)*overallRate),ROUND(MAX(IF($B1286="Non - avec lien de dépendance",0,MIN((0.75*K1286),847)),MIN(K1286,(0.75*$C1286),847)),2)),IF($B1286="Non - avec lien de dépendance",MIN(1129,K1286,$C1286)*overallRate,MIN(1129,K1286)*overallRate)))))</f>
        <v>Effectuez l’étape 1</v>
      </c>
      <c r="P1286" s="3">
        <f t="shared" ref="P1286:P1349" si="20">IF(AND(COUNT(C1286:K1286)&gt;0,OR(COUNT(C1286:K1286)&lt;&gt;5,ISBLANK(B1286))),"Fill out all amounts",IF(OR(COUNTIF(H1286,0)+COUNTIF(I1286,0)&gt;1,COUNTIF(I1286,0)+COUNTIF(J1286,0)&gt;1,COUNTIF(J1286,0)+COUNTIF(K1286,0)&gt;1),0,SUM(L1286:O1286)))</f>
        <v>0</v>
      </c>
    </row>
    <row r="1287" spans="12:16" x14ac:dyDescent="0.5">
      <c r="L1287" s="68" t="str">
        <f>IF(ISTEXT(overallRate),"Effectuez l’étape 1",IF(OR(COUNT($C1287,H1287)&lt;&gt;2,overallRate=0),0,IF(D1287="Yes",ROUND(MAX(IF($B1287="Oui - sans lien de dépendance",0,MIN((0.75*H1287),847)),MIN(H1287,(0.75*$C1287),847)),2),IF(revenueReduction&gt;0.3,MAX(IF($B1287="Non - avec lien de dépendance",MIN(1129,H1287,$C1287)*overallRate,MIN(1129,H1287)*overallRate),ROUND(MAX(IF($B1287="Non - avec lien de dépendance",0,MIN((0.75*H1287),847)),MIN(H1287,(0.75*$C1287),847)),2)),IF($B1287="Non - avec lien de dépendance",MIN(1129,H1287,$C1287)*overallRate,MIN(1129,H1287)*overallRate)))))</f>
        <v>Effectuez l’étape 1</v>
      </c>
      <c r="M1287" s="68" t="str">
        <f>IF(ISTEXT(overallRate),"Effectuez l’étape 1",IF(OR(COUNT($C1287,I1287)&lt;&gt;2,overallRate=0),0,IF(E1287="Yes",ROUND(MAX(IF($B1287="Oui - sans lien de dépendance",0,MIN((0.75*I1287),847)),MIN(I1287,(0.75*$C1287),847)),2),IF(revenueReduction&gt;0.3,MAX(IF($B1287="Non - avec lien de dépendance",MIN(1129,I1287,$C1287)*overallRate,MIN(1129,I1287)*overallRate),ROUND(MAX(IF($B1287="Non - avec lien de dépendance",0,MIN((0.75*I1287),847)),MIN(I1287,(0.75*$C1287),847)),2)),IF($B1287="Non - avec lien de dépendance",MIN(1129,I1287,$C1287)*overallRate,MIN(1129,I1287)*overallRate)))))</f>
        <v>Effectuez l’étape 1</v>
      </c>
      <c r="N1287" s="68" t="str">
        <f>IF(ISTEXT(overallRate),"Effectuez l’étape 1",IF(OR(COUNT($C1287,J1287)&lt;&gt;2,overallRate=0),0,IF(F1287="Yes",ROUND(MAX(IF($B1287="Oui - sans lien de dépendance",0,MIN((0.75*J1287),847)),MIN(J1287,(0.75*$C1287),847)),2),IF(revenueReduction&gt;0.3,MAX(IF($B1287="Non - avec lien de dépendance",MIN(1129,J1287,$C1287)*overallRate,MIN(1129,J1287)*overallRate),ROUND(MAX(IF($B1287="Non - avec lien de dépendance",0,MIN((0.75*J1287),847)),MIN(J1287,(0.75*$C1287),847)),2)),IF($B1287="Non - avec lien de dépendance",MIN(1129,J1287,$C1287)*overallRate,MIN(1129,J1287)*overallRate)))))</f>
        <v>Effectuez l’étape 1</v>
      </c>
      <c r="O1287" s="68" t="str">
        <f>IF(ISTEXT(overallRate),"Effectuez l’étape 1",IF(OR(COUNT($C1287,K1287)&lt;&gt;2,overallRate=0),0,IF(G1287="Yes",ROUND(MAX(IF($B1287="Oui - sans lien de dépendance",0,MIN((0.75*K1287),847)),MIN(K1287,(0.75*$C1287),847)),2),IF(revenueReduction&gt;0.3,MAX(IF($B1287="Non - avec lien de dépendance",MIN(1129,K1287,$C1287)*overallRate,MIN(1129,K1287)*overallRate),ROUND(MAX(IF($B1287="Non - avec lien de dépendance",0,MIN((0.75*K1287),847)),MIN(K1287,(0.75*$C1287),847)),2)),IF($B1287="Non - avec lien de dépendance",MIN(1129,K1287,$C1287)*overallRate,MIN(1129,K1287)*overallRate)))))</f>
        <v>Effectuez l’étape 1</v>
      </c>
      <c r="P1287" s="3">
        <f t="shared" si="20"/>
        <v>0</v>
      </c>
    </row>
    <row r="1288" spans="12:16" x14ac:dyDescent="0.5">
      <c r="L1288" s="68" t="str">
        <f>IF(ISTEXT(overallRate),"Effectuez l’étape 1",IF(OR(COUNT($C1288,H1288)&lt;&gt;2,overallRate=0),0,IF(D1288="Yes",ROUND(MAX(IF($B1288="Oui - sans lien de dépendance",0,MIN((0.75*H1288),847)),MIN(H1288,(0.75*$C1288),847)),2),IF(revenueReduction&gt;0.3,MAX(IF($B1288="Non - avec lien de dépendance",MIN(1129,H1288,$C1288)*overallRate,MIN(1129,H1288)*overallRate),ROUND(MAX(IF($B1288="Non - avec lien de dépendance",0,MIN((0.75*H1288),847)),MIN(H1288,(0.75*$C1288),847)),2)),IF($B1288="Non - avec lien de dépendance",MIN(1129,H1288,$C1288)*overallRate,MIN(1129,H1288)*overallRate)))))</f>
        <v>Effectuez l’étape 1</v>
      </c>
      <c r="M1288" s="68" t="str">
        <f>IF(ISTEXT(overallRate),"Effectuez l’étape 1",IF(OR(COUNT($C1288,I1288)&lt;&gt;2,overallRate=0),0,IF(E1288="Yes",ROUND(MAX(IF($B1288="Oui - sans lien de dépendance",0,MIN((0.75*I1288),847)),MIN(I1288,(0.75*$C1288),847)),2),IF(revenueReduction&gt;0.3,MAX(IF($B1288="Non - avec lien de dépendance",MIN(1129,I1288,$C1288)*overallRate,MIN(1129,I1288)*overallRate),ROUND(MAX(IF($B1288="Non - avec lien de dépendance",0,MIN((0.75*I1288),847)),MIN(I1288,(0.75*$C1288),847)),2)),IF($B1288="Non - avec lien de dépendance",MIN(1129,I1288,$C1288)*overallRate,MIN(1129,I1288)*overallRate)))))</f>
        <v>Effectuez l’étape 1</v>
      </c>
      <c r="N1288" s="68" t="str">
        <f>IF(ISTEXT(overallRate),"Effectuez l’étape 1",IF(OR(COUNT($C1288,J1288)&lt;&gt;2,overallRate=0),0,IF(F1288="Yes",ROUND(MAX(IF($B1288="Oui - sans lien de dépendance",0,MIN((0.75*J1288),847)),MIN(J1288,(0.75*$C1288),847)),2),IF(revenueReduction&gt;0.3,MAX(IF($B1288="Non - avec lien de dépendance",MIN(1129,J1288,$C1288)*overallRate,MIN(1129,J1288)*overallRate),ROUND(MAX(IF($B1288="Non - avec lien de dépendance",0,MIN((0.75*J1288),847)),MIN(J1288,(0.75*$C1288),847)),2)),IF($B1288="Non - avec lien de dépendance",MIN(1129,J1288,$C1288)*overallRate,MIN(1129,J1288)*overallRate)))))</f>
        <v>Effectuez l’étape 1</v>
      </c>
      <c r="O1288" s="68" t="str">
        <f>IF(ISTEXT(overallRate),"Effectuez l’étape 1",IF(OR(COUNT($C1288,K1288)&lt;&gt;2,overallRate=0),0,IF(G1288="Yes",ROUND(MAX(IF($B1288="Oui - sans lien de dépendance",0,MIN((0.75*K1288),847)),MIN(K1288,(0.75*$C1288),847)),2),IF(revenueReduction&gt;0.3,MAX(IF($B1288="Non - avec lien de dépendance",MIN(1129,K1288,$C1288)*overallRate,MIN(1129,K1288)*overallRate),ROUND(MAX(IF($B1288="Non - avec lien de dépendance",0,MIN((0.75*K1288),847)),MIN(K1288,(0.75*$C1288),847)),2)),IF($B1288="Non - avec lien de dépendance",MIN(1129,K1288,$C1288)*overallRate,MIN(1129,K1288)*overallRate)))))</f>
        <v>Effectuez l’étape 1</v>
      </c>
      <c r="P1288" s="3">
        <f t="shared" si="20"/>
        <v>0</v>
      </c>
    </row>
    <row r="1289" spans="12:16" x14ac:dyDescent="0.5">
      <c r="L1289" s="68" t="str">
        <f>IF(ISTEXT(overallRate),"Effectuez l’étape 1",IF(OR(COUNT($C1289,H1289)&lt;&gt;2,overallRate=0),0,IF(D1289="Yes",ROUND(MAX(IF($B1289="Oui - sans lien de dépendance",0,MIN((0.75*H1289),847)),MIN(H1289,(0.75*$C1289),847)),2),IF(revenueReduction&gt;0.3,MAX(IF($B1289="Non - avec lien de dépendance",MIN(1129,H1289,$C1289)*overallRate,MIN(1129,H1289)*overallRate),ROUND(MAX(IF($B1289="Non - avec lien de dépendance",0,MIN((0.75*H1289),847)),MIN(H1289,(0.75*$C1289),847)),2)),IF($B1289="Non - avec lien de dépendance",MIN(1129,H1289,$C1289)*overallRate,MIN(1129,H1289)*overallRate)))))</f>
        <v>Effectuez l’étape 1</v>
      </c>
      <c r="M1289" s="68" t="str">
        <f>IF(ISTEXT(overallRate),"Effectuez l’étape 1",IF(OR(COUNT($C1289,I1289)&lt;&gt;2,overallRate=0),0,IF(E1289="Yes",ROUND(MAX(IF($B1289="Oui - sans lien de dépendance",0,MIN((0.75*I1289),847)),MIN(I1289,(0.75*$C1289),847)),2),IF(revenueReduction&gt;0.3,MAX(IF($B1289="Non - avec lien de dépendance",MIN(1129,I1289,$C1289)*overallRate,MIN(1129,I1289)*overallRate),ROUND(MAX(IF($B1289="Non - avec lien de dépendance",0,MIN((0.75*I1289),847)),MIN(I1289,(0.75*$C1289),847)),2)),IF($B1289="Non - avec lien de dépendance",MIN(1129,I1289,$C1289)*overallRate,MIN(1129,I1289)*overallRate)))))</f>
        <v>Effectuez l’étape 1</v>
      </c>
      <c r="N1289" s="68" t="str">
        <f>IF(ISTEXT(overallRate),"Effectuez l’étape 1",IF(OR(COUNT($C1289,J1289)&lt;&gt;2,overallRate=0),0,IF(F1289="Yes",ROUND(MAX(IF($B1289="Oui - sans lien de dépendance",0,MIN((0.75*J1289),847)),MIN(J1289,(0.75*$C1289),847)),2),IF(revenueReduction&gt;0.3,MAX(IF($B1289="Non - avec lien de dépendance",MIN(1129,J1289,$C1289)*overallRate,MIN(1129,J1289)*overallRate),ROUND(MAX(IF($B1289="Non - avec lien de dépendance",0,MIN((0.75*J1289),847)),MIN(J1289,(0.75*$C1289),847)),2)),IF($B1289="Non - avec lien de dépendance",MIN(1129,J1289,$C1289)*overallRate,MIN(1129,J1289)*overallRate)))))</f>
        <v>Effectuez l’étape 1</v>
      </c>
      <c r="O1289" s="68" t="str">
        <f>IF(ISTEXT(overallRate),"Effectuez l’étape 1",IF(OR(COUNT($C1289,K1289)&lt;&gt;2,overallRate=0),0,IF(G1289="Yes",ROUND(MAX(IF($B1289="Oui - sans lien de dépendance",0,MIN((0.75*K1289),847)),MIN(K1289,(0.75*$C1289),847)),2),IF(revenueReduction&gt;0.3,MAX(IF($B1289="Non - avec lien de dépendance",MIN(1129,K1289,$C1289)*overallRate,MIN(1129,K1289)*overallRate),ROUND(MAX(IF($B1289="Non - avec lien de dépendance",0,MIN((0.75*K1289),847)),MIN(K1289,(0.75*$C1289),847)),2)),IF($B1289="Non - avec lien de dépendance",MIN(1129,K1289,$C1289)*overallRate,MIN(1129,K1289)*overallRate)))))</f>
        <v>Effectuez l’étape 1</v>
      </c>
      <c r="P1289" s="3">
        <f t="shared" si="20"/>
        <v>0</v>
      </c>
    </row>
    <row r="1290" spans="12:16" x14ac:dyDescent="0.5">
      <c r="L1290" s="68" t="str">
        <f>IF(ISTEXT(overallRate),"Effectuez l’étape 1",IF(OR(COUNT($C1290,H1290)&lt;&gt;2,overallRate=0),0,IF(D1290="Yes",ROUND(MAX(IF($B1290="Oui - sans lien de dépendance",0,MIN((0.75*H1290),847)),MIN(H1290,(0.75*$C1290),847)),2),IF(revenueReduction&gt;0.3,MAX(IF($B1290="Non - avec lien de dépendance",MIN(1129,H1290,$C1290)*overallRate,MIN(1129,H1290)*overallRate),ROUND(MAX(IF($B1290="Non - avec lien de dépendance",0,MIN((0.75*H1290),847)),MIN(H1290,(0.75*$C1290),847)),2)),IF($B1290="Non - avec lien de dépendance",MIN(1129,H1290,$C1290)*overallRate,MIN(1129,H1290)*overallRate)))))</f>
        <v>Effectuez l’étape 1</v>
      </c>
      <c r="M1290" s="68" t="str">
        <f>IF(ISTEXT(overallRate),"Effectuez l’étape 1",IF(OR(COUNT($C1290,I1290)&lt;&gt;2,overallRate=0),0,IF(E1290="Yes",ROUND(MAX(IF($B1290="Oui - sans lien de dépendance",0,MIN((0.75*I1290),847)),MIN(I1290,(0.75*$C1290),847)),2),IF(revenueReduction&gt;0.3,MAX(IF($B1290="Non - avec lien de dépendance",MIN(1129,I1290,$C1290)*overallRate,MIN(1129,I1290)*overallRate),ROUND(MAX(IF($B1290="Non - avec lien de dépendance",0,MIN((0.75*I1290),847)),MIN(I1290,(0.75*$C1290),847)),2)),IF($B1290="Non - avec lien de dépendance",MIN(1129,I1290,$C1290)*overallRate,MIN(1129,I1290)*overallRate)))))</f>
        <v>Effectuez l’étape 1</v>
      </c>
      <c r="N1290" s="68" t="str">
        <f>IF(ISTEXT(overallRate),"Effectuez l’étape 1",IF(OR(COUNT($C1290,J1290)&lt;&gt;2,overallRate=0),0,IF(F1290="Yes",ROUND(MAX(IF($B1290="Oui - sans lien de dépendance",0,MIN((0.75*J1290),847)),MIN(J1290,(0.75*$C1290),847)),2),IF(revenueReduction&gt;0.3,MAX(IF($B1290="Non - avec lien de dépendance",MIN(1129,J1290,$C1290)*overallRate,MIN(1129,J1290)*overallRate),ROUND(MAX(IF($B1290="Non - avec lien de dépendance",0,MIN((0.75*J1290),847)),MIN(J1290,(0.75*$C1290),847)),2)),IF($B1290="Non - avec lien de dépendance",MIN(1129,J1290,$C1290)*overallRate,MIN(1129,J1290)*overallRate)))))</f>
        <v>Effectuez l’étape 1</v>
      </c>
      <c r="O1290" s="68" t="str">
        <f>IF(ISTEXT(overallRate),"Effectuez l’étape 1",IF(OR(COUNT($C1290,K1290)&lt;&gt;2,overallRate=0),0,IF(G1290="Yes",ROUND(MAX(IF($B1290="Oui - sans lien de dépendance",0,MIN((0.75*K1290),847)),MIN(K1290,(0.75*$C1290),847)),2),IF(revenueReduction&gt;0.3,MAX(IF($B1290="Non - avec lien de dépendance",MIN(1129,K1290,$C1290)*overallRate,MIN(1129,K1290)*overallRate),ROUND(MAX(IF($B1290="Non - avec lien de dépendance",0,MIN((0.75*K1290),847)),MIN(K1290,(0.75*$C1290),847)),2)),IF($B1290="Non - avec lien de dépendance",MIN(1129,K1290,$C1290)*overallRate,MIN(1129,K1290)*overallRate)))))</f>
        <v>Effectuez l’étape 1</v>
      </c>
      <c r="P1290" s="3">
        <f t="shared" si="20"/>
        <v>0</v>
      </c>
    </row>
    <row r="1291" spans="12:16" x14ac:dyDescent="0.5">
      <c r="L1291" s="68" t="str">
        <f>IF(ISTEXT(overallRate),"Effectuez l’étape 1",IF(OR(COUNT($C1291,H1291)&lt;&gt;2,overallRate=0),0,IF(D1291="Yes",ROUND(MAX(IF($B1291="Oui - sans lien de dépendance",0,MIN((0.75*H1291),847)),MIN(H1291,(0.75*$C1291),847)),2),IF(revenueReduction&gt;0.3,MAX(IF($B1291="Non - avec lien de dépendance",MIN(1129,H1291,$C1291)*overallRate,MIN(1129,H1291)*overallRate),ROUND(MAX(IF($B1291="Non - avec lien de dépendance",0,MIN((0.75*H1291),847)),MIN(H1291,(0.75*$C1291),847)),2)),IF($B1291="Non - avec lien de dépendance",MIN(1129,H1291,$C1291)*overallRate,MIN(1129,H1291)*overallRate)))))</f>
        <v>Effectuez l’étape 1</v>
      </c>
      <c r="M1291" s="68" t="str">
        <f>IF(ISTEXT(overallRate),"Effectuez l’étape 1",IF(OR(COUNT($C1291,I1291)&lt;&gt;2,overallRate=0),0,IF(E1291="Yes",ROUND(MAX(IF($B1291="Oui - sans lien de dépendance",0,MIN((0.75*I1291),847)),MIN(I1291,(0.75*$C1291),847)),2),IF(revenueReduction&gt;0.3,MAX(IF($B1291="Non - avec lien de dépendance",MIN(1129,I1291,$C1291)*overallRate,MIN(1129,I1291)*overallRate),ROUND(MAX(IF($B1291="Non - avec lien de dépendance",0,MIN((0.75*I1291),847)),MIN(I1291,(0.75*$C1291),847)),2)),IF($B1291="Non - avec lien de dépendance",MIN(1129,I1291,$C1291)*overallRate,MIN(1129,I1291)*overallRate)))))</f>
        <v>Effectuez l’étape 1</v>
      </c>
      <c r="N1291" s="68" t="str">
        <f>IF(ISTEXT(overallRate),"Effectuez l’étape 1",IF(OR(COUNT($C1291,J1291)&lt;&gt;2,overallRate=0),0,IF(F1291="Yes",ROUND(MAX(IF($B1291="Oui - sans lien de dépendance",0,MIN((0.75*J1291),847)),MIN(J1291,(0.75*$C1291),847)),2),IF(revenueReduction&gt;0.3,MAX(IF($B1291="Non - avec lien de dépendance",MIN(1129,J1291,$C1291)*overallRate,MIN(1129,J1291)*overallRate),ROUND(MAX(IF($B1291="Non - avec lien de dépendance",0,MIN((0.75*J1291),847)),MIN(J1291,(0.75*$C1291),847)),2)),IF($B1291="Non - avec lien de dépendance",MIN(1129,J1291,$C1291)*overallRate,MIN(1129,J1291)*overallRate)))))</f>
        <v>Effectuez l’étape 1</v>
      </c>
      <c r="O1291" s="68" t="str">
        <f>IF(ISTEXT(overallRate),"Effectuez l’étape 1",IF(OR(COUNT($C1291,K1291)&lt;&gt;2,overallRate=0),0,IF(G1291="Yes",ROUND(MAX(IF($B1291="Oui - sans lien de dépendance",0,MIN((0.75*K1291),847)),MIN(K1291,(0.75*$C1291),847)),2),IF(revenueReduction&gt;0.3,MAX(IF($B1291="Non - avec lien de dépendance",MIN(1129,K1291,$C1291)*overallRate,MIN(1129,K1291)*overallRate),ROUND(MAX(IF($B1291="Non - avec lien de dépendance",0,MIN((0.75*K1291),847)),MIN(K1291,(0.75*$C1291),847)),2)),IF($B1291="Non - avec lien de dépendance",MIN(1129,K1291,$C1291)*overallRate,MIN(1129,K1291)*overallRate)))))</f>
        <v>Effectuez l’étape 1</v>
      </c>
      <c r="P1291" s="3">
        <f t="shared" si="20"/>
        <v>0</v>
      </c>
    </row>
    <row r="1292" spans="12:16" x14ac:dyDescent="0.5">
      <c r="L1292" s="68" t="str">
        <f>IF(ISTEXT(overallRate),"Effectuez l’étape 1",IF(OR(COUNT($C1292,H1292)&lt;&gt;2,overallRate=0),0,IF(D1292="Yes",ROUND(MAX(IF($B1292="Oui - sans lien de dépendance",0,MIN((0.75*H1292),847)),MIN(H1292,(0.75*$C1292),847)),2),IF(revenueReduction&gt;0.3,MAX(IF($B1292="Non - avec lien de dépendance",MIN(1129,H1292,$C1292)*overallRate,MIN(1129,H1292)*overallRate),ROUND(MAX(IF($B1292="Non - avec lien de dépendance",0,MIN((0.75*H1292),847)),MIN(H1292,(0.75*$C1292),847)),2)),IF($B1292="Non - avec lien de dépendance",MIN(1129,H1292,$C1292)*overallRate,MIN(1129,H1292)*overallRate)))))</f>
        <v>Effectuez l’étape 1</v>
      </c>
      <c r="M1292" s="68" t="str">
        <f>IF(ISTEXT(overallRate),"Effectuez l’étape 1",IF(OR(COUNT($C1292,I1292)&lt;&gt;2,overallRate=0),0,IF(E1292="Yes",ROUND(MAX(IF($B1292="Oui - sans lien de dépendance",0,MIN((0.75*I1292),847)),MIN(I1292,(0.75*$C1292),847)),2),IF(revenueReduction&gt;0.3,MAX(IF($B1292="Non - avec lien de dépendance",MIN(1129,I1292,$C1292)*overallRate,MIN(1129,I1292)*overallRate),ROUND(MAX(IF($B1292="Non - avec lien de dépendance",0,MIN((0.75*I1292),847)),MIN(I1292,(0.75*$C1292),847)),2)),IF($B1292="Non - avec lien de dépendance",MIN(1129,I1292,$C1292)*overallRate,MIN(1129,I1292)*overallRate)))))</f>
        <v>Effectuez l’étape 1</v>
      </c>
      <c r="N1292" s="68" t="str">
        <f>IF(ISTEXT(overallRate),"Effectuez l’étape 1",IF(OR(COUNT($C1292,J1292)&lt;&gt;2,overallRate=0),0,IF(F1292="Yes",ROUND(MAX(IF($B1292="Oui - sans lien de dépendance",0,MIN((0.75*J1292),847)),MIN(J1292,(0.75*$C1292),847)),2),IF(revenueReduction&gt;0.3,MAX(IF($B1292="Non - avec lien de dépendance",MIN(1129,J1292,$C1292)*overallRate,MIN(1129,J1292)*overallRate),ROUND(MAX(IF($B1292="Non - avec lien de dépendance",0,MIN((0.75*J1292),847)),MIN(J1292,(0.75*$C1292),847)),2)),IF($B1292="Non - avec lien de dépendance",MIN(1129,J1292,$C1292)*overallRate,MIN(1129,J1292)*overallRate)))))</f>
        <v>Effectuez l’étape 1</v>
      </c>
      <c r="O1292" s="68" t="str">
        <f>IF(ISTEXT(overallRate),"Effectuez l’étape 1",IF(OR(COUNT($C1292,K1292)&lt;&gt;2,overallRate=0),0,IF(G1292="Yes",ROUND(MAX(IF($B1292="Oui - sans lien de dépendance",0,MIN((0.75*K1292),847)),MIN(K1292,(0.75*$C1292),847)),2),IF(revenueReduction&gt;0.3,MAX(IF($B1292="Non - avec lien de dépendance",MIN(1129,K1292,$C1292)*overallRate,MIN(1129,K1292)*overallRate),ROUND(MAX(IF($B1292="Non - avec lien de dépendance",0,MIN((0.75*K1292),847)),MIN(K1292,(0.75*$C1292),847)),2)),IF($B1292="Non - avec lien de dépendance",MIN(1129,K1292,$C1292)*overallRate,MIN(1129,K1292)*overallRate)))))</f>
        <v>Effectuez l’étape 1</v>
      </c>
      <c r="P1292" s="3">
        <f t="shared" si="20"/>
        <v>0</v>
      </c>
    </row>
    <row r="1293" spans="12:16" x14ac:dyDescent="0.5">
      <c r="L1293" s="68" t="str">
        <f>IF(ISTEXT(overallRate),"Effectuez l’étape 1",IF(OR(COUNT($C1293,H1293)&lt;&gt;2,overallRate=0),0,IF(D1293="Yes",ROUND(MAX(IF($B1293="Oui - sans lien de dépendance",0,MIN((0.75*H1293),847)),MIN(H1293,(0.75*$C1293),847)),2),IF(revenueReduction&gt;0.3,MAX(IF($B1293="Non - avec lien de dépendance",MIN(1129,H1293,$C1293)*overallRate,MIN(1129,H1293)*overallRate),ROUND(MAX(IF($B1293="Non - avec lien de dépendance",0,MIN((0.75*H1293),847)),MIN(H1293,(0.75*$C1293),847)),2)),IF($B1293="Non - avec lien de dépendance",MIN(1129,H1293,$C1293)*overallRate,MIN(1129,H1293)*overallRate)))))</f>
        <v>Effectuez l’étape 1</v>
      </c>
      <c r="M1293" s="68" t="str">
        <f>IF(ISTEXT(overallRate),"Effectuez l’étape 1",IF(OR(COUNT($C1293,I1293)&lt;&gt;2,overallRate=0),0,IF(E1293="Yes",ROUND(MAX(IF($B1293="Oui - sans lien de dépendance",0,MIN((0.75*I1293),847)),MIN(I1293,(0.75*$C1293),847)),2),IF(revenueReduction&gt;0.3,MAX(IF($B1293="Non - avec lien de dépendance",MIN(1129,I1293,$C1293)*overallRate,MIN(1129,I1293)*overallRate),ROUND(MAX(IF($B1293="Non - avec lien de dépendance",0,MIN((0.75*I1293),847)),MIN(I1293,(0.75*$C1293),847)),2)),IF($B1293="Non - avec lien de dépendance",MIN(1129,I1293,$C1293)*overallRate,MIN(1129,I1293)*overallRate)))))</f>
        <v>Effectuez l’étape 1</v>
      </c>
      <c r="N1293" s="68" t="str">
        <f>IF(ISTEXT(overallRate),"Effectuez l’étape 1",IF(OR(COUNT($C1293,J1293)&lt;&gt;2,overallRate=0),0,IF(F1293="Yes",ROUND(MAX(IF($B1293="Oui - sans lien de dépendance",0,MIN((0.75*J1293),847)),MIN(J1293,(0.75*$C1293),847)),2),IF(revenueReduction&gt;0.3,MAX(IF($B1293="Non - avec lien de dépendance",MIN(1129,J1293,$C1293)*overallRate,MIN(1129,J1293)*overallRate),ROUND(MAX(IF($B1293="Non - avec lien de dépendance",0,MIN((0.75*J1293),847)),MIN(J1293,(0.75*$C1293),847)),2)),IF($B1293="Non - avec lien de dépendance",MIN(1129,J1293,$C1293)*overallRate,MIN(1129,J1293)*overallRate)))))</f>
        <v>Effectuez l’étape 1</v>
      </c>
      <c r="O1293" s="68" t="str">
        <f>IF(ISTEXT(overallRate),"Effectuez l’étape 1",IF(OR(COUNT($C1293,K1293)&lt;&gt;2,overallRate=0),0,IF(G1293="Yes",ROUND(MAX(IF($B1293="Oui - sans lien de dépendance",0,MIN((0.75*K1293),847)),MIN(K1293,(0.75*$C1293),847)),2),IF(revenueReduction&gt;0.3,MAX(IF($B1293="Non - avec lien de dépendance",MIN(1129,K1293,$C1293)*overallRate,MIN(1129,K1293)*overallRate),ROUND(MAX(IF($B1293="Non - avec lien de dépendance",0,MIN((0.75*K1293),847)),MIN(K1293,(0.75*$C1293),847)),2)),IF($B1293="Non - avec lien de dépendance",MIN(1129,K1293,$C1293)*overallRate,MIN(1129,K1293)*overallRate)))))</f>
        <v>Effectuez l’étape 1</v>
      </c>
      <c r="P1293" s="3">
        <f t="shared" si="20"/>
        <v>0</v>
      </c>
    </row>
    <row r="1294" spans="12:16" x14ac:dyDescent="0.5">
      <c r="L1294" s="68" t="str">
        <f>IF(ISTEXT(overallRate),"Effectuez l’étape 1",IF(OR(COUNT($C1294,H1294)&lt;&gt;2,overallRate=0),0,IF(D1294="Yes",ROUND(MAX(IF($B1294="Oui - sans lien de dépendance",0,MIN((0.75*H1294),847)),MIN(H1294,(0.75*$C1294),847)),2),IF(revenueReduction&gt;0.3,MAX(IF($B1294="Non - avec lien de dépendance",MIN(1129,H1294,$C1294)*overallRate,MIN(1129,H1294)*overallRate),ROUND(MAX(IF($B1294="Non - avec lien de dépendance",0,MIN((0.75*H1294),847)),MIN(H1294,(0.75*$C1294),847)),2)),IF($B1294="Non - avec lien de dépendance",MIN(1129,H1294,$C1294)*overallRate,MIN(1129,H1294)*overallRate)))))</f>
        <v>Effectuez l’étape 1</v>
      </c>
      <c r="M1294" s="68" t="str">
        <f>IF(ISTEXT(overallRate),"Effectuez l’étape 1",IF(OR(COUNT($C1294,I1294)&lt;&gt;2,overallRate=0),0,IF(E1294="Yes",ROUND(MAX(IF($B1294="Oui - sans lien de dépendance",0,MIN((0.75*I1294),847)),MIN(I1294,(0.75*$C1294),847)),2),IF(revenueReduction&gt;0.3,MAX(IF($B1294="Non - avec lien de dépendance",MIN(1129,I1294,$C1294)*overallRate,MIN(1129,I1294)*overallRate),ROUND(MAX(IF($B1294="Non - avec lien de dépendance",0,MIN((0.75*I1294),847)),MIN(I1294,(0.75*$C1294),847)),2)),IF($B1294="Non - avec lien de dépendance",MIN(1129,I1294,$C1294)*overallRate,MIN(1129,I1294)*overallRate)))))</f>
        <v>Effectuez l’étape 1</v>
      </c>
      <c r="N1294" s="68" t="str">
        <f>IF(ISTEXT(overallRate),"Effectuez l’étape 1",IF(OR(COUNT($C1294,J1294)&lt;&gt;2,overallRate=0),0,IF(F1294="Yes",ROUND(MAX(IF($B1294="Oui - sans lien de dépendance",0,MIN((0.75*J1294),847)),MIN(J1294,(0.75*$C1294),847)),2),IF(revenueReduction&gt;0.3,MAX(IF($B1294="Non - avec lien de dépendance",MIN(1129,J1294,$C1294)*overallRate,MIN(1129,J1294)*overallRate),ROUND(MAX(IF($B1294="Non - avec lien de dépendance",0,MIN((0.75*J1294),847)),MIN(J1294,(0.75*$C1294),847)),2)),IF($B1294="Non - avec lien de dépendance",MIN(1129,J1294,$C1294)*overallRate,MIN(1129,J1294)*overallRate)))))</f>
        <v>Effectuez l’étape 1</v>
      </c>
      <c r="O1294" s="68" t="str">
        <f>IF(ISTEXT(overallRate),"Effectuez l’étape 1",IF(OR(COUNT($C1294,K1294)&lt;&gt;2,overallRate=0),0,IF(G1294="Yes",ROUND(MAX(IF($B1294="Oui - sans lien de dépendance",0,MIN((0.75*K1294),847)),MIN(K1294,(0.75*$C1294),847)),2),IF(revenueReduction&gt;0.3,MAX(IF($B1294="Non - avec lien de dépendance",MIN(1129,K1294,$C1294)*overallRate,MIN(1129,K1294)*overallRate),ROUND(MAX(IF($B1294="Non - avec lien de dépendance",0,MIN((0.75*K1294),847)),MIN(K1294,(0.75*$C1294),847)),2)),IF($B1294="Non - avec lien de dépendance",MIN(1129,K1294,$C1294)*overallRate,MIN(1129,K1294)*overallRate)))))</f>
        <v>Effectuez l’étape 1</v>
      </c>
      <c r="P1294" s="3">
        <f t="shared" si="20"/>
        <v>0</v>
      </c>
    </row>
    <row r="1295" spans="12:16" x14ac:dyDescent="0.5">
      <c r="L1295" s="68" t="str">
        <f>IF(ISTEXT(overallRate),"Effectuez l’étape 1",IF(OR(COUNT($C1295,H1295)&lt;&gt;2,overallRate=0),0,IF(D1295="Yes",ROUND(MAX(IF($B1295="Oui - sans lien de dépendance",0,MIN((0.75*H1295),847)),MIN(H1295,(0.75*$C1295),847)),2),IF(revenueReduction&gt;0.3,MAX(IF($B1295="Non - avec lien de dépendance",MIN(1129,H1295,$C1295)*overallRate,MIN(1129,H1295)*overallRate),ROUND(MAX(IF($B1295="Non - avec lien de dépendance",0,MIN((0.75*H1295),847)),MIN(H1295,(0.75*$C1295),847)),2)),IF($B1295="Non - avec lien de dépendance",MIN(1129,H1295,$C1295)*overallRate,MIN(1129,H1295)*overallRate)))))</f>
        <v>Effectuez l’étape 1</v>
      </c>
      <c r="M1295" s="68" t="str">
        <f>IF(ISTEXT(overallRate),"Effectuez l’étape 1",IF(OR(COUNT($C1295,I1295)&lt;&gt;2,overallRate=0),0,IF(E1295="Yes",ROUND(MAX(IF($B1295="Oui - sans lien de dépendance",0,MIN((0.75*I1295),847)),MIN(I1295,(0.75*$C1295),847)),2),IF(revenueReduction&gt;0.3,MAX(IF($B1295="Non - avec lien de dépendance",MIN(1129,I1295,$C1295)*overallRate,MIN(1129,I1295)*overallRate),ROUND(MAX(IF($B1295="Non - avec lien de dépendance",0,MIN((0.75*I1295),847)),MIN(I1295,(0.75*$C1295),847)),2)),IF($B1295="Non - avec lien de dépendance",MIN(1129,I1295,$C1295)*overallRate,MIN(1129,I1295)*overallRate)))))</f>
        <v>Effectuez l’étape 1</v>
      </c>
      <c r="N1295" s="68" t="str">
        <f>IF(ISTEXT(overallRate),"Effectuez l’étape 1",IF(OR(COUNT($C1295,J1295)&lt;&gt;2,overallRate=0),0,IF(F1295="Yes",ROUND(MAX(IF($B1295="Oui - sans lien de dépendance",0,MIN((0.75*J1295),847)),MIN(J1295,(0.75*$C1295),847)),2),IF(revenueReduction&gt;0.3,MAX(IF($B1295="Non - avec lien de dépendance",MIN(1129,J1295,$C1295)*overallRate,MIN(1129,J1295)*overallRate),ROUND(MAX(IF($B1295="Non - avec lien de dépendance",0,MIN((0.75*J1295),847)),MIN(J1295,(0.75*$C1295),847)),2)),IF($B1295="Non - avec lien de dépendance",MIN(1129,J1295,$C1295)*overallRate,MIN(1129,J1295)*overallRate)))))</f>
        <v>Effectuez l’étape 1</v>
      </c>
      <c r="O1295" s="68" t="str">
        <f>IF(ISTEXT(overallRate),"Effectuez l’étape 1",IF(OR(COUNT($C1295,K1295)&lt;&gt;2,overallRate=0),0,IF(G1295="Yes",ROUND(MAX(IF($B1295="Oui - sans lien de dépendance",0,MIN((0.75*K1295),847)),MIN(K1295,(0.75*$C1295),847)),2),IF(revenueReduction&gt;0.3,MAX(IF($B1295="Non - avec lien de dépendance",MIN(1129,K1295,$C1295)*overallRate,MIN(1129,K1295)*overallRate),ROUND(MAX(IF($B1295="Non - avec lien de dépendance",0,MIN((0.75*K1295),847)),MIN(K1295,(0.75*$C1295),847)),2)),IF($B1295="Non - avec lien de dépendance",MIN(1129,K1295,$C1295)*overallRate,MIN(1129,K1295)*overallRate)))))</f>
        <v>Effectuez l’étape 1</v>
      </c>
      <c r="P1295" s="3">
        <f t="shared" si="20"/>
        <v>0</v>
      </c>
    </row>
    <row r="1296" spans="12:16" x14ac:dyDescent="0.5">
      <c r="L1296" s="68" t="str">
        <f>IF(ISTEXT(overallRate),"Effectuez l’étape 1",IF(OR(COUNT($C1296,H1296)&lt;&gt;2,overallRate=0),0,IF(D1296="Yes",ROUND(MAX(IF($B1296="Oui - sans lien de dépendance",0,MIN((0.75*H1296),847)),MIN(H1296,(0.75*$C1296),847)),2),IF(revenueReduction&gt;0.3,MAX(IF($B1296="Non - avec lien de dépendance",MIN(1129,H1296,$C1296)*overallRate,MIN(1129,H1296)*overallRate),ROUND(MAX(IF($B1296="Non - avec lien de dépendance",0,MIN((0.75*H1296),847)),MIN(H1296,(0.75*$C1296),847)),2)),IF($B1296="Non - avec lien de dépendance",MIN(1129,H1296,$C1296)*overallRate,MIN(1129,H1296)*overallRate)))))</f>
        <v>Effectuez l’étape 1</v>
      </c>
      <c r="M1296" s="68" t="str">
        <f>IF(ISTEXT(overallRate),"Effectuez l’étape 1",IF(OR(COUNT($C1296,I1296)&lt;&gt;2,overallRate=0),0,IF(E1296="Yes",ROUND(MAX(IF($B1296="Oui - sans lien de dépendance",0,MIN((0.75*I1296),847)),MIN(I1296,(0.75*$C1296),847)),2),IF(revenueReduction&gt;0.3,MAX(IF($B1296="Non - avec lien de dépendance",MIN(1129,I1296,$C1296)*overallRate,MIN(1129,I1296)*overallRate),ROUND(MAX(IF($B1296="Non - avec lien de dépendance",0,MIN((0.75*I1296),847)),MIN(I1296,(0.75*$C1296),847)),2)),IF($B1296="Non - avec lien de dépendance",MIN(1129,I1296,$C1296)*overallRate,MIN(1129,I1296)*overallRate)))))</f>
        <v>Effectuez l’étape 1</v>
      </c>
      <c r="N1296" s="68" t="str">
        <f>IF(ISTEXT(overallRate),"Effectuez l’étape 1",IF(OR(COUNT($C1296,J1296)&lt;&gt;2,overallRate=0),0,IF(F1296="Yes",ROUND(MAX(IF($B1296="Oui - sans lien de dépendance",0,MIN((0.75*J1296),847)),MIN(J1296,(0.75*$C1296),847)),2),IF(revenueReduction&gt;0.3,MAX(IF($B1296="Non - avec lien de dépendance",MIN(1129,J1296,$C1296)*overallRate,MIN(1129,J1296)*overallRate),ROUND(MAX(IF($B1296="Non - avec lien de dépendance",0,MIN((0.75*J1296),847)),MIN(J1296,(0.75*$C1296),847)),2)),IF($B1296="Non - avec lien de dépendance",MIN(1129,J1296,$C1296)*overallRate,MIN(1129,J1296)*overallRate)))))</f>
        <v>Effectuez l’étape 1</v>
      </c>
      <c r="O1296" s="68" t="str">
        <f>IF(ISTEXT(overallRate),"Effectuez l’étape 1",IF(OR(COUNT($C1296,K1296)&lt;&gt;2,overallRate=0),0,IF(G1296="Yes",ROUND(MAX(IF($B1296="Oui - sans lien de dépendance",0,MIN((0.75*K1296),847)),MIN(K1296,(0.75*$C1296),847)),2),IF(revenueReduction&gt;0.3,MAX(IF($B1296="Non - avec lien de dépendance",MIN(1129,K1296,$C1296)*overallRate,MIN(1129,K1296)*overallRate),ROUND(MAX(IF($B1296="Non - avec lien de dépendance",0,MIN((0.75*K1296),847)),MIN(K1296,(0.75*$C1296),847)),2)),IF($B1296="Non - avec lien de dépendance",MIN(1129,K1296,$C1296)*overallRate,MIN(1129,K1296)*overallRate)))))</f>
        <v>Effectuez l’étape 1</v>
      </c>
      <c r="P1296" s="3">
        <f t="shared" si="20"/>
        <v>0</v>
      </c>
    </row>
    <row r="1297" spans="12:16" x14ac:dyDescent="0.5">
      <c r="L1297" s="68" t="str">
        <f>IF(ISTEXT(overallRate),"Effectuez l’étape 1",IF(OR(COUNT($C1297,H1297)&lt;&gt;2,overallRate=0),0,IF(D1297="Yes",ROUND(MAX(IF($B1297="Oui - sans lien de dépendance",0,MIN((0.75*H1297),847)),MIN(H1297,(0.75*$C1297),847)),2),IF(revenueReduction&gt;0.3,MAX(IF($B1297="Non - avec lien de dépendance",MIN(1129,H1297,$C1297)*overallRate,MIN(1129,H1297)*overallRate),ROUND(MAX(IF($B1297="Non - avec lien de dépendance",0,MIN((0.75*H1297),847)),MIN(H1297,(0.75*$C1297),847)),2)),IF($B1297="Non - avec lien de dépendance",MIN(1129,H1297,$C1297)*overallRate,MIN(1129,H1297)*overallRate)))))</f>
        <v>Effectuez l’étape 1</v>
      </c>
      <c r="M1297" s="68" t="str">
        <f>IF(ISTEXT(overallRate),"Effectuez l’étape 1",IF(OR(COUNT($C1297,I1297)&lt;&gt;2,overallRate=0),0,IF(E1297="Yes",ROUND(MAX(IF($B1297="Oui - sans lien de dépendance",0,MIN((0.75*I1297),847)),MIN(I1297,(0.75*$C1297),847)),2),IF(revenueReduction&gt;0.3,MAX(IF($B1297="Non - avec lien de dépendance",MIN(1129,I1297,$C1297)*overallRate,MIN(1129,I1297)*overallRate),ROUND(MAX(IF($B1297="Non - avec lien de dépendance",0,MIN((0.75*I1297),847)),MIN(I1297,(0.75*$C1297),847)),2)),IF($B1297="Non - avec lien de dépendance",MIN(1129,I1297,$C1297)*overallRate,MIN(1129,I1297)*overallRate)))))</f>
        <v>Effectuez l’étape 1</v>
      </c>
      <c r="N1297" s="68" t="str">
        <f>IF(ISTEXT(overallRate),"Effectuez l’étape 1",IF(OR(COUNT($C1297,J1297)&lt;&gt;2,overallRate=0),0,IF(F1297="Yes",ROUND(MAX(IF($B1297="Oui - sans lien de dépendance",0,MIN((0.75*J1297),847)),MIN(J1297,(0.75*$C1297),847)),2),IF(revenueReduction&gt;0.3,MAX(IF($B1297="Non - avec lien de dépendance",MIN(1129,J1297,$C1297)*overallRate,MIN(1129,J1297)*overallRate),ROUND(MAX(IF($B1297="Non - avec lien de dépendance",0,MIN((0.75*J1297),847)),MIN(J1297,(0.75*$C1297),847)),2)),IF($B1297="Non - avec lien de dépendance",MIN(1129,J1297,$C1297)*overallRate,MIN(1129,J1297)*overallRate)))))</f>
        <v>Effectuez l’étape 1</v>
      </c>
      <c r="O1297" s="68" t="str">
        <f>IF(ISTEXT(overallRate),"Effectuez l’étape 1",IF(OR(COUNT($C1297,K1297)&lt;&gt;2,overallRate=0),0,IF(G1297="Yes",ROUND(MAX(IF($B1297="Oui - sans lien de dépendance",0,MIN((0.75*K1297),847)),MIN(K1297,(0.75*$C1297),847)),2),IF(revenueReduction&gt;0.3,MAX(IF($B1297="Non - avec lien de dépendance",MIN(1129,K1297,$C1297)*overallRate,MIN(1129,K1297)*overallRate),ROUND(MAX(IF($B1297="Non - avec lien de dépendance",0,MIN((0.75*K1297),847)),MIN(K1297,(0.75*$C1297),847)),2)),IF($B1297="Non - avec lien de dépendance",MIN(1129,K1297,$C1297)*overallRate,MIN(1129,K1297)*overallRate)))))</f>
        <v>Effectuez l’étape 1</v>
      </c>
      <c r="P1297" s="3">
        <f t="shared" si="20"/>
        <v>0</v>
      </c>
    </row>
    <row r="1298" spans="12:16" x14ac:dyDescent="0.5">
      <c r="L1298" s="68" t="str">
        <f>IF(ISTEXT(overallRate),"Effectuez l’étape 1",IF(OR(COUNT($C1298,H1298)&lt;&gt;2,overallRate=0),0,IF(D1298="Yes",ROUND(MAX(IF($B1298="Oui - sans lien de dépendance",0,MIN((0.75*H1298),847)),MIN(H1298,(0.75*$C1298),847)),2),IF(revenueReduction&gt;0.3,MAX(IF($B1298="Non - avec lien de dépendance",MIN(1129,H1298,$C1298)*overallRate,MIN(1129,H1298)*overallRate),ROUND(MAX(IF($B1298="Non - avec lien de dépendance",0,MIN((0.75*H1298),847)),MIN(H1298,(0.75*$C1298),847)),2)),IF($B1298="Non - avec lien de dépendance",MIN(1129,H1298,$C1298)*overallRate,MIN(1129,H1298)*overallRate)))))</f>
        <v>Effectuez l’étape 1</v>
      </c>
      <c r="M1298" s="68" t="str">
        <f>IF(ISTEXT(overallRate),"Effectuez l’étape 1",IF(OR(COUNT($C1298,I1298)&lt;&gt;2,overallRate=0),0,IF(E1298="Yes",ROUND(MAX(IF($B1298="Oui - sans lien de dépendance",0,MIN((0.75*I1298),847)),MIN(I1298,(0.75*$C1298),847)),2),IF(revenueReduction&gt;0.3,MAX(IF($B1298="Non - avec lien de dépendance",MIN(1129,I1298,$C1298)*overallRate,MIN(1129,I1298)*overallRate),ROUND(MAX(IF($B1298="Non - avec lien de dépendance",0,MIN((0.75*I1298),847)),MIN(I1298,(0.75*$C1298),847)),2)),IF($B1298="Non - avec lien de dépendance",MIN(1129,I1298,$C1298)*overallRate,MIN(1129,I1298)*overallRate)))))</f>
        <v>Effectuez l’étape 1</v>
      </c>
      <c r="N1298" s="68" t="str">
        <f>IF(ISTEXT(overallRate),"Effectuez l’étape 1",IF(OR(COUNT($C1298,J1298)&lt;&gt;2,overallRate=0),0,IF(F1298="Yes",ROUND(MAX(IF($B1298="Oui - sans lien de dépendance",0,MIN((0.75*J1298),847)),MIN(J1298,(0.75*$C1298),847)),2),IF(revenueReduction&gt;0.3,MAX(IF($B1298="Non - avec lien de dépendance",MIN(1129,J1298,$C1298)*overallRate,MIN(1129,J1298)*overallRate),ROUND(MAX(IF($B1298="Non - avec lien de dépendance",0,MIN((0.75*J1298),847)),MIN(J1298,(0.75*$C1298),847)),2)),IF($B1298="Non - avec lien de dépendance",MIN(1129,J1298,$C1298)*overallRate,MIN(1129,J1298)*overallRate)))))</f>
        <v>Effectuez l’étape 1</v>
      </c>
      <c r="O1298" s="68" t="str">
        <f>IF(ISTEXT(overallRate),"Effectuez l’étape 1",IF(OR(COUNT($C1298,K1298)&lt;&gt;2,overallRate=0),0,IF(G1298="Yes",ROUND(MAX(IF($B1298="Oui - sans lien de dépendance",0,MIN((0.75*K1298),847)),MIN(K1298,(0.75*$C1298),847)),2),IF(revenueReduction&gt;0.3,MAX(IF($B1298="Non - avec lien de dépendance",MIN(1129,K1298,$C1298)*overallRate,MIN(1129,K1298)*overallRate),ROUND(MAX(IF($B1298="Non - avec lien de dépendance",0,MIN((0.75*K1298),847)),MIN(K1298,(0.75*$C1298),847)),2)),IF($B1298="Non - avec lien de dépendance",MIN(1129,K1298,$C1298)*overallRate,MIN(1129,K1298)*overallRate)))))</f>
        <v>Effectuez l’étape 1</v>
      </c>
      <c r="P1298" s="3">
        <f t="shared" si="20"/>
        <v>0</v>
      </c>
    </row>
    <row r="1299" spans="12:16" x14ac:dyDescent="0.5">
      <c r="L1299" s="68" t="str">
        <f>IF(ISTEXT(overallRate),"Effectuez l’étape 1",IF(OR(COUNT($C1299,H1299)&lt;&gt;2,overallRate=0),0,IF(D1299="Yes",ROUND(MAX(IF($B1299="Oui - sans lien de dépendance",0,MIN((0.75*H1299),847)),MIN(H1299,(0.75*$C1299),847)),2),IF(revenueReduction&gt;0.3,MAX(IF($B1299="Non - avec lien de dépendance",MIN(1129,H1299,$C1299)*overallRate,MIN(1129,H1299)*overallRate),ROUND(MAX(IF($B1299="Non - avec lien de dépendance",0,MIN((0.75*H1299),847)),MIN(H1299,(0.75*$C1299),847)),2)),IF($B1299="Non - avec lien de dépendance",MIN(1129,H1299,$C1299)*overallRate,MIN(1129,H1299)*overallRate)))))</f>
        <v>Effectuez l’étape 1</v>
      </c>
      <c r="M1299" s="68" t="str">
        <f>IF(ISTEXT(overallRate),"Effectuez l’étape 1",IF(OR(COUNT($C1299,I1299)&lt;&gt;2,overallRate=0),0,IF(E1299="Yes",ROUND(MAX(IF($B1299="Oui - sans lien de dépendance",0,MIN((0.75*I1299),847)),MIN(I1299,(0.75*$C1299),847)),2),IF(revenueReduction&gt;0.3,MAX(IF($B1299="Non - avec lien de dépendance",MIN(1129,I1299,$C1299)*overallRate,MIN(1129,I1299)*overallRate),ROUND(MAX(IF($B1299="Non - avec lien de dépendance",0,MIN((0.75*I1299),847)),MIN(I1299,(0.75*$C1299),847)),2)),IF($B1299="Non - avec lien de dépendance",MIN(1129,I1299,$C1299)*overallRate,MIN(1129,I1299)*overallRate)))))</f>
        <v>Effectuez l’étape 1</v>
      </c>
      <c r="N1299" s="68" t="str">
        <f>IF(ISTEXT(overallRate),"Effectuez l’étape 1",IF(OR(COUNT($C1299,J1299)&lt;&gt;2,overallRate=0),0,IF(F1299="Yes",ROUND(MAX(IF($B1299="Oui - sans lien de dépendance",0,MIN((0.75*J1299),847)),MIN(J1299,(0.75*$C1299),847)),2),IF(revenueReduction&gt;0.3,MAX(IF($B1299="Non - avec lien de dépendance",MIN(1129,J1299,$C1299)*overallRate,MIN(1129,J1299)*overallRate),ROUND(MAX(IF($B1299="Non - avec lien de dépendance",0,MIN((0.75*J1299),847)),MIN(J1299,(0.75*$C1299),847)),2)),IF($B1299="Non - avec lien de dépendance",MIN(1129,J1299,$C1299)*overallRate,MIN(1129,J1299)*overallRate)))))</f>
        <v>Effectuez l’étape 1</v>
      </c>
      <c r="O1299" s="68" t="str">
        <f>IF(ISTEXT(overallRate),"Effectuez l’étape 1",IF(OR(COUNT($C1299,K1299)&lt;&gt;2,overallRate=0),0,IF(G1299="Yes",ROUND(MAX(IF($B1299="Oui - sans lien de dépendance",0,MIN((0.75*K1299),847)),MIN(K1299,(0.75*$C1299),847)),2),IF(revenueReduction&gt;0.3,MAX(IF($B1299="Non - avec lien de dépendance",MIN(1129,K1299,$C1299)*overallRate,MIN(1129,K1299)*overallRate),ROUND(MAX(IF($B1299="Non - avec lien de dépendance",0,MIN((0.75*K1299),847)),MIN(K1299,(0.75*$C1299),847)),2)),IF($B1299="Non - avec lien de dépendance",MIN(1129,K1299,$C1299)*overallRate,MIN(1129,K1299)*overallRate)))))</f>
        <v>Effectuez l’étape 1</v>
      </c>
      <c r="P1299" s="3">
        <f t="shared" si="20"/>
        <v>0</v>
      </c>
    </row>
    <row r="1300" spans="12:16" x14ac:dyDescent="0.5">
      <c r="L1300" s="68" t="str">
        <f>IF(ISTEXT(overallRate),"Effectuez l’étape 1",IF(OR(COUNT($C1300,H1300)&lt;&gt;2,overallRate=0),0,IF(D1300="Yes",ROUND(MAX(IF($B1300="Oui - sans lien de dépendance",0,MIN((0.75*H1300),847)),MIN(H1300,(0.75*$C1300),847)),2),IF(revenueReduction&gt;0.3,MAX(IF($B1300="Non - avec lien de dépendance",MIN(1129,H1300,$C1300)*overallRate,MIN(1129,H1300)*overallRate),ROUND(MAX(IF($B1300="Non - avec lien de dépendance",0,MIN((0.75*H1300),847)),MIN(H1300,(0.75*$C1300),847)),2)),IF($B1300="Non - avec lien de dépendance",MIN(1129,H1300,$C1300)*overallRate,MIN(1129,H1300)*overallRate)))))</f>
        <v>Effectuez l’étape 1</v>
      </c>
      <c r="M1300" s="68" t="str">
        <f>IF(ISTEXT(overallRate),"Effectuez l’étape 1",IF(OR(COUNT($C1300,I1300)&lt;&gt;2,overallRate=0),0,IF(E1300="Yes",ROUND(MAX(IF($B1300="Oui - sans lien de dépendance",0,MIN((0.75*I1300),847)),MIN(I1300,(0.75*$C1300),847)),2),IF(revenueReduction&gt;0.3,MAX(IF($B1300="Non - avec lien de dépendance",MIN(1129,I1300,$C1300)*overallRate,MIN(1129,I1300)*overallRate),ROUND(MAX(IF($B1300="Non - avec lien de dépendance",0,MIN((0.75*I1300),847)),MIN(I1300,(0.75*$C1300),847)),2)),IF($B1300="Non - avec lien de dépendance",MIN(1129,I1300,$C1300)*overallRate,MIN(1129,I1300)*overallRate)))))</f>
        <v>Effectuez l’étape 1</v>
      </c>
      <c r="N1300" s="68" t="str">
        <f>IF(ISTEXT(overallRate),"Effectuez l’étape 1",IF(OR(COUNT($C1300,J1300)&lt;&gt;2,overallRate=0),0,IF(F1300="Yes",ROUND(MAX(IF($B1300="Oui - sans lien de dépendance",0,MIN((0.75*J1300),847)),MIN(J1300,(0.75*$C1300),847)),2),IF(revenueReduction&gt;0.3,MAX(IF($B1300="Non - avec lien de dépendance",MIN(1129,J1300,$C1300)*overallRate,MIN(1129,J1300)*overallRate),ROUND(MAX(IF($B1300="Non - avec lien de dépendance",0,MIN((0.75*J1300),847)),MIN(J1300,(0.75*$C1300),847)),2)),IF($B1300="Non - avec lien de dépendance",MIN(1129,J1300,$C1300)*overallRate,MIN(1129,J1300)*overallRate)))))</f>
        <v>Effectuez l’étape 1</v>
      </c>
      <c r="O1300" s="68" t="str">
        <f>IF(ISTEXT(overallRate),"Effectuez l’étape 1",IF(OR(COUNT($C1300,K1300)&lt;&gt;2,overallRate=0),0,IF(G1300="Yes",ROUND(MAX(IF($B1300="Oui - sans lien de dépendance",0,MIN((0.75*K1300),847)),MIN(K1300,(0.75*$C1300),847)),2),IF(revenueReduction&gt;0.3,MAX(IF($B1300="Non - avec lien de dépendance",MIN(1129,K1300,$C1300)*overallRate,MIN(1129,K1300)*overallRate),ROUND(MAX(IF($B1300="Non - avec lien de dépendance",0,MIN((0.75*K1300),847)),MIN(K1300,(0.75*$C1300),847)),2)),IF($B1300="Non - avec lien de dépendance",MIN(1129,K1300,$C1300)*overallRate,MIN(1129,K1300)*overallRate)))))</f>
        <v>Effectuez l’étape 1</v>
      </c>
      <c r="P1300" s="3">
        <f t="shared" si="20"/>
        <v>0</v>
      </c>
    </row>
    <row r="1301" spans="12:16" x14ac:dyDescent="0.5">
      <c r="L1301" s="68" t="str">
        <f>IF(ISTEXT(overallRate),"Effectuez l’étape 1",IF(OR(COUNT($C1301,H1301)&lt;&gt;2,overallRate=0),0,IF(D1301="Yes",ROUND(MAX(IF($B1301="Oui - sans lien de dépendance",0,MIN((0.75*H1301),847)),MIN(H1301,(0.75*$C1301),847)),2),IF(revenueReduction&gt;0.3,MAX(IF($B1301="Non - avec lien de dépendance",MIN(1129,H1301,$C1301)*overallRate,MIN(1129,H1301)*overallRate),ROUND(MAX(IF($B1301="Non - avec lien de dépendance",0,MIN((0.75*H1301),847)),MIN(H1301,(0.75*$C1301),847)),2)),IF($B1301="Non - avec lien de dépendance",MIN(1129,H1301,$C1301)*overallRate,MIN(1129,H1301)*overallRate)))))</f>
        <v>Effectuez l’étape 1</v>
      </c>
      <c r="M1301" s="68" t="str">
        <f>IF(ISTEXT(overallRate),"Effectuez l’étape 1",IF(OR(COUNT($C1301,I1301)&lt;&gt;2,overallRate=0),0,IF(E1301="Yes",ROUND(MAX(IF($B1301="Oui - sans lien de dépendance",0,MIN((0.75*I1301),847)),MIN(I1301,(0.75*$C1301),847)),2),IF(revenueReduction&gt;0.3,MAX(IF($B1301="Non - avec lien de dépendance",MIN(1129,I1301,$C1301)*overallRate,MIN(1129,I1301)*overallRate),ROUND(MAX(IF($B1301="Non - avec lien de dépendance",0,MIN((0.75*I1301),847)),MIN(I1301,(0.75*$C1301),847)),2)),IF($B1301="Non - avec lien de dépendance",MIN(1129,I1301,$C1301)*overallRate,MIN(1129,I1301)*overallRate)))))</f>
        <v>Effectuez l’étape 1</v>
      </c>
      <c r="N1301" s="68" t="str">
        <f>IF(ISTEXT(overallRate),"Effectuez l’étape 1",IF(OR(COUNT($C1301,J1301)&lt;&gt;2,overallRate=0),0,IF(F1301="Yes",ROUND(MAX(IF($B1301="Oui - sans lien de dépendance",0,MIN((0.75*J1301),847)),MIN(J1301,(0.75*$C1301),847)),2),IF(revenueReduction&gt;0.3,MAX(IF($B1301="Non - avec lien de dépendance",MIN(1129,J1301,$C1301)*overallRate,MIN(1129,J1301)*overallRate),ROUND(MAX(IF($B1301="Non - avec lien de dépendance",0,MIN((0.75*J1301),847)),MIN(J1301,(0.75*$C1301),847)),2)),IF($B1301="Non - avec lien de dépendance",MIN(1129,J1301,$C1301)*overallRate,MIN(1129,J1301)*overallRate)))))</f>
        <v>Effectuez l’étape 1</v>
      </c>
      <c r="O1301" s="68" t="str">
        <f>IF(ISTEXT(overallRate),"Effectuez l’étape 1",IF(OR(COUNT($C1301,K1301)&lt;&gt;2,overallRate=0),0,IF(G1301="Yes",ROUND(MAX(IF($B1301="Oui - sans lien de dépendance",0,MIN((0.75*K1301),847)),MIN(K1301,(0.75*$C1301),847)),2),IF(revenueReduction&gt;0.3,MAX(IF($B1301="Non - avec lien de dépendance",MIN(1129,K1301,$C1301)*overallRate,MIN(1129,K1301)*overallRate),ROUND(MAX(IF($B1301="Non - avec lien de dépendance",0,MIN((0.75*K1301),847)),MIN(K1301,(0.75*$C1301),847)),2)),IF($B1301="Non - avec lien de dépendance",MIN(1129,K1301,$C1301)*overallRate,MIN(1129,K1301)*overallRate)))))</f>
        <v>Effectuez l’étape 1</v>
      </c>
      <c r="P1301" s="3">
        <f t="shared" si="20"/>
        <v>0</v>
      </c>
    </row>
    <row r="1302" spans="12:16" x14ac:dyDescent="0.5">
      <c r="L1302" s="68" t="str">
        <f>IF(ISTEXT(overallRate),"Effectuez l’étape 1",IF(OR(COUNT($C1302,H1302)&lt;&gt;2,overallRate=0),0,IF(D1302="Yes",ROUND(MAX(IF($B1302="Oui - sans lien de dépendance",0,MIN((0.75*H1302),847)),MIN(H1302,(0.75*$C1302),847)),2),IF(revenueReduction&gt;0.3,MAX(IF($B1302="Non - avec lien de dépendance",MIN(1129,H1302,$C1302)*overallRate,MIN(1129,H1302)*overallRate),ROUND(MAX(IF($B1302="Non - avec lien de dépendance",0,MIN((0.75*H1302),847)),MIN(H1302,(0.75*$C1302),847)),2)),IF($B1302="Non - avec lien de dépendance",MIN(1129,H1302,$C1302)*overallRate,MIN(1129,H1302)*overallRate)))))</f>
        <v>Effectuez l’étape 1</v>
      </c>
      <c r="M1302" s="68" t="str">
        <f>IF(ISTEXT(overallRate),"Effectuez l’étape 1",IF(OR(COUNT($C1302,I1302)&lt;&gt;2,overallRate=0),0,IF(E1302="Yes",ROUND(MAX(IF($B1302="Oui - sans lien de dépendance",0,MIN((0.75*I1302),847)),MIN(I1302,(0.75*$C1302),847)),2),IF(revenueReduction&gt;0.3,MAX(IF($B1302="Non - avec lien de dépendance",MIN(1129,I1302,$C1302)*overallRate,MIN(1129,I1302)*overallRate),ROUND(MAX(IF($B1302="Non - avec lien de dépendance",0,MIN((0.75*I1302),847)),MIN(I1302,(0.75*$C1302),847)),2)),IF($B1302="Non - avec lien de dépendance",MIN(1129,I1302,$C1302)*overallRate,MIN(1129,I1302)*overallRate)))))</f>
        <v>Effectuez l’étape 1</v>
      </c>
      <c r="N1302" s="68" t="str">
        <f>IF(ISTEXT(overallRate),"Effectuez l’étape 1",IF(OR(COUNT($C1302,J1302)&lt;&gt;2,overallRate=0),0,IF(F1302="Yes",ROUND(MAX(IF($B1302="Oui - sans lien de dépendance",0,MIN((0.75*J1302),847)),MIN(J1302,(0.75*$C1302),847)),2),IF(revenueReduction&gt;0.3,MAX(IF($B1302="Non - avec lien de dépendance",MIN(1129,J1302,$C1302)*overallRate,MIN(1129,J1302)*overallRate),ROUND(MAX(IF($B1302="Non - avec lien de dépendance",0,MIN((0.75*J1302),847)),MIN(J1302,(0.75*$C1302),847)),2)),IF($B1302="Non - avec lien de dépendance",MIN(1129,J1302,$C1302)*overallRate,MIN(1129,J1302)*overallRate)))))</f>
        <v>Effectuez l’étape 1</v>
      </c>
      <c r="O1302" s="68" t="str">
        <f>IF(ISTEXT(overallRate),"Effectuez l’étape 1",IF(OR(COUNT($C1302,K1302)&lt;&gt;2,overallRate=0),0,IF(G1302="Yes",ROUND(MAX(IF($B1302="Oui - sans lien de dépendance",0,MIN((0.75*K1302),847)),MIN(K1302,(0.75*$C1302),847)),2),IF(revenueReduction&gt;0.3,MAX(IF($B1302="Non - avec lien de dépendance",MIN(1129,K1302,$C1302)*overallRate,MIN(1129,K1302)*overallRate),ROUND(MAX(IF($B1302="Non - avec lien de dépendance",0,MIN((0.75*K1302),847)),MIN(K1302,(0.75*$C1302),847)),2)),IF($B1302="Non - avec lien de dépendance",MIN(1129,K1302,$C1302)*overallRate,MIN(1129,K1302)*overallRate)))))</f>
        <v>Effectuez l’étape 1</v>
      </c>
      <c r="P1302" s="3">
        <f t="shared" si="20"/>
        <v>0</v>
      </c>
    </row>
    <row r="1303" spans="12:16" x14ac:dyDescent="0.5">
      <c r="L1303" s="68" t="str">
        <f>IF(ISTEXT(overallRate),"Effectuez l’étape 1",IF(OR(COUNT($C1303,H1303)&lt;&gt;2,overallRate=0),0,IF(D1303="Yes",ROUND(MAX(IF($B1303="Oui - sans lien de dépendance",0,MIN((0.75*H1303),847)),MIN(H1303,(0.75*$C1303),847)),2),IF(revenueReduction&gt;0.3,MAX(IF($B1303="Non - avec lien de dépendance",MIN(1129,H1303,$C1303)*overallRate,MIN(1129,H1303)*overallRate),ROUND(MAX(IF($B1303="Non - avec lien de dépendance",0,MIN((0.75*H1303),847)),MIN(H1303,(0.75*$C1303),847)),2)),IF($B1303="Non - avec lien de dépendance",MIN(1129,H1303,$C1303)*overallRate,MIN(1129,H1303)*overallRate)))))</f>
        <v>Effectuez l’étape 1</v>
      </c>
      <c r="M1303" s="68" t="str">
        <f>IF(ISTEXT(overallRate),"Effectuez l’étape 1",IF(OR(COUNT($C1303,I1303)&lt;&gt;2,overallRate=0),0,IF(E1303="Yes",ROUND(MAX(IF($B1303="Oui - sans lien de dépendance",0,MIN((0.75*I1303),847)),MIN(I1303,(0.75*$C1303),847)),2),IF(revenueReduction&gt;0.3,MAX(IF($B1303="Non - avec lien de dépendance",MIN(1129,I1303,$C1303)*overallRate,MIN(1129,I1303)*overallRate),ROUND(MAX(IF($B1303="Non - avec lien de dépendance",0,MIN((0.75*I1303),847)),MIN(I1303,(0.75*$C1303),847)),2)),IF($B1303="Non - avec lien de dépendance",MIN(1129,I1303,$C1303)*overallRate,MIN(1129,I1303)*overallRate)))))</f>
        <v>Effectuez l’étape 1</v>
      </c>
      <c r="N1303" s="68" t="str">
        <f>IF(ISTEXT(overallRate),"Effectuez l’étape 1",IF(OR(COUNT($C1303,J1303)&lt;&gt;2,overallRate=0),0,IF(F1303="Yes",ROUND(MAX(IF($B1303="Oui - sans lien de dépendance",0,MIN((0.75*J1303),847)),MIN(J1303,(0.75*$C1303),847)),2),IF(revenueReduction&gt;0.3,MAX(IF($B1303="Non - avec lien de dépendance",MIN(1129,J1303,$C1303)*overallRate,MIN(1129,J1303)*overallRate),ROUND(MAX(IF($B1303="Non - avec lien de dépendance",0,MIN((0.75*J1303),847)),MIN(J1303,(0.75*$C1303),847)),2)),IF($B1303="Non - avec lien de dépendance",MIN(1129,J1303,$C1303)*overallRate,MIN(1129,J1303)*overallRate)))))</f>
        <v>Effectuez l’étape 1</v>
      </c>
      <c r="O1303" s="68" t="str">
        <f>IF(ISTEXT(overallRate),"Effectuez l’étape 1",IF(OR(COUNT($C1303,K1303)&lt;&gt;2,overallRate=0),0,IF(G1303="Yes",ROUND(MAX(IF($B1303="Oui - sans lien de dépendance",0,MIN((0.75*K1303),847)),MIN(K1303,(0.75*$C1303),847)),2),IF(revenueReduction&gt;0.3,MAX(IF($B1303="Non - avec lien de dépendance",MIN(1129,K1303,$C1303)*overallRate,MIN(1129,K1303)*overallRate),ROUND(MAX(IF($B1303="Non - avec lien de dépendance",0,MIN((0.75*K1303),847)),MIN(K1303,(0.75*$C1303),847)),2)),IF($B1303="Non - avec lien de dépendance",MIN(1129,K1303,$C1303)*overallRate,MIN(1129,K1303)*overallRate)))))</f>
        <v>Effectuez l’étape 1</v>
      </c>
      <c r="P1303" s="3">
        <f t="shared" si="20"/>
        <v>0</v>
      </c>
    </row>
    <row r="1304" spans="12:16" x14ac:dyDescent="0.5">
      <c r="L1304" s="68" t="str">
        <f>IF(ISTEXT(overallRate),"Effectuez l’étape 1",IF(OR(COUNT($C1304,H1304)&lt;&gt;2,overallRate=0),0,IF(D1304="Yes",ROUND(MAX(IF($B1304="Oui - sans lien de dépendance",0,MIN((0.75*H1304),847)),MIN(H1304,(0.75*$C1304),847)),2),IF(revenueReduction&gt;0.3,MAX(IF($B1304="Non - avec lien de dépendance",MIN(1129,H1304,$C1304)*overallRate,MIN(1129,H1304)*overallRate),ROUND(MAX(IF($B1304="Non - avec lien de dépendance",0,MIN((0.75*H1304),847)),MIN(H1304,(0.75*$C1304),847)),2)),IF($B1304="Non - avec lien de dépendance",MIN(1129,H1304,$C1304)*overallRate,MIN(1129,H1304)*overallRate)))))</f>
        <v>Effectuez l’étape 1</v>
      </c>
      <c r="M1304" s="68" t="str">
        <f>IF(ISTEXT(overallRate),"Effectuez l’étape 1",IF(OR(COUNT($C1304,I1304)&lt;&gt;2,overallRate=0),0,IF(E1304="Yes",ROUND(MAX(IF($B1304="Oui - sans lien de dépendance",0,MIN((0.75*I1304),847)),MIN(I1304,(0.75*$C1304),847)),2),IF(revenueReduction&gt;0.3,MAX(IF($B1304="Non - avec lien de dépendance",MIN(1129,I1304,$C1304)*overallRate,MIN(1129,I1304)*overallRate),ROUND(MAX(IF($B1304="Non - avec lien de dépendance",0,MIN((0.75*I1304),847)),MIN(I1304,(0.75*$C1304),847)),2)),IF($B1304="Non - avec lien de dépendance",MIN(1129,I1304,$C1304)*overallRate,MIN(1129,I1304)*overallRate)))))</f>
        <v>Effectuez l’étape 1</v>
      </c>
      <c r="N1304" s="68" t="str">
        <f>IF(ISTEXT(overallRate),"Effectuez l’étape 1",IF(OR(COUNT($C1304,J1304)&lt;&gt;2,overallRate=0),0,IF(F1304="Yes",ROUND(MAX(IF($B1304="Oui - sans lien de dépendance",0,MIN((0.75*J1304),847)),MIN(J1304,(0.75*$C1304),847)),2),IF(revenueReduction&gt;0.3,MAX(IF($B1304="Non - avec lien de dépendance",MIN(1129,J1304,$C1304)*overallRate,MIN(1129,J1304)*overallRate),ROUND(MAX(IF($B1304="Non - avec lien de dépendance",0,MIN((0.75*J1304),847)),MIN(J1304,(0.75*$C1304),847)),2)),IF($B1304="Non - avec lien de dépendance",MIN(1129,J1304,$C1304)*overallRate,MIN(1129,J1304)*overallRate)))))</f>
        <v>Effectuez l’étape 1</v>
      </c>
      <c r="O1304" s="68" t="str">
        <f>IF(ISTEXT(overallRate),"Effectuez l’étape 1",IF(OR(COUNT($C1304,K1304)&lt;&gt;2,overallRate=0),0,IF(G1304="Yes",ROUND(MAX(IF($B1304="Oui - sans lien de dépendance",0,MIN((0.75*K1304),847)),MIN(K1304,(0.75*$C1304),847)),2),IF(revenueReduction&gt;0.3,MAX(IF($B1304="Non - avec lien de dépendance",MIN(1129,K1304,$C1304)*overallRate,MIN(1129,K1304)*overallRate),ROUND(MAX(IF($B1304="Non - avec lien de dépendance",0,MIN((0.75*K1304),847)),MIN(K1304,(0.75*$C1304),847)),2)),IF($B1304="Non - avec lien de dépendance",MIN(1129,K1304,$C1304)*overallRate,MIN(1129,K1304)*overallRate)))))</f>
        <v>Effectuez l’étape 1</v>
      </c>
      <c r="P1304" s="3">
        <f t="shared" si="20"/>
        <v>0</v>
      </c>
    </row>
    <row r="1305" spans="12:16" x14ac:dyDescent="0.5">
      <c r="L1305" s="68" t="str">
        <f>IF(ISTEXT(overallRate),"Effectuez l’étape 1",IF(OR(COUNT($C1305,H1305)&lt;&gt;2,overallRate=0),0,IF(D1305="Yes",ROUND(MAX(IF($B1305="Oui - sans lien de dépendance",0,MIN((0.75*H1305),847)),MIN(H1305,(0.75*$C1305),847)),2),IF(revenueReduction&gt;0.3,MAX(IF($B1305="Non - avec lien de dépendance",MIN(1129,H1305,$C1305)*overallRate,MIN(1129,H1305)*overallRate),ROUND(MAX(IF($B1305="Non - avec lien de dépendance",0,MIN((0.75*H1305),847)),MIN(H1305,(0.75*$C1305),847)),2)),IF($B1305="Non - avec lien de dépendance",MIN(1129,H1305,$C1305)*overallRate,MIN(1129,H1305)*overallRate)))))</f>
        <v>Effectuez l’étape 1</v>
      </c>
      <c r="M1305" s="68" t="str">
        <f>IF(ISTEXT(overallRate),"Effectuez l’étape 1",IF(OR(COUNT($C1305,I1305)&lt;&gt;2,overallRate=0),0,IF(E1305="Yes",ROUND(MAX(IF($B1305="Oui - sans lien de dépendance",0,MIN((0.75*I1305),847)),MIN(I1305,(0.75*$C1305),847)),2),IF(revenueReduction&gt;0.3,MAX(IF($B1305="Non - avec lien de dépendance",MIN(1129,I1305,$C1305)*overallRate,MIN(1129,I1305)*overallRate),ROUND(MAX(IF($B1305="Non - avec lien de dépendance",0,MIN((0.75*I1305),847)),MIN(I1305,(0.75*$C1305),847)),2)),IF($B1305="Non - avec lien de dépendance",MIN(1129,I1305,$C1305)*overallRate,MIN(1129,I1305)*overallRate)))))</f>
        <v>Effectuez l’étape 1</v>
      </c>
      <c r="N1305" s="68" t="str">
        <f>IF(ISTEXT(overallRate),"Effectuez l’étape 1",IF(OR(COUNT($C1305,J1305)&lt;&gt;2,overallRate=0),0,IF(F1305="Yes",ROUND(MAX(IF($B1305="Oui - sans lien de dépendance",0,MIN((0.75*J1305),847)),MIN(J1305,(0.75*$C1305),847)),2),IF(revenueReduction&gt;0.3,MAX(IF($B1305="Non - avec lien de dépendance",MIN(1129,J1305,$C1305)*overallRate,MIN(1129,J1305)*overallRate),ROUND(MAX(IF($B1305="Non - avec lien de dépendance",0,MIN((0.75*J1305),847)),MIN(J1305,(0.75*$C1305),847)),2)),IF($B1305="Non - avec lien de dépendance",MIN(1129,J1305,$C1305)*overallRate,MIN(1129,J1305)*overallRate)))))</f>
        <v>Effectuez l’étape 1</v>
      </c>
      <c r="O1305" s="68" t="str">
        <f>IF(ISTEXT(overallRate),"Effectuez l’étape 1",IF(OR(COUNT($C1305,K1305)&lt;&gt;2,overallRate=0),0,IF(G1305="Yes",ROUND(MAX(IF($B1305="Oui - sans lien de dépendance",0,MIN((0.75*K1305),847)),MIN(K1305,(0.75*$C1305),847)),2),IF(revenueReduction&gt;0.3,MAX(IF($B1305="Non - avec lien de dépendance",MIN(1129,K1305,$C1305)*overallRate,MIN(1129,K1305)*overallRate),ROUND(MAX(IF($B1305="Non - avec lien de dépendance",0,MIN((0.75*K1305),847)),MIN(K1305,(0.75*$C1305),847)),2)),IF($B1305="Non - avec lien de dépendance",MIN(1129,K1305,$C1305)*overallRate,MIN(1129,K1305)*overallRate)))))</f>
        <v>Effectuez l’étape 1</v>
      </c>
      <c r="P1305" s="3">
        <f t="shared" si="20"/>
        <v>0</v>
      </c>
    </row>
    <row r="1306" spans="12:16" x14ac:dyDescent="0.5">
      <c r="L1306" s="68" t="str">
        <f>IF(ISTEXT(overallRate),"Effectuez l’étape 1",IF(OR(COUNT($C1306,H1306)&lt;&gt;2,overallRate=0),0,IF(D1306="Yes",ROUND(MAX(IF($B1306="Oui - sans lien de dépendance",0,MIN((0.75*H1306),847)),MIN(H1306,(0.75*$C1306),847)),2),IF(revenueReduction&gt;0.3,MAX(IF($B1306="Non - avec lien de dépendance",MIN(1129,H1306,$C1306)*overallRate,MIN(1129,H1306)*overallRate),ROUND(MAX(IF($B1306="Non - avec lien de dépendance",0,MIN((0.75*H1306),847)),MIN(H1306,(0.75*$C1306),847)),2)),IF($B1306="Non - avec lien de dépendance",MIN(1129,H1306,$C1306)*overallRate,MIN(1129,H1306)*overallRate)))))</f>
        <v>Effectuez l’étape 1</v>
      </c>
      <c r="M1306" s="68" t="str">
        <f>IF(ISTEXT(overallRate),"Effectuez l’étape 1",IF(OR(COUNT($C1306,I1306)&lt;&gt;2,overallRate=0),0,IF(E1306="Yes",ROUND(MAX(IF($B1306="Oui - sans lien de dépendance",0,MIN((0.75*I1306),847)),MIN(I1306,(0.75*$C1306),847)),2),IF(revenueReduction&gt;0.3,MAX(IF($B1306="Non - avec lien de dépendance",MIN(1129,I1306,$C1306)*overallRate,MIN(1129,I1306)*overallRate),ROUND(MAX(IF($B1306="Non - avec lien de dépendance",0,MIN((0.75*I1306),847)),MIN(I1306,(0.75*$C1306),847)),2)),IF($B1306="Non - avec lien de dépendance",MIN(1129,I1306,$C1306)*overallRate,MIN(1129,I1306)*overallRate)))))</f>
        <v>Effectuez l’étape 1</v>
      </c>
      <c r="N1306" s="68" t="str">
        <f>IF(ISTEXT(overallRate),"Effectuez l’étape 1",IF(OR(COUNT($C1306,J1306)&lt;&gt;2,overallRate=0),0,IF(F1306="Yes",ROUND(MAX(IF($B1306="Oui - sans lien de dépendance",0,MIN((0.75*J1306),847)),MIN(J1306,(0.75*$C1306),847)),2),IF(revenueReduction&gt;0.3,MAX(IF($B1306="Non - avec lien de dépendance",MIN(1129,J1306,$C1306)*overallRate,MIN(1129,J1306)*overallRate),ROUND(MAX(IF($B1306="Non - avec lien de dépendance",0,MIN((0.75*J1306),847)),MIN(J1306,(0.75*$C1306),847)),2)),IF($B1306="Non - avec lien de dépendance",MIN(1129,J1306,$C1306)*overallRate,MIN(1129,J1306)*overallRate)))))</f>
        <v>Effectuez l’étape 1</v>
      </c>
      <c r="O1306" s="68" t="str">
        <f>IF(ISTEXT(overallRate),"Effectuez l’étape 1",IF(OR(COUNT($C1306,K1306)&lt;&gt;2,overallRate=0),0,IF(G1306="Yes",ROUND(MAX(IF($B1306="Oui - sans lien de dépendance",0,MIN((0.75*K1306),847)),MIN(K1306,(0.75*$C1306),847)),2),IF(revenueReduction&gt;0.3,MAX(IF($B1306="Non - avec lien de dépendance",MIN(1129,K1306,$C1306)*overallRate,MIN(1129,K1306)*overallRate),ROUND(MAX(IF($B1306="Non - avec lien de dépendance",0,MIN((0.75*K1306),847)),MIN(K1306,(0.75*$C1306),847)),2)),IF($B1306="Non - avec lien de dépendance",MIN(1129,K1306,$C1306)*overallRate,MIN(1129,K1306)*overallRate)))))</f>
        <v>Effectuez l’étape 1</v>
      </c>
      <c r="P1306" s="3">
        <f t="shared" si="20"/>
        <v>0</v>
      </c>
    </row>
    <row r="1307" spans="12:16" x14ac:dyDescent="0.5">
      <c r="L1307" s="68" t="str">
        <f>IF(ISTEXT(overallRate),"Effectuez l’étape 1",IF(OR(COUNT($C1307,H1307)&lt;&gt;2,overallRate=0),0,IF(D1307="Yes",ROUND(MAX(IF($B1307="Oui - sans lien de dépendance",0,MIN((0.75*H1307),847)),MIN(H1307,(0.75*$C1307),847)),2),IF(revenueReduction&gt;0.3,MAX(IF($B1307="Non - avec lien de dépendance",MIN(1129,H1307,$C1307)*overallRate,MIN(1129,H1307)*overallRate),ROUND(MAX(IF($B1307="Non - avec lien de dépendance",0,MIN((0.75*H1307),847)),MIN(H1307,(0.75*$C1307),847)),2)),IF($B1307="Non - avec lien de dépendance",MIN(1129,H1307,$C1307)*overallRate,MIN(1129,H1307)*overallRate)))))</f>
        <v>Effectuez l’étape 1</v>
      </c>
      <c r="M1307" s="68" t="str">
        <f>IF(ISTEXT(overallRate),"Effectuez l’étape 1",IF(OR(COUNT($C1307,I1307)&lt;&gt;2,overallRate=0),0,IF(E1307="Yes",ROUND(MAX(IF($B1307="Oui - sans lien de dépendance",0,MIN((0.75*I1307),847)),MIN(I1307,(0.75*$C1307),847)),2),IF(revenueReduction&gt;0.3,MAX(IF($B1307="Non - avec lien de dépendance",MIN(1129,I1307,$C1307)*overallRate,MIN(1129,I1307)*overallRate),ROUND(MAX(IF($B1307="Non - avec lien de dépendance",0,MIN((0.75*I1307),847)),MIN(I1307,(0.75*$C1307),847)),2)),IF($B1307="Non - avec lien de dépendance",MIN(1129,I1307,$C1307)*overallRate,MIN(1129,I1307)*overallRate)))))</f>
        <v>Effectuez l’étape 1</v>
      </c>
      <c r="N1307" s="68" t="str">
        <f>IF(ISTEXT(overallRate),"Effectuez l’étape 1",IF(OR(COUNT($C1307,J1307)&lt;&gt;2,overallRate=0),0,IF(F1307="Yes",ROUND(MAX(IF($B1307="Oui - sans lien de dépendance",0,MIN((0.75*J1307),847)),MIN(J1307,(0.75*$C1307),847)),2),IF(revenueReduction&gt;0.3,MAX(IF($B1307="Non - avec lien de dépendance",MIN(1129,J1307,$C1307)*overallRate,MIN(1129,J1307)*overallRate),ROUND(MAX(IF($B1307="Non - avec lien de dépendance",0,MIN((0.75*J1307),847)),MIN(J1307,(0.75*$C1307),847)),2)),IF($B1307="Non - avec lien de dépendance",MIN(1129,J1307,$C1307)*overallRate,MIN(1129,J1307)*overallRate)))))</f>
        <v>Effectuez l’étape 1</v>
      </c>
      <c r="O1307" s="68" t="str">
        <f>IF(ISTEXT(overallRate),"Effectuez l’étape 1",IF(OR(COUNT($C1307,K1307)&lt;&gt;2,overallRate=0),0,IF(G1307="Yes",ROUND(MAX(IF($B1307="Oui - sans lien de dépendance",0,MIN((0.75*K1307),847)),MIN(K1307,(0.75*$C1307),847)),2),IF(revenueReduction&gt;0.3,MAX(IF($B1307="Non - avec lien de dépendance",MIN(1129,K1307,$C1307)*overallRate,MIN(1129,K1307)*overallRate),ROUND(MAX(IF($B1307="Non - avec lien de dépendance",0,MIN((0.75*K1307),847)),MIN(K1307,(0.75*$C1307),847)),2)),IF($B1307="Non - avec lien de dépendance",MIN(1129,K1307,$C1307)*overallRate,MIN(1129,K1307)*overallRate)))))</f>
        <v>Effectuez l’étape 1</v>
      </c>
      <c r="P1307" s="3">
        <f t="shared" si="20"/>
        <v>0</v>
      </c>
    </row>
    <row r="1308" spans="12:16" x14ac:dyDescent="0.5">
      <c r="L1308" s="68" t="str">
        <f>IF(ISTEXT(overallRate),"Effectuez l’étape 1",IF(OR(COUNT($C1308,H1308)&lt;&gt;2,overallRate=0),0,IF(D1308="Yes",ROUND(MAX(IF($B1308="Oui - sans lien de dépendance",0,MIN((0.75*H1308),847)),MIN(H1308,(0.75*$C1308),847)),2),IF(revenueReduction&gt;0.3,MAX(IF($B1308="Non - avec lien de dépendance",MIN(1129,H1308,$C1308)*overallRate,MIN(1129,H1308)*overallRate),ROUND(MAX(IF($B1308="Non - avec lien de dépendance",0,MIN((0.75*H1308),847)),MIN(H1308,(0.75*$C1308),847)),2)),IF($B1308="Non - avec lien de dépendance",MIN(1129,H1308,$C1308)*overallRate,MIN(1129,H1308)*overallRate)))))</f>
        <v>Effectuez l’étape 1</v>
      </c>
      <c r="M1308" s="68" t="str">
        <f>IF(ISTEXT(overallRate),"Effectuez l’étape 1",IF(OR(COUNT($C1308,I1308)&lt;&gt;2,overallRate=0),0,IF(E1308="Yes",ROUND(MAX(IF($B1308="Oui - sans lien de dépendance",0,MIN((0.75*I1308),847)),MIN(I1308,(0.75*$C1308),847)),2),IF(revenueReduction&gt;0.3,MAX(IF($B1308="Non - avec lien de dépendance",MIN(1129,I1308,$C1308)*overallRate,MIN(1129,I1308)*overallRate),ROUND(MAX(IF($B1308="Non - avec lien de dépendance",0,MIN((0.75*I1308),847)),MIN(I1308,(0.75*$C1308),847)),2)),IF($B1308="Non - avec lien de dépendance",MIN(1129,I1308,$C1308)*overallRate,MIN(1129,I1308)*overallRate)))))</f>
        <v>Effectuez l’étape 1</v>
      </c>
      <c r="N1308" s="68" t="str">
        <f>IF(ISTEXT(overallRate),"Effectuez l’étape 1",IF(OR(COUNT($C1308,J1308)&lt;&gt;2,overallRate=0),0,IF(F1308="Yes",ROUND(MAX(IF($B1308="Oui - sans lien de dépendance",0,MIN((0.75*J1308),847)),MIN(J1308,(0.75*$C1308),847)),2),IF(revenueReduction&gt;0.3,MAX(IF($B1308="Non - avec lien de dépendance",MIN(1129,J1308,$C1308)*overallRate,MIN(1129,J1308)*overallRate),ROUND(MAX(IF($B1308="Non - avec lien de dépendance",0,MIN((0.75*J1308),847)),MIN(J1308,(0.75*$C1308),847)),2)),IF($B1308="Non - avec lien de dépendance",MIN(1129,J1308,$C1308)*overallRate,MIN(1129,J1308)*overallRate)))))</f>
        <v>Effectuez l’étape 1</v>
      </c>
      <c r="O1308" s="68" t="str">
        <f>IF(ISTEXT(overallRate),"Effectuez l’étape 1",IF(OR(COUNT($C1308,K1308)&lt;&gt;2,overallRate=0),0,IF(G1308="Yes",ROUND(MAX(IF($B1308="Oui - sans lien de dépendance",0,MIN((0.75*K1308),847)),MIN(K1308,(0.75*$C1308),847)),2),IF(revenueReduction&gt;0.3,MAX(IF($B1308="Non - avec lien de dépendance",MIN(1129,K1308,$C1308)*overallRate,MIN(1129,K1308)*overallRate),ROUND(MAX(IF($B1308="Non - avec lien de dépendance",0,MIN((0.75*K1308),847)),MIN(K1308,(0.75*$C1308),847)),2)),IF($B1308="Non - avec lien de dépendance",MIN(1129,K1308,$C1308)*overallRate,MIN(1129,K1308)*overallRate)))))</f>
        <v>Effectuez l’étape 1</v>
      </c>
      <c r="P1308" s="3">
        <f t="shared" si="20"/>
        <v>0</v>
      </c>
    </row>
    <row r="1309" spans="12:16" x14ac:dyDescent="0.5">
      <c r="L1309" s="68" t="str">
        <f>IF(ISTEXT(overallRate),"Effectuez l’étape 1",IF(OR(COUNT($C1309,H1309)&lt;&gt;2,overallRate=0),0,IF(D1309="Yes",ROUND(MAX(IF($B1309="Oui - sans lien de dépendance",0,MIN((0.75*H1309),847)),MIN(H1309,(0.75*$C1309),847)),2),IF(revenueReduction&gt;0.3,MAX(IF($B1309="Non - avec lien de dépendance",MIN(1129,H1309,$C1309)*overallRate,MIN(1129,H1309)*overallRate),ROUND(MAX(IF($B1309="Non - avec lien de dépendance",0,MIN((0.75*H1309),847)),MIN(H1309,(0.75*$C1309),847)),2)),IF($B1309="Non - avec lien de dépendance",MIN(1129,H1309,$C1309)*overallRate,MIN(1129,H1309)*overallRate)))))</f>
        <v>Effectuez l’étape 1</v>
      </c>
      <c r="M1309" s="68" t="str">
        <f>IF(ISTEXT(overallRate),"Effectuez l’étape 1",IF(OR(COUNT($C1309,I1309)&lt;&gt;2,overallRate=0),0,IF(E1309="Yes",ROUND(MAX(IF($B1309="Oui - sans lien de dépendance",0,MIN((0.75*I1309),847)),MIN(I1309,(0.75*$C1309),847)),2),IF(revenueReduction&gt;0.3,MAX(IF($B1309="Non - avec lien de dépendance",MIN(1129,I1309,$C1309)*overallRate,MIN(1129,I1309)*overallRate),ROUND(MAX(IF($B1309="Non - avec lien de dépendance",0,MIN((0.75*I1309),847)),MIN(I1309,(0.75*$C1309),847)),2)),IF($B1309="Non - avec lien de dépendance",MIN(1129,I1309,$C1309)*overallRate,MIN(1129,I1309)*overallRate)))))</f>
        <v>Effectuez l’étape 1</v>
      </c>
      <c r="N1309" s="68" t="str">
        <f>IF(ISTEXT(overallRate),"Effectuez l’étape 1",IF(OR(COUNT($C1309,J1309)&lt;&gt;2,overallRate=0),0,IF(F1309="Yes",ROUND(MAX(IF($B1309="Oui - sans lien de dépendance",0,MIN((0.75*J1309),847)),MIN(J1309,(0.75*$C1309),847)),2),IF(revenueReduction&gt;0.3,MAX(IF($B1309="Non - avec lien de dépendance",MIN(1129,J1309,$C1309)*overallRate,MIN(1129,J1309)*overallRate),ROUND(MAX(IF($B1309="Non - avec lien de dépendance",0,MIN((0.75*J1309),847)),MIN(J1309,(0.75*$C1309),847)),2)),IF($B1309="Non - avec lien de dépendance",MIN(1129,J1309,$C1309)*overallRate,MIN(1129,J1309)*overallRate)))))</f>
        <v>Effectuez l’étape 1</v>
      </c>
      <c r="O1309" s="68" t="str">
        <f>IF(ISTEXT(overallRate),"Effectuez l’étape 1",IF(OR(COUNT($C1309,K1309)&lt;&gt;2,overallRate=0),0,IF(G1309="Yes",ROUND(MAX(IF($B1309="Oui - sans lien de dépendance",0,MIN((0.75*K1309),847)),MIN(K1309,(0.75*$C1309),847)),2),IF(revenueReduction&gt;0.3,MAX(IF($B1309="Non - avec lien de dépendance",MIN(1129,K1309,$C1309)*overallRate,MIN(1129,K1309)*overallRate),ROUND(MAX(IF($B1309="Non - avec lien de dépendance",0,MIN((0.75*K1309),847)),MIN(K1309,(0.75*$C1309),847)),2)),IF($B1309="Non - avec lien de dépendance",MIN(1129,K1309,$C1309)*overallRate,MIN(1129,K1309)*overallRate)))))</f>
        <v>Effectuez l’étape 1</v>
      </c>
      <c r="P1309" s="3">
        <f t="shared" si="20"/>
        <v>0</v>
      </c>
    </row>
    <row r="1310" spans="12:16" x14ac:dyDescent="0.5">
      <c r="L1310" s="68" t="str">
        <f>IF(ISTEXT(overallRate),"Effectuez l’étape 1",IF(OR(COUNT($C1310,H1310)&lt;&gt;2,overallRate=0),0,IF(D1310="Yes",ROUND(MAX(IF($B1310="Oui - sans lien de dépendance",0,MIN((0.75*H1310),847)),MIN(H1310,(0.75*$C1310),847)),2),IF(revenueReduction&gt;0.3,MAX(IF($B1310="Non - avec lien de dépendance",MIN(1129,H1310,$C1310)*overallRate,MIN(1129,H1310)*overallRate),ROUND(MAX(IF($B1310="Non - avec lien de dépendance",0,MIN((0.75*H1310),847)),MIN(H1310,(0.75*$C1310),847)),2)),IF($B1310="Non - avec lien de dépendance",MIN(1129,H1310,$C1310)*overallRate,MIN(1129,H1310)*overallRate)))))</f>
        <v>Effectuez l’étape 1</v>
      </c>
      <c r="M1310" s="68" t="str">
        <f>IF(ISTEXT(overallRate),"Effectuez l’étape 1",IF(OR(COUNT($C1310,I1310)&lt;&gt;2,overallRate=0),0,IF(E1310="Yes",ROUND(MAX(IF($B1310="Oui - sans lien de dépendance",0,MIN((0.75*I1310),847)),MIN(I1310,(0.75*$C1310),847)),2),IF(revenueReduction&gt;0.3,MAX(IF($B1310="Non - avec lien de dépendance",MIN(1129,I1310,$C1310)*overallRate,MIN(1129,I1310)*overallRate),ROUND(MAX(IF($B1310="Non - avec lien de dépendance",0,MIN((0.75*I1310),847)),MIN(I1310,(0.75*$C1310),847)),2)),IF($B1310="Non - avec lien de dépendance",MIN(1129,I1310,$C1310)*overallRate,MIN(1129,I1310)*overallRate)))))</f>
        <v>Effectuez l’étape 1</v>
      </c>
      <c r="N1310" s="68" t="str">
        <f>IF(ISTEXT(overallRate),"Effectuez l’étape 1",IF(OR(COUNT($C1310,J1310)&lt;&gt;2,overallRate=0),0,IF(F1310="Yes",ROUND(MAX(IF($B1310="Oui - sans lien de dépendance",0,MIN((0.75*J1310),847)),MIN(J1310,(0.75*$C1310),847)),2),IF(revenueReduction&gt;0.3,MAX(IF($B1310="Non - avec lien de dépendance",MIN(1129,J1310,$C1310)*overallRate,MIN(1129,J1310)*overallRate),ROUND(MAX(IF($B1310="Non - avec lien de dépendance",0,MIN((0.75*J1310),847)),MIN(J1310,(0.75*$C1310),847)),2)),IF($B1310="Non - avec lien de dépendance",MIN(1129,J1310,$C1310)*overallRate,MIN(1129,J1310)*overallRate)))))</f>
        <v>Effectuez l’étape 1</v>
      </c>
      <c r="O1310" s="68" t="str">
        <f>IF(ISTEXT(overallRate),"Effectuez l’étape 1",IF(OR(COUNT($C1310,K1310)&lt;&gt;2,overallRate=0),0,IF(G1310="Yes",ROUND(MAX(IF($B1310="Oui - sans lien de dépendance",0,MIN((0.75*K1310),847)),MIN(K1310,(0.75*$C1310),847)),2),IF(revenueReduction&gt;0.3,MAX(IF($B1310="Non - avec lien de dépendance",MIN(1129,K1310,$C1310)*overallRate,MIN(1129,K1310)*overallRate),ROUND(MAX(IF($B1310="Non - avec lien de dépendance",0,MIN((0.75*K1310),847)),MIN(K1310,(0.75*$C1310),847)),2)),IF($B1310="Non - avec lien de dépendance",MIN(1129,K1310,$C1310)*overallRate,MIN(1129,K1310)*overallRate)))))</f>
        <v>Effectuez l’étape 1</v>
      </c>
      <c r="P1310" s="3">
        <f t="shared" si="20"/>
        <v>0</v>
      </c>
    </row>
    <row r="1311" spans="12:16" x14ac:dyDescent="0.5">
      <c r="L1311" s="68" t="str">
        <f>IF(ISTEXT(overallRate),"Effectuez l’étape 1",IF(OR(COUNT($C1311,H1311)&lt;&gt;2,overallRate=0),0,IF(D1311="Yes",ROUND(MAX(IF($B1311="Oui - sans lien de dépendance",0,MIN((0.75*H1311),847)),MIN(H1311,(0.75*$C1311),847)),2),IF(revenueReduction&gt;0.3,MAX(IF($B1311="Non - avec lien de dépendance",MIN(1129,H1311,$C1311)*overallRate,MIN(1129,H1311)*overallRate),ROUND(MAX(IF($B1311="Non - avec lien de dépendance",0,MIN((0.75*H1311),847)),MIN(H1311,(0.75*$C1311),847)),2)),IF($B1311="Non - avec lien de dépendance",MIN(1129,H1311,$C1311)*overallRate,MIN(1129,H1311)*overallRate)))))</f>
        <v>Effectuez l’étape 1</v>
      </c>
      <c r="M1311" s="68" t="str">
        <f>IF(ISTEXT(overallRate),"Effectuez l’étape 1",IF(OR(COUNT($C1311,I1311)&lt;&gt;2,overallRate=0),0,IF(E1311="Yes",ROUND(MAX(IF($B1311="Oui - sans lien de dépendance",0,MIN((0.75*I1311),847)),MIN(I1311,(0.75*$C1311),847)),2),IF(revenueReduction&gt;0.3,MAX(IF($B1311="Non - avec lien de dépendance",MIN(1129,I1311,$C1311)*overallRate,MIN(1129,I1311)*overallRate),ROUND(MAX(IF($B1311="Non - avec lien de dépendance",0,MIN((0.75*I1311),847)),MIN(I1311,(0.75*$C1311),847)),2)),IF($B1311="Non - avec lien de dépendance",MIN(1129,I1311,$C1311)*overallRate,MIN(1129,I1311)*overallRate)))))</f>
        <v>Effectuez l’étape 1</v>
      </c>
      <c r="N1311" s="68" t="str">
        <f>IF(ISTEXT(overallRate),"Effectuez l’étape 1",IF(OR(COUNT($C1311,J1311)&lt;&gt;2,overallRate=0),0,IF(F1311="Yes",ROUND(MAX(IF($B1311="Oui - sans lien de dépendance",0,MIN((0.75*J1311),847)),MIN(J1311,(0.75*$C1311),847)),2),IF(revenueReduction&gt;0.3,MAX(IF($B1311="Non - avec lien de dépendance",MIN(1129,J1311,$C1311)*overallRate,MIN(1129,J1311)*overallRate),ROUND(MAX(IF($B1311="Non - avec lien de dépendance",0,MIN((0.75*J1311),847)),MIN(J1311,(0.75*$C1311),847)),2)),IF($B1311="Non - avec lien de dépendance",MIN(1129,J1311,$C1311)*overallRate,MIN(1129,J1311)*overallRate)))))</f>
        <v>Effectuez l’étape 1</v>
      </c>
      <c r="O1311" s="68" t="str">
        <f>IF(ISTEXT(overallRate),"Effectuez l’étape 1",IF(OR(COUNT($C1311,K1311)&lt;&gt;2,overallRate=0),0,IF(G1311="Yes",ROUND(MAX(IF($B1311="Oui - sans lien de dépendance",0,MIN((0.75*K1311),847)),MIN(K1311,(0.75*$C1311),847)),2),IF(revenueReduction&gt;0.3,MAX(IF($B1311="Non - avec lien de dépendance",MIN(1129,K1311,$C1311)*overallRate,MIN(1129,K1311)*overallRate),ROUND(MAX(IF($B1311="Non - avec lien de dépendance",0,MIN((0.75*K1311),847)),MIN(K1311,(0.75*$C1311),847)),2)),IF($B1311="Non - avec lien de dépendance",MIN(1129,K1311,$C1311)*overallRate,MIN(1129,K1311)*overallRate)))))</f>
        <v>Effectuez l’étape 1</v>
      </c>
      <c r="P1311" s="3">
        <f t="shared" si="20"/>
        <v>0</v>
      </c>
    </row>
    <row r="1312" spans="12:16" x14ac:dyDescent="0.5">
      <c r="L1312" s="68" t="str">
        <f>IF(ISTEXT(overallRate),"Effectuez l’étape 1",IF(OR(COUNT($C1312,H1312)&lt;&gt;2,overallRate=0),0,IF(D1312="Yes",ROUND(MAX(IF($B1312="Oui - sans lien de dépendance",0,MIN((0.75*H1312),847)),MIN(H1312,(0.75*$C1312),847)),2),IF(revenueReduction&gt;0.3,MAX(IF($B1312="Non - avec lien de dépendance",MIN(1129,H1312,$C1312)*overallRate,MIN(1129,H1312)*overallRate),ROUND(MAX(IF($B1312="Non - avec lien de dépendance",0,MIN((0.75*H1312),847)),MIN(H1312,(0.75*$C1312),847)),2)),IF($B1312="Non - avec lien de dépendance",MIN(1129,H1312,$C1312)*overallRate,MIN(1129,H1312)*overallRate)))))</f>
        <v>Effectuez l’étape 1</v>
      </c>
      <c r="M1312" s="68" t="str">
        <f>IF(ISTEXT(overallRate),"Effectuez l’étape 1",IF(OR(COUNT($C1312,I1312)&lt;&gt;2,overallRate=0),0,IF(E1312="Yes",ROUND(MAX(IF($B1312="Oui - sans lien de dépendance",0,MIN((0.75*I1312),847)),MIN(I1312,(0.75*$C1312),847)),2),IF(revenueReduction&gt;0.3,MAX(IF($B1312="Non - avec lien de dépendance",MIN(1129,I1312,$C1312)*overallRate,MIN(1129,I1312)*overallRate),ROUND(MAX(IF($B1312="Non - avec lien de dépendance",0,MIN((0.75*I1312),847)),MIN(I1312,(0.75*$C1312),847)),2)),IF($B1312="Non - avec lien de dépendance",MIN(1129,I1312,$C1312)*overallRate,MIN(1129,I1312)*overallRate)))))</f>
        <v>Effectuez l’étape 1</v>
      </c>
      <c r="N1312" s="68" t="str">
        <f>IF(ISTEXT(overallRate),"Effectuez l’étape 1",IF(OR(COUNT($C1312,J1312)&lt;&gt;2,overallRate=0),0,IF(F1312="Yes",ROUND(MAX(IF($B1312="Oui - sans lien de dépendance",0,MIN((0.75*J1312),847)),MIN(J1312,(0.75*$C1312),847)),2),IF(revenueReduction&gt;0.3,MAX(IF($B1312="Non - avec lien de dépendance",MIN(1129,J1312,$C1312)*overallRate,MIN(1129,J1312)*overallRate),ROUND(MAX(IF($B1312="Non - avec lien de dépendance",0,MIN((0.75*J1312),847)),MIN(J1312,(0.75*$C1312),847)),2)),IF($B1312="Non - avec lien de dépendance",MIN(1129,J1312,$C1312)*overallRate,MIN(1129,J1312)*overallRate)))))</f>
        <v>Effectuez l’étape 1</v>
      </c>
      <c r="O1312" s="68" t="str">
        <f>IF(ISTEXT(overallRate),"Effectuez l’étape 1",IF(OR(COUNT($C1312,K1312)&lt;&gt;2,overallRate=0),0,IF(G1312="Yes",ROUND(MAX(IF($B1312="Oui - sans lien de dépendance",0,MIN((0.75*K1312),847)),MIN(K1312,(0.75*$C1312),847)),2),IF(revenueReduction&gt;0.3,MAX(IF($B1312="Non - avec lien de dépendance",MIN(1129,K1312,$C1312)*overallRate,MIN(1129,K1312)*overallRate),ROUND(MAX(IF($B1312="Non - avec lien de dépendance",0,MIN((0.75*K1312),847)),MIN(K1312,(0.75*$C1312),847)),2)),IF($B1312="Non - avec lien de dépendance",MIN(1129,K1312,$C1312)*overallRate,MIN(1129,K1312)*overallRate)))))</f>
        <v>Effectuez l’étape 1</v>
      </c>
      <c r="P1312" s="3">
        <f t="shared" si="20"/>
        <v>0</v>
      </c>
    </row>
    <row r="1313" spans="12:16" x14ac:dyDescent="0.5">
      <c r="L1313" s="68" t="str">
        <f>IF(ISTEXT(overallRate),"Effectuez l’étape 1",IF(OR(COUNT($C1313,H1313)&lt;&gt;2,overallRate=0),0,IF(D1313="Yes",ROUND(MAX(IF($B1313="Oui - sans lien de dépendance",0,MIN((0.75*H1313),847)),MIN(H1313,(0.75*$C1313),847)),2),IF(revenueReduction&gt;0.3,MAX(IF($B1313="Non - avec lien de dépendance",MIN(1129,H1313,$C1313)*overallRate,MIN(1129,H1313)*overallRate),ROUND(MAX(IF($B1313="Non - avec lien de dépendance",0,MIN((0.75*H1313),847)),MIN(H1313,(0.75*$C1313),847)),2)),IF($B1313="Non - avec lien de dépendance",MIN(1129,H1313,$C1313)*overallRate,MIN(1129,H1313)*overallRate)))))</f>
        <v>Effectuez l’étape 1</v>
      </c>
      <c r="M1313" s="68" t="str">
        <f>IF(ISTEXT(overallRate),"Effectuez l’étape 1",IF(OR(COUNT($C1313,I1313)&lt;&gt;2,overallRate=0),0,IF(E1313="Yes",ROUND(MAX(IF($B1313="Oui - sans lien de dépendance",0,MIN((0.75*I1313),847)),MIN(I1313,(0.75*$C1313),847)),2),IF(revenueReduction&gt;0.3,MAX(IF($B1313="Non - avec lien de dépendance",MIN(1129,I1313,$C1313)*overallRate,MIN(1129,I1313)*overallRate),ROUND(MAX(IF($B1313="Non - avec lien de dépendance",0,MIN((0.75*I1313),847)),MIN(I1313,(0.75*$C1313),847)),2)),IF($B1313="Non - avec lien de dépendance",MIN(1129,I1313,$C1313)*overallRate,MIN(1129,I1313)*overallRate)))))</f>
        <v>Effectuez l’étape 1</v>
      </c>
      <c r="N1313" s="68" t="str">
        <f>IF(ISTEXT(overallRate),"Effectuez l’étape 1",IF(OR(COUNT($C1313,J1313)&lt;&gt;2,overallRate=0),0,IF(F1313="Yes",ROUND(MAX(IF($B1313="Oui - sans lien de dépendance",0,MIN((0.75*J1313),847)),MIN(J1313,(0.75*$C1313),847)),2),IF(revenueReduction&gt;0.3,MAX(IF($B1313="Non - avec lien de dépendance",MIN(1129,J1313,$C1313)*overallRate,MIN(1129,J1313)*overallRate),ROUND(MAX(IF($B1313="Non - avec lien de dépendance",0,MIN((0.75*J1313),847)),MIN(J1313,(0.75*$C1313),847)),2)),IF($B1313="Non - avec lien de dépendance",MIN(1129,J1313,$C1313)*overallRate,MIN(1129,J1313)*overallRate)))))</f>
        <v>Effectuez l’étape 1</v>
      </c>
      <c r="O1313" s="68" t="str">
        <f>IF(ISTEXT(overallRate),"Effectuez l’étape 1",IF(OR(COUNT($C1313,K1313)&lt;&gt;2,overallRate=0),0,IF(G1313="Yes",ROUND(MAX(IF($B1313="Oui - sans lien de dépendance",0,MIN((0.75*K1313),847)),MIN(K1313,(0.75*$C1313),847)),2),IF(revenueReduction&gt;0.3,MAX(IF($B1313="Non - avec lien de dépendance",MIN(1129,K1313,$C1313)*overallRate,MIN(1129,K1313)*overallRate),ROUND(MAX(IF($B1313="Non - avec lien de dépendance",0,MIN((0.75*K1313),847)),MIN(K1313,(0.75*$C1313),847)),2)),IF($B1313="Non - avec lien de dépendance",MIN(1129,K1313,$C1313)*overallRate,MIN(1129,K1313)*overallRate)))))</f>
        <v>Effectuez l’étape 1</v>
      </c>
      <c r="P1313" s="3">
        <f t="shared" si="20"/>
        <v>0</v>
      </c>
    </row>
    <row r="1314" spans="12:16" x14ac:dyDescent="0.5">
      <c r="L1314" s="68" t="str">
        <f>IF(ISTEXT(overallRate),"Effectuez l’étape 1",IF(OR(COUNT($C1314,H1314)&lt;&gt;2,overallRate=0),0,IF(D1314="Yes",ROUND(MAX(IF($B1314="Oui - sans lien de dépendance",0,MIN((0.75*H1314),847)),MIN(H1314,(0.75*$C1314),847)),2),IF(revenueReduction&gt;0.3,MAX(IF($B1314="Non - avec lien de dépendance",MIN(1129,H1314,$C1314)*overallRate,MIN(1129,H1314)*overallRate),ROUND(MAX(IF($B1314="Non - avec lien de dépendance",0,MIN((0.75*H1314),847)),MIN(H1314,(0.75*$C1314),847)),2)),IF($B1314="Non - avec lien de dépendance",MIN(1129,H1314,$C1314)*overallRate,MIN(1129,H1314)*overallRate)))))</f>
        <v>Effectuez l’étape 1</v>
      </c>
      <c r="M1314" s="68" t="str">
        <f>IF(ISTEXT(overallRate),"Effectuez l’étape 1",IF(OR(COUNT($C1314,I1314)&lt;&gt;2,overallRate=0),0,IF(E1314="Yes",ROUND(MAX(IF($B1314="Oui - sans lien de dépendance",0,MIN((0.75*I1314),847)),MIN(I1314,(0.75*$C1314),847)),2),IF(revenueReduction&gt;0.3,MAX(IF($B1314="Non - avec lien de dépendance",MIN(1129,I1314,$C1314)*overallRate,MIN(1129,I1314)*overallRate),ROUND(MAX(IF($B1314="Non - avec lien de dépendance",0,MIN((0.75*I1314),847)),MIN(I1314,(0.75*$C1314),847)),2)),IF($B1314="Non - avec lien de dépendance",MIN(1129,I1314,$C1314)*overallRate,MIN(1129,I1314)*overallRate)))))</f>
        <v>Effectuez l’étape 1</v>
      </c>
      <c r="N1314" s="68" t="str">
        <f>IF(ISTEXT(overallRate),"Effectuez l’étape 1",IF(OR(COUNT($C1314,J1314)&lt;&gt;2,overallRate=0),0,IF(F1314="Yes",ROUND(MAX(IF($B1314="Oui - sans lien de dépendance",0,MIN((0.75*J1314),847)),MIN(J1314,(0.75*$C1314),847)),2),IF(revenueReduction&gt;0.3,MAX(IF($B1314="Non - avec lien de dépendance",MIN(1129,J1314,$C1314)*overallRate,MIN(1129,J1314)*overallRate),ROUND(MAX(IF($B1314="Non - avec lien de dépendance",0,MIN((0.75*J1314),847)),MIN(J1314,(0.75*$C1314),847)),2)),IF($B1314="Non - avec lien de dépendance",MIN(1129,J1314,$C1314)*overallRate,MIN(1129,J1314)*overallRate)))))</f>
        <v>Effectuez l’étape 1</v>
      </c>
      <c r="O1314" s="68" t="str">
        <f>IF(ISTEXT(overallRate),"Effectuez l’étape 1",IF(OR(COUNT($C1314,K1314)&lt;&gt;2,overallRate=0),0,IF(G1314="Yes",ROUND(MAX(IF($B1314="Oui - sans lien de dépendance",0,MIN((0.75*K1314),847)),MIN(K1314,(0.75*$C1314),847)),2),IF(revenueReduction&gt;0.3,MAX(IF($B1314="Non - avec lien de dépendance",MIN(1129,K1314,$C1314)*overallRate,MIN(1129,K1314)*overallRate),ROUND(MAX(IF($B1314="Non - avec lien de dépendance",0,MIN((0.75*K1314),847)),MIN(K1314,(0.75*$C1314),847)),2)),IF($B1314="Non - avec lien de dépendance",MIN(1129,K1314,$C1314)*overallRate,MIN(1129,K1314)*overallRate)))))</f>
        <v>Effectuez l’étape 1</v>
      </c>
      <c r="P1314" s="3">
        <f t="shared" si="20"/>
        <v>0</v>
      </c>
    </row>
    <row r="1315" spans="12:16" x14ac:dyDescent="0.5">
      <c r="L1315" s="68" t="str">
        <f>IF(ISTEXT(overallRate),"Effectuez l’étape 1",IF(OR(COUNT($C1315,H1315)&lt;&gt;2,overallRate=0),0,IF(D1315="Yes",ROUND(MAX(IF($B1315="Oui - sans lien de dépendance",0,MIN((0.75*H1315),847)),MIN(H1315,(0.75*$C1315),847)),2),IF(revenueReduction&gt;0.3,MAX(IF($B1315="Non - avec lien de dépendance",MIN(1129,H1315,$C1315)*overallRate,MIN(1129,H1315)*overallRate),ROUND(MAX(IF($B1315="Non - avec lien de dépendance",0,MIN((0.75*H1315),847)),MIN(H1315,(0.75*$C1315),847)),2)),IF($B1315="Non - avec lien de dépendance",MIN(1129,H1315,$C1315)*overallRate,MIN(1129,H1315)*overallRate)))))</f>
        <v>Effectuez l’étape 1</v>
      </c>
      <c r="M1315" s="68" t="str">
        <f>IF(ISTEXT(overallRate),"Effectuez l’étape 1",IF(OR(COUNT($C1315,I1315)&lt;&gt;2,overallRate=0),0,IF(E1315="Yes",ROUND(MAX(IF($B1315="Oui - sans lien de dépendance",0,MIN((0.75*I1315),847)),MIN(I1315,(0.75*$C1315),847)),2),IF(revenueReduction&gt;0.3,MAX(IF($B1315="Non - avec lien de dépendance",MIN(1129,I1315,$C1315)*overallRate,MIN(1129,I1315)*overallRate),ROUND(MAX(IF($B1315="Non - avec lien de dépendance",0,MIN((0.75*I1315),847)),MIN(I1315,(0.75*$C1315),847)),2)),IF($B1315="Non - avec lien de dépendance",MIN(1129,I1315,$C1315)*overallRate,MIN(1129,I1315)*overallRate)))))</f>
        <v>Effectuez l’étape 1</v>
      </c>
      <c r="N1315" s="68" t="str">
        <f>IF(ISTEXT(overallRate),"Effectuez l’étape 1",IF(OR(COUNT($C1315,J1315)&lt;&gt;2,overallRate=0),0,IF(F1315="Yes",ROUND(MAX(IF($B1315="Oui - sans lien de dépendance",0,MIN((0.75*J1315),847)),MIN(J1315,(0.75*$C1315),847)),2),IF(revenueReduction&gt;0.3,MAX(IF($B1315="Non - avec lien de dépendance",MIN(1129,J1315,$C1315)*overallRate,MIN(1129,J1315)*overallRate),ROUND(MAX(IF($B1315="Non - avec lien de dépendance",0,MIN((0.75*J1315),847)),MIN(J1315,(0.75*$C1315),847)),2)),IF($B1315="Non - avec lien de dépendance",MIN(1129,J1315,$C1315)*overallRate,MIN(1129,J1315)*overallRate)))))</f>
        <v>Effectuez l’étape 1</v>
      </c>
      <c r="O1315" s="68" t="str">
        <f>IF(ISTEXT(overallRate),"Effectuez l’étape 1",IF(OR(COUNT($C1315,K1315)&lt;&gt;2,overallRate=0),0,IF(G1315="Yes",ROUND(MAX(IF($B1315="Oui - sans lien de dépendance",0,MIN((0.75*K1315),847)),MIN(K1315,(0.75*$C1315),847)),2),IF(revenueReduction&gt;0.3,MAX(IF($B1315="Non - avec lien de dépendance",MIN(1129,K1315,$C1315)*overallRate,MIN(1129,K1315)*overallRate),ROUND(MAX(IF($B1315="Non - avec lien de dépendance",0,MIN((0.75*K1315),847)),MIN(K1315,(0.75*$C1315),847)),2)),IF($B1315="Non - avec lien de dépendance",MIN(1129,K1315,$C1315)*overallRate,MIN(1129,K1315)*overallRate)))))</f>
        <v>Effectuez l’étape 1</v>
      </c>
      <c r="P1315" s="3">
        <f t="shared" si="20"/>
        <v>0</v>
      </c>
    </row>
    <row r="1316" spans="12:16" x14ac:dyDescent="0.5">
      <c r="L1316" s="68" t="str">
        <f>IF(ISTEXT(overallRate),"Effectuez l’étape 1",IF(OR(COUNT($C1316,H1316)&lt;&gt;2,overallRate=0),0,IF(D1316="Yes",ROUND(MAX(IF($B1316="Oui - sans lien de dépendance",0,MIN((0.75*H1316),847)),MIN(H1316,(0.75*$C1316),847)),2),IF(revenueReduction&gt;0.3,MAX(IF($B1316="Non - avec lien de dépendance",MIN(1129,H1316,$C1316)*overallRate,MIN(1129,H1316)*overallRate),ROUND(MAX(IF($B1316="Non - avec lien de dépendance",0,MIN((0.75*H1316),847)),MIN(H1316,(0.75*$C1316),847)),2)),IF($B1316="Non - avec lien de dépendance",MIN(1129,H1316,$C1316)*overallRate,MIN(1129,H1316)*overallRate)))))</f>
        <v>Effectuez l’étape 1</v>
      </c>
      <c r="M1316" s="68" t="str">
        <f>IF(ISTEXT(overallRate),"Effectuez l’étape 1",IF(OR(COUNT($C1316,I1316)&lt;&gt;2,overallRate=0),0,IF(E1316="Yes",ROUND(MAX(IF($B1316="Oui - sans lien de dépendance",0,MIN((0.75*I1316),847)),MIN(I1316,(0.75*$C1316),847)),2),IF(revenueReduction&gt;0.3,MAX(IF($B1316="Non - avec lien de dépendance",MIN(1129,I1316,$C1316)*overallRate,MIN(1129,I1316)*overallRate),ROUND(MAX(IF($B1316="Non - avec lien de dépendance",0,MIN((0.75*I1316),847)),MIN(I1316,(0.75*$C1316),847)),2)),IF($B1316="Non - avec lien de dépendance",MIN(1129,I1316,$C1316)*overallRate,MIN(1129,I1316)*overallRate)))))</f>
        <v>Effectuez l’étape 1</v>
      </c>
      <c r="N1316" s="68" t="str">
        <f>IF(ISTEXT(overallRate),"Effectuez l’étape 1",IF(OR(COUNT($C1316,J1316)&lt;&gt;2,overallRate=0),0,IF(F1316="Yes",ROUND(MAX(IF($B1316="Oui - sans lien de dépendance",0,MIN((0.75*J1316),847)),MIN(J1316,(0.75*$C1316),847)),2),IF(revenueReduction&gt;0.3,MAX(IF($B1316="Non - avec lien de dépendance",MIN(1129,J1316,$C1316)*overallRate,MIN(1129,J1316)*overallRate),ROUND(MAX(IF($B1316="Non - avec lien de dépendance",0,MIN((0.75*J1316),847)),MIN(J1316,(0.75*$C1316),847)),2)),IF($B1316="Non - avec lien de dépendance",MIN(1129,J1316,$C1316)*overallRate,MIN(1129,J1316)*overallRate)))))</f>
        <v>Effectuez l’étape 1</v>
      </c>
      <c r="O1316" s="68" t="str">
        <f>IF(ISTEXT(overallRate),"Effectuez l’étape 1",IF(OR(COUNT($C1316,K1316)&lt;&gt;2,overallRate=0),0,IF(G1316="Yes",ROUND(MAX(IF($B1316="Oui - sans lien de dépendance",0,MIN((0.75*K1316),847)),MIN(K1316,(0.75*$C1316),847)),2),IF(revenueReduction&gt;0.3,MAX(IF($B1316="Non - avec lien de dépendance",MIN(1129,K1316,$C1316)*overallRate,MIN(1129,K1316)*overallRate),ROUND(MAX(IF($B1316="Non - avec lien de dépendance",0,MIN((0.75*K1316),847)),MIN(K1316,(0.75*$C1316),847)),2)),IF($B1316="Non - avec lien de dépendance",MIN(1129,K1316,$C1316)*overallRate,MIN(1129,K1316)*overallRate)))))</f>
        <v>Effectuez l’étape 1</v>
      </c>
      <c r="P1316" s="3">
        <f t="shared" si="20"/>
        <v>0</v>
      </c>
    </row>
    <row r="1317" spans="12:16" x14ac:dyDescent="0.5">
      <c r="L1317" s="68" t="str">
        <f>IF(ISTEXT(overallRate),"Effectuez l’étape 1",IF(OR(COUNT($C1317,H1317)&lt;&gt;2,overallRate=0),0,IF(D1317="Yes",ROUND(MAX(IF($B1317="Oui - sans lien de dépendance",0,MIN((0.75*H1317),847)),MIN(H1317,(0.75*$C1317),847)),2),IF(revenueReduction&gt;0.3,MAX(IF($B1317="Non - avec lien de dépendance",MIN(1129,H1317,$C1317)*overallRate,MIN(1129,H1317)*overallRate),ROUND(MAX(IF($B1317="Non - avec lien de dépendance",0,MIN((0.75*H1317),847)),MIN(H1317,(0.75*$C1317),847)),2)),IF($B1317="Non - avec lien de dépendance",MIN(1129,H1317,$C1317)*overallRate,MIN(1129,H1317)*overallRate)))))</f>
        <v>Effectuez l’étape 1</v>
      </c>
      <c r="M1317" s="68" t="str">
        <f>IF(ISTEXT(overallRate),"Effectuez l’étape 1",IF(OR(COUNT($C1317,I1317)&lt;&gt;2,overallRate=0),0,IF(E1317="Yes",ROUND(MAX(IF($B1317="Oui - sans lien de dépendance",0,MIN((0.75*I1317),847)),MIN(I1317,(0.75*$C1317),847)),2),IF(revenueReduction&gt;0.3,MAX(IF($B1317="Non - avec lien de dépendance",MIN(1129,I1317,$C1317)*overallRate,MIN(1129,I1317)*overallRate),ROUND(MAX(IF($B1317="Non - avec lien de dépendance",0,MIN((0.75*I1317),847)),MIN(I1317,(0.75*$C1317),847)),2)),IF($B1317="Non - avec lien de dépendance",MIN(1129,I1317,$C1317)*overallRate,MIN(1129,I1317)*overallRate)))))</f>
        <v>Effectuez l’étape 1</v>
      </c>
      <c r="N1317" s="68" t="str">
        <f>IF(ISTEXT(overallRate),"Effectuez l’étape 1",IF(OR(COUNT($C1317,J1317)&lt;&gt;2,overallRate=0),0,IF(F1317="Yes",ROUND(MAX(IF($B1317="Oui - sans lien de dépendance",0,MIN((0.75*J1317),847)),MIN(J1317,(0.75*$C1317),847)),2),IF(revenueReduction&gt;0.3,MAX(IF($B1317="Non - avec lien de dépendance",MIN(1129,J1317,$C1317)*overallRate,MIN(1129,J1317)*overallRate),ROUND(MAX(IF($B1317="Non - avec lien de dépendance",0,MIN((0.75*J1317),847)),MIN(J1317,(0.75*$C1317),847)),2)),IF($B1317="Non - avec lien de dépendance",MIN(1129,J1317,$C1317)*overallRate,MIN(1129,J1317)*overallRate)))))</f>
        <v>Effectuez l’étape 1</v>
      </c>
      <c r="O1317" s="68" t="str">
        <f>IF(ISTEXT(overallRate),"Effectuez l’étape 1",IF(OR(COUNT($C1317,K1317)&lt;&gt;2,overallRate=0),0,IF(G1317="Yes",ROUND(MAX(IF($B1317="Oui - sans lien de dépendance",0,MIN((0.75*K1317),847)),MIN(K1317,(0.75*$C1317),847)),2),IF(revenueReduction&gt;0.3,MAX(IF($B1317="Non - avec lien de dépendance",MIN(1129,K1317,$C1317)*overallRate,MIN(1129,K1317)*overallRate),ROUND(MAX(IF($B1317="Non - avec lien de dépendance",0,MIN((0.75*K1317),847)),MIN(K1317,(0.75*$C1317),847)),2)),IF($B1317="Non - avec lien de dépendance",MIN(1129,K1317,$C1317)*overallRate,MIN(1129,K1317)*overallRate)))))</f>
        <v>Effectuez l’étape 1</v>
      </c>
      <c r="P1317" s="3">
        <f t="shared" si="20"/>
        <v>0</v>
      </c>
    </row>
    <row r="1318" spans="12:16" x14ac:dyDescent="0.5">
      <c r="L1318" s="68" t="str">
        <f>IF(ISTEXT(overallRate),"Effectuez l’étape 1",IF(OR(COUNT($C1318,H1318)&lt;&gt;2,overallRate=0),0,IF(D1318="Yes",ROUND(MAX(IF($B1318="Oui - sans lien de dépendance",0,MIN((0.75*H1318),847)),MIN(H1318,(0.75*$C1318),847)),2),IF(revenueReduction&gt;0.3,MAX(IF($B1318="Non - avec lien de dépendance",MIN(1129,H1318,$C1318)*overallRate,MIN(1129,H1318)*overallRate),ROUND(MAX(IF($B1318="Non - avec lien de dépendance",0,MIN((0.75*H1318),847)),MIN(H1318,(0.75*$C1318),847)),2)),IF($B1318="Non - avec lien de dépendance",MIN(1129,H1318,$C1318)*overallRate,MIN(1129,H1318)*overallRate)))))</f>
        <v>Effectuez l’étape 1</v>
      </c>
      <c r="M1318" s="68" t="str">
        <f>IF(ISTEXT(overallRate),"Effectuez l’étape 1",IF(OR(COUNT($C1318,I1318)&lt;&gt;2,overallRate=0),0,IF(E1318="Yes",ROUND(MAX(IF($B1318="Oui - sans lien de dépendance",0,MIN((0.75*I1318),847)),MIN(I1318,(0.75*$C1318),847)),2),IF(revenueReduction&gt;0.3,MAX(IF($B1318="Non - avec lien de dépendance",MIN(1129,I1318,$C1318)*overallRate,MIN(1129,I1318)*overallRate),ROUND(MAX(IF($B1318="Non - avec lien de dépendance",0,MIN((0.75*I1318),847)),MIN(I1318,(0.75*$C1318),847)),2)),IF($B1318="Non - avec lien de dépendance",MIN(1129,I1318,$C1318)*overallRate,MIN(1129,I1318)*overallRate)))))</f>
        <v>Effectuez l’étape 1</v>
      </c>
      <c r="N1318" s="68" t="str">
        <f>IF(ISTEXT(overallRate),"Effectuez l’étape 1",IF(OR(COUNT($C1318,J1318)&lt;&gt;2,overallRate=0),0,IF(F1318="Yes",ROUND(MAX(IF($B1318="Oui - sans lien de dépendance",0,MIN((0.75*J1318),847)),MIN(J1318,(0.75*$C1318),847)),2),IF(revenueReduction&gt;0.3,MAX(IF($B1318="Non - avec lien de dépendance",MIN(1129,J1318,$C1318)*overallRate,MIN(1129,J1318)*overallRate),ROUND(MAX(IF($B1318="Non - avec lien de dépendance",0,MIN((0.75*J1318),847)),MIN(J1318,(0.75*$C1318),847)),2)),IF($B1318="Non - avec lien de dépendance",MIN(1129,J1318,$C1318)*overallRate,MIN(1129,J1318)*overallRate)))))</f>
        <v>Effectuez l’étape 1</v>
      </c>
      <c r="O1318" s="68" t="str">
        <f>IF(ISTEXT(overallRate),"Effectuez l’étape 1",IF(OR(COUNT($C1318,K1318)&lt;&gt;2,overallRate=0),0,IF(G1318="Yes",ROUND(MAX(IF($B1318="Oui - sans lien de dépendance",0,MIN((0.75*K1318),847)),MIN(K1318,(0.75*$C1318),847)),2),IF(revenueReduction&gt;0.3,MAX(IF($B1318="Non - avec lien de dépendance",MIN(1129,K1318,$C1318)*overallRate,MIN(1129,K1318)*overallRate),ROUND(MAX(IF($B1318="Non - avec lien de dépendance",0,MIN((0.75*K1318),847)),MIN(K1318,(0.75*$C1318),847)),2)),IF($B1318="Non - avec lien de dépendance",MIN(1129,K1318,$C1318)*overallRate,MIN(1129,K1318)*overallRate)))))</f>
        <v>Effectuez l’étape 1</v>
      </c>
      <c r="P1318" s="3">
        <f t="shared" si="20"/>
        <v>0</v>
      </c>
    </row>
    <row r="1319" spans="12:16" x14ac:dyDescent="0.5">
      <c r="L1319" s="68" t="str">
        <f>IF(ISTEXT(overallRate),"Effectuez l’étape 1",IF(OR(COUNT($C1319,H1319)&lt;&gt;2,overallRate=0),0,IF(D1319="Yes",ROUND(MAX(IF($B1319="Oui - sans lien de dépendance",0,MIN((0.75*H1319),847)),MIN(H1319,(0.75*$C1319),847)),2),IF(revenueReduction&gt;0.3,MAX(IF($B1319="Non - avec lien de dépendance",MIN(1129,H1319,$C1319)*overallRate,MIN(1129,H1319)*overallRate),ROUND(MAX(IF($B1319="Non - avec lien de dépendance",0,MIN((0.75*H1319),847)),MIN(H1319,(0.75*$C1319),847)),2)),IF($B1319="Non - avec lien de dépendance",MIN(1129,H1319,$C1319)*overallRate,MIN(1129,H1319)*overallRate)))))</f>
        <v>Effectuez l’étape 1</v>
      </c>
      <c r="M1319" s="68" t="str">
        <f>IF(ISTEXT(overallRate),"Effectuez l’étape 1",IF(OR(COUNT($C1319,I1319)&lt;&gt;2,overallRate=0),0,IF(E1319="Yes",ROUND(MAX(IF($B1319="Oui - sans lien de dépendance",0,MIN((0.75*I1319),847)),MIN(I1319,(0.75*$C1319),847)),2),IF(revenueReduction&gt;0.3,MAX(IF($B1319="Non - avec lien de dépendance",MIN(1129,I1319,$C1319)*overallRate,MIN(1129,I1319)*overallRate),ROUND(MAX(IF($B1319="Non - avec lien de dépendance",0,MIN((0.75*I1319),847)),MIN(I1319,(0.75*$C1319),847)),2)),IF($B1319="Non - avec lien de dépendance",MIN(1129,I1319,$C1319)*overallRate,MIN(1129,I1319)*overallRate)))))</f>
        <v>Effectuez l’étape 1</v>
      </c>
      <c r="N1319" s="68" t="str">
        <f>IF(ISTEXT(overallRate),"Effectuez l’étape 1",IF(OR(COUNT($C1319,J1319)&lt;&gt;2,overallRate=0),0,IF(F1319="Yes",ROUND(MAX(IF($B1319="Oui - sans lien de dépendance",0,MIN((0.75*J1319),847)),MIN(J1319,(0.75*$C1319),847)),2),IF(revenueReduction&gt;0.3,MAX(IF($B1319="Non - avec lien de dépendance",MIN(1129,J1319,$C1319)*overallRate,MIN(1129,J1319)*overallRate),ROUND(MAX(IF($B1319="Non - avec lien de dépendance",0,MIN((0.75*J1319),847)),MIN(J1319,(0.75*$C1319),847)),2)),IF($B1319="Non - avec lien de dépendance",MIN(1129,J1319,$C1319)*overallRate,MIN(1129,J1319)*overallRate)))))</f>
        <v>Effectuez l’étape 1</v>
      </c>
      <c r="O1319" s="68" t="str">
        <f>IF(ISTEXT(overallRate),"Effectuez l’étape 1",IF(OR(COUNT($C1319,K1319)&lt;&gt;2,overallRate=0),0,IF(G1319="Yes",ROUND(MAX(IF($B1319="Oui - sans lien de dépendance",0,MIN((0.75*K1319),847)),MIN(K1319,(0.75*$C1319),847)),2),IF(revenueReduction&gt;0.3,MAX(IF($B1319="Non - avec lien de dépendance",MIN(1129,K1319,$C1319)*overallRate,MIN(1129,K1319)*overallRate),ROUND(MAX(IF($B1319="Non - avec lien de dépendance",0,MIN((0.75*K1319),847)),MIN(K1319,(0.75*$C1319),847)),2)),IF($B1319="Non - avec lien de dépendance",MIN(1129,K1319,$C1319)*overallRate,MIN(1129,K1319)*overallRate)))))</f>
        <v>Effectuez l’étape 1</v>
      </c>
      <c r="P1319" s="3">
        <f t="shared" si="20"/>
        <v>0</v>
      </c>
    </row>
    <row r="1320" spans="12:16" x14ac:dyDescent="0.5">
      <c r="L1320" s="68" t="str">
        <f>IF(ISTEXT(overallRate),"Effectuez l’étape 1",IF(OR(COUNT($C1320,H1320)&lt;&gt;2,overallRate=0),0,IF(D1320="Yes",ROUND(MAX(IF($B1320="Oui - sans lien de dépendance",0,MIN((0.75*H1320),847)),MIN(H1320,(0.75*$C1320),847)),2),IF(revenueReduction&gt;0.3,MAX(IF($B1320="Non - avec lien de dépendance",MIN(1129,H1320,$C1320)*overallRate,MIN(1129,H1320)*overallRate),ROUND(MAX(IF($B1320="Non - avec lien de dépendance",0,MIN((0.75*H1320),847)),MIN(H1320,(0.75*$C1320),847)),2)),IF($B1320="Non - avec lien de dépendance",MIN(1129,H1320,$C1320)*overallRate,MIN(1129,H1320)*overallRate)))))</f>
        <v>Effectuez l’étape 1</v>
      </c>
      <c r="M1320" s="68" t="str">
        <f>IF(ISTEXT(overallRate),"Effectuez l’étape 1",IF(OR(COUNT($C1320,I1320)&lt;&gt;2,overallRate=0),0,IF(E1320="Yes",ROUND(MAX(IF($B1320="Oui - sans lien de dépendance",0,MIN((0.75*I1320),847)),MIN(I1320,(0.75*$C1320),847)),2),IF(revenueReduction&gt;0.3,MAX(IF($B1320="Non - avec lien de dépendance",MIN(1129,I1320,$C1320)*overallRate,MIN(1129,I1320)*overallRate),ROUND(MAX(IF($B1320="Non - avec lien de dépendance",0,MIN((0.75*I1320),847)),MIN(I1320,(0.75*$C1320),847)),2)),IF($B1320="Non - avec lien de dépendance",MIN(1129,I1320,$C1320)*overallRate,MIN(1129,I1320)*overallRate)))))</f>
        <v>Effectuez l’étape 1</v>
      </c>
      <c r="N1320" s="68" t="str">
        <f>IF(ISTEXT(overallRate),"Effectuez l’étape 1",IF(OR(COUNT($C1320,J1320)&lt;&gt;2,overallRate=0),0,IF(F1320="Yes",ROUND(MAX(IF($B1320="Oui - sans lien de dépendance",0,MIN((0.75*J1320),847)),MIN(J1320,(0.75*$C1320),847)),2),IF(revenueReduction&gt;0.3,MAX(IF($B1320="Non - avec lien de dépendance",MIN(1129,J1320,$C1320)*overallRate,MIN(1129,J1320)*overallRate),ROUND(MAX(IF($B1320="Non - avec lien de dépendance",0,MIN((0.75*J1320),847)),MIN(J1320,(0.75*$C1320),847)),2)),IF($B1320="Non - avec lien de dépendance",MIN(1129,J1320,$C1320)*overallRate,MIN(1129,J1320)*overallRate)))))</f>
        <v>Effectuez l’étape 1</v>
      </c>
      <c r="O1320" s="68" t="str">
        <f>IF(ISTEXT(overallRate),"Effectuez l’étape 1",IF(OR(COUNT($C1320,K1320)&lt;&gt;2,overallRate=0),0,IF(G1320="Yes",ROUND(MAX(IF($B1320="Oui - sans lien de dépendance",0,MIN((0.75*K1320),847)),MIN(K1320,(0.75*$C1320),847)),2),IF(revenueReduction&gt;0.3,MAX(IF($B1320="Non - avec lien de dépendance",MIN(1129,K1320,$C1320)*overallRate,MIN(1129,K1320)*overallRate),ROUND(MAX(IF($B1320="Non - avec lien de dépendance",0,MIN((0.75*K1320),847)),MIN(K1320,(0.75*$C1320),847)),2)),IF($B1320="Non - avec lien de dépendance",MIN(1129,K1320,$C1320)*overallRate,MIN(1129,K1320)*overallRate)))))</f>
        <v>Effectuez l’étape 1</v>
      </c>
      <c r="P1320" s="3">
        <f t="shared" si="20"/>
        <v>0</v>
      </c>
    </row>
    <row r="1321" spans="12:16" x14ac:dyDescent="0.5">
      <c r="L1321" s="68" t="str">
        <f>IF(ISTEXT(overallRate),"Effectuez l’étape 1",IF(OR(COUNT($C1321,H1321)&lt;&gt;2,overallRate=0),0,IF(D1321="Yes",ROUND(MAX(IF($B1321="Oui - sans lien de dépendance",0,MIN((0.75*H1321),847)),MIN(H1321,(0.75*$C1321),847)),2),IF(revenueReduction&gt;0.3,MAX(IF($B1321="Non - avec lien de dépendance",MIN(1129,H1321,$C1321)*overallRate,MIN(1129,H1321)*overallRate),ROUND(MAX(IF($B1321="Non - avec lien de dépendance",0,MIN((0.75*H1321),847)),MIN(H1321,(0.75*$C1321),847)),2)),IF($B1321="Non - avec lien de dépendance",MIN(1129,H1321,$C1321)*overallRate,MIN(1129,H1321)*overallRate)))))</f>
        <v>Effectuez l’étape 1</v>
      </c>
      <c r="M1321" s="68" t="str">
        <f>IF(ISTEXT(overallRate),"Effectuez l’étape 1",IF(OR(COUNT($C1321,I1321)&lt;&gt;2,overallRate=0),0,IF(E1321="Yes",ROUND(MAX(IF($B1321="Oui - sans lien de dépendance",0,MIN((0.75*I1321),847)),MIN(I1321,(0.75*$C1321),847)),2),IF(revenueReduction&gt;0.3,MAX(IF($B1321="Non - avec lien de dépendance",MIN(1129,I1321,$C1321)*overallRate,MIN(1129,I1321)*overallRate),ROUND(MAX(IF($B1321="Non - avec lien de dépendance",0,MIN((0.75*I1321),847)),MIN(I1321,(0.75*$C1321),847)),2)),IF($B1321="Non - avec lien de dépendance",MIN(1129,I1321,$C1321)*overallRate,MIN(1129,I1321)*overallRate)))))</f>
        <v>Effectuez l’étape 1</v>
      </c>
      <c r="N1321" s="68" t="str">
        <f>IF(ISTEXT(overallRate),"Effectuez l’étape 1",IF(OR(COUNT($C1321,J1321)&lt;&gt;2,overallRate=0),0,IF(F1321="Yes",ROUND(MAX(IF($B1321="Oui - sans lien de dépendance",0,MIN((0.75*J1321),847)),MIN(J1321,(0.75*$C1321),847)),2),IF(revenueReduction&gt;0.3,MAX(IF($B1321="Non - avec lien de dépendance",MIN(1129,J1321,$C1321)*overallRate,MIN(1129,J1321)*overallRate),ROUND(MAX(IF($B1321="Non - avec lien de dépendance",0,MIN((0.75*J1321),847)),MIN(J1321,(0.75*$C1321),847)),2)),IF($B1321="Non - avec lien de dépendance",MIN(1129,J1321,$C1321)*overallRate,MIN(1129,J1321)*overallRate)))))</f>
        <v>Effectuez l’étape 1</v>
      </c>
      <c r="O1321" s="68" t="str">
        <f>IF(ISTEXT(overallRate),"Effectuez l’étape 1",IF(OR(COUNT($C1321,K1321)&lt;&gt;2,overallRate=0),0,IF(G1321="Yes",ROUND(MAX(IF($B1321="Oui - sans lien de dépendance",0,MIN((0.75*K1321),847)),MIN(K1321,(0.75*$C1321),847)),2),IF(revenueReduction&gt;0.3,MAX(IF($B1321="Non - avec lien de dépendance",MIN(1129,K1321,$C1321)*overallRate,MIN(1129,K1321)*overallRate),ROUND(MAX(IF($B1321="Non - avec lien de dépendance",0,MIN((0.75*K1321),847)),MIN(K1321,(0.75*$C1321),847)),2)),IF($B1321="Non - avec lien de dépendance",MIN(1129,K1321,$C1321)*overallRate,MIN(1129,K1321)*overallRate)))))</f>
        <v>Effectuez l’étape 1</v>
      </c>
      <c r="P1321" s="3">
        <f t="shared" si="20"/>
        <v>0</v>
      </c>
    </row>
    <row r="1322" spans="12:16" x14ac:dyDescent="0.5">
      <c r="L1322" s="68" t="str">
        <f>IF(ISTEXT(overallRate),"Effectuez l’étape 1",IF(OR(COUNT($C1322,H1322)&lt;&gt;2,overallRate=0),0,IF(D1322="Yes",ROUND(MAX(IF($B1322="Oui - sans lien de dépendance",0,MIN((0.75*H1322),847)),MIN(H1322,(0.75*$C1322),847)),2),IF(revenueReduction&gt;0.3,MAX(IF($B1322="Non - avec lien de dépendance",MIN(1129,H1322,$C1322)*overallRate,MIN(1129,H1322)*overallRate),ROUND(MAX(IF($B1322="Non - avec lien de dépendance",0,MIN((0.75*H1322),847)),MIN(H1322,(0.75*$C1322),847)),2)),IF($B1322="Non - avec lien de dépendance",MIN(1129,H1322,$C1322)*overallRate,MIN(1129,H1322)*overallRate)))))</f>
        <v>Effectuez l’étape 1</v>
      </c>
      <c r="M1322" s="68" t="str">
        <f>IF(ISTEXT(overallRate),"Effectuez l’étape 1",IF(OR(COUNT($C1322,I1322)&lt;&gt;2,overallRate=0),0,IF(E1322="Yes",ROUND(MAX(IF($B1322="Oui - sans lien de dépendance",0,MIN((0.75*I1322),847)),MIN(I1322,(0.75*$C1322),847)),2),IF(revenueReduction&gt;0.3,MAX(IF($B1322="Non - avec lien de dépendance",MIN(1129,I1322,$C1322)*overallRate,MIN(1129,I1322)*overallRate),ROUND(MAX(IF($B1322="Non - avec lien de dépendance",0,MIN((0.75*I1322),847)),MIN(I1322,(0.75*$C1322),847)),2)),IF($B1322="Non - avec lien de dépendance",MIN(1129,I1322,$C1322)*overallRate,MIN(1129,I1322)*overallRate)))))</f>
        <v>Effectuez l’étape 1</v>
      </c>
      <c r="N1322" s="68" t="str">
        <f>IF(ISTEXT(overallRate),"Effectuez l’étape 1",IF(OR(COUNT($C1322,J1322)&lt;&gt;2,overallRate=0),0,IF(F1322="Yes",ROUND(MAX(IF($B1322="Oui - sans lien de dépendance",0,MIN((0.75*J1322),847)),MIN(J1322,(0.75*$C1322),847)),2),IF(revenueReduction&gt;0.3,MAX(IF($B1322="Non - avec lien de dépendance",MIN(1129,J1322,$C1322)*overallRate,MIN(1129,J1322)*overallRate),ROUND(MAX(IF($B1322="Non - avec lien de dépendance",0,MIN((0.75*J1322),847)),MIN(J1322,(0.75*$C1322),847)),2)),IF($B1322="Non - avec lien de dépendance",MIN(1129,J1322,$C1322)*overallRate,MIN(1129,J1322)*overallRate)))))</f>
        <v>Effectuez l’étape 1</v>
      </c>
      <c r="O1322" s="68" t="str">
        <f>IF(ISTEXT(overallRate),"Effectuez l’étape 1",IF(OR(COUNT($C1322,K1322)&lt;&gt;2,overallRate=0),0,IF(G1322="Yes",ROUND(MAX(IF($B1322="Oui - sans lien de dépendance",0,MIN((0.75*K1322),847)),MIN(K1322,(0.75*$C1322),847)),2),IF(revenueReduction&gt;0.3,MAX(IF($B1322="Non - avec lien de dépendance",MIN(1129,K1322,$C1322)*overallRate,MIN(1129,K1322)*overallRate),ROUND(MAX(IF($B1322="Non - avec lien de dépendance",0,MIN((0.75*K1322),847)),MIN(K1322,(0.75*$C1322),847)),2)),IF($B1322="Non - avec lien de dépendance",MIN(1129,K1322,$C1322)*overallRate,MIN(1129,K1322)*overallRate)))))</f>
        <v>Effectuez l’étape 1</v>
      </c>
      <c r="P1322" s="3">
        <f t="shared" si="20"/>
        <v>0</v>
      </c>
    </row>
    <row r="1323" spans="12:16" x14ac:dyDescent="0.5">
      <c r="L1323" s="68" t="str">
        <f>IF(ISTEXT(overallRate),"Effectuez l’étape 1",IF(OR(COUNT($C1323,H1323)&lt;&gt;2,overallRate=0),0,IF(D1323="Yes",ROUND(MAX(IF($B1323="Oui - sans lien de dépendance",0,MIN((0.75*H1323),847)),MIN(H1323,(0.75*$C1323),847)),2),IF(revenueReduction&gt;0.3,MAX(IF($B1323="Non - avec lien de dépendance",MIN(1129,H1323,$C1323)*overallRate,MIN(1129,H1323)*overallRate),ROUND(MAX(IF($B1323="Non - avec lien de dépendance",0,MIN((0.75*H1323),847)),MIN(H1323,(0.75*$C1323),847)),2)),IF($B1323="Non - avec lien de dépendance",MIN(1129,H1323,$C1323)*overallRate,MIN(1129,H1323)*overallRate)))))</f>
        <v>Effectuez l’étape 1</v>
      </c>
      <c r="M1323" s="68" t="str">
        <f>IF(ISTEXT(overallRate),"Effectuez l’étape 1",IF(OR(COUNT($C1323,I1323)&lt;&gt;2,overallRate=0),0,IF(E1323="Yes",ROUND(MAX(IF($B1323="Oui - sans lien de dépendance",0,MIN((0.75*I1323),847)),MIN(I1323,(0.75*$C1323),847)),2),IF(revenueReduction&gt;0.3,MAX(IF($B1323="Non - avec lien de dépendance",MIN(1129,I1323,$C1323)*overallRate,MIN(1129,I1323)*overallRate),ROUND(MAX(IF($B1323="Non - avec lien de dépendance",0,MIN((0.75*I1323),847)),MIN(I1323,(0.75*$C1323),847)),2)),IF($B1323="Non - avec lien de dépendance",MIN(1129,I1323,$C1323)*overallRate,MIN(1129,I1323)*overallRate)))))</f>
        <v>Effectuez l’étape 1</v>
      </c>
      <c r="N1323" s="68" t="str">
        <f>IF(ISTEXT(overallRate),"Effectuez l’étape 1",IF(OR(COUNT($C1323,J1323)&lt;&gt;2,overallRate=0),0,IF(F1323="Yes",ROUND(MAX(IF($B1323="Oui - sans lien de dépendance",0,MIN((0.75*J1323),847)),MIN(J1323,(0.75*$C1323),847)),2),IF(revenueReduction&gt;0.3,MAX(IF($B1323="Non - avec lien de dépendance",MIN(1129,J1323,$C1323)*overallRate,MIN(1129,J1323)*overallRate),ROUND(MAX(IF($B1323="Non - avec lien de dépendance",0,MIN((0.75*J1323),847)),MIN(J1323,(0.75*$C1323),847)),2)),IF($B1323="Non - avec lien de dépendance",MIN(1129,J1323,$C1323)*overallRate,MIN(1129,J1323)*overallRate)))))</f>
        <v>Effectuez l’étape 1</v>
      </c>
      <c r="O1323" s="68" t="str">
        <f>IF(ISTEXT(overallRate),"Effectuez l’étape 1",IF(OR(COUNT($C1323,K1323)&lt;&gt;2,overallRate=0),0,IF(G1323="Yes",ROUND(MAX(IF($B1323="Oui - sans lien de dépendance",0,MIN((0.75*K1323),847)),MIN(K1323,(0.75*$C1323),847)),2),IF(revenueReduction&gt;0.3,MAX(IF($B1323="Non - avec lien de dépendance",MIN(1129,K1323,$C1323)*overallRate,MIN(1129,K1323)*overallRate),ROUND(MAX(IF($B1323="Non - avec lien de dépendance",0,MIN((0.75*K1323),847)),MIN(K1323,(0.75*$C1323),847)),2)),IF($B1323="Non - avec lien de dépendance",MIN(1129,K1323,$C1323)*overallRate,MIN(1129,K1323)*overallRate)))))</f>
        <v>Effectuez l’étape 1</v>
      </c>
      <c r="P1323" s="3">
        <f t="shared" si="20"/>
        <v>0</v>
      </c>
    </row>
    <row r="1324" spans="12:16" x14ac:dyDescent="0.5">
      <c r="L1324" s="68" t="str">
        <f>IF(ISTEXT(overallRate),"Effectuez l’étape 1",IF(OR(COUNT($C1324,H1324)&lt;&gt;2,overallRate=0),0,IF(D1324="Yes",ROUND(MAX(IF($B1324="Oui - sans lien de dépendance",0,MIN((0.75*H1324),847)),MIN(H1324,(0.75*$C1324),847)),2),IF(revenueReduction&gt;0.3,MAX(IF($B1324="Non - avec lien de dépendance",MIN(1129,H1324,$C1324)*overallRate,MIN(1129,H1324)*overallRate),ROUND(MAX(IF($B1324="Non - avec lien de dépendance",0,MIN((0.75*H1324),847)),MIN(H1324,(0.75*$C1324),847)),2)),IF($B1324="Non - avec lien de dépendance",MIN(1129,H1324,$C1324)*overallRate,MIN(1129,H1324)*overallRate)))))</f>
        <v>Effectuez l’étape 1</v>
      </c>
      <c r="M1324" s="68" t="str">
        <f>IF(ISTEXT(overallRate),"Effectuez l’étape 1",IF(OR(COUNT($C1324,I1324)&lt;&gt;2,overallRate=0),0,IF(E1324="Yes",ROUND(MAX(IF($B1324="Oui - sans lien de dépendance",0,MIN((0.75*I1324),847)),MIN(I1324,(0.75*$C1324),847)),2),IF(revenueReduction&gt;0.3,MAX(IF($B1324="Non - avec lien de dépendance",MIN(1129,I1324,$C1324)*overallRate,MIN(1129,I1324)*overallRate),ROUND(MAX(IF($B1324="Non - avec lien de dépendance",0,MIN((0.75*I1324),847)),MIN(I1324,(0.75*$C1324),847)),2)),IF($B1324="Non - avec lien de dépendance",MIN(1129,I1324,$C1324)*overallRate,MIN(1129,I1324)*overallRate)))))</f>
        <v>Effectuez l’étape 1</v>
      </c>
      <c r="N1324" s="68" t="str">
        <f>IF(ISTEXT(overallRate),"Effectuez l’étape 1",IF(OR(COUNT($C1324,J1324)&lt;&gt;2,overallRate=0),0,IF(F1324="Yes",ROUND(MAX(IF($B1324="Oui - sans lien de dépendance",0,MIN((0.75*J1324),847)),MIN(J1324,(0.75*$C1324),847)),2),IF(revenueReduction&gt;0.3,MAX(IF($B1324="Non - avec lien de dépendance",MIN(1129,J1324,$C1324)*overallRate,MIN(1129,J1324)*overallRate),ROUND(MAX(IF($B1324="Non - avec lien de dépendance",0,MIN((0.75*J1324),847)),MIN(J1324,(0.75*$C1324),847)),2)),IF($B1324="Non - avec lien de dépendance",MIN(1129,J1324,$C1324)*overallRate,MIN(1129,J1324)*overallRate)))))</f>
        <v>Effectuez l’étape 1</v>
      </c>
      <c r="O1324" s="68" t="str">
        <f>IF(ISTEXT(overallRate),"Effectuez l’étape 1",IF(OR(COUNT($C1324,K1324)&lt;&gt;2,overallRate=0),0,IF(G1324="Yes",ROUND(MAX(IF($B1324="Oui - sans lien de dépendance",0,MIN((0.75*K1324),847)),MIN(K1324,(0.75*$C1324),847)),2),IF(revenueReduction&gt;0.3,MAX(IF($B1324="Non - avec lien de dépendance",MIN(1129,K1324,$C1324)*overallRate,MIN(1129,K1324)*overallRate),ROUND(MAX(IF($B1324="Non - avec lien de dépendance",0,MIN((0.75*K1324),847)),MIN(K1324,(0.75*$C1324),847)),2)),IF($B1324="Non - avec lien de dépendance",MIN(1129,K1324,$C1324)*overallRate,MIN(1129,K1324)*overallRate)))))</f>
        <v>Effectuez l’étape 1</v>
      </c>
      <c r="P1324" s="3">
        <f t="shared" si="20"/>
        <v>0</v>
      </c>
    </row>
    <row r="1325" spans="12:16" x14ac:dyDescent="0.5">
      <c r="L1325" s="68" t="str">
        <f>IF(ISTEXT(overallRate),"Effectuez l’étape 1",IF(OR(COUNT($C1325,H1325)&lt;&gt;2,overallRate=0),0,IF(D1325="Yes",ROUND(MAX(IF($B1325="Oui - sans lien de dépendance",0,MIN((0.75*H1325),847)),MIN(H1325,(0.75*$C1325),847)),2),IF(revenueReduction&gt;0.3,MAX(IF($B1325="Non - avec lien de dépendance",MIN(1129,H1325,$C1325)*overallRate,MIN(1129,H1325)*overallRate),ROUND(MAX(IF($B1325="Non - avec lien de dépendance",0,MIN((0.75*H1325),847)),MIN(H1325,(0.75*$C1325),847)),2)),IF($B1325="Non - avec lien de dépendance",MIN(1129,H1325,$C1325)*overallRate,MIN(1129,H1325)*overallRate)))))</f>
        <v>Effectuez l’étape 1</v>
      </c>
      <c r="M1325" s="68" t="str">
        <f>IF(ISTEXT(overallRate),"Effectuez l’étape 1",IF(OR(COUNT($C1325,I1325)&lt;&gt;2,overallRate=0),0,IF(E1325="Yes",ROUND(MAX(IF($B1325="Oui - sans lien de dépendance",0,MIN((0.75*I1325),847)),MIN(I1325,(0.75*$C1325),847)),2),IF(revenueReduction&gt;0.3,MAX(IF($B1325="Non - avec lien de dépendance",MIN(1129,I1325,$C1325)*overallRate,MIN(1129,I1325)*overallRate),ROUND(MAX(IF($B1325="Non - avec lien de dépendance",0,MIN((0.75*I1325),847)),MIN(I1325,(0.75*$C1325),847)),2)),IF($B1325="Non - avec lien de dépendance",MIN(1129,I1325,$C1325)*overallRate,MIN(1129,I1325)*overallRate)))))</f>
        <v>Effectuez l’étape 1</v>
      </c>
      <c r="N1325" s="68" t="str">
        <f>IF(ISTEXT(overallRate),"Effectuez l’étape 1",IF(OR(COUNT($C1325,J1325)&lt;&gt;2,overallRate=0),0,IF(F1325="Yes",ROUND(MAX(IF($B1325="Oui - sans lien de dépendance",0,MIN((0.75*J1325),847)),MIN(J1325,(0.75*$C1325),847)),2),IF(revenueReduction&gt;0.3,MAX(IF($B1325="Non - avec lien de dépendance",MIN(1129,J1325,$C1325)*overallRate,MIN(1129,J1325)*overallRate),ROUND(MAX(IF($B1325="Non - avec lien de dépendance",0,MIN((0.75*J1325),847)),MIN(J1325,(0.75*$C1325),847)),2)),IF($B1325="Non - avec lien de dépendance",MIN(1129,J1325,$C1325)*overallRate,MIN(1129,J1325)*overallRate)))))</f>
        <v>Effectuez l’étape 1</v>
      </c>
      <c r="O1325" s="68" t="str">
        <f>IF(ISTEXT(overallRate),"Effectuez l’étape 1",IF(OR(COUNT($C1325,K1325)&lt;&gt;2,overallRate=0),0,IF(G1325="Yes",ROUND(MAX(IF($B1325="Oui - sans lien de dépendance",0,MIN((0.75*K1325),847)),MIN(K1325,(0.75*$C1325),847)),2),IF(revenueReduction&gt;0.3,MAX(IF($B1325="Non - avec lien de dépendance",MIN(1129,K1325,$C1325)*overallRate,MIN(1129,K1325)*overallRate),ROUND(MAX(IF($B1325="Non - avec lien de dépendance",0,MIN((0.75*K1325),847)),MIN(K1325,(0.75*$C1325),847)),2)),IF($B1325="Non - avec lien de dépendance",MIN(1129,K1325,$C1325)*overallRate,MIN(1129,K1325)*overallRate)))))</f>
        <v>Effectuez l’étape 1</v>
      </c>
      <c r="P1325" s="3">
        <f t="shared" si="20"/>
        <v>0</v>
      </c>
    </row>
    <row r="1326" spans="12:16" x14ac:dyDescent="0.5">
      <c r="L1326" s="68" t="str">
        <f>IF(ISTEXT(overallRate),"Effectuez l’étape 1",IF(OR(COUNT($C1326,H1326)&lt;&gt;2,overallRate=0),0,IF(D1326="Yes",ROUND(MAX(IF($B1326="Oui - sans lien de dépendance",0,MIN((0.75*H1326),847)),MIN(H1326,(0.75*$C1326),847)),2),IF(revenueReduction&gt;0.3,MAX(IF($B1326="Non - avec lien de dépendance",MIN(1129,H1326,$C1326)*overallRate,MIN(1129,H1326)*overallRate),ROUND(MAX(IF($B1326="Non - avec lien de dépendance",0,MIN((0.75*H1326),847)),MIN(H1326,(0.75*$C1326),847)),2)),IF($B1326="Non - avec lien de dépendance",MIN(1129,H1326,$C1326)*overallRate,MIN(1129,H1326)*overallRate)))))</f>
        <v>Effectuez l’étape 1</v>
      </c>
      <c r="M1326" s="68" t="str">
        <f>IF(ISTEXT(overallRate),"Effectuez l’étape 1",IF(OR(COUNT($C1326,I1326)&lt;&gt;2,overallRate=0),0,IF(E1326="Yes",ROUND(MAX(IF($B1326="Oui - sans lien de dépendance",0,MIN((0.75*I1326),847)),MIN(I1326,(0.75*$C1326),847)),2),IF(revenueReduction&gt;0.3,MAX(IF($B1326="Non - avec lien de dépendance",MIN(1129,I1326,$C1326)*overallRate,MIN(1129,I1326)*overallRate),ROUND(MAX(IF($B1326="Non - avec lien de dépendance",0,MIN((0.75*I1326),847)),MIN(I1326,(0.75*$C1326),847)),2)),IF($B1326="Non - avec lien de dépendance",MIN(1129,I1326,$C1326)*overallRate,MIN(1129,I1326)*overallRate)))))</f>
        <v>Effectuez l’étape 1</v>
      </c>
      <c r="N1326" s="68" t="str">
        <f>IF(ISTEXT(overallRate),"Effectuez l’étape 1",IF(OR(COUNT($C1326,J1326)&lt;&gt;2,overallRate=0),0,IF(F1326="Yes",ROUND(MAX(IF($B1326="Oui - sans lien de dépendance",0,MIN((0.75*J1326),847)),MIN(J1326,(0.75*$C1326),847)),2),IF(revenueReduction&gt;0.3,MAX(IF($B1326="Non - avec lien de dépendance",MIN(1129,J1326,$C1326)*overallRate,MIN(1129,J1326)*overallRate),ROUND(MAX(IF($B1326="Non - avec lien de dépendance",0,MIN((0.75*J1326),847)),MIN(J1326,(0.75*$C1326),847)),2)),IF($B1326="Non - avec lien de dépendance",MIN(1129,J1326,$C1326)*overallRate,MIN(1129,J1326)*overallRate)))))</f>
        <v>Effectuez l’étape 1</v>
      </c>
      <c r="O1326" s="68" t="str">
        <f>IF(ISTEXT(overallRate),"Effectuez l’étape 1",IF(OR(COUNT($C1326,K1326)&lt;&gt;2,overallRate=0),0,IF(G1326="Yes",ROUND(MAX(IF($B1326="Oui - sans lien de dépendance",0,MIN((0.75*K1326),847)),MIN(K1326,(0.75*$C1326),847)),2),IF(revenueReduction&gt;0.3,MAX(IF($B1326="Non - avec lien de dépendance",MIN(1129,K1326,$C1326)*overallRate,MIN(1129,K1326)*overallRate),ROUND(MAX(IF($B1326="Non - avec lien de dépendance",0,MIN((0.75*K1326),847)),MIN(K1326,(0.75*$C1326),847)),2)),IF($B1326="Non - avec lien de dépendance",MIN(1129,K1326,$C1326)*overallRate,MIN(1129,K1326)*overallRate)))))</f>
        <v>Effectuez l’étape 1</v>
      </c>
      <c r="P1326" s="3">
        <f t="shared" si="20"/>
        <v>0</v>
      </c>
    </row>
    <row r="1327" spans="12:16" x14ac:dyDescent="0.5">
      <c r="L1327" s="68" t="str">
        <f>IF(ISTEXT(overallRate),"Effectuez l’étape 1",IF(OR(COUNT($C1327,H1327)&lt;&gt;2,overallRate=0),0,IF(D1327="Yes",ROUND(MAX(IF($B1327="Oui - sans lien de dépendance",0,MIN((0.75*H1327),847)),MIN(H1327,(0.75*$C1327),847)),2),IF(revenueReduction&gt;0.3,MAX(IF($B1327="Non - avec lien de dépendance",MIN(1129,H1327,$C1327)*overallRate,MIN(1129,H1327)*overallRate),ROUND(MAX(IF($B1327="Non - avec lien de dépendance",0,MIN((0.75*H1327),847)),MIN(H1327,(0.75*$C1327),847)),2)),IF($B1327="Non - avec lien de dépendance",MIN(1129,H1327,$C1327)*overallRate,MIN(1129,H1327)*overallRate)))))</f>
        <v>Effectuez l’étape 1</v>
      </c>
      <c r="M1327" s="68" t="str">
        <f>IF(ISTEXT(overallRate),"Effectuez l’étape 1",IF(OR(COUNT($C1327,I1327)&lt;&gt;2,overallRate=0),0,IF(E1327="Yes",ROUND(MAX(IF($B1327="Oui - sans lien de dépendance",0,MIN((0.75*I1327),847)),MIN(I1327,(0.75*$C1327),847)),2),IF(revenueReduction&gt;0.3,MAX(IF($B1327="Non - avec lien de dépendance",MIN(1129,I1327,$C1327)*overallRate,MIN(1129,I1327)*overallRate),ROUND(MAX(IF($B1327="Non - avec lien de dépendance",0,MIN((0.75*I1327),847)),MIN(I1327,(0.75*$C1327),847)),2)),IF($B1327="Non - avec lien de dépendance",MIN(1129,I1327,$C1327)*overallRate,MIN(1129,I1327)*overallRate)))))</f>
        <v>Effectuez l’étape 1</v>
      </c>
      <c r="N1327" s="68" t="str">
        <f>IF(ISTEXT(overallRate),"Effectuez l’étape 1",IF(OR(COUNT($C1327,J1327)&lt;&gt;2,overallRate=0),0,IF(F1327="Yes",ROUND(MAX(IF($B1327="Oui - sans lien de dépendance",0,MIN((0.75*J1327),847)),MIN(J1327,(0.75*$C1327),847)),2),IF(revenueReduction&gt;0.3,MAX(IF($B1327="Non - avec lien de dépendance",MIN(1129,J1327,$C1327)*overallRate,MIN(1129,J1327)*overallRate),ROUND(MAX(IF($B1327="Non - avec lien de dépendance",0,MIN((0.75*J1327),847)),MIN(J1327,(0.75*$C1327),847)),2)),IF($B1327="Non - avec lien de dépendance",MIN(1129,J1327,$C1327)*overallRate,MIN(1129,J1327)*overallRate)))))</f>
        <v>Effectuez l’étape 1</v>
      </c>
      <c r="O1327" s="68" t="str">
        <f>IF(ISTEXT(overallRate),"Effectuez l’étape 1",IF(OR(COUNT($C1327,K1327)&lt;&gt;2,overallRate=0),0,IF(G1327="Yes",ROUND(MAX(IF($B1327="Oui - sans lien de dépendance",0,MIN((0.75*K1327),847)),MIN(K1327,(0.75*$C1327),847)),2),IF(revenueReduction&gt;0.3,MAX(IF($B1327="Non - avec lien de dépendance",MIN(1129,K1327,$C1327)*overallRate,MIN(1129,K1327)*overallRate),ROUND(MAX(IF($B1327="Non - avec lien de dépendance",0,MIN((0.75*K1327),847)),MIN(K1327,(0.75*$C1327),847)),2)),IF($B1327="Non - avec lien de dépendance",MIN(1129,K1327,$C1327)*overallRate,MIN(1129,K1327)*overallRate)))))</f>
        <v>Effectuez l’étape 1</v>
      </c>
      <c r="P1327" s="3">
        <f t="shared" si="20"/>
        <v>0</v>
      </c>
    </row>
    <row r="1328" spans="12:16" x14ac:dyDescent="0.5">
      <c r="L1328" s="68" t="str">
        <f>IF(ISTEXT(overallRate),"Effectuez l’étape 1",IF(OR(COUNT($C1328,H1328)&lt;&gt;2,overallRate=0),0,IF(D1328="Yes",ROUND(MAX(IF($B1328="Oui - sans lien de dépendance",0,MIN((0.75*H1328),847)),MIN(H1328,(0.75*$C1328),847)),2),IF(revenueReduction&gt;0.3,MAX(IF($B1328="Non - avec lien de dépendance",MIN(1129,H1328,$C1328)*overallRate,MIN(1129,H1328)*overallRate),ROUND(MAX(IF($B1328="Non - avec lien de dépendance",0,MIN((0.75*H1328),847)),MIN(H1328,(0.75*$C1328),847)),2)),IF($B1328="Non - avec lien de dépendance",MIN(1129,H1328,$C1328)*overallRate,MIN(1129,H1328)*overallRate)))))</f>
        <v>Effectuez l’étape 1</v>
      </c>
      <c r="M1328" s="68" t="str">
        <f>IF(ISTEXT(overallRate),"Effectuez l’étape 1",IF(OR(COUNT($C1328,I1328)&lt;&gt;2,overallRate=0),0,IF(E1328="Yes",ROUND(MAX(IF($B1328="Oui - sans lien de dépendance",0,MIN((0.75*I1328),847)),MIN(I1328,(0.75*$C1328),847)),2),IF(revenueReduction&gt;0.3,MAX(IF($B1328="Non - avec lien de dépendance",MIN(1129,I1328,$C1328)*overallRate,MIN(1129,I1328)*overallRate),ROUND(MAX(IF($B1328="Non - avec lien de dépendance",0,MIN((0.75*I1328),847)),MIN(I1328,(0.75*$C1328),847)),2)),IF($B1328="Non - avec lien de dépendance",MIN(1129,I1328,$C1328)*overallRate,MIN(1129,I1328)*overallRate)))))</f>
        <v>Effectuez l’étape 1</v>
      </c>
      <c r="N1328" s="68" t="str">
        <f>IF(ISTEXT(overallRate),"Effectuez l’étape 1",IF(OR(COUNT($C1328,J1328)&lt;&gt;2,overallRate=0),0,IF(F1328="Yes",ROUND(MAX(IF($B1328="Oui - sans lien de dépendance",0,MIN((0.75*J1328),847)),MIN(J1328,(0.75*$C1328),847)),2),IF(revenueReduction&gt;0.3,MAX(IF($B1328="Non - avec lien de dépendance",MIN(1129,J1328,$C1328)*overallRate,MIN(1129,J1328)*overallRate),ROUND(MAX(IF($B1328="Non - avec lien de dépendance",0,MIN((0.75*J1328),847)),MIN(J1328,(0.75*$C1328),847)),2)),IF($B1328="Non - avec lien de dépendance",MIN(1129,J1328,$C1328)*overallRate,MIN(1129,J1328)*overallRate)))))</f>
        <v>Effectuez l’étape 1</v>
      </c>
      <c r="O1328" s="68" t="str">
        <f>IF(ISTEXT(overallRate),"Effectuez l’étape 1",IF(OR(COUNT($C1328,K1328)&lt;&gt;2,overallRate=0),0,IF(G1328="Yes",ROUND(MAX(IF($B1328="Oui - sans lien de dépendance",0,MIN((0.75*K1328),847)),MIN(K1328,(0.75*$C1328),847)),2),IF(revenueReduction&gt;0.3,MAX(IF($B1328="Non - avec lien de dépendance",MIN(1129,K1328,$C1328)*overallRate,MIN(1129,K1328)*overallRate),ROUND(MAX(IF($B1328="Non - avec lien de dépendance",0,MIN((0.75*K1328),847)),MIN(K1328,(0.75*$C1328),847)),2)),IF($B1328="Non - avec lien de dépendance",MIN(1129,K1328,$C1328)*overallRate,MIN(1129,K1328)*overallRate)))))</f>
        <v>Effectuez l’étape 1</v>
      </c>
      <c r="P1328" s="3">
        <f t="shared" si="20"/>
        <v>0</v>
      </c>
    </row>
    <row r="1329" spans="12:16" x14ac:dyDescent="0.5">
      <c r="L1329" s="68" t="str">
        <f>IF(ISTEXT(overallRate),"Effectuez l’étape 1",IF(OR(COUNT($C1329,H1329)&lt;&gt;2,overallRate=0),0,IF(D1329="Yes",ROUND(MAX(IF($B1329="Oui - sans lien de dépendance",0,MIN((0.75*H1329),847)),MIN(H1329,(0.75*$C1329),847)),2),IF(revenueReduction&gt;0.3,MAX(IF($B1329="Non - avec lien de dépendance",MIN(1129,H1329,$C1329)*overallRate,MIN(1129,H1329)*overallRate),ROUND(MAX(IF($B1329="Non - avec lien de dépendance",0,MIN((0.75*H1329),847)),MIN(H1329,(0.75*$C1329),847)),2)),IF($B1329="Non - avec lien de dépendance",MIN(1129,H1329,$C1329)*overallRate,MIN(1129,H1329)*overallRate)))))</f>
        <v>Effectuez l’étape 1</v>
      </c>
      <c r="M1329" s="68" t="str">
        <f>IF(ISTEXT(overallRate),"Effectuez l’étape 1",IF(OR(COUNT($C1329,I1329)&lt;&gt;2,overallRate=0),0,IF(E1329="Yes",ROUND(MAX(IF($B1329="Oui - sans lien de dépendance",0,MIN((0.75*I1329),847)),MIN(I1329,(0.75*$C1329),847)),2),IF(revenueReduction&gt;0.3,MAX(IF($B1329="Non - avec lien de dépendance",MIN(1129,I1329,$C1329)*overallRate,MIN(1129,I1329)*overallRate),ROUND(MAX(IF($B1329="Non - avec lien de dépendance",0,MIN((0.75*I1329),847)),MIN(I1329,(0.75*$C1329),847)),2)),IF($B1329="Non - avec lien de dépendance",MIN(1129,I1329,$C1329)*overallRate,MIN(1129,I1329)*overallRate)))))</f>
        <v>Effectuez l’étape 1</v>
      </c>
      <c r="N1329" s="68" t="str">
        <f>IF(ISTEXT(overallRate),"Effectuez l’étape 1",IF(OR(COUNT($C1329,J1329)&lt;&gt;2,overallRate=0),0,IF(F1329="Yes",ROUND(MAX(IF($B1329="Oui - sans lien de dépendance",0,MIN((0.75*J1329),847)),MIN(J1329,(0.75*$C1329),847)),2),IF(revenueReduction&gt;0.3,MAX(IF($B1329="Non - avec lien de dépendance",MIN(1129,J1329,$C1329)*overallRate,MIN(1129,J1329)*overallRate),ROUND(MAX(IF($B1329="Non - avec lien de dépendance",0,MIN((0.75*J1329),847)),MIN(J1329,(0.75*$C1329),847)),2)),IF($B1329="Non - avec lien de dépendance",MIN(1129,J1329,$C1329)*overallRate,MIN(1129,J1329)*overallRate)))))</f>
        <v>Effectuez l’étape 1</v>
      </c>
      <c r="O1329" s="68" t="str">
        <f>IF(ISTEXT(overallRate),"Effectuez l’étape 1",IF(OR(COUNT($C1329,K1329)&lt;&gt;2,overallRate=0),0,IF(G1329="Yes",ROUND(MAX(IF($B1329="Oui - sans lien de dépendance",0,MIN((0.75*K1329),847)),MIN(K1329,(0.75*$C1329),847)),2),IF(revenueReduction&gt;0.3,MAX(IF($B1329="Non - avec lien de dépendance",MIN(1129,K1329,$C1329)*overallRate,MIN(1129,K1329)*overallRate),ROUND(MAX(IF($B1329="Non - avec lien de dépendance",0,MIN((0.75*K1329),847)),MIN(K1329,(0.75*$C1329),847)),2)),IF($B1329="Non - avec lien de dépendance",MIN(1129,K1329,$C1329)*overallRate,MIN(1129,K1329)*overallRate)))))</f>
        <v>Effectuez l’étape 1</v>
      </c>
      <c r="P1329" s="3">
        <f t="shared" si="20"/>
        <v>0</v>
      </c>
    </row>
    <row r="1330" spans="12:16" x14ac:dyDescent="0.5">
      <c r="L1330" s="68" t="str">
        <f>IF(ISTEXT(overallRate),"Effectuez l’étape 1",IF(OR(COUNT($C1330,H1330)&lt;&gt;2,overallRate=0),0,IF(D1330="Yes",ROUND(MAX(IF($B1330="Oui - sans lien de dépendance",0,MIN((0.75*H1330),847)),MIN(H1330,(0.75*$C1330),847)),2),IF(revenueReduction&gt;0.3,MAX(IF($B1330="Non - avec lien de dépendance",MIN(1129,H1330,$C1330)*overallRate,MIN(1129,H1330)*overallRate),ROUND(MAX(IF($B1330="Non - avec lien de dépendance",0,MIN((0.75*H1330),847)),MIN(H1330,(0.75*$C1330),847)),2)),IF($B1330="Non - avec lien de dépendance",MIN(1129,H1330,$C1330)*overallRate,MIN(1129,H1330)*overallRate)))))</f>
        <v>Effectuez l’étape 1</v>
      </c>
      <c r="M1330" s="68" t="str">
        <f>IF(ISTEXT(overallRate),"Effectuez l’étape 1",IF(OR(COUNT($C1330,I1330)&lt;&gt;2,overallRate=0),0,IF(E1330="Yes",ROUND(MAX(IF($B1330="Oui - sans lien de dépendance",0,MIN((0.75*I1330),847)),MIN(I1330,(0.75*$C1330),847)),2),IF(revenueReduction&gt;0.3,MAX(IF($B1330="Non - avec lien de dépendance",MIN(1129,I1330,$C1330)*overallRate,MIN(1129,I1330)*overallRate),ROUND(MAX(IF($B1330="Non - avec lien de dépendance",0,MIN((0.75*I1330),847)),MIN(I1330,(0.75*$C1330),847)),2)),IF($B1330="Non - avec lien de dépendance",MIN(1129,I1330,$C1330)*overallRate,MIN(1129,I1330)*overallRate)))))</f>
        <v>Effectuez l’étape 1</v>
      </c>
      <c r="N1330" s="68" t="str">
        <f>IF(ISTEXT(overallRate),"Effectuez l’étape 1",IF(OR(COUNT($C1330,J1330)&lt;&gt;2,overallRate=0),0,IF(F1330="Yes",ROUND(MAX(IF($B1330="Oui - sans lien de dépendance",0,MIN((0.75*J1330),847)),MIN(J1330,(0.75*$C1330),847)),2),IF(revenueReduction&gt;0.3,MAX(IF($B1330="Non - avec lien de dépendance",MIN(1129,J1330,$C1330)*overallRate,MIN(1129,J1330)*overallRate),ROUND(MAX(IF($B1330="Non - avec lien de dépendance",0,MIN((0.75*J1330),847)),MIN(J1330,(0.75*$C1330),847)),2)),IF($B1330="Non - avec lien de dépendance",MIN(1129,J1330,$C1330)*overallRate,MIN(1129,J1330)*overallRate)))))</f>
        <v>Effectuez l’étape 1</v>
      </c>
      <c r="O1330" s="68" t="str">
        <f>IF(ISTEXT(overallRate),"Effectuez l’étape 1",IF(OR(COUNT($C1330,K1330)&lt;&gt;2,overallRate=0),0,IF(G1330="Yes",ROUND(MAX(IF($B1330="Oui - sans lien de dépendance",0,MIN((0.75*K1330),847)),MIN(K1330,(0.75*$C1330),847)),2),IF(revenueReduction&gt;0.3,MAX(IF($B1330="Non - avec lien de dépendance",MIN(1129,K1330,$C1330)*overallRate,MIN(1129,K1330)*overallRate),ROUND(MAX(IF($B1330="Non - avec lien de dépendance",0,MIN((0.75*K1330),847)),MIN(K1330,(0.75*$C1330),847)),2)),IF($B1330="Non - avec lien de dépendance",MIN(1129,K1330,$C1330)*overallRate,MIN(1129,K1330)*overallRate)))))</f>
        <v>Effectuez l’étape 1</v>
      </c>
      <c r="P1330" s="3">
        <f t="shared" si="20"/>
        <v>0</v>
      </c>
    </row>
    <row r="1331" spans="12:16" x14ac:dyDescent="0.5">
      <c r="L1331" s="68" t="str">
        <f>IF(ISTEXT(overallRate),"Effectuez l’étape 1",IF(OR(COUNT($C1331,H1331)&lt;&gt;2,overallRate=0),0,IF(D1331="Yes",ROUND(MAX(IF($B1331="Oui - sans lien de dépendance",0,MIN((0.75*H1331),847)),MIN(H1331,(0.75*$C1331),847)),2),IF(revenueReduction&gt;0.3,MAX(IF($B1331="Non - avec lien de dépendance",MIN(1129,H1331,$C1331)*overallRate,MIN(1129,H1331)*overallRate),ROUND(MAX(IF($B1331="Non - avec lien de dépendance",0,MIN((0.75*H1331),847)),MIN(H1331,(0.75*$C1331),847)),2)),IF($B1331="Non - avec lien de dépendance",MIN(1129,H1331,$C1331)*overallRate,MIN(1129,H1331)*overallRate)))))</f>
        <v>Effectuez l’étape 1</v>
      </c>
      <c r="M1331" s="68" t="str">
        <f>IF(ISTEXT(overallRate),"Effectuez l’étape 1",IF(OR(COUNT($C1331,I1331)&lt;&gt;2,overallRate=0),0,IF(E1331="Yes",ROUND(MAX(IF($B1331="Oui - sans lien de dépendance",0,MIN((0.75*I1331),847)),MIN(I1331,(0.75*$C1331),847)),2),IF(revenueReduction&gt;0.3,MAX(IF($B1331="Non - avec lien de dépendance",MIN(1129,I1331,$C1331)*overallRate,MIN(1129,I1331)*overallRate),ROUND(MAX(IF($B1331="Non - avec lien de dépendance",0,MIN((0.75*I1331),847)),MIN(I1331,(0.75*$C1331),847)),2)),IF($B1331="Non - avec lien de dépendance",MIN(1129,I1331,$C1331)*overallRate,MIN(1129,I1331)*overallRate)))))</f>
        <v>Effectuez l’étape 1</v>
      </c>
      <c r="N1331" s="68" t="str">
        <f>IF(ISTEXT(overallRate),"Effectuez l’étape 1",IF(OR(COUNT($C1331,J1331)&lt;&gt;2,overallRate=0),0,IF(F1331="Yes",ROUND(MAX(IF($B1331="Oui - sans lien de dépendance",0,MIN((0.75*J1331),847)),MIN(J1331,(0.75*$C1331),847)),2),IF(revenueReduction&gt;0.3,MAX(IF($B1331="Non - avec lien de dépendance",MIN(1129,J1331,$C1331)*overallRate,MIN(1129,J1331)*overallRate),ROUND(MAX(IF($B1331="Non - avec lien de dépendance",0,MIN((0.75*J1331),847)),MIN(J1331,(0.75*$C1331),847)),2)),IF($B1331="Non - avec lien de dépendance",MIN(1129,J1331,$C1331)*overallRate,MIN(1129,J1331)*overallRate)))))</f>
        <v>Effectuez l’étape 1</v>
      </c>
      <c r="O1331" s="68" t="str">
        <f>IF(ISTEXT(overallRate),"Effectuez l’étape 1",IF(OR(COUNT($C1331,K1331)&lt;&gt;2,overallRate=0),0,IF(G1331="Yes",ROUND(MAX(IF($B1331="Oui - sans lien de dépendance",0,MIN((0.75*K1331),847)),MIN(K1331,(0.75*$C1331),847)),2),IF(revenueReduction&gt;0.3,MAX(IF($B1331="Non - avec lien de dépendance",MIN(1129,K1331,$C1331)*overallRate,MIN(1129,K1331)*overallRate),ROUND(MAX(IF($B1331="Non - avec lien de dépendance",0,MIN((0.75*K1331),847)),MIN(K1331,(0.75*$C1331),847)),2)),IF($B1331="Non - avec lien de dépendance",MIN(1129,K1331,$C1331)*overallRate,MIN(1129,K1331)*overallRate)))))</f>
        <v>Effectuez l’étape 1</v>
      </c>
      <c r="P1331" s="3">
        <f t="shared" si="20"/>
        <v>0</v>
      </c>
    </row>
    <row r="1332" spans="12:16" x14ac:dyDescent="0.5">
      <c r="L1332" s="68" t="str">
        <f>IF(ISTEXT(overallRate),"Effectuez l’étape 1",IF(OR(COUNT($C1332,H1332)&lt;&gt;2,overallRate=0),0,IF(D1332="Yes",ROUND(MAX(IF($B1332="Oui - sans lien de dépendance",0,MIN((0.75*H1332),847)),MIN(H1332,(0.75*$C1332),847)),2),IF(revenueReduction&gt;0.3,MAX(IF($B1332="Non - avec lien de dépendance",MIN(1129,H1332,$C1332)*overallRate,MIN(1129,H1332)*overallRate),ROUND(MAX(IF($B1332="Non - avec lien de dépendance",0,MIN((0.75*H1332),847)),MIN(H1332,(0.75*$C1332),847)),2)),IF($B1332="Non - avec lien de dépendance",MIN(1129,H1332,$C1332)*overallRate,MIN(1129,H1332)*overallRate)))))</f>
        <v>Effectuez l’étape 1</v>
      </c>
      <c r="M1332" s="68" t="str">
        <f>IF(ISTEXT(overallRate),"Effectuez l’étape 1",IF(OR(COUNT($C1332,I1332)&lt;&gt;2,overallRate=0),0,IF(E1332="Yes",ROUND(MAX(IF($B1332="Oui - sans lien de dépendance",0,MIN((0.75*I1332),847)),MIN(I1332,(0.75*$C1332),847)),2),IF(revenueReduction&gt;0.3,MAX(IF($B1332="Non - avec lien de dépendance",MIN(1129,I1332,$C1332)*overallRate,MIN(1129,I1332)*overallRate),ROUND(MAX(IF($B1332="Non - avec lien de dépendance",0,MIN((0.75*I1332),847)),MIN(I1332,(0.75*$C1332),847)),2)),IF($B1332="Non - avec lien de dépendance",MIN(1129,I1332,$C1332)*overallRate,MIN(1129,I1332)*overallRate)))))</f>
        <v>Effectuez l’étape 1</v>
      </c>
      <c r="N1332" s="68" t="str">
        <f>IF(ISTEXT(overallRate),"Effectuez l’étape 1",IF(OR(COUNT($C1332,J1332)&lt;&gt;2,overallRate=0),0,IF(F1332="Yes",ROUND(MAX(IF($B1332="Oui - sans lien de dépendance",0,MIN((0.75*J1332),847)),MIN(J1332,(0.75*$C1332),847)),2),IF(revenueReduction&gt;0.3,MAX(IF($B1332="Non - avec lien de dépendance",MIN(1129,J1332,$C1332)*overallRate,MIN(1129,J1332)*overallRate),ROUND(MAX(IF($B1332="Non - avec lien de dépendance",0,MIN((0.75*J1332),847)),MIN(J1332,(0.75*$C1332),847)),2)),IF($B1332="Non - avec lien de dépendance",MIN(1129,J1332,$C1332)*overallRate,MIN(1129,J1332)*overallRate)))))</f>
        <v>Effectuez l’étape 1</v>
      </c>
      <c r="O1332" s="68" t="str">
        <f>IF(ISTEXT(overallRate),"Effectuez l’étape 1",IF(OR(COUNT($C1332,K1332)&lt;&gt;2,overallRate=0),0,IF(G1332="Yes",ROUND(MAX(IF($B1332="Oui - sans lien de dépendance",0,MIN((0.75*K1332),847)),MIN(K1332,(0.75*$C1332),847)),2),IF(revenueReduction&gt;0.3,MAX(IF($B1332="Non - avec lien de dépendance",MIN(1129,K1332,$C1332)*overallRate,MIN(1129,K1332)*overallRate),ROUND(MAX(IF($B1332="Non - avec lien de dépendance",0,MIN((0.75*K1332),847)),MIN(K1332,(0.75*$C1332),847)),2)),IF($B1332="Non - avec lien de dépendance",MIN(1129,K1332,$C1332)*overallRate,MIN(1129,K1332)*overallRate)))))</f>
        <v>Effectuez l’étape 1</v>
      </c>
      <c r="P1332" s="3">
        <f t="shared" si="20"/>
        <v>0</v>
      </c>
    </row>
    <row r="1333" spans="12:16" x14ac:dyDescent="0.5">
      <c r="L1333" s="68" t="str">
        <f>IF(ISTEXT(overallRate),"Effectuez l’étape 1",IF(OR(COUNT($C1333,H1333)&lt;&gt;2,overallRate=0),0,IF(D1333="Yes",ROUND(MAX(IF($B1333="Oui - sans lien de dépendance",0,MIN((0.75*H1333),847)),MIN(H1333,(0.75*$C1333),847)),2),IF(revenueReduction&gt;0.3,MAX(IF($B1333="Non - avec lien de dépendance",MIN(1129,H1333,$C1333)*overallRate,MIN(1129,H1333)*overallRate),ROUND(MAX(IF($B1333="Non - avec lien de dépendance",0,MIN((0.75*H1333),847)),MIN(H1333,(0.75*$C1333),847)),2)),IF($B1333="Non - avec lien de dépendance",MIN(1129,H1333,$C1333)*overallRate,MIN(1129,H1333)*overallRate)))))</f>
        <v>Effectuez l’étape 1</v>
      </c>
      <c r="M1333" s="68" t="str">
        <f>IF(ISTEXT(overallRate),"Effectuez l’étape 1",IF(OR(COUNT($C1333,I1333)&lt;&gt;2,overallRate=0),0,IF(E1333="Yes",ROUND(MAX(IF($B1333="Oui - sans lien de dépendance",0,MIN((0.75*I1333),847)),MIN(I1333,(0.75*$C1333),847)),2),IF(revenueReduction&gt;0.3,MAX(IF($B1333="Non - avec lien de dépendance",MIN(1129,I1333,$C1333)*overallRate,MIN(1129,I1333)*overallRate),ROUND(MAX(IF($B1333="Non - avec lien de dépendance",0,MIN((0.75*I1333),847)),MIN(I1333,(0.75*$C1333),847)),2)),IF($B1333="Non - avec lien de dépendance",MIN(1129,I1333,$C1333)*overallRate,MIN(1129,I1333)*overallRate)))))</f>
        <v>Effectuez l’étape 1</v>
      </c>
      <c r="N1333" s="68" t="str">
        <f>IF(ISTEXT(overallRate),"Effectuez l’étape 1",IF(OR(COUNT($C1333,J1333)&lt;&gt;2,overallRate=0),0,IF(F1333="Yes",ROUND(MAX(IF($B1333="Oui - sans lien de dépendance",0,MIN((0.75*J1333),847)),MIN(J1333,(0.75*$C1333),847)),2),IF(revenueReduction&gt;0.3,MAX(IF($B1333="Non - avec lien de dépendance",MIN(1129,J1333,$C1333)*overallRate,MIN(1129,J1333)*overallRate),ROUND(MAX(IF($B1333="Non - avec lien de dépendance",0,MIN((0.75*J1333),847)),MIN(J1333,(0.75*$C1333),847)),2)),IF($B1333="Non - avec lien de dépendance",MIN(1129,J1333,$C1333)*overallRate,MIN(1129,J1333)*overallRate)))))</f>
        <v>Effectuez l’étape 1</v>
      </c>
      <c r="O1333" s="68" t="str">
        <f>IF(ISTEXT(overallRate),"Effectuez l’étape 1",IF(OR(COUNT($C1333,K1333)&lt;&gt;2,overallRate=0),0,IF(G1333="Yes",ROUND(MAX(IF($B1333="Oui - sans lien de dépendance",0,MIN((0.75*K1333),847)),MIN(K1333,(0.75*$C1333),847)),2),IF(revenueReduction&gt;0.3,MAX(IF($B1333="Non - avec lien de dépendance",MIN(1129,K1333,$C1333)*overallRate,MIN(1129,K1333)*overallRate),ROUND(MAX(IF($B1333="Non - avec lien de dépendance",0,MIN((0.75*K1333),847)),MIN(K1333,(0.75*$C1333),847)),2)),IF($B1333="Non - avec lien de dépendance",MIN(1129,K1333,$C1333)*overallRate,MIN(1129,K1333)*overallRate)))))</f>
        <v>Effectuez l’étape 1</v>
      </c>
      <c r="P1333" s="3">
        <f t="shared" si="20"/>
        <v>0</v>
      </c>
    </row>
    <row r="1334" spans="12:16" x14ac:dyDescent="0.5">
      <c r="L1334" s="68" t="str">
        <f>IF(ISTEXT(overallRate),"Effectuez l’étape 1",IF(OR(COUNT($C1334,H1334)&lt;&gt;2,overallRate=0),0,IF(D1334="Yes",ROUND(MAX(IF($B1334="Oui - sans lien de dépendance",0,MIN((0.75*H1334),847)),MIN(H1334,(0.75*$C1334),847)),2),IF(revenueReduction&gt;0.3,MAX(IF($B1334="Non - avec lien de dépendance",MIN(1129,H1334,$C1334)*overallRate,MIN(1129,H1334)*overallRate),ROUND(MAX(IF($B1334="Non - avec lien de dépendance",0,MIN((0.75*H1334),847)),MIN(H1334,(0.75*$C1334),847)),2)),IF($B1334="Non - avec lien de dépendance",MIN(1129,H1334,$C1334)*overallRate,MIN(1129,H1334)*overallRate)))))</f>
        <v>Effectuez l’étape 1</v>
      </c>
      <c r="M1334" s="68" t="str">
        <f>IF(ISTEXT(overallRate),"Effectuez l’étape 1",IF(OR(COUNT($C1334,I1334)&lt;&gt;2,overallRate=0),0,IF(E1334="Yes",ROUND(MAX(IF($B1334="Oui - sans lien de dépendance",0,MIN((0.75*I1334),847)),MIN(I1334,(0.75*$C1334),847)),2),IF(revenueReduction&gt;0.3,MAX(IF($B1334="Non - avec lien de dépendance",MIN(1129,I1334,$C1334)*overallRate,MIN(1129,I1334)*overallRate),ROUND(MAX(IF($B1334="Non - avec lien de dépendance",0,MIN((0.75*I1334),847)),MIN(I1334,(0.75*$C1334),847)),2)),IF($B1334="Non - avec lien de dépendance",MIN(1129,I1334,$C1334)*overallRate,MIN(1129,I1334)*overallRate)))))</f>
        <v>Effectuez l’étape 1</v>
      </c>
      <c r="N1334" s="68" t="str">
        <f>IF(ISTEXT(overallRate),"Effectuez l’étape 1",IF(OR(COUNT($C1334,J1334)&lt;&gt;2,overallRate=0),0,IF(F1334="Yes",ROUND(MAX(IF($B1334="Oui - sans lien de dépendance",0,MIN((0.75*J1334),847)),MIN(J1334,(0.75*$C1334),847)),2),IF(revenueReduction&gt;0.3,MAX(IF($B1334="Non - avec lien de dépendance",MIN(1129,J1334,$C1334)*overallRate,MIN(1129,J1334)*overallRate),ROUND(MAX(IF($B1334="Non - avec lien de dépendance",0,MIN((0.75*J1334),847)),MIN(J1334,(0.75*$C1334),847)),2)),IF($B1334="Non - avec lien de dépendance",MIN(1129,J1334,$C1334)*overallRate,MIN(1129,J1334)*overallRate)))))</f>
        <v>Effectuez l’étape 1</v>
      </c>
      <c r="O1334" s="68" t="str">
        <f>IF(ISTEXT(overallRate),"Effectuez l’étape 1",IF(OR(COUNT($C1334,K1334)&lt;&gt;2,overallRate=0),0,IF(G1334="Yes",ROUND(MAX(IF($B1334="Oui - sans lien de dépendance",0,MIN((0.75*K1334),847)),MIN(K1334,(0.75*$C1334),847)),2),IF(revenueReduction&gt;0.3,MAX(IF($B1334="Non - avec lien de dépendance",MIN(1129,K1334,$C1334)*overallRate,MIN(1129,K1334)*overallRate),ROUND(MAX(IF($B1334="Non - avec lien de dépendance",0,MIN((0.75*K1334),847)),MIN(K1334,(0.75*$C1334),847)),2)),IF($B1334="Non - avec lien de dépendance",MIN(1129,K1334,$C1334)*overallRate,MIN(1129,K1334)*overallRate)))))</f>
        <v>Effectuez l’étape 1</v>
      </c>
      <c r="P1334" s="3">
        <f t="shared" si="20"/>
        <v>0</v>
      </c>
    </row>
    <row r="1335" spans="12:16" x14ac:dyDescent="0.5">
      <c r="L1335" s="68" t="str">
        <f>IF(ISTEXT(overallRate),"Effectuez l’étape 1",IF(OR(COUNT($C1335,H1335)&lt;&gt;2,overallRate=0),0,IF(D1335="Yes",ROUND(MAX(IF($B1335="Oui - sans lien de dépendance",0,MIN((0.75*H1335),847)),MIN(H1335,(0.75*$C1335),847)),2),IF(revenueReduction&gt;0.3,MAX(IF($B1335="Non - avec lien de dépendance",MIN(1129,H1335,$C1335)*overallRate,MIN(1129,H1335)*overallRate),ROUND(MAX(IF($B1335="Non - avec lien de dépendance",0,MIN((0.75*H1335),847)),MIN(H1335,(0.75*$C1335),847)),2)),IF($B1335="Non - avec lien de dépendance",MIN(1129,H1335,$C1335)*overallRate,MIN(1129,H1335)*overallRate)))))</f>
        <v>Effectuez l’étape 1</v>
      </c>
      <c r="M1335" s="68" t="str">
        <f>IF(ISTEXT(overallRate),"Effectuez l’étape 1",IF(OR(COUNT($C1335,I1335)&lt;&gt;2,overallRate=0),0,IF(E1335="Yes",ROUND(MAX(IF($B1335="Oui - sans lien de dépendance",0,MIN((0.75*I1335),847)),MIN(I1335,(0.75*$C1335),847)),2),IF(revenueReduction&gt;0.3,MAX(IF($B1335="Non - avec lien de dépendance",MIN(1129,I1335,$C1335)*overallRate,MIN(1129,I1335)*overallRate),ROUND(MAX(IF($B1335="Non - avec lien de dépendance",0,MIN((0.75*I1335),847)),MIN(I1335,(0.75*$C1335),847)),2)),IF($B1335="Non - avec lien de dépendance",MIN(1129,I1335,$C1335)*overallRate,MIN(1129,I1335)*overallRate)))))</f>
        <v>Effectuez l’étape 1</v>
      </c>
      <c r="N1335" s="68" t="str">
        <f>IF(ISTEXT(overallRate),"Effectuez l’étape 1",IF(OR(COUNT($C1335,J1335)&lt;&gt;2,overallRate=0),0,IF(F1335="Yes",ROUND(MAX(IF($B1335="Oui - sans lien de dépendance",0,MIN((0.75*J1335),847)),MIN(J1335,(0.75*$C1335),847)),2),IF(revenueReduction&gt;0.3,MAX(IF($B1335="Non - avec lien de dépendance",MIN(1129,J1335,$C1335)*overallRate,MIN(1129,J1335)*overallRate),ROUND(MAX(IF($B1335="Non - avec lien de dépendance",0,MIN((0.75*J1335),847)),MIN(J1335,(0.75*$C1335),847)),2)),IF($B1335="Non - avec lien de dépendance",MIN(1129,J1335,$C1335)*overallRate,MIN(1129,J1335)*overallRate)))))</f>
        <v>Effectuez l’étape 1</v>
      </c>
      <c r="O1335" s="68" t="str">
        <f>IF(ISTEXT(overallRate),"Effectuez l’étape 1",IF(OR(COUNT($C1335,K1335)&lt;&gt;2,overallRate=0),0,IF(G1335="Yes",ROUND(MAX(IF($B1335="Oui - sans lien de dépendance",0,MIN((0.75*K1335),847)),MIN(K1335,(0.75*$C1335),847)),2),IF(revenueReduction&gt;0.3,MAX(IF($B1335="Non - avec lien de dépendance",MIN(1129,K1335,$C1335)*overallRate,MIN(1129,K1335)*overallRate),ROUND(MAX(IF($B1335="Non - avec lien de dépendance",0,MIN((0.75*K1335),847)),MIN(K1335,(0.75*$C1335),847)),2)),IF($B1335="Non - avec lien de dépendance",MIN(1129,K1335,$C1335)*overallRate,MIN(1129,K1335)*overallRate)))))</f>
        <v>Effectuez l’étape 1</v>
      </c>
      <c r="P1335" s="3">
        <f t="shared" si="20"/>
        <v>0</v>
      </c>
    </row>
    <row r="1336" spans="12:16" x14ac:dyDescent="0.5">
      <c r="L1336" s="68" t="str">
        <f>IF(ISTEXT(overallRate),"Effectuez l’étape 1",IF(OR(COUNT($C1336,H1336)&lt;&gt;2,overallRate=0),0,IF(D1336="Yes",ROUND(MAX(IF($B1336="Oui - sans lien de dépendance",0,MIN((0.75*H1336),847)),MIN(H1336,(0.75*$C1336),847)),2),IF(revenueReduction&gt;0.3,MAX(IF($B1336="Non - avec lien de dépendance",MIN(1129,H1336,$C1336)*overallRate,MIN(1129,H1336)*overallRate),ROUND(MAX(IF($B1336="Non - avec lien de dépendance",0,MIN((0.75*H1336),847)),MIN(H1336,(0.75*$C1336),847)),2)),IF($B1336="Non - avec lien de dépendance",MIN(1129,H1336,$C1336)*overallRate,MIN(1129,H1336)*overallRate)))))</f>
        <v>Effectuez l’étape 1</v>
      </c>
      <c r="M1336" s="68" t="str">
        <f>IF(ISTEXT(overallRate),"Effectuez l’étape 1",IF(OR(COUNT($C1336,I1336)&lt;&gt;2,overallRate=0),0,IF(E1336="Yes",ROUND(MAX(IF($B1336="Oui - sans lien de dépendance",0,MIN((0.75*I1336),847)),MIN(I1336,(0.75*$C1336),847)),2),IF(revenueReduction&gt;0.3,MAX(IF($B1336="Non - avec lien de dépendance",MIN(1129,I1336,$C1336)*overallRate,MIN(1129,I1336)*overallRate),ROUND(MAX(IF($B1336="Non - avec lien de dépendance",0,MIN((0.75*I1336),847)),MIN(I1336,(0.75*$C1336),847)),2)),IF($B1336="Non - avec lien de dépendance",MIN(1129,I1336,$C1336)*overallRate,MIN(1129,I1336)*overallRate)))))</f>
        <v>Effectuez l’étape 1</v>
      </c>
      <c r="N1336" s="68" t="str">
        <f>IF(ISTEXT(overallRate),"Effectuez l’étape 1",IF(OR(COUNT($C1336,J1336)&lt;&gt;2,overallRate=0),0,IF(F1336="Yes",ROUND(MAX(IF($B1336="Oui - sans lien de dépendance",0,MIN((0.75*J1336),847)),MIN(J1336,(0.75*$C1336),847)),2),IF(revenueReduction&gt;0.3,MAX(IF($B1336="Non - avec lien de dépendance",MIN(1129,J1336,$C1336)*overallRate,MIN(1129,J1336)*overallRate),ROUND(MAX(IF($B1336="Non - avec lien de dépendance",0,MIN((0.75*J1336),847)),MIN(J1336,(0.75*$C1336),847)),2)),IF($B1336="Non - avec lien de dépendance",MIN(1129,J1336,$C1336)*overallRate,MIN(1129,J1336)*overallRate)))))</f>
        <v>Effectuez l’étape 1</v>
      </c>
      <c r="O1336" s="68" t="str">
        <f>IF(ISTEXT(overallRate),"Effectuez l’étape 1",IF(OR(COUNT($C1336,K1336)&lt;&gt;2,overallRate=0),0,IF(G1336="Yes",ROUND(MAX(IF($B1336="Oui - sans lien de dépendance",0,MIN((0.75*K1336),847)),MIN(K1336,(0.75*$C1336),847)),2),IF(revenueReduction&gt;0.3,MAX(IF($B1336="Non - avec lien de dépendance",MIN(1129,K1336,$C1336)*overallRate,MIN(1129,K1336)*overallRate),ROUND(MAX(IF($B1336="Non - avec lien de dépendance",0,MIN((0.75*K1336),847)),MIN(K1336,(0.75*$C1336),847)),2)),IF($B1336="Non - avec lien de dépendance",MIN(1129,K1336,$C1336)*overallRate,MIN(1129,K1336)*overallRate)))))</f>
        <v>Effectuez l’étape 1</v>
      </c>
      <c r="P1336" s="3">
        <f t="shared" si="20"/>
        <v>0</v>
      </c>
    </row>
    <row r="1337" spans="12:16" x14ac:dyDescent="0.5">
      <c r="L1337" s="68" t="str">
        <f>IF(ISTEXT(overallRate),"Effectuez l’étape 1",IF(OR(COUNT($C1337,H1337)&lt;&gt;2,overallRate=0),0,IF(D1337="Yes",ROUND(MAX(IF($B1337="Oui - sans lien de dépendance",0,MIN((0.75*H1337),847)),MIN(H1337,(0.75*$C1337),847)),2),IF(revenueReduction&gt;0.3,MAX(IF($B1337="Non - avec lien de dépendance",MIN(1129,H1337,$C1337)*overallRate,MIN(1129,H1337)*overallRate),ROUND(MAX(IF($B1337="Non - avec lien de dépendance",0,MIN((0.75*H1337),847)),MIN(H1337,(0.75*$C1337),847)),2)),IF($B1337="Non - avec lien de dépendance",MIN(1129,H1337,$C1337)*overallRate,MIN(1129,H1337)*overallRate)))))</f>
        <v>Effectuez l’étape 1</v>
      </c>
      <c r="M1337" s="68" t="str">
        <f>IF(ISTEXT(overallRate),"Effectuez l’étape 1",IF(OR(COUNT($C1337,I1337)&lt;&gt;2,overallRate=0),0,IF(E1337="Yes",ROUND(MAX(IF($B1337="Oui - sans lien de dépendance",0,MIN((0.75*I1337),847)),MIN(I1337,(0.75*$C1337),847)),2),IF(revenueReduction&gt;0.3,MAX(IF($B1337="Non - avec lien de dépendance",MIN(1129,I1337,$C1337)*overallRate,MIN(1129,I1337)*overallRate),ROUND(MAX(IF($B1337="Non - avec lien de dépendance",0,MIN((0.75*I1337),847)),MIN(I1337,(0.75*$C1337),847)),2)),IF($B1337="Non - avec lien de dépendance",MIN(1129,I1337,$C1337)*overallRate,MIN(1129,I1337)*overallRate)))))</f>
        <v>Effectuez l’étape 1</v>
      </c>
      <c r="N1337" s="68" t="str">
        <f>IF(ISTEXT(overallRate),"Effectuez l’étape 1",IF(OR(COUNT($C1337,J1337)&lt;&gt;2,overallRate=0),0,IF(F1337="Yes",ROUND(MAX(IF($B1337="Oui - sans lien de dépendance",0,MIN((0.75*J1337),847)),MIN(J1337,(0.75*$C1337),847)),2),IF(revenueReduction&gt;0.3,MAX(IF($B1337="Non - avec lien de dépendance",MIN(1129,J1337,$C1337)*overallRate,MIN(1129,J1337)*overallRate),ROUND(MAX(IF($B1337="Non - avec lien de dépendance",0,MIN((0.75*J1337),847)),MIN(J1337,(0.75*$C1337),847)),2)),IF($B1337="Non - avec lien de dépendance",MIN(1129,J1337,$C1337)*overallRate,MIN(1129,J1337)*overallRate)))))</f>
        <v>Effectuez l’étape 1</v>
      </c>
      <c r="O1337" s="68" t="str">
        <f>IF(ISTEXT(overallRate),"Effectuez l’étape 1",IF(OR(COUNT($C1337,K1337)&lt;&gt;2,overallRate=0),0,IF(G1337="Yes",ROUND(MAX(IF($B1337="Oui - sans lien de dépendance",0,MIN((0.75*K1337),847)),MIN(K1337,(0.75*$C1337),847)),2),IF(revenueReduction&gt;0.3,MAX(IF($B1337="Non - avec lien de dépendance",MIN(1129,K1337,$C1337)*overallRate,MIN(1129,K1337)*overallRate),ROUND(MAX(IF($B1337="Non - avec lien de dépendance",0,MIN((0.75*K1337),847)),MIN(K1337,(0.75*$C1337),847)),2)),IF($B1337="Non - avec lien de dépendance",MIN(1129,K1337,$C1337)*overallRate,MIN(1129,K1337)*overallRate)))))</f>
        <v>Effectuez l’étape 1</v>
      </c>
      <c r="P1337" s="3">
        <f t="shared" si="20"/>
        <v>0</v>
      </c>
    </row>
    <row r="1338" spans="12:16" x14ac:dyDescent="0.5">
      <c r="L1338" s="68" t="str">
        <f>IF(ISTEXT(overallRate),"Effectuez l’étape 1",IF(OR(COUNT($C1338,H1338)&lt;&gt;2,overallRate=0),0,IF(D1338="Yes",ROUND(MAX(IF($B1338="Oui - sans lien de dépendance",0,MIN((0.75*H1338),847)),MIN(H1338,(0.75*$C1338),847)),2),IF(revenueReduction&gt;0.3,MAX(IF($B1338="Non - avec lien de dépendance",MIN(1129,H1338,$C1338)*overallRate,MIN(1129,H1338)*overallRate),ROUND(MAX(IF($B1338="Non - avec lien de dépendance",0,MIN((0.75*H1338),847)),MIN(H1338,(0.75*$C1338),847)),2)),IF($B1338="Non - avec lien de dépendance",MIN(1129,H1338,$C1338)*overallRate,MIN(1129,H1338)*overallRate)))))</f>
        <v>Effectuez l’étape 1</v>
      </c>
      <c r="M1338" s="68" t="str">
        <f>IF(ISTEXT(overallRate),"Effectuez l’étape 1",IF(OR(COUNT($C1338,I1338)&lt;&gt;2,overallRate=0),0,IF(E1338="Yes",ROUND(MAX(IF($B1338="Oui - sans lien de dépendance",0,MIN((0.75*I1338),847)),MIN(I1338,(0.75*$C1338),847)),2),IF(revenueReduction&gt;0.3,MAX(IF($B1338="Non - avec lien de dépendance",MIN(1129,I1338,$C1338)*overallRate,MIN(1129,I1338)*overallRate),ROUND(MAX(IF($B1338="Non - avec lien de dépendance",0,MIN((0.75*I1338),847)),MIN(I1338,(0.75*$C1338),847)),2)),IF($B1338="Non - avec lien de dépendance",MIN(1129,I1338,$C1338)*overallRate,MIN(1129,I1338)*overallRate)))))</f>
        <v>Effectuez l’étape 1</v>
      </c>
      <c r="N1338" s="68" t="str">
        <f>IF(ISTEXT(overallRate),"Effectuez l’étape 1",IF(OR(COUNT($C1338,J1338)&lt;&gt;2,overallRate=0),0,IF(F1338="Yes",ROUND(MAX(IF($B1338="Oui - sans lien de dépendance",0,MIN((0.75*J1338),847)),MIN(J1338,(0.75*$C1338),847)),2),IF(revenueReduction&gt;0.3,MAX(IF($B1338="Non - avec lien de dépendance",MIN(1129,J1338,$C1338)*overallRate,MIN(1129,J1338)*overallRate),ROUND(MAX(IF($B1338="Non - avec lien de dépendance",0,MIN((0.75*J1338),847)),MIN(J1338,(0.75*$C1338),847)),2)),IF($B1338="Non - avec lien de dépendance",MIN(1129,J1338,$C1338)*overallRate,MIN(1129,J1338)*overallRate)))))</f>
        <v>Effectuez l’étape 1</v>
      </c>
      <c r="O1338" s="68" t="str">
        <f>IF(ISTEXT(overallRate),"Effectuez l’étape 1",IF(OR(COUNT($C1338,K1338)&lt;&gt;2,overallRate=0),0,IF(G1338="Yes",ROUND(MAX(IF($B1338="Oui - sans lien de dépendance",0,MIN((0.75*K1338),847)),MIN(K1338,(0.75*$C1338),847)),2),IF(revenueReduction&gt;0.3,MAX(IF($B1338="Non - avec lien de dépendance",MIN(1129,K1338,$C1338)*overallRate,MIN(1129,K1338)*overallRate),ROUND(MAX(IF($B1338="Non - avec lien de dépendance",0,MIN((0.75*K1338),847)),MIN(K1338,(0.75*$C1338),847)),2)),IF($B1338="Non - avec lien de dépendance",MIN(1129,K1338,$C1338)*overallRate,MIN(1129,K1338)*overallRate)))))</f>
        <v>Effectuez l’étape 1</v>
      </c>
      <c r="P1338" s="3">
        <f t="shared" si="20"/>
        <v>0</v>
      </c>
    </row>
    <row r="1339" spans="12:16" x14ac:dyDescent="0.5">
      <c r="L1339" s="68" t="str">
        <f>IF(ISTEXT(overallRate),"Effectuez l’étape 1",IF(OR(COUNT($C1339,H1339)&lt;&gt;2,overallRate=0),0,IF(D1339="Yes",ROUND(MAX(IF($B1339="Oui - sans lien de dépendance",0,MIN((0.75*H1339),847)),MIN(H1339,(0.75*$C1339),847)),2),IF(revenueReduction&gt;0.3,MAX(IF($B1339="Non - avec lien de dépendance",MIN(1129,H1339,$C1339)*overallRate,MIN(1129,H1339)*overallRate),ROUND(MAX(IF($B1339="Non - avec lien de dépendance",0,MIN((0.75*H1339),847)),MIN(H1339,(0.75*$C1339),847)),2)),IF($B1339="Non - avec lien de dépendance",MIN(1129,H1339,$C1339)*overallRate,MIN(1129,H1339)*overallRate)))))</f>
        <v>Effectuez l’étape 1</v>
      </c>
      <c r="M1339" s="68" t="str">
        <f>IF(ISTEXT(overallRate),"Effectuez l’étape 1",IF(OR(COUNT($C1339,I1339)&lt;&gt;2,overallRate=0),0,IF(E1339="Yes",ROUND(MAX(IF($B1339="Oui - sans lien de dépendance",0,MIN((0.75*I1339),847)),MIN(I1339,(0.75*$C1339),847)),2),IF(revenueReduction&gt;0.3,MAX(IF($B1339="Non - avec lien de dépendance",MIN(1129,I1339,$C1339)*overallRate,MIN(1129,I1339)*overallRate),ROUND(MAX(IF($B1339="Non - avec lien de dépendance",0,MIN((0.75*I1339),847)),MIN(I1339,(0.75*$C1339),847)),2)),IF($B1339="Non - avec lien de dépendance",MIN(1129,I1339,$C1339)*overallRate,MIN(1129,I1339)*overallRate)))))</f>
        <v>Effectuez l’étape 1</v>
      </c>
      <c r="N1339" s="68" t="str">
        <f>IF(ISTEXT(overallRate),"Effectuez l’étape 1",IF(OR(COUNT($C1339,J1339)&lt;&gt;2,overallRate=0),0,IF(F1339="Yes",ROUND(MAX(IF($B1339="Oui - sans lien de dépendance",0,MIN((0.75*J1339),847)),MIN(J1339,(0.75*$C1339),847)),2),IF(revenueReduction&gt;0.3,MAX(IF($B1339="Non - avec lien de dépendance",MIN(1129,J1339,$C1339)*overallRate,MIN(1129,J1339)*overallRate),ROUND(MAX(IF($B1339="Non - avec lien de dépendance",0,MIN((0.75*J1339),847)),MIN(J1339,(0.75*$C1339),847)),2)),IF($B1339="Non - avec lien de dépendance",MIN(1129,J1339,$C1339)*overallRate,MIN(1129,J1339)*overallRate)))))</f>
        <v>Effectuez l’étape 1</v>
      </c>
      <c r="O1339" s="68" t="str">
        <f>IF(ISTEXT(overallRate),"Effectuez l’étape 1",IF(OR(COUNT($C1339,K1339)&lt;&gt;2,overallRate=0),0,IF(G1339="Yes",ROUND(MAX(IF($B1339="Oui - sans lien de dépendance",0,MIN((0.75*K1339),847)),MIN(K1339,(0.75*$C1339),847)),2),IF(revenueReduction&gt;0.3,MAX(IF($B1339="Non - avec lien de dépendance",MIN(1129,K1339,$C1339)*overallRate,MIN(1129,K1339)*overallRate),ROUND(MAX(IF($B1339="Non - avec lien de dépendance",0,MIN((0.75*K1339),847)),MIN(K1339,(0.75*$C1339),847)),2)),IF($B1339="Non - avec lien de dépendance",MIN(1129,K1339,$C1339)*overallRate,MIN(1129,K1339)*overallRate)))))</f>
        <v>Effectuez l’étape 1</v>
      </c>
      <c r="P1339" s="3">
        <f t="shared" si="20"/>
        <v>0</v>
      </c>
    </row>
    <row r="1340" spans="12:16" x14ac:dyDescent="0.5">
      <c r="L1340" s="68" t="str">
        <f>IF(ISTEXT(overallRate),"Effectuez l’étape 1",IF(OR(COUNT($C1340,H1340)&lt;&gt;2,overallRate=0),0,IF(D1340="Yes",ROUND(MAX(IF($B1340="Oui - sans lien de dépendance",0,MIN((0.75*H1340),847)),MIN(H1340,(0.75*$C1340),847)),2),IF(revenueReduction&gt;0.3,MAX(IF($B1340="Non - avec lien de dépendance",MIN(1129,H1340,$C1340)*overallRate,MIN(1129,H1340)*overallRate),ROUND(MAX(IF($B1340="Non - avec lien de dépendance",0,MIN((0.75*H1340),847)),MIN(H1340,(0.75*$C1340),847)),2)),IF($B1340="Non - avec lien de dépendance",MIN(1129,H1340,$C1340)*overallRate,MIN(1129,H1340)*overallRate)))))</f>
        <v>Effectuez l’étape 1</v>
      </c>
      <c r="M1340" s="68" t="str">
        <f>IF(ISTEXT(overallRate),"Effectuez l’étape 1",IF(OR(COUNT($C1340,I1340)&lt;&gt;2,overallRate=0),0,IF(E1340="Yes",ROUND(MAX(IF($B1340="Oui - sans lien de dépendance",0,MIN((0.75*I1340),847)),MIN(I1340,(0.75*$C1340),847)),2),IF(revenueReduction&gt;0.3,MAX(IF($B1340="Non - avec lien de dépendance",MIN(1129,I1340,$C1340)*overallRate,MIN(1129,I1340)*overallRate),ROUND(MAX(IF($B1340="Non - avec lien de dépendance",0,MIN((0.75*I1340),847)),MIN(I1340,(0.75*$C1340),847)),2)),IF($B1340="Non - avec lien de dépendance",MIN(1129,I1340,$C1340)*overallRate,MIN(1129,I1340)*overallRate)))))</f>
        <v>Effectuez l’étape 1</v>
      </c>
      <c r="N1340" s="68" t="str">
        <f>IF(ISTEXT(overallRate),"Effectuez l’étape 1",IF(OR(COUNT($C1340,J1340)&lt;&gt;2,overallRate=0),0,IF(F1340="Yes",ROUND(MAX(IF($B1340="Oui - sans lien de dépendance",0,MIN((0.75*J1340),847)),MIN(J1340,(0.75*$C1340),847)),2),IF(revenueReduction&gt;0.3,MAX(IF($B1340="Non - avec lien de dépendance",MIN(1129,J1340,$C1340)*overallRate,MIN(1129,J1340)*overallRate),ROUND(MAX(IF($B1340="Non - avec lien de dépendance",0,MIN((0.75*J1340),847)),MIN(J1340,(0.75*$C1340),847)),2)),IF($B1340="Non - avec lien de dépendance",MIN(1129,J1340,$C1340)*overallRate,MIN(1129,J1340)*overallRate)))))</f>
        <v>Effectuez l’étape 1</v>
      </c>
      <c r="O1340" s="68" t="str">
        <f>IF(ISTEXT(overallRate),"Effectuez l’étape 1",IF(OR(COUNT($C1340,K1340)&lt;&gt;2,overallRate=0),0,IF(G1340="Yes",ROUND(MAX(IF($B1340="Oui - sans lien de dépendance",0,MIN((0.75*K1340),847)),MIN(K1340,(0.75*$C1340),847)),2),IF(revenueReduction&gt;0.3,MAX(IF($B1340="Non - avec lien de dépendance",MIN(1129,K1340,$C1340)*overallRate,MIN(1129,K1340)*overallRate),ROUND(MAX(IF($B1340="Non - avec lien de dépendance",0,MIN((0.75*K1340),847)),MIN(K1340,(0.75*$C1340),847)),2)),IF($B1340="Non - avec lien de dépendance",MIN(1129,K1340,$C1340)*overallRate,MIN(1129,K1340)*overallRate)))))</f>
        <v>Effectuez l’étape 1</v>
      </c>
      <c r="P1340" s="3">
        <f t="shared" si="20"/>
        <v>0</v>
      </c>
    </row>
    <row r="1341" spans="12:16" x14ac:dyDescent="0.5">
      <c r="L1341" s="68" t="str">
        <f>IF(ISTEXT(overallRate),"Effectuez l’étape 1",IF(OR(COUNT($C1341,H1341)&lt;&gt;2,overallRate=0),0,IF(D1341="Yes",ROUND(MAX(IF($B1341="Oui - sans lien de dépendance",0,MIN((0.75*H1341),847)),MIN(H1341,(0.75*$C1341),847)),2),IF(revenueReduction&gt;0.3,MAX(IF($B1341="Non - avec lien de dépendance",MIN(1129,H1341,$C1341)*overallRate,MIN(1129,H1341)*overallRate),ROUND(MAX(IF($B1341="Non - avec lien de dépendance",0,MIN((0.75*H1341),847)),MIN(H1341,(0.75*$C1341),847)),2)),IF($B1341="Non - avec lien de dépendance",MIN(1129,H1341,$C1341)*overallRate,MIN(1129,H1341)*overallRate)))))</f>
        <v>Effectuez l’étape 1</v>
      </c>
      <c r="M1341" s="68" t="str">
        <f>IF(ISTEXT(overallRate),"Effectuez l’étape 1",IF(OR(COUNT($C1341,I1341)&lt;&gt;2,overallRate=0),0,IF(E1341="Yes",ROUND(MAX(IF($B1341="Oui - sans lien de dépendance",0,MIN((0.75*I1341),847)),MIN(I1341,(0.75*$C1341),847)),2),IF(revenueReduction&gt;0.3,MAX(IF($B1341="Non - avec lien de dépendance",MIN(1129,I1341,$C1341)*overallRate,MIN(1129,I1341)*overallRate),ROUND(MAX(IF($B1341="Non - avec lien de dépendance",0,MIN((0.75*I1341),847)),MIN(I1341,(0.75*$C1341),847)),2)),IF($B1341="Non - avec lien de dépendance",MIN(1129,I1341,$C1341)*overallRate,MIN(1129,I1341)*overallRate)))))</f>
        <v>Effectuez l’étape 1</v>
      </c>
      <c r="N1341" s="68" t="str">
        <f>IF(ISTEXT(overallRate),"Effectuez l’étape 1",IF(OR(COUNT($C1341,J1341)&lt;&gt;2,overallRate=0),0,IF(F1341="Yes",ROUND(MAX(IF($B1341="Oui - sans lien de dépendance",0,MIN((0.75*J1341),847)),MIN(J1341,(0.75*$C1341),847)),2),IF(revenueReduction&gt;0.3,MAX(IF($B1341="Non - avec lien de dépendance",MIN(1129,J1341,$C1341)*overallRate,MIN(1129,J1341)*overallRate),ROUND(MAX(IF($B1341="Non - avec lien de dépendance",0,MIN((0.75*J1341),847)),MIN(J1341,(0.75*$C1341),847)),2)),IF($B1341="Non - avec lien de dépendance",MIN(1129,J1341,$C1341)*overallRate,MIN(1129,J1341)*overallRate)))))</f>
        <v>Effectuez l’étape 1</v>
      </c>
      <c r="O1341" s="68" t="str">
        <f>IF(ISTEXT(overallRate),"Effectuez l’étape 1",IF(OR(COUNT($C1341,K1341)&lt;&gt;2,overallRate=0),0,IF(G1341="Yes",ROUND(MAX(IF($B1341="Oui - sans lien de dépendance",0,MIN((0.75*K1341),847)),MIN(K1341,(0.75*$C1341),847)),2),IF(revenueReduction&gt;0.3,MAX(IF($B1341="Non - avec lien de dépendance",MIN(1129,K1341,$C1341)*overallRate,MIN(1129,K1341)*overallRate),ROUND(MAX(IF($B1341="Non - avec lien de dépendance",0,MIN((0.75*K1341),847)),MIN(K1341,(0.75*$C1341),847)),2)),IF($B1341="Non - avec lien de dépendance",MIN(1129,K1341,$C1341)*overallRate,MIN(1129,K1341)*overallRate)))))</f>
        <v>Effectuez l’étape 1</v>
      </c>
      <c r="P1341" s="3">
        <f t="shared" si="20"/>
        <v>0</v>
      </c>
    </row>
    <row r="1342" spans="12:16" x14ac:dyDescent="0.5">
      <c r="L1342" s="68" t="str">
        <f>IF(ISTEXT(overallRate),"Effectuez l’étape 1",IF(OR(COUNT($C1342,H1342)&lt;&gt;2,overallRate=0),0,IF(D1342="Yes",ROUND(MAX(IF($B1342="Oui - sans lien de dépendance",0,MIN((0.75*H1342),847)),MIN(H1342,(0.75*$C1342),847)),2),IF(revenueReduction&gt;0.3,MAX(IF($B1342="Non - avec lien de dépendance",MIN(1129,H1342,$C1342)*overallRate,MIN(1129,H1342)*overallRate),ROUND(MAX(IF($B1342="Non - avec lien de dépendance",0,MIN((0.75*H1342),847)),MIN(H1342,(0.75*$C1342),847)),2)),IF($B1342="Non - avec lien de dépendance",MIN(1129,H1342,$C1342)*overallRate,MIN(1129,H1342)*overallRate)))))</f>
        <v>Effectuez l’étape 1</v>
      </c>
      <c r="M1342" s="68" t="str">
        <f>IF(ISTEXT(overallRate),"Effectuez l’étape 1",IF(OR(COUNT($C1342,I1342)&lt;&gt;2,overallRate=0),0,IF(E1342="Yes",ROUND(MAX(IF($B1342="Oui - sans lien de dépendance",0,MIN((0.75*I1342),847)),MIN(I1342,(0.75*$C1342),847)),2),IF(revenueReduction&gt;0.3,MAX(IF($B1342="Non - avec lien de dépendance",MIN(1129,I1342,$C1342)*overallRate,MIN(1129,I1342)*overallRate),ROUND(MAX(IF($B1342="Non - avec lien de dépendance",0,MIN((0.75*I1342),847)),MIN(I1342,(0.75*$C1342),847)),2)),IF($B1342="Non - avec lien de dépendance",MIN(1129,I1342,$C1342)*overallRate,MIN(1129,I1342)*overallRate)))))</f>
        <v>Effectuez l’étape 1</v>
      </c>
      <c r="N1342" s="68" t="str">
        <f>IF(ISTEXT(overallRate),"Effectuez l’étape 1",IF(OR(COUNT($C1342,J1342)&lt;&gt;2,overallRate=0),0,IF(F1342="Yes",ROUND(MAX(IF($B1342="Oui - sans lien de dépendance",0,MIN((0.75*J1342),847)),MIN(J1342,(0.75*$C1342),847)),2),IF(revenueReduction&gt;0.3,MAX(IF($B1342="Non - avec lien de dépendance",MIN(1129,J1342,$C1342)*overallRate,MIN(1129,J1342)*overallRate),ROUND(MAX(IF($B1342="Non - avec lien de dépendance",0,MIN((0.75*J1342),847)),MIN(J1342,(0.75*$C1342),847)),2)),IF($B1342="Non - avec lien de dépendance",MIN(1129,J1342,$C1342)*overallRate,MIN(1129,J1342)*overallRate)))))</f>
        <v>Effectuez l’étape 1</v>
      </c>
      <c r="O1342" s="68" t="str">
        <f>IF(ISTEXT(overallRate),"Effectuez l’étape 1",IF(OR(COUNT($C1342,K1342)&lt;&gt;2,overallRate=0),0,IF(G1342="Yes",ROUND(MAX(IF($B1342="Oui - sans lien de dépendance",0,MIN((0.75*K1342),847)),MIN(K1342,(0.75*$C1342),847)),2),IF(revenueReduction&gt;0.3,MAX(IF($B1342="Non - avec lien de dépendance",MIN(1129,K1342,$C1342)*overallRate,MIN(1129,K1342)*overallRate),ROUND(MAX(IF($B1342="Non - avec lien de dépendance",0,MIN((0.75*K1342),847)),MIN(K1342,(0.75*$C1342),847)),2)),IF($B1342="Non - avec lien de dépendance",MIN(1129,K1342,$C1342)*overallRate,MIN(1129,K1342)*overallRate)))))</f>
        <v>Effectuez l’étape 1</v>
      </c>
      <c r="P1342" s="3">
        <f t="shared" si="20"/>
        <v>0</v>
      </c>
    </row>
    <row r="1343" spans="12:16" x14ac:dyDescent="0.5">
      <c r="L1343" s="68" t="str">
        <f>IF(ISTEXT(overallRate),"Effectuez l’étape 1",IF(OR(COUNT($C1343,H1343)&lt;&gt;2,overallRate=0),0,IF(D1343="Yes",ROUND(MAX(IF($B1343="Oui - sans lien de dépendance",0,MIN((0.75*H1343),847)),MIN(H1343,(0.75*$C1343),847)),2),IF(revenueReduction&gt;0.3,MAX(IF($B1343="Non - avec lien de dépendance",MIN(1129,H1343,$C1343)*overallRate,MIN(1129,H1343)*overallRate),ROUND(MAX(IF($B1343="Non - avec lien de dépendance",0,MIN((0.75*H1343),847)),MIN(H1343,(0.75*$C1343),847)),2)),IF($B1343="Non - avec lien de dépendance",MIN(1129,H1343,$C1343)*overallRate,MIN(1129,H1343)*overallRate)))))</f>
        <v>Effectuez l’étape 1</v>
      </c>
      <c r="M1343" s="68" t="str">
        <f>IF(ISTEXT(overallRate),"Effectuez l’étape 1",IF(OR(COUNT($C1343,I1343)&lt;&gt;2,overallRate=0),0,IF(E1343="Yes",ROUND(MAX(IF($B1343="Oui - sans lien de dépendance",0,MIN((0.75*I1343),847)),MIN(I1343,(0.75*$C1343),847)),2),IF(revenueReduction&gt;0.3,MAX(IF($B1343="Non - avec lien de dépendance",MIN(1129,I1343,$C1343)*overallRate,MIN(1129,I1343)*overallRate),ROUND(MAX(IF($B1343="Non - avec lien de dépendance",0,MIN((0.75*I1343),847)),MIN(I1343,(0.75*$C1343),847)),2)),IF($B1343="Non - avec lien de dépendance",MIN(1129,I1343,$C1343)*overallRate,MIN(1129,I1343)*overallRate)))))</f>
        <v>Effectuez l’étape 1</v>
      </c>
      <c r="N1343" s="68" t="str">
        <f>IF(ISTEXT(overallRate),"Effectuez l’étape 1",IF(OR(COUNT($C1343,J1343)&lt;&gt;2,overallRate=0),0,IF(F1343="Yes",ROUND(MAX(IF($B1343="Oui - sans lien de dépendance",0,MIN((0.75*J1343),847)),MIN(J1343,(0.75*$C1343),847)),2),IF(revenueReduction&gt;0.3,MAX(IF($B1343="Non - avec lien de dépendance",MIN(1129,J1343,$C1343)*overallRate,MIN(1129,J1343)*overallRate),ROUND(MAX(IF($B1343="Non - avec lien de dépendance",0,MIN((0.75*J1343),847)),MIN(J1343,(0.75*$C1343),847)),2)),IF($B1343="Non - avec lien de dépendance",MIN(1129,J1343,$C1343)*overallRate,MIN(1129,J1343)*overallRate)))))</f>
        <v>Effectuez l’étape 1</v>
      </c>
      <c r="O1343" s="68" t="str">
        <f>IF(ISTEXT(overallRate),"Effectuez l’étape 1",IF(OR(COUNT($C1343,K1343)&lt;&gt;2,overallRate=0),0,IF(G1343="Yes",ROUND(MAX(IF($B1343="Oui - sans lien de dépendance",0,MIN((0.75*K1343),847)),MIN(K1343,(0.75*$C1343),847)),2),IF(revenueReduction&gt;0.3,MAX(IF($B1343="Non - avec lien de dépendance",MIN(1129,K1343,$C1343)*overallRate,MIN(1129,K1343)*overallRate),ROUND(MAX(IF($B1343="Non - avec lien de dépendance",0,MIN((0.75*K1343),847)),MIN(K1343,(0.75*$C1343),847)),2)),IF($B1343="Non - avec lien de dépendance",MIN(1129,K1343,$C1343)*overallRate,MIN(1129,K1343)*overallRate)))))</f>
        <v>Effectuez l’étape 1</v>
      </c>
      <c r="P1343" s="3">
        <f t="shared" si="20"/>
        <v>0</v>
      </c>
    </row>
    <row r="1344" spans="12:16" x14ac:dyDescent="0.5">
      <c r="L1344" s="68" t="str">
        <f>IF(ISTEXT(overallRate),"Effectuez l’étape 1",IF(OR(COUNT($C1344,H1344)&lt;&gt;2,overallRate=0),0,IF(D1344="Yes",ROUND(MAX(IF($B1344="Oui - sans lien de dépendance",0,MIN((0.75*H1344),847)),MIN(H1344,(0.75*$C1344),847)),2),IF(revenueReduction&gt;0.3,MAX(IF($B1344="Non - avec lien de dépendance",MIN(1129,H1344,$C1344)*overallRate,MIN(1129,H1344)*overallRate),ROUND(MAX(IF($B1344="Non - avec lien de dépendance",0,MIN((0.75*H1344),847)),MIN(H1344,(0.75*$C1344),847)),2)),IF($B1344="Non - avec lien de dépendance",MIN(1129,H1344,$C1344)*overallRate,MIN(1129,H1344)*overallRate)))))</f>
        <v>Effectuez l’étape 1</v>
      </c>
      <c r="M1344" s="68" t="str">
        <f>IF(ISTEXT(overallRate),"Effectuez l’étape 1",IF(OR(COUNT($C1344,I1344)&lt;&gt;2,overallRate=0),0,IF(E1344="Yes",ROUND(MAX(IF($B1344="Oui - sans lien de dépendance",0,MIN((0.75*I1344),847)),MIN(I1344,(0.75*$C1344),847)),2),IF(revenueReduction&gt;0.3,MAX(IF($B1344="Non - avec lien de dépendance",MIN(1129,I1344,$C1344)*overallRate,MIN(1129,I1344)*overallRate),ROUND(MAX(IF($B1344="Non - avec lien de dépendance",0,MIN((0.75*I1344),847)),MIN(I1344,(0.75*$C1344),847)),2)),IF($B1344="Non - avec lien de dépendance",MIN(1129,I1344,$C1344)*overallRate,MIN(1129,I1344)*overallRate)))))</f>
        <v>Effectuez l’étape 1</v>
      </c>
      <c r="N1344" s="68" t="str">
        <f>IF(ISTEXT(overallRate),"Effectuez l’étape 1",IF(OR(COUNT($C1344,J1344)&lt;&gt;2,overallRate=0),0,IF(F1344="Yes",ROUND(MAX(IF($B1344="Oui - sans lien de dépendance",0,MIN((0.75*J1344),847)),MIN(J1344,(0.75*$C1344),847)),2),IF(revenueReduction&gt;0.3,MAX(IF($B1344="Non - avec lien de dépendance",MIN(1129,J1344,$C1344)*overallRate,MIN(1129,J1344)*overallRate),ROUND(MAX(IF($B1344="Non - avec lien de dépendance",0,MIN((0.75*J1344),847)),MIN(J1344,(0.75*$C1344),847)),2)),IF($B1344="Non - avec lien de dépendance",MIN(1129,J1344,$C1344)*overallRate,MIN(1129,J1344)*overallRate)))))</f>
        <v>Effectuez l’étape 1</v>
      </c>
      <c r="O1344" s="68" t="str">
        <f>IF(ISTEXT(overallRate),"Effectuez l’étape 1",IF(OR(COUNT($C1344,K1344)&lt;&gt;2,overallRate=0),0,IF(G1344="Yes",ROUND(MAX(IF($B1344="Oui - sans lien de dépendance",0,MIN((0.75*K1344),847)),MIN(K1344,(0.75*$C1344),847)),2),IF(revenueReduction&gt;0.3,MAX(IF($B1344="Non - avec lien de dépendance",MIN(1129,K1344,$C1344)*overallRate,MIN(1129,K1344)*overallRate),ROUND(MAX(IF($B1344="Non - avec lien de dépendance",0,MIN((0.75*K1344),847)),MIN(K1344,(0.75*$C1344),847)),2)),IF($B1344="Non - avec lien de dépendance",MIN(1129,K1344,$C1344)*overallRate,MIN(1129,K1344)*overallRate)))))</f>
        <v>Effectuez l’étape 1</v>
      </c>
      <c r="P1344" s="3">
        <f t="shared" si="20"/>
        <v>0</v>
      </c>
    </row>
    <row r="1345" spans="12:16" x14ac:dyDescent="0.5">
      <c r="L1345" s="68" t="str">
        <f>IF(ISTEXT(overallRate),"Effectuez l’étape 1",IF(OR(COUNT($C1345,H1345)&lt;&gt;2,overallRate=0),0,IF(D1345="Yes",ROUND(MAX(IF($B1345="Oui - sans lien de dépendance",0,MIN((0.75*H1345),847)),MIN(H1345,(0.75*$C1345),847)),2),IF(revenueReduction&gt;0.3,MAX(IF($B1345="Non - avec lien de dépendance",MIN(1129,H1345,$C1345)*overallRate,MIN(1129,H1345)*overallRate),ROUND(MAX(IF($B1345="Non - avec lien de dépendance",0,MIN((0.75*H1345),847)),MIN(H1345,(0.75*$C1345),847)),2)),IF($B1345="Non - avec lien de dépendance",MIN(1129,H1345,$C1345)*overallRate,MIN(1129,H1345)*overallRate)))))</f>
        <v>Effectuez l’étape 1</v>
      </c>
      <c r="M1345" s="68" t="str">
        <f>IF(ISTEXT(overallRate),"Effectuez l’étape 1",IF(OR(COUNT($C1345,I1345)&lt;&gt;2,overallRate=0),0,IF(E1345="Yes",ROUND(MAX(IF($B1345="Oui - sans lien de dépendance",0,MIN((0.75*I1345),847)),MIN(I1345,(0.75*$C1345),847)),2),IF(revenueReduction&gt;0.3,MAX(IF($B1345="Non - avec lien de dépendance",MIN(1129,I1345,$C1345)*overallRate,MIN(1129,I1345)*overallRate),ROUND(MAX(IF($B1345="Non - avec lien de dépendance",0,MIN((0.75*I1345),847)),MIN(I1345,(0.75*$C1345),847)),2)),IF($B1345="Non - avec lien de dépendance",MIN(1129,I1345,$C1345)*overallRate,MIN(1129,I1345)*overallRate)))))</f>
        <v>Effectuez l’étape 1</v>
      </c>
      <c r="N1345" s="68" t="str">
        <f>IF(ISTEXT(overallRate),"Effectuez l’étape 1",IF(OR(COUNT($C1345,J1345)&lt;&gt;2,overallRate=0),0,IF(F1345="Yes",ROUND(MAX(IF($B1345="Oui - sans lien de dépendance",0,MIN((0.75*J1345),847)),MIN(J1345,(0.75*$C1345),847)),2),IF(revenueReduction&gt;0.3,MAX(IF($B1345="Non - avec lien de dépendance",MIN(1129,J1345,$C1345)*overallRate,MIN(1129,J1345)*overallRate),ROUND(MAX(IF($B1345="Non - avec lien de dépendance",0,MIN((0.75*J1345),847)),MIN(J1345,(0.75*$C1345),847)),2)),IF($B1345="Non - avec lien de dépendance",MIN(1129,J1345,$C1345)*overallRate,MIN(1129,J1345)*overallRate)))))</f>
        <v>Effectuez l’étape 1</v>
      </c>
      <c r="O1345" s="68" t="str">
        <f>IF(ISTEXT(overallRate),"Effectuez l’étape 1",IF(OR(COUNT($C1345,K1345)&lt;&gt;2,overallRate=0),0,IF(G1345="Yes",ROUND(MAX(IF($B1345="Oui - sans lien de dépendance",0,MIN((0.75*K1345),847)),MIN(K1345,(0.75*$C1345),847)),2),IF(revenueReduction&gt;0.3,MAX(IF($B1345="Non - avec lien de dépendance",MIN(1129,K1345,$C1345)*overallRate,MIN(1129,K1345)*overallRate),ROUND(MAX(IF($B1345="Non - avec lien de dépendance",0,MIN((0.75*K1345),847)),MIN(K1345,(0.75*$C1345),847)),2)),IF($B1345="Non - avec lien de dépendance",MIN(1129,K1345,$C1345)*overallRate,MIN(1129,K1345)*overallRate)))))</f>
        <v>Effectuez l’étape 1</v>
      </c>
      <c r="P1345" s="3">
        <f t="shared" si="20"/>
        <v>0</v>
      </c>
    </row>
    <row r="1346" spans="12:16" x14ac:dyDescent="0.5">
      <c r="L1346" s="68" t="str">
        <f>IF(ISTEXT(overallRate),"Effectuez l’étape 1",IF(OR(COUNT($C1346,H1346)&lt;&gt;2,overallRate=0),0,IF(D1346="Yes",ROUND(MAX(IF($B1346="Oui - sans lien de dépendance",0,MIN((0.75*H1346),847)),MIN(H1346,(0.75*$C1346),847)),2),IF(revenueReduction&gt;0.3,MAX(IF($B1346="Non - avec lien de dépendance",MIN(1129,H1346,$C1346)*overallRate,MIN(1129,H1346)*overallRate),ROUND(MAX(IF($B1346="Non - avec lien de dépendance",0,MIN((0.75*H1346),847)),MIN(H1346,(0.75*$C1346),847)),2)),IF($B1346="Non - avec lien de dépendance",MIN(1129,H1346,$C1346)*overallRate,MIN(1129,H1346)*overallRate)))))</f>
        <v>Effectuez l’étape 1</v>
      </c>
      <c r="M1346" s="68" t="str">
        <f>IF(ISTEXT(overallRate),"Effectuez l’étape 1",IF(OR(COUNT($C1346,I1346)&lt;&gt;2,overallRate=0),0,IF(E1346="Yes",ROUND(MAX(IF($B1346="Oui - sans lien de dépendance",0,MIN((0.75*I1346),847)),MIN(I1346,(0.75*$C1346),847)),2),IF(revenueReduction&gt;0.3,MAX(IF($B1346="Non - avec lien de dépendance",MIN(1129,I1346,$C1346)*overallRate,MIN(1129,I1346)*overallRate),ROUND(MAX(IF($B1346="Non - avec lien de dépendance",0,MIN((0.75*I1346),847)),MIN(I1346,(0.75*$C1346),847)),2)),IF($B1346="Non - avec lien de dépendance",MIN(1129,I1346,$C1346)*overallRate,MIN(1129,I1346)*overallRate)))))</f>
        <v>Effectuez l’étape 1</v>
      </c>
      <c r="N1346" s="68" t="str">
        <f>IF(ISTEXT(overallRate),"Effectuez l’étape 1",IF(OR(COUNT($C1346,J1346)&lt;&gt;2,overallRate=0),0,IF(F1346="Yes",ROUND(MAX(IF($B1346="Oui - sans lien de dépendance",0,MIN((0.75*J1346),847)),MIN(J1346,(0.75*$C1346),847)),2),IF(revenueReduction&gt;0.3,MAX(IF($B1346="Non - avec lien de dépendance",MIN(1129,J1346,$C1346)*overallRate,MIN(1129,J1346)*overallRate),ROUND(MAX(IF($B1346="Non - avec lien de dépendance",0,MIN((0.75*J1346),847)),MIN(J1346,(0.75*$C1346),847)),2)),IF($B1346="Non - avec lien de dépendance",MIN(1129,J1346,$C1346)*overallRate,MIN(1129,J1346)*overallRate)))))</f>
        <v>Effectuez l’étape 1</v>
      </c>
      <c r="O1346" s="68" t="str">
        <f>IF(ISTEXT(overallRate),"Effectuez l’étape 1",IF(OR(COUNT($C1346,K1346)&lt;&gt;2,overallRate=0),0,IF(G1346="Yes",ROUND(MAX(IF($B1346="Oui - sans lien de dépendance",0,MIN((0.75*K1346),847)),MIN(K1346,(0.75*$C1346),847)),2),IF(revenueReduction&gt;0.3,MAX(IF($B1346="Non - avec lien de dépendance",MIN(1129,K1346,$C1346)*overallRate,MIN(1129,K1346)*overallRate),ROUND(MAX(IF($B1346="Non - avec lien de dépendance",0,MIN((0.75*K1346),847)),MIN(K1346,(0.75*$C1346),847)),2)),IF($B1346="Non - avec lien de dépendance",MIN(1129,K1346,$C1346)*overallRate,MIN(1129,K1346)*overallRate)))))</f>
        <v>Effectuez l’étape 1</v>
      </c>
      <c r="P1346" s="3">
        <f t="shared" si="20"/>
        <v>0</v>
      </c>
    </row>
    <row r="1347" spans="12:16" x14ac:dyDescent="0.5">
      <c r="L1347" s="68" t="str">
        <f>IF(ISTEXT(overallRate),"Effectuez l’étape 1",IF(OR(COUNT($C1347,H1347)&lt;&gt;2,overallRate=0),0,IF(D1347="Yes",ROUND(MAX(IF($B1347="Oui - sans lien de dépendance",0,MIN((0.75*H1347),847)),MIN(H1347,(0.75*$C1347),847)),2),IF(revenueReduction&gt;0.3,MAX(IF($B1347="Non - avec lien de dépendance",MIN(1129,H1347,$C1347)*overallRate,MIN(1129,H1347)*overallRate),ROUND(MAX(IF($B1347="Non - avec lien de dépendance",0,MIN((0.75*H1347),847)),MIN(H1347,(0.75*$C1347),847)),2)),IF($B1347="Non - avec lien de dépendance",MIN(1129,H1347,$C1347)*overallRate,MIN(1129,H1347)*overallRate)))))</f>
        <v>Effectuez l’étape 1</v>
      </c>
      <c r="M1347" s="68" t="str">
        <f>IF(ISTEXT(overallRate),"Effectuez l’étape 1",IF(OR(COUNT($C1347,I1347)&lt;&gt;2,overallRate=0),0,IF(E1347="Yes",ROUND(MAX(IF($B1347="Oui - sans lien de dépendance",0,MIN((0.75*I1347),847)),MIN(I1347,(0.75*$C1347),847)),2),IF(revenueReduction&gt;0.3,MAX(IF($B1347="Non - avec lien de dépendance",MIN(1129,I1347,$C1347)*overallRate,MIN(1129,I1347)*overallRate),ROUND(MAX(IF($B1347="Non - avec lien de dépendance",0,MIN((0.75*I1347),847)),MIN(I1347,(0.75*$C1347),847)),2)),IF($B1347="Non - avec lien de dépendance",MIN(1129,I1347,$C1347)*overallRate,MIN(1129,I1347)*overallRate)))))</f>
        <v>Effectuez l’étape 1</v>
      </c>
      <c r="N1347" s="68" t="str">
        <f>IF(ISTEXT(overallRate),"Effectuez l’étape 1",IF(OR(COUNT($C1347,J1347)&lt;&gt;2,overallRate=0),0,IF(F1347="Yes",ROUND(MAX(IF($B1347="Oui - sans lien de dépendance",0,MIN((0.75*J1347),847)),MIN(J1347,(0.75*$C1347),847)),2),IF(revenueReduction&gt;0.3,MAX(IF($B1347="Non - avec lien de dépendance",MIN(1129,J1347,$C1347)*overallRate,MIN(1129,J1347)*overallRate),ROUND(MAX(IF($B1347="Non - avec lien de dépendance",0,MIN((0.75*J1347),847)),MIN(J1347,(0.75*$C1347),847)),2)),IF($B1347="Non - avec lien de dépendance",MIN(1129,J1347,$C1347)*overallRate,MIN(1129,J1347)*overallRate)))))</f>
        <v>Effectuez l’étape 1</v>
      </c>
      <c r="O1347" s="68" t="str">
        <f>IF(ISTEXT(overallRate),"Effectuez l’étape 1",IF(OR(COUNT($C1347,K1347)&lt;&gt;2,overallRate=0),0,IF(G1347="Yes",ROUND(MAX(IF($B1347="Oui - sans lien de dépendance",0,MIN((0.75*K1347),847)),MIN(K1347,(0.75*$C1347),847)),2),IF(revenueReduction&gt;0.3,MAX(IF($B1347="Non - avec lien de dépendance",MIN(1129,K1347,$C1347)*overallRate,MIN(1129,K1347)*overallRate),ROUND(MAX(IF($B1347="Non - avec lien de dépendance",0,MIN((0.75*K1347),847)),MIN(K1347,(0.75*$C1347),847)),2)),IF($B1347="Non - avec lien de dépendance",MIN(1129,K1347,$C1347)*overallRate,MIN(1129,K1347)*overallRate)))))</f>
        <v>Effectuez l’étape 1</v>
      </c>
      <c r="P1347" s="3">
        <f t="shared" si="20"/>
        <v>0</v>
      </c>
    </row>
    <row r="1348" spans="12:16" x14ac:dyDescent="0.5">
      <c r="L1348" s="68" t="str">
        <f>IF(ISTEXT(overallRate),"Effectuez l’étape 1",IF(OR(COUNT($C1348,H1348)&lt;&gt;2,overallRate=0),0,IF(D1348="Yes",ROUND(MAX(IF($B1348="Oui - sans lien de dépendance",0,MIN((0.75*H1348),847)),MIN(H1348,(0.75*$C1348),847)),2),IF(revenueReduction&gt;0.3,MAX(IF($B1348="Non - avec lien de dépendance",MIN(1129,H1348,$C1348)*overallRate,MIN(1129,H1348)*overallRate),ROUND(MAX(IF($B1348="Non - avec lien de dépendance",0,MIN((0.75*H1348),847)),MIN(H1348,(0.75*$C1348),847)),2)),IF($B1348="Non - avec lien de dépendance",MIN(1129,H1348,$C1348)*overallRate,MIN(1129,H1348)*overallRate)))))</f>
        <v>Effectuez l’étape 1</v>
      </c>
      <c r="M1348" s="68" t="str">
        <f>IF(ISTEXT(overallRate),"Effectuez l’étape 1",IF(OR(COUNT($C1348,I1348)&lt;&gt;2,overallRate=0),0,IF(E1348="Yes",ROUND(MAX(IF($B1348="Oui - sans lien de dépendance",0,MIN((0.75*I1348),847)),MIN(I1348,(0.75*$C1348),847)),2),IF(revenueReduction&gt;0.3,MAX(IF($B1348="Non - avec lien de dépendance",MIN(1129,I1348,$C1348)*overallRate,MIN(1129,I1348)*overallRate),ROUND(MAX(IF($B1348="Non - avec lien de dépendance",0,MIN((0.75*I1348),847)),MIN(I1348,(0.75*$C1348),847)),2)),IF($B1348="Non - avec lien de dépendance",MIN(1129,I1348,$C1348)*overallRate,MIN(1129,I1348)*overallRate)))))</f>
        <v>Effectuez l’étape 1</v>
      </c>
      <c r="N1348" s="68" t="str">
        <f>IF(ISTEXT(overallRate),"Effectuez l’étape 1",IF(OR(COUNT($C1348,J1348)&lt;&gt;2,overallRate=0),0,IF(F1348="Yes",ROUND(MAX(IF($B1348="Oui - sans lien de dépendance",0,MIN((0.75*J1348),847)),MIN(J1348,(0.75*$C1348),847)),2),IF(revenueReduction&gt;0.3,MAX(IF($B1348="Non - avec lien de dépendance",MIN(1129,J1348,$C1348)*overallRate,MIN(1129,J1348)*overallRate),ROUND(MAX(IF($B1348="Non - avec lien de dépendance",0,MIN((0.75*J1348),847)),MIN(J1348,(0.75*$C1348),847)),2)),IF($B1348="Non - avec lien de dépendance",MIN(1129,J1348,$C1348)*overallRate,MIN(1129,J1348)*overallRate)))))</f>
        <v>Effectuez l’étape 1</v>
      </c>
      <c r="O1348" s="68" t="str">
        <f>IF(ISTEXT(overallRate),"Effectuez l’étape 1",IF(OR(COUNT($C1348,K1348)&lt;&gt;2,overallRate=0),0,IF(G1348="Yes",ROUND(MAX(IF($B1348="Oui - sans lien de dépendance",0,MIN((0.75*K1348),847)),MIN(K1348,(0.75*$C1348),847)),2),IF(revenueReduction&gt;0.3,MAX(IF($B1348="Non - avec lien de dépendance",MIN(1129,K1348,$C1348)*overallRate,MIN(1129,K1348)*overallRate),ROUND(MAX(IF($B1348="Non - avec lien de dépendance",0,MIN((0.75*K1348),847)),MIN(K1348,(0.75*$C1348),847)),2)),IF($B1348="Non - avec lien de dépendance",MIN(1129,K1348,$C1348)*overallRate,MIN(1129,K1348)*overallRate)))))</f>
        <v>Effectuez l’étape 1</v>
      </c>
      <c r="P1348" s="3">
        <f t="shared" si="20"/>
        <v>0</v>
      </c>
    </row>
    <row r="1349" spans="12:16" x14ac:dyDescent="0.5">
      <c r="L1349" s="68" t="str">
        <f>IF(ISTEXT(overallRate),"Effectuez l’étape 1",IF(OR(COUNT($C1349,H1349)&lt;&gt;2,overallRate=0),0,IF(D1349="Yes",ROUND(MAX(IF($B1349="Oui - sans lien de dépendance",0,MIN((0.75*H1349),847)),MIN(H1349,(0.75*$C1349),847)),2),IF(revenueReduction&gt;0.3,MAX(IF($B1349="Non - avec lien de dépendance",MIN(1129,H1349,$C1349)*overallRate,MIN(1129,H1349)*overallRate),ROUND(MAX(IF($B1349="Non - avec lien de dépendance",0,MIN((0.75*H1349),847)),MIN(H1349,(0.75*$C1349),847)),2)),IF($B1349="Non - avec lien de dépendance",MIN(1129,H1349,$C1349)*overallRate,MIN(1129,H1349)*overallRate)))))</f>
        <v>Effectuez l’étape 1</v>
      </c>
      <c r="M1349" s="68" t="str">
        <f>IF(ISTEXT(overallRate),"Effectuez l’étape 1",IF(OR(COUNT($C1349,I1349)&lt;&gt;2,overallRate=0),0,IF(E1349="Yes",ROUND(MAX(IF($B1349="Oui - sans lien de dépendance",0,MIN((0.75*I1349),847)),MIN(I1349,(0.75*$C1349),847)),2),IF(revenueReduction&gt;0.3,MAX(IF($B1349="Non - avec lien de dépendance",MIN(1129,I1349,$C1349)*overallRate,MIN(1129,I1349)*overallRate),ROUND(MAX(IF($B1349="Non - avec lien de dépendance",0,MIN((0.75*I1349),847)),MIN(I1349,(0.75*$C1349),847)),2)),IF($B1349="Non - avec lien de dépendance",MIN(1129,I1349,$C1349)*overallRate,MIN(1129,I1349)*overallRate)))))</f>
        <v>Effectuez l’étape 1</v>
      </c>
      <c r="N1349" s="68" t="str">
        <f>IF(ISTEXT(overallRate),"Effectuez l’étape 1",IF(OR(COUNT($C1349,J1349)&lt;&gt;2,overallRate=0),0,IF(F1349="Yes",ROUND(MAX(IF($B1349="Oui - sans lien de dépendance",0,MIN((0.75*J1349),847)),MIN(J1349,(0.75*$C1349),847)),2),IF(revenueReduction&gt;0.3,MAX(IF($B1349="Non - avec lien de dépendance",MIN(1129,J1349,$C1349)*overallRate,MIN(1129,J1349)*overallRate),ROUND(MAX(IF($B1349="Non - avec lien de dépendance",0,MIN((0.75*J1349),847)),MIN(J1349,(0.75*$C1349),847)),2)),IF($B1349="Non - avec lien de dépendance",MIN(1129,J1349,$C1349)*overallRate,MIN(1129,J1349)*overallRate)))))</f>
        <v>Effectuez l’étape 1</v>
      </c>
      <c r="O1349" s="68" t="str">
        <f>IF(ISTEXT(overallRate),"Effectuez l’étape 1",IF(OR(COUNT($C1349,K1349)&lt;&gt;2,overallRate=0),0,IF(G1349="Yes",ROUND(MAX(IF($B1349="Oui - sans lien de dépendance",0,MIN((0.75*K1349),847)),MIN(K1349,(0.75*$C1349),847)),2),IF(revenueReduction&gt;0.3,MAX(IF($B1349="Non - avec lien de dépendance",MIN(1129,K1349,$C1349)*overallRate,MIN(1129,K1349)*overallRate),ROUND(MAX(IF($B1349="Non - avec lien de dépendance",0,MIN((0.75*K1349),847)),MIN(K1349,(0.75*$C1349),847)),2)),IF($B1349="Non - avec lien de dépendance",MIN(1129,K1349,$C1349)*overallRate,MIN(1129,K1349)*overallRate)))))</f>
        <v>Effectuez l’étape 1</v>
      </c>
      <c r="P1349" s="3">
        <f t="shared" si="20"/>
        <v>0</v>
      </c>
    </row>
    <row r="1350" spans="12:16" x14ac:dyDescent="0.5">
      <c r="L1350" s="68" t="str">
        <f>IF(ISTEXT(overallRate),"Effectuez l’étape 1",IF(OR(COUNT($C1350,H1350)&lt;&gt;2,overallRate=0),0,IF(D1350="Yes",ROUND(MAX(IF($B1350="Oui - sans lien de dépendance",0,MIN((0.75*H1350),847)),MIN(H1350,(0.75*$C1350),847)),2),IF(revenueReduction&gt;0.3,MAX(IF($B1350="Non - avec lien de dépendance",MIN(1129,H1350,$C1350)*overallRate,MIN(1129,H1350)*overallRate),ROUND(MAX(IF($B1350="Non - avec lien de dépendance",0,MIN((0.75*H1350),847)),MIN(H1350,(0.75*$C1350),847)),2)),IF($B1350="Non - avec lien de dépendance",MIN(1129,H1350,$C1350)*overallRate,MIN(1129,H1350)*overallRate)))))</f>
        <v>Effectuez l’étape 1</v>
      </c>
      <c r="M1350" s="68" t="str">
        <f>IF(ISTEXT(overallRate),"Effectuez l’étape 1",IF(OR(COUNT($C1350,I1350)&lt;&gt;2,overallRate=0),0,IF(E1350="Yes",ROUND(MAX(IF($B1350="Oui - sans lien de dépendance",0,MIN((0.75*I1350),847)),MIN(I1350,(0.75*$C1350),847)),2),IF(revenueReduction&gt;0.3,MAX(IF($B1350="Non - avec lien de dépendance",MIN(1129,I1350,$C1350)*overallRate,MIN(1129,I1350)*overallRate),ROUND(MAX(IF($B1350="Non - avec lien de dépendance",0,MIN((0.75*I1350),847)),MIN(I1350,(0.75*$C1350),847)),2)),IF($B1350="Non - avec lien de dépendance",MIN(1129,I1350,$C1350)*overallRate,MIN(1129,I1350)*overallRate)))))</f>
        <v>Effectuez l’étape 1</v>
      </c>
      <c r="N1350" s="68" t="str">
        <f>IF(ISTEXT(overallRate),"Effectuez l’étape 1",IF(OR(COUNT($C1350,J1350)&lt;&gt;2,overallRate=0),0,IF(F1350="Yes",ROUND(MAX(IF($B1350="Oui - sans lien de dépendance",0,MIN((0.75*J1350),847)),MIN(J1350,(0.75*$C1350),847)),2),IF(revenueReduction&gt;0.3,MAX(IF($B1350="Non - avec lien de dépendance",MIN(1129,J1350,$C1350)*overallRate,MIN(1129,J1350)*overallRate),ROUND(MAX(IF($B1350="Non - avec lien de dépendance",0,MIN((0.75*J1350),847)),MIN(J1350,(0.75*$C1350),847)),2)),IF($B1350="Non - avec lien de dépendance",MIN(1129,J1350,$C1350)*overallRate,MIN(1129,J1350)*overallRate)))))</f>
        <v>Effectuez l’étape 1</v>
      </c>
      <c r="O1350" s="68" t="str">
        <f>IF(ISTEXT(overallRate),"Effectuez l’étape 1",IF(OR(COUNT($C1350,K1350)&lt;&gt;2,overallRate=0),0,IF(G1350="Yes",ROUND(MAX(IF($B1350="Oui - sans lien de dépendance",0,MIN((0.75*K1350),847)),MIN(K1350,(0.75*$C1350),847)),2),IF(revenueReduction&gt;0.3,MAX(IF($B1350="Non - avec lien de dépendance",MIN(1129,K1350,$C1350)*overallRate,MIN(1129,K1350)*overallRate),ROUND(MAX(IF($B1350="Non - avec lien de dépendance",0,MIN((0.75*K1350),847)),MIN(K1350,(0.75*$C1350),847)),2)),IF($B1350="Non - avec lien de dépendance",MIN(1129,K1350,$C1350)*overallRate,MIN(1129,K1350)*overallRate)))))</f>
        <v>Effectuez l’étape 1</v>
      </c>
      <c r="P1350" s="3">
        <f t="shared" ref="P1350:P1413" si="21">IF(AND(COUNT(C1350:K1350)&gt;0,OR(COUNT(C1350:K1350)&lt;&gt;5,ISBLANK(B1350))),"Fill out all amounts",IF(OR(COUNTIF(H1350,0)+COUNTIF(I1350,0)&gt;1,COUNTIF(I1350,0)+COUNTIF(J1350,0)&gt;1,COUNTIF(J1350,0)+COUNTIF(K1350,0)&gt;1),0,SUM(L1350:O1350)))</f>
        <v>0</v>
      </c>
    </row>
    <row r="1351" spans="12:16" x14ac:dyDescent="0.5">
      <c r="L1351" s="68" t="str">
        <f>IF(ISTEXT(overallRate),"Effectuez l’étape 1",IF(OR(COUNT($C1351,H1351)&lt;&gt;2,overallRate=0),0,IF(D1351="Yes",ROUND(MAX(IF($B1351="Oui - sans lien de dépendance",0,MIN((0.75*H1351),847)),MIN(H1351,(0.75*$C1351),847)),2),IF(revenueReduction&gt;0.3,MAX(IF($B1351="Non - avec lien de dépendance",MIN(1129,H1351,$C1351)*overallRate,MIN(1129,H1351)*overallRate),ROUND(MAX(IF($B1351="Non - avec lien de dépendance",0,MIN((0.75*H1351),847)),MIN(H1351,(0.75*$C1351),847)),2)),IF($B1351="Non - avec lien de dépendance",MIN(1129,H1351,$C1351)*overallRate,MIN(1129,H1351)*overallRate)))))</f>
        <v>Effectuez l’étape 1</v>
      </c>
      <c r="M1351" s="68" t="str">
        <f>IF(ISTEXT(overallRate),"Effectuez l’étape 1",IF(OR(COUNT($C1351,I1351)&lt;&gt;2,overallRate=0),0,IF(E1351="Yes",ROUND(MAX(IF($B1351="Oui - sans lien de dépendance",0,MIN((0.75*I1351),847)),MIN(I1351,(0.75*$C1351),847)),2),IF(revenueReduction&gt;0.3,MAX(IF($B1351="Non - avec lien de dépendance",MIN(1129,I1351,$C1351)*overallRate,MIN(1129,I1351)*overallRate),ROUND(MAX(IF($B1351="Non - avec lien de dépendance",0,MIN((0.75*I1351),847)),MIN(I1351,(0.75*$C1351),847)),2)),IF($B1351="Non - avec lien de dépendance",MIN(1129,I1351,$C1351)*overallRate,MIN(1129,I1351)*overallRate)))))</f>
        <v>Effectuez l’étape 1</v>
      </c>
      <c r="N1351" s="68" t="str">
        <f>IF(ISTEXT(overallRate),"Effectuez l’étape 1",IF(OR(COUNT($C1351,J1351)&lt;&gt;2,overallRate=0),0,IF(F1351="Yes",ROUND(MAX(IF($B1351="Oui - sans lien de dépendance",0,MIN((0.75*J1351),847)),MIN(J1351,(0.75*$C1351),847)),2),IF(revenueReduction&gt;0.3,MAX(IF($B1351="Non - avec lien de dépendance",MIN(1129,J1351,$C1351)*overallRate,MIN(1129,J1351)*overallRate),ROUND(MAX(IF($B1351="Non - avec lien de dépendance",0,MIN((0.75*J1351),847)),MIN(J1351,(0.75*$C1351),847)),2)),IF($B1351="Non - avec lien de dépendance",MIN(1129,J1351,$C1351)*overallRate,MIN(1129,J1351)*overallRate)))))</f>
        <v>Effectuez l’étape 1</v>
      </c>
      <c r="O1351" s="68" t="str">
        <f>IF(ISTEXT(overallRate),"Effectuez l’étape 1",IF(OR(COUNT($C1351,K1351)&lt;&gt;2,overallRate=0),0,IF(G1351="Yes",ROUND(MAX(IF($B1351="Oui - sans lien de dépendance",0,MIN((0.75*K1351),847)),MIN(K1351,(0.75*$C1351),847)),2),IF(revenueReduction&gt;0.3,MAX(IF($B1351="Non - avec lien de dépendance",MIN(1129,K1351,$C1351)*overallRate,MIN(1129,K1351)*overallRate),ROUND(MAX(IF($B1351="Non - avec lien de dépendance",0,MIN((0.75*K1351),847)),MIN(K1351,(0.75*$C1351),847)),2)),IF($B1351="Non - avec lien de dépendance",MIN(1129,K1351,$C1351)*overallRate,MIN(1129,K1351)*overallRate)))))</f>
        <v>Effectuez l’étape 1</v>
      </c>
      <c r="P1351" s="3">
        <f t="shared" si="21"/>
        <v>0</v>
      </c>
    </row>
    <row r="1352" spans="12:16" x14ac:dyDescent="0.5">
      <c r="L1352" s="68" t="str">
        <f>IF(ISTEXT(overallRate),"Effectuez l’étape 1",IF(OR(COUNT($C1352,H1352)&lt;&gt;2,overallRate=0),0,IF(D1352="Yes",ROUND(MAX(IF($B1352="Oui - sans lien de dépendance",0,MIN((0.75*H1352),847)),MIN(H1352,(0.75*$C1352),847)),2),IF(revenueReduction&gt;0.3,MAX(IF($B1352="Non - avec lien de dépendance",MIN(1129,H1352,$C1352)*overallRate,MIN(1129,H1352)*overallRate),ROUND(MAX(IF($B1352="Non - avec lien de dépendance",0,MIN((0.75*H1352),847)),MIN(H1352,(0.75*$C1352),847)),2)),IF($B1352="Non - avec lien de dépendance",MIN(1129,H1352,$C1352)*overallRate,MIN(1129,H1352)*overallRate)))))</f>
        <v>Effectuez l’étape 1</v>
      </c>
      <c r="M1352" s="68" t="str">
        <f>IF(ISTEXT(overallRate),"Effectuez l’étape 1",IF(OR(COUNT($C1352,I1352)&lt;&gt;2,overallRate=0),0,IF(E1352="Yes",ROUND(MAX(IF($B1352="Oui - sans lien de dépendance",0,MIN((0.75*I1352),847)),MIN(I1352,(0.75*$C1352),847)),2),IF(revenueReduction&gt;0.3,MAX(IF($B1352="Non - avec lien de dépendance",MIN(1129,I1352,$C1352)*overallRate,MIN(1129,I1352)*overallRate),ROUND(MAX(IF($B1352="Non - avec lien de dépendance",0,MIN((0.75*I1352),847)),MIN(I1352,(0.75*$C1352),847)),2)),IF($B1352="Non - avec lien de dépendance",MIN(1129,I1352,$C1352)*overallRate,MIN(1129,I1352)*overallRate)))))</f>
        <v>Effectuez l’étape 1</v>
      </c>
      <c r="N1352" s="68" t="str">
        <f>IF(ISTEXT(overallRate),"Effectuez l’étape 1",IF(OR(COUNT($C1352,J1352)&lt;&gt;2,overallRate=0),0,IF(F1352="Yes",ROUND(MAX(IF($B1352="Oui - sans lien de dépendance",0,MIN((0.75*J1352),847)),MIN(J1352,(0.75*$C1352),847)),2),IF(revenueReduction&gt;0.3,MAX(IF($B1352="Non - avec lien de dépendance",MIN(1129,J1352,$C1352)*overallRate,MIN(1129,J1352)*overallRate),ROUND(MAX(IF($B1352="Non - avec lien de dépendance",0,MIN((0.75*J1352),847)),MIN(J1352,(0.75*$C1352),847)),2)),IF($B1352="Non - avec lien de dépendance",MIN(1129,J1352,$C1352)*overallRate,MIN(1129,J1352)*overallRate)))))</f>
        <v>Effectuez l’étape 1</v>
      </c>
      <c r="O1352" s="68" t="str">
        <f>IF(ISTEXT(overallRate),"Effectuez l’étape 1",IF(OR(COUNT($C1352,K1352)&lt;&gt;2,overallRate=0),0,IF(G1352="Yes",ROUND(MAX(IF($B1352="Oui - sans lien de dépendance",0,MIN((0.75*K1352),847)),MIN(K1352,(0.75*$C1352),847)),2),IF(revenueReduction&gt;0.3,MAX(IF($B1352="Non - avec lien de dépendance",MIN(1129,K1352,$C1352)*overallRate,MIN(1129,K1352)*overallRate),ROUND(MAX(IF($B1352="Non - avec lien de dépendance",0,MIN((0.75*K1352),847)),MIN(K1352,(0.75*$C1352),847)),2)),IF($B1352="Non - avec lien de dépendance",MIN(1129,K1352,$C1352)*overallRate,MIN(1129,K1352)*overallRate)))))</f>
        <v>Effectuez l’étape 1</v>
      </c>
      <c r="P1352" s="3">
        <f t="shared" si="21"/>
        <v>0</v>
      </c>
    </row>
    <row r="1353" spans="12:16" x14ac:dyDescent="0.5">
      <c r="L1353" s="68" t="str">
        <f>IF(ISTEXT(overallRate),"Effectuez l’étape 1",IF(OR(COUNT($C1353,H1353)&lt;&gt;2,overallRate=0),0,IF(D1353="Yes",ROUND(MAX(IF($B1353="Oui - sans lien de dépendance",0,MIN((0.75*H1353),847)),MIN(H1353,(0.75*$C1353),847)),2),IF(revenueReduction&gt;0.3,MAX(IF($B1353="Non - avec lien de dépendance",MIN(1129,H1353,$C1353)*overallRate,MIN(1129,H1353)*overallRate),ROUND(MAX(IF($B1353="Non - avec lien de dépendance",0,MIN((0.75*H1353),847)),MIN(H1353,(0.75*$C1353),847)),2)),IF($B1353="Non - avec lien de dépendance",MIN(1129,H1353,$C1353)*overallRate,MIN(1129,H1353)*overallRate)))))</f>
        <v>Effectuez l’étape 1</v>
      </c>
      <c r="M1353" s="68" t="str">
        <f>IF(ISTEXT(overallRate),"Effectuez l’étape 1",IF(OR(COUNT($C1353,I1353)&lt;&gt;2,overallRate=0),0,IF(E1353="Yes",ROUND(MAX(IF($B1353="Oui - sans lien de dépendance",0,MIN((0.75*I1353),847)),MIN(I1353,(0.75*$C1353),847)),2),IF(revenueReduction&gt;0.3,MAX(IF($B1353="Non - avec lien de dépendance",MIN(1129,I1353,$C1353)*overallRate,MIN(1129,I1353)*overallRate),ROUND(MAX(IF($B1353="Non - avec lien de dépendance",0,MIN((0.75*I1353),847)),MIN(I1353,(0.75*$C1353),847)),2)),IF($B1353="Non - avec lien de dépendance",MIN(1129,I1353,$C1353)*overallRate,MIN(1129,I1353)*overallRate)))))</f>
        <v>Effectuez l’étape 1</v>
      </c>
      <c r="N1353" s="68" t="str">
        <f>IF(ISTEXT(overallRate),"Effectuez l’étape 1",IF(OR(COUNT($C1353,J1353)&lt;&gt;2,overallRate=0),0,IF(F1353="Yes",ROUND(MAX(IF($B1353="Oui - sans lien de dépendance",0,MIN((0.75*J1353),847)),MIN(J1353,(0.75*$C1353),847)),2),IF(revenueReduction&gt;0.3,MAX(IF($B1353="Non - avec lien de dépendance",MIN(1129,J1353,$C1353)*overallRate,MIN(1129,J1353)*overallRate),ROUND(MAX(IF($B1353="Non - avec lien de dépendance",0,MIN((0.75*J1353),847)),MIN(J1353,(0.75*$C1353),847)),2)),IF($B1353="Non - avec lien de dépendance",MIN(1129,J1353,$C1353)*overallRate,MIN(1129,J1353)*overallRate)))))</f>
        <v>Effectuez l’étape 1</v>
      </c>
      <c r="O1353" s="68" t="str">
        <f>IF(ISTEXT(overallRate),"Effectuez l’étape 1",IF(OR(COUNT($C1353,K1353)&lt;&gt;2,overallRate=0),0,IF(G1353="Yes",ROUND(MAX(IF($B1353="Oui - sans lien de dépendance",0,MIN((0.75*K1353),847)),MIN(K1353,(0.75*$C1353),847)),2),IF(revenueReduction&gt;0.3,MAX(IF($B1353="Non - avec lien de dépendance",MIN(1129,K1353,$C1353)*overallRate,MIN(1129,K1353)*overallRate),ROUND(MAX(IF($B1353="Non - avec lien de dépendance",0,MIN((0.75*K1353),847)),MIN(K1353,(0.75*$C1353),847)),2)),IF($B1353="Non - avec lien de dépendance",MIN(1129,K1353,$C1353)*overallRate,MIN(1129,K1353)*overallRate)))))</f>
        <v>Effectuez l’étape 1</v>
      </c>
      <c r="P1353" s="3">
        <f t="shared" si="21"/>
        <v>0</v>
      </c>
    </row>
    <row r="1354" spans="12:16" x14ac:dyDescent="0.5">
      <c r="L1354" s="68" t="str">
        <f>IF(ISTEXT(overallRate),"Effectuez l’étape 1",IF(OR(COUNT($C1354,H1354)&lt;&gt;2,overallRate=0),0,IF(D1354="Yes",ROUND(MAX(IF($B1354="Oui - sans lien de dépendance",0,MIN((0.75*H1354),847)),MIN(H1354,(0.75*$C1354),847)),2),IF(revenueReduction&gt;0.3,MAX(IF($B1354="Non - avec lien de dépendance",MIN(1129,H1354,$C1354)*overallRate,MIN(1129,H1354)*overallRate),ROUND(MAX(IF($B1354="Non - avec lien de dépendance",0,MIN((0.75*H1354),847)),MIN(H1354,(0.75*$C1354),847)),2)),IF($B1354="Non - avec lien de dépendance",MIN(1129,H1354,$C1354)*overallRate,MIN(1129,H1354)*overallRate)))))</f>
        <v>Effectuez l’étape 1</v>
      </c>
      <c r="M1354" s="68" t="str">
        <f>IF(ISTEXT(overallRate),"Effectuez l’étape 1",IF(OR(COUNT($C1354,I1354)&lt;&gt;2,overallRate=0),0,IF(E1354="Yes",ROUND(MAX(IF($B1354="Oui - sans lien de dépendance",0,MIN((0.75*I1354),847)),MIN(I1354,(0.75*$C1354),847)),2),IF(revenueReduction&gt;0.3,MAX(IF($B1354="Non - avec lien de dépendance",MIN(1129,I1354,$C1354)*overallRate,MIN(1129,I1354)*overallRate),ROUND(MAX(IF($B1354="Non - avec lien de dépendance",0,MIN((0.75*I1354),847)),MIN(I1354,(0.75*$C1354),847)),2)),IF($B1354="Non - avec lien de dépendance",MIN(1129,I1354,$C1354)*overallRate,MIN(1129,I1354)*overallRate)))))</f>
        <v>Effectuez l’étape 1</v>
      </c>
      <c r="N1354" s="68" t="str">
        <f>IF(ISTEXT(overallRate),"Effectuez l’étape 1",IF(OR(COUNT($C1354,J1354)&lt;&gt;2,overallRate=0),0,IF(F1354="Yes",ROUND(MAX(IF($B1354="Oui - sans lien de dépendance",0,MIN((0.75*J1354),847)),MIN(J1354,(0.75*$C1354),847)),2),IF(revenueReduction&gt;0.3,MAX(IF($B1354="Non - avec lien de dépendance",MIN(1129,J1354,$C1354)*overallRate,MIN(1129,J1354)*overallRate),ROUND(MAX(IF($B1354="Non - avec lien de dépendance",0,MIN((0.75*J1354),847)),MIN(J1354,(0.75*$C1354),847)),2)),IF($B1354="Non - avec lien de dépendance",MIN(1129,J1354,$C1354)*overallRate,MIN(1129,J1354)*overallRate)))))</f>
        <v>Effectuez l’étape 1</v>
      </c>
      <c r="O1354" s="68" t="str">
        <f>IF(ISTEXT(overallRate),"Effectuez l’étape 1",IF(OR(COUNT($C1354,K1354)&lt;&gt;2,overallRate=0),0,IF(G1354="Yes",ROUND(MAX(IF($B1354="Oui - sans lien de dépendance",0,MIN((0.75*K1354),847)),MIN(K1354,(0.75*$C1354),847)),2),IF(revenueReduction&gt;0.3,MAX(IF($B1354="Non - avec lien de dépendance",MIN(1129,K1354,$C1354)*overallRate,MIN(1129,K1354)*overallRate),ROUND(MAX(IF($B1354="Non - avec lien de dépendance",0,MIN((0.75*K1354),847)),MIN(K1354,(0.75*$C1354),847)),2)),IF($B1354="Non - avec lien de dépendance",MIN(1129,K1354,$C1354)*overallRate,MIN(1129,K1354)*overallRate)))))</f>
        <v>Effectuez l’étape 1</v>
      </c>
      <c r="P1354" s="3">
        <f t="shared" si="21"/>
        <v>0</v>
      </c>
    </row>
    <row r="1355" spans="12:16" x14ac:dyDescent="0.5">
      <c r="L1355" s="68" t="str">
        <f>IF(ISTEXT(overallRate),"Effectuez l’étape 1",IF(OR(COUNT($C1355,H1355)&lt;&gt;2,overallRate=0),0,IF(D1355="Yes",ROUND(MAX(IF($B1355="Oui - sans lien de dépendance",0,MIN((0.75*H1355),847)),MIN(H1355,(0.75*$C1355),847)),2),IF(revenueReduction&gt;0.3,MAX(IF($B1355="Non - avec lien de dépendance",MIN(1129,H1355,$C1355)*overallRate,MIN(1129,H1355)*overallRate),ROUND(MAX(IF($B1355="Non - avec lien de dépendance",0,MIN((0.75*H1355),847)),MIN(H1355,(0.75*$C1355),847)),2)),IF($B1355="Non - avec lien de dépendance",MIN(1129,H1355,$C1355)*overallRate,MIN(1129,H1355)*overallRate)))))</f>
        <v>Effectuez l’étape 1</v>
      </c>
      <c r="M1355" s="68" t="str">
        <f>IF(ISTEXT(overallRate),"Effectuez l’étape 1",IF(OR(COUNT($C1355,I1355)&lt;&gt;2,overallRate=0),0,IF(E1355="Yes",ROUND(MAX(IF($B1355="Oui - sans lien de dépendance",0,MIN((0.75*I1355),847)),MIN(I1355,(0.75*$C1355),847)),2),IF(revenueReduction&gt;0.3,MAX(IF($B1355="Non - avec lien de dépendance",MIN(1129,I1355,$C1355)*overallRate,MIN(1129,I1355)*overallRate),ROUND(MAX(IF($B1355="Non - avec lien de dépendance",0,MIN((0.75*I1355),847)),MIN(I1355,(0.75*$C1355),847)),2)),IF($B1355="Non - avec lien de dépendance",MIN(1129,I1355,$C1355)*overallRate,MIN(1129,I1355)*overallRate)))))</f>
        <v>Effectuez l’étape 1</v>
      </c>
      <c r="N1355" s="68" t="str">
        <f>IF(ISTEXT(overallRate),"Effectuez l’étape 1",IF(OR(COUNT($C1355,J1355)&lt;&gt;2,overallRate=0),0,IF(F1355="Yes",ROUND(MAX(IF($B1355="Oui - sans lien de dépendance",0,MIN((0.75*J1355),847)),MIN(J1355,(0.75*$C1355),847)),2),IF(revenueReduction&gt;0.3,MAX(IF($B1355="Non - avec lien de dépendance",MIN(1129,J1355,$C1355)*overallRate,MIN(1129,J1355)*overallRate),ROUND(MAX(IF($B1355="Non - avec lien de dépendance",0,MIN((0.75*J1355),847)),MIN(J1355,(0.75*$C1355),847)),2)),IF($B1355="Non - avec lien de dépendance",MIN(1129,J1355,$C1355)*overallRate,MIN(1129,J1355)*overallRate)))))</f>
        <v>Effectuez l’étape 1</v>
      </c>
      <c r="O1355" s="68" t="str">
        <f>IF(ISTEXT(overallRate),"Effectuez l’étape 1",IF(OR(COUNT($C1355,K1355)&lt;&gt;2,overallRate=0),0,IF(G1355="Yes",ROUND(MAX(IF($B1355="Oui - sans lien de dépendance",0,MIN((0.75*K1355),847)),MIN(K1355,(0.75*$C1355),847)),2),IF(revenueReduction&gt;0.3,MAX(IF($B1355="Non - avec lien de dépendance",MIN(1129,K1355,$C1355)*overallRate,MIN(1129,K1355)*overallRate),ROUND(MAX(IF($B1355="Non - avec lien de dépendance",0,MIN((0.75*K1355),847)),MIN(K1355,(0.75*$C1355),847)),2)),IF($B1355="Non - avec lien de dépendance",MIN(1129,K1355,$C1355)*overallRate,MIN(1129,K1355)*overallRate)))))</f>
        <v>Effectuez l’étape 1</v>
      </c>
      <c r="P1355" s="3">
        <f t="shared" si="21"/>
        <v>0</v>
      </c>
    </row>
    <row r="1356" spans="12:16" x14ac:dyDescent="0.5">
      <c r="L1356" s="68" t="str">
        <f>IF(ISTEXT(overallRate),"Effectuez l’étape 1",IF(OR(COUNT($C1356,H1356)&lt;&gt;2,overallRate=0),0,IF(D1356="Yes",ROUND(MAX(IF($B1356="Oui - sans lien de dépendance",0,MIN((0.75*H1356),847)),MIN(H1356,(0.75*$C1356),847)),2),IF(revenueReduction&gt;0.3,MAX(IF($B1356="Non - avec lien de dépendance",MIN(1129,H1356,$C1356)*overallRate,MIN(1129,H1356)*overallRate),ROUND(MAX(IF($B1356="Non - avec lien de dépendance",0,MIN((0.75*H1356),847)),MIN(H1356,(0.75*$C1356),847)),2)),IF($B1356="Non - avec lien de dépendance",MIN(1129,H1356,$C1356)*overallRate,MIN(1129,H1356)*overallRate)))))</f>
        <v>Effectuez l’étape 1</v>
      </c>
      <c r="M1356" s="68" t="str">
        <f>IF(ISTEXT(overallRate),"Effectuez l’étape 1",IF(OR(COUNT($C1356,I1356)&lt;&gt;2,overallRate=0),0,IF(E1356="Yes",ROUND(MAX(IF($B1356="Oui - sans lien de dépendance",0,MIN((0.75*I1356),847)),MIN(I1356,(0.75*$C1356),847)),2),IF(revenueReduction&gt;0.3,MAX(IF($B1356="Non - avec lien de dépendance",MIN(1129,I1356,$C1356)*overallRate,MIN(1129,I1356)*overallRate),ROUND(MAX(IF($B1356="Non - avec lien de dépendance",0,MIN((0.75*I1356),847)),MIN(I1356,(0.75*$C1356),847)),2)),IF($B1356="Non - avec lien de dépendance",MIN(1129,I1356,$C1356)*overallRate,MIN(1129,I1356)*overallRate)))))</f>
        <v>Effectuez l’étape 1</v>
      </c>
      <c r="N1356" s="68" t="str">
        <f>IF(ISTEXT(overallRate),"Effectuez l’étape 1",IF(OR(COUNT($C1356,J1356)&lt;&gt;2,overallRate=0),0,IF(F1356="Yes",ROUND(MAX(IF($B1356="Oui - sans lien de dépendance",0,MIN((0.75*J1356),847)),MIN(J1356,(0.75*$C1356),847)),2),IF(revenueReduction&gt;0.3,MAX(IF($B1356="Non - avec lien de dépendance",MIN(1129,J1356,$C1356)*overallRate,MIN(1129,J1356)*overallRate),ROUND(MAX(IF($B1356="Non - avec lien de dépendance",0,MIN((0.75*J1356),847)),MIN(J1356,(0.75*$C1356),847)),2)),IF($B1356="Non - avec lien de dépendance",MIN(1129,J1356,$C1356)*overallRate,MIN(1129,J1356)*overallRate)))))</f>
        <v>Effectuez l’étape 1</v>
      </c>
      <c r="O1356" s="68" t="str">
        <f>IF(ISTEXT(overallRate),"Effectuez l’étape 1",IF(OR(COUNT($C1356,K1356)&lt;&gt;2,overallRate=0),0,IF(G1356="Yes",ROUND(MAX(IF($B1356="Oui - sans lien de dépendance",0,MIN((0.75*K1356),847)),MIN(K1356,(0.75*$C1356),847)),2),IF(revenueReduction&gt;0.3,MAX(IF($B1356="Non - avec lien de dépendance",MIN(1129,K1356,$C1356)*overallRate,MIN(1129,K1356)*overallRate),ROUND(MAX(IF($B1356="Non - avec lien de dépendance",0,MIN((0.75*K1356),847)),MIN(K1356,(0.75*$C1356),847)),2)),IF($B1356="Non - avec lien de dépendance",MIN(1129,K1356,$C1356)*overallRate,MIN(1129,K1356)*overallRate)))))</f>
        <v>Effectuez l’étape 1</v>
      </c>
      <c r="P1356" s="3">
        <f t="shared" si="21"/>
        <v>0</v>
      </c>
    </row>
    <row r="1357" spans="12:16" x14ac:dyDescent="0.5">
      <c r="L1357" s="68" t="str">
        <f>IF(ISTEXT(overallRate),"Effectuez l’étape 1",IF(OR(COUNT($C1357,H1357)&lt;&gt;2,overallRate=0),0,IF(D1357="Yes",ROUND(MAX(IF($B1357="Oui - sans lien de dépendance",0,MIN((0.75*H1357),847)),MIN(H1357,(0.75*$C1357),847)),2),IF(revenueReduction&gt;0.3,MAX(IF($B1357="Non - avec lien de dépendance",MIN(1129,H1357,$C1357)*overallRate,MIN(1129,H1357)*overallRate),ROUND(MAX(IF($B1357="Non - avec lien de dépendance",0,MIN((0.75*H1357),847)),MIN(H1357,(0.75*$C1357),847)),2)),IF($B1357="Non - avec lien de dépendance",MIN(1129,H1357,$C1357)*overallRate,MIN(1129,H1357)*overallRate)))))</f>
        <v>Effectuez l’étape 1</v>
      </c>
      <c r="M1357" s="68" t="str">
        <f>IF(ISTEXT(overallRate),"Effectuez l’étape 1",IF(OR(COUNT($C1357,I1357)&lt;&gt;2,overallRate=0),0,IF(E1357="Yes",ROUND(MAX(IF($B1357="Oui - sans lien de dépendance",0,MIN((0.75*I1357),847)),MIN(I1357,(0.75*$C1357),847)),2),IF(revenueReduction&gt;0.3,MAX(IF($B1357="Non - avec lien de dépendance",MIN(1129,I1357,$C1357)*overallRate,MIN(1129,I1357)*overallRate),ROUND(MAX(IF($B1357="Non - avec lien de dépendance",0,MIN((0.75*I1357),847)),MIN(I1357,(0.75*$C1357),847)),2)),IF($B1357="Non - avec lien de dépendance",MIN(1129,I1357,$C1357)*overallRate,MIN(1129,I1357)*overallRate)))))</f>
        <v>Effectuez l’étape 1</v>
      </c>
      <c r="N1357" s="68" t="str">
        <f>IF(ISTEXT(overallRate),"Effectuez l’étape 1",IF(OR(COUNT($C1357,J1357)&lt;&gt;2,overallRate=0),0,IF(F1357="Yes",ROUND(MAX(IF($B1357="Oui - sans lien de dépendance",0,MIN((0.75*J1357),847)),MIN(J1357,(0.75*$C1357),847)),2),IF(revenueReduction&gt;0.3,MAX(IF($B1357="Non - avec lien de dépendance",MIN(1129,J1357,$C1357)*overallRate,MIN(1129,J1357)*overallRate),ROUND(MAX(IF($B1357="Non - avec lien de dépendance",0,MIN((0.75*J1357),847)),MIN(J1357,(0.75*$C1357),847)),2)),IF($B1357="Non - avec lien de dépendance",MIN(1129,J1357,$C1357)*overallRate,MIN(1129,J1357)*overallRate)))))</f>
        <v>Effectuez l’étape 1</v>
      </c>
      <c r="O1357" s="68" t="str">
        <f>IF(ISTEXT(overallRate),"Effectuez l’étape 1",IF(OR(COUNT($C1357,K1357)&lt;&gt;2,overallRate=0),0,IF(G1357="Yes",ROUND(MAX(IF($B1357="Oui - sans lien de dépendance",0,MIN((0.75*K1357),847)),MIN(K1357,(0.75*$C1357),847)),2),IF(revenueReduction&gt;0.3,MAX(IF($B1357="Non - avec lien de dépendance",MIN(1129,K1357,$C1357)*overallRate,MIN(1129,K1357)*overallRate),ROUND(MAX(IF($B1357="Non - avec lien de dépendance",0,MIN((0.75*K1357),847)),MIN(K1357,(0.75*$C1357),847)),2)),IF($B1357="Non - avec lien de dépendance",MIN(1129,K1357,$C1357)*overallRate,MIN(1129,K1357)*overallRate)))))</f>
        <v>Effectuez l’étape 1</v>
      </c>
      <c r="P1357" s="3">
        <f t="shared" si="21"/>
        <v>0</v>
      </c>
    </row>
    <row r="1358" spans="12:16" x14ac:dyDescent="0.5">
      <c r="L1358" s="68" t="str">
        <f>IF(ISTEXT(overallRate),"Effectuez l’étape 1",IF(OR(COUNT($C1358,H1358)&lt;&gt;2,overallRate=0),0,IF(D1358="Yes",ROUND(MAX(IF($B1358="Oui - sans lien de dépendance",0,MIN((0.75*H1358),847)),MIN(H1358,(0.75*$C1358),847)),2),IF(revenueReduction&gt;0.3,MAX(IF($B1358="Non - avec lien de dépendance",MIN(1129,H1358,$C1358)*overallRate,MIN(1129,H1358)*overallRate),ROUND(MAX(IF($B1358="Non - avec lien de dépendance",0,MIN((0.75*H1358),847)),MIN(H1358,(0.75*$C1358),847)),2)),IF($B1358="Non - avec lien de dépendance",MIN(1129,H1358,$C1358)*overallRate,MIN(1129,H1358)*overallRate)))))</f>
        <v>Effectuez l’étape 1</v>
      </c>
      <c r="M1358" s="68" t="str">
        <f>IF(ISTEXT(overallRate),"Effectuez l’étape 1",IF(OR(COUNT($C1358,I1358)&lt;&gt;2,overallRate=0),0,IF(E1358="Yes",ROUND(MAX(IF($B1358="Oui - sans lien de dépendance",0,MIN((0.75*I1358),847)),MIN(I1358,(0.75*$C1358),847)),2),IF(revenueReduction&gt;0.3,MAX(IF($B1358="Non - avec lien de dépendance",MIN(1129,I1358,$C1358)*overallRate,MIN(1129,I1358)*overallRate),ROUND(MAX(IF($B1358="Non - avec lien de dépendance",0,MIN((0.75*I1358),847)),MIN(I1358,(0.75*$C1358),847)),2)),IF($B1358="Non - avec lien de dépendance",MIN(1129,I1358,$C1358)*overallRate,MIN(1129,I1358)*overallRate)))))</f>
        <v>Effectuez l’étape 1</v>
      </c>
      <c r="N1358" s="68" t="str">
        <f>IF(ISTEXT(overallRate),"Effectuez l’étape 1",IF(OR(COUNT($C1358,J1358)&lt;&gt;2,overallRate=0),0,IF(F1358="Yes",ROUND(MAX(IF($B1358="Oui - sans lien de dépendance",0,MIN((0.75*J1358),847)),MIN(J1358,(0.75*$C1358),847)),2),IF(revenueReduction&gt;0.3,MAX(IF($B1358="Non - avec lien de dépendance",MIN(1129,J1358,$C1358)*overallRate,MIN(1129,J1358)*overallRate),ROUND(MAX(IF($B1358="Non - avec lien de dépendance",0,MIN((0.75*J1358),847)),MIN(J1358,(0.75*$C1358),847)),2)),IF($B1358="Non - avec lien de dépendance",MIN(1129,J1358,$C1358)*overallRate,MIN(1129,J1358)*overallRate)))))</f>
        <v>Effectuez l’étape 1</v>
      </c>
      <c r="O1358" s="68" t="str">
        <f>IF(ISTEXT(overallRate),"Effectuez l’étape 1",IF(OR(COUNT($C1358,K1358)&lt;&gt;2,overallRate=0),0,IF(G1358="Yes",ROUND(MAX(IF($B1358="Oui - sans lien de dépendance",0,MIN((0.75*K1358),847)),MIN(K1358,(0.75*$C1358),847)),2),IF(revenueReduction&gt;0.3,MAX(IF($B1358="Non - avec lien de dépendance",MIN(1129,K1358,$C1358)*overallRate,MIN(1129,K1358)*overallRate),ROUND(MAX(IF($B1358="Non - avec lien de dépendance",0,MIN((0.75*K1358),847)),MIN(K1358,(0.75*$C1358),847)),2)),IF($B1358="Non - avec lien de dépendance",MIN(1129,K1358,$C1358)*overallRate,MIN(1129,K1358)*overallRate)))))</f>
        <v>Effectuez l’étape 1</v>
      </c>
      <c r="P1358" s="3">
        <f t="shared" si="21"/>
        <v>0</v>
      </c>
    </row>
    <row r="1359" spans="12:16" x14ac:dyDescent="0.5">
      <c r="L1359" s="68" t="str">
        <f>IF(ISTEXT(overallRate),"Effectuez l’étape 1",IF(OR(COUNT($C1359,H1359)&lt;&gt;2,overallRate=0),0,IF(D1359="Yes",ROUND(MAX(IF($B1359="Oui - sans lien de dépendance",0,MIN((0.75*H1359),847)),MIN(H1359,(0.75*$C1359),847)),2),IF(revenueReduction&gt;0.3,MAX(IF($B1359="Non - avec lien de dépendance",MIN(1129,H1359,$C1359)*overallRate,MIN(1129,H1359)*overallRate),ROUND(MAX(IF($B1359="Non - avec lien de dépendance",0,MIN((0.75*H1359),847)),MIN(H1359,(0.75*$C1359),847)),2)),IF($B1359="Non - avec lien de dépendance",MIN(1129,H1359,$C1359)*overallRate,MIN(1129,H1359)*overallRate)))))</f>
        <v>Effectuez l’étape 1</v>
      </c>
      <c r="M1359" s="68" t="str">
        <f>IF(ISTEXT(overallRate),"Effectuez l’étape 1",IF(OR(COUNT($C1359,I1359)&lt;&gt;2,overallRate=0),0,IF(E1359="Yes",ROUND(MAX(IF($B1359="Oui - sans lien de dépendance",0,MIN((0.75*I1359),847)),MIN(I1359,(0.75*$C1359),847)),2),IF(revenueReduction&gt;0.3,MAX(IF($B1359="Non - avec lien de dépendance",MIN(1129,I1359,$C1359)*overallRate,MIN(1129,I1359)*overallRate),ROUND(MAX(IF($B1359="Non - avec lien de dépendance",0,MIN((0.75*I1359),847)),MIN(I1359,(0.75*$C1359),847)),2)),IF($B1359="Non - avec lien de dépendance",MIN(1129,I1359,$C1359)*overallRate,MIN(1129,I1359)*overallRate)))))</f>
        <v>Effectuez l’étape 1</v>
      </c>
      <c r="N1359" s="68" t="str">
        <f>IF(ISTEXT(overallRate),"Effectuez l’étape 1",IF(OR(COUNT($C1359,J1359)&lt;&gt;2,overallRate=0),0,IF(F1359="Yes",ROUND(MAX(IF($B1359="Oui - sans lien de dépendance",0,MIN((0.75*J1359),847)),MIN(J1359,(0.75*$C1359),847)),2),IF(revenueReduction&gt;0.3,MAX(IF($B1359="Non - avec lien de dépendance",MIN(1129,J1359,$C1359)*overallRate,MIN(1129,J1359)*overallRate),ROUND(MAX(IF($B1359="Non - avec lien de dépendance",0,MIN((0.75*J1359),847)),MIN(J1359,(0.75*$C1359),847)),2)),IF($B1359="Non - avec lien de dépendance",MIN(1129,J1359,$C1359)*overallRate,MIN(1129,J1359)*overallRate)))))</f>
        <v>Effectuez l’étape 1</v>
      </c>
      <c r="O1359" s="68" t="str">
        <f>IF(ISTEXT(overallRate),"Effectuez l’étape 1",IF(OR(COUNT($C1359,K1359)&lt;&gt;2,overallRate=0),0,IF(G1359="Yes",ROUND(MAX(IF($B1359="Oui - sans lien de dépendance",0,MIN((0.75*K1359),847)),MIN(K1359,(0.75*$C1359),847)),2),IF(revenueReduction&gt;0.3,MAX(IF($B1359="Non - avec lien de dépendance",MIN(1129,K1359,$C1359)*overallRate,MIN(1129,K1359)*overallRate),ROUND(MAX(IF($B1359="Non - avec lien de dépendance",0,MIN((0.75*K1359),847)),MIN(K1359,(0.75*$C1359),847)),2)),IF($B1359="Non - avec lien de dépendance",MIN(1129,K1359,$C1359)*overallRate,MIN(1129,K1359)*overallRate)))))</f>
        <v>Effectuez l’étape 1</v>
      </c>
      <c r="P1359" s="3">
        <f t="shared" si="21"/>
        <v>0</v>
      </c>
    </row>
    <row r="1360" spans="12:16" x14ac:dyDescent="0.5">
      <c r="L1360" s="68" t="str">
        <f>IF(ISTEXT(overallRate),"Effectuez l’étape 1",IF(OR(COUNT($C1360,H1360)&lt;&gt;2,overallRate=0),0,IF(D1360="Yes",ROUND(MAX(IF($B1360="Oui - sans lien de dépendance",0,MIN((0.75*H1360),847)),MIN(H1360,(0.75*$C1360),847)),2),IF(revenueReduction&gt;0.3,MAX(IF($B1360="Non - avec lien de dépendance",MIN(1129,H1360,$C1360)*overallRate,MIN(1129,H1360)*overallRate),ROUND(MAX(IF($B1360="Non - avec lien de dépendance",0,MIN((0.75*H1360),847)),MIN(H1360,(0.75*$C1360),847)),2)),IF($B1360="Non - avec lien de dépendance",MIN(1129,H1360,$C1360)*overallRate,MIN(1129,H1360)*overallRate)))))</f>
        <v>Effectuez l’étape 1</v>
      </c>
      <c r="M1360" s="68" t="str">
        <f>IF(ISTEXT(overallRate),"Effectuez l’étape 1",IF(OR(COUNT($C1360,I1360)&lt;&gt;2,overallRate=0),0,IF(E1360="Yes",ROUND(MAX(IF($B1360="Oui - sans lien de dépendance",0,MIN((0.75*I1360),847)),MIN(I1360,(0.75*$C1360),847)),2),IF(revenueReduction&gt;0.3,MAX(IF($B1360="Non - avec lien de dépendance",MIN(1129,I1360,$C1360)*overallRate,MIN(1129,I1360)*overallRate),ROUND(MAX(IF($B1360="Non - avec lien de dépendance",0,MIN((0.75*I1360),847)),MIN(I1360,(0.75*$C1360),847)),2)),IF($B1360="Non - avec lien de dépendance",MIN(1129,I1360,$C1360)*overallRate,MIN(1129,I1360)*overallRate)))))</f>
        <v>Effectuez l’étape 1</v>
      </c>
      <c r="N1360" s="68" t="str">
        <f>IF(ISTEXT(overallRate),"Effectuez l’étape 1",IF(OR(COUNT($C1360,J1360)&lt;&gt;2,overallRate=0),0,IF(F1360="Yes",ROUND(MAX(IF($B1360="Oui - sans lien de dépendance",0,MIN((0.75*J1360),847)),MIN(J1360,(0.75*$C1360),847)),2),IF(revenueReduction&gt;0.3,MAX(IF($B1360="Non - avec lien de dépendance",MIN(1129,J1360,$C1360)*overallRate,MIN(1129,J1360)*overallRate),ROUND(MAX(IF($B1360="Non - avec lien de dépendance",0,MIN((0.75*J1360),847)),MIN(J1360,(0.75*$C1360),847)),2)),IF($B1360="Non - avec lien de dépendance",MIN(1129,J1360,$C1360)*overallRate,MIN(1129,J1360)*overallRate)))))</f>
        <v>Effectuez l’étape 1</v>
      </c>
      <c r="O1360" s="68" t="str">
        <f>IF(ISTEXT(overallRate),"Effectuez l’étape 1",IF(OR(COUNT($C1360,K1360)&lt;&gt;2,overallRate=0),0,IF(G1360="Yes",ROUND(MAX(IF($B1360="Oui - sans lien de dépendance",0,MIN((0.75*K1360),847)),MIN(K1360,(0.75*$C1360),847)),2),IF(revenueReduction&gt;0.3,MAX(IF($B1360="Non - avec lien de dépendance",MIN(1129,K1360,$C1360)*overallRate,MIN(1129,K1360)*overallRate),ROUND(MAX(IF($B1360="Non - avec lien de dépendance",0,MIN((0.75*K1360),847)),MIN(K1360,(0.75*$C1360),847)),2)),IF($B1360="Non - avec lien de dépendance",MIN(1129,K1360,$C1360)*overallRate,MIN(1129,K1360)*overallRate)))))</f>
        <v>Effectuez l’étape 1</v>
      </c>
      <c r="P1360" s="3">
        <f t="shared" si="21"/>
        <v>0</v>
      </c>
    </row>
    <row r="1361" spans="12:16" x14ac:dyDescent="0.5">
      <c r="L1361" s="68" t="str">
        <f>IF(ISTEXT(overallRate),"Effectuez l’étape 1",IF(OR(COUNT($C1361,H1361)&lt;&gt;2,overallRate=0),0,IF(D1361="Yes",ROUND(MAX(IF($B1361="Oui - sans lien de dépendance",0,MIN((0.75*H1361),847)),MIN(H1361,(0.75*$C1361),847)),2),IF(revenueReduction&gt;0.3,MAX(IF($B1361="Non - avec lien de dépendance",MIN(1129,H1361,$C1361)*overallRate,MIN(1129,H1361)*overallRate),ROUND(MAX(IF($B1361="Non - avec lien de dépendance",0,MIN((0.75*H1361),847)),MIN(H1361,(0.75*$C1361),847)),2)),IF($B1361="Non - avec lien de dépendance",MIN(1129,H1361,$C1361)*overallRate,MIN(1129,H1361)*overallRate)))))</f>
        <v>Effectuez l’étape 1</v>
      </c>
      <c r="M1361" s="68" t="str">
        <f>IF(ISTEXT(overallRate),"Effectuez l’étape 1",IF(OR(COUNT($C1361,I1361)&lt;&gt;2,overallRate=0),0,IF(E1361="Yes",ROUND(MAX(IF($B1361="Oui - sans lien de dépendance",0,MIN((0.75*I1361),847)),MIN(I1361,(0.75*$C1361),847)),2),IF(revenueReduction&gt;0.3,MAX(IF($B1361="Non - avec lien de dépendance",MIN(1129,I1361,$C1361)*overallRate,MIN(1129,I1361)*overallRate),ROUND(MAX(IF($B1361="Non - avec lien de dépendance",0,MIN((0.75*I1361),847)),MIN(I1361,(0.75*$C1361),847)),2)),IF($B1361="Non - avec lien de dépendance",MIN(1129,I1361,$C1361)*overallRate,MIN(1129,I1361)*overallRate)))))</f>
        <v>Effectuez l’étape 1</v>
      </c>
      <c r="N1361" s="68" t="str">
        <f>IF(ISTEXT(overallRate),"Effectuez l’étape 1",IF(OR(COUNT($C1361,J1361)&lt;&gt;2,overallRate=0),0,IF(F1361="Yes",ROUND(MAX(IF($B1361="Oui - sans lien de dépendance",0,MIN((0.75*J1361),847)),MIN(J1361,(0.75*$C1361),847)),2),IF(revenueReduction&gt;0.3,MAX(IF($B1361="Non - avec lien de dépendance",MIN(1129,J1361,$C1361)*overallRate,MIN(1129,J1361)*overallRate),ROUND(MAX(IF($B1361="Non - avec lien de dépendance",0,MIN((0.75*J1361),847)),MIN(J1361,(0.75*$C1361),847)),2)),IF($B1361="Non - avec lien de dépendance",MIN(1129,J1361,$C1361)*overallRate,MIN(1129,J1361)*overallRate)))))</f>
        <v>Effectuez l’étape 1</v>
      </c>
      <c r="O1361" s="68" t="str">
        <f>IF(ISTEXT(overallRate),"Effectuez l’étape 1",IF(OR(COUNT($C1361,K1361)&lt;&gt;2,overallRate=0),0,IF(G1361="Yes",ROUND(MAX(IF($B1361="Oui - sans lien de dépendance",0,MIN((0.75*K1361),847)),MIN(K1361,(0.75*$C1361),847)),2),IF(revenueReduction&gt;0.3,MAX(IF($B1361="Non - avec lien de dépendance",MIN(1129,K1361,$C1361)*overallRate,MIN(1129,K1361)*overallRate),ROUND(MAX(IF($B1361="Non - avec lien de dépendance",0,MIN((0.75*K1361),847)),MIN(K1361,(0.75*$C1361),847)),2)),IF($B1361="Non - avec lien de dépendance",MIN(1129,K1361,$C1361)*overallRate,MIN(1129,K1361)*overallRate)))))</f>
        <v>Effectuez l’étape 1</v>
      </c>
      <c r="P1361" s="3">
        <f t="shared" si="21"/>
        <v>0</v>
      </c>
    </row>
    <row r="1362" spans="12:16" x14ac:dyDescent="0.5">
      <c r="L1362" s="68" t="str">
        <f>IF(ISTEXT(overallRate),"Effectuez l’étape 1",IF(OR(COUNT($C1362,H1362)&lt;&gt;2,overallRate=0),0,IF(D1362="Yes",ROUND(MAX(IF($B1362="Oui - sans lien de dépendance",0,MIN((0.75*H1362),847)),MIN(H1362,(0.75*$C1362),847)),2),IF(revenueReduction&gt;0.3,MAX(IF($B1362="Non - avec lien de dépendance",MIN(1129,H1362,$C1362)*overallRate,MIN(1129,H1362)*overallRate),ROUND(MAX(IF($B1362="Non - avec lien de dépendance",0,MIN((0.75*H1362),847)),MIN(H1362,(0.75*$C1362),847)),2)),IF($B1362="Non - avec lien de dépendance",MIN(1129,H1362,$C1362)*overallRate,MIN(1129,H1362)*overallRate)))))</f>
        <v>Effectuez l’étape 1</v>
      </c>
      <c r="M1362" s="68" t="str">
        <f>IF(ISTEXT(overallRate),"Effectuez l’étape 1",IF(OR(COUNT($C1362,I1362)&lt;&gt;2,overallRate=0),0,IF(E1362="Yes",ROUND(MAX(IF($B1362="Oui - sans lien de dépendance",0,MIN((0.75*I1362),847)),MIN(I1362,(0.75*$C1362),847)),2),IF(revenueReduction&gt;0.3,MAX(IF($B1362="Non - avec lien de dépendance",MIN(1129,I1362,$C1362)*overallRate,MIN(1129,I1362)*overallRate),ROUND(MAX(IF($B1362="Non - avec lien de dépendance",0,MIN((0.75*I1362),847)),MIN(I1362,(0.75*$C1362),847)),2)),IF($B1362="Non - avec lien de dépendance",MIN(1129,I1362,$C1362)*overallRate,MIN(1129,I1362)*overallRate)))))</f>
        <v>Effectuez l’étape 1</v>
      </c>
      <c r="N1362" s="68" t="str">
        <f>IF(ISTEXT(overallRate),"Effectuez l’étape 1",IF(OR(COUNT($C1362,J1362)&lt;&gt;2,overallRate=0),0,IF(F1362="Yes",ROUND(MAX(IF($B1362="Oui - sans lien de dépendance",0,MIN((0.75*J1362),847)),MIN(J1362,(0.75*$C1362),847)),2),IF(revenueReduction&gt;0.3,MAX(IF($B1362="Non - avec lien de dépendance",MIN(1129,J1362,$C1362)*overallRate,MIN(1129,J1362)*overallRate),ROUND(MAX(IF($B1362="Non - avec lien de dépendance",0,MIN((0.75*J1362),847)),MIN(J1362,(0.75*$C1362),847)),2)),IF($B1362="Non - avec lien de dépendance",MIN(1129,J1362,$C1362)*overallRate,MIN(1129,J1362)*overallRate)))))</f>
        <v>Effectuez l’étape 1</v>
      </c>
      <c r="O1362" s="68" t="str">
        <f>IF(ISTEXT(overallRate),"Effectuez l’étape 1",IF(OR(COUNT($C1362,K1362)&lt;&gt;2,overallRate=0),0,IF(G1362="Yes",ROUND(MAX(IF($B1362="Oui - sans lien de dépendance",0,MIN((0.75*K1362),847)),MIN(K1362,(0.75*$C1362),847)),2),IF(revenueReduction&gt;0.3,MAX(IF($B1362="Non - avec lien de dépendance",MIN(1129,K1362,$C1362)*overallRate,MIN(1129,K1362)*overallRate),ROUND(MAX(IF($B1362="Non - avec lien de dépendance",0,MIN((0.75*K1362),847)),MIN(K1362,(0.75*$C1362),847)),2)),IF($B1362="Non - avec lien de dépendance",MIN(1129,K1362,$C1362)*overallRate,MIN(1129,K1362)*overallRate)))))</f>
        <v>Effectuez l’étape 1</v>
      </c>
      <c r="P1362" s="3">
        <f t="shared" si="21"/>
        <v>0</v>
      </c>
    </row>
    <row r="1363" spans="12:16" x14ac:dyDescent="0.5">
      <c r="L1363" s="68" t="str">
        <f>IF(ISTEXT(overallRate),"Effectuez l’étape 1",IF(OR(COUNT($C1363,H1363)&lt;&gt;2,overallRate=0),0,IF(D1363="Yes",ROUND(MAX(IF($B1363="Oui - sans lien de dépendance",0,MIN((0.75*H1363),847)),MIN(H1363,(0.75*$C1363),847)),2),IF(revenueReduction&gt;0.3,MAX(IF($B1363="Non - avec lien de dépendance",MIN(1129,H1363,$C1363)*overallRate,MIN(1129,H1363)*overallRate),ROUND(MAX(IF($B1363="Non - avec lien de dépendance",0,MIN((0.75*H1363),847)),MIN(H1363,(0.75*$C1363),847)),2)),IF($B1363="Non - avec lien de dépendance",MIN(1129,H1363,$C1363)*overallRate,MIN(1129,H1363)*overallRate)))))</f>
        <v>Effectuez l’étape 1</v>
      </c>
      <c r="M1363" s="68" t="str">
        <f>IF(ISTEXT(overallRate),"Effectuez l’étape 1",IF(OR(COUNT($C1363,I1363)&lt;&gt;2,overallRate=0),0,IF(E1363="Yes",ROUND(MAX(IF($B1363="Oui - sans lien de dépendance",0,MIN((0.75*I1363),847)),MIN(I1363,(0.75*$C1363),847)),2),IF(revenueReduction&gt;0.3,MAX(IF($B1363="Non - avec lien de dépendance",MIN(1129,I1363,$C1363)*overallRate,MIN(1129,I1363)*overallRate),ROUND(MAX(IF($B1363="Non - avec lien de dépendance",0,MIN((0.75*I1363),847)),MIN(I1363,(0.75*$C1363),847)),2)),IF($B1363="Non - avec lien de dépendance",MIN(1129,I1363,$C1363)*overallRate,MIN(1129,I1363)*overallRate)))))</f>
        <v>Effectuez l’étape 1</v>
      </c>
      <c r="N1363" s="68" t="str">
        <f>IF(ISTEXT(overallRate),"Effectuez l’étape 1",IF(OR(COUNT($C1363,J1363)&lt;&gt;2,overallRate=0),0,IF(F1363="Yes",ROUND(MAX(IF($B1363="Oui - sans lien de dépendance",0,MIN((0.75*J1363),847)),MIN(J1363,(0.75*$C1363),847)),2),IF(revenueReduction&gt;0.3,MAX(IF($B1363="Non - avec lien de dépendance",MIN(1129,J1363,$C1363)*overallRate,MIN(1129,J1363)*overallRate),ROUND(MAX(IF($B1363="Non - avec lien de dépendance",0,MIN((0.75*J1363),847)),MIN(J1363,(0.75*$C1363),847)),2)),IF($B1363="Non - avec lien de dépendance",MIN(1129,J1363,$C1363)*overallRate,MIN(1129,J1363)*overallRate)))))</f>
        <v>Effectuez l’étape 1</v>
      </c>
      <c r="O1363" s="68" t="str">
        <f>IF(ISTEXT(overallRate),"Effectuez l’étape 1",IF(OR(COUNT($C1363,K1363)&lt;&gt;2,overallRate=0),0,IF(G1363="Yes",ROUND(MAX(IF($B1363="Oui - sans lien de dépendance",0,MIN((0.75*K1363),847)),MIN(K1363,(0.75*$C1363),847)),2),IF(revenueReduction&gt;0.3,MAX(IF($B1363="Non - avec lien de dépendance",MIN(1129,K1363,$C1363)*overallRate,MIN(1129,K1363)*overallRate),ROUND(MAX(IF($B1363="Non - avec lien de dépendance",0,MIN((0.75*K1363),847)),MIN(K1363,(0.75*$C1363),847)),2)),IF($B1363="Non - avec lien de dépendance",MIN(1129,K1363,$C1363)*overallRate,MIN(1129,K1363)*overallRate)))))</f>
        <v>Effectuez l’étape 1</v>
      </c>
      <c r="P1363" s="3">
        <f t="shared" si="21"/>
        <v>0</v>
      </c>
    </row>
    <row r="1364" spans="12:16" x14ac:dyDescent="0.5">
      <c r="L1364" s="68" t="str">
        <f>IF(ISTEXT(overallRate),"Effectuez l’étape 1",IF(OR(COUNT($C1364,H1364)&lt;&gt;2,overallRate=0),0,IF(D1364="Yes",ROUND(MAX(IF($B1364="Oui - sans lien de dépendance",0,MIN((0.75*H1364),847)),MIN(H1364,(0.75*$C1364),847)),2),IF(revenueReduction&gt;0.3,MAX(IF($B1364="Non - avec lien de dépendance",MIN(1129,H1364,$C1364)*overallRate,MIN(1129,H1364)*overallRate),ROUND(MAX(IF($B1364="Non - avec lien de dépendance",0,MIN((0.75*H1364),847)),MIN(H1364,(0.75*$C1364),847)),2)),IF($B1364="Non - avec lien de dépendance",MIN(1129,H1364,$C1364)*overallRate,MIN(1129,H1364)*overallRate)))))</f>
        <v>Effectuez l’étape 1</v>
      </c>
      <c r="M1364" s="68" t="str">
        <f>IF(ISTEXT(overallRate),"Effectuez l’étape 1",IF(OR(COUNT($C1364,I1364)&lt;&gt;2,overallRate=0),0,IF(E1364="Yes",ROUND(MAX(IF($B1364="Oui - sans lien de dépendance",0,MIN((0.75*I1364),847)),MIN(I1364,(0.75*$C1364),847)),2),IF(revenueReduction&gt;0.3,MAX(IF($B1364="Non - avec lien de dépendance",MIN(1129,I1364,$C1364)*overallRate,MIN(1129,I1364)*overallRate),ROUND(MAX(IF($B1364="Non - avec lien de dépendance",0,MIN((0.75*I1364),847)),MIN(I1364,(0.75*$C1364),847)),2)),IF($B1364="Non - avec lien de dépendance",MIN(1129,I1364,$C1364)*overallRate,MIN(1129,I1364)*overallRate)))))</f>
        <v>Effectuez l’étape 1</v>
      </c>
      <c r="N1364" s="68" t="str">
        <f>IF(ISTEXT(overallRate),"Effectuez l’étape 1",IF(OR(COUNT($C1364,J1364)&lt;&gt;2,overallRate=0),0,IF(F1364="Yes",ROUND(MAX(IF($B1364="Oui - sans lien de dépendance",0,MIN((0.75*J1364),847)),MIN(J1364,(0.75*$C1364),847)),2),IF(revenueReduction&gt;0.3,MAX(IF($B1364="Non - avec lien de dépendance",MIN(1129,J1364,$C1364)*overallRate,MIN(1129,J1364)*overallRate),ROUND(MAX(IF($B1364="Non - avec lien de dépendance",0,MIN((0.75*J1364),847)),MIN(J1364,(0.75*$C1364),847)),2)),IF($B1364="Non - avec lien de dépendance",MIN(1129,J1364,$C1364)*overallRate,MIN(1129,J1364)*overallRate)))))</f>
        <v>Effectuez l’étape 1</v>
      </c>
      <c r="O1364" s="68" t="str">
        <f>IF(ISTEXT(overallRate),"Effectuez l’étape 1",IF(OR(COUNT($C1364,K1364)&lt;&gt;2,overallRate=0),0,IF(G1364="Yes",ROUND(MAX(IF($B1364="Oui - sans lien de dépendance",0,MIN((0.75*K1364),847)),MIN(K1364,(0.75*$C1364),847)),2),IF(revenueReduction&gt;0.3,MAX(IF($B1364="Non - avec lien de dépendance",MIN(1129,K1364,$C1364)*overallRate,MIN(1129,K1364)*overallRate),ROUND(MAX(IF($B1364="Non - avec lien de dépendance",0,MIN((0.75*K1364),847)),MIN(K1364,(0.75*$C1364),847)),2)),IF($B1364="Non - avec lien de dépendance",MIN(1129,K1364,$C1364)*overallRate,MIN(1129,K1364)*overallRate)))))</f>
        <v>Effectuez l’étape 1</v>
      </c>
      <c r="P1364" s="3">
        <f t="shared" si="21"/>
        <v>0</v>
      </c>
    </row>
    <row r="1365" spans="12:16" x14ac:dyDescent="0.5">
      <c r="L1365" s="68" t="str">
        <f>IF(ISTEXT(overallRate),"Effectuez l’étape 1",IF(OR(COUNT($C1365,H1365)&lt;&gt;2,overallRate=0),0,IF(D1365="Yes",ROUND(MAX(IF($B1365="Oui - sans lien de dépendance",0,MIN((0.75*H1365),847)),MIN(H1365,(0.75*$C1365),847)),2),IF(revenueReduction&gt;0.3,MAX(IF($B1365="Non - avec lien de dépendance",MIN(1129,H1365,$C1365)*overallRate,MIN(1129,H1365)*overallRate),ROUND(MAX(IF($B1365="Non - avec lien de dépendance",0,MIN((0.75*H1365),847)),MIN(H1365,(0.75*$C1365),847)),2)),IF($B1365="Non - avec lien de dépendance",MIN(1129,H1365,$C1365)*overallRate,MIN(1129,H1365)*overallRate)))))</f>
        <v>Effectuez l’étape 1</v>
      </c>
      <c r="M1365" s="68" t="str">
        <f>IF(ISTEXT(overallRate),"Effectuez l’étape 1",IF(OR(COUNT($C1365,I1365)&lt;&gt;2,overallRate=0),0,IF(E1365="Yes",ROUND(MAX(IF($B1365="Oui - sans lien de dépendance",0,MIN((0.75*I1365),847)),MIN(I1365,(0.75*$C1365),847)),2),IF(revenueReduction&gt;0.3,MAX(IF($B1365="Non - avec lien de dépendance",MIN(1129,I1365,$C1365)*overallRate,MIN(1129,I1365)*overallRate),ROUND(MAX(IF($B1365="Non - avec lien de dépendance",0,MIN((0.75*I1365),847)),MIN(I1365,(0.75*$C1365),847)),2)),IF($B1365="Non - avec lien de dépendance",MIN(1129,I1365,$C1365)*overallRate,MIN(1129,I1365)*overallRate)))))</f>
        <v>Effectuez l’étape 1</v>
      </c>
      <c r="N1365" s="68" t="str">
        <f>IF(ISTEXT(overallRate),"Effectuez l’étape 1",IF(OR(COUNT($C1365,J1365)&lt;&gt;2,overallRate=0),0,IF(F1365="Yes",ROUND(MAX(IF($B1365="Oui - sans lien de dépendance",0,MIN((0.75*J1365),847)),MIN(J1365,(0.75*$C1365),847)),2),IF(revenueReduction&gt;0.3,MAX(IF($B1365="Non - avec lien de dépendance",MIN(1129,J1365,$C1365)*overallRate,MIN(1129,J1365)*overallRate),ROUND(MAX(IF($B1365="Non - avec lien de dépendance",0,MIN((0.75*J1365),847)),MIN(J1365,(0.75*$C1365),847)),2)),IF($B1365="Non - avec lien de dépendance",MIN(1129,J1365,$C1365)*overallRate,MIN(1129,J1365)*overallRate)))))</f>
        <v>Effectuez l’étape 1</v>
      </c>
      <c r="O1365" s="68" t="str">
        <f>IF(ISTEXT(overallRate),"Effectuez l’étape 1",IF(OR(COUNT($C1365,K1365)&lt;&gt;2,overallRate=0),0,IF(G1365="Yes",ROUND(MAX(IF($B1365="Oui - sans lien de dépendance",0,MIN((0.75*K1365),847)),MIN(K1365,(0.75*$C1365),847)),2),IF(revenueReduction&gt;0.3,MAX(IF($B1365="Non - avec lien de dépendance",MIN(1129,K1365,$C1365)*overallRate,MIN(1129,K1365)*overallRate),ROUND(MAX(IF($B1365="Non - avec lien de dépendance",0,MIN((0.75*K1365),847)),MIN(K1365,(0.75*$C1365),847)),2)),IF($B1365="Non - avec lien de dépendance",MIN(1129,K1365,$C1365)*overallRate,MIN(1129,K1365)*overallRate)))))</f>
        <v>Effectuez l’étape 1</v>
      </c>
      <c r="P1365" s="3">
        <f t="shared" si="21"/>
        <v>0</v>
      </c>
    </row>
    <row r="1366" spans="12:16" x14ac:dyDescent="0.5">
      <c r="L1366" s="68" t="str">
        <f>IF(ISTEXT(overallRate),"Effectuez l’étape 1",IF(OR(COUNT($C1366,H1366)&lt;&gt;2,overallRate=0),0,IF(D1366="Yes",ROUND(MAX(IF($B1366="Oui - sans lien de dépendance",0,MIN((0.75*H1366),847)),MIN(H1366,(0.75*$C1366),847)),2),IF(revenueReduction&gt;0.3,MAX(IF($B1366="Non - avec lien de dépendance",MIN(1129,H1366,$C1366)*overallRate,MIN(1129,H1366)*overallRate),ROUND(MAX(IF($B1366="Non - avec lien de dépendance",0,MIN((0.75*H1366),847)),MIN(H1366,(0.75*$C1366),847)),2)),IF($B1366="Non - avec lien de dépendance",MIN(1129,H1366,$C1366)*overallRate,MIN(1129,H1366)*overallRate)))))</f>
        <v>Effectuez l’étape 1</v>
      </c>
      <c r="M1366" s="68" t="str">
        <f>IF(ISTEXT(overallRate),"Effectuez l’étape 1",IF(OR(COUNT($C1366,I1366)&lt;&gt;2,overallRate=0),0,IF(E1366="Yes",ROUND(MAX(IF($B1366="Oui - sans lien de dépendance",0,MIN((0.75*I1366),847)),MIN(I1366,(0.75*$C1366),847)),2),IF(revenueReduction&gt;0.3,MAX(IF($B1366="Non - avec lien de dépendance",MIN(1129,I1366,$C1366)*overallRate,MIN(1129,I1366)*overallRate),ROUND(MAX(IF($B1366="Non - avec lien de dépendance",0,MIN((0.75*I1366),847)),MIN(I1366,(0.75*$C1366),847)),2)),IF($B1366="Non - avec lien de dépendance",MIN(1129,I1366,$C1366)*overallRate,MIN(1129,I1366)*overallRate)))))</f>
        <v>Effectuez l’étape 1</v>
      </c>
      <c r="N1366" s="68" t="str">
        <f>IF(ISTEXT(overallRate),"Effectuez l’étape 1",IF(OR(COUNT($C1366,J1366)&lt;&gt;2,overallRate=0),0,IF(F1366="Yes",ROUND(MAX(IF($B1366="Oui - sans lien de dépendance",0,MIN((0.75*J1366),847)),MIN(J1366,(0.75*$C1366),847)),2),IF(revenueReduction&gt;0.3,MAX(IF($B1366="Non - avec lien de dépendance",MIN(1129,J1366,$C1366)*overallRate,MIN(1129,J1366)*overallRate),ROUND(MAX(IF($B1366="Non - avec lien de dépendance",0,MIN((0.75*J1366),847)),MIN(J1366,(0.75*$C1366),847)),2)),IF($B1366="Non - avec lien de dépendance",MIN(1129,J1366,$C1366)*overallRate,MIN(1129,J1366)*overallRate)))))</f>
        <v>Effectuez l’étape 1</v>
      </c>
      <c r="O1366" s="68" t="str">
        <f>IF(ISTEXT(overallRate),"Effectuez l’étape 1",IF(OR(COUNT($C1366,K1366)&lt;&gt;2,overallRate=0),0,IF(G1366="Yes",ROUND(MAX(IF($B1366="Oui - sans lien de dépendance",0,MIN((0.75*K1366),847)),MIN(K1366,(0.75*$C1366),847)),2),IF(revenueReduction&gt;0.3,MAX(IF($B1366="Non - avec lien de dépendance",MIN(1129,K1366,$C1366)*overallRate,MIN(1129,K1366)*overallRate),ROUND(MAX(IF($B1366="Non - avec lien de dépendance",0,MIN((0.75*K1366),847)),MIN(K1366,(0.75*$C1366),847)),2)),IF($B1366="Non - avec lien de dépendance",MIN(1129,K1366,$C1366)*overallRate,MIN(1129,K1366)*overallRate)))))</f>
        <v>Effectuez l’étape 1</v>
      </c>
      <c r="P1366" s="3">
        <f t="shared" si="21"/>
        <v>0</v>
      </c>
    </row>
    <row r="1367" spans="12:16" x14ac:dyDescent="0.5">
      <c r="L1367" s="68" t="str">
        <f>IF(ISTEXT(overallRate),"Effectuez l’étape 1",IF(OR(COUNT($C1367,H1367)&lt;&gt;2,overallRate=0),0,IF(D1367="Yes",ROUND(MAX(IF($B1367="Oui - sans lien de dépendance",0,MIN((0.75*H1367),847)),MIN(H1367,(0.75*$C1367),847)),2),IF(revenueReduction&gt;0.3,MAX(IF($B1367="Non - avec lien de dépendance",MIN(1129,H1367,$C1367)*overallRate,MIN(1129,H1367)*overallRate),ROUND(MAX(IF($B1367="Non - avec lien de dépendance",0,MIN((0.75*H1367),847)),MIN(H1367,(0.75*$C1367),847)),2)),IF($B1367="Non - avec lien de dépendance",MIN(1129,H1367,$C1367)*overallRate,MIN(1129,H1367)*overallRate)))))</f>
        <v>Effectuez l’étape 1</v>
      </c>
      <c r="M1367" s="68" t="str">
        <f>IF(ISTEXT(overallRate),"Effectuez l’étape 1",IF(OR(COUNT($C1367,I1367)&lt;&gt;2,overallRate=0),0,IF(E1367="Yes",ROUND(MAX(IF($B1367="Oui - sans lien de dépendance",0,MIN((0.75*I1367),847)),MIN(I1367,(0.75*$C1367),847)),2),IF(revenueReduction&gt;0.3,MAX(IF($B1367="Non - avec lien de dépendance",MIN(1129,I1367,$C1367)*overallRate,MIN(1129,I1367)*overallRate),ROUND(MAX(IF($B1367="Non - avec lien de dépendance",0,MIN((0.75*I1367),847)),MIN(I1367,(0.75*$C1367),847)),2)),IF($B1367="Non - avec lien de dépendance",MIN(1129,I1367,$C1367)*overallRate,MIN(1129,I1367)*overallRate)))))</f>
        <v>Effectuez l’étape 1</v>
      </c>
      <c r="N1367" s="68" t="str">
        <f>IF(ISTEXT(overallRate),"Effectuez l’étape 1",IF(OR(COUNT($C1367,J1367)&lt;&gt;2,overallRate=0),0,IF(F1367="Yes",ROUND(MAX(IF($B1367="Oui - sans lien de dépendance",0,MIN((0.75*J1367),847)),MIN(J1367,(0.75*$C1367),847)),2),IF(revenueReduction&gt;0.3,MAX(IF($B1367="Non - avec lien de dépendance",MIN(1129,J1367,$C1367)*overallRate,MIN(1129,J1367)*overallRate),ROUND(MAX(IF($B1367="Non - avec lien de dépendance",0,MIN((0.75*J1367),847)),MIN(J1367,(0.75*$C1367),847)),2)),IF($B1367="Non - avec lien de dépendance",MIN(1129,J1367,$C1367)*overallRate,MIN(1129,J1367)*overallRate)))))</f>
        <v>Effectuez l’étape 1</v>
      </c>
      <c r="O1367" s="68" t="str">
        <f>IF(ISTEXT(overallRate),"Effectuez l’étape 1",IF(OR(COUNT($C1367,K1367)&lt;&gt;2,overallRate=0),0,IF(G1367="Yes",ROUND(MAX(IF($B1367="Oui - sans lien de dépendance",0,MIN((0.75*K1367),847)),MIN(K1367,(0.75*$C1367),847)),2),IF(revenueReduction&gt;0.3,MAX(IF($B1367="Non - avec lien de dépendance",MIN(1129,K1367,$C1367)*overallRate,MIN(1129,K1367)*overallRate),ROUND(MAX(IF($B1367="Non - avec lien de dépendance",0,MIN((0.75*K1367),847)),MIN(K1367,(0.75*$C1367),847)),2)),IF($B1367="Non - avec lien de dépendance",MIN(1129,K1367,$C1367)*overallRate,MIN(1129,K1367)*overallRate)))))</f>
        <v>Effectuez l’étape 1</v>
      </c>
      <c r="P1367" s="3">
        <f t="shared" si="21"/>
        <v>0</v>
      </c>
    </row>
    <row r="1368" spans="12:16" x14ac:dyDescent="0.5">
      <c r="L1368" s="68" t="str">
        <f>IF(ISTEXT(overallRate),"Effectuez l’étape 1",IF(OR(COUNT($C1368,H1368)&lt;&gt;2,overallRate=0),0,IF(D1368="Yes",ROUND(MAX(IF($B1368="Oui - sans lien de dépendance",0,MIN((0.75*H1368),847)),MIN(H1368,(0.75*$C1368),847)),2),IF(revenueReduction&gt;0.3,MAX(IF($B1368="Non - avec lien de dépendance",MIN(1129,H1368,$C1368)*overallRate,MIN(1129,H1368)*overallRate),ROUND(MAX(IF($B1368="Non - avec lien de dépendance",0,MIN((0.75*H1368),847)),MIN(H1368,(0.75*$C1368),847)),2)),IF($B1368="Non - avec lien de dépendance",MIN(1129,H1368,$C1368)*overallRate,MIN(1129,H1368)*overallRate)))))</f>
        <v>Effectuez l’étape 1</v>
      </c>
      <c r="M1368" s="68" t="str">
        <f>IF(ISTEXT(overallRate),"Effectuez l’étape 1",IF(OR(COUNT($C1368,I1368)&lt;&gt;2,overallRate=0),0,IF(E1368="Yes",ROUND(MAX(IF($B1368="Oui - sans lien de dépendance",0,MIN((0.75*I1368),847)),MIN(I1368,(0.75*$C1368),847)),2),IF(revenueReduction&gt;0.3,MAX(IF($B1368="Non - avec lien de dépendance",MIN(1129,I1368,$C1368)*overallRate,MIN(1129,I1368)*overallRate),ROUND(MAX(IF($B1368="Non - avec lien de dépendance",0,MIN((0.75*I1368),847)),MIN(I1368,(0.75*$C1368),847)),2)),IF($B1368="Non - avec lien de dépendance",MIN(1129,I1368,$C1368)*overallRate,MIN(1129,I1368)*overallRate)))))</f>
        <v>Effectuez l’étape 1</v>
      </c>
      <c r="N1368" s="68" t="str">
        <f>IF(ISTEXT(overallRate),"Effectuez l’étape 1",IF(OR(COUNT($C1368,J1368)&lt;&gt;2,overallRate=0),0,IF(F1368="Yes",ROUND(MAX(IF($B1368="Oui - sans lien de dépendance",0,MIN((0.75*J1368),847)),MIN(J1368,(0.75*$C1368),847)),2),IF(revenueReduction&gt;0.3,MAX(IF($B1368="Non - avec lien de dépendance",MIN(1129,J1368,$C1368)*overallRate,MIN(1129,J1368)*overallRate),ROUND(MAX(IF($B1368="Non - avec lien de dépendance",0,MIN((0.75*J1368),847)),MIN(J1368,(0.75*$C1368),847)),2)),IF($B1368="Non - avec lien de dépendance",MIN(1129,J1368,$C1368)*overallRate,MIN(1129,J1368)*overallRate)))))</f>
        <v>Effectuez l’étape 1</v>
      </c>
      <c r="O1368" s="68" t="str">
        <f>IF(ISTEXT(overallRate),"Effectuez l’étape 1",IF(OR(COUNT($C1368,K1368)&lt;&gt;2,overallRate=0),0,IF(G1368="Yes",ROUND(MAX(IF($B1368="Oui - sans lien de dépendance",0,MIN((0.75*K1368),847)),MIN(K1368,(0.75*$C1368),847)),2),IF(revenueReduction&gt;0.3,MAX(IF($B1368="Non - avec lien de dépendance",MIN(1129,K1368,$C1368)*overallRate,MIN(1129,K1368)*overallRate),ROUND(MAX(IF($B1368="Non - avec lien de dépendance",0,MIN((0.75*K1368),847)),MIN(K1368,(0.75*$C1368),847)),2)),IF($B1368="Non - avec lien de dépendance",MIN(1129,K1368,$C1368)*overallRate,MIN(1129,K1368)*overallRate)))))</f>
        <v>Effectuez l’étape 1</v>
      </c>
      <c r="P1368" s="3">
        <f t="shared" si="21"/>
        <v>0</v>
      </c>
    </row>
    <row r="1369" spans="12:16" x14ac:dyDescent="0.5">
      <c r="L1369" s="68" t="str">
        <f>IF(ISTEXT(overallRate),"Effectuez l’étape 1",IF(OR(COUNT($C1369,H1369)&lt;&gt;2,overallRate=0),0,IF(D1369="Yes",ROUND(MAX(IF($B1369="Oui - sans lien de dépendance",0,MIN((0.75*H1369),847)),MIN(H1369,(0.75*$C1369),847)),2),IF(revenueReduction&gt;0.3,MAX(IF($B1369="Non - avec lien de dépendance",MIN(1129,H1369,$C1369)*overallRate,MIN(1129,H1369)*overallRate),ROUND(MAX(IF($B1369="Non - avec lien de dépendance",0,MIN((0.75*H1369),847)),MIN(H1369,(0.75*$C1369),847)),2)),IF($B1369="Non - avec lien de dépendance",MIN(1129,H1369,$C1369)*overallRate,MIN(1129,H1369)*overallRate)))))</f>
        <v>Effectuez l’étape 1</v>
      </c>
      <c r="M1369" s="68" t="str">
        <f>IF(ISTEXT(overallRate),"Effectuez l’étape 1",IF(OR(COUNT($C1369,I1369)&lt;&gt;2,overallRate=0),0,IF(E1369="Yes",ROUND(MAX(IF($B1369="Oui - sans lien de dépendance",0,MIN((0.75*I1369),847)),MIN(I1369,(0.75*$C1369),847)),2),IF(revenueReduction&gt;0.3,MAX(IF($B1369="Non - avec lien de dépendance",MIN(1129,I1369,$C1369)*overallRate,MIN(1129,I1369)*overallRate),ROUND(MAX(IF($B1369="Non - avec lien de dépendance",0,MIN((0.75*I1369),847)),MIN(I1369,(0.75*$C1369),847)),2)),IF($B1369="Non - avec lien de dépendance",MIN(1129,I1369,$C1369)*overallRate,MIN(1129,I1369)*overallRate)))))</f>
        <v>Effectuez l’étape 1</v>
      </c>
      <c r="N1369" s="68" t="str">
        <f>IF(ISTEXT(overallRate),"Effectuez l’étape 1",IF(OR(COUNT($C1369,J1369)&lt;&gt;2,overallRate=0),0,IF(F1369="Yes",ROUND(MAX(IF($B1369="Oui - sans lien de dépendance",0,MIN((0.75*J1369),847)),MIN(J1369,(0.75*$C1369),847)),2),IF(revenueReduction&gt;0.3,MAX(IF($B1369="Non - avec lien de dépendance",MIN(1129,J1369,$C1369)*overallRate,MIN(1129,J1369)*overallRate),ROUND(MAX(IF($B1369="Non - avec lien de dépendance",0,MIN((0.75*J1369),847)),MIN(J1369,(0.75*$C1369),847)),2)),IF($B1369="Non - avec lien de dépendance",MIN(1129,J1369,$C1369)*overallRate,MIN(1129,J1369)*overallRate)))))</f>
        <v>Effectuez l’étape 1</v>
      </c>
      <c r="O1369" s="68" t="str">
        <f>IF(ISTEXT(overallRate),"Effectuez l’étape 1",IF(OR(COUNT($C1369,K1369)&lt;&gt;2,overallRate=0),0,IF(G1369="Yes",ROUND(MAX(IF($B1369="Oui - sans lien de dépendance",0,MIN((0.75*K1369),847)),MIN(K1369,(0.75*$C1369),847)),2),IF(revenueReduction&gt;0.3,MAX(IF($B1369="Non - avec lien de dépendance",MIN(1129,K1369,$C1369)*overallRate,MIN(1129,K1369)*overallRate),ROUND(MAX(IF($B1369="Non - avec lien de dépendance",0,MIN((0.75*K1369),847)),MIN(K1369,(0.75*$C1369),847)),2)),IF($B1369="Non - avec lien de dépendance",MIN(1129,K1369,$C1369)*overallRate,MIN(1129,K1369)*overallRate)))))</f>
        <v>Effectuez l’étape 1</v>
      </c>
      <c r="P1369" s="3">
        <f t="shared" si="21"/>
        <v>0</v>
      </c>
    </row>
    <row r="1370" spans="12:16" x14ac:dyDescent="0.5">
      <c r="L1370" s="68" t="str">
        <f>IF(ISTEXT(overallRate),"Effectuez l’étape 1",IF(OR(COUNT($C1370,H1370)&lt;&gt;2,overallRate=0),0,IF(D1370="Yes",ROUND(MAX(IF($B1370="Oui - sans lien de dépendance",0,MIN((0.75*H1370),847)),MIN(H1370,(0.75*$C1370),847)),2),IF(revenueReduction&gt;0.3,MAX(IF($B1370="Non - avec lien de dépendance",MIN(1129,H1370,$C1370)*overallRate,MIN(1129,H1370)*overallRate),ROUND(MAX(IF($B1370="Non - avec lien de dépendance",0,MIN((0.75*H1370),847)),MIN(H1370,(0.75*$C1370),847)),2)),IF($B1370="Non - avec lien de dépendance",MIN(1129,H1370,$C1370)*overallRate,MIN(1129,H1370)*overallRate)))))</f>
        <v>Effectuez l’étape 1</v>
      </c>
      <c r="M1370" s="68" t="str">
        <f>IF(ISTEXT(overallRate),"Effectuez l’étape 1",IF(OR(COUNT($C1370,I1370)&lt;&gt;2,overallRate=0),0,IF(E1370="Yes",ROUND(MAX(IF($B1370="Oui - sans lien de dépendance",0,MIN((0.75*I1370),847)),MIN(I1370,(0.75*$C1370),847)),2),IF(revenueReduction&gt;0.3,MAX(IF($B1370="Non - avec lien de dépendance",MIN(1129,I1370,$C1370)*overallRate,MIN(1129,I1370)*overallRate),ROUND(MAX(IF($B1370="Non - avec lien de dépendance",0,MIN((0.75*I1370),847)),MIN(I1370,(0.75*$C1370),847)),2)),IF($B1370="Non - avec lien de dépendance",MIN(1129,I1370,$C1370)*overallRate,MIN(1129,I1370)*overallRate)))))</f>
        <v>Effectuez l’étape 1</v>
      </c>
      <c r="N1370" s="68" t="str">
        <f>IF(ISTEXT(overallRate),"Effectuez l’étape 1",IF(OR(COUNT($C1370,J1370)&lt;&gt;2,overallRate=0),0,IF(F1370="Yes",ROUND(MAX(IF($B1370="Oui - sans lien de dépendance",0,MIN((0.75*J1370),847)),MIN(J1370,(0.75*$C1370),847)),2),IF(revenueReduction&gt;0.3,MAX(IF($B1370="Non - avec lien de dépendance",MIN(1129,J1370,$C1370)*overallRate,MIN(1129,J1370)*overallRate),ROUND(MAX(IF($B1370="Non - avec lien de dépendance",0,MIN((0.75*J1370),847)),MIN(J1370,(0.75*$C1370),847)),2)),IF($B1370="Non - avec lien de dépendance",MIN(1129,J1370,$C1370)*overallRate,MIN(1129,J1370)*overallRate)))))</f>
        <v>Effectuez l’étape 1</v>
      </c>
      <c r="O1370" s="68" t="str">
        <f>IF(ISTEXT(overallRate),"Effectuez l’étape 1",IF(OR(COUNT($C1370,K1370)&lt;&gt;2,overallRate=0),0,IF(G1370="Yes",ROUND(MAX(IF($B1370="Oui - sans lien de dépendance",0,MIN((0.75*K1370),847)),MIN(K1370,(0.75*$C1370),847)),2),IF(revenueReduction&gt;0.3,MAX(IF($B1370="Non - avec lien de dépendance",MIN(1129,K1370,$C1370)*overallRate,MIN(1129,K1370)*overallRate),ROUND(MAX(IF($B1370="Non - avec lien de dépendance",0,MIN((0.75*K1370),847)),MIN(K1370,(0.75*$C1370),847)),2)),IF($B1370="Non - avec lien de dépendance",MIN(1129,K1370,$C1370)*overallRate,MIN(1129,K1370)*overallRate)))))</f>
        <v>Effectuez l’étape 1</v>
      </c>
      <c r="P1370" s="3">
        <f t="shared" si="21"/>
        <v>0</v>
      </c>
    </row>
    <row r="1371" spans="12:16" x14ac:dyDescent="0.5">
      <c r="L1371" s="68" t="str">
        <f>IF(ISTEXT(overallRate),"Effectuez l’étape 1",IF(OR(COUNT($C1371,H1371)&lt;&gt;2,overallRate=0),0,IF(D1371="Yes",ROUND(MAX(IF($B1371="Oui - sans lien de dépendance",0,MIN((0.75*H1371),847)),MIN(H1371,(0.75*$C1371),847)),2),IF(revenueReduction&gt;0.3,MAX(IF($B1371="Non - avec lien de dépendance",MIN(1129,H1371,$C1371)*overallRate,MIN(1129,H1371)*overallRate),ROUND(MAX(IF($B1371="Non - avec lien de dépendance",0,MIN((0.75*H1371),847)),MIN(H1371,(0.75*$C1371),847)),2)),IF($B1371="Non - avec lien de dépendance",MIN(1129,H1371,$C1371)*overallRate,MIN(1129,H1371)*overallRate)))))</f>
        <v>Effectuez l’étape 1</v>
      </c>
      <c r="M1371" s="68" t="str">
        <f>IF(ISTEXT(overallRate),"Effectuez l’étape 1",IF(OR(COUNT($C1371,I1371)&lt;&gt;2,overallRate=0),0,IF(E1371="Yes",ROUND(MAX(IF($B1371="Oui - sans lien de dépendance",0,MIN((0.75*I1371),847)),MIN(I1371,(0.75*$C1371),847)),2),IF(revenueReduction&gt;0.3,MAX(IF($B1371="Non - avec lien de dépendance",MIN(1129,I1371,$C1371)*overallRate,MIN(1129,I1371)*overallRate),ROUND(MAX(IF($B1371="Non - avec lien de dépendance",0,MIN((0.75*I1371),847)),MIN(I1371,(0.75*$C1371),847)),2)),IF($B1371="Non - avec lien de dépendance",MIN(1129,I1371,$C1371)*overallRate,MIN(1129,I1371)*overallRate)))))</f>
        <v>Effectuez l’étape 1</v>
      </c>
      <c r="N1371" s="68" t="str">
        <f>IF(ISTEXT(overallRate),"Effectuez l’étape 1",IF(OR(COUNT($C1371,J1371)&lt;&gt;2,overallRate=0),0,IF(F1371="Yes",ROUND(MAX(IF($B1371="Oui - sans lien de dépendance",0,MIN((0.75*J1371),847)),MIN(J1371,(0.75*$C1371),847)),2),IF(revenueReduction&gt;0.3,MAX(IF($B1371="Non - avec lien de dépendance",MIN(1129,J1371,$C1371)*overallRate,MIN(1129,J1371)*overallRate),ROUND(MAX(IF($B1371="Non - avec lien de dépendance",0,MIN((0.75*J1371),847)),MIN(J1371,(0.75*$C1371),847)),2)),IF($B1371="Non - avec lien de dépendance",MIN(1129,J1371,$C1371)*overallRate,MIN(1129,J1371)*overallRate)))))</f>
        <v>Effectuez l’étape 1</v>
      </c>
      <c r="O1371" s="68" t="str">
        <f>IF(ISTEXT(overallRate),"Effectuez l’étape 1",IF(OR(COUNT($C1371,K1371)&lt;&gt;2,overallRate=0),0,IF(G1371="Yes",ROUND(MAX(IF($B1371="Oui - sans lien de dépendance",0,MIN((0.75*K1371),847)),MIN(K1371,(0.75*$C1371),847)),2),IF(revenueReduction&gt;0.3,MAX(IF($B1371="Non - avec lien de dépendance",MIN(1129,K1371,$C1371)*overallRate,MIN(1129,K1371)*overallRate),ROUND(MAX(IF($B1371="Non - avec lien de dépendance",0,MIN((0.75*K1371),847)),MIN(K1371,(0.75*$C1371),847)),2)),IF($B1371="Non - avec lien de dépendance",MIN(1129,K1371,$C1371)*overallRate,MIN(1129,K1371)*overallRate)))))</f>
        <v>Effectuez l’étape 1</v>
      </c>
      <c r="P1371" s="3">
        <f t="shared" si="21"/>
        <v>0</v>
      </c>
    </row>
    <row r="1372" spans="12:16" x14ac:dyDescent="0.5">
      <c r="L1372" s="68" t="str">
        <f>IF(ISTEXT(overallRate),"Effectuez l’étape 1",IF(OR(COUNT($C1372,H1372)&lt;&gt;2,overallRate=0),0,IF(D1372="Yes",ROUND(MAX(IF($B1372="Oui - sans lien de dépendance",0,MIN((0.75*H1372),847)),MIN(H1372,(0.75*$C1372),847)),2),IF(revenueReduction&gt;0.3,MAX(IF($B1372="Non - avec lien de dépendance",MIN(1129,H1372,$C1372)*overallRate,MIN(1129,H1372)*overallRate),ROUND(MAX(IF($B1372="Non - avec lien de dépendance",0,MIN((0.75*H1372),847)),MIN(H1372,(0.75*$C1372),847)),2)),IF($B1372="Non - avec lien de dépendance",MIN(1129,H1372,$C1372)*overallRate,MIN(1129,H1372)*overallRate)))))</f>
        <v>Effectuez l’étape 1</v>
      </c>
      <c r="M1372" s="68" t="str">
        <f>IF(ISTEXT(overallRate),"Effectuez l’étape 1",IF(OR(COUNT($C1372,I1372)&lt;&gt;2,overallRate=0),0,IF(E1372="Yes",ROUND(MAX(IF($B1372="Oui - sans lien de dépendance",0,MIN((0.75*I1372),847)),MIN(I1372,(0.75*$C1372),847)),2),IF(revenueReduction&gt;0.3,MAX(IF($B1372="Non - avec lien de dépendance",MIN(1129,I1372,$C1372)*overallRate,MIN(1129,I1372)*overallRate),ROUND(MAX(IF($B1372="Non - avec lien de dépendance",0,MIN((0.75*I1372),847)),MIN(I1372,(0.75*$C1372),847)),2)),IF($B1372="Non - avec lien de dépendance",MIN(1129,I1372,$C1372)*overallRate,MIN(1129,I1372)*overallRate)))))</f>
        <v>Effectuez l’étape 1</v>
      </c>
      <c r="N1372" s="68" t="str">
        <f>IF(ISTEXT(overallRate),"Effectuez l’étape 1",IF(OR(COUNT($C1372,J1372)&lt;&gt;2,overallRate=0),0,IF(F1372="Yes",ROUND(MAX(IF($B1372="Oui - sans lien de dépendance",0,MIN((0.75*J1372),847)),MIN(J1372,(0.75*$C1372),847)),2),IF(revenueReduction&gt;0.3,MAX(IF($B1372="Non - avec lien de dépendance",MIN(1129,J1372,$C1372)*overallRate,MIN(1129,J1372)*overallRate),ROUND(MAX(IF($B1372="Non - avec lien de dépendance",0,MIN((0.75*J1372),847)),MIN(J1372,(0.75*$C1372),847)),2)),IF($B1372="Non - avec lien de dépendance",MIN(1129,J1372,$C1372)*overallRate,MIN(1129,J1372)*overallRate)))))</f>
        <v>Effectuez l’étape 1</v>
      </c>
      <c r="O1372" s="68" t="str">
        <f>IF(ISTEXT(overallRate),"Effectuez l’étape 1",IF(OR(COUNT($C1372,K1372)&lt;&gt;2,overallRate=0),0,IF(G1372="Yes",ROUND(MAX(IF($B1372="Oui - sans lien de dépendance",0,MIN((0.75*K1372),847)),MIN(K1372,(0.75*$C1372),847)),2),IF(revenueReduction&gt;0.3,MAX(IF($B1372="Non - avec lien de dépendance",MIN(1129,K1372,$C1372)*overallRate,MIN(1129,K1372)*overallRate),ROUND(MAX(IF($B1372="Non - avec lien de dépendance",0,MIN((0.75*K1372),847)),MIN(K1372,(0.75*$C1372),847)),2)),IF($B1372="Non - avec lien de dépendance",MIN(1129,K1372,$C1372)*overallRate,MIN(1129,K1372)*overallRate)))))</f>
        <v>Effectuez l’étape 1</v>
      </c>
      <c r="P1372" s="3">
        <f t="shared" si="21"/>
        <v>0</v>
      </c>
    </row>
    <row r="1373" spans="12:16" x14ac:dyDescent="0.5">
      <c r="L1373" s="68" t="str">
        <f>IF(ISTEXT(overallRate),"Effectuez l’étape 1",IF(OR(COUNT($C1373,H1373)&lt;&gt;2,overallRate=0),0,IF(D1373="Yes",ROUND(MAX(IF($B1373="Oui - sans lien de dépendance",0,MIN((0.75*H1373),847)),MIN(H1373,(0.75*$C1373),847)),2),IF(revenueReduction&gt;0.3,MAX(IF($B1373="Non - avec lien de dépendance",MIN(1129,H1373,$C1373)*overallRate,MIN(1129,H1373)*overallRate),ROUND(MAX(IF($B1373="Non - avec lien de dépendance",0,MIN((0.75*H1373),847)),MIN(H1373,(0.75*$C1373),847)),2)),IF($B1373="Non - avec lien de dépendance",MIN(1129,H1373,$C1373)*overallRate,MIN(1129,H1373)*overallRate)))))</f>
        <v>Effectuez l’étape 1</v>
      </c>
      <c r="M1373" s="68" t="str">
        <f>IF(ISTEXT(overallRate),"Effectuez l’étape 1",IF(OR(COUNT($C1373,I1373)&lt;&gt;2,overallRate=0),0,IF(E1373="Yes",ROUND(MAX(IF($B1373="Oui - sans lien de dépendance",0,MIN((0.75*I1373),847)),MIN(I1373,(0.75*$C1373),847)),2),IF(revenueReduction&gt;0.3,MAX(IF($B1373="Non - avec lien de dépendance",MIN(1129,I1373,$C1373)*overallRate,MIN(1129,I1373)*overallRate),ROUND(MAX(IF($B1373="Non - avec lien de dépendance",0,MIN((0.75*I1373),847)),MIN(I1373,(0.75*$C1373),847)),2)),IF($B1373="Non - avec lien de dépendance",MIN(1129,I1373,$C1373)*overallRate,MIN(1129,I1373)*overallRate)))))</f>
        <v>Effectuez l’étape 1</v>
      </c>
      <c r="N1373" s="68" t="str">
        <f>IF(ISTEXT(overallRate),"Effectuez l’étape 1",IF(OR(COUNT($C1373,J1373)&lt;&gt;2,overallRate=0),0,IF(F1373="Yes",ROUND(MAX(IF($B1373="Oui - sans lien de dépendance",0,MIN((0.75*J1373),847)),MIN(J1373,(0.75*$C1373),847)),2),IF(revenueReduction&gt;0.3,MAX(IF($B1373="Non - avec lien de dépendance",MIN(1129,J1373,$C1373)*overallRate,MIN(1129,J1373)*overallRate),ROUND(MAX(IF($B1373="Non - avec lien de dépendance",0,MIN((0.75*J1373),847)),MIN(J1373,(0.75*$C1373),847)),2)),IF($B1373="Non - avec lien de dépendance",MIN(1129,J1373,$C1373)*overallRate,MIN(1129,J1373)*overallRate)))))</f>
        <v>Effectuez l’étape 1</v>
      </c>
      <c r="O1373" s="68" t="str">
        <f>IF(ISTEXT(overallRate),"Effectuez l’étape 1",IF(OR(COUNT($C1373,K1373)&lt;&gt;2,overallRate=0),0,IF(G1373="Yes",ROUND(MAX(IF($B1373="Oui - sans lien de dépendance",0,MIN((0.75*K1373),847)),MIN(K1373,(0.75*$C1373),847)),2),IF(revenueReduction&gt;0.3,MAX(IF($B1373="Non - avec lien de dépendance",MIN(1129,K1373,$C1373)*overallRate,MIN(1129,K1373)*overallRate),ROUND(MAX(IF($B1373="Non - avec lien de dépendance",0,MIN((0.75*K1373),847)),MIN(K1373,(0.75*$C1373),847)),2)),IF($B1373="Non - avec lien de dépendance",MIN(1129,K1373,$C1373)*overallRate,MIN(1129,K1373)*overallRate)))))</f>
        <v>Effectuez l’étape 1</v>
      </c>
      <c r="P1373" s="3">
        <f t="shared" si="21"/>
        <v>0</v>
      </c>
    </row>
    <row r="1374" spans="12:16" x14ac:dyDescent="0.5">
      <c r="L1374" s="68" t="str">
        <f>IF(ISTEXT(overallRate),"Effectuez l’étape 1",IF(OR(COUNT($C1374,H1374)&lt;&gt;2,overallRate=0),0,IF(D1374="Yes",ROUND(MAX(IF($B1374="Oui - sans lien de dépendance",0,MIN((0.75*H1374),847)),MIN(H1374,(0.75*$C1374),847)),2),IF(revenueReduction&gt;0.3,MAX(IF($B1374="Non - avec lien de dépendance",MIN(1129,H1374,$C1374)*overallRate,MIN(1129,H1374)*overallRate),ROUND(MAX(IF($B1374="Non - avec lien de dépendance",0,MIN((0.75*H1374),847)),MIN(H1374,(0.75*$C1374),847)),2)),IF($B1374="Non - avec lien de dépendance",MIN(1129,H1374,$C1374)*overallRate,MIN(1129,H1374)*overallRate)))))</f>
        <v>Effectuez l’étape 1</v>
      </c>
      <c r="M1374" s="68" t="str">
        <f>IF(ISTEXT(overallRate),"Effectuez l’étape 1",IF(OR(COUNT($C1374,I1374)&lt;&gt;2,overallRate=0),0,IF(E1374="Yes",ROUND(MAX(IF($B1374="Oui - sans lien de dépendance",0,MIN((0.75*I1374),847)),MIN(I1374,(0.75*$C1374),847)),2),IF(revenueReduction&gt;0.3,MAX(IF($B1374="Non - avec lien de dépendance",MIN(1129,I1374,$C1374)*overallRate,MIN(1129,I1374)*overallRate),ROUND(MAX(IF($B1374="Non - avec lien de dépendance",0,MIN((0.75*I1374),847)),MIN(I1374,(0.75*$C1374),847)),2)),IF($B1374="Non - avec lien de dépendance",MIN(1129,I1374,$C1374)*overallRate,MIN(1129,I1374)*overallRate)))))</f>
        <v>Effectuez l’étape 1</v>
      </c>
      <c r="N1374" s="68" t="str">
        <f>IF(ISTEXT(overallRate),"Effectuez l’étape 1",IF(OR(COUNT($C1374,J1374)&lt;&gt;2,overallRate=0),0,IF(F1374="Yes",ROUND(MAX(IF($B1374="Oui - sans lien de dépendance",0,MIN((0.75*J1374),847)),MIN(J1374,(0.75*$C1374),847)),2),IF(revenueReduction&gt;0.3,MAX(IF($B1374="Non - avec lien de dépendance",MIN(1129,J1374,$C1374)*overallRate,MIN(1129,J1374)*overallRate),ROUND(MAX(IF($B1374="Non - avec lien de dépendance",0,MIN((0.75*J1374),847)),MIN(J1374,(0.75*$C1374),847)),2)),IF($B1374="Non - avec lien de dépendance",MIN(1129,J1374,$C1374)*overallRate,MIN(1129,J1374)*overallRate)))))</f>
        <v>Effectuez l’étape 1</v>
      </c>
      <c r="O1374" s="68" t="str">
        <f>IF(ISTEXT(overallRate),"Effectuez l’étape 1",IF(OR(COUNT($C1374,K1374)&lt;&gt;2,overallRate=0),0,IF(G1374="Yes",ROUND(MAX(IF($B1374="Oui - sans lien de dépendance",0,MIN((0.75*K1374),847)),MIN(K1374,(0.75*$C1374),847)),2),IF(revenueReduction&gt;0.3,MAX(IF($B1374="Non - avec lien de dépendance",MIN(1129,K1374,$C1374)*overallRate,MIN(1129,K1374)*overallRate),ROUND(MAX(IF($B1374="Non - avec lien de dépendance",0,MIN((0.75*K1374),847)),MIN(K1374,(0.75*$C1374),847)),2)),IF($B1374="Non - avec lien de dépendance",MIN(1129,K1374,$C1374)*overallRate,MIN(1129,K1374)*overallRate)))))</f>
        <v>Effectuez l’étape 1</v>
      </c>
      <c r="P1374" s="3">
        <f t="shared" si="21"/>
        <v>0</v>
      </c>
    </row>
    <row r="1375" spans="12:16" x14ac:dyDescent="0.5">
      <c r="L1375" s="68" t="str">
        <f>IF(ISTEXT(overallRate),"Effectuez l’étape 1",IF(OR(COUNT($C1375,H1375)&lt;&gt;2,overallRate=0),0,IF(D1375="Yes",ROUND(MAX(IF($B1375="Oui - sans lien de dépendance",0,MIN((0.75*H1375),847)),MIN(H1375,(0.75*$C1375),847)),2),IF(revenueReduction&gt;0.3,MAX(IF($B1375="Non - avec lien de dépendance",MIN(1129,H1375,$C1375)*overallRate,MIN(1129,H1375)*overallRate),ROUND(MAX(IF($B1375="Non - avec lien de dépendance",0,MIN((0.75*H1375),847)),MIN(H1375,(0.75*$C1375),847)),2)),IF($B1375="Non - avec lien de dépendance",MIN(1129,H1375,$C1375)*overallRate,MIN(1129,H1375)*overallRate)))))</f>
        <v>Effectuez l’étape 1</v>
      </c>
      <c r="M1375" s="68" t="str">
        <f>IF(ISTEXT(overallRate),"Effectuez l’étape 1",IF(OR(COUNT($C1375,I1375)&lt;&gt;2,overallRate=0),0,IF(E1375="Yes",ROUND(MAX(IF($B1375="Oui - sans lien de dépendance",0,MIN((0.75*I1375),847)),MIN(I1375,(0.75*$C1375),847)),2),IF(revenueReduction&gt;0.3,MAX(IF($B1375="Non - avec lien de dépendance",MIN(1129,I1375,$C1375)*overallRate,MIN(1129,I1375)*overallRate),ROUND(MAX(IF($B1375="Non - avec lien de dépendance",0,MIN((0.75*I1375),847)),MIN(I1375,(0.75*$C1375),847)),2)),IF($B1375="Non - avec lien de dépendance",MIN(1129,I1375,$C1375)*overallRate,MIN(1129,I1375)*overallRate)))))</f>
        <v>Effectuez l’étape 1</v>
      </c>
      <c r="N1375" s="68" t="str">
        <f>IF(ISTEXT(overallRate),"Effectuez l’étape 1",IF(OR(COUNT($C1375,J1375)&lt;&gt;2,overallRate=0),0,IF(F1375="Yes",ROUND(MAX(IF($B1375="Oui - sans lien de dépendance",0,MIN((0.75*J1375),847)),MIN(J1375,(0.75*$C1375),847)),2),IF(revenueReduction&gt;0.3,MAX(IF($B1375="Non - avec lien de dépendance",MIN(1129,J1375,$C1375)*overallRate,MIN(1129,J1375)*overallRate),ROUND(MAX(IF($B1375="Non - avec lien de dépendance",0,MIN((0.75*J1375),847)),MIN(J1375,(0.75*$C1375),847)),2)),IF($B1375="Non - avec lien de dépendance",MIN(1129,J1375,$C1375)*overallRate,MIN(1129,J1375)*overallRate)))))</f>
        <v>Effectuez l’étape 1</v>
      </c>
      <c r="O1375" s="68" t="str">
        <f>IF(ISTEXT(overallRate),"Effectuez l’étape 1",IF(OR(COUNT($C1375,K1375)&lt;&gt;2,overallRate=0),0,IF(G1375="Yes",ROUND(MAX(IF($B1375="Oui - sans lien de dépendance",0,MIN((0.75*K1375),847)),MIN(K1375,(0.75*$C1375),847)),2),IF(revenueReduction&gt;0.3,MAX(IF($B1375="Non - avec lien de dépendance",MIN(1129,K1375,$C1375)*overallRate,MIN(1129,K1375)*overallRate),ROUND(MAX(IF($B1375="Non - avec lien de dépendance",0,MIN((0.75*K1375),847)),MIN(K1375,(0.75*$C1375),847)),2)),IF($B1375="Non - avec lien de dépendance",MIN(1129,K1375,$C1375)*overallRate,MIN(1129,K1375)*overallRate)))))</f>
        <v>Effectuez l’étape 1</v>
      </c>
      <c r="P1375" s="3">
        <f t="shared" si="21"/>
        <v>0</v>
      </c>
    </row>
    <row r="1376" spans="12:16" x14ac:dyDescent="0.5">
      <c r="L1376" s="68" t="str">
        <f>IF(ISTEXT(overallRate),"Effectuez l’étape 1",IF(OR(COUNT($C1376,H1376)&lt;&gt;2,overallRate=0),0,IF(D1376="Yes",ROUND(MAX(IF($B1376="Oui - sans lien de dépendance",0,MIN((0.75*H1376),847)),MIN(H1376,(0.75*$C1376),847)),2),IF(revenueReduction&gt;0.3,MAX(IF($B1376="Non - avec lien de dépendance",MIN(1129,H1376,$C1376)*overallRate,MIN(1129,H1376)*overallRate),ROUND(MAX(IF($B1376="Non - avec lien de dépendance",0,MIN((0.75*H1376),847)),MIN(H1376,(0.75*$C1376),847)),2)),IF($B1376="Non - avec lien de dépendance",MIN(1129,H1376,$C1376)*overallRate,MIN(1129,H1376)*overallRate)))))</f>
        <v>Effectuez l’étape 1</v>
      </c>
      <c r="M1376" s="68" t="str">
        <f>IF(ISTEXT(overallRate),"Effectuez l’étape 1",IF(OR(COUNT($C1376,I1376)&lt;&gt;2,overallRate=0),0,IF(E1376="Yes",ROUND(MAX(IF($B1376="Oui - sans lien de dépendance",0,MIN((0.75*I1376),847)),MIN(I1376,(0.75*$C1376),847)),2),IF(revenueReduction&gt;0.3,MAX(IF($B1376="Non - avec lien de dépendance",MIN(1129,I1376,$C1376)*overallRate,MIN(1129,I1376)*overallRate),ROUND(MAX(IF($B1376="Non - avec lien de dépendance",0,MIN((0.75*I1376),847)),MIN(I1376,(0.75*$C1376),847)),2)),IF($B1376="Non - avec lien de dépendance",MIN(1129,I1376,$C1376)*overallRate,MIN(1129,I1376)*overallRate)))))</f>
        <v>Effectuez l’étape 1</v>
      </c>
      <c r="N1376" s="68" t="str">
        <f>IF(ISTEXT(overallRate),"Effectuez l’étape 1",IF(OR(COUNT($C1376,J1376)&lt;&gt;2,overallRate=0),0,IF(F1376="Yes",ROUND(MAX(IF($B1376="Oui - sans lien de dépendance",0,MIN((0.75*J1376),847)),MIN(J1376,(0.75*$C1376),847)),2),IF(revenueReduction&gt;0.3,MAX(IF($B1376="Non - avec lien de dépendance",MIN(1129,J1376,$C1376)*overallRate,MIN(1129,J1376)*overallRate),ROUND(MAX(IF($B1376="Non - avec lien de dépendance",0,MIN((0.75*J1376),847)),MIN(J1376,(0.75*$C1376),847)),2)),IF($B1376="Non - avec lien de dépendance",MIN(1129,J1376,$C1376)*overallRate,MIN(1129,J1376)*overallRate)))))</f>
        <v>Effectuez l’étape 1</v>
      </c>
      <c r="O1376" s="68" t="str">
        <f>IF(ISTEXT(overallRate),"Effectuez l’étape 1",IF(OR(COUNT($C1376,K1376)&lt;&gt;2,overallRate=0),0,IF(G1376="Yes",ROUND(MAX(IF($B1376="Oui - sans lien de dépendance",0,MIN((0.75*K1376),847)),MIN(K1376,(0.75*$C1376),847)),2),IF(revenueReduction&gt;0.3,MAX(IF($B1376="Non - avec lien de dépendance",MIN(1129,K1376,$C1376)*overallRate,MIN(1129,K1376)*overallRate),ROUND(MAX(IF($B1376="Non - avec lien de dépendance",0,MIN((0.75*K1376),847)),MIN(K1376,(0.75*$C1376),847)),2)),IF($B1376="Non - avec lien de dépendance",MIN(1129,K1376,$C1376)*overallRate,MIN(1129,K1376)*overallRate)))))</f>
        <v>Effectuez l’étape 1</v>
      </c>
      <c r="P1376" s="3">
        <f t="shared" si="21"/>
        <v>0</v>
      </c>
    </row>
    <row r="1377" spans="12:16" x14ac:dyDescent="0.5">
      <c r="L1377" s="68" t="str">
        <f>IF(ISTEXT(overallRate),"Effectuez l’étape 1",IF(OR(COUNT($C1377,H1377)&lt;&gt;2,overallRate=0),0,IF(D1377="Yes",ROUND(MAX(IF($B1377="Oui - sans lien de dépendance",0,MIN((0.75*H1377),847)),MIN(H1377,(0.75*$C1377),847)),2),IF(revenueReduction&gt;0.3,MAX(IF($B1377="Non - avec lien de dépendance",MIN(1129,H1377,$C1377)*overallRate,MIN(1129,H1377)*overallRate),ROUND(MAX(IF($B1377="Non - avec lien de dépendance",0,MIN((0.75*H1377),847)),MIN(H1377,(0.75*$C1377),847)),2)),IF($B1377="Non - avec lien de dépendance",MIN(1129,H1377,$C1377)*overallRate,MIN(1129,H1377)*overallRate)))))</f>
        <v>Effectuez l’étape 1</v>
      </c>
      <c r="M1377" s="68" t="str">
        <f>IF(ISTEXT(overallRate),"Effectuez l’étape 1",IF(OR(COUNT($C1377,I1377)&lt;&gt;2,overallRate=0),0,IF(E1377="Yes",ROUND(MAX(IF($B1377="Oui - sans lien de dépendance",0,MIN((0.75*I1377),847)),MIN(I1377,(0.75*$C1377),847)),2),IF(revenueReduction&gt;0.3,MAX(IF($B1377="Non - avec lien de dépendance",MIN(1129,I1377,$C1377)*overallRate,MIN(1129,I1377)*overallRate),ROUND(MAX(IF($B1377="Non - avec lien de dépendance",0,MIN((0.75*I1377),847)),MIN(I1377,(0.75*$C1377),847)),2)),IF($B1377="Non - avec lien de dépendance",MIN(1129,I1377,$C1377)*overallRate,MIN(1129,I1377)*overallRate)))))</f>
        <v>Effectuez l’étape 1</v>
      </c>
      <c r="N1377" s="68" t="str">
        <f>IF(ISTEXT(overallRate),"Effectuez l’étape 1",IF(OR(COUNT($C1377,J1377)&lt;&gt;2,overallRate=0),0,IF(F1377="Yes",ROUND(MAX(IF($B1377="Oui - sans lien de dépendance",0,MIN((0.75*J1377),847)),MIN(J1377,(0.75*$C1377),847)),2),IF(revenueReduction&gt;0.3,MAX(IF($B1377="Non - avec lien de dépendance",MIN(1129,J1377,$C1377)*overallRate,MIN(1129,J1377)*overallRate),ROUND(MAX(IF($B1377="Non - avec lien de dépendance",0,MIN((0.75*J1377),847)),MIN(J1377,(0.75*$C1377),847)),2)),IF($B1377="Non - avec lien de dépendance",MIN(1129,J1377,$C1377)*overallRate,MIN(1129,J1377)*overallRate)))))</f>
        <v>Effectuez l’étape 1</v>
      </c>
      <c r="O1377" s="68" t="str">
        <f>IF(ISTEXT(overallRate),"Effectuez l’étape 1",IF(OR(COUNT($C1377,K1377)&lt;&gt;2,overallRate=0),0,IF(G1377="Yes",ROUND(MAX(IF($B1377="Oui - sans lien de dépendance",0,MIN((0.75*K1377),847)),MIN(K1377,(0.75*$C1377),847)),2),IF(revenueReduction&gt;0.3,MAX(IF($B1377="Non - avec lien de dépendance",MIN(1129,K1377,$C1377)*overallRate,MIN(1129,K1377)*overallRate),ROUND(MAX(IF($B1377="Non - avec lien de dépendance",0,MIN((0.75*K1377),847)),MIN(K1377,(0.75*$C1377),847)),2)),IF($B1377="Non - avec lien de dépendance",MIN(1129,K1377,$C1377)*overallRate,MIN(1129,K1377)*overallRate)))))</f>
        <v>Effectuez l’étape 1</v>
      </c>
      <c r="P1377" s="3">
        <f t="shared" si="21"/>
        <v>0</v>
      </c>
    </row>
    <row r="1378" spans="12:16" x14ac:dyDescent="0.5">
      <c r="L1378" s="68" t="str">
        <f>IF(ISTEXT(overallRate),"Effectuez l’étape 1",IF(OR(COUNT($C1378,H1378)&lt;&gt;2,overallRate=0),0,IF(D1378="Yes",ROUND(MAX(IF($B1378="Oui - sans lien de dépendance",0,MIN((0.75*H1378),847)),MIN(H1378,(0.75*$C1378),847)),2),IF(revenueReduction&gt;0.3,MAX(IF($B1378="Non - avec lien de dépendance",MIN(1129,H1378,$C1378)*overallRate,MIN(1129,H1378)*overallRate),ROUND(MAX(IF($B1378="Non - avec lien de dépendance",0,MIN((0.75*H1378),847)),MIN(H1378,(0.75*$C1378),847)),2)),IF($B1378="Non - avec lien de dépendance",MIN(1129,H1378,$C1378)*overallRate,MIN(1129,H1378)*overallRate)))))</f>
        <v>Effectuez l’étape 1</v>
      </c>
      <c r="M1378" s="68" t="str">
        <f>IF(ISTEXT(overallRate),"Effectuez l’étape 1",IF(OR(COUNT($C1378,I1378)&lt;&gt;2,overallRate=0),0,IF(E1378="Yes",ROUND(MAX(IF($B1378="Oui - sans lien de dépendance",0,MIN((0.75*I1378),847)),MIN(I1378,(0.75*$C1378),847)),2),IF(revenueReduction&gt;0.3,MAX(IF($B1378="Non - avec lien de dépendance",MIN(1129,I1378,$C1378)*overallRate,MIN(1129,I1378)*overallRate),ROUND(MAX(IF($B1378="Non - avec lien de dépendance",0,MIN((0.75*I1378),847)),MIN(I1378,(0.75*$C1378),847)),2)),IF($B1378="Non - avec lien de dépendance",MIN(1129,I1378,$C1378)*overallRate,MIN(1129,I1378)*overallRate)))))</f>
        <v>Effectuez l’étape 1</v>
      </c>
      <c r="N1378" s="68" t="str">
        <f>IF(ISTEXT(overallRate),"Effectuez l’étape 1",IF(OR(COUNT($C1378,J1378)&lt;&gt;2,overallRate=0),0,IF(F1378="Yes",ROUND(MAX(IF($B1378="Oui - sans lien de dépendance",0,MIN((0.75*J1378),847)),MIN(J1378,(0.75*$C1378),847)),2),IF(revenueReduction&gt;0.3,MAX(IF($B1378="Non - avec lien de dépendance",MIN(1129,J1378,$C1378)*overallRate,MIN(1129,J1378)*overallRate),ROUND(MAX(IF($B1378="Non - avec lien de dépendance",0,MIN((0.75*J1378),847)),MIN(J1378,(0.75*$C1378),847)),2)),IF($B1378="Non - avec lien de dépendance",MIN(1129,J1378,$C1378)*overallRate,MIN(1129,J1378)*overallRate)))))</f>
        <v>Effectuez l’étape 1</v>
      </c>
      <c r="O1378" s="68" t="str">
        <f>IF(ISTEXT(overallRate),"Effectuez l’étape 1",IF(OR(COUNT($C1378,K1378)&lt;&gt;2,overallRate=0),0,IF(G1378="Yes",ROUND(MAX(IF($B1378="Oui - sans lien de dépendance",0,MIN((0.75*K1378),847)),MIN(K1378,(0.75*$C1378),847)),2),IF(revenueReduction&gt;0.3,MAX(IF($B1378="Non - avec lien de dépendance",MIN(1129,K1378,$C1378)*overallRate,MIN(1129,K1378)*overallRate),ROUND(MAX(IF($B1378="Non - avec lien de dépendance",0,MIN((0.75*K1378),847)),MIN(K1378,(0.75*$C1378),847)),2)),IF($B1378="Non - avec lien de dépendance",MIN(1129,K1378,$C1378)*overallRate,MIN(1129,K1378)*overallRate)))))</f>
        <v>Effectuez l’étape 1</v>
      </c>
      <c r="P1378" s="3">
        <f t="shared" si="21"/>
        <v>0</v>
      </c>
    </row>
    <row r="1379" spans="12:16" x14ac:dyDescent="0.5">
      <c r="L1379" s="68" t="str">
        <f>IF(ISTEXT(overallRate),"Effectuez l’étape 1",IF(OR(COUNT($C1379,H1379)&lt;&gt;2,overallRate=0),0,IF(D1379="Yes",ROUND(MAX(IF($B1379="Oui - sans lien de dépendance",0,MIN((0.75*H1379),847)),MIN(H1379,(0.75*$C1379),847)),2),IF(revenueReduction&gt;0.3,MAX(IF($B1379="Non - avec lien de dépendance",MIN(1129,H1379,$C1379)*overallRate,MIN(1129,H1379)*overallRate),ROUND(MAX(IF($B1379="Non - avec lien de dépendance",0,MIN((0.75*H1379),847)),MIN(H1379,(0.75*$C1379),847)),2)),IF($B1379="Non - avec lien de dépendance",MIN(1129,H1379,$C1379)*overallRate,MIN(1129,H1379)*overallRate)))))</f>
        <v>Effectuez l’étape 1</v>
      </c>
      <c r="M1379" s="68" t="str">
        <f>IF(ISTEXT(overallRate),"Effectuez l’étape 1",IF(OR(COUNT($C1379,I1379)&lt;&gt;2,overallRate=0),0,IF(E1379="Yes",ROUND(MAX(IF($B1379="Oui - sans lien de dépendance",0,MIN((0.75*I1379),847)),MIN(I1379,(0.75*$C1379),847)),2),IF(revenueReduction&gt;0.3,MAX(IF($B1379="Non - avec lien de dépendance",MIN(1129,I1379,$C1379)*overallRate,MIN(1129,I1379)*overallRate),ROUND(MAX(IF($B1379="Non - avec lien de dépendance",0,MIN((0.75*I1379),847)),MIN(I1379,(0.75*$C1379),847)),2)),IF($B1379="Non - avec lien de dépendance",MIN(1129,I1379,$C1379)*overallRate,MIN(1129,I1379)*overallRate)))))</f>
        <v>Effectuez l’étape 1</v>
      </c>
      <c r="N1379" s="68" t="str">
        <f>IF(ISTEXT(overallRate),"Effectuez l’étape 1",IF(OR(COUNT($C1379,J1379)&lt;&gt;2,overallRate=0),0,IF(F1379="Yes",ROUND(MAX(IF($B1379="Oui - sans lien de dépendance",0,MIN((0.75*J1379),847)),MIN(J1379,(0.75*$C1379),847)),2),IF(revenueReduction&gt;0.3,MAX(IF($B1379="Non - avec lien de dépendance",MIN(1129,J1379,$C1379)*overallRate,MIN(1129,J1379)*overallRate),ROUND(MAX(IF($B1379="Non - avec lien de dépendance",0,MIN((0.75*J1379),847)),MIN(J1379,(0.75*$C1379),847)),2)),IF($B1379="Non - avec lien de dépendance",MIN(1129,J1379,$C1379)*overallRate,MIN(1129,J1379)*overallRate)))))</f>
        <v>Effectuez l’étape 1</v>
      </c>
      <c r="O1379" s="68" t="str">
        <f>IF(ISTEXT(overallRate),"Effectuez l’étape 1",IF(OR(COUNT($C1379,K1379)&lt;&gt;2,overallRate=0),0,IF(G1379="Yes",ROUND(MAX(IF($B1379="Oui - sans lien de dépendance",0,MIN((0.75*K1379),847)),MIN(K1379,(0.75*$C1379),847)),2),IF(revenueReduction&gt;0.3,MAX(IF($B1379="Non - avec lien de dépendance",MIN(1129,K1379,$C1379)*overallRate,MIN(1129,K1379)*overallRate),ROUND(MAX(IF($B1379="Non - avec lien de dépendance",0,MIN((0.75*K1379),847)),MIN(K1379,(0.75*$C1379),847)),2)),IF($B1379="Non - avec lien de dépendance",MIN(1129,K1379,$C1379)*overallRate,MIN(1129,K1379)*overallRate)))))</f>
        <v>Effectuez l’étape 1</v>
      </c>
      <c r="P1379" s="3">
        <f t="shared" si="21"/>
        <v>0</v>
      </c>
    </row>
    <row r="1380" spans="12:16" x14ac:dyDescent="0.5">
      <c r="L1380" s="68" t="str">
        <f>IF(ISTEXT(overallRate),"Effectuez l’étape 1",IF(OR(COUNT($C1380,H1380)&lt;&gt;2,overallRate=0),0,IF(D1380="Yes",ROUND(MAX(IF($B1380="Oui - sans lien de dépendance",0,MIN((0.75*H1380),847)),MIN(H1380,(0.75*$C1380),847)),2),IF(revenueReduction&gt;0.3,MAX(IF($B1380="Non - avec lien de dépendance",MIN(1129,H1380,$C1380)*overallRate,MIN(1129,H1380)*overallRate),ROUND(MAX(IF($B1380="Non - avec lien de dépendance",0,MIN((0.75*H1380),847)),MIN(H1380,(0.75*$C1380),847)),2)),IF($B1380="Non - avec lien de dépendance",MIN(1129,H1380,$C1380)*overallRate,MIN(1129,H1380)*overallRate)))))</f>
        <v>Effectuez l’étape 1</v>
      </c>
      <c r="M1380" s="68" t="str">
        <f>IF(ISTEXT(overallRate),"Effectuez l’étape 1",IF(OR(COUNT($C1380,I1380)&lt;&gt;2,overallRate=0),0,IF(E1380="Yes",ROUND(MAX(IF($B1380="Oui - sans lien de dépendance",0,MIN((0.75*I1380),847)),MIN(I1380,(0.75*$C1380),847)),2),IF(revenueReduction&gt;0.3,MAX(IF($B1380="Non - avec lien de dépendance",MIN(1129,I1380,$C1380)*overallRate,MIN(1129,I1380)*overallRate),ROUND(MAX(IF($B1380="Non - avec lien de dépendance",0,MIN((0.75*I1380),847)),MIN(I1380,(0.75*$C1380),847)),2)),IF($B1380="Non - avec lien de dépendance",MIN(1129,I1380,$C1380)*overallRate,MIN(1129,I1380)*overallRate)))))</f>
        <v>Effectuez l’étape 1</v>
      </c>
      <c r="N1380" s="68" t="str">
        <f>IF(ISTEXT(overallRate),"Effectuez l’étape 1",IF(OR(COUNT($C1380,J1380)&lt;&gt;2,overallRate=0),0,IF(F1380="Yes",ROUND(MAX(IF($B1380="Oui - sans lien de dépendance",0,MIN((0.75*J1380),847)),MIN(J1380,(0.75*$C1380),847)),2),IF(revenueReduction&gt;0.3,MAX(IF($B1380="Non - avec lien de dépendance",MIN(1129,J1380,$C1380)*overallRate,MIN(1129,J1380)*overallRate),ROUND(MAX(IF($B1380="Non - avec lien de dépendance",0,MIN((0.75*J1380),847)),MIN(J1380,(0.75*$C1380),847)),2)),IF($B1380="Non - avec lien de dépendance",MIN(1129,J1380,$C1380)*overallRate,MIN(1129,J1380)*overallRate)))))</f>
        <v>Effectuez l’étape 1</v>
      </c>
      <c r="O1380" s="68" t="str">
        <f>IF(ISTEXT(overallRate),"Effectuez l’étape 1",IF(OR(COUNT($C1380,K1380)&lt;&gt;2,overallRate=0),0,IF(G1380="Yes",ROUND(MAX(IF($B1380="Oui - sans lien de dépendance",0,MIN((0.75*K1380),847)),MIN(K1380,(0.75*$C1380),847)),2),IF(revenueReduction&gt;0.3,MAX(IF($B1380="Non - avec lien de dépendance",MIN(1129,K1380,$C1380)*overallRate,MIN(1129,K1380)*overallRate),ROUND(MAX(IF($B1380="Non - avec lien de dépendance",0,MIN((0.75*K1380),847)),MIN(K1380,(0.75*$C1380),847)),2)),IF($B1380="Non - avec lien de dépendance",MIN(1129,K1380,$C1380)*overallRate,MIN(1129,K1380)*overallRate)))))</f>
        <v>Effectuez l’étape 1</v>
      </c>
      <c r="P1380" s="3">
        <f t="shared" si="21"/>
        <v>0</v>
      </c>
    </row>
    <row r="1381" spans="12:16" x14ac:dyDescent="0.5">
      <c r="L1381" s="68" t="str">
        <f>IF(ISTEXT(overallRate),"Effectuez l’étape 1",IF(OR(COUNT($C1381,H1381)&lt;&gt;2,overallRate=0),0,IF(D1381="Yes",ROUND(MAX(IF($B1381="Oui - sans lien de dépendance",0,MIN((0.75*H1381),847)),MIN(H1381,(0.75*$C1381),847)),2),IF(revenueReduction&gt;0.3,MAX(IF($B1381="Non - avec lien de dépendance",MIN(1129,H1381,$C1381)*overallRate,MIN(1129,H1381)*overallRate),ROUND(MAX(IF($B1381="Non - avec lien de dépendance",0,MIN((0.75*H1381),847)),MIN(H1381,(0.75*$C1381),847)),2)),IF($B1381="Non - avec lien de dépendance",MIN(1129,H1381,$C1381)*overallRate,MIN(1129,H1381)*overallRate)))))</f>
        <v>Effectuez l’étape 1</v>
      </c>
      <c r="M1381" s="68" t="str">
        <f>IF(ISTEXT(overallRate),"Effectuez l’étape 1",IF(OR(COUNT($C1381,I1381)&lt;&gt;2,overallRate=0),0,IF(E1381="Yes",ROUND(MAX(IF($B1381="Oui - sans lien de dépendance",0,MIN((0.75*I1381),847)),MIN(I1381,(0.75*$C1381),847)),2),IF(revenueReduction&gt;0.3,MAX(IF($B1381="Non - avec lien de dépendance",MIN(1129,I1381,$C1381)*overallRate,MIN(1129,I1381)*overallRate),ROUND(MAX(IF($B1381="Non - avec lien de dépendance",0,MIN((0.75*I1381),847)),MIN(I1381,(0.75*$C1381),847)),2)),IF($B1381="Non - avec lien de dépendance",MIN(1129,I1381,$C1381)*overallRate,MIN(1129,I1381)*overallRate)))))</f>
        <v>Effectuez l’étape 1</v>
      </c>
      <c r="N1381" s="68" t="str">
        <f>IF(ISTEXT(overallRate),"Effectuez l’étape 1",IF(OR(COUNT($C1381,J1381)&lt;&gt;2,overallRate=0),0,IF(F1381="Yes",ROUND(MAX(IF($B1381="Oui - sans lien de dépendance",0,MIN((0.75*J1381),847)),MIN(J1381,(0.75*$C1381),847)),2),IF(revenueReduction&gt;0.3,MAX(IF($B1381="Non - avec lien de dépendance",MIN(1129,J1381,$C1381)*overallRate,MIN(1129,J1381)*overallRate),ROUND(MAX(IF($B1381="Non - avec lien de dépendance",0,MIN((0.75*J1381),847)),MIN(J1381,(0.75*$C1381),847)),2)),IF($B1381="Non - avec lien de dépendance",MIN(1129,J1381,$C1381)*overallRate,MIN(1129,J1381)*overallRate)))))</f>
        <v>Effectuez l’étape 1</v>
      </c>
      <c r="O1381" s="68" t="str">
        <f>IF(ISTEXT(overallRate),"Effectuez l’étape 1",IF(OR(COUNT($C1381,K1381)&lt;&gt;2,overallRate=0),0,IF(G1381="Yes",ROUND(MAX(IF($B1381="Oui - sans lien de dépendance",0,MIN((0.75*K1381),847)),MIN(K1381,(0.75*$C1381),847)),2),IF(revenueReduction&gt;0.3,MAX(IF($B1381="Non - avec lien de dépendance",MIN(1129,K1381,$C1381)*overallRate,MIN(1129,K1381)*overallRate),ROUND(MAX(IF($B1381="Non - avec lien de dépendance",0,MIN((0.75*K1381),847)),MIN(K1381,(0.75*$C1381),847)),2)),IF($B1381="Non - avec lien de dépendance",MIN(1129,K1381,$C1381)*overallRate,MIN(1129,K1381)*overallRate)))))</f>
        <v>Effectuez l’étape 1</v>
      </c>
      <c r="P1381" s="3">
        <f t="shared" si="21"/>
        <v>0</v>
      </c>
    </row>
    <row r="1382" spans="12:16" x14ac:dyDescent="0.5">
      <c r="L1382" s="68" t="str">
        <f>IF(ISTEXT(overallRate),"Effectuez l’étape 1",IF(OR(COUNT($C1382,H1382)&lt;&gt;2,overallRate=0),0,IF(D1382="Yes",ROUND(MAX(IF($B1382="Oui - sans lien de dépendance",0,MIN((0.75*H1382),847)),MIN(H1382,(0.75*$C1382),847)),2),IF(revenueReduction&gt;0.3,MAX(IF($B1382="Non - avec lien de dépendance",MIN(1129,H1382,$C1382)*overallRate,MIN(1129,H1382)*overallRate),ROUND(MAX(IF($B1382="Non - avec lien de dépendance",0,MIN((0.75*H1382),847)),MIN(H1382,(0.75*$C1382),847)),2)),IF($B1382="Non - avec lien de dépendance",MIN(1129,H1382,$C1382)*overallRate,MIN(1129,H1382)*overallRate)))))</f>
        <v>Effectuez l’étape 1</v>
      </c>
      <c r="M1382" s="68" t="str">
        <f>IF(ISTEXT(overallRate),"Effectuez l’étape 1",IF(OR(COUNT($C1382,I1382)&lt;&gt;2,overallRate=0),0,IF(E1382="Yes",ROUND(MAX(IF($B1382="Oui - sans lien de dépendance",0,MIN((0.75*I1382),847)),MIN(I1382,(0.75*$C1382),847)),2),IF(revenueReduction&gt;0.3,MAX(IF($B1382="Non - avec lien de dépendance",MIN(1129,I1382,$C1382)*overallRate,MIN(1129,I1382)*overallRate),ROUND(MAX(IF($B1382="Non - avec lien de dépendance",0,MIN((0.75*I1382),847)),MIN(I1382,(0.75*$C1382),847)),2)),IF($B1382="Non - avec lien de dépendance",MIN(1129,I1382,$C1382)*overallRate,MIN(1129,I1382)*overallRate)))))</f>
        <v>Effectuez l’étape 1</v>
      </c>
      <c r="N1382" s="68" t="str">
        <f>IF(ISTEXT(overallRate),"Effectuez l’étape 1",IF(OR(COUNT($C1382,J1382)&lt;&gt;2,overallRate=0),0,IF(F1382="Yes",ROUND(MAX(IF($B1382="Oui - sans lien de dépendance",0,MIN((0.75*J1382),847)),MIN(J1382,(0.75*$C1382),847)),2),IF(revenueReduction&gt;0.3,MAX(IF($B1382="Non - avec lien de dépendance",MIN(1129,J1382,$C1382)*overallRate,MIN(1129,J1382)*overallRate),ROUND(MAX(IF($B1382="Non - avec lien de dépendance",0,MIN((0.75*J1382),847)),MIN(J1382,(0.75*$C1382),847)),2)),IF($B1382="Non - avec lien de dépendance",MIN(1129,J1382,$C1382)*overallRate,MIN(1129,J1382)*overallRate)))))</f>
        <v>Effectuez l’étape 1</v>
      </c>
      <c r="O1382" s="68" t="str">
        <f>IF(ISTEXT(overallRate),"Effectuez l’étape 1",IF(OR(COUNT($C1382,K1382)&lt;&gt;2,overallRate=0),0,IF(G1382="Yes",ROUND(MAX(IF($B1382="Oui - sans lien de dépendance",0,MIN((0.75*K1382),847)),MIN(K1382,(0.75*$C1382),847)),2),IF(revenueReduction&gt;0.3,MAX(IF($B1382="Non - avec lien de dépendance",MIN(1129,K1382,$C1382)*overallRate,MIN(1129,K1382)*overallRate),ROUND(MAX(IF($B1382="Non - avec lien de dépendance",0,MIN((0.75*K1382),847)),MIN(K1382,(0.75*$C1382),847)),2)),IF($B1382="Non - avec lien de dépendance",MIN(1129,K1382,$C1382)*overallRate,MIN(1129,K1382)*overallRate)))))</f>
        <v>Effectuez l’étape 1</v>
      </c>
      <c r="P1382" s="3">
        <f t="shared" si="21"/>
        <v>0</v>
      </c>
    </row>
    <row r="1383" spans="12:16" x14ac:dyDescent="0.5">
      <c r="L1383" s="68" t="str">
        <f>IF(ISTEXT(overallRate),"Effectuez l’étape 1",IF(OR(COUNT($C1383,H1383)&lt;&gt;2,overallRate=0),0,IF(D1383="Yes",ROUND(MAX(IF($B1383="Oui - sans lien de dépendance",0,MIN((0.75*H1383),847)),MIN(H1383,(0.75*$C1383),847)),2),IF(revenueReduction&gt;0.3,MAX(IF($B1383="Non - avec lien de dépendance",MIN(1129,H1383,$C1383)*overallRate,MIN(1129,H1383)*overallRate),ROUND(MAX(IF($B1383="Non - avec lien de dépendance",0,MIN((0.75*H1383),847)),MIN(H1383,(0.75*$C1383),847)),2)),IF($B1383="Non - avec lien de dépendance",MIN(1129,H1383,$C1383)*overallRate,MIN(1129,H1383)*overallRate)))))</f>
        <v>Effectuez l’étape 1</v>
      </c>
      <c r="M1383" s="68" t="str">
        <f>IF(ISTEXT(overallRate),"Effectuez l’étape 1",IF(OR(COUNT($C1383,I1383)&lt;&gt;2,overallRate=0),0,IF(E1383="Yes",ROUND(MAX(IF($B1383="Oui - sans lien de dépendance",0,MIN((0.75*I1383),847)),MIN(I1383,(0.75*$C1383),847)),2),IF(revenueReduction&gt;0.3,MAX(IF($B1383="Non - avec lien de dépendance",MIN(1129,I1383,$C1383)*overallRate,MIN(1129,I1383)*overallRate),ROUND(MAX(IF($B1383="Non - avec lien de dépendance",0,MIN((0.75*I1383),847)),MIN(I1383,(0.75*$C1383),847)),2)),IF($B1383="Non - avec lien de dépendance",MIN(1129,I1383,$C1383)*overallRate,MIN(1129,I1383)*overallRate)))))</f>
        <v>Effectuez l’étape 1</v>
      </c>
      <c r="N1383" s="68" t="str">
        <f>IF(ISTEXT(overallRate),"Effectuez l’étape 1",IF(OR(COUNT($C1383,J1383)&lt;&gt;2,overallRate=0),0,IF(F1383="Yes",ROUND(MAX(IF($B1383="Oui - sans lien de dépendance",0,MIN((0.75*J1383),847)),MIN(J1383,(0.75*$C1383),847)),2),IF(revenueReduction&gt;0.3,MAX(IF($B1383="Non - avec lien de dépendance",MIN(1129,J1383,$C1383)*overallRate,MIN(1129,J1383)*overallRate),ROUND(MAX(IF($B1383="Non - avec lien de dépendance",0,MIN((0.75*J1383),847)),MIN(J1383,(0.75*$C1383),847)),2)),IF($B1383="Non - avec lien de dépendance",MIN(1129,J1383,$C1383)*overallRate,MIN(1129,J1383)*overallRate)))))</f>
        <v>Effectuez l’étape 1</v>
      </c>
      <c r="O1383" s="68" t="str">
        <f>IF(ISTEXT(overallRate),"Effectuez l’étape 1",IF(OR(COUNT($C1383,K1383)&lt;&gt;2,overallRate=0),0,IF(G1383="Yes",ROUND(MAX(IF($B1383="Oui - sans lien de dépendance",0,MIN((0.75*K1383),847)),MIN(K1383,(0.75*$C1383),847)),2),IF(revenueReduction&gt;0.3,MAX(IF($B1383="Non - avec lien de dépendance",MIN(1129,K1383,$C1383)*overallRate,MIN(1129,K1383)*overallRate),ROUND(MAX(IF($B1383="Non - avec lien de dépendance",0,MIN((0.75*K1383),847)),MIN(K1383,(0.75*$C1383),847)),2)),IF($B1383="Non - avec lien de dépendance",MIN(1129,K1383,$C1383)*overallRate,MIN(1129,K1383)*overallRate)))))</f>
        <v>Effectuez l’étape 1</v>
      </c>
      <c r="P1383" s="3">
        <f t="shared" si="21"/>
        <v>0</v>
      </c>
    </row>
    <row r="1384" spans="12:16" x14ac:dyDescent="0.5">
      <c r="L1384" s="68" t="str">
        <f>IF(ISTEXT(overallRate),"Effectuez l’étape 1",IF(OR(COUNT($C1384,H1384)&lt;&gt;2,overallRate=0),0,IF(D1384="Yes",ROUND(MAX(IF($B1384="Oui - sans lien de dépendance",0,MIN((0.75*H1384),847)),MIN(H1384,(0.75*$C1384),847)),2),IF(revenueReduction&gt;0.3,MAX(IF($B1384="Non - avec lien de dépendance",MIN(1129,H1384,$C1384)*overallRate,MIN(1129,H1384)*overallRate),ROUND(MAX(IF($B1384="Non - avec lien de dépendance",0,MIN((0.75*H1384),847)),MIN(H1384,(0.75*$C1384),847)),2)),IF($B1384="Non - avec lien de dépendance",MIN(1129,H1384,$C1384)*overallRate,MIN(1129,H1384)*overallRate)))))</f>
        <v>Effectuez l’étape 1</v>
      </c>
      <c r="M1384" s="68" t="str">
        <f>IF(ISTEXT(overallRate),"Effectuez l’étape 1",IF(OR(COUNT($C1384,I1384)&lt;&gt;2,overallRate=0),0,IF(E1384="Yes",ROUND(MAX(IF($B1384="Oui - sans lien de dépendance",0,MIN((0.75*I1384),847)),MIN(I1384,(0.75*$C1384),847)),2),IF(revenueReduction&gt;0.3,MAX(IF($B1384="Non - avec lien de dépendance",MIN(1129,I1384,$C1384)*overallRate,MIN(1129,I1384)*overallRate),ROUND(MAX(IF($B1384="Non - avec lien de dépendance",0,MIN((0.75*I1384),847)),MIN(I1384,(0.75*$C1384),847)),2)),IF($B1384="Non - avec lien de dépendance",MIN(1129,I1384,$C1384)*overallRate,MIN(1129,I1384)*overallRate)))))</f>
        <v>Effectuez l’étape 1</v>
      </c>
      <c r="N1384" s="68" t="str">
        <f>IF(ISTEXT(overallRate),"Effectuez l’étape 1",IF(OR(COUNT($C1384,J1384)&lt;&gt;2,overallRate=0),0,IF(F1384="Yes",ROUND(MAX(IF($B1384="Oui - sans lien de dépendance",0,MIN((0.75*J1384),847)),MIN(J1384,(0.75*$C1384),847)),2),IF(revenueReduction&gt;0.3,MAX(IF($B1384="Non - avec lien de dépendance",MIN(1129,J1384,$C1384)*overallRate,MIN(1129,J1384)*overallRate),ROUND(MAX(IF($B1384="Non - avec lien de dépendance",0,MIN((0.75*J1384),847)),MIN(J1384,(0.75*$C1384),847)),2)),IF($B1384="Non - avec lien de dépendance",MIN(1129,J1384,$C1384)*overallRate,MIN(1129,J1384)*overallRate)))))</f>
        <v>Effectuez l’étape 1</v>
      </c>
      <c r="O1384" s="68" t="str">
        <f>IF(ISTEXT(overallRate),"Effectuez l’étape 1",IF(OR(COUNT($C1384,K1384)&lt;&gt;2,overallRate=0),0,IF(G1384="Yes",ROUND(MAX(IF($B1384="Oui - sans lien de dépendance",0,MIN((0.75*K1384),847)),MIN(K1384,(0.75*$C1384),847)),2),IF(revenueReduction&gt;0.3,MAX(IF($B1384="Non - avec lien de dépendance",MIN(1129,K1384,$C1384)*overallRate,MIN(1129,K1384)*overallRate),ROUND(MAX(IF($B1384="Non - avec lien de dépendance",0,MIN((0.75*K1384),847)),MIN(K1384,(0.75*$C1384),847)),2)),IF($B1384="Non - avec lien de dépendance",MIN(1129,K1384,$C1384)*overallRate,MIN(1129,K1384)*overallRate)))))</f>
        <v>Effectuez l’étape 1</v>
      </c>
      <c r="P1384" s="3">
        <f t="shared" si="21"/>
        <v>0</v>
      </c>
    </row>
    <row r="1385" spans="12:16" x14ac:dyDescent="0.5">
      <c r="L1385" s="68" t="str">
        <f>IF(ISTEXT(overallRate),"Effectuez l’étape 1",IF(OR(COUNT($C1385,H1385)&lt;&gt;2,overallRate=0),0,IF(D1385="Yes",ROUND(MAX(IF($B1385="Oui - sans lien de dépendance",0,MIN((0.75*H1385),847)),MIN(H1385,(0.75*$C1385),847)),2),IF(revenueReduction&gt;0.3,MAX(IF($B1385="Non - avec lien de dépendance",MIN(1129,H1385,$C1385)*overallRate,MIN(1129,H1385)*overallRate),ROUND(MAX(IF($B1385="Non - avec lien de dépendance",0,MIN((0.75*H1385),847)),MIN(H1385,(0.75*$C1385),847)),2)),IF($B1385="Non - avec lien de dépendance",MIN(1129,H1385,$C1385)*overallRate,MIN(1129,H1385)*overallRate)))))</f>
        <v>Effectuez l’étape 1</v>
      </c>
      <c r="M1385" s="68" t="str">
        <f>IF(ISTEXT(overallRate),"Effectuez l’étape 1",IF(OR(COUNT($C1385,I1385)&lt;&gt;2,overallRate=0),0,IF(E1385="Yes",ROUND(MAX(IF($B1385="Oui - sans lien de dépendance",0,MIN((0.75*I1385),847)),MIN(I1385,(0.75*$C1385),847)),2),IF(revenueReduction&gt;0.3,MAX(IF($B1385="Non - avec lien de dépendance",MIN(1129,I1385,$C1385)*overallRate,MIN(1129,I1385)*overallRate),ROUND(MAX(IF($B1385="Non - avec lien de dépendance",0,MIN((0.75*I1385),847)),MIN(I1385,(0.75*$C1385),847)),2)),IF($B1385="Non - avec lien de dépendance",MIN(1129,I1385,$C1385)*overallRate,MIN(1129,I1385)*overallRate)))))</f>
        <v>Effectuez l’étape 1</v>
      </c>
      <c r="N1385" s="68" t="str">
        <f>IF(ISTEXT(overallRate),"Effectuez l’étape 1",IF(OR(COUNT($C1385,J1385)&lt;&gt;2,overallRate=0),0,IF(F1385="Yes",ROUND(MAX(IF($B1385="Oui - sans lien de dépendance",0,MIN((0.75*J1385),847)),MIN(J1385,(0.75*$C1385),847)),2),IF(revenueReduction&gt;0.3,MAX(IF($B1385="Non - avec lien de dépendance",MIN(1129,J1385,$C1385)*overallRate,MIN(1129,J1385)*overallRate),ROUND(MAX(IF($B1385="Non - avec lien de dépendance",0,MIN((0.75*J1385),847)),MIN(J1385,(0.75*$C1385),847)),2)),IF($B1385="Non - avec lien de dépendance",MIN(1129,J1385,$C1385)*overallRate,MIN(1129,J1385)*overallRate)))))</f>
        <v>Effectuez l’étape 1</v>
      </c>
      <c r="O1385" s="68" t="str">
        <f>IF(ISTEXT(overallRate),"Effectuez l’étape 1",IF(OR(COUNT($C1385,K1385)&lt;&gt;2,overallRate=0),0,IF(G1385="Yes",ROUND(MAX(IF($B1385="Oui - sans lien de dépendance",0,MIN((0.75*K1385),847)),MIN(K1385,(0.75*$C1385),847)),2),IF(revenueReduction&gt;0.3,MAX(IF($B1385="Non - avec lien de dépendance",MIN(1129,K1385,$C1385)*overallRate,MIN(1129,K1385)*overallRate),ROUND(MAX(IF($B1385="Non - avec lien de dépendance",0,MIN((0.75*K1385),847)),MIN(K1385,(0.75*$C1385),847)),2)),IF($B1385="Non - avec lien de dépendance",MIN(1129,K1385,$C1385)*overallRate,MIN(1129,K1385)*overallRate)))))</f>
        <v>Effectuez l’étape 1</v>
      </c>
      <c r="P1385" s="3">
        <f t="shared" si="21"/>
        <v>0</v>
      </c>
    </row>
    <row r="1386" spans="12:16" x14ac:dyDescent="0.5">
      <c r="L1386" s="68" t="str">
        <f>IF(ISTEXT(overallRate),"Effectuez l’étape 1",IF(OR(COUNT($C1386,H1386)&lt;&gt;2,overallRate=0),0,IF(D1386="Yes",ROUND(MAX(IF($B1386="Oui - sans lien de dépendance",0,MIN((0.75*H1386),847)),MIN(H1386,(0.75*$C1386),847)),2),IF(revenueReduction&gt;0.3,MAX(IF($B1386="Non - avec lien de dépendance",MIN(1129,H1386,$C1386)*overallRate,MIN(1129,H1386)*overallRate),ROUND(MAX(IF($B1386="Non - avec lien de dépendance",0,MIN((0.75*H1386),847)),MIN(H1386,(0.75*$C1386),847)),2)),IF($B1386="Non - avec lien de dépendance",MIN(1129,H1386,$C1386)*overallRate,MIN(1129,H1386)*overallRate)))))</f>
        <v>Effectuez l’étape 1</v>
      </c>
      <c r="M1386" s="68" t="str">
        <f>IF(ISTEXT(overallRate),"Effectuez l’étape 1",IF(OR(COUNT($C1386,I1386)&lt;&gt;2,overallRate=0),0,IF(E1386="Yes",ROUND(MAX(IF($B1386="Oui - sans lien de dépendance",0,MIN((0.75*I1386),847)),MIN(I1386,(0.75*$C1386),847)),2),IF(revenueReduction&gt;0.3,MAX(IF($B1386="Non - avec lien de dépendance",MIN(1129,I1386,$C1386)*overallRate,MIN(1129,I1386)*overallRate),ROUND(MAX(IF($B1386="Non - avec lien de dépendance",0,MIN((0.75*I1386),847)),MIN(I1386,(0.75*$C1386),847)),2)),IF($B1386="Non - avec lien de dépendance",MIN(1129,I1386,$C1386)*overallRate,MIN(1129,I1386)*overallRate)))))</f>
        <v>Effectuez l’étape 1</v>
      </c>
      <c r="N1386" s="68" t="str">
        <f>IF(ISTEXT(overallRate),"Effectuez l’étape 1",IF(OR(COUNT($C1386,J1386)&lt;&gt;2,overallRate=0),0,IF(F1386="Yes",ROUND(MAX(IF($B1386="Oui - sans lien de dépendance",0,MIN((0.75*J1386),847)),MIN(J1386,(0.75*$C1386),847)),2),IF(revenueReduction&gt;0.3,MAX(IF($B1386="Non - avec lien de dépendance",MIN(1129,J1386,$C1386)*overallRate,MIN(1129,J1386)*overallRate),ROUND(MAX(IF($B1386="Non - avec lien de dépendance",0,MIN((0.75*J1386),847)),MIN(J1386,(0.75*$C1386),847)),2)),IF($B1386="Non - avec lien de dépendance",MIN(1129,J1386,$C1386)*overallRate,MIN(1129,J1386)*overallRate)))))</f>
        <v>Effectuez l’étape 1</v>
      </c>
      <c r="O1386" s="68" t="str">
        <f>IF(ISTEXT(overallRate),"Effectuez l’étape 1",IF(OR(COUNT($C1386,K1386)&lt;&gt;2,overallRate=0),0,IF(G1386="Yes",ROUND(MAX(IF($B1386="Oui - sans lien de dépendance",0,MIN((0.75*K1386),847)),MIN(K1386,(0.75*$C1386),847)),2),IF(revenueReduction&gt;0.3,MAX(IF($B1386="Non - avec lien de dépendance",MIN(1129,K1386,$C1386)*overallRate,MIN(1129,K1386)*overallRate),ROUND(MAX(IF($B1386="Non - avec lien de dépendance",0,MIN((0.75*K1386),847)),MIN(K1386,(0.75*$C1386),847)),2)),IF($B1386="Non - avec lien de dépendance",MIN(1129,K1386,$C1386)*overallRate,MIN(1129,K1386)*overallRate)))))</f>
        <v>Effectuez l’étape 1</v>
      </c>
      <c r="P1386" s="3">
        <f t="shared" si="21"/>
        <v>0</v>
      </c>
    </row>
    <row r="1387" spans="12:16" x14ac:dyDescent="0.5">
      <c r="L1387" s="68" t="str">
        <f>IF(ISTEXT(overallRate),"Effectuez l’étape 1",IF(OR(COUNT($C1387,H1387)&lt;&gt;2,overallRate=0),0,IF(D1387="Yes",ROUND(MAX(IF($B1387="Oui - sans lien de dépendance",0,MIN((0.75*H1387),847)),MIN(H1387,(0.75*$C1387),847)),2),IF(revenueReduction&gt;0.3,MAX(IF($B1387="Non - avec lien de dépendance",MIN(1129,H1387,$C1387)*overallRate,MIN(1129,H1387)*overallRate),ROUND(MAX(IF($B1387="Non - avec lien de dépendance",0,MIN((0.75*H1387),847)),MIN(H1387,(0.75*$C1387),847)),2)),IF($B1387="Non - avec lien de dépendance",MIN(1129,H1387,$C1387)*overallRate,MIN(1129,H1387)*overallRate)))))</f>
        <v>Effectuez l’étape 1</v>
      </c>
      <c r="M1387" s="68" t="str">
        <f>IF(ISTEXT(overallRate),"Effectuez l’étape 1",IF(OR(COUNT($C1387,I1387)&lt;&gt;2,overallRate=0),0,IF(E1387="Yes",ROUND(MAX(IF($B1387="Oui - sans lien de dépendance",0,MIN((0.75*I1387),847)),MIN(I1387,(0.75*$C1387),847)),2),IF(revenueReduction&gt;0.3,MAX(IF($B1387="Non - avec lien de dépendance",MIN(1129,I1387,$C1387)*overallRate,MIN(1129,I1387)*overallRate),ROUND(MAX(IF($B1387="Non - avec lien de dépendance",0,MIN((0.75*I1387),847)),MIN(I1387,(0.75*$C1387),847)),2)),IF($B1387="Non - avec lien de dépendance",MIN(1129,I1387,$C1387)*overallRate,MIN(1129,I1387)*overallRate)))))</f>
        <v>Effectuez l’étape 1</v>
      </c>
      <c r="N1387" s="68" t="str">
        <f>IF(ISTEXT(overallRate),"Effectuez l’étape 1",IF(OR(COUNT($C1387,J1387)&lt;&gt;2,overallRate=0),0,IF(F1387="Yes",ROUND(MAX(IF($B1387="Oui - sans lien de dépendance",0,MIN((0.75*J1387),847)),MIN(J1387,(0.75*$C1387),847)),2),IF(revenueReduction&gt;0.3,MAX(IF($B1387="Non - avec lien de dépendance",MIN(1129,J1387,$C1387)*overallRate,MIN(1129,J1387)*overallRate),ROUND(MAX(IF($B1387="Non - avec lien de dépendance",0,MIN((0.75*J1387),847)),MIN(J1387,(0.75*$C1387),847)),2)),IF($B1387="Non - avec lien de dépendance",MIN(1129,J1387,$C1387)*overallRate,MIN(1129,J1387)*overallRate)))))</f>
        <v>Effectuez l’étape 1</v>
      </c>
      <c r="O1387" s="68" t="str">
        <f>IF(ISTEXT(overallRate),"Effectuez l’étape 1",IF(OR(COUNT($C1387,K1387)&lt;&gt;2,overallRate=0),0,IF(G1387="Yes",ROUND(MAX(IF($B1387="Oui - sans lien de dépendance",0,MIN((0.75*K1387),847)),MIN(K1387,(0.75*$C1387),847)),2),IF(revenueReduction&gt;0.3,MAX(IF($B1387="Non - avec lien de dépendance",MIN(1129,K1387,$C1387)*overallRate,MIN(1129,K1387)*overallRate),ROUND(MAX(IF($B1387="Non - avec lien de dépendance",0,MIN((0.75*K1387),847)),MIN(K1387,(0.75*$C1387),847)),2)),IF($B1387="Non - avec lien de dépendance",MIN(1129,K1387,$C1387)*overallRate,MIN(1129,K1387)*overallRate)))))</f>
        <v>Effectuez l’étape 1</v>
      </c>
      <c r="P1387" s="3">
        <f t="shared" si="21"/>
        <v>0</v>
      </c>
    </row>
    <row r="1388" spans="12:16" x14ac:dyDescent="0.5">
      <c r="L1388" s="68" t="str">
        <f>IF(ISTEXT(overallRate),"Effectuez l’étape 1",IF(OR(COUNT($C1388,H1388)&lt;&gt;2,overallRate=0),0,IF(D1388="Yes",ROUND(MAX(IF($B1388="Oui - sans lien de dépendance",0,MIN((0.75*H1388),847)),MIN(H1388,(0.75*$C1388),847)),2),IF(revenueReduction&gt;0.3,MAX(IF($B1388="Non - avec lien de dépendance",MIN(1129,H1388,$C1388)*overallRate,MIN(1129,H1388)*overallRate),ROUND(MAX(IF($B1388="Non - avec lien de dépendance",0,MIN((0.75*H1388),847)),MIN(H1388,(0.75*$C1388),847)),2)),IF($B1388="Non - avec lien de dépendance",MIN(1129,H1388,$C1388)*overallRate,MIN(1129,H1388)*overallRate)))))</f>
        <v>Effectuez l’étape 1</v>
      </c>
      <c r="M1388" s="68" t="str">
        <f>IF(ISTEXT(overallRate),"Effectuez l’étape 1",IF(OR(COUNT($C1388,I1388)&lt;&gt;2,overallRate=0),0,IF(E1388="Yes",ROUND(MAX(IF($B1388="Oui - sans lien de dépendance",0,MIN((0.75*I1388),847)),MIN(I1388,(0.75*$C1388),847)),2),IF(revenueReduction&gt;0.3,MAX(IF($B1388="Non - avec lien de dépendance",MIN(1129,I1388,$C1388)*overallRate,MIN(1129,I1388)*overallRate),ROUND(MAX(IF($B1388="Non - avec lien de dépendance",0,MIN((0.75*I1388),847)),MIN(I1388,(0.75*$C1388),847)),2)),IF($B1388="Non - avec lien de dépendance",MIN(1129,I1388,$C1388)*overallRate,MIN(1129,I1388)*overallRate)))))</f>
        <v>Effectuez l’étape 1</v>
      </c>
      <c r="N1388" s="68" t="str">
        <f>IF(ISTEXT(overallRate),"Effectuez l’étape 1",IF(OR(COUNT($C1388,J1388)&lt;&gt;2,overallRate=0),0,IF(F1388="Yes",ROUND(MAX(IF($B1388="Oui - sans lien de dépendance",0,MIN((0.75*J1388),847)),MIN(J1388,(0.75*$C1388),847)),2),IF(revenueReduction&gt;0.3,MAX(IF($B1388="Non - avec lien de dépendance",MIN(1129,J1388,$C1388)*overallRate,MIN(1129,J1388)*overallRate),ROUND(MAX(IF($B1388="Non - avec lien de dépendance",0,MIN((0.75*J1388),847)),MIN(J1388,(0.75*$C1388),847)),2)),IF($B1388="Non - avec lien de dépendance",MIN(1129,J1388,$C1388)*overallRate,MIN(1129,J1388)*overallRate)))))</f>
        <v>Effectuez l’étape 1</v>
      </c>
      <c r="O1388" s="68" t="str">
        <f>IF(ISTEXT(overallRate),"Effectuez l’étape 1",IF(OR(COUNT($C1388,K1388)&lt;&gt;2,overallRate=0),0,IF(G1388="Yes",ROUND(MAX(IF($B1388="Oui - sans lien de dépendance",0,MIN((0.75*K1388),847)),MIN(K1388,(0.75*$C1388),847)),2),IF(revenueReduction&gt;0.3,MAX(IF($B1388="Non - avec lien de dépendance",MIN(1129,K1388,$C1388)*overallRate,MIN(1129,K1388)*overallRate),ROUND(MAX(IF($B1388="Non - avec lien de dépendance",0,MIN((0.75*K1388),847)),MIN(K1388,(0.75*$C1388),847)),2)),IF($B1388="Non - avec lien de dépendance",MIN(1129,K1388,$C1388)*overallRate,MIN(1129,K1388)*overallRate)))))</f>
        <v>Effectuez l’étape 1</v>
      </c>
      <c r="P1388" s="3">
        <f t="shared" si="21"/>
        <v>0</v>
      </c>
    </row>
    <row r="1389" spans="12:16" x14ac:dyDescent="0.5">
      <c r="L1389" s="68" t="str">
        <f>IF(ISTEXT(overallRate),"Effectuez l’étape 1",IF(OR(COUNT($C1389,H1389)&lt;&gt;2,overallRate=0),0,IF(D1389="Yes",ROUND(MAX(IF($B1389="Oui - sans lien de dépendance",0,MIN((0.75*H1389),847)),MIN(H1389,(0.75*$C1389),847)),2),IF(revenueReduction&gt;0.3,MAX(IF($B1389="Non - avec lien de dépendance",MIN(1129,H1389,$C1389)*overallRate,MIN(1129,H1389)*overallRate),ROUND(MAX(IF($B1389="Non - avec lien de dépendance",0,MIN((0.75*H1389),847)),MIN(H1389,(0.75*$C1389),847)),2)),IF($B1389="Non - avec lien de dépendance",MIN(1129,H1389,$C1389)*overallRate,MIN(1129,H1389)*overallRate)))))</f>
        <v>Effectuez l’étape 1</v>
      </c>
      <c r="M1389" s="68" t="str">
        <f>IF(ISTEXT(overallRate),"Effectuez l’étape 1",IF(OR(COUNT($C1389,I1389)&lt;&gt;2,overallRate=0),0,IF(E1389="Yes",ROUND(MAX(IF($B1389="Oui - sans lien de dépendance",0,MIN((0.75*I1389),847)),MIN(I1389,(0.75*$C1389),847)),2),IF(revenueReduction&gt;0.3,MAX(IF($B1389="Non - avec lien de dépendance",MIN(1129,I1389,$C1389)*overallRate,MIN(1129,I1389)*overallRate),ROUND(MAX(IF($B1389="Non - avec lien de dépendance",0,MIN((0.75*I1389),847)),MIN(I1389,(0.75*$C1389),847)),2)),IF($B1389="Non - avec lien de dépendance",MIN(1129,I1389,$C1389)*overallRate,MIN(1129,I1389)*overallRate)))))</f>
        <v>Effectuez l’étape 1</v>
      </c>
      <c r="N1389" s="68" t="str">
        <f>IF(ISTEXT(overallRate),"Effectuez l’étape 1",IF(OR(COUNT($C1389,J1389)&lt;&gt;2,overallRate=0),0,IF(F1389="Yes",ROUND(MAX(IF($B1389="Oui - sans lien de dépendance",0,MIN((0.75*J1389),847)),MIN(J1389,(0.75*$C1389),847)),2),IF(revenueReduction&gt;0.3,MAX(IF($B1389="Non - avec lien de dépendance",MIN(1129,J1389,$C1389)*overallRate,MIN(1129,J1389)*overallRate),ROUND(MAX(IF($B1389="Non - avec lien de dépendance",0,MIN((0.75*J1389),847)),MIN(J1389,(0.75*$C1389),847)),2)),IF($B1389="Non - avec lien de dépendance",MIN(1129,J1389,$C1389)*overallRate,MIN(1129,J1389)*overallRate)))))</f>
        <v>Effectuez l’étape 1</v>
      </c>
      <c r="O1389" s="68" t="str">
        <f>IF(ISTEXT(overallRate),"Effectuez l’étape 1",IF(OR(COUNT($C1389,K1389)&lt;&gt;2,overallRate=0),0,IF(G1389="Yes",ROUND(MAX(IF($B1389="Oui - sans lien de dépendance",0,MIN((0.75*K1389),847)),MIN(K1389,(0.75*$C1389),847)),2),IF(revenueReduction&gt;0.3,MAX(IF($B1389="Non - avec lien de dépendance",MIN(1129,K1389,$C1389)*overallRate,MIN(1129,K1389)*overallRate),ROUND(MAX(IF($B1389="Non - avec lien de dépendance",0,MIN((0.75*K1389),847)),MIN(K1389,(0.75*$C1389),847)),2)),IF($B1389="Non - avec lien de dépendance",MIN(1129,K1389,$C1389)*overallRate,MIN(1129,K1389)*overallRate)))))</f>
        <v>Effectuez l’étape 1</v>
      </c>
      <c r="P1389" s="3">
        <f t="shared" si="21"/>
        <v>0</v>
      </c>
    </row>
    <row r="1390" spans="12:16" x14ac:dyDescent="0.5">
      <c r="L1390" s="68" t="str">
        <f>IF(ISTEXT(overallRate),"Effectuez l’étape 1",IF(OR(COUNT($C1390,H1390)&lt;&gt;2,overallRate=0),0,IF(D1390="Yes",ROUND(MAX(IF($B1390="Oui - sans lien de dépendance",0,MIN((0.75*H1390),847)),MIN(H1390,(0.75*$C1390),847)),2),IF(revenueReduction&gt;0.3,MAX(IF($B1390="Non - avec lien de dépendance",MIN(1129,H1390,$C1390)*overallRate,MIN(1129,H1390)*overallRate),ROUND(MAX(IF($B1390="Non - avec lien de dépendance",0,MIN((0.75*H1390),847)),MIN(H1390,(0.75*$C1390),847)),2)),IF($B1390="Non - avec lien de dépendance",MIN(1129,H1390,$C1390)*overallRate,MIN(1129,H1390)*overallRate)))))</f>
        <v>Effectuez l’étape 1</v>
      </c>
      <c r="M1390" s="68" t="str">
        <f>IF(ISTEXT(overallRate),"Effectuez l’étape 1",IF(OR(COUNT($C1390,I1390)&lt;&gt;2,overallRate=0),0,IF(E1390="Yes",ROUND(MAX(IF($B1390="Oui - sans lien de dépendance",0,MIN((0.75*I1390),847)),MIN(I1390,(0.75*$C1390),847)),2),IF(revenueReduction&gt;0.3,MAX(IF($B1390="Non - avec lien de dépendance",MIN(1129,I1390,$C1390)*overallRate,MIN(1129,I1390)*overallRate),ROUND(MAX(IF($B1390="Non - avec lien de dépendance",0,MIN((0.75*I1390),847)),MIN(I1390,(0.75*$C1390),847)),2)),IF($B1390="Non - avec lien de dépendance",MIN(1129,I1390,$C1390)*overallRate,MIN(1129,I1390)*overallRate)))))</f>
        <v>Effectuez l’étape 1</v>
      </c>
      <c r="N1390" s="68" t="str">
        <f>IF(ISTEXT(overallRate),"Effectuez l’étape 1",IF(OR(COUNT($C1390,J1390)&lt;&gt;2,overallRate=0),0,IF(F1390="Yes",ROUND(MAX(IF($B1390="Oui - sans lien de dépendance",0,MIN((0.75*J1390),847)),MIN(J1390,(0.75*$C1390),847)),2),IF(revenueReduction&gt;0.3,MAX(IF($B1390="Non - avec lien de dépendance",MIN(1129,J1390,$C1390)*overallRate,MIN(1129,J1390)*overallRate),ROUND(MAX(IF($B1390="Non - avec lien de dépendance",0,MIN((0.75*J1390),847)),MIN(J1390,(0.75*$C1390),847)),2)),IF($B1390="Non - avec lien de dépendance",MIN(1129,J1390,$C1390)*overallRate,MIN(1129,J1390)*overallRate)))))</f>
        <v>Effectuez l’étape 1</v>
      </c>
      <c r="O1390" s="68" t="str">
        <f>IF(ISTEXT(overallRate),"Effectuez l’étape 1",IF(OR(COUNT($C1390,K1390)&lt;&gt;2,overallRate=0),0,IF(G1390="Yes",ROUND(MAX(IF($B1390="Oui - sans lien de dépendance",0,MIN((0.75*K1390),847)),MIN(K1390,(0.75*$C1390),847)),2),IF(revenueReduction&gt;0.3,MAX(IF($B1390="Non - avec lien de dépendance",MIN(1129,K1390,$C1390)*overallRate,MIN(1129,K1390)*overallRate),ROUND(MAX(IF($B1390="Non - avec lien de dépendance",0,MIN((0.75*K1390),847)),MIN(K1390,(0.75*$C1390),847)),2)),IF($B1390="Non - avec lien de dépendance",MIN(1129,K1390,$C1390)*overallRate,MIN(1129,K1390)*overallRate)))))</f>
        <v>Effectuez l’étape 1</v>
      </c>
      <c r="P1390" s="3">
        <f t="shared" si="21"/>
        <v>0</v>
      </c>
    </row>
    <row r="1391" spans="12:16" x14ac:dyDescent="0.5">
      <c r="L1391" s="68" t="str">
        <f>IF(ISTEXT(overallRate),"Effectuez l’étape 1",IF(OR(COUNT($C1391,H1391)&lt;&gt;2,overallRate=0),0,IF(D1391="Yes",ROUND(MAX(IF($B1391="Oui - sans lien de dépendance",0,MIN((0.75*H1391),847)),MIN(H1391,(0.75*$C1391),847)),2),IF(revenueReduction&gt;0.3,MAX(IF($B1391="Non - avec lien de dépendance",MIN(1129,H1391,$C1391)*overallRate,MIN(1129,H1391)*overallRate),ROUND(MAX(IF($B1391="Non - avec lien de dépendance",0,MIN((0.75*H1391),847)),MIN(H1391,(0.75*$C1391),847)),2)),IF($B1391="Non - avec lien de dépendance",MIN(1129,H1391,$C1391)*overallRate,MIN(1129,H1391)*overallRate)))))</f>
        <v>Effectuez l’étape 1</v>
      </c>
      <c r="M1391" s="68" t="str">
        <f>IF(ISTEXT(overallRate),"Effectuez l’étape 1",IF(OR(COUNT($C1391,I1391)&lt;&gt;2,overallRate=0),0,IF(E1391="Yes",ROUND(MAX(IF($B1391="Oui - sans lien de dépendance",0,MIN((0.75*I1391),847)),MIN(I1391,(0.75*$C1391),847)),2),IF(revenueReduction&gt;0.3,MAX(IF($B1391="Non - avec lien de dépendance",MIN(1129,I1391,$C1391)*overallRate,MIN(1129,I1391)*overallRate),ROUND(MAX(IF($B1391="Non - avec lien de dépendance",0,MIN((0.75*I1391),847)),MIN(I1391,(0.75*$C1391),847)),2)),IF($B1391="Non - avec lien de dépendance",MIN(1129,I1391,$C1391)*overallRate,MIN(1129,I1391)*overallRate)))))</f>
        <v>Effectuez l’étape 1</v>
      </c>
      <c r="N1391" s="68" t="str">
        <f>IF(ISTEXT(overallRate),"Effectuez l’étape 1",IF(OR(COUNT($C1391,J1391)&lt;&gt;2,overallRate=0),0,IF(F1391="Yes",ROUND(MAX(IF($B1391="Oui - sans lien de dépendance",0,MIN((0.75*J1391),847)),MIN(J1391,(0.75*$C1391),847)),2),IF(revenueReduction&gt;0.3,MAX(IF($B1391="Non - avec lien de dépendance",MIN(1129,J1391,$C1391)*overallRate,MIN(1129,J1391)*overallRate),ROUND(MAX(IF($B1391="Non - avec lien de dépendance",0,MIN((0.75*J1391),847)),MIN(J1391,(0.75*$C1391),847)),2)),IF($B1391="Non - avec lien de dépendance",MIN(1129,J1391,$C1391)*overallRate,MIN(1129,J1391)*overallRate)))))</f>
        <v>Effectuez l’étape 1</v>
      </c>
      <c r="O1391" s="68" t="str">
        <f>IF(ISTEXT(overallRate),"Effectuez l’étape 1",IF(OR(COUNT($C1391,K1391)&lt;&gt;2,overallRate=0),0,IF(G1391="Yes",ROUND(MAX(IF($B1391="Oui - sans lien de dépendance",0,MIN((0.75*K1391),847)),MIN(K1391,(0.75*$C1391),847)),2),IF(revenueReduction&gt;0.3,MAX(IF($B1391="Non - avec lien de dépendance",MIN(1129,K1391,$C1391)*overallRate,MIN(1129,K1391)*overallRate),ROUND(MAX(IF($B1391="Non - avec lien de dépendance",0,MIN((0.75*K1391),847)),MIN(K1391,(0.75*$C1391),847)),2)),IF($B1391="Non - avec lien de dépendance",MIN(1129,K1391,$C1391)*overallRate,MIN(1129,K1391)*overallRate)))))</f>
        <v>Effectuez l’étape 1</v>
      </c>
      <c r="P1391" s="3">
        <f t="shared" si="21"/>
        <v>0</v>
      </c>
    </row>
    <row r="1392" spans="12:16" x14ac:dyDescent="0.5">
      <c r="L1392" s="68" t="str">
        <f>IF(ISTEXT(overallRate),"Effectuez l’étape 1",IF(OR(COUNT($C1392,H1392)&lt;&gt;2,overallRate=0),0,IF(D1392="Yes",ROUND(MAX(IF($B1392="Oui - sans lien de dépendance",0,MIN((0.75*H1392),847)),MIN(H1392,(0.75*$C1392),847)),2),IF(revenueReduction&gt;0.3,MAX(IF($B1392="Non - avec lien de dépendance",MIN(1129,H1392,$C1392)*overallRate,MIN(1129,H1392)*overallRate),ROUND(MAX(IF($B1392="Non - avec lien de dépendance",0,MIN((0.75*H1392),847)),MIN(H1392,(0.75*$C1392),847)),2)),IF($B1392="Non - avec lien de dépendance",MIN(1129,H1392,$C1392)*overallRate,MIN(1129,H1392)*overallRate)))))</f>
        <v>Effectuez l’étape 1</v>
      </c>
      <c r="M1392" s="68" t="str">
        <f>IF(ISTEXT(overallRate),"Effectuez l’étape 1",IF(OR(COUNT($C1392,I1392)&lt;&gt;2,overallRate=0),0,IF(E1392="Yes",ROUND(MAX(IF($B1392="Oui - sans lien de dépendance",0,MIN((0.75*I1392),847)),MIN(I1392,(0.75*$C1392),847)),2),IF(revenueReduction&gt;0.3,MAX(IF($B1392="Non - avec lien de dépendance",MIN(1129,I1392,$C1392)*overallRate,MIN(1129,I1392)*overallRate),ROUND(MAX(IF($B1392="Non - avec lien de dépendance",0,MIN((0.75*I1392),847)),MIN(I1392,(0.75*$C1392),847)),2)),IF($B1392="Non - avec lien de dépendance",MIN(1129,I1392,$C1392)*overallRate,MIN(1129,I1392)*overallRate)))))</f>
        <v>Effectuez l’étape 1</v>
      </c>
      <c r="N1392" s="68" t="str">
        <f>IF(ISTEXT(overallRate),"Effectuez l’étape 1",IF(OR(COUNT($C1392,J1392)&lt;&gt;2,overallRate=0),0,IF(F1392="Yes",ROUND(MAX(IF($B1392="Oui - sans lien de dépendance",0,MIN((0.75*J1392),847)),MIN(J1392,(0.75*$C1392),847)),2),IF(revenueReduction&gt;0.3,MAX(IF($B1392="Non - avec lien de dépendance",MIN(1129,J1392,$C1392)*overallRate,MIN(1129,J1392)*overallRate),ROUND(MAX(IF($B1392="Non - avec lien de dépendance",0,MIN((0.75*J1392),847)),MIN(J1392,(0.75*$C1392),847)),2)),IF($B1392="Non - avec lien de dépendance",MIN(1129,J1392,$C1392)*overallRate,MIN(1129,J1392)*overallRate)))))</f>
        <v>Effectuez l’étape 1</v>
      </c>
      <c r="O1392" s="68" t="str">
        <f>IF(ISTEXT(overallRate),"Effectuez l’étape 1",IF(OR(COUNT($C1392,K1392)&lt;&gt;2,overallRate=0),0,IF(G1392="Yes",ROUND(MAX(IF($B1392="Oui - sans lien de dépendance",0,MIN((0.75*K1392),847)),MIN(K1392,(0.75*$C1392),847)),2),IF(revenueReduction&gt;0.3,MAX(IF($B1392="Non - avec lien de dépendance",MIN(1129,K1392,$C1392)*overallRate,MIN(1129,K1392)*overallRate),ROUND(MAX(IF($B1392="Non - avec lien de dépendance",0,MIN((0.75*K1392),847)),MIN(K1392,(0.75*$C1392),847)),2)),IF($B1392="Non - avec lien de dépendance",MIN(1129,K1392,$C1392)*overallRate,MIN(1129,K1392)*overallRate)))))</f>
        <v>Effectuez l’étape 1</v>
      </c>
      <c r="P1392" s="3">
        <f t="shared" si="21"/>
        <v>0</v>
      </c>
    </row>
    <row r="1393" spans="12:16" x14ac:dyDescent="0.5">
      <c r="L1393" s="68" t="str">
        <f>IF(ISTEXT(overallRate),"Effectuez l’étape 1",IF(OR(COUNT($C1393,H1393)&lt;&gt;2,overallRate=0),0,IF(D1393="Yes",ROUND(MAX(IF($B1393="Oui - sans lien de dépendance",0,MIN((0.75*H1393),847)),MIN(H1393,(0.75*$C1393),847)),2),IF(revenueReduction&gt;0.3,MAX(IF($B1393="Non - avec lien de dépendance",MIN(1129,H1393,$C1393)*overallRate,MIN(1129,H1393)*overallRate),ROUND(MAX(IF($B1393="Non - avec lien de dépendance",0,MIN((0.75*H1393),847)),MIN(H1393,(0.75*$C1393),847)),2)),IF($B1393="Non - avec lien de dépendance",MIN(1129,H1393,$C1393)*overallRate,MIN(1129,H1393)*overallRate)))))</f>
        <v>Effectuez l’étape 1</v>
      </c>
      <c r="M1393" s="68" t="str">
        <f>IF(ISTEXT(overallRate),"Effectuez l’étape 1",IF(OR(COUNT($C1393,I1393)&lt;&gt;2,overallRate=0),0,IF(E1393="Yes",ROUND(MAX(IF($B1393="Oui - sans lien de dépendance",0,MIN((0.75*I1393),847)),MIN(I1393,(0.75*$C1393),847)),2),IF(revenueReduction&gt;0.3,MAX(IF($B1393="Non - avec lien de dépendance",MIN(1129,I1393,$C1393)*overallRate,MIN(1129,I1393)*overallRate),ROUND(MAX(IF($B1393="Non - avec lien de dépendance",0,MIN((0.75*I1393),847)),MIN(I1393,(0.75*$C1393),847)),2)),IF($B1393="Non - avec lien de dépendance",MIN(1129,I1393,$C1393)*overallRate,MIN(1129,I1393)*overallRate)))))</f>
        <v>Effectuez l’étape 1</v>
      </c>
      <c r="N1393" s="68" t="str">
        <f>IF(ISTEXT(overallRate),"Effectuez l’étape 1",IF(OR(COUNT($C1393,J1393)&lt;&gt;2,overallRate=0),0,IF(F1393="Yes",ROUND(MAX(IF($B1393="Oui - sans lien de dépendance",0,MIN((0.75*J1393),847)),MIN(J1393,(0.75*$C1393),847)),2),IF(revenueReduction&gt;0.3,MAX(IF($B1393="Non - avec lien de dépendance",MIN(1129,J1393,$C1393)*overallRate,MIN(1129,J1393)*overallRate),ROUND(MAX(IF($B1393="Non - avec lien de dépendance",0,MIN((0.75*J1393),847)),MIN(J1393,(0.75*$C1393),847)),2)),IF($B1393="Non - avec lien de dépendance",MIN(1129,J1393,$C1393)*overallRate,MIN(1129,J1393)*overallRate)))))</f>
        <v>Effectuez l’étape 1</v>
      </c>
      <c r="O1393" s="68" t="str">
        <f>IF(ISTEXT(overallRate),"Effectuez l’étape 1",IF(OR(COUNT($C1393,K1393)&lt;&gt;2,overallRate=0),0,IF(G1393="Yes",ROUND(MAX(IF($B1393="Oui - sans lien de dépendance",0,MIN((0.75*K1393),847)),MIN(K1393,(0.75*$C1393),847)),2),IF(revenueReduction&gt;0.3,MAX(IF($B1393="Non - avec lien de dépendance",MIN(1129,K1393,$C1393)*overallRate,MIN(1129,K1393)*overallRate),ROUND(MAX(IF($B1393="Non - avec lien de dépendance",0,MIN((0.75*K1393),847)),MIN(K1393,(0.75*$C1393),847)),2)),IF($B1393="Non - avec lien de dépendance",MIN(1129,K1393,$C1393)*overallRate,MIN(1129,K1393)*overallRate)))))</f>
        <v>Effectuez l’étape 1</v>
      </c>
      <c r="P1393" s="3">
        <f t="shared" si="21"/>
        <v>0</v>
      </c>
    </row>
    <row r="1394" spans="12:16" x14ac:dyDescent="0.5">
      <c r="L1394" s="68" t="str">
        <f>IF(ISTEXT(overallRate),"Effectuez l’étape 1",IF(OR(COUNT($C1394,H1394)&lt;&gt;2,overallRate=0),0,IF(D1394="Yes",ROUND(MAX(IF($B1394="Oui - sans lien de dépendance",0,MIN((0.75*H1394),847)),MIN(H1394,(0.75*$C1394),847)),2),IF(revenueReduction&gt;0.3,MAX(IF($B1394="Non - avec lien de dépendance",MIN(1129,H1394,$C1394)*overallRate,MIN(1129,H1394)*overallRate),ROUND(MAX(IF($B1394="Non - avec lien de dépendance",0,MIN((0.75*H1394),847)),MIN(H1394,(0.75*$C1394),847)),2)),IF($B1394="Non - avec lien de dépendance",MIN(1129,H1394,$C1394)*overallRate,MIN(1129,H1394)*overallRate)))))</f>
        <v>Effectuez l’étape 1</v>
      </c>
      <c r="M1394" s="68" t="str">
        <f>IF(ISTEXT(overallRate),"Effectuez l’étape 1",IF(OR(COUNT($C1394,I1394)&lt;&gt;2,overallRate=0),0,IF(E1394="Yes",ROUND(MAX(IF($B1394="Oui - sans lien de dépendance",0,MIN((0.75*I1394),847)),MIN(I1394,(0.75*$C1394),847)),2),IF(revenueReduction&gt;0.3,MAX(IF($B1394="Non - avec lien de dépendance",MIN(1129,I1394,$C1394)*overallRate,MIN(1129,I1394)*overallRate),ROUND(MAX(IF($B1394="Non - avec lien de dépendance",0,MIN((0.75*I1394),847)),MIN(I1394,(0.75*$C1394),847)),2)),IF($B1394="Non - avec lien de dépendance",MIN(1129,I1394,$C1394)*overallRate,MIN(1129,I1394)*overallRate)))))</f>
        <v>Effectuez l’étape 1</v>
      </c>
      <c r="N1394" s="68" t="str">
        <f>IF(ISTEXT(overallRate),"Effectuez l’étape 1",IF(OR(COUNT($C1394,J1394)&lt;&gt;2,overallRate=0),0,IF(F1394="Yes",ROUND(MAX(IF($B1394="Oui - sans lien de dépendance",0,MIN((0.75*J1394),847)),MIN(J1394,(0.75*$C1394),847)),2),IF(revenueReduction&gt;0.3,MAX(IF($B1394="Non - avec lien de dépendance",MIN(1129,J1394,$C1394)*overallRate,MIN(1129,J1394)*overallRate),ROUND(MAX(IF($B1394="Non - avec lien de dépendance",0,MIN((0.75*J1394),847)),MIN(J1394,(0.75*$C1394),847)),2)),IF($B1394="Non - avec lien de dépendance",MIN(1129,J1394,$C1394)*overallRate,MIN(1129,J1394)*overallRate)))))</f>
        <v>Effectuez l’étape 1</v>
      </c>
      <c r="O1394" s="68" t="str">
        <f>IF(ISTEXT(overallRate),"Effectuez l’étape 1",IF(OR(COUNT($C1394,K1394)&lt;&gt;2,overallRate=0),0,IF(G1394="Yes",ROUND(MAX(IF($B1394="Oui - sans lien de dépendance",0,MIN((0.75*K1394),847)),MIN(K1394,(0.75*$C1394),847)),2),IF(revenueReduction&gt;0.3,MAX(IF($B1394="Non - avec lien de dépendance",MIN(1129,K1394,$C1394)*overallRate,MIN(1129,K1394)*overallRate),ROUND(MAX(IF($B1394="Non - avec lien de dépendance",0,MIN((0.75*K1394),847)),MIN(K1394,(0.75*$C1394),847)),2)),IF($B1394="Non - avec lien de dépendance",MIN(1129,K1394,$C1394)*overallRate,MIN(1129,K1394)*overallRate)))))</f>
        <v>Effectuez l’étape 1</v>
      </c>
      <c r="P1394" s="3">
        <f t="shared" si="21"/>
        <v>0</v>
      </c>
    </row>
    <row r="1395" spans="12:16" x14ac:dyDescent="0.5">
      <c r="L1395" s="68" t="str">
        <f>IF(ISTEXT(overallRate),"Effectuez l’étape 1",IF(OR(COUNT($C1395,H1395)&lt;&gt;2,overallRate=0),0,IF(D1395="Yes",ROUND(MAX(IF($B1395="Oui - sans lien de dépendance",0,MIN((0.75*H1395),847)),MIN(H1395,(0.75*$C1395),847)),2),IF(revenueReduction&gt;0.3,MAX(IF($B1395="Non - avec lien de dépendance",MIN(1129,H1395,$C1395)*overallRate,MIN(1129,H1395)*overallRate),ROUND(MAX(IF($B1395="Non - avec lien de dépendance",0,MIN((0.75*H1395),847)),MIN(H1395,(0.75*$C1395),847)),2)),IF($B1395="Non - avec lien de dépendance",MIN(1129,H1395,$C1395)*overallRate,MIN(1129,H1395)*overallRate)))))</f>
        <v>Effectuez l’étape 1</v>
      </c>
      <c r="M1395" s="68" t="str">
        <f>IF(ISTEXT(overallRate),"Effectuez l’étape 1",IF(OR(COUNT($C1395,I1395)&lt;&gt;2,overallRate=0),0,IF(E1395="Yes",ROUND(MAX(IF($B1395="Oui - sans lien de dépendance",0,MIN((0.75*I1395),847)),MIN(I1395,(0.75*$C1395),847)),2),IF(revenueReduction&gt;0.3,MAX(IF($B1395="Non - avec lien de dépendance",MIN(1129,I1395,$C1395)*overallRate,MIN(1129,I1395)*overallRate),ROUND(MAX(IF($B1395="Non - avec lien de dépendance",0,MIN((0.75*I1395),847)),MIN(I1395,(0.75*$C1395),847)),2)),IF($B1395="Non - avec lien de dépendance",MIN(1129,I1395,$C1395)*overallRate,MIN(1129,I1395)*overallRate)))))</f>
        <v>Effectuez l’étape 1</v>
      </c>
      <c r="N1395" s="68" t="str">
        <f>IF(ISTEXT(overallRate),"Effectuez l’étape 1",IF(OR(COUNT($C1395,J1395)&lt;&gt;2,overallRate=0),0,IF(F1395="Yes",ROUND(MAX(IF($B1395="Oui - sans lien de dépendance",0,MIN((0.75*J1395),847)),MIN(J1395,(0.75*$C1395),847)),2),IF(revenueReduction&gt;0.3,MAX(IF($B1395="Non - avec lien de dépendance",MIN(1129,J1395,$C1395)*overallRate,MIN(1129,J1395)*overallRate),ROUND(MAX(IF($B1395="Non - avec lien de dépendance",0,MIN((0.75*J1395),847)),MIN(J1395,(0.75*$C1395),847)),2)),IF($B1395="Non - avec lien de dépendance",MIN(1129,J1395,$C1395)*overallRate,MIN(1129,J1395)*overallRate)))))</f>
        <v>Effectuez l’étape 1</v>
      </c>
      <c r="O1395" s="68" t="str">
        <f>IF(ISTEXT(overallRate),"Effectuez l’étape 1",IF(OR(COUNT($C1395,K1395)&lt;&gt;2,overallRate=0),0,IF(G1395="Yes",ROUND(MAX(IF($B1395="Oui - sans lien de dépendance",0,MIN((0.75*K1395),847)),MIN(K1395,(0.75*$C1395),847)),2),IF(revenueReduction&gt;0.3,MAX(IF($B1395="Non - avec lien de dépendance",MIN(1129,K1395,$C1395)*overallRate,MIN(1129,K1395)*overallRate),ROUND(MAX(IF($B1395="Non - avec lien de dépendance",0,MIN((0.75*K1395),847)),MIN(K1395,(0.75*$C1395),847)),2)),IF($B1395="Non - avec lien de dépendance",MIN(1129,K1395,$C1395)*overallRate,MIN(1129,K1395)*overallRate)))))</f>
        <v>Effectuez l’étape 1</v>
      </c>
      <c r="P1395" s="3">
        <f t="shared" si="21"/>
        <v>0</v>
      </c>
    </row>
    <row r="1396" spans="12:16" x14ac:dyDescent="0.5">
      <c r="L1396" s="68" t="str">
        <f>IF(ISTEXT(overallRate),"Effectuez l’étape 1",IF(OR(COUNT($C1396,H1396)&lt;&gt;2,overallRate=0),0,IF(D1396="Yes",ROUND(MAX(IF($B1396="Oui - sans lien de dépendance",0,MIN((0.75*H1396),847)),MIN(H1396,(0.75*$C1396),847)),2),IF(revenueReduction&gt;0.3,MAX(IF($B1396="Non - avec lien de dépendance",MIN(1129,H1396,$C1396)*overallRate,MIN(1129,H1396)*overallRate),ROUND(MAX(IF($B1396="Non - avec lien de dépendance",0,MIN((0.75*H1396),847)),MIN(H1396,(0.75*$C1396),847)),2)),IF($B1396="Non - avec lien de dépendance",MIN(1129,H1396,$C1396)*overallRate,MIN(1129,H1396)*overallRate)))))</f>
        <v>Effectuez l’étape 1</v>
      </c>
      <c r="M1396" s="68" t="str">
        <f>IF(ISTEXT(overallRate),"Effectuez l’étape 1",IF(OR(COUNT($C1396,I1396)&lt;&gt;2,overallRate=0),0,IF(E1396="Yes",ROUND(MAX(IF($B1396="Oui - sans lien de dépendance",0,MIN((0.75*I1396),847)),MIN(I1396,(0.75*$C1396),847)),2),IF(revenueReduction&gt;0.3,MAX(IF($B1396="Non - avec lien de dépendance",MIN(1129,I1396,$C1396)*overallRate,MIN(1129,I1396)*overallRate),ROUND(MAX(IF($B1396="Non - avec lien de dépendance",0,MIN((0.75*I1396),847)),MIN(I1396,(0.75*$C1396),847)),2)),IF($B1396="Non - avec lien de dépendance",MIN(1129,I1396,$C1396)*overallRate,MIN(1129,I1396)*overallRate)))))</f>
        <v>Effectuez l’étape 1</v>
      </c>
      <c r="N1396" s="68" t="str">
        <f>IF(ISTEXT(overallRate),"Effectuez l’étape 1",IF(OR(COUNT($C1396,J1396)&lt;&gt;2,overallRate=0),0,IF(F1396="Yes",ROUND(MAX(IF($B1396="Oui - sans lien de dépendance",0,MIN((0.75*J1396),847)),MIN(J1396,(0.75*$C1396),847)),2),IF(revenueReduction&gt;0.3,MAX(IF($B1396="Non - avec lien de dépendance",MIN(1129,J1396,$C1396)*overallRate,MIN(1129,J1396)*overallRate),ROUND(MAX(IF($B1396="Non - avec lien de dépendance",0,MIN((0.75*J1396),847)),MIN(J1396,(0.75*$C1396),847)),2)),IF($B1396="Non - avec lien de dépendance",MIN(1129,J1396,$C1396)*overallRate,MIN(1129,J1396)*overallRate)))))</f>
        <v>Effectuez l’étape 1</v>
      </c>
      <c r="O1396" s="68" t="str">
        <f>IF(ISTEXT(overallRate),"Effectuez l’étape 1",IF(OR(COUNT($C1396,K1396)&lt;&gt;2,overallRate=0),0,IF(G1396="Yes",ROUND(MAX(IF($B1396="Oui - sans lien de dépendance",0,MIN((0.75*K1396),847)),MIN(K1396,(0.75*$C1396),847)),2),IF(revenueReduction&gt;0.3,MAX(IF($B1396="Non - avec lien de dépendance",MIN(1129,K1396,$C1396)*overallRate,MIN(1129,K1396)*overallRate),ROUND(MAX(IF($B1396="Non - avec lien de dépendance",0,MIN((0.75*K1396),847)),MIN(K1396,(0.75*$C1396),847)),2)),IF($B1396="Non - avec lien de dépendance",MIN(1129,K1396,$C1396)*overallRate,MIN(1129,K1396)*overallRate)))))</f>
        <v>Effectuez l’étape 1</v>
      </c>
      <c r="P1396" s="3">
        <f t="shared" si="21"/>
        <v>0</v>
      </c>
    </row>
    <row r="1397" spans="12:16" x14ac:dyDescent="0.5">
      <c r="L1397" s="68" t="str">
        <f>IF(ISTEXT(overallRate),"Effectuez l’étape 1",IF(OR(COUNT($C1397,H1397)&lt;&gt;2,overallRate=0),0,IF(D1397="Yes",ROUND(MAX(IF($B1397="Oui - sans lien de dépendance",0,MIN((0.75*H1397),847)),MIN(H1397,(0.75*$C1397),847)),2),IF(revenueReduction&gt;0.3,MAX(IF($B1397="Non - avec lien de dépendance",MIN(1129,H1397,$C1397)*overallRate,MIN(1129,H1397)*overallRate),ROUND(MAX(IF($B1397="Non - avec lien de dépendance",0,MIN((0.75*H1397),847)),MIN(H1397,(0.75*$C1397),847)),2)),IF($B1397="Non - avec lien de dépendance",MIN(1129,H1397,$C1397)*overallRate,MIN(1129,H1397)*overallRate)))))</f>
        <v>Effectuez l’étape 1</v>
      </c>
      <c r="M1397" s="68" t="str">
        <f>IF(ISTEXT(overallRate),"Effectuez l’étape 1",IF(OR(COUNT($C1397,I1397)&lt;&gt;2,overallRate=0),0,IF(E1397="Yes",ROUND(MAX(IF($B1397="Oui - sans lien de dépendance",0,MIN((0.75*I1397),847)),MIN(I1397,(0.75*$C1397),847)),2),IF(revenueReduction&gt;0.3,MAX(IF($B1397="Non - avec lien de dépendance",MIN(1129,I1397,$C1397)*overallRate,MIN(1129,I1397)*overallRate),ROUND(MAX(IF($B1397="Non - avec lien de dépendance",0,MIN((0.75*I1397),847)),MIN(I1397,(0.75*$C1397),847)),2)),IF($B1397="Non - avec lien de dépendance",MIN(1129,I1397,$C1397)*overallRate,MIN(1129,I1397)*overallRate)))))</f>
        <v>Effectuez l’étape 1</v>
      </c>
      <c r="N1397" s="68" t="str">
        <f>IF(ISTEXT(overallRate),"Effectuez l’étape 1",IF(OR(COUNT($C1397,J1397)&lt;&gt;2,overallRate=0),0,IF(F1397="Yes",ROUND(MAX(IF($B1397="Oui - sans lien de dépendance",0,MIN((0.75*J1397),847)),MIN(J1397,(0.75*$C1397),847)),2),IF(revenueReduction&gt;0.3,MAX(IF($B1397="Non - avec lien de dépendance",MIN(1129,J1397,$C1397)*overallRate,MIN(1129,J1397)*overallRate),ROUND(MAX(IF($B1397="Non - avec lien de dépendance",0,MIN((0.75*J1397),847)),MIN(J1397,(0.75*$C1397),847)),2)),IF($B1397="Non - avec lien de dépendance",MIN(1129,J1397,$C1397)*overallRate,MIN(1129,J1397)*overallRate)))))</f>
        <v>Effectuez l’étape 1</v>
      </c>
      <c r="O1397" s="68" t="str">
        <f>IF(ISTEXT(overallRate),"Effectuez l’étape 1",IF(OR(COUNT($C1397,K1397)&lt;&gt;2,overallRate=0),0,IF(G1397="Yes",ROUND(MAX(IF($B1397="Oui - sans lien de dépendance",0,MIN((0.75*K1397),847)),MIN(K1397,(0.75*$C1397),847)),2),IF(revenueReduction&gt;0.3,MAX(IF($B1397="Non - avec lien de dépendance",MIN(1129,K1397,$C1397)*overallRate,MIN(1129,K1397)*overallRate),ROUND(MAX(IF($B1397="Non - avec lien de dépendance",0,MIN((0.75*K1397),847)),MIN(K1397,(0.75*$C1397),847)),2)),IF($B1397="Non - avec lien de dépendance",MIN(1129,K1397,$C1397)*overallRate,MIN(1129,K1397)*overallRate)))))</f>
        <v>Effectuez l’étape 1</v>
      </c>
      <c r="P1397" s="3">
        <f t="shared" si="21"/>
        <v>0</v>
      </c>
    </row>
    <row r="1398" spans="12:16" x14ac:dyDescent="0.5">
      <c r="L1398" s="68" t="str">
        <f>IF(ISTEXT(overallRate),"Effectuez l’étape 1",IF(OR(COUNT($C1398,H1398)&lt;&gt;2,overallRate=0),0,IF(D1398="Yes",ROUND(MAX(IF($B1398="Oui - sans lien de dépendance",0,MIN((0.75*H1398),847)),MIN(H1398,(0.75*$C1398),847)),2),IF(revenueReduction&gt;0.3,MAX(IF($B1398="Non - avec lien de dépendance",MIN(1129,H1398,$C1398)*overallRate,MIN(1129,H1398)*overallRate),ROUND(MAX(IF($B1398="Non - avec lien de dépendance",0,MIN((0.75*H1398),847)),MIN(H1398,(0.75*$C1398),847)),2)),IF($B1398="Non - avec lien de dépendance",MIN(1129,H1398,$C1398)*overallRate,MIN(1129,H1398)*overallRate)))))</f>
        <v>Effectuez l’étape 1</v>
      </c>
      <c r="M1398" s="68" t="str">
        <f>IF(ISTEXT(overallRate),"Effectuez l’étape 1",IF(OR(COUNT($C1398,I1398)&lt;&gt;2,overallRate=0),0,IF(E1398="Yes",ROUND(MAX(IF($B1398="Oui - sans lien de dépendance",0,MIN((0.75*I1398),847)),MIN(I1398,(0.75*$C1398),847)),2),IF(revenueReduction&gt;0.3,MAX(IF($B1398="Non - avec lien de dépendance",MIN(1129,I1398,$C1398)*overallRate,MIN(1129,I1398)*overallRate),ROUND(MAX(IF($B1398="Non - avec lien de dépendance",0,MIN((0.75*I1398),847)),MIN(I1398,(0.75*$C1398),847)),2)),IF($B1398="Non - avec lien de dépendance",MIN(1129,I1398,$C1398)*overallRate,MIN(1129,I1398)*overallRate)))))</f>
        <v>Effectuez l’étape 1</v>
      </c>
      <c r="N1398" s="68" t="str">
        <f>IF(ISTEXT(overallRate),"Effectuez l’étape 1",IF(OR(COUNT($C1398,J1398)&lt;&gt;2,overallRate=0),0,IF(F1398="Yes",ROUND(MAX(IF($B1398="Oui - sans lien de dépendance",0,MIN((0.75*J1398),847)),MIN(J1398,(0.75*$C1398),847)),2),IF(revenueReduction&gt;0.3,MAX(IF($B1398="Non - avec lien de dépendance",MIN(1129,J1398,$C1398)*overallRate,MIN(1129,J1398)*overallRate),ROUND(MAX(IF($B1398="Non - avec lien de dépendance",0,MIN((0.75*J1398),847)),MIN(J1398,(0.75*$C1398),847)),2)),IF($B1398="Non - avec lien de dépendance",MIN(1129,J1398,$C1398)*overallRate,MIN(1129,J1398)*overallRate)))))</f>
        <v>Effectuez l’étape 1</v>
      </c>
      <c r="O1398" s="68" t="str">
        <f>IF(ISTEXT(overallRate),"Effectuez l’étape 1",IF(OR(COUNT($C1398,K1398)&lt;&gt;2,overallRate=0),0,IF(G1398="Yes",ROUND(MAX(IF($B1398="Oui - sans lien de dépendance",0,MIN((0.75*K1398),847)),MIN(K1398,(0.75*$C1398),847)),2),IF(revenueReduction&gt;0.3,MAX(IF($B1398="Non - avec lien de dépendance",MIN(1129,K1398,$C1398)*overallRate,MIN(1129,K1398)*overallRate),ROUND(MAX(IF($B1398="Non - avec lien de dépendance",0,MIN((0.75*K1398),847)),MIN(K1398,(0.75*$C1398),847)),2)),IF($B1398="Non - avec lien de dépendance",MIN(1129,K1398,$C1398)*overallRate,MIN(1129,K1398)*overallRate)))))</f>
        <v>Effectuez l’étape 1</v>
      </c>
      <c r="P1398" s="3">
        <f t="shared" si="21"/>
        <v>0</v>
      </c>
    </row>
    <row r="1399" spans="12:16" x14ac:dyDescent="0.5">
      <c r="L1399" s="68" t="str">
        <f>IF(ISTEXT(overallRate),"Effectuez l’étape 1",IF(OR(COUNT($C1399,H1399)&lt;&gt;2,overallRate=0),0,IF(D1399="Yes",ROUND(MAX(IF($B1399="Oui - sans lien de dépendance",0,MIN((0.75*H1399),847)),MIN(H1399,(0.75*$C1399),847)),2),IF(revenueReduction&gt;0.3,MAX(IF($B1399="Non - avec lien de dépendance",MIN(1129,H1399,$C1399)*overallRate,MIN(1129,H1399)*overallRate),ROUND(MAX(IF($B1399="Non - avec lien de dépendance",0,MIN((0.75*H1399),847)),MIN(H1399,(0.75*$C1399),847)),2)),IF($B1399="Non - avec lien de dépendance",MIN(1129,H1399,$C1399)*overallRate,MIN(1129,H1399)*overallRate)))))</f>
        <v>Effectuez l’étape 1</v>
      </c>
      <c r="M1399" s="68" t="str">
        <f>IF(ISTEXT(overallRate),"Effectuez l’étape 1",IF(OR(COUNT($C1399,I1399)&lt;&gt;2,overallRate=0),0,IF(E1399="Yes",ROUND(MAX(IF($B1399="Oui - sans lien de dépendance",0,MIN((0.75*I1399),847)),MIN(I1399,(0.75*$C1399),847)),2),IF(revenueReduction&gt;0.3,MAX(IF($B1399="Non - avec lien de dépendance",MIN(1129,I1399,$C1399)*overallRate,MIN(1129,I1399)*overallRate),ROUND(MAX(IF($B1399="Non - avec lien de dépendance",0,MIN((0.75*I1399),847)),MIN(I1399,(0.75*$C1399),847)),2)),IF($B1399="Non - avec lien de dépendance",MIN(1129,I1399,$C1399)*overallRate,MIN(1129,I1399)*overallRate)))))</f>
        <v>Effectuez l’étape 1</v>
      </c>
      <c r="N1399" s="68" t="str">
        <f>IF(ISTEXT(overallRate),"Effectuez l’étape 1",IF(OR(COUNT($C1399,J1399)&lt;&gt;2,overallRate=0),0,IF(F1399="Yes",ROUND(MAX(IF($B1399="Oui - sans lien de dépendance",0,MIN((0.75*J1399),847)),MIN(J1399,(0.75*$C1399),847)),2),IF(revenueReduction&gt;0.3,MAX(IF($B1399="Non - avec lien de dépendance",MIN(1129,J1399,$C1399)*overallRate,MIN(1129,J1399)*overallRate),ROUND(MAX(IF($B1399="Non - avec lien de dépendance",0,MIN((0.75*J1399),847)),MIN(J1399,(0.75*$C1399),847)),2)),IF($B1399="Non - avec lien de dépendance",MIN(1129,J1399,$C1399)*overallRate,MIN(1129,J1399)*overallRate)))))</f>
        <v>Effectuez l’étape 1</v>
      </c>
      <c r="O1399" s="68" t="str">
        <f>IF(ISTEXT(overallRate),"Effectuez l’étape 1",IF(OR(COUNT($C1399,K1399)&lt;&gt;2,overallRate=0),0,IF(G1399="Yes",ROUND(MAX(IF($B1399="Oui - sans lien de dépendance",0,MIN((0.75*K1399),847)),MIN(K1399,(0.75*$C1399),847)),2),IF(revenueReduction&gt;0.3,MAX(IF($B1399="Non - avec lien de dépendance",MIN(1129,K1399,$C1399)*overallRate,MIN(1129,K1399)*overallRate),ROUND(MAX(IF($B1399="Non - avec lien de dépendance",0,MIN((0.75*K1399),847)),MIN(K1399,(0.75*$C1399),847)),2)),IF($B1399="Non - avec lien de dépendance",MIN(1129,K1399,$C1399)*overallRate,MIN(1129,K1399)*overallRate)))))</f>
        <v>Effectuez l’étape 1</v>
      </c>
      <c r="P1399" s="3">
        <f t="shared" si="21"/>
        <v>0</v>
      </c>
    </row>
    <row r="1400" spans="12:16" x14ac:dyDescent="0.5">
      <c r="L1400" s="68" t="str">
        <f>IF(ISTEXT(overallRate),"Effectuez l’étape 1",IF(OR(COUNT($C1400,H1400)&lt;&gt;2,overallRate=0),0,IF(D1400="Yes",ROUND(MAX(IF($B1400="Oui - sans lien de dépendance",0,MIN((0.75*H1400),847)),MIN(H1400,(0.75*$C1400),847)),2),IF(revenueReduction&gt;0.3,MAX(IF($B1400="Non - avec lien de dépendance",MIN(1129,H1400,$C1400)*overallRate,MIN(1129,H1400)*overallRate),ROUND(MAX(IF($B1400="Non - avec lien de dépendance",0,MIN((0.75*H1400),847)),MIN(H1400,(0.75*$C1400),847)),2)),IF($B1400="Non - avec lien de dépendance",MIN(1129,H1400,$C1400)*overallRate,MIN(1129,H1400)*overallRate)))))</f>
        <v>Effectuez l’étape 1</v>
      </c>
      <c r="M1400" s="68" t="str">
        <f>IF(ISTEXT(overallRate),"Effectuez l’étape 1",IF(OR(COUNT($C1400,I1400)&lt;&gt;2,overallRate=0),0,IF(E1400="Yes",ROUND(MAX(IF($B1400="Oui - sans lien de dépendance",0,MIN((0.75*I1400),847)),MIN(I1400,(0.75*$C1400),847)),2),IF(revenueReduction&gt;0.3,MAX(IF($B1400="Non - avec lien de dépendance",MIN(1129,I1400,$C1400)*overallRate,MIN(1129,I1400)*overallRate),ROUND(MAX(IF($B1400="Non - avec lien de dépendance",0,MIN((0.75*I1400),847)),MIN(I1400,(0.75*$C1400),847)),2)),IF($B1400="Non - avec lien de dépendance",MIN(1129,I1400,$C1400)*overallRate,MIN(1129,I1400)*overallRate)))))</f>
        <v>Effectuez l’étape 1</v>
      </c>
      <c r="N1400" s="68" t="str">
        <f>IF(ISTEXT(overallRate),"Effectuez l’étape 1",IF(OR(COUNT($C1400,J1400)&lt;&gt;2,overallRate=0),0,IF(F1400="Yes",ROUND(MAX(IF($B1400="Oui - sans lien de dépendance",0,MIN((0.75*J1400),847)),MIN(J1400,(0.75*$C1400),847)),2),IF(revenueReduction&gt;0.3,MAX(IF($B1400="Non - avec lien de dépendance",MIN(1129,J1400,$C1400)*overallRate,MIN(1129,J1400)*overallRate),ROUND(MAX(IF($B1400="Non - avec lien de dépendance",0,MIN((0.75*J1400),847)),MIN(J1400,(0.75*$C1400),847)),2)),IF($B1400="Non - avec lien de dépendance",MIN(1129,J1400,$C1400)*overallRate,MIN(1129,J1400)*overallRate)))))</f>
        <v>Effectuez l’étape 1</v>
      </c>
      <c r="O1400" s="68" t="str">
        <f>IF(ISTEXT(overallRate),"Effectuez l’étape 1",IF(OR(COUNT($C1400,K1400)&lt;&gt;2,overallRate=0),0,IF(G1400="Yes",ROUND(MAX(IF($B1400="Oui - sans lien de dépendance",0,MIN((0.75*K1400),847)),MIN(K1400,(0.75*$C1400),847)),2),IF(revenueReduction&gt;0.3,MAX(IF($B1400="Non - avec lien de dépendance",MIN(1129,K1400,$C1400)*overallRate,MIN(1129,K1400)*overallRate),ROUND(MAX(IF($B1400="Non - avec lien de dépendance",0,MIN((0.75*K1400),847)),MIN(K1400,(0.75*$C1400),847)),2)),IF($B1400="Non - avec lien de dépendance",MIN(1129,K1400,$C1400)*overallRate,MIN(1129,K1400)*overallRate)))))</f>
        <v>Effectuez l’étape 1</v>
      </c>
      <c r="P1400" s="3">
        <f t="shared" si="21"/>
        <v>0</v>
      </c>
    </row>
    <row r="1401" spans="12:16" x14ac:dyDescent="0.5">
      <c r="L1401" s="68" t="str">
        <f>IF(ISTEXT(overallRate),"Effectuez l’étape 1",IF(OR(COUNT($C1401,H1401)&lt;&gt;2,overallRate=0),0,IF(D1401="Yes",ROUND(MAX(IF($B1401="Oui - sans lien de dépendance",0,MIN((0.75*H1401),847)),MIN(H1401,(0.75*$C1401),847)),2),IF(revenueReduction&gt;0.3,MAX(IF($B1401="Non - avec lien de dépendance",MIN(1129,H1401,$C1401)*overallRate,MIN(1129,H1401)*overallRate),ROUND(MAX(IF($B1401="Non - avec lien de dépendance",0,MIN((0.75*H1401),847)),MIN(H1401,(0.75*$C1401),847)),2)),IF($B1401="Non - avec lien de dépendance",MIN(1129,H1401,$C1401)*overallRate,MIN(1129,H1401)*overallRate)))))</f>
        <v>Effectuez l’étape 1</v>
      </c>
      <c r="M1401" s="68" t="str">
        <f>IF(ISTEXT(overallRate),"Effectuez l’étape 1",IF(OR(COUNT($C1401,I1401)&lt;&gt;2,overallRate=0),0,IF(E1401="Yes",ROUND(MAX(IF($B1401="Oui - sans lien de dépendance",0,MIN((0.75*I1401),847)),MIN(I1401,(0.75*$C1401),847)),2),IF(revenueReduction&gt;0.3,MAX(IF($B1401="Non - avec lien de dépendance",MIN(1129,I1401,$C1401)*overallRate,MIN(1129,I1401)*overallRate),ROUND(MAX(IF($B1401="Non - avec lien de dépendance",0,MIN((0.75*I1401),847)),MIN(I1401,(0.75*$C1401),847)),2)),IF($B1401="Non - avec lien de dépendance",MIN(1129,I1401,$C1401)*overallRate,MIN(1129,I1401)*overallRate)))))</f>
        <v>Effectuez l’étape 1</v>
      </c>
      <c r="N1401" s="68" t="str">
        <f>IF(ISTEXT(overallRate),"Effectuez l’étape 1",IF(OR(COUNT($C1401,J1401)&lt;&gt;2,overallRate=0),0,IF(F1401="Yes",ROUND(MAX(IF($B1401="Oui - sans lien de dépendance",0,MIN((0.75*J1401),847)),MIN(J1401,(0.75*$C1401),847)),2),IF(revenueReduction&gt;0.3,MAX(IF($B1401="Non - avec lien de dépendance",MIN(1129,J1401,$C1401)*overallRate,MIN(1129,J1401)*overallRate),ROUND(MAX(IF($B1401="Non - avec lien de dépendance",0,MIN((0.75*J1401),847)),MIN(J1401,(0.75*$C1401),847)),2)),IF($B1401="Non - avec lien de dépendance",MIN(1129,J1401,$C1401)*overallRate,MIN(1129,J1401)*overallRate)))))</f>
        <v>Effectuez l’étape 1</v>
      </c>
      <c r="O1401" s="68" t="str">
        <f>IF(ISTEXT(overallRate),"Effectuez l’étape 1",IF(OR(COUNT($C1401,K1401)&lt;&gt;2,overallRate=0),0,IF(G1401="Yes",ROUND(MAX(IF($B1401="Oui - sans lien de dépendance",0,MIN((0.75*K1401),847)),MIN(K1401,(0.75*$C1401),847)),2),IF(revenueReduction&gt;0.3,MAX(IF($B1401="Non - avec lien de dépendance",MIN(1129,K1401,$C1401)*overallRate,MIN(1129,K1401)*overallRate),ROUND(MAX(IF($B1401="Non - avec lien de dépendance",0,MIN((0.75*K1401),847)),MIN(K1401,(0.75*$C1401),847)),2)),IF($B1401="Non - avec lien de dépendance",MIN(1129,K1401,$C1401)*overallRate,MIN(1129,K1401)*overallRate)))))</f>
        <v>Effectuez l’étape 1</v>
      </c>
      <c r="P1401" s="3">
        <f t="shared" si="21"/>
        <v>0</v>
      </c>
    </row>
    <row r="1402" spans="12:16" x14ac:dyDescent="0.5">
      <c r="L1402" s="68" t="str">
        <f>IF(ISTEXT(overallRate),"Effectuez l’étape 1",IF(OR(COUNT($C1402,H1402)&lt;&gt;2,overallRate=0),0,IF(D1402="Yes",ROUND(MAX(IF($B1402="Oui - sans lien de dépendance",0,MIN((0.75*H1402),847)),MIN(H1402,(0.75*$C1402),847)),2),IF(revenueReduction&gt;0.3,MAX(IF($B1402="Non - avec lien de dépendance",MIN(1129,H1402,$C1402)*overallRate,MIN(1129,H1402)*overallRate),ROUND(MAX(IF($B1402="Non - avec lien de dépendance",0,MIN((0.75*H1402),847)),MIN(H1402,(0.75*$C1402),847)),2)),IF($B1402="Non - avec lien de dépendance",MIN(1129,H1402,$C1402)*overallRate,MIN(1129,H1402)*overallRate)))))</f>
        <v>Effectuez l’étape 1</v>
      </c>
      <c r="M1402" s="68" t="str">
        <f>IF(ISTEXT(overallRate),"Effectuez l’étape 1",IF(OR(COUNT($C1402,I1402)&lt;&gt;2,overallRate=0),0,IF(E1402="Yes",ROUND(MAX(IF($B1402="Oui - sans lien de dépendance",0,MIN((0.75*I1402),847)),MIN(I1402,(0.75*$C1402),847)),2),IF(revenueReduction&gt;0.3,MAX(IF($B1402="Non - avec lien de dépendance",MIN(1129,I1402,$C1402)*overallRate,MIN(1129,I1402)*overallRate),ROUND(MAX(IF($B1402="Non - avec lien de dépendance",0,MIN((0.75*I1402),847)),MIN(I1402,(0.75*$C1402),847)),2)),IF($B1402="Non - avec lien de dépendance",MIN(1129,I1402,$C1402)*overallRate,MIN(1129,I1402)*overallRate)))))</f>
        <v>Effectuez l’étape 1</v>
      </c>
      <c r="N1402" s="68" t="str">
        <f>IF(ISTEXT(overallRate),"Effectuez l’étape 1",IF(OR(COUNT($C1402,J1402)&lt;&gt;2,overallRate=0),0,IF(F1402="Yes",ROUND(MAX(IF($B1402="Oui - sans lien de dépendance",0,MIN((0.75*J1402),847)),MIN(J1402,(0.75*$C1402),847)),2),IF(revenueReduction&gt;0.3,MAX(IF($B1402="Non - avec lien de dépendance",MIN(1129,J1402,$C1402)*overallRate,MIN(1129,J1402)*overallRate),ROUND(MAX(IF($B1402="Non - avec lien de dépendance",0,MIN((0.75*J1402),847)),MIN(J1402,(0.75*$C1402),847)),2)),IF($B1402="Non - avec lien de dépendance",MIN(1129,J1402,$C1402)*overallRate,MIN(1129,J1402)*overallRate)))))</f>
        <v>Effectuez l’étape 1</v>
      </c>
      <c r="O1402" s="68" t="str">
        <f>IF(ISTEXT(overallRate),"Effectuez l’étape 1",IF(OR(COUNT($C1402,K1402)&lt;&gt;2,overallRate=0),0,IF(G1402="Yes",ROUND(MAX(IF($B1402="Oui - sans lien de dépendance",0,MIN((0.75*K1402),847)),MIN(K1402,(0.75*$C1402),847)),2),IF(revenueReduction&gt;0.3,MAX(IF($B1402="Non - avec lien de dépendance",MIN(1129,K1402,$C1402)*overallRate,MIN(1129,K1402)*overallRate),ROUND(MAX(IF($B1402="Non - avec lien de dépendance",0,MIN((0.75*K1402),847)),MIN(K1402,(0.75*$C1402),847)),2)),IF($B1402="Non - avec lien de dépendance",MIN(1129,K1402,$C1402)*overallRate,MIN(1129,K1402)*overallRate)))))</f>
        <v>Effectuez l’étape 1</v>
      </c>
      <c r="P1402" s="3">
        <f t="shared" si="21"/>
        <v>0</v>
      </c>
    </row>
    <row r="1403" spans="12:16" x14ac:dyDescent="0.5">
      <c r="L1403" s="68" t="str">
        <f>IF(ISTEXT(overallRate),"Effectuez l’étape 1",IF(OR(COUNT($C1403,H1403)&lt;&gt;2,overallRate=0),0,IF(D1403="Yes",ROUND(MAX(IF($B1403="Oui - sans lien de dépendance",0,MIN((0.75*H1403),847)),MIN(H1403,(0.75*$C1403),847)),2),IF(revenueReduction&gt;0.3,MAX(IF($B1403="Non - avec lien de dépendance",MIN(1129,H1403,$C1403)*overallRate,MIN(1129,H1403)*overallRate),ROUND(MAX(IF($B1403="Non - avec lien de dépendance",0,MIN((0.75*H1403),847)),MIN(H1403,(0.75*$C1403),847)),2)),IF($B1403="Non - avec lien de dépendance",MIN(1129,H1403,$C1403)*overallRate,MIN(1129,H1403)*overallRate)))))</f>
        <v>Effectuez l’étape 1</v>
      </c>
      <c r="M1403" s="68" t="str">
        <f>IF(ISTEXT(overallRate),"Effectuez l’étape 1",IF(OR(COUNT($C1403,I1403)&lt;&gt;2,overallRate=0),0,IF(E1403="Yes",ROUND(MAX(IF($B1403="Oui - sans lien de dépendance",0,MIN((0.75*I1403),847)),MIN(I1403,(0.75*$C1403),847)),2),IF(revenueReduction&gt;0.3,MAX(IF($B1403="Non - avec lien de dépendance",MIN(1129,I1403,$C1403)*overallRate,MIN(1129,I1403)*overallRate),ROUND(MAX(IF($B1403="Non - avec lien de dépendance",0,MIN((0.75*I1403),847)),MIN(I1403,(0.75*$C1403),847)),2)),IF($B1403="Non - avec lien de dépendance",MIN(1129,I1403,$C1403)*overallRate,MIN(1129,I1403)*overallRate)))))</f>
        <v>Effectuez l’étape 1</v>
      </c>
      <c r="N1403" s="68" t="str">
        <f>IF(ISTEXT(overallRate),"Effectuez l’étape 1",IF(OR(COUNT($C1403,J1403)&lt;&gt;2,overallRate=0),0,IF(F1403="Yes",ROUND(MAX(IF($B1403="Oui - sans lien de dépendance",0,MIN((0.75*J1403),847)),MIN(J1403,(0.75*$C1403),847)),2),IF(revenueReduction&gt;0.3,MAX(IF($B1403="Non - avec lien de dépendance",MIN(1129,J1403,$C1403)*overallRate,MIN(1129,J1403)*overallRate),ROUND(MAX(IF($B1403="Non - avec lien de dépendance",0,MIN((0.75*J1403),847)),MIN(J1403,(0.75*$C1403),847)),2)),IF($B1403="Non - avec lien de dépendance",MIN(1129,J1403,$C1403)*overallRate,MIN(1129,J1403)*overallRate)))))</f>
        <v>Effectuez l’étape 1</v>
      </c>
      <c r="O1403" s="68" t="str">
        <f>IF(ISTEXT(overallRate),"Effectuez l’étape 1",IF(OR(COUNT($C1403,K1403)&lt;&gt;2,overallRate=0),0,IF(G1403="Yes",ROUND(MAX(IF($B1403="Oui - sans lien de dépendance",0,MIN((0.75*K1403),847)),MIN(K1403,(0.75*$C1403),847)),2),IF(revenueReduction&gt;0.3,MAX(IF($B1403="Non - avec lien de dépendance",MIN(1129,K1403,$C1403)*overallRate,MIN(1129,K1403)*overallRate),ROUND(MAX(IF($B1403="Non - avec lien de dépendance",0,MIN((0.75*K1403),847)),MIN(K1403,(0.75*$C1403),847)),2)),IF($B1403="Non - avec lien de dépendance",MIN(1129,K1403,$C1403)*overallRate,MIN(1129,K1403)*overallRate)))))</f>
        <v>Effectuez l’étape 1</v>
      </c>
      <c r="P1403" s="3">
        <f t="shared" si="21"/>
        <v>0</v>
      </c>
    </row>
    <row r="1404" spans="12:16" x14ac:dyDescent="0.5">
      <c r="L1404" s="68" t="str">
        <f>IF(ISTEXT(overallRate),"Effectuez l’étape 1",IF(OR(COUNT($C1404,H1404)&lt;&gt;2,overallRate=0),0,IF(D1404="Yes",ROUND(MAX(IF($B1404="Oui - sans lien de dépendance",0,MIN((0.75*H1404),847)),MIN(H1404,(0.75*$C1404),847)),2),IF(revenueReduction&gt;0.3,MAX(IF($B1404="Non - avec lien de dépendance",MIN(1129,H1404,$C1404)*overallRate,MIN(1129,H1404)*overallRate),ROUND(MAX(IF($B1404="Non - avec lien de dépendance",0,MIN((0.75*H1404),847)),MIN(H1404,(0.75*$C1404),847)),2)),IF($B1404="Non - avec lien de dépendance",MIN(1129,H1404,$C1404)*overallRate,MIN(1129,H1404)*overallRate)))))</f>
        <v>Effectuez l’étape 1</v>
      </c>
      <c r="M1404" s="68" t="str">
        <f>IF(ISTEXT(overallRate),"Effectuez l’étape 1",IF(OR(COUNT($C1404,I1404)&lt;&gt;2,overallRate=0),0,IF(E1404="Yes",ROUND(MAX(IF($B1404="Oui - sans lien de dépendance",0,MIN((0.75*I1404),847)),MIN(I1404,(0.75*$C1404),847)),2),IF(revenueReduction&gt;0.3,MAX(IF($B1404="Non - avec lien de dépendance",MIN(1129,I1404,$C1404)*overallRate,MIN(1129,I1404)*overallRate),ROUND(MAX(IF($B1404="Non - avec lien de dépendance",0,MIN((0.75*I1404),847)),MIN(I1404,(0.75*$C1404),847)),2)),IF($B1404="Non - avec lien de dépendance",MIN(1129,I1404,$C1404)*overallRate,MIN(1129,I1404)*overallRate)))))</f>
        <v>Effectuez l’étape 1</v>
      </c>
      <c r="N1404" s="68" t="str">
        <f>IF(ISTEXT(overallRate),"Effectuez l’étape 1",IF(OR(COUNT($C1404,J1404)&lt;&gt;2,overallRate=0),0,IF(F1404="Yes",ROUND(MAX(IF($B1404="Oui - sans lien de dépendance",0,MIN((0.75*J1404),847)),MIN(J1404,(0.75*$C1404),847)),2),IF(revenueReduction&gt;0.3,MAX(IF($B1404="Non - avec lien de dépendance",MIN(1129,J1404,$C1404)*overallRate,MIN(1129,J1404)*overallRate),ROUND(MAX(IF($B1404="Non - avec lien de dépendance",0,MIN((0.75*J1404),847)),MIN(J1404,(0.75*$C1404),847)),2)),IF($B1404="Non - avec lien de dépendance",MIN(1129,J1404,$C1404)*overallRate,MIN(1129,J1404)*overallRate)))))</f>
        <v>Effectuez l’étape 1</v>
      </c>
      <c r="O1404" s="68" t="str">
        <f>IF(ISTEXT(overallRate),"Effectuez l’étape 1",IF(OR(COUNT($C1404,K1404)&lt;&gt;2,overallRate=0),0,IF(G1404="Yes",ROUND(MAX(IF($B1404="Oui - sans lien de dépendance",0,MIN((0.75*K1404),847)),MIN(K1404,(0.75*$C1404),847)),2),IF(revenueReduction&gt;0.3,MAX(IF($B1404="Non - avec lien de dépendance",MIN(1129,K1404,$C1404)*overallRate,MIN(1129,K1404)*overallRate),ROUND(MAX(IF($B1404="Non - avec lien de dépendance",0,MIN((0.75*K1404),847)),MIN(K1404,(0.75*$C1404),847)),2)),IF($B1404="Non - avec lien de dépendance",MIN(1129,K1404,$C1404)*overallRate,MIN(1129,K1404)*overallRate)))))</f>
        <v>Effectuez l’étape 1</v>
      </c>
      <c r="P1404" s="3">
        <f t="shared" si="21"/>
        <v>0</v>
      </c>
    </row>
    <row r="1405" spans="12:16" x14ac:dyDescent="0.5">
      <c r="L1405" s="68" t="str">
        <f>IF(ISTEXT(overallRate),"Effectuez l’étape 1",IF(OR(COUNT($C1405,H1405)&lt;&gt;2,overallRate=0),0,IF(D1405="Yes",ROUND(MAX(IF($B1405="Oui - sans lien de dépendance",0,MIN((0.75*H1405),847)),MIN(H1405,(0.75*$C1405),847)),2),IF(revenueReduction&gt;0.3,MAX(IF($B1405="Non - avec lien de dépendance",MIN(1129,H1405,$C1405)*overallRate,MIN(1129,H1405)*overallRate),ROUND(MAX(IF($B1405="Non - avec lien de dépendance",0,MIN((0.75*H1405),847)),MIN(H1405,(0.75*$C1405),847)),2)),IF($B1405="Non - avec lien de dépendance",MIN(1129,H1405,$C1405)*overallRate,MIN(1129,H1405)*overallRate)))))</f>
        <v>Effectuez l’étape 1</v>
      </c>
      <c r="M1405" s="68" t="str">
        <f>IF(ISTEXT(overallRate),"Effectuez l’étape 1",IF(OR(COUNT($C1405,I1405)&lt;&gt;2,overallRate=0),0,IF(E1405="Yes",ROUND(MAX(IF($B1405="Oui - sans lien de dépendance",0,MIN((0.75*I1405),847)),MIN(I1405,(0.75*$C1405),847)),2),IF(revenueReduction&gt;0.3,MAX(IF($B1405="Non - avec lien de dépendance",MIN(1129,I1405,$C1405)*overallRate,MIN(1129,I1405)*overallRate),ROUND(MAX(IF($B1405="Non - avec lien de dépendance",0,MIN((0.75*I1405),847)),MIN(I1405,(0.75*$C1405),847)),2)),IF($B1405="Non - avec lien de dépendance",MIN(1129,I1405,$C1405)*overallRate,MIN(1129,I1405)*overallRate)))))</f>
        <v>Effectuez l’étape 1</v>
      </c>
      <c r="N1405" s="68" t="str">
        <f>IF(ISTEXT(overallRate),"Effectuez l’étape 1",IF(OR(COUNT($C1405,J1405)&lt;&gt;2,overallRate=0),0,IF(F1405="Yes",ROUND(MAX(IF($B1405="Oui - sans lien de dépendance",0,MIN((0.75*J1405),847)),MIN(J1405,(0.75*$C1405),847)),2),IF(revenueReduction&gt;0.3,MAX(IF($B1405="Non - avec lien de dépendance",MIN(1129,J1405,$C1405)*overallRate,MIN(1129,J1405)*overallRate),ROUND(MAX(IF($B1405="Non - avec lien de dépendance",0,MIN((0.75*J1405),847)),MIN(J1405,(0.75*$C1405),847)),2)),IF($B1405="Non - avec lien de dépendance",MIN(1129,J1405,$C1405)*overallRate,MIN(1129,J1405)*overallRate)))))</f>
        <v>Effectuez l’étape 1</v>
      </c>
      <c r="O1405" s="68" t="str">
        <f>IF(ISTEXT(overallRate),"Effectuez l’étape 1",IF(OR(COUNT($C1405,K1405)&lt;&gt;2,overallRate=0),0,IF(G1405="Yes",ROUND(MAX(IF($B1405="Oui - sans lien de dépendance",0,MIN((0.75*K1405),847)),MIN(K1405,(0.75*$C1405),847)),2),IF(revenueReduction&gt;0.3,MAX(IF($B1405="Non - avec lien de dépendance",MIN(1129,K1405,$C1405)*overallRate,MIN(1129,K1405)*overallRate),ROUND(MAX(IF($B1405="Non - avec lien de dépendance",0,MIN((0.75*K1405),847)),MIN(K1405,(0.75*$C1405),847)),2)),IF($B1405="Non - avec lien de dépendance",MIN(1129,K1405,$C1405)*overallRate,MIN(1129,K1405)*overallRate)))))</f>
        <v>Effectuez l’étape 1</v>
      </c>
      <c r="P1405" s="3">
        <f t="shared" si="21"/>
        <v>0</v>
      </c>
    </row>
    <row r="1406" spans="12:16" x14ac:dyDescent="0.5">
      <c r="L1406" s="68" t="str">
        <f>IF(ISTEXT(overallRate),"Effectuez l’étape 1",IF(OR(COUNT($C1406,H1406)&lt;&gt;2,overallRate=0),0,IF(D1406="Yes",ROUND(MAX(IF($B1406="Oui - sans lien de dépendance",0,MIN((0.75*H1406),847)),MIN(H1406,(0.75*$C1406),847)),2),IF(revenueReduction&gt;0.3,MAX(IF($B1406="Non - avec lien de dépendance",MIN(1129,H1406,$C1406)*overallRate,MIN(1129,H1406)*overallRate),ROUND(MAX(IF($B1406="Non - avec lien de dépendance",0,MIN((0.75*H1406),847)),MIN(H1406,(0.75*$C1406),847)),2)),IF($B1406="Non - avec lien de dépendance",MIN(1129,H1406,$C1406)*overallRate,MIN(1129,H1406)*overallRate)))))</f>
        <v>Effectuez l’étape 1</v>
      </c>
      <c r="M1406" s="68" t="str">
        <f>IF(ISTEXT(overallRate),"Effectuez l’étape 1",IF(OR(COUNT($C1406,I1406)&lt;&gt;2,overallRate=0),0,IF(E1406="Yes",ROUND(MAX(IF($B1406="Oui - sans lien de dépendance",0,MIN((0.75*I1406),847)),MIN(I1406,(0.75*$C1406),847)),2),IF(revenueReduction&gt;0.3,MAX(IF($B1406="Non - avec lien de dépendance",MIN(1129,I1406,$C1406)*overallRate,MIN(1129,I1406)*overallRate),ROUND(MAX(IF($B1406="Non - avec lien de dépendance",0,MIN((0.75*I1406),847)),MIN(I1406,(0.75*$C1406),847)),2)),IF($B1406="Non - avec lien de dépendance",MIN(1129,I1406,$C1406)*overallRate,MIN(1129,I1406)*overallRate)))))</f>
        <v>Effectuez l’étape 1</v>
      </c>
      <c r="N1406" s="68" t="str">
        <f>IF(ISTEXT(overallRate),"Effectuez l’étape 1",IF(OR(COUNT($C1406,J1406)&lt;&gt;2,overallRate=0),0,IF(F1406="Yes",ROUND(MAX(IF($B1406="Oui - sans lien de dépendance",0,MIN((0.75*J1406),847)),MIN(J1406,(0.75*$C1406),847)),2),IF(revenueReduction&gt;0.3,MAX(IF($B1406="Non - avec lien de dépendance",MIN(1129,J1406,$C1406)*overallRate,MIN(1129,J1406)*overallRate),ROUND(MAX(IF($B1406="Non - avec lien de dépendance",0,MIN((0.75*J1406),847)),MIN(J1406,(0.75*$C1406),847)),2)),IF($B1406="Non - avec lien de dépendance",MIN(1129,J1406,$C1406)*overallRate,MIN(1129,J1406)*overallRate)))))</f>
        <v>Effectuez l’étape 1</v>
      </c>
      <c r="O1406" s="68" t="str">
        <f>IF(ISTEXT(overallRate),"Effectuez l’étape 1",IF(OR(COUNT($C1406,K1406)&lt;&gt;2,overallRate=0),0,IF(G1406="Yes",ROUND(MAX(IF($B1406="Oui - sans lien de dépendance",0,MIN((0.75*K1406),847)),MIN(K1406,(0.75*$C1406),847)),2),IF(revenueReduction&gt;0.3,MAX(IF($B1406="Non - avec lien de dépendance",MIN(1129,K1406,$C1406)*overallRate,MIN(1129,K1406)*overallRate),ROUND(MAX(IF($B1406="Non - avec lien de dépendance",0,MIN((0.75*K1406),847)),MIN(K1406,(0.75*$C1406),847)),2)),IF($B1406="Non - avec lien de dépendance",MIN(1129,K1406,$C1406)*overallRate,MIN(1129,K1406)*overallRate)))))</f>
        <v>Effectuez l’étape 1</v>
      </c>
      <c r="P1406" s="3">
        <f t="shared" si="21"/>
        <v>0</v>
      </c>
    </row>
    <row r="1407" spans="12:16" x14ac:dyDescent="0.5">
      <c r="L1407" s="68" t="str">
        <f>IF(ISTEXT(overallRate),"Effectuez l’étape 1",IF(OR(COUNT($C1407,H1407)&lt;&gt;2,overallRate=0),0,IF(D1407="Yes",ROUND(MAX(IF($B1407="Oui - sans lien de dépendance",0,MIN((0.75*H1407),847)),MIN(H1407,(0.75*$C1407),847)),2),IF(revenueReduction&gt;0.3,MAX(IF($B1407="Non - avec lien de dépendance",MIN(1129,H1407,$C1407)*overallRate,MIN(1129,H1407)*overallRate),ROUND(MAX(IF($B1407="Non - avec lien de dépendance",0,MIN((0.75*H1407),847)),MIN(H1407,(0.75*$C1407),847)),2)),IF($B1407="Non - avec lien de dépendance",MIN(1129,H1407,$C1407)*overallRate,MIN(1129,H1407)*overallRate)))))</f>
        <v>Effectuez l’étape 1</v>
      </c>
      <c r="M1407" s="68" t="str">
        <f>IF(ISTEXT(overallRate),"Effectuez l’étape 1",IF(OR(COUNT($C1407,I1407)&lt;&gt;2,overallRate=0),0,IF(E1407="Yes",ROUND(MAX(IF($B1407="Oui - sans lien de dépendance",0,MIN((0.75*I1407),847)),MIN(I1407,(0.75*$C1407),847)),2),IF(revenueReduction&gt;0.3,MAX(IF($B1407="Non - avec lien de dépendance",MIN(1129,I1407,$C1407)*overallRate,MIN(1129,I1407)*overallRate),ROUND(MAX(IF($B1407="Non - avec lien de dépendance",0,MIN((0.75*I1407),847)),MIN(I1407,(0.75*$C1407),847)),2)),IF($B1407="Non - avec lien de dépendance",MIN(1129,I1407,$C1407)*overallRate,MIN(1129,I1407)*overallRate)))))</f>
        <v>Effectuez l’étape 1</v>
      </c>
      <c r="N1407" s="68" t="str">
        <f>IF(ISTEXT(overallRate),"Effectuez l’étape 1",IF(OR(COUNT($C1407,J1407)&lt;&gt;2,overallRate=0),0,IF(F1407="Yes",ROUND(MAX(IF($B1407="Oui - sans lien de dépendance",0,MIN((0.75*J1407),847)),MIN(J1407,(0.75*$C1407),847)),2),IF(revenueReduction&gt;0.3,MAX(IF($B1407="Non - avec lien de dépendance",MIN(1129,J1407,$C1407)*overallRate,MIN(1129,J1407)*overallRate),ROUND(MAX(IF($B1407="Non - avec lien de dépendance",0,MIN((0.75*J1407),847)),MIN(J1407,(0.75*$C1407),847)),2)),IF($B1407="Non - avec lien de dépendance",MIN(1129,J1407,$C1407)*overallRate,MIN(1129,J1407)*overallRate)))))</f>
        <v>Effectuez l’étape 1</v>
      </c>
      <c r="O1407" s="68" t="str">
        <f>IF(ISTEXT(overallRate),"Effectuez l’étape 1",IF(OR(COUNT($C1407,K1407)&lt;&gt;2,overallRate=0),0,IF(G1407="Yes",ROUND(MAX(IF($B1407="Oui - sans lien de dépendance",0,MIN((0.75*K1407),847)),MIN(K1407,(0.75*$C1407),847)),2),IF(revenueReduction&gt;0.3,MAX(IF($B1407="Non - avec lien de dépendance",MIN(1129,K1407,$C1407)*overallRate,MIN(1129,K1407)*overallRate),ROUND(MAX(IF($B1407="Non - avec lien de dépendance",0,MIN((0.75*K1407),847)),MIN(K1407,(0.75*$C1407),847)),2)),IF($B1407="Non - avec lien de dépendance",MIN(1129,K1407,$C1407)*overallRate,MIN(1129,K1407)*overallRate)))))</f>
        <v>Effectuez l’étape 1</v>
      </c>
      <c r="P1407" s="3">
        <f t="shared" si="21"/>
        <v>0</v>
      </c>
    </row>
    <row r="1408" spans="12:16" x14ac:dyDescent="0.5">
      <c r="L1408" s="68" t="str">
        <f>IF(ISTEXT(overallRate),"Effectuez l’étape 1",IF(OR(COUNT($C1408,H1408)&lt;&gt;2,overallRate=0),0,IF(D1408="Yes",ROUND(MAX(IF($B1408="Oui - sans lien de dépendance",0,MIN((0.75*H1408),847)),MIN(H1408,(0.75*$C1408),847)),2),IF(revenueReduction&gt;0.3,MAX(IF($B1408="Non - avec lien de dépendance",MIN(1129,H1408,$C1408)*overallRate,MIN(1129,H1408)*overallRate),ROUND(MAX(IF($B1408="Non - avec lien de dépendance",0,MIN((0.75*H1408),847)),MIN(H1408,(0.75*$C1408),847)),2)),IF($B1408="Non - avec lien de dépendance",MIN(1129,H1408,$C1408)*overallRate,MIN(1129,H1408)*overallRate)))))</f>
        <v>Effectuez l’étape 1</v>
      </c>
      <c r="M1408" s="68" t="str">
        <f>IF(ISTEXT(overallRate),"Effectuez l’étape 1",IF(OR(COUNT($C1408,I1408)&lt;&gt;2,overallRate=0),0,IF(E1408="Yes",ROUND(MAX(IF($B1408="Oui - sans lien de dépendance",0,MIN((0.75*I1408),847)),MIN(I1408,(0.75*$C1408),847)),2),IF(revenueReduction&gt;0.3,MAX(IF($B1408="Non - avec lien de dépendance",MIN(1129,I1408,$C1408)*overallRate,MIN(1129,I1408)*overallRate),ROUND(MAX(IF($B1408="Non - avec lien de dépendance",0,MIN((0.75*I1408),847)),MIN(I1408,(0.75*$C1408),847)),2)),IF($B1408="Non - avec lien de dépendance",MIN(1129,I1408,$C1408)*overallRate,MIN(1129,I1408)*overallRate)))))</f>
        <v>Effectuez l’étape 1</v>
      </c>
      <c r="N1408" s="68" t="str">
        <f>IF(ISTEXT(overallRate),"Effectuez l’étape 1",IF(OR(COUNT($C1408,J1408)&lt;&gt;2,overallRate=0),0,IF(F1408="Yes",ROUND(MAX(IF($B1408="Oui - sans lien de dépendance",0,MIN((0.75*J1408),847)),MIN(J1408,(0.75*$C1408),847)),2),IF(revenueReduction&gt;0.3,MAX(IF($B1408="Non - avec lien de dépendance",MIN(1129,J1408,$C1408)*overallRate,MIN(1129,J1408)*overallRate),ROUND(MAX(IF($B1408="Non - avec lien de dépendance",0,MIN((0.75*J1408),847)),MIN(J1408,(0.75*$C1408),847)),2)),IF($B1408="Non - avec lien de dépendance",MIN(1129,J1408,$C1408)*overallRate,MIN(1129,J1408)*overallRate)))))</f>
        <v>Effectuez l’étape 1</v>
      </c>
      <c r="O1408" s="68" t="str">
        <f>IF(ISTEXT(overallRate),"Effectuez l’étape 1",IF(OR(COUNT($C1408,K1408)&lt;&gt;2,overallRate=0),0,IF(G1408="Yes",ROUND(MAX(IF($B1408="Oui - sans lien de dépendance",0,MIN((0.75*K1408),847)),MIN(K1408,(0.75*$C1408),847)),2),IF(revenueReduction&gt;0.3,MAX(IF($B1408="Non - avec lien de dépendance",MIN(1129,K1408,$C1408)*overallRate,MIN(1129,K1408)*overallRate),ROUND(MAX(IF($B1408="Non - avec lien de dépendance",0,MIN((0.75*K1408),847)),MIN(K1408,(0.75*$C1408),847)),2)),IF($B1408="Non - avec lien de dépendance",MIN(1129,K1408,$C1408)*overallRate,MIN(1129,K1408)*overallRate)))))</f>
        <v>Effectuez l’étape 1</v>
      </c>
      <c r="P1408" s="3">
        <f t="shared" si="21"/>
        <v>0</v>
      </c>
    </row>
    <row r="1409" spans="12:16" x14ac:dyDescent="0.5">
      <c r="L1409" s="68" t="str">
        <f>IF(ISTEXT(overallRate),"Effectuez l’étape 1",IF(OR(COUNT($C1409,H1409)&lt;&gt;2,overallRate=0),0,IF(D1409="Yes",ROUND(MAX(IF($B1409="Oui - sans lien de dépendance",0,MIN((0.75*H1409),847)),MIN(H1409,(0.75*$C1409),847)),2),IF(revenueReduction&gt;0.3,MAX(IF($B1409="Non - avec lien de dépendance",MIN(1129,H1409,$C1409)*overallRate,MIN(1129,H1409)*overallRate),ROUND(MAX(IF($B1409="Non - avec lien de dépendance",0,MIN((0.75*H1409),847)),MIN(H1409,(0.75*$C1409),847)),2)),IF($B1409="Non - avec lien de dépendance",MIN(1129,H1409,$C1409)*overallRate,MIN(1129,H1409)*overallRate)))))</f>
        <v>Effectuez l’étape 1</v>
      </c>
      <c r="M1409" s="68" t="str">
        <f>IF(ISTEXT(overallRate),"Effectuez l’étape 1",IF(OR(COUNT($C1409,I1409)&lt;&gt;2,overallRate=0),0,IF(E1409="Yes",ROUND(MAX(IF($B1409="Oui - sans lien de dépendance",0,MIN((0.75*I1409),847)),MIN(I1409,(0.75*$C1409),847)),2),IF(revenueReduction&gt;0.3,MAX(IF($B1409="Non - avec lien de dépendance",MIN(1129,I1409,$C1409)*overallRate,MIN(1129,I1409)*overallRate),ROUND(MAX(IF($B1409="Non - avec lien de dépendance",0,MIN((0.75*I1409),847)),MIN(I1409,(0.75*$C1409),847)),2)),IF($B1409="Non - avec lien de dépendance",MIN(1129,I1409,$C1409)*overallRate,MIN(1129,I1409)*overallRate)))))</f>
        <v>Effectuez l’étape 1</v>
      </c>
      <c r="N1409" s="68" t="str">
        <f>IF(ISTEXT(overallRate),"Effectuez l’étape 1",IF(OR(COUNT($C1409,J1409)&lt;&gt;2,overallRate=0),0,IF(F1409="Yes",ROUND(MAX(IF($B1409="Oui - sans lien de dépendance",0,MIN((0.75*J1409),847)),MIN(J1409,(0.75*$C1409),847)),2),IF(revenueReduction&gt;0.3,MAX(IF($B1409="Non - avec lien de dépendance",MIN(1129,J1409,$C1409)*overallRate,MIN(1129,J1409)*overallRate),ROUND(MAX(IF($B1409="Non - avec lien de dépendance",0,MIN((0.75*J1409),847)),MIN(J1409,(0.75*$C1409),847)),2)),IF($B1409="Non - avec lien de dépendance",MIN(1129,J1409,$C1409)*overallRate,MIN(1129,J1409)*overallRate)))))</f>
        <v>Effectuez l’étape 1</v>
      </c>
      <c r="O1409" s="68" t="str">
        <f>IF(ISTEXT(overallRate),"Effectuez l’étape 1",IF(OR(COUNT($C1409,K1409)&lt;&gt;2,overallRate=0),0,IF(G1409="Yes",ROUND(MAX(IF($B1409="Oui - sans lien de dépendance",0,MIN((0.75*K1409),847)),MIN(K1409,(0.75*$C1409),847)),2),IF(revenueReduction&gt;0.3,MAX(IF($B1409="Non - avec lien de dépendance",MIN(1129,K1409,$C1409)*overallRate,MIN(1129,K1409)*overallRate),ROUND(MAX(IF($B1409="Non - avec lien de dépendance",0,MIN((0.75*K1409),847)),MIN(K1409,(0.75*$C1409),847)),2)),IF($B1409="Non - avec lien de dépendance",MIN(1129,K1409,$C1409)*overallRate,MIN(1129,K1409)*overallRate)))))</f>
        <v>Effectuez l’étape 1</v>
      </c>
      <c r="P1409" s="3">
        <f t="shared" si="21"/>
        <v>0</v>
      </c>
    </row>
    <row r="1410" spans="12:16" x14ac:dyDescent="0.5">
      <c r="L1410" s="68" t="str">
        <f>IF(ISTEXT(overallRate),"Effectuez l’étape 1",IF(OR(COUNT($C1410,H1410)&lt;&gt;2,overallRate=0),0,IF(D1410="Yes",ROUND(MAX(IF($B1410="Oui - sans lien de dépendance",0,MIN((0.75*H1410),847)),MIN(H1410,(0.75*$C1410),847)),2),IF(revenueReduction&gt;0.3,MAX(IF($B1410="Non - avec lien de dépendance",MIN(1129,H1410,$C1410)*overallRate,MIN(1129,H1410)*overallRate),ROUND(MAX(IF($B1410="Non - avec lien de dépendance",0,MIN((0.75*H1410),847)),MIN(H1410,(0.75*$C1410),847)),2)),IF($B1410="Non - avec lien de dépendance",MIN(1129,H1410,$C1410)*overallRate,MIN(1129,H1410)*overallRate)))))</f>
        <v>Effectuez l’étape 1</v>
      </c>
      <c r="M1410" s="68" t="str">
        <f>IF(ISTEXT(overallRate),"Effectuez l’étape 1",IF(OR(COUNT($C1410,I1410)&lt;&gt;2,overallRate=0),0,IF(E1410="Yes",ROUND(MAX(IF($B1410="Oui - sans lien de dépendance",0,MIN((0.75*I1410),847)),MIN(I1410,(0.75*$C1410),847)),2),IF(revenueReduction&gt;0.3,MAX(IF($B1410="Non - avec lien de dépendance",MIN(1129,I1410,$C1410)*overallRate,MIN(1129,I1410)*overallRate),ROUND(MAX(IF($B1410="Non - avec lien de dépendance",0,MIN((0.75*I1410),847)),MIN(I1410,(0.75*$C1410),847)),2)),IF($B1410="Non - avec lien de dépendance",MIN(1129,I1410,$C1410)*overallRate,MIN(1129,I1410)*overallRate)))))</f>
        <v>Effectuez l’étape 1</v>
      </c>
      <c r="N1410" s="68" t="str">
        <f>IF(ISTEXT(overallRate),"Effectuez l’étape 1",IF(OR(COUNT($C1410,J1410)&lt;&gt;2,overallRate=0),0,IF(F1410="Yes",ROUND(MAX(IF($B1410="Oui - sans lien de dépendance",0,MIN((0.75*J1410),847)),MIN(J1410,(0.75*$C1410),847)),2),IF(revenueReduction&gt;0.3,MAX(IF($B1410="Non - avec lien de dépendance",MIN(1129,J1410,$C1410)*overallRate,MIN(1129,J1410)*overallRate),ROUND(MAX(IF($B1410="Non - avec lien de dépendance",0,MIN((0.75*J1410),847)),MIN(J1410,(0.75*$C1410),847)),2)),IF($B1410="Non - avec lien de dépendance",MIN(1129,J1410,$C1410)*overallRate,MIN(1129,J1410)*overallRate)))))</f>
        <v>Effectuez l’étape 1</v>
      </c>
      <c r="O1410" s="68" t="str">
        <f>IF(ISTEXT(overallRate),"Effectuez l’étape 1",IF(OR(COUNT($C1410,K1410)&lt;&gt;2,overallRate=0),0,IF(G1410="Yes",ROUND(MAX(IF($B1410="Oui - sans lien de dépendance",0,MIN((0.75*K1410),847)),MIN(K1410,(0.75*$C1410),847)),2),IF(revenueReduction&gt;0.3,MAX(IF($B1410="Non - avec lien de dépendance",MIN(1129,K1410,$C1410)*overallRate,MIN(1129,K1410)*overallRate),ROUND(MAX(IF($B1410="Non - avec lien de dépendance",0,MIN((0.75*K1410),847)),MIN(K1410,(0.75*$C1410),847)),2)),IF($B1410="Non - avec lien de dépendance",MIN(1129,K1410,$C1410)*overallRate,MIN(1129,K1410)*overallRate)))))</f>
        <v>Effectuez l’étape 1</v>
      </c>
      <c r="P1410" s="3">
        <f t="shared" si="21"/>
        <v>0</v>
      </c>
    </row>
    <row r="1411" spans="12:16" x14ac:dyDescent="0.5">
      <c r="L1411" s="68" t="str">
        <f>IF(ISTEXT(overallRate),"Effectuez l’étape 1",IF(OR(COUNT($C1411,H1411)&lt;&gt;2,overallRate=0),0,IF(D1411="Yes",ROUND(MAX(IF($B1411="Oui - sans lien de dépendance",0,MIN((0.75*H1411),847)),MIN(H1411,(0.75*$C1411),847)),2),IF(revenueReduction&gt;0.3,MAX(IF($B1411="Non - avec lien de dépendance",MIN(1129,H1411,$C1411)*overallRate,MIN(1129,H1411)*overallRate),ROUND(MAX(IF($B1411="Non - avec lien de dépendance",0,MIN((0.75*H1411),847)),MIN(H1411,(0.75*$C1411),847)),2)),IF($B1411="Non - avec lien de dépendance",MIN(1129,H1411,$C1411)*overallRate,MIN(1129,H1411)*overallRate)))))</f>
        <v>Effectuez l’étape 1</v>
      </c>
      <c r="M1411" s="68" t="str">
        <f>IF(ISTEXT(overallRate),"Effectuez l’étape 1",IF(OR(COUNT($C1411,I1411)&lt;&gt;2,overallRate=0),0,IF(E1411="Yes",ROUND(MAX(IF($B1411="Oui - sans lien de dépendance",0,MIN((0.75*I1411),847)),MIN(I1411,(0.75*$C1411),847)),2),IF(revenueReduction&gt;0.3,MAX(IF($B1411="Non - avec lien de dépendance",MIN(1129,I1411,$C1411)*overallRate,MIN(1129,I1411)*overallRate),ROUND(MAX(IF($B1411="Non - avec lien de dépendance",0,MIN((0.75*I1411),847)),MIN(I1411,(0.75*$C1411),847)),2)),IF($B1411="Non - avec lien de dépendance",MIN(1129,I1411,$C1411)*overallRate,MIN(1129,I1411)*overallRate)))))</f>
        <v>Effectuez l’étape 1</v>
      </c>
      <c r="N1411" s="68" t="str">
        <f>IF(ISTEXT(overallRate),"Effectuez l’étape 1",IF(OR(COUNT($C1411,J1411)&lt;&gt;2,overallRate=0),0,IF(F1411="Yes",ROUND(MAX(IF($B1411="Oui - sans lien de dépendance",0,MIN((0.75*J1411),847)),MIN(J1411,(0.75*$C1411),847)),2),IF(revenueReduction&gt;0.3,MAX(IF($B1411="Non - avec lien de dépendance",MIN(1129,J1411,$C1411)*overallRate,MIN(1129,J1411)*overallRate),ROUND(MAX(IF($B1411="Non - avec lien de dépendance",0,MIN((0.75*J1411),847)),MIN(J1411,(0.75*$C1411),847)),2)),IF($B1411="Non - avec lien de dépendance",MIN(1129,J1411,$C1411)*overallRate,MIN(1129,J1411)*overallRate)))))</f>
        <v>Effectuez l’étape 1</v>
      </c>
      <c r="O1411" s="68" t="str">
        <f>IF(ISTEXT(overallRate),"Effectuez l’étape 1",IF(OR(COUNT($C1411,K1411)&lt;&gt;2,overallRate=0),0,IF(G1411="Yes",ROUND(MAX(IF($B1411="Oui - sans lien de dépendance",0,MIN((0.75*K1411),847)),MIN(K1411,(0.75*$C1411),847)),2),IF(revenueReduction&gt;0.3,MAX(IF($B1411="Non - avec lien de dépendance",MIN(1129,K1411,$C1411)*overallRate,MIN(1129,K1411)*overallRate),ROUND(MAX(IF($B1411="Non - avec lien de dépendance",0,MIN((0.75*K1411),847)),MIN(K1411,(0.75*$C1411),847)),2)),IF($B1411="Non - avec lien de dépendance",MIN(1129,K1411,$C1411)*overallRate,MIN(1129,K1411)*overallRate)))))</f>
        <v>Effectuez l’étape 1</v>
      </c>
      <c r="P1411" s="3">
        <f t="shared" si="21"/>
        <v>0</v>
      </c>
    </row>
    <row r="1412" spans="12:16" x14ac:dyDescent="0.5">
      <c r="L1412" s="68" t="str">
        <f>IF(ISTEXT(overallRate),"Effectuez l’étape 1",IF(OR(COUNT($C1412,H1412)&lt;&gt;2,overallRate=0),0,IF(D1412="Yes",ROUND(MAX(IF($B1412="Oui - sans lien de dépendance",0,MIN((0.75*H1412),847)),MIN(H1412,(0.75*$C1412),847)),2),IF(revenueReduction&gt;0.3,MAX(IF($B1412="Non - avec lien de dépendance",MIN(1129,H1412,$C1412)*overallRate,MIN(1129,H1412)*overallRate),ROUND(MAX(IF($B1412="Non - avec lien de dépendance",0,MIN((0.75*H1412),847)),MIN(H1412,(0.75*$C1412),847)),2)),IF($B1412="Non - avec lien de dépendance",MIN(1129,H1412,$C1412)*overallRate,MIN(1129,H1412)*overallRate)))))</f>
        <v>Effectuez l’étape 1</v>
      </c>
      <c r="M1412" s="68" t="str">
        <f>IF(ISTEXT(overallRate),"Effectuez l’étape 1",IF(OR(COUNT($C1412,I1412)&lt;&gt;2,overallRate=0),0,IF(E1412="Yes",ROUND(MAX(IF($B1412="Oui - sans lien de dépendance",0,MIN((0.75*I1412),847)),MIN(I1412,(0.75*$C1412),847)),2),IF(revenueReduction&gt;0.3,MAX(IF($B1412="Non - avec lien de dépendance",MIN(1129,I1412,$C1412)*overallRate,MIN(1129,I1412)*overallRate),ROUND(MAX(IF($B1412="Non - avec lien de dépendance",0,MIN((0.75*I1412),847)),MIN(I1412,(0.75*$C1412),847)),2)),IF($B1412="Non - avec lien de dépendance",MIN(1129,I1412,$C1412)*overallRate,MIN(1129,I1412)*overallRate)))))</f>
        <v>Effectuez l’étape 1</v>
      </c>
      <c r="N1412" s="68" t="str">
        <f>IF(ISTEXT(overallRate),"Effectuez l’étape 1",IF(OR(COUNT($C1412,J1412)&lt;&gt;2,overallRate=0),0,IF(F1412="Yes",ROUND(MAX(IF($B1412="Oui - sans lien de dépendance",0,MIN((0.75*J1412),847)),MIN(J1412,(0.75*$C1412),847)),2),IF(revenueReduction&gt;0.3,MAX(IF($B1412="Non - avec lien de dépendance",MIN(1129,J1412,$C1412)*overallRate,MIN(1129,J1412)*overallRate),ROUND(MAX(IF($B1412="Non - avec lien de dépendance",0,MIN((0.75*J1412),847)),MIN(J1412,(0.75*$C1412),847)),2)),IF($B1412="Non - avec lien de dépendance",MIN(1129,J1412,$C1412)*overallRate,MIN(1129,J1412)*overallRate)))))</f>
        <v>Effectuez l’étape 1</v>
      </c>
      <c r="O1412" s="68" t="str">
        <f>IF(ISTEXT(overallRate),"Effectuez l’étape 1",IF(OR(COUNT($C1412,K1412)&lt;&gt;2,overallRate=0),0,IF(G1412="Yes",ROUND(MAX(IF($B1412="Oui - sans lien de dépendance",0,MIN((0.75*K1412),847)),MIN(K1412,(0.75*$C1412),847)),2),IF(revenueReduction&gt;0.3,MAX(IF($B1412="Non - avec lien de dépendance",MIN(1129,K1412,$C1412)*overallRate,MIN(1129,K1412)*overallRate),ROUND(MAX(IF($B1412="Non - avec lien de dépendance",0,MIN((0.75*K1412),847)),MIN(K1412,(0.75*$C1412),847)),2)),IF($B1412="Non - avec lien de dépendance",MIN(1129,K1412,$C1412)*overallRate,MIN(1129,K1412)*overallRate)))))</f>
        <v>Effectuez l’étape 1</v>
      </c>
      <c r="P1412" s="3">
        <f t="shared" si="21"/>
        <v>0</v>
      </c>
    </row>
    <row r="1413" spans="12:16" x14ac:dyDescent="0.5">
      <c r="L1413" s="68" t="str">
        <f>IF(ISTEXT(overallRate),"Effectuez l’étape 1",IF(OR(COUNT($C1413,H1413)&lt;&gt;2,overallRate=0),0,IF(D1413="Yes",ROUND(MAX(IF($B1413="Oui - sans lien de dépendance",0,MIN((0.75*H1413),847)),MIN(H1413,(0.75*$C1413),847)),2),IF(revenueReduction&gt;0.3,MAX(IF($B1413="Non - avec lien de dépendance",MIN(1129,H1413,$C1413)*overallRate,MIN(1129,H1413)*overallRate),ROUND(MAX(IF($B1413="Non - avec lien de dépendance",0,MIN((0.75*H1413),847)),MIN(H1413,(0.75*$C1413),847)),2)),IF($B1413="Non - avec lien de dépendance",MIN(1129,H1413,$C1413)*overallRate,MIN(1129,H1413)*overallRate)))))</f>
        <v>Effectuez l’étape 1</v>
      </c>
      <c r="M1413" s="68" t="str">
        <f>IF(ISTEXT(overallRate),"Effectuez l’étape 1",IF(OR(COUNT($C1413,I1413)&lt;&gt;2,overallRate=0),0,IF(E1413="Yes",ROUND(MAX(IF($B1413="Oui - sans lien de dépendance",0,MIN((0.75*I1413),847)),MIN(I1413,(0.75*$C1413),847)),2),IF(revenueReduction&gt;0.3,MAX(IF($B1413="Non - avec lien de dépendance",MIN(1129,I1413,$C1413)*overallRate,MIN(1129,I1413)*overallRate),ROUND(MAX(IF($B1413="Non - avec lien de dépendance",0,MIN((0.75*I1413),847)),MIN(I1413,(0.75*$C1413),847)),2)),IF($B1413="Non - avec lien de dépendance",MIN(1129,I1413,$C1413)*overallRate,MIN(1129,I1413)*overallRate)))))</f>
        <v>Effectuez l’étape 1</v>
      </c>
      <c r="N1413" s="68" t="str">
        <f>IF(ISTEXT(overallRate),"Effectuez l’étape 1",IF(OR(COUNT($C1413,J1413)&lt;&gt;2,overallRate=0),0,IF(F1413="Yes",ROUND(MAX(IF($B1413="Oui - sans lien de dépendance",0,MIN((0.75*J1413),847)),MIN(J1413,(0.75*$C1413),847)),2),IF(revenueReduction&gt;0.3,MAX(IF($B1413="Non - avec lien de dépendance",MIN(1129,J1413,$C1413)*overallRate,MIN(1129,J1413)*overallRate),ROUND(MAX(IF($B1413="Non - avec lien de dépendance",0,MIN((0.75*J1413),847)),MIN(J1413,(0.75*$C1413),847)),2)),IF($B1413="Non - avec lien de dépendance",MIN(1129,J1413,$C1413)*overallRate,MIN(1129,J1413)*overallRate)))))</f>
        <v>Effectuez l’étape 1</v>
      </c>
      <c r="O1413" s="68" t="str">
        <f>IF(ISTEXT(overallRate),"Effectuez l’étape 1",IF(OR(COUNT($C1413,K1413)&lt;&gt;2,overallRate=0),0,IF(G1413="Yes",ROUND(MAX(IF($B1413="Oui - sans lien de dépendance",0,MIN((0.75*K1413),847)),MIN(K1413,(0.75*$C1413),847)),2),IF(revenueReduction&gt;0.3,MAX(IF($B1413="Non - avec lien de dépendance",MIN(1129,K1413,$C1413)*overallRate,MIN(1129,K1413)*overallRate),ROUND(MAX(IF($B1413="Non - avec lien de dépendance",0,MIN((0.75*K1413),847)),MIN(K1413,(0.75*$C1413),847)),2)),IF($B1413="Non - avec lien de dépendance",MIN(1129,K1413,$C1413)*overallRate,MIN(1129,K1413)*overallRate)))))</f>
        <v>Effectuez l’étape 1</v>
      </c>
      <c r="P1413" s="3">
        <f t="shared" si="21"/>
        <v>0</v>
      </c>
    </row>
    <row r="1414" spans="12:16" x14ac:dyDescent="0.5">
      <c r="L1414" s="68" t="str">
        <f>IF(ISTEXT(overallRate),"Effectuez l’étape 1",IF(OR(COUNT($C1414,H1414)&lt;&gt;2,overallRate=0),0,IF(D1414="Yes",ROUND(MAX(IF($B1414="Oui - sans lien de dépendance",0,MIN((0.75*H1414),847)),MIN(H1414,(0.75*$C1414),847)),2),IF(revenueReduction&gt;0.3,MAX(IF($B1414="Non - avec lien de dépendance",MIN(1129,H1414,$C1414)*overallRate,MIN(1129,H1414)*overallRate),ROUND(MAX(IF($B1414="Non - avec lien de dépendance",0,MIN((0.75*H1414),847)),MIN(H1414,(0.75*$C1414),847)),2)),IF($B1414="Non - avec lien de dépendance",MIN(1129,H1414,$C1414)*overallRate,MIN(1129,H1414)*overallRate)))))</f>
        <v>Effectuez l’étape 1</v>
      </c>
      <c r="M1414" s="68" t="str">
        <f>IF(ISTEXT(overallRate),"Effectuez l’étape 1",IF(OR(COUNT($C1414,I1414)&lt;&gt;2,overallRate=0),0,IF(E1414="Yes",ROUND(MAX(IF($B1414="Oui - sans lien de dépendance",0,MIN((0.75*I1414),847)),MIN(I1414,(0.75*$C1414),847)),2),IF(revenueReduction&gt;0.3,MAX(IF($B1414="Non - avec lien de dépendance",MIN(1129,I1414,$C1414)*overallRate,MIN(1129,I1414)*overallRate),ROUND(MAX(IF($B1414="Non - avec lien de dépendance",0,MIN((0.75*I1414),847)),MIN(I1414,(0.75*$C1414),847)),2)),IF($B1414="Non - avec lien de dépendance",MIN(1129,I1414,$C1414)*overallRate,MIN(1129,I1414)*overallRate)))))</f>
        <v>Effectuez l’étape 1</v>
      </c>
      <c r="N1414" s="68" t="str">
        <f>IF(ISTEXT(overallRate),"Effectuez l’étape 1",IF(OR(COUNT($C1414,J1414)&lt;&gt;2,overallRate=0),0,IF(F1414="Yes",ROUND(MAX(IF($B1414="Oui - sans lien de dépendance",0,MIN((0.75*J1414),847)),MIN(J1414,(0.75*$C1414),847)),2),IF(revenueReduction&gt;0.3,MAX(IF($B1414="Non - avec lien de dépendance",MIN(1129,J1414,$C1414)*overallRate,MIN(1129,J1414)*overallRate),ROUND(MAX(IF($B1414="Non - avec lien de dépendance",0,MIN((0.75*J1414),847)),MIN(J1414,(0.75*$C1414),847)),2)),IF($B1414="Non - avec lien de dépendance",MIN(1129,J1414,$C1414)*overallRate,MIN(1129,J1414)*overallRate)))))</f>
        <v>Effectuez l’étape 1</v>
      </c>
      <c r="O1414" s="68" t="str">
        <f>IF(ISTEXT(overallRate),"Effectuez l’étape 1",IF(OR(COUNT($C1414,K1414)&lt;&gt;2,overallRate=0),0,IF(G1414="Yes",ROUND(MAX(IF($B1414="Oui - sans lien de dépendance",0,MIN((0.75*K1414),847)),MIN(K1414,(0.75*$C1414),847)),2),IF(revenueReduction&gt;0.3,MAX(IF($B1414="Non - avec lien de dépendance",MIN(1129,K1414,$C1414)*overallRate,MIN(1129,K1414)*overallRate),ROUND(MAX(IF($B1414="Non - avec lien de dépendance",0,MIN((0.75*K1414),847)),MIN(K1414,(0.75*$C1414),847)),2)),IF($B1414="Non - avec lien de dépendance",MIN(1129,K1414,$C1414)*overallRate,MIN(1129,K1414)*overallRate)))))</f>
        <v>Effectuez l’étape 1</v>
      </c>
      <c r="P1414" s="3">
        <f t="shared" ref="P1414:P1477" si="22">IF(AND(COUNT(C1414:K1414)&gt;0,OR(COUNT(C1414:K1414)&lt;&gt;5,ISBLANK(B1414))),"Fill out all amounts",IF(OR(COUNTIF(H1414,0)+COUNTIF(I1414,0)&gt;1,COUNTIF(I1414,0)+COUNTIF(J1414,0)&gt;1,COUNTIF(J1414,0)+COUNTIF(K1414,0)&gt;1),0,SUM(L1414:O1414)))</f>
        <v>0</v>
      </c>
    </row>
    <row r="1415" spans="12:16" x14ac:dyDescent="0.5">
      <c r="L1415" s="68" t="str">
        <f>IF(ISTEXT(overallRate),"Effectuez l’étape 1",IF(OR(COUNT($C1415,H1415)&lt;&gt;2,overallRate=0),0,IF(D1415="Yes",ROUND(MAX(IF($B1415="Oui - sans lien de dépendance",0,MIN((0.75*H1415),847)),MIN(H1415,(0.75*$C1415),847)),2),IF(revenueReduction&gt;0.3,MAX(IF($B1415="Non - avec lien de dépendance",MIN(1129,H1415,$C1415)*overallRate,MIN(1129,H1415)*overallRate),ROUND(MAX(IF($B1415="Non - avec lien de dépendance",0,MIN((0.75*H1415),847)),MIN(H1415,(0.75*$C1415),847)),2)),IF($B1415="Non - avec lien de dépendance",MIN(1129,H1415,$C1415)*overallRate,MIN(1129,H1415)*overallRate)))))</f>
        <v>Effectuez l’étape 1</v>
      </c>
      <c r="M1415" s="68" t="str">
        <f>IF(ISTEXT(overallRate),"Effectuez l’étape 1",IF(OR(COUNT($C1415,I1415)&lt;&gt;2,overallRate=0),0,IF(E1415="Yes",ROUND(MAX(IF($B1415="Oui - sans lien de dépendance",0,MIN((0.75*I1415),847)),MIN(I1415,(0.75*$C1415),847)),2),IF(revenueReduction&gt;0.3,MAX(IF($B1415="Non - avec lien de dépendance",MIN(1129,I1415,$C1415)*overallRate,MIN(1129,I1415)*overallRate),ROUND(MAX(IF($B1415="Non - avec lien de dépendance",0,MIN((0.75*I1415),847)),MIN(I1415,(0.75*$C1415),847)),2)),IF($B1415="Non - avec lien de dépendance",MIN(1129,I1415,$C1415)*overallRate,MIN(1129,I1415)*overallRate)))))</f>
        <v>Effectuez l’étape 1</v>
      </c>
      <c r="N1415" s="68" t="str">
        <f>IF(ISTEXT(overallRate),"Effectuez l’étape 1",IF(OR(COUNT($C1415,J1415)&lt;&gt;2,overallRate=0),0,IF(F1415="Yes",ROUND(MAX(IF($B1415="Oui - sans lien de dépendance",0,MIN((0.75*J1415),847)),MIN(J1415,(0.75*$C1415),847)),2),IF(revenueReduction&gt;0.3,MAX(IF($B1415="Non - avec lien de dépendance",MIN(1129,J1415,$C1415)*overallRate,MIN(1129,J1415)*overallRate),ROUND(MAX(IF($B1415="Non - avec lien de dépendance",0,MIN((0.75*J1415),847)),MIN(J1415,(0.75*$C1415),847)),2)),IF($B1415="Non - avec lien de dépendance",MIN(1129,J1415,$C1415)*overallRate,MIN(1129,J1415)*overallRate)))))</f>
        <v>Effectuez l’étape 1</v>
      </c>
      <c r="O1415" s="68" t="str">
        <f>IF(ISTEXT(overallRate),"Effectuez l’étape 1",IF(OR(COUNT($C1415,K1415)&lt;&gt;2,overallRate=0),0,IF(G1415="Yes",ROUND(MAX(IF($B1415="Oui - sans lien de dépendance",0,MIN((0.75*K1415),847)),MIN(K1415,(0.75*$C1415),847)),2),IF(revenueReduction&gt;0.3,MAX(IF($B1415="Non - avec lien de dépendance",MIN(1129,K1415,$C1415)*overallRate,MIN(1129,K1415)*overallRate),ROUND(MAX(IF($B1415="Non - avec lien de dépendance",0,MIN((0.75*K1415),847)),MIN(K1415,(0.75*$C1415),847)),2)),IF($B1415="Non - avec lien de dépendance",MIN(1129,K1415,$C1415)*overallRate,MIN(1129,K1415)*overallRate)))))</f>
        <v>Effectuez l’étape 1</v>
      </c>
      <c r="P1415" s="3">
        <f t="shared" si="22"/>
        <v>0</v>
      </c>
    </row>
    <row r="1416" spans="12:16" x14ac:dyDescent="0.5">
      <c r="L1416" s="68" t="str">
        <f>IF(ISTEXT(overallRate),"Effectuez l’étape 1",IF(OR(COUNT($C1416,H1416)&lt;&gt;2,overallRate=0),0,IF(D1416="Yes",ROUND(MAX(IF($B1416="Oui - sans lien de dépendance",0,MIN((0.75*H1416),847)),MIN(H1416,(0.75*$C1416),847)),2),IF(revenueReduction&gt;0.3,MAX(IF($B1416="Non - avec lien de dépendance",MIN(1129,H1416,$C1416)*overallRate,MIN(1129,H1416)*overallRate),ROUND(MAX(IF($B1416="Non - avec lien de dépendance",0,MIN((0.75*H1416),847)),MIN(H1416,(0.75*$C1416),847)),2)),IF($B1416="Non - avec lien de dépendance",MIN(1129,H1416,$C1416)*overallRate,MIN(1129,H1416)*overallRate)))))</f>
        <v>Effectuez l’étape 1</v>
      </c>
      <c r="M1416" s="68" t="str">
        <f>IF(ISTEXT(overallRate),"Effectuez l’étape 1",IF(OR(COUNT($C1416,I1416)&lt;&gt;2,overallRate=0),0,IF(E1416="Yes",ROUND(MAX(IF($B1416="Oui - sans lien de dépendance",0,MIN((0.75*I1416),847)),MIN(I1416,(0.75*$C1416),847)),2),IF(revenueReduction&gt;0.3,MAX(IF($B1416="Non - avec lien de dépendance",MIN(1129,I1416,$C1416)*overallRate,MIN(1129,I1416)*overallRate),ROUND(MAX(IF($B1416="Non - avec lien de dépendance",0,MIN((0.75*I1416),847)),MIN(I1416,(0.75*$C1416),847)),2)),IF($B1416="Non - avec lien de dépendance",MIN(1129,I1416,$C1416)*overallRate,MIN(1129,I1416)*overallRate)))))</f>
        <v>Effectuez l’étape 1</v>
      </c>
      <c r="N1416" s="68" t="str">
        <f>IF(ISTEXT(overallRate),"Effectuez l’étape 1",IF(OR(COUNT($C1416,J1416)&lt;&gt;2,overallRate=0),0,IF(F1416="Yes",ROUND(MAX(IF($B1416="Oui - sans lien de dépendance",0,MIN((0.75*J1416),847)),MIN(J1416,(0.75*$C1416),847)),2),IF(revenueReduction&gt;0.3,MAX(IF($B1416="Non - avec lien de dépendance",MIN(1129,J1416,$C1416)*overallRate,MIN(1129,J1416)*overallRate),ROUND(MAX(IF($B1416="Non - avec lien de dépendance",0,MIN((0.75*J1416),847)),MIN(J1416,(0.75*$C1416),847)),2)),IF($B1416="Non - avec lien de dépendance",MIN(1129,J1416,$C1416)*overallRate,MIN(1129,J1416)*overallRate)))))</f>
        <v>Effectuez l’étape 1</v>
      </c>
      <c r="O1416" s="68" t="str">
        <f>IF(ISTEXT(overallRate),"Effectuez l’étape 1",IF(OR(COUNT($C1416,K1416)&lt;&gt;2,overallRate=0),0,IF(G1416="Yes",ROUND(MAX(IF($B1416="Oui - sans lien de dépendance",0,MIN((0.75*K1416),847)),MIN(K1416,(0.75*$C1416),847)),2),IF(revenueReduction&gt;0.3,MAX(IF($B1416="Non - avec lien de dépendance",MIN(1129,K1416,$C1416)*overallRate,MIN(1129,K1416)*overallRate),ROUND(MAX(IF($B1416="Non - avec lien de dépendance",0,MIN((0.75*K1416),847)),MIN(K1416,(0.75*$C1416),847)),2)),IF($B1416="Non - avec lien de dépendance",MIN(1129,K1416,$C1416)*overallRate,MIN(1129,K1416)*overallRate)))))</f>
        <v>Effectuez l’étape 1</v>
      </c>
      <c r="P1416" s="3">
        <f t="shared" si="22"/>
        <v>0</v>
      </c>
    </row>
    <row r="1417" spans="12:16" x14ac:dyDescent="0.5">
      <c r="L1417" s="68" t="str">
        <f>IF(ISTEXT(overallRate),"Effectuez l’étape 1",IF(OR(COUNT($C1417,H1417)&lt;&gt;2,overallRate=0),0,IF(D1417="Yes",ROUND(MAX(IF($B1417="Oui - sans lien de dépendance",0,MIN((0.75*H1417),847)),MIN(H1417,(0.75*$C1417),847)),2),IF(revenueReduction&gt;0.3,MAX(IF($B1417="Non - avec lien de dépendance",MIN(1129,H1417,$C1417)*overallRate,MIN(1129,H1417)*overallRate),ROUND(MAX(IF($B1417="Non - avec lien de dépendance",0,MIN((0.75*H1417),847)),MIN(H1417,(0.75*$C1417),847)),2)),IF($B1417="Non - avec lien de dépendance",MIN(1129,H1417,$C1417)*overallRate,MIN(1129,H1417)*overallRate)))))</f>
        <v>Effectuez l’étape 1</v>
      </c>
      <c r="M1417" s="68" t="str">
        <f>IF(ISTEXT(overallRate),"Effectuez l’étape 1",IF(OR(COUNT($C1417,I1417)&lt;&gt;2,overallRate=0),0,IF(E1417="Yes",ROUND(MAX(IF($B1417="Oui - sans lien de dépendance",0,MIN((0.75*I1417),847)),MIN(I1417,(0.75*$C1417),847)),2),IF(revenueReduction&gt;0.3,MAX(IF($B1417="Non - avec lien de dépendance",MIN(1129,I1417,$C1417)*overallRate,MIN(1129,I1417)*overallRate),ROUND(MAX(IF($B1417="Non - avec lien de dépendance",0,MIN((0.75*I1417),847)),MIN(I1417,(0.75*$C1417),847)),2)),IF($B1417="Non - avec lien de dépendance",MIN(1129,I1417,$C1417)*overallRate,MIN(1129,I1417)*overallRate)))))</f>
        <v>Effectuez l’étape 1</v>
      </c>
      <c r="N1417" s="68" t="str">
        <f>IF(ISTEXT(overallRate),"Effectuez l’étape 1",IF(OR(COUNT($C1417,J1417)&lt;&gt;2,overallRate=0),0,IF(F1417="Yes",ROUND(MAX(IF($B1417="Oui - sans lien de dépendance",0,MIN((0.75*J1417),847)),MIN(J1417,(0.75*$C1417),847)),2),IF(revenueReduction&gt;0.3,MAX(IF($B1417="Non - avec lien de dépendance",MIN(1129,J1417,$C1417)*overallRate,MIN(1129,J1417)*overallRate),ROUND(MAX(IF($B1417="Non - avec lien de dépendance",0,MIN((0.75*J1417),847)),MIN(J1417,(0.75*$C1417),847)),2)),IF($B1417="Non - avec lien de dépendance",MIN(1129,J1417,$C1417)*overallRate,MIN(1129,J1417)*overallRate)))))</f>
        <v>Effectuez l’étape 1</v>
      </c>
      <c r="O1417" s="68" t="str">
        <f>IF(ISTEXT(overallRate),"Effectuez l’étape 1",IF(OR(COUNT($C1417,K1417)&lt;&gt;2,overallRate=0),0,IF(G1417="Yes",ROUND(MAX(IF($B1417="Oui - sans lien de dépendance",0,MIN((0.75*K1417),847)),MIN(K1417,(0.75*$C1417),847)),2),IF(revenueReduction&gt;0.3,MAX(IF($B1417="Non - avec lien de dépendance",MIN(1129,K1417,$C1417)*overallRate,MIN(1129,K1417)*overallRate),ROUND(MAX(IF($B1417="Non - avec lien de dépendance",0,MIN((0.75*K1417),847)),MIN(K1417,(0.75*$C1417),847)),2)),IF($B1417="Non - avec lien de dépendance",MIN(1129,K1417,$C1417)*overallRate,MIN(1129,K1417)*overallRate)))))</f>
        <v>Effectuez l’étape 1</v>
      </c>
      <c r="P1417" s="3">
        <f t="shared" si="22"/>
        <v>0</v>
      </c>
    </row>
    <row r="1418" spans="12:16" x14ac:dyDescent="0.5">
      <c r="L1418" s="68" t="str">
        <f>IF(ISTEXT(overallRate),"Effectuez l’étape 1",IF(OR(COUNT($C1418,H1418)&lt;&gt;2,overallRate=0),0,IF(D1418="Yes",ROUND(MAX(IF($B1418="Oui - sans lien de dépendance",0,MIN((0.75*H1418),847)),MIN(H1418,(0.75*$C1418),847)),2),IF(revenueReduction&gt;0.3,MAX(IF($B1418="Non - avec lien de dépendance",MIN(1129,H1418,$C1418)*overallRate,MIN(1129,H1418)*overallRate),ROUND(MAX(IF($B1418="Non - avec lien de dépendance",0,MIN((0.75*H1418),847)),MIN(H1418,(0.75*$C1418),847)),2)),IF($B1418="Non - avec lien de dépendance",MIN(1129,H1418,$C1418)*overallRate,MIN(1129,H1418)*overallRate)))))</f>
        <v>Effectuez l’étape 1</v>
      </c>
      <c r="M1418" s="68" t="str">
        <f>IF(ISTEXT(overallRate),"Effectuez l’étape 1",IF(OR(COUNT($C1418,I1418)&lt;&gt;2,overallRate=0),0,IF(E1418="Yes",ROUND(MAX(IF($B1418="Oui - sans lien de dépendance",0,MIN((0.75*I1418),847)),MIN(I1418,(0.75*$C1418),847)),2),IF(revenueReduction&gt;0.3,MAX(IF($B1418="Non - avec lien de dépendance",MIN(1129,I1418,$C1418)*overallRate,MIN(1129,I1418)*overallRate),ROUND(MAX(IF($B1418="Non - avec lien de dépendance",0,MIN((0.75*I1418),847)),MIN(I1418,(0.75*$C1418),847)),2)),IF($B1418="Non - avec lien de dépendance",MIN(1129,I1418,$C1418)*overallRate,MIN(1129,I1418)*overallRate)))))</f>
        <v>Effectuez l’étape 1</v>
      </c>
      <c r="N1418" s="68" t="str">
        <f>IF(ISTEXT(overallRate),"Effectuez l’étape 1",IF(OR(COUNT($C1418,J1418)&lt;&gt;2,overallRate=0),0,IF(F1418="Yes",ROUND(MAX(IF($B1418="Oui - sans lien de dépendance",0,MIN((0.75*J1418),847)),MIN(J1418,(0.75*$C1418),847)),2),IF(revenueReduction&gt;0.3,MAX(IF($B1418="Non - avec lien de dépendance",MIN(1129,J1418,$C1418)*overallRate,MIN(1129,J1418)*overallRate),ROUND(MAX(IF($B1418="Non - avec lien de dépendance",0,MIN((0.75*J1418),847)),MIN(J1418,(0.75*$C1418),847)),2)),IF($B1418="Non - avec lien de dépendance",MIN(1129,J1418,$C1418)*overallRate,MIN(1129,J1418)*overallRate)))))</f>
        <v>Effectuez l’étape 1</v>
      </c>
      <c r="O1418" s="68" t="str">
        <f>IF(ISTEXT(overallRate),"Effectuez l’étape 1",IF(OR(COUNT($C1418,K1418)&lt;&gt;2,overallRate=0),0,IF(G1418="Yes",ROUND(MAX(IF($B1418="Oui - sans lien de dépendance",0,MIN((0.75*K1418),847)),MIN(K1418,(0.75*$C1418),847)),2),IF(revenueReduction&gt;0.3,MAX(IF($B1418="Non - avec lien de dépendance",MIN(1129,K1418,$C1418)*overallRate,MIN(1129,K1418)*overallRate),ROUND(MAX(IF($B1418="Non - avec lien de dépendance",0,MIN((0.75*K1418),847)),MIN(K1418,(0.75*$C1418),847)),2)),IF($B1418="Non - avec lien de dépendance",MIN(1129,K1418,$C1418)*overallRate,MIN(1129,K1418)*overallRate)))))</f>
        <v>Effectuez l’étape 1</v>
      </c>
      <c r="P1418" s="3">
        <f t="shared" si="22"/>
        <v>0</v>
      </c>
    </row>
    <row r="1419" spans="12:16" x14ac:dyDescent="0.5">
      <c r="L1419" s="68" t="str">
        <f>IF(ISTEXT(overallRate),"Effectuez l’étape 1",IF(OR(COUNT($C1419,H1419)&lt;&gt;2,overallRate=0),0,IF(D1419="Yes",ROUND(MAX(IF($B1419="Oui - sans lien de dépendance",0,MIN((0.75*H1419),847)),MIN(H1419,(0.75*$C1419),847)),2),IF(revenueReduction&gt;0.3,MAX(IF($B1419="Non - avec lien de dépendance",MIN(1129,H1419,$C1419)*overallRate,MIN(1129,H1419)*overallRate),ROUND(MAX(IF($B1419="Non - avec lien de dépendance",0,MIN((0.75*H1419),847)),MIN(H1419,(0.75*$C1419),847)),2)),IF($B1419="Non - avec lien de dépendance",MIN(1129,H1419,$C1419)*overallRate,MIN(1129,H1419)*overallRate)))))</f>
        <v>Effectuez l’étape 1</v>
      </c>
      <c r="M1419" s="68" t="str">
        <f>IF(ISTEXT(overallRate),"Effectuez l’étape 1",IF(OR(COUNT($C1419,I1419)&lt;&gt;2,overallRate=0),0,IF(E1419="Yes",ROUND(MAX(IF($B1419="Oui - sans lien de dépendance",0,MIN((0.75*I1419),847)),MIN(I1419,(0.75*$C1419),847)),2),IF(revenueReduction&gt;0.3,MAX(IF($B1419="Non - avec lien de dépendance",MIN(1129,I1419,$C1419)*overallRate,MIN(1129,I1419)*overallRate),ROUND(MAX(IF($B1419="Non - avec lien de dépendance",0,MIN((0.75*I1419),847)),MIN(I1419,(0.75*$C1419),847)),2)),IF($B1419="Non - avec lien de dépendance",MIN(1129,I1419,$C1419)*overallRate,MIN(1129,I1419)*overallRate)))))</f>
        <v>Effectuez l’étape 1</v>
      </c>
      <c r="N1419" s="68" t="str">
        <f>IF(ISTEXT(overallRate),"Effectuez l’étape 1",IF(OR(COUNT($C1419,J1419)&lt;&gt;2,overallRate=0),0,IF(F1419="Yes",ROUND(MAX(IF($B1419="Oui - sans lien de dépendance",0,MIN((0.75*J1419),847)),MIN(J1419,(0.75*$C1419),847)),2),IF(revenueReduction&gt;0.3,MAX(IF($B1419="Non - avec lien de dépendance",MIN(1129,J1419,$C1419)*overallRate,MIN(1129,J1419)*overallRate),ROUND(MAX(IF($B1419="Non - avec lien de dépendance",0,MIN((0.75*J1419),847)),MIN(J1419,(0.75*$C1419),847)),2)),IF($B1419="Non - avec lien de dépendance",MIN(1129,J1419,$C1419)*overallRate,MIN(1129,J1419)*overallRate)))))</f>
        <v>Effectuez l’étape 1</v>
      </c>
      <c r="O1419" s="68" t="str">
        <f>IF(ISTEXT(overallRate),"Effectuez l’étape 1",IF(OR(COUNT($C1419,K1419)&lt;&gt;2,overallRate=0),0,IF(G1419="Yes",ROUND(MAX(IF($B1419="Oui - sans lien de dépendance",0,MIN((0.75*K1419),847)),MIN(K1419,(0.75*$C1419),847)),2),IF(revenueReduction&gt;0.3,MAX(IF($B1419="Non - avec lien de dépendance",MIN(1129,K1419,$C1419)*overallRate,MIN(1129,K1419)*overallRate),ROUND(MAX(IF($B1419="Non - avec lien de dépendance",0,MIN((0.75*K1419),847)),MIN(K1419,(0.75*$C1419),847)),2)),IF($B1419="Non - avec lien de dépendance",MIN(1129,K1419,$C1419)*overallRate,MIN(1129,K1419)*overallRate)))))</f>
        <v>Effectuez l’étape 1</v>
      </c>
      <c r="P1419" s="3">
        <f t="shared" si="22"/>
        <v>0</v>
      </c>
    </row>
    <row r="1420" spans="12:16" x14ac:dyDescent="0.5">
      <c r="L1420" s="68" t="str">
        <f>IF(ISTEXT(overallRate),"Effectuez l’étape 1",IF(OR(COUNT($C1420,H1420)&lt;&gt;2,overallRate=0),0,IF(D1420="Yes",ROUND(MAX(IF($B1420="Oui - sans lien de dépendance",0,MIN((0.75*H1420),847)),MIN(H1420,(0.75*$C1420),847)),2),IF(revenueReduction&gt;0.3,MAX(IF($B1420="Non - avec lien de dépendance",MIN(1129,H1420,$C1420)*overallRate,MIN(1129,H1420)*overallRate),ROUND(MAX(IF($B1420="Non - avec lien de dépendance",0,MIN((0.75*H1420),847)),MIN(H1420,(0.75*$C1420),847)),2)),IF($B1420="Non - avec lien de dépendance",MIN(1129,H1420,$C1420)*overallRate,MIN(1129,H1420)*overallRate)))))</f>
        <v>Effectuez l’étape 1</v>
      </c>
      <c r="M1420" s="68" t="str">
        <f>IF(ISTEXT(overallRate),"Effectuez l’étape 1",IF(OR(COUNT($C1420,I1420)&lt;&gt;2,overallRate=0),0,IF(E1420="Yes",ROUND(MAX(IF($B1420="Oui - sans lien de dépendance",0,MIN((0.75*I1420),847)),MIN(I1420,(0.75*$C1420),847)),2),IF(revenueReduction&gt;0.3,MAX(IF($B1420="Non - avec lien de dépendance",MIN(1129,I1420,$C1420)*overallRate,MIN(1129,I1420)*overallRate),ROUND(MAX(IF($B1420="Non - avec lien de dépendance",0,MIN((0.75*I1420),847)),MIN(I1420,(0.75*$C1420),847)),2)),IF($B1420="Non - avec lien de dépendance",MIN(1129,I1420,$C1420)*overallRate,MIN(1129,I1420)*overallRate)))))</f>
        <v>Effectuez l’étape 1</v>
      </c>
      <c r="N1420" s="68" t="str">
        <f>IF(ISTEXT(overallRate),"Effectuez l’étape 1",IF(OR(COUNT($C1420,J1420)&lt;&gt;2,overallRate=0),0,IF(F1420="Yes",ROUND(MAX(IF($B1420="Oui - sans lien de dépendance",0,MIN((0.75*J1420),847)),MIN(J1420,(0.75*$C1420),847)),2),IF(revenueReduction&gt;0.3,MAX(IF($B1420="Non - avec lien de dépendance",MIN(1129,J1420,$C1420)*overallRate,MIN(1129,J1420)*overallRate),ROUND(MAX(IF($B1420="Non - avec lien de dépendance",0,MIN((0.75*J1420),847)),MIN(J1420,(0.75*$C1420),847)),2)),IF($B1420="Non - avec lien de dépendance",MIN(1129,J1420,$C1420)*overallRate,MIN(1129,J1420)*overallRate)))))</f>
        <v>Effectuez l’étape 1</v>
      </c>
      <c r="O1420" s="68" t="str">
        <f>IF(ISTEXT(overallRate),"Effectuez l’étape 1",IF(OR(COUNT($C1420,K1420)&lt;&gt;2,overallRate=0),0,IF(G1420="Yes",ROUND(MAX(IF($B1420="Oui - sans lien de dépendance",0,MIN((0.75*K1420),847)),MIN(K1420,(0.75*$C1420),847)),2),IF(revenueReduction&gt;0.3,MAX(IF($B1420="Non - avec lien de dépendance",MIN(1129,K1420,$C1420)*overallRate,MIN(1129,K1420)*overallRate),ROUND(MAX(IF($B1420="Non - avec lien de dépendance",0,MIN((0.75*K1420),847)),MIN(K1420,(0.75*$C1420),847)),2)),IF($B1420="Non - avec lien de dépendance",MIN(1129,K1420,$C1420)*overallRate,MIN(1129,K1420)*overallRate)))))</f>
        <v>Effectuez l’étape 1</v>
      </c>
      <c r="P1420" s="3">
        <f t="shared" si="22"/>
        <v>0</v>
      </c>
    </row>
    <row r="1421" spans="12:16" x14ac:dyDescent="0.5">
      <c r="L1421" s="68" t="str">
        <f>IF(ISTEXT(overallRate),"Effectuez l’étape 1",IF(OR(COUNT($C1421,H1421)&lt;&gt;2,overallRate=0),0,IF(D1421="Yes",ROUND(MAX(IF($B1421="Oui - sans lien de dépendance",0,MIN((0.75*H1421),847)),MIN(H1421,(0.75*$C1421),847)),2),IF(revenueReduction&gt;0.3,MAX(IF($B1421="Non - avec lien de dépendance",MIN(1129,H1421,$C1421)*overallRate,MIN(1129,H1421)*overallRate),ROUND(MAX(IF($B1421="Non - avec lien de dépendance",0,MIN((0.75*H1421),847)),MIN(H1421,(0.75*$C1421),847)),2)),IF($B1421="Non - avec lien de dépendance",MIN(1129,H1421,$C1421)*overallRate,MIN(1129,H1421)*overallRate)))))</f>
        <v>Effectuez l’étape 1</v>
      </c>
      <c r="M1421" s="68" t="str">
        <f>IF(ISTEXT(overallRate),"Effectuez l’étape 1",IF(OR(COUNT($C1421,I1421)&lt;&gt;2,overallRate=0),0,IF(E1421="Yes",ROUND(MAX(IF($B1421="Oui - sans lien de dépendance",0,MIN((0.75*I1421),847)),MIN(I1421,(0.75*$C1421),847)),2),IF(revenueReduction&gt;0.3,MAX(IF($B1421="Non - avec lien de dépendance",MIN(1129,I1421,$C1421)*overallRate,MIN(1129,I1421)*overallRate),ROUND(MAX(IF($B1421="Non - avec lien de dépendance",0,MIN((0.75*I1421),847)),MIN(I1421,(0.75*$C1421),847)),2)),IF($B1421="Non - avec lien de dépendance",MIN(1129,I1421,$C1421)*overallRate,MIN(1129,I1421)*overallRate)))))</f>
        <v>Effectuez l’étape 1</v>
      </c>
      <c r="N1421" s="68" t="str">
        <f>IF(ISTEXT(overallRate),"Effectuez l’étape 1",IF(OR(COUNT($C1421,J1421)&lt;&gt;2,overallRate=0),0,IF(F1421="Yes",ROUND(MAX(IF($B1421="Oui - sans lien de dépendance",0,MIN((0.75*J1421),847)),MIN(J1421,(0.75*$C1421),847)),2),IF(revenueReduction&gt;0.3,MAX(IF($B1421="Non - avec lien de dépendance",MIN(1129,J1421,$C1421)*overallRate,MIN(1129,J1421)*overallRate),ROUND(MAX(IF($B1421="Non - avec lien de dépendance",0,MIN((0.75*J1421),847)),MIN(J1421,(0.75*$C1421),847)),2)),IF($B1421="Non - avec lien de dépendance",MIN(1129,J1421,$C1421)*overallRate,MIN(1129,J1421)*overallRate)))))</f>
        <v>Effectuez l’étape 1</v>
      </c>
      <c r="O1421" s="68" t="str">
        <f>IF(ISTEXT(overallRate),"Effectuez l’étape 1",IF(OR(COUNT($C1421,K1421)&lt;&gt;2,overallRate=0),0,IF(G1421="Yes",ROUND(MAX(IF($B1421="Oui - sans lien de dépendance",0,MIN((0.75*K1421),847)),MIN(K1421,(0.75*$C1421),847)),2),IF(revenueReduction&gt;0.3,MAX(IF($B1421="Non - avec lien de dépendance",MIN(1129,K1421,$C1421)*overallRate,MIN(1129,K1421)*overallRate),ROUND(MAX(IF($B1421="Non - avec lien de dépendance",0,MIN((0.75*K1421),847)),MIN(K1421,(0.75*$C1421),847)),2)),IF($B1421="Non - avec lien de dépendance",MIN(1129,K1421,$C1421)*overallRate,MIN(1129,K1421)*overallRate)))))</f>
        <v>Effectuez l’étape 1</v>
      </c>
      <c r="P1421" s="3">
        <f t="shared" si="22"/>
        <v>0</v>
      </c>
    </row>
    <row r="1422" spans="12:16" x14ac:dyDescent="0.5">
      <c r="L1422" s="68" t="str">
        <f>IF(ISTEXT(overallRate),"Effectuez l’étape 1",IF(OR(COUNT($C1422,H1422)&lt;&gt;2,overallRate=0),0,IF(D1422="Yes",ROUND(MAX(IF($B1422="Oui - sans lien de dépendance",0,MIN((0.75*H1422),847)),MIN(H1422,(0.75*$C1422),847)),2),IF(revenueReduction&gt;0.3,MAX(IF($B1422="Non - avec lien de dépendance",MIN(1129,H1422,$C1422)*overallRate,MIN(1129,H1422)*overallRate),ROUND(MAX(IF($B1422="Non - avec lien de dépendance",0,MIN((0.75*H1422),847)),MIN(H1422,(0.75*$C1422),847)),2)),IF($B1422="Non - avec lien de dépendance",MIN(1129,H1422,$C1422)*overallRate,MIN(1129,H1422)*overallRate)))))</f>
        <v>Effectuez l’étape 1</v>
      </c>
      <c r="M1422" s="68" t="str">
        <f>IF(ISTEXT(overallRate),"Effectuez l’étape 1",IF(OR(COUNT($C1422,I1422)&lt;&gt;2,overallRate=0),0,IF(E1422="Yes",ROUND(MAX(IF($B1422="Oui - sans lien de dépendance",0,MIN((0.75*I1422),847)),MIN(I1422,(0.75*$C1422),847)),2),IF(revenueReduction&gt;0.3,MAX(IF($B1422="Non - avec lien de dépendance",MIN(1129,I1422,$C1422)*overallRate,MIN(1129,I1422)*overallRate),ROUND(MAX(IF($B1422="Non - avec lien de dépendance",0,MIN((0.75*I1422),847)),MIN(I1422,(0.75*$C1422),847)),2)),IF($B1422="Non - avec lien de dépendance",MIN(1129,I1422,$C1422)*overallRate,MIN(1129,I1422)*overallRate)))))</f>
        <v>Effectuez l’étape 1</v>
      </c>
      <c r="N1422" s="68" t="str">
        <f>IF(ISTEXT(overallRate),"Effectuez l’étape 1",IF(OR(COUNT($C1422,J1422)&lt;&gt;2,overallRate=0),0,IF(F1422="Yes",ROUND(MAX(IF($B1422="Oui - sans lien de dépendance",0,MIN((0.75*J1422),847)),MIN(J1422,(0.75*$C1422),847)),2),IF(revenueReduction&gt;0.3,MAX(IF($B1422="Non - avec lien de dépendance",MIN(1129,J1422,$C1422)*overallRate,MIN(1129,J1422)*overallRate),ROUND(MAX(IF($B1422="Non - avec lien de dépendance",0,MIN((0.75*J1422),847)),MIN(J1422,(0.75*$C1422),847)),2)),IF($B1422="Non - avec lien de dépendance",MIN(1129,J1422,$C1422)*overallRate,MIN(1129,J1422)*overallRate)))))</f>
        <v>Effectuez l’étape 1</v>
      </c>
      <c r="O1422" s="68" t="str">
        <f>IF(ISTEXT(overallRate),"Effectuez l’étape 1",IF(OR(COUNT($C1422,K1422)&lt;&gt;2,overallRate=0),0,IF(G1422="Yes",ROUND(MAX(IF($B1422="Oui - sans lien de dépendance",0,MIN((0.75*K1422),847)),MIN(K1422,(0.75*$C1422),847)),2),IF(revenueReduction&gt;0.3,MAX(IF($B1422="Non - avec lien de dépendance",MIN(1129,K1422,$C1422)*overallRate,MIN(1129,K1422)*overallRate),ROUND(MAX(IF($B1422="Non - avec lien de dépendance",0,MIN((0.75*K1422),847)),MIN(K1422,(0.75*$C1422),847)),2)),IF($B1422="Non - avec lien de dépendance",MIN(1129,K1422,$C1422)*overallRate,MIN(1129,K1422)*overallRate)))))</f>
        <v>Effectuez l’étape 1</v>
      </c>
      <c r="P1422" s="3">
        <f t="shared" si="22"/>
        <v>0</v>
      </c>
    </row>
    <row r="1423" spans="12:16" x14ac:dyDescent="0.5">
      <c r="L1423" s="68" t="str">
        <f>IF(ISTEXT(overallRate),"Effectuez l’étape 1",IF(OR(COUNT($C1423,H1423)&lt;&gt;2,overallRate=0),0,IF(D1423="Yes",ROUND(MAX(IF($B1423="Oui - sans lien de dépendance",0,MIN((0.75*H1423),847)),MIN(H1423,(0.75*$C1423),847)),2),IF(revenueReduction&gt;0.3,MAX(IF($B1423="Non - avec lien de dépendance",MIN(1129,H1423,$C1423)*overallRate,MIN(1129,H1423)*overallRate),ROUND(MAX(IF($B1423="Non - avec lien de dépendance",0,MIN((0.75*H1423),847)),MIN(H1423,(0.75*$C1423),847)),2)),IF($B1423="Non - avec lien de dépendance",MIN(1129,H1423,$C1423)*overallRate,MIN(1129,H1423)*overallRate)))))</f>
        <v>Effectuez l’étape 1</v>
      </c>
      <c r="M1423" s="68" t="str">
        <f>IF(ISTEXT(overallRate),"Effectuez l’étape 1",IF(OR(COUNT($C1423,I1423)&lt;&gt;2,overallRate=0),0,IF(E1423="Yes",ROUND(MAX(IF($B1423="Oui - sans lien de dépendance",0,MIN((0.75*I1423),847)),MIN(I1423,(0.75*$C1423),847)),2),IF(revenueReduction&gt;0.3,MAX(IF($B1423="Non - avec lien de dépendance",MIN(1129,I1423,$C1423)*overallRate,MIN(1129,I1423)*overallRate),ROUND(MAX(IF($B1423="Non - avec lien de dépendance",0,MIN((0.75*I1423),847)),MIN(I1423,(0.75*$C1423),847)),2)),IF($B1423="Non - avec lien de dépendance",MIN(1129,I1423,$C1423)*overallRate,MIN(1129,I1423)*overallRate)))))</f>
        <v>Effectuez l’étape 1</v>
      </c>
      <c r="N1423" s="68" t="str">
        <f>IF(ISTEXT(overallRate),"Effectuez l’étape 1",IF(OR(COUNT($C1423,J1423)&lt;&gt;2,overallRate=0),0,IF(F1423="Yes",ROUND(MAX(IF($B1423="Oui - sans lien de dépendance",0,MIN((0.75*J1423),847)),MIN(J1423,(0.75*$C1423),847)),2),IF(revenueReduction&gt;0.3,MAX(IF($B1423="Non - avec lien de dépendance",MIN(1129,J1423,$C1423)*overallRate,MIN(1129,J1423)*overallRate),ROUND(MAX(IF($B1423="Non - avec lien de dépendance",0,MIN((0.75*J1423),847)),MIN(J1423,(0.75*$C1423),847)),2)),IF($B1423="Non - avec lien de dépendance",MIN(1129,J1423,$C1423)*overallRate,MIN(1129,J1423)*overallRate)))))</f>
        <v>Effectuez l’étape 1</v>
      </c>
      <c r="O1423" s="68" t="str">
        <f>IF(ISTEXT(overallRate),"Effectuez l’étape 1",IF(OR(COUNT($C1423,K1423)&lt;&gt;2,overallRate=0),0,IF(G1423="Yes",ROUND(MAX(IF($B1423="Oui - sans lien de dépendance",0,MIN((0.75*K1423),847)),MIN(K1423,(0.75*$C1423),847)),2),IF(revenueReduction&gt;0.3,MAX(IF($B1423="Non - avec lien de dépendance",MIN(1129,K1423,$C1423)*overallRate,MIN(1129,K1423)*overallRate),ROUND(MAX(IF($B1423="Non - avec lien de dépendance",0,MIN((0.75*K1423),847)),MIN(K1423,(0.75*$C1423),847)),2)),IF($B1423="Non - avec lien de dépendance",MIN(1129,K1423,$C1423)*overallRate,MIN(1129,K1423)*overallRate)))))</f>
        <v>Effectuez l’étape 1</v>
      </c>
      <c r="P1423" s="3">
        <f t="shared" si="22"/>
        <v>0</v>
      </c>
    </row>
    <row r="1424" spans="12:16" x14ac:dyDescent="0.5">
      <c r="L1424" s="68" t="str">
        <f>IF(ISTEXT(overallRate),"Effectuez l’étape 1",IF(OR(COUNT($C1424,H1424)&lt;&gt;2,overallRate=0),0,IF(D1424="Yes",ROUND(MAX(IF($B1424="Oui - sans lien de dépendance",0,MIN((0.75*H1424),847)),MIN(H1424,(0.75*$C1424),847)),2),IF(revenueReduction&gt;0.3,MAX(IF($B1424="Non - avec lien de dépendance",MIN(1129,H1424,$C1424)*overallRate,MIN(1129,H1424)*overallRate),ROUND(MAX(IF($B1424="Non - avec lien de dépendance",0,MIN((0.75*H1424),847)),MIN(H1424,(0.75*$C1424),847)),2)),IF($B1424="Non - avec lien de dépendance",MIN(1129,H1424,$C1424)*overallRate,MIN(1129,H1424)*overallRate)))))</f>
        <v>Effectuez l’étape 1</v>
      </c>
      <c r="M1424" s="68" t="str">
        <f>IF(ISTEXT(overallRate),"Effectuez l’étape 1",IF(OR(COUNT($C1424,I1424)&lt;&gt;2,overallRate=0),0,IF(E1424="Yes",ROUND(MAX(IF($B1424="Oui - sans lien de dépendance",0,MIN((0.75*I1424),847)),MIN(I1424,(0.75*$C1424),847)),2),IF(revenueReduction&gt;0.3,MAX(IF($B1424="Non - avec lien de dépendance",MIN(1129,I1424,$C1424)*overallRate,MIN(1129,I1424)*overallRate),ROUND(MAX(IF($B1424="Non - avec lien de dépendance",0,MIN((0.75*I1424),847)),MIN(I1424,(0.75*$C1424),847)),2)),IF($B1424="Non - avec lien de dépendance",MIN(1129,I1424,$C1424)*overallRate,MIN(1129,I1424)*overallRate)))))</f>
        <v>Effectuez l’étape 1</v>
      </c>
      <c r="N1424" s="68" t="str">
        <f>IF(ISTEXT(overallRate),"Effectuez l’étape 1",IF(OR(COUNT($C1424,J1424)&lt;&gt;2,overallRate=0),0,IF(F1424="Yes",ROUND(MAX(IF($B1424="Oui - sans lien de dépendance",0,MIN((0.75*J1424),847)),MIN(J1424,(0.75*$C1424),847)),2),IF(revenueReduction&gt;0.3,MAX(IF($B1424="Non - avec lien de dépendance",MIN(1129,J1424,$C1424)*overallRate,MIN(1129,J1424)*overallRate),ROUND(MAX(IF($B1424="Non - avec lien de dépendance",0,MIN((0.75*J1424),847)),MIN(J1424,(0.75*$C1424),847)),2)),IF($B1424="Non - avec lien de dépendance",MIN(1129,J1424,$C1424)*overallRate,MIN(1129,J1424)*overallRate)))))</f>
        <v>Effectuez l’étape 1</v>
      </c>
      <c r="O1424" s="68" t="str">
        <f>IF(ISTEXT(overallRate),"Effectuez l’étape 1",IF(OR(COUNT($C1424,K1424)&lt;&gt;2,overallRate=0),0,IF(G1424="Yes",ROUND(MAX(IF($B1424="Oui - sans lien de dépendance",0,MIN((0.75*K1424),847)),MIN(K1424,(0.75*$C1424),847)),2),IF(revenueReduction&gt;0.3,MAX(IF($B1424="Non - avec lien de dépendance",MIN(1129,K1424,$C1424)*overallRate,MIN(1129,K1424)*overallRate),ROUND(MAX(IF($B1424="Non - avec lien de dépendance",0,MIN((0.75*K1424),847)),MIN(K1424,(0.75*$C1424),847)),2)),IF($B1424="Non - avec lien de dépendance",MIN(1129,K1424,$C1424)*overallRate,MIN(1129,K1424)*overallRate)))))</f>
        <v>Effectuez l’étape 1</v>
      </c>
      <c r="P1424" s="3">
        <f t="shared" si="22"/>
        <v>0</v>
      </c>
    </row>
    <row r="1425" spans="12:16" x14ac:dyDescent="0.5">
      <c r="L1425" s="68" t="str">
        <f>IF(ISTEXT(overallRate),"Effectuez l’étape 1",IF(OR(COUNT($C1425,H1425)&lt;&gt;2,overallRate=0),0,IF(D1425="Yes",ROUND(MAX(IF($B1425="Oui - sans lien de dépendance",0,MIN((0.75*H1425),847)),MIN(H1425,(0.75*$C1425),847)),2),IF(revenueReduction&gt;0.3,MAX(IF($B1425="Non - avec lien de dépendance",MIN(1129,H1425,$C1425)*overallRate,MIN(1129,H1425)*overallRate),ROUND(MAX(IF($B1425="Non - avec lien de dépendance",0,MIN((0.75*H1425),847)),MIN(H1425,(0.75*$C1425),847)),2)),IF($B1425="Non - avec lien de dépendance",MIN(1129,H1425,$C1425)*overallRate,MIN(1129,H1425)*overallRate)))))</f>
        <v>Effectuez l’étape 1</v>
      </c>
      <c r="M1425" s="68" t="str">
        <f>IF(ISTEXT(overallRate),"Effectuez l’étape 1",IF(OR(COUNT($C1425,I1425)&lt;&gt;2,overallRate=0),0,IF(E1425="Yes",ROUND(MAX(IF($B1425="Oui - sans lien de dépendance",0,MIN((0.75*I1425),847)),MIN(I1425,(0.75*$C1425),847)),2),IF(revenueReduction&gt;0.3,MAX(IF($B1425="Non - avec lien de dépendance",MIN(1129,I1425,$C1425)*overallRate,MIN(1129,I1425)*overallRate),ROUND(MAX(IF($B1425="Non - avec lien de dépendance",0,MIN((0.75*I1425),847)),MIN(I1425,(0.75*$C1425),847)),2)),IF($B1425="Non - avec lien de dépendance",MIN(1129,I1425,$C1425)*overallRate,MIN(1129,I1425)*overallRate)))))</f>
        <v>Effectuez l’étape 1</v>
      </c>
      <c r="N1425" s="68" t="str">
        <f>IF(ISTEXT(overallRate),"Effectuez l’étape 1",IF(OR(COUNT($C1425,J1425)&lt;&gt;2,overallRate=0),0,IF(F1425="Yes",ROUND(MAX(IF($B1425="Oui - sans lien de dépendance",0,MIN((0.75*J1425),847)),MIN(J1425,(0.75*$C1425),847)),2),IF(revenueReduction&gt;0.3,MAX(IF($B1425="Non - avec lien de dépendance",MIN(1129,J1425,$C1425)*overallRate,MIN(1129,J1425)*overallRate),ROUND(MAX(IF($B1425="Non - avec lien de dépendance",0,MIN((0.75*J1425),847)),MIN(J1425,(0.75*$C1425),847)),2)),IF($B1425="Non - avec lien de dépendance",MIN(1129,J1425,$C1425)*overallRate,MIN(1129,J1425)*overallRate)))))</f>
        <v>Effectuez l’étape 1</v>
      </c>
      <c r="O1425" s="68" t="str">
        <f>IF(ISTEXT(overallRate),"Effectuez l’étape 1",IF(OR(COUNT($C1425,K1425)&lt;&gt;2,overallRate=0),0,IF(G1425="Yes",ROUND(MAX(IF($B1425="Oui - sans lien de dépendance",0,MIN((0.75*K1425),847)),MIN(K1425,(0.75*$C1425),847)),2),IF(revenueReduction&gt;0.3,MAX(IF($B1425="Non - avec lien de dépendance",MIN(1129,K1425,$C1425)*overallRate,MIN(1129,K1425)*overallRate),ROUND(MAX(IF($B1425="Non - avec lien de dépendance",0,MIN((0.75*K1425),847)),MIN(K1425,(0.75*$C1425),847)),2)),IF($B1425="Non - avec lien de dépendance",MIN(1129,K1425,$C1425)*overallRate,MIN(1129,K1425)*overallRate)))))</f>
        <v>Effectuez l’étape 1</v>
      </c>
      <c r="P1425" s="3">
        <f t="shared" si="22"/>
        <v>0</v>
      </c>
    </row>
    <row r="1426" spans="12:16" x14ac:dyDescent="0.5">
      <c r="L1426" s="68" t="str">
        <f>IF(ISTEXT(overallRate),"Effectuez l’étape 1",IF(OR(COUNT($C1426,H1426)&lt;&gt;2,overallRate=0),0,IF(D1426="Yes",ROUND(MAX(IF($B1426="Oui - sans lien de dépendance",0,MIN((0.75*H1426),847)),MIN(H1426,(0.75*$C1426),847)),2),IF(revenueReduction&gt;0.3,MAX(IF($B1426="Non - avec lien de dépendance",MIN(1129,H1426,$C1426)*overallRate,MIN(1129,H1426)*overallRate),ROUND(MAX(IF($B1426="Non - avec lien de dépendance",0,MIN((0.75*H1426),847)),MIN(H1426,(0.75*$C1426),847)),2)),IF($B1426="Non - avec lien de dépendance",MIN(1129,H1426,$C1426)*overallRate,MIN(1129,H1426)*overallRate)))))</f>
        <v>Effectuez l’étape 1</v>
      </c>
      <c r="M1426" s="68" t="str">
        <f>IF(ISTEXT(overallRate),"Effectuez l’étape 1",IF(OR(COUNT($C1426,I1426)&lt;&gt;2,overallRate=0),0,IF(E1426="Yes",ROUND(MAX(IF($B1426="Oui - sans lien de dépendance",0,MIN((0.75*I1426),847)),MIN(I1426,(0.75*$C1426),847)),2),IF(revenueReduction&gt;0.3,MAX(IF($B1426="Non - avec lien de dépendance",MIN(1129,I1426,$C1426)*overallRate,MIN(1129,I1426)*overallRate),ROUND(MAX(IF($B1426="Non - avec lien de dépendance",0,MIN((0.75*I1426),847)),MIN(I1426,(0.75*$C1426),847)),2)),IF($B1426="Non - avec lien de dépendance",MIN(1129,I1426,$C1426)*overallRate,MIN(1129,I1426)*overallRate)))))</f>
        <v>Effectuez l’étape 1</v>
      </c>
      <c r="N1426" s="68" t="str">
        <f>IF(ISTEXT(overallRate),"Effectuez l’étape 1",IF(OR(COUNT($C1426,J1426)&lt;&gt;2,overallRate=0),0,IF(F1426="Yes",ROUND(MAX(IF($B1426="Oui - sans lien de dépendance",0,MIN((0.75*J1426),847)),MIN(J1426,(0.75*$C1426),847)),2),IF(revenueReduction&gt;0.3,MAX(IF($B1426="Non - avec lien de dépendance",MIN(1129,J1426,$C1426)*overallRate,MIN(1129,J1426)*overallRate),ROUND(MAX(IF($B1426="Non - avec lien de dépendance",0,MIN((0.75*J1426),847)),MIN(J1426,(0.75*$C1426),847)),2)),IF($B1426="Non - avec lien de dépendance",MIN(1129,J1426,$C1426)*overallRate,MIN(1129,J1426)*overallRate)))))</f>
        <v>Effectuez l’étape 1</v>
      </c>
      <c r="O1426" s="68" t="str">
        <f>IF(ISTEXT(overallRate),"Effectuez l’étape 1",IF(OR(COUNT($C1426,K1426)&lt;&gt;2,overallRate=0),0,IF(G1426="Yes",ROUND(MAX(IF($B1426="Oui - sans lien de dépendance",0,MIN((0.75*K1426),847)),MIN(K1426,(0.75*$C1426),847)),2),IF(revenueReduction&gt;0.3,MAX(IF($B1426="Non - avec lien de dépendance",MIN(1129,K1426,$C1426)*overallRate,MIN(1129,K1426)*overallRate),ROUND(MAX(IF($B1426="Non - avec lien de dépendance",0,MIN((0.75*K1426),847)),MIN(K1426,(0.75*$C1426),847)),2)),IF($B1426="Non - avec lien de dépendance",MIN(1129,K1426,$C1426)*overallRate,MIN(1129,K1426)*overallRate)))))</f>
        <v>Effectuez l’étape 1</v>
      </c>
      <c r="P1426" s="3">
        <f t="shared" si="22"/>
        <v>0</v>
      </c>
    </row>
    <row r="1427" spans="12:16" x14ac:dyDescent="0.5">
      <c r="L1427" s="68" t="str">
        <f>IF(ISTEXT(overallRate),"Effectuez l’étape 1",IF(OR(COUNT($C1427,H1427)&lt;&gt;2,overallRate=0),0,IF(D1427="Yes",ROUND(MAX(IF($B1427="Oui - sans lien de dépendance",0,MIN((0.75*H1427),847)),MIN(H1427,(0.75*$C1427),847)),2),IF(revenueReduction&gt;0.3,MAX(IF($B1427="Non - avec lien de dépendance",MIN(1129,H1427,$C1427)*overallRate,MIN(1129,H1427)*overallRate),ROUND(MAX(IF($B1427="Non - avec lien de dépendance",0,MIN((0.75*H1427),847)),MIN(H1427,(0.75*$C1427),847)),2)),IF($B1427="Non - avec lien de dépendance",MIN(1129,H1427,$C1427)*overallRate,MIN(1129,H1427)*overallRate)))))</f>
        <v>Effectuez l’étape 1</v>
      </c>
      <c r="M1427" s="68" t="str">
        <f>IF(ISTEXT(overallRate),"Effectuez l’étape 1",IF(OR(COUNT($C1427,I1427)&lt;&gt;2,overallRate=0),0,IF(E1427="Yes",ROUND(MAX(IF($B1427="Oui - sans lien de dépendance",0,MIN((0.75*I1427),847)),MIN(I1427,(0.75*$C1427),847)),2),IF(revenueReduction&gt;0.3,MAX(IF($B1427="Non - avec lien de dépendance",MIN(1129,I1427,$C1427)*overallRate,MIN(1129,I1427)*overallRate),ROUND(MAX(IF($B1427="Non - avec lien de dépendance",0,MIN((0.75*I1427),847)),MIN(I1427,(0.75*$C1427),847)),2)),IF($B1427="Non - avec lien de dépendance",MIN(1129,I1427,$C1427)*overallRate,MIN(1129,I1427)*overallRate)))))</f>
        <v>Effectuez l’étape 1</v>
      </c>
      <c r="N1427" s="68" t="str">
        <f>IF(ISTEXT(overallRate),"Effectuez l’étape 1",IF(OR(COUNT($C1427,J1427)&lt;&gt;2,overallRate=0),0,IF(F1427="Yes",ROUND(MAX(IF($B1427="Oui - sans lien de dépendance",0,MIN((0.75*J1427),847)),MIN(J1427,(0.75*$C1427),847)),2),IF(revenueReduction&gt;0.3,MAX(IF($B1427="Non - avec lien de dépendance",MIN(1129,J1427,$C1427)*overallRate,MIN(1129,J1427)*overallRate),ROUND(MAX(IF($B1427="Non - avec lien de dépendance",0,MIN((0.75*J1427),847)),MIN(J1427,(0.75*$C1427),847)),2)),IF($B1427="Non - avec lien de dépendance",MIN(1129,J1427,$C1427)*overallRate,MIN(1129,J1427)*overallRate)))))</f>
        <v>Effectuez l’étape 1</v>
      </c>
      <c r="O1427" s="68" t="str">
        <f>IF(ISTEXT(overallRate),"Effectuez l’étape 1",IF(OR(COUNT($C1427,K1427)&lt;&gt;2,overallRate=0),0,IF(G1427="Yes",ROUND(MAX(IF($B1427="Oui - sans lien de dépendance",0,MIN((0.75*K1427),847)),MIN(K1427,(0.75*$C1427),847)),2),IF(revenueReduction&gt;0.3,MAX(IF($B1427="Non - avec lien de dépendance",MIN(1129,K1427,$C1427)*overallRate,MIN(1129,K1427)*overallRate),ROUND(MAX(IF($B1427="Non - avec lien de dépendance",0,MIN((0.75*K1427),847)),MIN(K1427,(0.75*$C1427),847)),2)),IF($B1427="Non - avec lien de dépendance",MIN(1129,K1427,$C1427)*overallRate,MIN(1129,K1427)*overallRate)))))</f>
        <v>Effectuez l’étape 1</v>
      </c>
      <c r="P1427" s="3">
        <f t="shared" si="22"/>
        <v>0</v>
      </c>
    </row>
    <row r="1428" spans="12:16" x14ac:dyDescent="0.5">
      <c r="L1428" s="68" t="str">
        <f>IF(ISTEXT(overallRate),"Effectuez l’étape 1",IF(OR(COUNT($C1428,H1428)&lt;&gt;2,overallRate=0),0,IF(D1428="Yes",ROUND(MAX(IF($B1428="Oui - sans lien de dépendance",0,MIN((0.75*H1428),847)),MIN(H1428,(0.75*$C1428),847)),2),IF(revenueReduction&gt;0.3,MAX(IF($B1428="Non - avec lien de dépendance",MIN(1129,H1428,$C1428)*overallRate,MIN(1129,H1428)*overallRate),ROUND(MAX(IF($B1428="Non - avec lien de dépendance",0,MIN((0.75*H1428),847)),MIN(H1428,(0.75*$C1428),847)),2)),IF($B1428="Non - avec lien de dépendance",MIN(1129,H1428,$C1428)*overallRate,MIN(1129,H1428)*overallRate)))))</f>
        <v>Effectuez l’étape 1</v>
      </c>
      <c r="M1428" s="68" t="str">
        <f>IF(ISTEXT(overallRate),"Effectuez l’étape 1",IF(OR(COUNT($C1428,I1428)&lt;&gt;2,overallRate=0),0,IF(E1428="Yes",ROUND(MAX(IF($B1428="Oui - sans lien de dépendance",0,MIN((0.75*I1428),847)),MIN(I1428,(0.75*$C1428),847)),2),IF(revenueReduction&gt;0.3,MAX(IF($B1428="Non - avec lien de dépendance",MIN(1129,I1428,$C1428)*overallRate,MIN(1129,I1428)*overallRate),ROUND(MAX(IF($B1428="Non - avec lien de dépendance",0,MIN((0.75*I1428),847)),MIN(I1428,(0.75*$C1428),847)),2)),IF($B1428="Non - avec lien de dépendance",MIN(1129,I1428,$C1428)*overallRate,MIN(1129,I1428)*overallRate)))))</f>
        <v>Effectuez l’étape 1</v>
      </c>
      <c r="N1428" s="68" t="str">
        <f>IF(ISTEXT(overallRate),"Effectuez l’étape 1",IF(OR(COUNT($C1428,J1428)&lt;&gt;2,overallRate=0),0,IF(F1428="Yes",ROUND(MAX(IF($B1428="Oui - sans lien de dépendance",0,MIN((0.75*J1428),847)),MIN(J1428,(0.75*$C1428),847)),2),IF(revenueReduction&gt;0.3,MAX(IF($B1428="Non - avec lien de dépendance",MIN(1129,J1428,$C1428)*overallRate,MIN(1129,J1428)*overallRate),ROUND(MAX(IF($B1428="Non - avec lien de dépendance",0,MIN((0.75*J1428),847)),MIN(J1428,(0.75*$C1428),847)),2)),IF($B1428="Non - avec lien de dépendance",MIN(1129,J1428,$C1428)*overallRate,MIN(1129,J1428)*overallRate)))))</f>
        <v>Effectuez l’étape 1</v>
      </c>
      <c r="O1428" s="68" t="str">
        <f>IF(ISTEXT(overallRate),"Effectuez l’étape 1",IF(OR(COUNT($C1428,K1428)&lt;&gt;2,overallRate=0),0,IF(G1428="Yes",ROUND(MAX(IF($B1428="Oui - sans lien de dépendance",0,MIN((0.75*K1428),847)),MIN(K1428,(0.75*$C1428),847)),2),IF(revenueReduction&gt;0.3,MAX(IF($B1428="Non - avec lien de dépendance",MIN(1129,K1428,$C1428)*overallRate,MIN(1129,K1428)*overallRate),ROUND(MAX(IF($B1428="Non - avec lien de dépendance",0,MIN((0.75*K1428),847)),MIN(K1428,(0.75*$C1428),847)),2)),IF($B1428="Non - avec lien de dépendance",MIN(1129,K1428,$C1428)*overallRate,MIN(1129,K1428)*overallRate)))))</f>
        <v>Effectuez l’étape 1</v>
      </c>
      <c r="P1428" s="3">
        <f t="shared" si="22"/>
        <v>0</v>
      </c>
    </row>
    <row r="1429" spans="12:16" x14ac:dyDescent="0.5">
      <c r="L1429" s="68" t="str">
        <f>IF(ISTEXT(overallRate),"Effectuez l’étape 1",IF(OR(COUNT($C1429,H1429)&lt;&gt;2,overallRate=0),0,IF(D1429="Yes",ROUND(MAX(IF($B1429="Oui - sans lien de dépendance",0,MIN((0.75*H1429),847)),MIN(H1429,(0.75*$C1429),847)),2),IF(revenueReduction&gt;0.3,MAX(IF($B1429="Non - avec lien de dépendance",MIN(1129,H1429,$C1429)*overallRate,MIN(1129,H1429)*overallRate),ROUND(MAX(IF($B1429="Non - avec lien de dépendance",0,MIN((0.75*H1429),847)),MIN(H1429,(0.75*$C1429),847)),2)),IF($B1429="Non - avec lien de dépendance",MIN(1129,H1429,$C1429)*overallRate,MIN(1129,H1429)*overallRate)))))</f>
        <v>Effectuez l’étape 1</v>
      </c>
      <c r="M1429" s="68" t="str">
        <f>IF(ISTEXT(overallRate),"Effectuez l’étape 1",IF(OR(COUNT($C1429,I1429)&lt;&gt;2,overallRate=0),0,IF(E1429="Yes",ROUND(MAX(IF($B1429="Oui - sans lien de dépendance",0,MIN((0.75*I1429),847)),MIN(I1429,(0.75*$C1429),847)),2),IF(revenueReduction&gt;0.3,MAX(IF($B1429="Non - avec lien de dépendance",MIN(1129,I1429,$C1429)*overallRate,MIN(1129,I1429)*overallRate),ROUND(MAX(IF($B1429="Non - avec lien de dépendance",0,MIN((0.75*I1429),847)),MIN(I1429,(0.75*$C1429),847)),2)),IF($B1429="Non - avec lien de dépendance",MIN(1129,I1429,$C1429)*overallRate,MIN(1129,I1429)*overallRate)))))</f>
        <v>Effectuez l’étape 1</v>
      </c>
      <c r="N1429" s="68" t="str">
        <f>IF(ISTEXT(overallRate),"Effectuez l’étape 1",IF(OR(COUNT($C1429,J1429)&lt;&gt;2,overallRate=0),0,IF(F1429="Yes",ROUND(MAX(IF($B1429="Oui - sans lien de dépendance",0,MIN((0.75*J1429),847)),MIN(J1429,(0.75*$C1429),847)),2),IF(revenueReduction&gt;0.3,MAX(IF($B1429="Non - avec lien de dépendance",MIN(1129,J1429,$C1429)*overallRate,MIN(1129,J1429)*overallRate),ROUND(MAX(IF($B1429="Non - avec lien de dépendance",0,MIN((0.75*J1429),847)),MIN(J1429,(0.75*$C1429),847)),2)),IF($B1429="Non - avec lien de dépendance",MIN(1129,J1429,$C1429)*overallRate,MIN(1129,J1429)*overallRate)))))</f>
        <v>Effectuez l’étape 1</v>
      </c>
      <c r="O1429" s="68" t="str">
        <f>IF(ISTEXT(overallRate),"Effectuez l’étape 1",IF(OR(COUNT($C1429,K1429)&lt;&gt;2,overallRate=0),0,IF(G1429="Yes",ROUND(MAX(IF($B1429="Oui - sans lien de dépendance",0,MIN((0.75*K1429),847)),MIN(K1429,(0.75*$C1429),847)),2),IF(revenueReduction&gt;0.3,MAX(IF($B1429="Non - avec lien de dépendance",MIN(1129,K1429,$C1429)*overallRate,MIN(1129,K1429)*overallRate),ROUND(MAX(IF($B1429="Non - avec lien de dépendance",0,MIN((0.75*K1429),847)),MIN(K1429,(0.75*$C1429),847)),2)),IF($B1429="Non - avec lien de dépendance",MIN(1129,K1429,$C1429)*overallRate,MIN(1129,K1429)*overallRate)))))</f>
        <v>Effectuez l’étape 1</v>
      </c>
      <c r="P1429" s="3">
        <f t="shared" si="22"/>
        <v>0</v>
      </c>
    </row>
    <row r="1430" spans="12:16" x14ac:dyDescent="0.5">
      <c r="L1430" s="68" t="str">
        <f>IF(ISTEXT(overallRate),"Effectuez l’étape 1",IF(OR(COUNT($C1430,H1430)&lt;&gt;2,overallRate=0),0,IF(D1430="Yes",ROUND(MAX(IF($B1430="Oui - sans lien de dépendance",0,MIN((0.75*H1430),847)),MIN(H1430,(0.75*$C1430),847)),2),IF(revenueReduction&gt;0.3,MAX(IF($B1430="Non - avec lien de dépendance",MIN(1129,H1430,$C1430)*overallRate,MIN(1129,H1430)*overallRate),ROUND(MAX(IF($B1430="Non - avec lien de dépendance",0,MIN((0.75*H1430),847)),MIN(H1430,(0.75*$C1430),847)),2)),IF($B1430="Non - avec lien de dépendance",MIN(1129,H1430,$C1430)*overallRate,MIN(1129,H1430)*overallRate)))))</f>
        <v>Effectuez l’étape 1</v>
      </c>
      <c r="M1430" s="68" t="str">
        <f>IF(ISTEXT(overallRate),"Effectuez l’étape 1",IF(OR(COUNT($C1430,I1430)&lt;&gt;2,overallRate=0),0,IF(E1430="Yes",ROUND(MAX(IF($B1430="Oui - sans lien de dépendance",0,MIN((0.75*I1430),847)),MIN(I1430,(0.75*$C1430),847)),2),IF(revenueReduction&gt;0.3,MAX(IF($B1430="Non - avec lien de dépendance",MIN(1129,I1430,$C1430)*overallRate,MIN(1129,I1430)*overallRate),ROUND(MAX(IF($B1430="Non - avec lien de dépendance",0,MIN((0.75*I1430),847)),MIN(I1430,(0.75*$C1430),847)),2)),IF($B1430="Non - avec lien de dépendance",MIN(1129,I1430,$C1430)*overallRate,MIN(1129,I1430)*overallRate)))))</f>
        <v>Effectuez l’étape 1</v>
      </c>
      <c r="N1430" s="68" t="str">
        <f>IF(ISTEXT(overallRate),"Effectuez l’étape 1",IF(OR(COUNT($C1430,J1430)&lt;&gt;2,overallRate=0),0,IF(F1430="Yes",ROUND(MAX(IF($B1430="Oui - sans lien de dépendance",0,MIN((0.75*J1430),847)),MIN(J1430,(0.75*$C1430),847)),2),IF(revenueReduction&gt;0.3,MAX(IF($B1430="Non - avec lien de dépendance",MIN(1129,J1430,$C1430)*overallRate,MIN(1129,J1430)*overallRate),ROUND(MAX(IF($B1430="Non - avec lien de dépendance",0,MIN((0.75*J1430),847)),MIN(J1430,(0.75*$C1430),847)),2)),IF($B1430="Non - avec lien de dépendance",MIN(1129,J1430,$C1430)*overallRate,MIN(1129,J1430)*overallRate)))))</f>
        <v>Effectuez l’étape 1</v>
      </c>
      <c r="O1430" s="68" t="str">
        <f>IF(ISTEXT(overallRate),"Effectuez l’étape 1",IF(OR(COUNT($C1430,K1430)&lt;&gt;2,overallRate=0),0,IF(G1430="Yes",ROUND(MAX(IF($B1430="Oui - sans lien de dépendance",0,MIN((0.75*K1430),847)),MIN(K1430,(0.75*$C1430),847)),2),IF(revenueReduction&gt;0.3,MAX(IF($B1430="Non - avec lien de dépendance",MIN(1129,K1430,$C1430)*overallRate,MIN(1129,K1430)*overallRate),ROUND(MAX(IF($B1430="Non - avec lien de dépendance",0,MIN((0.75*K1430),847)),MIN(K1430,(0.75*$C1430),847)),2)),IF($B1430="Non - avec lien de dépendance",MIN(1129,K1430,$C1430)*overallRate,MIN(1129,K1430)*overallRate)))))</f>
        <v>Effectuez l’étape 1</v>
      </c>
      <c r="P1430" s="3">
        <f t="shared" si="22"/>
        <v>0</v>
      </c>
    </row>
    <row r="1431" spans="12:16" x14ac:dyDescent="0.5">
      <c r="L1431" s="68" t="str">
        <f>IF(ISTEXT(overallRate),"Effectuez l’étape 1",IF(OR(COUNT($C1431,H1431)&lt;&gt;2,overallRate=0),0,IF(D1431="Yes",ROUND(MAX(IF($B1431="Oui - sans lien de dépendance",0,MIN((0.75*H1431),847)),MIN(H1431,(0.75*$C1431),847)),2),IF(revenueReduction&gt;0.3,MAX(IF($B1431="Non - avec lien de dépendance",MIN(1129,H1431,$C1431)*overallRate,MIN(1129,H1431)*overallRate),ROUND(MAX(IF($B1431="Non - avec lien de dépendance",0,MIN((0.75*H1431),847)),MIN(H1431,(0.75*$C1431),847)),2)),IF($B1431="Non - avec lien de dépendance",MIN(1129,H1431,$C1431)*overallRate,MIN(1129,H1431)*overallRate)))))</f>
        <v>Effectuez l’étape 1</v>
      </c>
      <c r="M1431" s="68" t="str">
        <f>IF(ISTEXT(overallRate),"Effectuez l’étape 1",IF(OR(COUNT($C1431,I1431)&lt;&gt;2,overallRate=0),0,IF(E1431="Yes",ROUND(MAX(IF($B1431="Oui - sans lien de dépendance",0,MIN((0.75*I1431),847)),MIN(I1431,(0.75*$C1431),847)),2),IF(revenueReduction&gt;0.3,MAX(IF($B1431="Non - avec lien de dépendance",MIN(1129,I1431,$C1431)*overallRate,MIN(1129,I1431)*overallRate),ROUND(MAX(IF($B1431="Non - avec lien de dépendance",0,MIN((0.75*I1431),847)),MIN(I1431,(0.75*$C1431),847)),2)),IF($B1431="Non - avec lien de dépendance",MIN(1129,I1431,$C1431)*overallRate,MIN(1129,I1431)*overallRate)))))</f>
        <v>Effectuez l’étape 1</v>
      </c>
      <c r="N1431" s="68" t="str">
        <f>IF(ISTEXT(overallRate),"Effectuez l’étape 1",IF(OR(COUNT($C1431,J1431)&lt;&gt;2,overallRate=0),0,IF(F1431="Yes",ROUND(MAX(IF($B1431="Oui - sans lien de dépendance",0,MIN((0.75*J1431),847)),MIN(J1431,(0.75*$C1431),847)),2),IF(revenueReduction&gt;0.3,MAX(IF($B1431="Non - avec lien de dépendance",MIN(1129,J1431,$C1431)*overallRate,MIN(1129,J1431)*overallRate),ROUND(MAX(IF($B1431="Non - avec lien de dépendance",0,MIN((0.75*J1431),847)),MIN(J1431,(0.75*$C1431),847)),2)),IF($B1431="Non - avec lien de dépendance",MIN(1129,J1431,$C1431)*overallRate,MIN(1129,J1431)*overallRate)))))</f>
        <v>Effectuez l’étape 1</v>
      </c>
      <c r="O1431" s="68" t="str">
        <f>IF(ISTEXT(overallRate),"Effectuez l’étape 1",IF(OR(COUNT($C1431,K1431)&lt;&gt;2,overallRate=0),0,IF(G1431="Yes",ROUND(MAX(IF($B1431="Oui - sans lien de dépendance",0,MIN((0.75*K1431),847)),MIN(K1431,(0.75*$C1431),847)),2),IF(revenueReduction&gt;0.3,MAX(IF($B1431="Non - avec lien de dépendance",MIN(1129,K1431,$C1431)*overallRate,MIN(1129,K1431)*overallRate),ROUND(MAX(IF($B1431="Non - avec lien de dépendance",0,MIN((0.75*K1431),847)),MIN(K1431,(0.75*$C1431),847)),2)),IF($B1431="Non - avec lien de dépendance",MIN(1129,K1431,$C1431)*overallRate,MIN(1129,K1431)*overallRate)))))</f>
        <v>Effectuez l’étape 1</v>
      </c>
      <c r="P1431" s="3">
        <f t="shared" si="22"/>
        <v>0</v>
      </c>
    </row>
    <row r="1432" spans="12:16" x14ac:dyDescent="0.5">
      <c r="L1432" s="68" t="str">
        <f>IF(ISTEXT(overallRate),"Effectuez l’étape 1",IF(OR(COUNT($C1432,H1432)&lt;&gt;2,overallRate=0),0,IF(D1432="Yes",ROUND(MAX(IF($B1432="Oui - sans lien de dépendance",0,MIN((0.75*H1432),847)),MIN(H1432,(0.75*$C1432),847)),2),IF(revenueReduction&gt;0.3,MAX(IF($B1432="Non - avec lien de dépendance",MIN(1129,H1432,$C1432)*overallRate,MIN(1129,H1432)*overallRate),ROUND(MAX(IF($B1432="Non - avec lien de dépendance",0,MIN((0.75*H1432),847)),MIN(H1432,(0.75*$C1432),847)),2)),IF($B1432="Non - avec lien de dépendance",MIN(1129,H1432,$C1432)*overallRate,MIN(1129,H1432)*overallRate)))))</f>
        <v>Effectuez l’étape 1</v>
      </c>
      <c r="M1432" s="68" t="str">
        <f>IF(ISTEXT(overallRate),"Effectuez l’étape 1",IF(OR(COUNT($C1432,I1432)&lt;&gt;2,overallRate=0),0,IF(E1432="Yes",ROUND(MAX(IF($B1432="Oui - sans lien de dépendance",0,MIN((0.75*I1432),847)),MIN(I1432,(0.75*$C1432),847)),2),IF(revenueReduction&gt;0.3,MAX(IF($B1432="Non - avec lien de dépendance",MIN(1129,I1432,$C1432)*overallRate,MIN(1129,I1432)*overallRate),ROUND(MAX(IF($B1432="Non - avec lien de dépendance",0,MIN((0.75*I1432),847)),MIN(I1432,(0.75*$C1432),847)),2)),IF($B1432="Non - avec lien de dépendance",MIN(1129,I1432,$C1432)*overallRate,MIN(1129,I1432)*overallRate)))))</f>
        <v>Effectuez l’étape 1</v>
      </c>
      <c r="N1432" s="68" t="str">
        <f>IF(ISTEXT(overallRate),"Effectuez l’étape 1",IF(OR(COUNT($C1432,J1432)&lt;&gt;2,overallRate=0),0,IF(F1432="Yes",ROUND(MAX(IF($B1432="Oui - sans lien de dépendance",0,MIN((0.75*J1432),847)),MIN(J1432,(0.75*$C1432),847)),2),IF(revenueReduction&gt;0.3,MAX(IF($B1432="Non - avec lien de dépendance",MIN(1129,J1432,$C1432)*overallRate,MIN(1129,J1432)*overallRate),ROUND(MAX(IF($B1432="Non - avec lien de dépendance",0,MIN((0.75*J1432),847)),MIN(J1432,(0.75*$C1432),847)),2)),IF($B1432="Non - avec lien de dépendance",MIN(1129,J1432,$C1432)*overallRate,MIN(1129,J1432)*overallRate)))))</f>
        <v>Effectuez l’étape 1</v>
      </c>
      <c r="O1432" s="68" t="str">
        <f>IF(ISTEXT(overallRate),"Effectuez l’étape 1",IF(OR(COUNT($C1432,K1432)&lt;&gt;2,overallRate=0),0,IF(G1432="Yes",ROUND(MAX(IF($B1432="Oui - sans lien de dépendance",0,MIN((0.75*K1432),847)),MIN(K1432,(0.75*$C1432),847)),2),IF(revenueReduction&gt;0.3,MAX(IF($B1432="Non - avec lien de dépendance",MIN(1129,K1432,$C1432)*overallRate,MIN(1129,K1432)*overallRate),ROUND(MAX(IF($B1432="Non - avec lien de dépendance",0,MIN((0.75*K1432),847)),MIN(K1432,(0.75*$C1432),847)),2)),IF($B1432="Non - avec lien de dépendance",MIN(1129,K1432,$C1432)*overallRate,MIN(1129,K1432)*overallRate)))))</f>
        <v>Effectuez l’étape 1</v>
      </c>
      <c r="P1432" s="3">
        <f t="shared" si="22"/>
        <v>0</v>
      </c>
    </row>
    <row r="1433" spans="12:16" x14ac:dyDescent="0.5">
      <c r="L1433" s="68" t="str">
        <f>IF(ISTEXT(overallRate),"Effectuez l’étape 1",IF(OR(COUNT($C1433,H1433)&lt;&gt;2,overallRate=0),0,IF(D1433="Yes",ROUND(MAX(IF($B1433="Oui - sans lien de dépendance",0,MIN((0.75*H1433),847)),MIN(H1433,(0.75*$C1433),847)),2),IF(revenueReduction&gt;0.3,MAX(IF($B1433="Non - avec lien de dépendance",MIN(1129,H1433,$C1433)*overallRate,MIN(1129,H1433)*overallRate),ROUND(MAX(IF($B1433="Non - avec lien de dépendance",0,MIN((0.75*H1433),847)),MIN(H1433,(0.75*$C1433),847)),2)),IF($B1433="Non - avec lien de dépendance",MIN(1129,H1433,$C1433)*overallRate,MIN(1129,H1433)*overallRate)))))</f>
        <v>Effectuez l’étape 1</v>
      </c>
      <c r="M1433" s="68" t="str">
        <f>IF(ISTEXT(overallRate),"Effectuez l’étape 1",IF(OR(COUNT($C1433,I1433)&lt;&gt;2,overallRate=0),0,IF(E1433="Yes",ROUND(MAX(IF($B1433="Oui - sans lien de dépendance",0,MIN((0.75*I1433),847)),MIN(I1433,(0.75*$C1433),847)),2),IF(revenueReduction&gt;0.3,MAX(IF($B1433="Non - avec lien de dépendance",MIN(1129,I1433,$C1433)*overallRate,MIN(1129,I1433)*overallRate),ROUND(MAX(IF($B1433="Non - avec lien de dépendance",0,MIN((0.75*I1433),847)),MIN(I1433,(0.75*$C1433),847)),2)),IF($B1433="Non - avec lien de dépendance",MIN(1129,I1433,$C1433)*overallRate,MIN(1129,I1433)*overallRate)))))</f>
        <v>Effectuez l’étape 1</v>
      </c>
      <c r="N1433" s="68" t="str">
        <f>IF(ISTEXT(overallRate),"Effectuez l’étape 1",IF(OR(COUNT($C1433,J1433)&lt;&gt;2,overallRate=0),0,IF(F1433="Yes",ROUND(MAX(IF($B1433="Oui - sans lien de dépendance",0,MIN((0.75*J1433),847)),MIN(J1433,(0.75*$C1433),847)),2),IF(revenueReduction&gt;0.3,MAX(IF($B1433="Non - avec lien de dépendance",MIN(1129,J1433,$C1433)*overallRate,MIN(1129,J1433)*overallRate),ROUND(MAX(IF($B1433="Non - avec lien de dépendance",0,MIN((0.75*J1433),847)),MIN(J1433,(0.75*$C1433),847)),2)),IF($B1433="Non - avec lien de dépendance",MIN(1129,J1433,$C1433)*overallRate,MIN(1129,J1433)*overallRate)))))</f>
        <v>Effectuez l’étape 1</v>
      </c>
      <c r="O1433" s="68" t="str">
        <f>IF(ISTEXT(overallRate),"Effectuez l’étape 1",IF(OR(COUNT($C1433,K1433)&lt;&gt;2,overallRate=0),0,IF(G1433="Yes",ROUND(MAX(IF($B1433="Oui - sans lien de dépendance",0,MIN((0.75*K1433),847)),MIN(K1433,(0.75*$C1433),847)),2),IF(revenueReduction&gt;0.3,MAX(IF($B1433="Non - avec lien de dépendance",MIN(1129,K1433,$C1433)*overallRate,MIN(1129,K1433)*overallRate),ROUND(MAX(IF($B1433="Non - avec lien de dépendance",0,MIN((0.75*K1433),847)),MIN(K1433,(0.75*$C1433),847)),2)),IF($B1433="Non - avec lien de dépendance",MIN(1129,K1433,$C1433)*overallRate,MIN(1129,K1433)*overallRate)))))</f>
        <v>Effectuez l’étape 1</v>
      </c>
      <c r="P1433" s="3">
        <f t="shared" si="22"/>
        <v>0</v>
      </c>
    </row>
    <row r="1434" spans="12:16" x14ac:dyDescent="0.5">
      <c r="L1434" s="68" t="str">
        <f>IF(ISTEXT(overallRate),"Effectuez l’étape 1",IF(OR(COUNT($C1434,H1434)&lt;&gt;2,overallRate=0),0,IF(D1434="Yes",ROUND(MAX(IF($B1434="Oui - sans lien de dépendance",0,MIN((0.75*H1434),847)),MIN(H1434,(0.75*$C1434),847)),2),IF(revenueReduction&gt;0.3,MAX(IF($B1434="Non - avec lien de dépendance",MIN(1129,H1434,$C1434)*overallRate,MIN(1129,H1434)*overallRate),ROUND(MAX(IF($B1434="Non - avec lien de dépendance",0,MIN((0.75*H1434),847)),MIN(H1434,(0.75*$C1434),847)),2)),IF($B1434="Non - avec lien de dépendance",MIN(1129,H1434,$C1434)*overallRate,MIN(1129,H1434)*overallRate)))))</f>
        <v>Effectuez l’étape 1</v>
      </c>
      <c r="M1434" s="68" t="str">
        <f>IF(ISTEXT(overallRate),"Effectuez l’étape 1",IF(OR(COUNT($C1434,I1434)&lt;&gt;2,overallRate=0),0,IF(E1434="Yes",ROUND(MAX(IF($B1434="Oui - sans lien de dépendance",0,MIN((0.75*I1434),847)),MIN(I1434,(0.75*$C1434),847)),2),IF(revenueReduction&gt;0.3,MAX(IF($B1434="Non - avec lien de dépendance",MIN(1129,I1434,$C1434)*overallRate,MIN(1129,I1434)*overallRate),ROUND(MAX(IF($B1434="Non - avec lien de dépendance",0,MIN((0.75*I1434),847)),MIN(I1434,(0.75*$C1434),847)),2)),IF($B1434="Non - avec lien de dépendance",MIN(1129,I1434,$C1434)*overallRate,MIN(1129,I1434)*overallRate)))))</f>
        <v>Effectuez l’étape 1</v>
      </c>
      <c r="N1434" s="68" t="str">
        <f>IF(ISTEXT(overallRate),"Effectuez l’étape 1",IF(OR(COUNT($C1434,J1434)&lt;&gt;2,overallRate=0),0,IF(F1434="Yes",ROUND(MAX(IF($B1434="Oui - sans lien de dépendance",0,MIN((0.75*J1434),847)),MIN(J1434,(0.75*$C1434),847)),2),IF(revenueReduction&gt;0.3,MAX(IF($B1434="Non - avec lien de dépendance",MIN(1129,J1434,$C1434)*overallRate,MIN(1129,J1434)*overallRate),ROUND(MAX(IF($B1434="Non - avec lien de dépendance",0,MIN((0.75*J1434),847)),MIN(J1434,(0.75*$C1434),847)),2)),IF($B1434="Non - avec lien de dépendance",MIN(1129,J1434,$C1434)*overallRate,MIN(1129,J1434)*overallRate)))))</f>
        <v>Effectuez l’étape 1</v>
      </c>
      <c r="O1434" s="68" t="str">
        <f>IF(ISTEXT(overallRate),"Effectuez l’étape 1",IF(OR(COUNT($C1434,K1434)&lt;&gt;2,overallRate=0),0,IF(G1434="Yes",ROUND(MAX(IF($B1434="Oui - sans lien de dépendance",0,MIN((0.75*K1434),847)),MIN(K1434,(0.75*$C1434),847)),2),IF(revenueReduction&gt;0.3,MAX(IF($B1434="Non - avec lien de dépendance",MIN(1129,K1434,$C1434)*overallRate,MIN(1129,K1434)*overallRate),ROUND(MAX(IF($B1434="Non - avec lien de dépendance",0,MIN((0.75*K1434),847)),MIN(K1434,(0.75*$C1434),847)),2)),IF($B1434="Non - avec lien de dépendance",MIN(1129,K1434,$C1434)*overallRate,MIN(1129,K1434)*overallRate)))))</f>
        <v>Effectuez l’étape 1</v>
      </c>
      <c r="P1434" s="3">
        <f t="shared" si="22"/>
        <v>0</v>
      </c>
    </row>
    <row r="1435" spans="12:16" x14ac:dyDescent="0.5">
      <c r="L1435" s="68" t="str">
        <f>IF(ISTEXT(overallRate),"Effectuez l’étape 1",IF(OR(COUNT($C1435,H1435)&lt;&gt;2,overallRate=0),0,IF(D1435="Yes",ROUND(MAX(IF($B1435="Oui - sans lien de dépendance",0,MIN((0.75*H1435),847)),MIN(H1435,(0.75*$C1435),847)),2),IF(revenueReduction&gt;0.3,MAX(IF($B1435="Non - avec lien de dépendance",MIN(1129,H1435,$C1435)*overallRate,MIN(1129,H1435)*overallRate),ROUND(MAX(IF($B1435="Non - avec lien de dépendance",0,MIN((0.75*H1435),847)),MIN(H1435,(0.75*$C1435),847)),2)),IF($B1435="Non - avec lien de dépendance",MIN(1129,H1435,$C1435)*overallRate,MIN(1129,H1435)*overallRate)))))</f>
        <v>Effectuez l’étape 1</v>
      </c>
      <c r="M1435" s="68" t="str">
        <f>IF(ISTEXT(overallRate),"Effectuez l’étape 1",IF(OR(COUNT($C1435,I1435)&lt;&gt;2,overallRate=0),0,IF(E1435="Yes",ROUND(MAX(IF($B1435="Oui - sans lien de dépendance",0,MIN((0.75*I1435),847)),MIN(I1435,(0.75*$C1435),847)),2),IF(revenueReduction&gt;0.3,MAX(IF($B1435="Non - avec lien de dépendance",MIN(1129,I1435,$C1435)*overallRate,MIN(1129,I1435)*overallRate),ROUND(MAX(IF($B1435="Non - avec lien de dépendance",0,MIN((0.75*I1435),847)),MIN(I1435,(0.75*$C1435),847)),2)),IF($B1435="Non - avec lien de dépendance",MIN(1129,I1435,$C1435)*overallRate,MIN(1129,I1435)*overallRate)))))</f>
        <v>Effectuez l’étape 1</v>
      </c>
      <c r="N1435" s="68" t="str">
        <f>IF(ISTEXT(overallRate),"Effectuez l’étape 1",IF(OR(COUNT($C1435,J1435)&lt;&gt;2,overallRate=0),0,IF(F1435="Yes",ROUND(MAX(IF($B1435="Oui - sans lien de dépendance",0,MIN((0.75*J1435),847)),MIN(J1435,(0.75*$C1435),847)),2),IF(revenueReduction&gt;0.3,MAX(IF($B1435="Non - avec lien de dépendance",MIN(1129,J1435,$C1435)*overallRate,MIN(1129,J1435)*overallRate),ROUND(MAX(IF($B1435="Non - avec lien de dépendance",0,MIN((0.75*J1435),847)),MIN(J1435,(0.75*$C1435),847)),2)),IF($B1435="Non - avec lien de dépendance",MIN(1129,J1435,$C1435)*overallRate,MIN(1129,J1435)*overallRate)))))</f>
        <v>Effectuez l’étape 1</v>
      </c>
      <c r="O1435" s="68" t="str">
        <f>IF(ISTEXT(overallRate),"Effectuez l’étape 1",IF(OR(COUNT($C1435,K1435)&lt;&gt;2,overallRate=0),0,IF(G1435="Yes",ROUND(MAX(IF($B1435="Oui - sans lien de dépendance",0,MIN((0.75*K1435),847)),MIN(K1435,(0.75*$C1435),847)),2),IF(revenueReduction&gt;0.3,MAX(IF($B1435="Non - avec lien de dépendance",MIN(1129,K1435,$C1435)*overallRate,MIN(1129,K1435)*overallRate),ROUND(MAX(IF($B1435="Non - avec lien de dépendance",0,MIN((0.75*K1435),847)),MIN(K1435,(0.75*$C1435),847)),2)),IF($B1435="Non - avec lien de dépendance",MIN(1129,K1435,$C1435)*overallRate,MIN(1129,K1435)*overallRate)))))</f>
        <v>Effectuez l’étape 1</v>
      </c>
      <c r="P1435" s="3">
        <f t="shared" si="22"/>
        <v>0</v>
      </c>
    </row>
    <row r="1436" spans="12:16" x14ac:dyDescent="0.5">
      <c r="L1436" s="68" t="str">
        <f>IF(ISTEXT(overallRate),"Effectuez l’étape 1",IF(OR(COUNT($C1436,H1436)&lt;&gt;2,overallRate=0),0,IF(D1436="Yes",ROUND(MAX(IF($B1436="Oui - sans lien de dépendance",0,MIN((0.75*H1436),847)),MIN(H1436,(0.75*$C1436),847)),2),IF(revenueReduction&gt;0.3,MAX(IF($B1436="Non - avec lien de dépendance",MIN(1129,H1436,$C1436)*overallRate,MIN(1129,H1436)*overallRate),ROUND(MAX(IF($B1436="Non - avec lien de dépendance",0,MIN((0.75*H1436),847)),MIN(H1436,(0.75*$C1436),847)),2)),IF($B1436="Non - avec lien de dépendance",MIN(1129,H1436,$C1436)*overallRate,MIN(1129,H1436)*overallRate)))))</f>
        <v>Effectuez l’étape 1</v>
      </c>
      <c r="M1436" s="68" t="str">
        <f>IF(ISTEXT(overallRate),"Effectuez l’étape 1",IF(OR(COUNT($C1436,I1436)&lt;&gt;2,overallRate=0),0,IF(E1436="Yes",ROUND(MAX(IF($B1436="Oui - sans lien de dépendance",0,MIN((0.75*I1436),847)),MIN(I1436,(0.75*$C1436),847)),2),IF(revenueReduction&gt;0.3,MAX(IF($B1436="Non - avec lien de dépendance",MIN(1129,I1436,$C1436)*overallRate,MIN(1129,I1436)*overallRate),ROUND(MAX(IF($B1436="Non - avec lien de dépendance",0,MIN((0.75*I1436),847)),MIN(I1436,(0.75*$C1436),847)),2)),IF($B1436="Non - avec lien de dépendance",MIN(1129,I1436,$C1436)*overallRate,MIN(1129,I1436)*overallRate)))))</f>
        <v>Effectuez l’étape 1</v>
      </c>
      <c r="N1436" s="68" t="str">
        <f>IF(ISTEXT(overallRate),"Effectuez l’étape 1",IF(OR(COUNT($C1436,J1436)&lt;&gt;2,overallRate=0),0,IF(F1436="Yes",ROUND(MAX(IF($B1436="Oui - sans lien de dépendance",0,MIN((0.75*J1436),847)),MIN(J1436,(0.75*$C1436),847)),2),IF(revenueReduction&gt;0.3,MAX(IF($B1436="Non - avec lien de dépendance",MIN(1129,J1436,$C1436)*overallRate,MIN(1129,J1436)*overallRate),ROUND(MAX(IF($B1436="Non - avec lien de dépendance",0,MIN((0.75*J1436),847)),MIN(J1436,(0.75*$C1436),847)),2)),IF($B1436="Non - avec lien de dépendance",MIN(1129,J1436,$C1436)*overallRate,MIN(1129,J1436)*overallRate)))))</f>
        <v>Effectuez l’étape 1</v>
      </c>
      <c r="O1436" s="68" t="str">
        <f>IF(ISTEXT(overallRate),"Effectuez l’étape 1",IF(OR(COUNT($C1436,K1436)&lt;&gt;2,overallRate=0),0,IF(G1436="Yes",ROUND(MAX(IF($B1436="Oui - sans lien de dépendance",0,MIN((0.75*K1436),847)),MIN(K1436,(0.75*$C1436),847)),2),IF(revenueReduction&gt;0.3,MAX(IF($B1436="Non - avec lien de dépendance",MIN(1129,K1436,$C1436)*overallRate,MIN(1129,K1436)*overallRate),ROUND(MAX(IF($B1436="Non - avec lien de dépendance",0,MIN((0.75*K1436),847)),MIN(K1436,(0.75*$C1436),847)),2)),IF($B1436="Non - avec lien de dépendance",MIN(1129,K1436,$C1436)*overallRate,MIN(1129,K1436)*overallRate)))))</f>
        <v>Effectuez l’étape 1</v>
      </c>
      <c r="P1436" s="3">
        <f t="shared" si="22"/>
        <v>0</v>
      </c>
    </row>
    <row r="1437" spans="12:16" x14ac:dyDescent="0.5">
      <c r="L1437" s="68" t="str">
        <f>IF(ISTEXT(overallRate),"Effectuez l’étape 1",IF(OR(COUNT($C1437,H1437)&lt;&gt;2,overallRate=0),0,IF(D1437="Yes",ROUND(MAX(IF($B1437="Oui - sans lien de dépendance",0,MIN((0.75*H1437),847)),MIN(H1437,(0.75*$C1437),847)),2),IF(revenueReduction&gt;0.3,MAX(IF($B1437="Non - avec lien de dépendance",MIN(1129,H1437,$C1437)*overallRate,MIN(1129,H1437)*overallRate),ROUND(MAX(IF($B1437="Non - avec lien de dépendance",0,MIN((0.75*H1437),847)),MIN(H1437,(0.75*$C1437),847)),2)),IF($B1437="Non - avec lien de dépendance",MIN(1129,H1437,$C1437)*overallRate,MIN(1129,H1437)*overallRate)))))</f>
        <v>Effectuez l’étape 1</v>
      </c>
      <c r="M1437" s="68" t="str">
        <f>IF(ISTEXT(overallRate),"Effectuez l’étape 1",IF(OR(COUNT($C1437,I1437)&lt;&gt;2,overallRate=0),0,IF(E1437="Yes",ROUND(MAX(IF($B1437="Oui - sans lien de dépendance",0,MIN((0.75*I1437),847)),MIN(I1437,(0.75*$C1437),847)),2),IF(revenueReduction&gt;0.3,MAX(IF($B1437="Non - avec lien de dépendance",MIN(1129,I1437,$C1437)*overallRate,MIN(1129,I1437)*overallRate),ROUND(MAX(IF($B1437="Non - avec lien de dépendance",0,MIN((0.75*I1437),847)),MIN(I1437,(0.75*$C1437),847)),2)),IF($B1437="Non - avec lien de dépendance",MIN(1129,I1437,$C1437)*overallRate,MIN(1129,I1437)*overallRate)))))</f>
        <v>Effectuez l’étape 1</v>
      </c>
      <c r="N1437" s="68" t="str">
        <f>IF(ISTEXT(overallRate),"Effectuez l’étape 1",IF(OR(COUNT($C1437,J1437)&lt;&gt;2,overallRate=0),0,IF(F1437="Yes",ROUND(MAX(IF($B1437="Oui - sans lien de dépendance",0,MIN((0.75*J1437),847)),MIN(J1437,(0.75*$C1437),847)),2),IF(revenueReduction&gt;0.3,MAX(IF($B1437="Non - avec lien de dépendance",MIN(1129,J1437,$C1437)*overallRate,MIN(1129,J1437)*overallRate),ROUND(MAX(IF($B1437="Non - avec lien de dépendance",0,MIN((0.75*J1437),847)),MIN(J1437,(0.75*$C1437),847)),2)),IF($B1437="Non - avec lien de dépendance",MIN(1129,J1437,$C1437)*overallRate,MIN(1129,J1437)*overallRate)))))</f>
        <v>Effectuez l’étape 1</v>
      </c>
      <c r="O1437" s="68" t="str">
        <f>IF(ISTEXT(overallRate),"Effectuez l’étape 1",IF(OR(COUNT($C1437,K1437)&lt;&gt;2,overallRate=0),0,IF(G1437="Yes",ROUND(MAX(IF($B1437="Oui - sans lien de dépendance",0,MIN((0.75*K1437),847)),MIN(K1437,(0.75*$C1437),847)),2),IF(revenueReduction&gt;0.3,MAX(IF($B1437="Non - avec lien de dépendance",MIN(1129,K1437,$C1437)*overallRate,MIN(1129,K1437)*overallRate),ROUND(MAX(IF($B1437="Non - avec lien de dépendance",0,MIN((0.75*K1437),847)),MIN(K1437,(0.75*$C1437),847)),2)),IF($B1437="Non - avec lien de dépendance",MIN(1129,K1437,$C1437)*overallRate,MIN(1129,K1437)*overallRate)))))</f>
        <v>Effectuez l’étape 1</v>
      </c>
      <c r="P1437" s="3">
        <f t="shared" si="22"/>
        <v>0</v>
      </c>
    </row>
    <row r="1438" spans="12:16" x14ac:dyDescent="0.5">
      <c r="L1438" s="68" t="str">
        <f>IF(ISTEXT(overallRate),"Effectuez l’étape 1",IF(OR(COUNT($C1438,H1438)&lt;&gt;2,overallRate=0),0,IF(D1438="Yes",ROUND(MAX(IF($B1438="Oui - sans lien de dépendance",0,MIN((0.75*H1438),847)),MIN(H1438,(0.75*$C1438),847)),2),IF(revenueReduction&gt;0.3,MAX(IF($B1438="Non - avec lien de dépendance",MIN(1129,H1438,$C1438)*overallRate,MIN(1129,H1438)*overallRate),ROUND(MAX(IF($B1438="Non - avec lien de dépendance",0,MIN((0.75*H1438),847)),MIN(H1438,(0.75*$C1438),847)),2)),IF($B1438="Non - avec lien de dépendance",MIN(1129,H1438,$C1438)*overallRate,MIN(1129,H1438)*overallRate)))))</f>
        <v>Effectuez l’étape 1</v>
      </c>
      <c r="M1438" s="68" t="str">
        <f>IF(ISTEXT(overallRate),"Effectuez l’étape 1",IF(OR(COUNT($C1438,I1438)&lt;&gt;2,overallRate=0),0,IF(E1438="Yes",ROUND(MAX(IF($B1438="Oui - sans lien de dépendance",0,MIN((0.75*I1438),847)),MIN(I1438,(0.75*$C1438),847)),2),IF(revenueReduction&gt;0.3,MAX(IF($B1438="Non - avec lien de dépendance",MIN(1129,I1438,$C1438)*overallRate,MIN(1129,I1438)*overallRate),ROUND(MAX(IF($B1438="Non - avec lien de dépendance",0,MIN((0.75*I1438),847)),MIN(I1438,(0.75*$C1438),847)),2)),IF($B1438="Non - avec lien de dépendance",MIN(1129,I1438,$C1438)*overallRate,MIN(1129,I1438)*overallRate)))))</f>
        <v>Effectuez l’étape 1</v>
      </c>
      <c r="N1438" s="68" t="str">
        <f>IF(ISTEXT(overallRate),"Effectuez l’étape 1",IF(OR(COUNT($C1438,J1438)&lt;&gt;2,overallRate=0),0,IF(F1438="Yes",ROUND(MAX(IF($B1438="Oui - sans lien de dépendance",0,MIN((0.75*J1438),847)),MIN(J1438,(0.75*$C1438),847)),2),IF(revenueReduction&gt;0.3,MAX(IF($B1438="Non - avec lien de dépendance",MIN(1129,J1438,$C1438)*overallRate,MIN(1129,J1438)*overallRate),ROUND(MAX(IF($B1438="Non - avec lien de dépendance",0,MIN((0.75*J1438),847)),MIN(J1438,(0.75*$C1438),847)),2)),IF($B1438="Non - avec lien de dépendance",MIN(1129,J1438,$C1438)*overallRate,MIN(1129,J1438)*overallRate)))))</f>
        <v>Effectuez l’étape 1</v>
      </c>
      <c r="O1438" s="68" t="str">
        <f>IF(ISTEXT(overallRate),"Effectuez l’étape 1",IF(OR(COUNT($C1438,K1438)&lt;&gt;2,overallRate=0),0,IF(G1438="Yes",ROUND(MAX(IF($B1438="Oui - sans lien de dépendance",0,MIN((0.75*K1438),847)),MIN(K1438,(0.75*$C1438),847)),2),IF(revenueReduction&gt;0.3,MAX(IF($B1438="Non - avec lien de dépendance",MIN(1129,K1438,$C1438)*overallRate,MIN(1129,K1438)*overallRate),ROUND(MAX(IF($B1438="Non - avec lien de dépendance",0,MIN((0.75*K1438),847)),MIN(K1438,(0.75*$C1438),847)),2)),IF($B1438="Non - avec lien de dépendance",MIN(1129,K1438,$C1438)*overallRate,MIN(1129,K1438)*overallRate)))))</f>
        <v>Effectuez l’étape 1</v>
      </c>
      <c r="P1438" s="3">
        <f t="shared" si="22"/>
        <v>0</v>
      </c>
    </row>
    <row r="1439" spans="12:16" x14ac:dyDescent="0.5">
      <c r="L1439" s="68" t="str">
        <f>IF(ISTEXT(overallRate),"Effectuez l’étape 1",IF(OR(COUNT($C1439,H1439)&lt;&gt;2,overallRate=0),0,IF(D1439="Yes",ROUND(MAX(IF($B1439="Oui - sans lien de dépendance",0,MIN((0.75*H1439),847)),MIN(H1439,(0.75*$C1439),847)),2),IF(revenueReduction&gt;0.3,MAX(IF($B1439="Non - avec lien de dépendance",MIN(1129,H1439,$C1439)*overallRate,MIN(1129,H1439)*overallRate),ROUND(MAX(IF($B1439="Non - avec lien de dépendance",0,MIN((0.75*H1439),847)),MIN(H1439,(0.75*$C1439),847)),2)),IF($B1439="Non - avec lien de dépendance",MIN(1129,H1439,$C1439)*overallRate,MIN(1129,H1439)*overallRate)))))</f>
        <v>Effectuez l’étape 1</v>
      </c>
      <c r="M1439" s="68" t="str">
        <f>IF(ISTEXT(overallRate),"Effectuez l’étape 1",IF(OR(COUNT($C1439,I1439)&lt;&gt;2,overallRate=0),0,IF(E1439="Yes",ROUND(MAX(IF($B1439="Oui - sans lien de dépendance",0,MIN((0.75*I1439),847)),MIN(I1439,(0.75*$C1439),847)),2),IF(revenueReduction&gt;0.3,MAX(IF($B1439="Non - avec lien de dépendance",MIN(1129,I1439,$C1439)*overallRate,MIN(1129,I1439)*overallRate),ROUND(MAX(IF($B1439="Non - avec lien de dépendance",0,MIN((0.75*I1439),847)),MIN(I1439,(0.75*$C1439),847)),2)),IF($B1439="Non - avec lien de dépendance",MIN(1129,I1439,$C1439)*overallRate,MIN(1129,I1439)*overallRate)))))</f>
        <v>Effectuez l’étape 1</v>
      </c>
      <c r="N1439" s="68" t="str">
        <f>IF(ISTEXT(overallRate),"Effectuez l’étape 1",IF(OR(COUNT($C1439,J1439)&lt;&gt;2,overallRate=0),0,IF(F1439="Yes",ROUND(MAX(IF($B1439="Oui - sans lien de dépendance",0,MIN((0.75*J1439),847)),MIN(J1439,(0.75*$C1439),847)),2),IF(revenueReduction&gt;0.3,MAX(IF($B1439="Non - avec lien de dépendance",MIN(1129,J1439,$C1439)*overallRate,MIN(1129,J1439)*overallRate),ROUND(MAX(IF($B1439="Non - avec lien de dépendance",0,MIN((0.75*J1439),847)),MIN(J1439,(0.75*$C1439),847)),2)),IF($B1439="Non - avec lien de dépendance",MIN(1129,J1439,$C1439)*overallRate,MIN(1129,J1439)*overallRate)))))</f>
        <v>Effectuez l’étape 1</v>
      </c>
      <c r="O1439" s="68" t="str">
        <f>IF(ISTEXT(overallRate),"Effectuez l’étape 1",IF(OR(COUNT($C1439,K1439)&lt;&gt;2,overallRate=0),0,IF(G1439="Yes",ROUND(MAX(IF($B1439="Oui - sans lien de dépendance",0,MIN((0.75*K1439),847)),MIN(K1439,(0.75*$C1439),847)),2),IF(revenueReduction&gt;0.3,MAX(IF($B1439="Non - avec lien de dépendance",MIN(1129,K1439,$C1439)*overallRate,MIN(1129,K1439)*overallRate),ROUND(MAX(IF($B1439="Non - avec lien de dépendance",0,MIN((0.75*K1439),847)),MIN(K1439,(0.75*$C1439),847)),2)),IF($B1439="Non - avec lien de dépendance",MIN(1129,K1439,$C1439)*overallRate,MIN(1129,K1439)*overallRate)))))</f>
        <v>Effectuez l’étape 1</v>
      </c>
      <c r="P1439" s="3">
        <f t="shared" si="22"/>
        <v>0</v>
      </c>
    </row>
    <row r="1440" spans="12:16" x14ac:dyDescent="0.5">
      <c r="L1440" s="68" t="str">
        <f>IF(ISTEXT(overallRate),"Effectuez l’étape 1",IF(OR(COUNT($C1440,H1440)&lt;&gt;2,overallRate=0),0,IF(D1440="Yes",ROUND(MAX(IF($B1440="Oui - sans lien de dépendance",0,MIN((0.75*H1440),847)),MIN(H1440,(0.75*$C1440),847)),2),IF(revenueReduction&gt;0.3,MAX(IF($B1440="Non - avec lien de dépendance",MIN(1129,H1440,$C1440)*overallRate,MIN(1129,H1440)*overallRate),ROUND(MAX(IF($B1440="Non - avec lien de dépendance",0,MIN((0.75*H1440),847)),MIN(H1440,(0.75*$C1440),847)),2)),IF($B1440="Non - avec lien de dépendance",MIN(1129,H1440,$C1440)*overallRate,MIN(1129,H1440)*overallRate)))))</f>
        <v>Effectuez l’étape 1</v>
      </c>
      <c r="M1440" s="68" t="str">
        <f>IF(ISTEXT(overallRate),"Effectuez l’étape 1",IF(OR(COUNT($C1440,I1440)&lt;&gt;2,overallRate=0),0,IF(E1440="Yes",ROUND(MAX(IF($B1440="Oui - sans lien de dépendance",0,MIN((0.75*I1440),847)),MIN(I1440,(0.75*$C1440),847)),2),IF(revenueReduction&gt;0.3,MAX(IF($B1440="Non - avec lien de dépendance",MIN(1129,I1440,$C1440)*overallRate,MIN(1129,I1440)*overallRate),ROUND(MAX(IF($B1440="Non - avec lien de dépendance",0,MIN((0.75*I1440),847)),MIN(I1440,(0.75*$C1440),847)),2)),IF($B1440="Non - avec lien de dépendance",MIN(1129,I1440,$C1440)*overallRate,MIN(1129,I1440)*overallRate)))))</f>
        <v>Effectuez l’étape 1</v>
      </c>
      <c r="N1440" s="68" t="str">
        <f>IF(ISTEXT(overallRate),"Effectuez l’étape 1",IF(OR(COUNT($C1440,J1440)&lt;&gt;2,overallRate=0),0,IF(F1440="Yes",ROUND(MAX(IF($B1440="Oui - sans lien de dépendance",0,MIN((0.75*J1440),847)),MIN(J1440,(0.75*$C1440),847)),2),IF(revenueReduction&gt;0.3,MAX(IF($B1440="Non - avec lien de dépendance",MIN(1129,J1440,$C1440)*overallRate,MIN(1129,J1440)*overallRate),ROUND(MAX(IF($B1440="Non - avec lien de dépendance",0,MIN((0.75*J1440),847)),MIN(J1440,(0.75*$C1440),847)),2)),IF($B1440="Non - avec lien de dépendance",MIN(1129,J1440,$C1440)*overallRate,MIN(1129,J1440)*overallRate)))))</f>
        <v>Effectuez l’étape 1</v>
      </c>
      <c r="O1440" s="68" t="str">
        <f>IF(ISTEXT(overallRate),"Effectuez l’étape 1",IF(OR(COUNT($C1440,K1440)&lt;&gt;2,overallRate=0),0,IF(G1440="Yes",ROUND(MAX(IF($B1440="Oui - sans lien de dépendance",0,MIN((0.75*K1440),847)),MIN(K1440,(0.75*$C1440),847)),2),IF(revenueReduction&gt;0.3,MAX(IF($B1440="Non - avec lien de dépendance",MIN(1129,K1440,$C1440)*overallRate,MIN(1129,K1440)*overallRate),ROUND(MAX(IF($B1440="Non - avec lien de dépendance",0,MIN((0.75*K1440),847)),MIN(K1440,(0.75*$C1440),847)),2)),IF($B1440="Non - avec lien de dépendance",MIN(1129,K1440,$C1440)*overallRate,MIN(1129,K1440)*overallRate)))))</f>
        <v>Effectuez l’étape 1</v>
      </c>
      <c r="P1440" s="3">
        <f t="shared" si="22"/>
        <v>0</v>
      </c>
    </row>
    <row r="1441" spans="12:16" x14ac:dyDescent="0.5">
      <c r="L1441" s="68" t="str">
        <f>IF(ISTEXT(overallRate),"Effectuez l’étape 1",IF(OR(COUNT($C1441,H1441)&lt;&gt;2,overallRate=0),0,IF(D1441="Yes",ROUND(MAX(IF($B1441="Oui - sans lien de dépendance",0,MIN((0.75*H1441),847)),MIN(H1441,(0.75*$C1441),847)),2),IF(revenueReduction&gt;0.3,MAX(IF($B1441="Non - avec lien de dépendance",MIN(1129,H1441,$C1441)*overallRate,MIN(1129,H1441)*overallRate),ROUND(MAX(IF($B1441="Non - avec lien de dépendance",0,MIN((0.75*H1441),847)),MIN(H1441,(0.75*$C1441),847)),2)),IF($B1441="Non - avec lien de dépendance",MIN(1129,H1441,$C1441)*overallRate,MIN(1129,H1441)*overallRate)))))</f>
        <v>Effectuez l’étape 1</v>
      </c>
      <c r="M1441" s="68" t="str">
        <f>IF(ISTEXT(overallRate),"Effectuez l’étape 1",IF(OR(COUNT($C1441,I1441)&lt;&gt;2,overallRate=0),0,IF(E1441="Yes",ROUND(MAX(IF($B1441="Oui - sans lien de dépendance",0,MIN((0.75*I1441),847)),MIN(I1441,(0.75*$C1441),847)),2),IF(revenueReduction&gt;0.3,MAX(IF($B1441="Non - avec lien de dépendance",MIN(1129,I1441,$C1441)*overallRate,MIN(1129,I1441)*overallRate),ROUND(MAX(IF($B1441="Non - avec lien de dépendance",0,MIN((0.75*I1441),847)),MIN(I1441,(0.75*$C1441),847)),2)),IF($B1441="Non - avec lien de dépendance",MIN(1129,I1441,$C1441)*overallRate,MIN(1129,I1441)*overallRate)))))</f>
        <v>Effectuez l’étape 1</v>
      </c>
      <c r="N1441" s="68" t="str">
        <f>IF(ISTEXT(overallRate),"Effectuez l’étape 1",IF(OR(COUNT($C1441,J1441)&lt;&gt;2,overallRate=0),0,IF(F1441="Yes",ROUND(MAX(IF($B1441="Oui - sans lien de dépendance",0,MIN((0.75*J1441),847)),MIN(J1441,(0.75*$C1441),847)),2),IF(revenueReduction&gt;0.3,MAX(IF($B1441="Non - avec lien de dépendance",MIN(1129,J1441,$C1441)*overallRate,MIN(1129,J1441)*overallRate),ROUND(MAX(IF($B1441="Non - avec lien de dépendance",0,MIN((0.75*J1441),847)),MIN(J1441,(0.75*$C1441),847)),2)),IF($B1441="Non - avec lien de dépendance",MIN(1129,J1441,$C1441)*overallRate,MIN(1129,J1441)*overallRate)))))</f>
        <v>Effectuez l’étape 1</v>
      </c>
      <c r="O1441" s="68" t="str">
        <f>IF(ISTEXT(overallRate),"Effectuez l’étape 1",IF(OR(COUNT($C1441,K1441)&lt;&gt;2,overallRate=0),0,IF(G1441="Yes",ROUND(MAX(IF($B1441="Oui - sans lien de dépendance",0,MIN((0.75*K1441),847)),MIN(K1441,(0.75*$C1441),847)),2),IF(revenueReduction&gt;0.3,MAX(IF($B1441="Non - avec lien de dépendance",MIN(1129,K1441,$C1441)*overallRate,MIN(1129,K1441)*overallRate),ROUND(MAX(IF($B1441="Non - avec lien de dépendance",0,MIN((0.75*K1441),847)),MIN(K1441,(0.75*$C1441),847)),2)),IF($B1441="Non - avec lien de dépendance",MIN(1129,K1441,$C1441)*overallRate,MIN(1129,K1441)*overallRate)))))</f>
        <v>Effectuez l’étape 1</v>
      </c>
      <c r="P1441" s="3">
        <f t="shared" si="22"/>
        <v>0</v>
      </c>
    </row>
    <row r="1442" spans="12:16" x14ac:dyDescent="0.5">
      <c r="L1442" s="68" t="str">
        <f>IF(ISTEXT(overallRate),"Effectuez l’étape 1",IF(OR(COUNT($C1442,H1442)&lt;&gt;2,overallRate=0),0,IF(D1442="Yes",ROUND(MAX(IF($B1442="Oui - sans lien de dépendance",0,MIN((0.75*H1442),847)),MIN(H1442,(0.75*$C1442),847)),2),IF(revenueReduction&gt;0.3,MAX(IF($B1442="Non - avec lien de dépendance",MIN(1129,H1442,$C1442)*overallRate,MIN(1129,H1442)*overallRate),ROUND(MAX(IF($B1442="Non - avec lien de dépendance",0,MIN((0.75*H1442),847)),MIN(H1442,(0.75*$C1442),847)),2)),IF($B1442="Non - avec lien de dépendance",MIN(1129,H1442,$C1442)*overallRate,MIN(1129,H1442)*overallRate)))))</f>
        <v>Effectuez l’étape 1</v>
      </c>
      <c r="M1442" s="68" t="str">
        <f>IF(ISTEXT(overallRate),"Effectuez l’étape 1",IF(OR(COUNT($C1442,I1442)&lt;&gt;2,overallRate=0),0,IF(E1442="Yes",ROUND(MAX(IF($B1442="Oui - sans lien de dépendance",0,MIN((0.75*I1442),847)),MIN(I1442,(0.75*$C1442),847)),2),IF(revenueReduction&gt;0.3,MAX(IF($B1442="Non - avec lien de dépendance",MIN(1129,I1442,$C1442)*overallRate,MIN(1129,I1442)*overallRate),ROUND(MAX(IF($B1442="Non - avec lien de dépendance",0,MIN((0.75*I1442),847)),MIN(I1442,(0.75*$C1442),847)),2)),IF($B1442="Non - avec lien de dépendance",MIN(1129,I1442,$C1442)*overallRate,MIN(1129,I1442)*overallRate)))))</f>
        <v>Effectuez l’étape 1</v>
      </c>
      <c r="N1442" s="68" t="str">
        <f>IF(ISTEXT(overallRate),"Effectuez l’étape 1",IF(OR(COUNT($C1442,J1442)&lt;&gt;2,overallRate=0),0,IF(F1442="Yes",ROUND(MAX(IF($B1442="Oui - sans lien de dépendance",0,MIN((0.75*J1442),847)),MIN(J1442,(0.75*$C1442),847)),2),IF(revenueReduction&gt;0.3,MAX(IF($B1442="Non - avec lien de dépendance",MIN(1129,J1442,$C1442)*overallRate,MIN(1129,J1442)*overallRate),ROUND(MAX(IF($B1442="Non - avec lien de dépendance",0,MIN((0.75*J1442),847)),MIN(J1442,(0.75*$C1442),847)),2)),IF($B1442="Non - avec lien de dépendance",MIN(1129,J1442,$C1442)*overallRate,MIN(1129,J1442)*overallRate)))))</f>
        <v>Effectuez l’étape 1</v>
      </c>
      <c r="O1442" s="68" t="str">
        <f>IF(ISTEXT(overallRate),"Effectuez l’étape 1",IF(OR(COUNT($C1442,K1442)&lt;&gt;2,overallRate=0),0,IF(G1442="Yes",ROUND(MAX(IF($B1442="Oui - sans lien de dépendance",0,MIN((0.75*K1442),847)),MIN(K1442,(0.75*$C1442),847)),2),IF(revenueReduction&gt;0.3,MAX(IF($B1442="Non - avec lien de dépendance",MIN(1129,K1442,$C1442)*overallRate,MIN(1129,K1442)*overallRate),ROUND(MAX(IF($B1442="Non - avec lien de dépendance",0,MIN((0.75*K1442),847)),MIN(K1442,(0.75*$C1442),847)),2)),IF($B1442="Non - avec lien de dépendance",MIN(1129,K1442,$C1442)*overallRate,MIN(1129,K1442)*overallRate)))))</f>
        <v>Effectuez l’étape 1</v>
      </c>
      <c r="P1442" s="3">
        <f t="shared" si="22"/>
        <v>0</v>
      </c>
    </row>
    <row r="1443" spans="12:16" x14ac:dyDescent="0.5">
      <c r="L1443" s="68" t="str">
        <f>IF(ISTEXT(overallRate),"Effectuez l’étape 1",IF(OR(COUNT($C1443,H1443)&lt;&gt;2,overallRate=0),0,IF(D1443="Yes",ROUND(MAX(IF($B1443="Oui - sans lien de dépendance",0,MIN((0.75*H1443),847)),MIN(H1443,(0.75*$C1443),847)),2),IF(revenueReduction&gt;0.3,MAX(IF($B1443="Non - avec lien de dépendance",MIN(1129,H1443,$C1443)*overallRate,MIN(1129,H1443)*overallRate),ROUND(MAX(IF($B1443="Non - avec lien de dépendance",0,MIN((0.75*H1443),847)),MIN(H1443,(0.75*$C1443),847)),2)),IF($B1443="Non - avec lien de dépendance",MIN(1129,H1443,$C1443)*overallRate,MIN(1129,H1443)*overallRate)))))</f>
        <v>Effectuez l’étape 1</v>
      </c>
      <c r="M1443" s="68" t="str">
        <f>IF(ISTEXT(overallRate),"Effectuez l’étape 1",IF(OR(COUNT($C1443,I1443)&lt;&gt;2,overallRate=0),0,IF(E1443="Yes",ROUND(MAX(IF($B1443="Oui - sans lien de dépendance",0,MIN((0.75*I1443),847)),MIN(I1443,(0.75*$C1443),847)),2),IF(revenueReduction&gt;0.3,MAX(IF($B1443="Non - avec lien de dépendance",MIN(1129,I1443,$C1443)*overallRate,MIN(1129,I1443)*overallRate),ROUND(MAX(IF($B1443="Non - avec lien de dépendance",0,MIN((0.75*I1443),847)),MIN(I1443,(0.75*$C1443),847)),2)),IF($B1443="Non - avec lien de dépendance",MIN(1129,I1443,$C1443)*overallRate,MIN(1129,I1443)*overallRate)))))</f>
        <v>Effectuez l’étape 1</v>
      </c>
      <c r="N1443" s="68" t="str">
        <f>IF(ISTEXT(overallRate),"Effectuez l’étape 1",IF(OR(COUNT($C1443,J1443)&lt;&gt;2,overallRate=0),0,IF(F1443="Yes",ROUND(MAX(IF($B1443="Oui - sans lien de dépendance",0,MIN((0.75*J1443),847)),MIN(J1443,(0.75*$C1443),847)),2),IF(revenueReduction&gt;0.3,MAX(IF($B1443="Non - avec lien de dépendance",MIN(1129,J1443,$C1443)*overallRate,MIN(1129,J1443)*overallRate),ROUND(MAX(IF($B1443="Non - avec lien de dépendance",0,MIN((0.75*J1443),847)),MIN(J1443,(0.75*$C1443),847)),2)),IF($B1443="Non - avec lien de dépendance",MIN(1129,J1443,$C1443)*overallRate,MIN(1129,J1443)*overallRate)))))</f>
        <v>Effectuez l’étape 1</v>
      </c>
      <c r="O1443" s="68" t="str">
        <f>IF(ISTEXT(overallRate),"Effectuez l’étape 1",IF(OR(COUNT($C1443,K1443)&lt;&gt;2,overallRate=0),0,IF(G1443="Yes",ROUND(MAX(IF($B1443="Oui - sans lien de dépendance",0,MIN((0.75*K1443),847)),MIN(K1443,(0.75*$C1443),847)),2),IF(revenueReduction&gt;0.3,MAX(IF($B1443="Non - avec lien de dépendance",MIN(1129,K1443,$C1443)*overallRate,MIN(1129,K1443)*overallRate),ROUND(MAX(IF($B1443="Non - avec lien de dépendance",0,MIN((0.75*K1443),847)),MIN(K1443,(0.75*$C1443),847)),2)),IF($B1443="Non - avec lien de dépendance",MIN(1129,K1443,$C1443)*overallRate,MIN(1129,K1443)*overallRate)))))</f>
        <v>Effectuez l’étape 1</v>
      </c>
      <c r="P1443" s="3">
        <f t="shared" si="22"/>
        <v>0</v>
      </c>
    </row>
    <row r="1444" spans="12:16" x14ac:dyDescent="0.5">
      <c r="L1444" s="68" t="str">
        <f>IF(ISTEXT(overallRate),"Effectuez l’étape 1",IF(OR(COUNT($C1444,H1444)&lt;&gt;2,overallRate=0),0,IF(D1444="Yes",ROUND(MAX(IF($B1444="Oui - sans lien de dépendance",0,MIN((0.75*H1444),847)),MIN(H1444,(0.75*$C1444),847)),2),IF(revenueReduction&gt;0.3,MAX(IF($B1444="Non - avec lien de dépendance",MIN(1129,H1444,$C1444)*overallRate,MIN(1129,H1444)*overallRate),ROUND(MAX(IF($B1444="Non - avec lien de dépendance",0,MIN((0.75*H1444),847)),MIN(H1444,(0.75*$C1444),847)),2)),IF($B1444="Non - avec lien de dépendance",MIN(1129,H1444,$C1444)*overallRate,MIN(1129,H1444)*overallRate)))))</f>
        <v>Effectuez l’étape 1</v>
      </c>
      <c r="M1444" s="68" t="str">
        <f>IF(ISTEXT(overallRate),"Effectuez l’étape 1",IF(OR(COUNT($C1444,I1444)&lt;&gt;2,overallRate=0),0,IF(E1444="Yes",ROUND(MAX(IF($B1444="Oui - sans lien de dépendance",0,MIN((0.75*I1444),847)),MIN(I1444,(0.75*$C1444),847)),2),IF(revenueReduction&gt;0.3,MAX(IF($B1444="Non - avec lien de dépendance",MIN(1129,I1444,$C1444)*overallRate,MIN(1129,I1444)*overallRate),ROUND(MAX(IF($B1444="Non - avec lien de dépendance",0,MIN((0.75*I1444),847)),MIN(I1444,(0.75*$C1444),847)),2)),IF($B1444="Non - avec lien de dépendance",MIN(1129,I1444,$C1444)*overallRate,MIN(1129,I1444)*overallRate)))))</f>
        <v>Effectuez l’étape 1</v>
      </c>
      <c r="N1444" s="68" t="str">
        <f>IF(ISTEXT(overallRate),"Effectuez l’étape 1",IF(OR(COUNT($C1444,J1444)&lt;&gt;2,overallRate=0),0,IF(F1444="Yes",ROUND(MAX(IF($B1444="Oui - sans lien de dépendance",0,MIN((0.75*J1444),847)),MIN(J1444,(0.75*$C1444),847)),2),IF(revenueReduction&gt;0.3,MAX(IF($B1444="Non - avec lien de dépendance",MIN(1129,J1444,$C1444)*overallRate,MIN(1129,J1444)*overallRate),ROUND(MAX(IF($B1444="Non - avec lien de dépendance",0,MIN((0.75*J1444),847)),MIN(J1444,(0.75*$C1444),847)),2)),IF($B1444="Non - avec lien de dépendance",MIN(1129,J1444,$C1444)*overallRate,MIN(1129,J1444)*overallRate)))))</f>
        <v>Effectuez l’étape 1</v>
      </c>
      <c r="O1444" s="68" t="str">
        <f>IF(ISTEXT(overallRate),"Effectuez l’étape 1",IF(OR(COUNT($C1444,K1444)&lt;&gt;2,overallRate=0),0,IF(G1444="Yes",ROUND(MAX(IF($B1444="Oui - sans lien de dépendance",0,MIN((0.75*K1444),847)),MIN(K1444,(0.75*$C1444),847)),2),IF(revenueReduction&gt;0.3,MAX(IF($B1444="Non - avec lien de dépendance",MIN(1129,K1444,$C1444)*overallRate,MIN(1129,K1444)*overallRate),ROUND(MAX(IF($B1444="Non - avec lien de dépendance",0,MIN((0.75*K1444),847)),MIN(K1444,(0.75*$C1444),847)),2)),IF($B1444="Non - avec lien de dépendance",MIN(1129,K1444,$C1444)*overallRate,MIN(1129,K1444)*overallRate)))))</f>
        <v>Effectuez l’étape 1</v>
      </c>
      <c r="P1444" s="3">
        <f t="shared" si="22"/>
        <v>0</v>
      </c>
    </row>
    <row r="1445" spans="12:16" x14ac:dyDescent="0.5">
      <c r="L1445" s="68" t="str">
        <f>IF(ISTEXT(overallRate),"Effectuez l’étape 1",IF(OR(COUNT($C1445,H1445)&lt;&gt;2,overallRate=0),0,IF(D1445="Yes",ROUND(MAX(IF($B1445="Oui - sans lien de dépendance",0,MIN((0.75*H1445),847)),MIN(H1445,(0.75*$C1445),847)),2),IF(revenueReduction&gt;0.3,MAX(IF($B1445="Non - avec lien de dépendance",MIN(1129,H1445,$C1445)*overallRate,MIN(1129,H1445)*overallRate),ROUND(MAX(IF($B1445="Non - avec lien de dépendance",0,MIN((0.75*H1445),847)),MIN(H1445,(0.75*$C1445),847)),2)),IF($B1445="Non - avec lien de dépendance",MIN(1129,H1445,$C1445)*overallRate,MIN(1129,H1445)*overallRate)))))</f>
        <v>Effectuez l’étape 1</v>
      </c>
      <c r="M1445" s="68" t="str">
        <f>IF(ISTEXT(overallRate),"Effectuez l’étape 1",IF(OR(COUNT($C1445,I1445)&lt;&gt;2,overallRate=0),0,IF(E1445="Yes",ROUND(MAX(IF($B1445="Oui - sans lien de dépendance",0,MIN((0.75*I1445),847)),MIN(I1445,(0.75*$C1445),847)),2),IF(revenueReduction&gt;0.3,MAX(IF($B1445="Non - avec lien de dépendance",MIN(1129,I1445,$C1445)*overallRate,MIN(1129,I1445)*overallRate),ROUND(MAX(IF($B1445="Non - avec lien de dépendance",0,MIN((0.75*I1445),847)),MIN(I1445,(0.75*$C1445),847)),2)),IF($B1445="Non - avec lien de dépendance",MIN(1129,I1445,$C1445)*overallRate,MIN(1129,I1445)*overallRate)))))</f>
        <v>Effectuez l’étape 1</v>
      </c>
      <c r="N1445" s="68" t="str">
        <f>IF(ISTEXT(overallRate),"Effectuez l’étape 1",IF(OR(COUNT($C1445,J1445)&lt;&gt;2,overallRate=0),0,IF(F1445="Yes",ROUND(MAX(IF($B1445="Oui - sans lien de dépendance",0,MIN((0.75*J1445),847)),MIN(J1445,(0.75*$C1445),847)),2),IF(revenueReduction&gt;0.3,MAX(IF($B1445="Non - avec lien de dépendance",MIN(1129,J1445,$C1445)*overallRate,MIN(1129,J1445)*overallRate),ROUND(MAX(IF($B1445="Non - avec lien de dépendance",0,MIN((0.75*J1445),847)),MIN(J1445,(0.75*$C1445),847)),2)),IF($B1445="Non - avec lien de dépendance",MIN(1129,J1445,$C1445)*overallRate,MIN(1129,J1445)*overallRate)))))</f>
        <v>Effectuez l’étape 1</v>
      </c>
      <c r="O1445" s="68" t="str">
        <f>IF(ISTEXT(overallRate),"Effectuez l’étape 1",IF(OR(COUNT($C1445,K1445)&lt;&gt;2,overallRate=0),0,IF(G1445="Yes",ROUND(MAX(IF($B1445="Oui - sans lien de dépendance",0,MIN((0.75*K1445),847)),MIN(K1445,(0.75*$C1445),847)),2),IF(revenueReduction&gt;0.3,MAX(IF($B1445="Non - avec lien de dépendance",MIN(1129,K1445,$C1445)*overallRate,MIN(1129,K1445)*overallRate),ROUND(MAX(IF($B1445="Non - avec lien de dépendance",0,MIN((0.75*K1445),847)),MIN(K1445,(0.75*$C1445),847)),2)),IF($B1445="Non - avec lien de dépendance",MIN(1129,K1445,$C1445)*overallRate,MIN(1129,K1445)*overallRate)))))</f>
        <v>Effectuez l’étape 1</v>
      </c>
      <c r="P1445" s="3">
        <f t="shared" si="22"/>
        <v>0</v>
      </c>
    </row>
    <row r="1446" spans="12:16" x14ac:dyDescent="0.5">
      <c r="L1446" s="68" t="str">
        <f>IF(ISTEXT(overallRate),"Effectuez l’étape 1",IF(OR(COUNT($C1446,H1446)&lt;&gt;2,overallRate=0),0,IF(D1446="Yes",ROUND(MAX(IF($B1446="Oui - sans lien de dépendance",0,MIN((0.75*H1446),847)),MIN(H1446,(0.75*$C1446),847)),2),IF(revenueReduction&gt;0.3,MAX(IF($B1446="Non - avec lien de dépendance",MIN(1129,H1446,$C1446)*overallRate,MIN(1129,H1446)*overallRate),ROUND(MAX(IF($B1446="Non - avec lien de dépendance",0,MIN((0.75*H1446),847)),MIN(H1446,(0.75*$C1446),847)),2)),IF($B1446="Non - avec lien de dépendance",MIN(1129,H1446,$C1446)*overallRate,MIN(1129,H1446)*overallRate)))))</f>
        <v>Effectuez l’étape 1</v>
      </c>
      <c r="M1446" s="68" t="str">
        <f>IF(ISTEXT(overallRate),"Effectuez l’étape 1",IF(OR(COUNT($C1446,I1446)&lt;&gt;2,overallRate=0),0,IF(E1446="Yes",ROUND(MAX(IF($B1446="Oui - sans lien de dépendance",0,MIN((0.75*I1446),847)),MIN(I1446,(0.75*$C1446),847)),2),IF(revenueReduction&gt;0.3,MAX(IF($B1446="Non - avec lien de dépendance",MIN(1129,I1446,$C1446)*overallRate,MIN(1129,I1446)*overallRate),ROUND(MAX(IF($B1446="Non - avec lien de dépendance",0,MIN((0.75*I1446),847)),MIN(I1446,(0.75*$C1446),847)),2)),IF($B1446="Non - avec lien de dépendance",MIN(1129,I1446,$C1446)*overallRate,MIN(1129,I1446)*overallRate)))))</f>
        <v>Effectuez l’étape 1</v>
      </c>
      <c r="N1446" s="68" t="str">
        <f>IF(ISTEXT(overallRate),"Effectuez l’étape 1",IF(OR(COUNT($C1446,J1446)&lt;&gt;2,overallRate=0),0,IF(F1446="Yes",ROUND(MAX(IF($B1446="Oui - sans lien de dépendance",0,MIN((0.75*J1446),847)),MIN(J1446,(0.75*$C1446),847)),2),IF(revenueReduction&gt;0.3,MAX(IF($B1446="Non - avec lien de dépendance",MIN(1129,J1446,$C1446)*overallRate,MIN(1129,J1446)*overallRate),ROUND(MAX(IF($B1446="Non - avec lien de dépendance",0,MIN((0.75*J1446),847)),MIN(J1446,(0.75*$C1446),847)),2)),IF($B1446="Non - avec lien de dépendance",MIN(1129,J1446,$C1446)*overallRate,MIN(1129,J1446)*overallRate)))))</f>
        <v>Effectuez l’étape 1</v>
      </c>
      <c r="O1446" s="68" t="str">
        <f>IF(ISTEXT(overallRate),"Effectuez l’étape 1",IF(OR(COUNT($C1446,K1446)&lt;&gt;2,overallRate=0),0,IF(G1446="Yes",ROUND(MAX(IF($B1446="Oui - sans lien de dépendance",0,MIN((0.75*K1446),847)),MIN(K1446,(0.75*$C1446),847)),2),IF(revenueReduction&gt;0.3,MAX(IF($B1446="Non - avec lien de dépendance",MIN(1129,K1446,$C1446)*overallRate,MIN(1129,K1446)*overallRate),ROUND(MAX(IF($B1446="Non - avec lien de dépendance",0,MIN((0.75*K1446),847)),MIN(K1446,(0.75*$C1446),847)),2)),IF($B1446="Non - avec lien de dépendance",MIN(1129,K1446,$C1446)*overallRate,MIN(1129,K1446)*overallRate)))))</f>
        <v>Effectuez l’étape 1</v>
      </c>
      <c r="P1446" s="3">
        <f t="shared" si="22"/>
        <v>0</v>
      </c>
    </row>
    <row r="1447" spans="12:16" x14ac:dyDescent="0.5">
      <c r="L1447" s="68" t="str">
        <f>IF(ISTEXT(overallRate),"Effectuez l’étape 1",IF(OR(COUNT($C1447,H1447)&lt;&gt;2,overallRate=0),0,IF(D1447="Yes",ROUND(MAX(IF($B1447="Oui - sans lien de dépendance",0,MIN((0.75*H1447),847)),MIN(H1447,(0.75*$C1447),847)),2),IF(revenueReduction&gt;0.3,MAX(IF($B1447="Non - avec lien de dépendance",MIN(1129,H1447,$C1447)*overallRate,MIN(1129,H1447)*overallRate),ROUND(MAX(IF($B1447="Non - avec lien de dépendance",0,MIN((0.75*H1447),847)),MIN(H1447,(0.75*$C1447),847)),2)),IF($B1447="Non - avec lien de dépendance",MIN(1129,H1447,$C1447)*overallRate,MIN(1129,H1447)*overallRate)))))</f>
        <v>Effectuez l’étape 1</v>
      </c>
      <c r="M1447" s="68" t="str">
        <f>IF(ISTEXT(overallRate),"Effectuez l’étape 1",IF(OR(COUNT($C1447,I1447)&lt;&gt;2,overallRate=0),0,IF(E1447="Yes",ROUND(MAX(IF($B1447="Oui - sans lien de dépendance",0,MIN((0.75*I1447),847)),MIN(I1447,(0.75*$C1447),847)),2),IF(revenueReduction&gt;0.3,MAX(IF($B1447="Non - avec lien de dépendance",MIN(1129,I1447,$C1447)*overallRate,MIN(1129,I1447)*overallRate),ROUND(MAX(IF($B1447="Non - avec lien de dépendance",0,MIN((0.75*I1447),847)),MIN(I1447,(0.75*$C1447),847)),2)),IF($B1447="Non - avec lien de dépendance",MIN(1129,I1447,$C1447)*overallRate,MIN(1129,I1447)*overallRate)))))</f>
        <v>Effectuez l’étape 1</v>
      </c>
      <c r="N1447" s="68" t="str">
        <f>IF(ISTEXT(overallRate),"Effectuez l’étape 1",IF(OR(COUNT($C1447,J1447)&lt;&gt;2,overallRate=0),0,IF(F1447="Yes",ROUND(MAX(IF($B1447="Oui - sans lien de dépendance",0,MIN((0.75*J1447),847)),MIN(J1447,(0.75*$C1447),847)),2),IF(revenueReduction&gt;0.3,MAX(IF($B1447="Non - avec lien de dépendance",MIN(1129,J1447,$C1447)*overallRate,MIN(1129,J1447)*overallRate),ROUND(MAX(IF($B1447="Non - avec lien de dépendance",0,MIN((0.75*J1447),847)),MIN(J1447,(0.75*$C1447),847)),2)),IF($B1447="Non - avec lien de dépendance",MIN(1129,J1447,$C1447)*overallRate,MIN(1129,J1447)*overallRate)))))</f>
        <v>Effectuez l’étape 1</v>
      </c>
      <c r="O1447" s="68" t="str">
        <f>IF(ISTEXT(overallRate),"Effectuez l’étape 1",IF(OR(COUNT($C1447,K1447)&lt;&gt;2,overallRate=0),0,IF(G1447="Yes",ROUND(MAX(IF($B1447="Oui - sans lien de dépendance",0,MIN((0.75*K1447),847)),MIN(K1447,(0.75*$C1447),847)),2),IF(revenueReduction&gt;0.3,MAX(IF($B1447="Non - avec lien de dépendance",MIN(1129,K1447,$C1447)*overallRate,MIN(1129,K1447)*overallRate),ROUND(MAX(IF($B1447="Non - avec lien de dépendance",0,MIN((0.75*K1447),847)),MIN(K1447,(0.75*$C1447),847)),2)),IF($B1447="Non - avec lien de dépendance",MIN(1129,K1447,$C1447)*overallRate,MIN(1129,K1447)*overallRate)))))</f>
        <v>Effectuez l’étape 1</v>
      </c>
      <c r="P1447" s="3">
        <f t="shared" si="22"/>
        <v>0</v>
      </c>
    </row>
    <row r="1448" spans="12:16" x14ac:dyDescent="0.5">
      <c r="L1448" s="68" t="str">
        <f>IF(ISTEXT(overallRate),"Effectuez l’étape 1",IF(OR(COUNT($C1448,H1448)&lt;&gt;2,overallRate=0),0,IF(D1448="Yes",ROUND(MAX(IF($B1448="Oui - sans lien de dépendance",0,MIN((0.75*H1448),847)),MIN(H1448,(0.75*$C1448),847)),2),IF(revenueReduction&gt;0.3,MAX(IF($B1448="Non - avec lien de dépendance",MIN(1129,H1448,$C1448)*overallRate,MIN(1129,H1448)*overallRate),ROUND(MAX(IF($B1448="Non - avec lien de dépendance",0,MIN((0.75*H1448),847)),MIN(H1448,(0.75*$C1448),847)),2)),IF($B1448="Non - avec lien de dépendance",MIN(1129,H1448,$C1448)*overallRate,MIN(1129,H1448)*overallRate)))))</f>
        <v>Effectuez l’étape 1</v>
      </c>
      <c r="M1448" s="68" t="str">
        <f>IF(ISTEXT(overallRate),"Effectuez l’étape 1",IF(OR(COUNT($C1448,I1448)&lt;&gt;2,overallRate=0),0,IF(E1448="Yes",ROUND(MAX(IF($B1448="Oui - sans lien de dépendance",0,MIN((0.75*I1448),847)),MIN(I1448,(0.75*$C1448),847)),2),IF(revenueReduction&gt;0.3,MAX(IF($B1448="Non - avec lien de dépendance",MIN(1129,I1448,$C1448)*overallRate,MIN(1129,I1448)*overallRate),ROUND(MAX(IF($B1448="Non - avec lien de dépendance",0,MIN((0.75*I1448),847)),MIN(I1448,(0.75*$C1448),847)),2)),IF($B1448="Non - avec lien de dépendance",MIN(1129,I1448,$C1448)*overallRate,MIN(1129,I1448)*overallRate)))))</f>
        <v>Effectuez l’étape 1</v>
      </c>
      <c r="N1448" s="68" t="str">
        <f>IF(ISTEXT(overallRate),"Effectuez l’étape 1",IF(OR(COUNT($C1448,J1448)&lt;&gt;2,overallRate=0),0,IF(F1448="Yes",ROUND(MAX(IF($B1448="Oui - sans lien de dépendance",0,MIN((0.75*J1448),847)),MIN(J1448,(0.75*$C1448),847)),2),IF(revenueReduction&gt;0.3,MAX(IF($B1448="Non - avec lien de dépendance",MIN(1129,J1448,$C1448)*overallRate,MIN(1129,J1448)*overallRate),ROUND(MAX(IF($B1448="Non - avec lien de dépendance",0,MIN((0.75*J1448),847)),MIN(J1448,(0.75*$C1448),847)),2)),IF($B1448="Non - avec lien de dépendance",MIN(1129,J1448,$C1448)*overallRate,MIN(1129,J1448)*overallRate)))))</f>
        <v>Effectuez l’étape 1</v>
      </c>
      <c r="O1448" s="68" t="str">
        <f>IF(ISTEXT(overallRate),"Effectuez l’étape 1",IF(OR(COUNT($C1448,K1448)&lt;&gt;2,overallRate=0),0,IF(G1448="Yes",ROUND(MAX(IF($B1448="Oui - sans lien de dépendance",0,MIN((0.75*K1448),847)),MIN(K1448,(0.75*$C1448),847)),2),IF(revenueReduction&gt;0.3,MAX(IF($B1448="Non - avec lien de dépendance",MIN(1129,K1448,$C1448)*overallRate,MIN(1129,K1448)*overallRate),ROUND(MAX(IF($B1448="Non - avec lien de dépendance",0,MIN((0.75*K1448),847)),MIN(K1448,(0.75*$C1448),847)),2)),IF($B1448="Non - avec lien de dépendance",MIN(1129,K1448,$C1448)*overallRate,MIN(1129,K1448)*overallRate)))))</f>
        <v>Effectuez l’étape 1</v>
      </c>
      <c r="P1448" s="3">
        <f t="shared" si="22"/>
        <v>0</v>
      </c>
    </row>
    <row r="1449" spans="12:16" x14ac:dyDescent="0.5">
      <c r="L1449" s="68" t="str">
        <f>IF(ISTEXT(overallRate),"Effectuez l’étape 1",IF(OR(COUNT($C1449,H1449)&lt;&gt;2,overallRate=0),0,IF(D1449="Yes",ROUND(MAX(IF($B1449="Oui - sans lien de dépendance",0,MIN((0.75*H1449),847)),MIN(H1449,(0.75*$C1449),847)),2),IF(revenueReduction&gt;0.3,MAX(IF($B1449="Non - avec lien de dépendance",MIN(1129,H1449,$C1449)*overallRate,MIN(1129,H1449)*overallRate),ROUND(MAX(IF($B1449="Non - avec lien de dépendance",0,MIN((0.75*H1449),847)),MIN(H1449,(0.75*$C1449),847)),2)),IF($B1449="Non - avec lien de dépendance",MIN(1129,H1449,$C1449)*overallRate,MIN(1129,H1449)*overallRate)))))</f>
        <v>Effectuez l’étape 1</v>
      </c>
      <c r="M1449" s="68" t="str">
        <f>IF(ISTEXT(overallRate),"Effectuez l’étape 1",IF(OR(COUNT($C1449,I1449)&lt;&gt;2,overallRate=0),0,IF(E1449="Yes",ROUND(MAX(IF($B1449="Oui - sans lien de dépendance",0,MIN((0.75*I1449),847)),MIN(I1449,(0.75*$C1449),847)),2),IF(revenueReduction&gt;0.3,MAX(IF($B1449="Non - avec lien de dépendance",MIN(1129,I1449,$C1449)*overallRate,MIN(1129,I1449)*overallRate),ROUND(MAX(IF($B1449="Non - avec lien de dépendance",0,MIN((0.75*I1449),847)),MIN(I1449,(0.75*$C1449),847)),2)),IF($B1449="Non - avec lien de dépendance",MIN(1129,I1449,$C1449)*overallRate,MIN(1129,I1449)*overallRate)))))</f>
        <v>Effectuez l’étape 1</v>
      </c>
      <c r="N1449" s="68" t="str">
        <f>IF(ISTEXT(overallRate),"Effectuez l’étape 1",IF(OR(COUNT($C1449,J1449)&lt;&gt;2,overallRate=0),0,IF(F1449="Yes",ROUND(MAX(IF($B1449="Oui - sans lien de dépendance",0,MIN((0.75*J1449),847)),MIN(J1449,(0.75*$C1449),847)),2),IF(revenueReduction&gt;0.3,MAX(IF($B1449="Non - avec lien de dépendance",MIN(1129,J1449,$C1449)*overallRate,MIN(1129,J1449)*overallRate),ROUND(MAX(IF($B1449="Non - avec lien de dépendance",0,MIN((0.75*J1449),847)),MIN(J1449,(0.75*$C1449),847)),2)),IF($B1449="Non - avec lien de dépendance",MIN(1129,J1449,$C1449)*overallRate,MIN(1129,J1449)*overallRate)))))</f>
        <v>Effectuez l’étape 1</v>
      </c>
      <c r="O1449" s="68" t="str">
        <f>IF(ISTEXT(overallRate),"Effectuez l’étape 1",IF(OR(COUNT($C1449,K1449)&lt;&gt;2,overallRate=0),0,IF(G1449="Yes",ROUND(MAX(IF($B1449="Oui - sans lien de dépendance",0,MIN((0.75*K1449),847)),MIN(K1449,(0.75*$C1449),847)),2),IF(revenueReduction&gt;0.3,MAX(IF($B1449="Non - avec lien de dépendance",MIN(1129,K1449,$C1449)*overallRate,MIN(1129,K1449)*overallRate),ROUND(MAX(IF($B1449="Non - avec lien de dépendance",0,MIN((0.75*K1449),847)),MIN(K1449,(0.75*$C1449),847)),2)),IF($B1449="Non - avec lien de dépendance",MIN(1129,K1449,$C1449)*overallRate,MIN(1129,K1449)*overallRate)))))</f>
        <v>Effectuez l’étape 1</v>
      </c>
      <c r="P1449" s="3">
        <f t="shared" si="22"/>
        <v>0</v>
      </c>
    </row>
    <row r="1450" spans="12:16" x14ac:dyDescent="0.5">
      <c r="L1450" s="68" t="str">
        <f>IF(ISTEXT(overallRate),"Effectuez l’étape 1",IF(OR(COUNT($C1450,H1450)&lt;&gt;2,overallRate=0),0,IF(D1450="Yes",ROUND(MAX(IF($B1450="Oui - sans lien de dépendance",0,MIN((0.75*H1450),847)),MIN(H1450,(0.75*$C1450),847)),2),IF(revenueReduction&gt;0.3,MAX(IF($B1450="Non - avec lien de dépendance",MIN(1129,H1450,$C1450)*overallRate,MIN(1129,H1450)*overallRate),ROUND(MAX(IF($B1450="Non - avec lien de dépendance",0,MIN((0.75*H1450),847)),MIN(H1450,(0.75*$C1450),847)),2)),IF($B1450="Non - avec lien de dépendance",MIN(1129,H1450,$C1450)*overallRate,MIN(1129,H1450)*overallRate)))))</f>
        <v>Effectuez l’étape 1</v>
      </c>
      <c r="M1450" s="68" t="str">
        <f>IF(ISTEXT(overallRate),"Effectuez l’étape 1",IF(OR(COUNT($C1450,I1450)&lt;&gt;2,overallRate=0),0,IF(E1450="Yes",ROUND(MAX(IF($B1450="Oui - sans lien de dépendance",0,MIN((0.75*I1450),847)),MIN(I1450,(0.75*$C1450),847)),2),IF(revenueReduction&gt;0.3,MAX(IF($B1450="Non - avec lien de dépendance",MIN(1129,I1450,$C1450)*overallRate,MIN(1129,I1450)*overallRate),ROUND(MAX(IF($B1450="Non - avec lien de dépendance",0,MIN((0.75*I1450),847)),MIN(I1450,(0.75*$C1450),847)),2)),IF($B1450="Non - avec lien de dépendance",MIN(1129,I1450,$C1450)*overallRate,MIN(1129,I1450)*overallRate)))))</f>
        <v>Effectuez l’étape 1</v>
      </c>
      <c r="N1450" s="68" t="str">
        <f>IF(ISTEXT(overallRate),"Effectuez l’étape 1",IF(OR(COUNT($C1450,J1450)&lt;&gt;2,overallRate=0),0,IF(F1450="Yes",ROUND(MAX(IF($B1450="Oui - sans lien de dépendance",0,MIN((0.75*J1450),847)),MIN(J1450,(0.75*$C1450),847)),2),IF(revenueReduction&gt;0.3,MAX(IF($B1450="Non - avec lien de dépendance",MIN(1129,J1450,$C1450)*overallRate,MIN(1129,J1450)*overallRate),ROUND(MAX(IF($B1450="Non - avec lien de dépendance",0,MIN((0.75*J1450),847)),MIN(J1450,(0.75*$C1450),847)),2)),IF($B1450="Non - avec lien de dépendance",MIN(1129,J1450,$C1450)*overallRate,MIN(1129,J1450)*overallRate)))))</f>
        <v>Effectuez l’étape 1</v>
      </c>
      <c r="O1450" s="68" t="str">
        <f>IF(ISTEXT(overallRate),"Effectuez l’étape 1",IF(OR(COUNT($C1450,K1450)&lt;&gt;2,overallRate=0),0,IF(G1450="Yes",ROUND(MAX(IF($B1450="Oui - sans lien de dépendance",0,MIN((0.75*K1450),847)),MIN(K1450,(0.75*$C1450),847)),2),IF(revenueReduction&gt;0.3,MAX(IF($B1450="Non - avec lien de dépendance",MIN(1129,K1450,$C1450)*overallRate,MIN(1129,K1450)*overallRate),ROUND(MAX(IF($B1450="Non - avec lien de dépendance",0,MIN((0.75*K1450),847)),MIN(K1450,(0.75*$C1450),847)),2)),IF($B1450="Non - avec lien de dépendance",MIN(1129,K1450,$C1450)*overallRate,MIN(1129,K1450)*overallRate)))))</f>
        <v>Effectuez l’étape 1</v>
      </c>
      <c r="P1450" s="3">
        <f t="shared" si="22"/>
        <v>0</v>
      </c>
    </row>
    <row r="1451" spans="12:16" x14ac:dyDescent="0.5">
      <c r="L1451" s="68" t="str">
        <f>IF(ISTEXT(overallRate),"Effectuez l’étape 1",IF(OR(COUNT($C1451,H1451)&lt;&gt;2,overallRate=0),0,IF(D1451="Yes",ROUND(MAX(IF($B1451="Oui - sans lien de dépendance",0,MIN((0.75*H1451),847)),MIN(H1451,(0.75*$C1451),847)),2),IF(revenueReduction&gt;0.3,MAX(IF($B1451="Non - avec lien de dépendance",MIN(1129,H1451,$C1451)*overallRate,MIN(1129,H1451)*overallRate),ROUND(MAX(IF($B1451="Non - avec lien de dépendance",0,MIN((0.75*H1451),847)),MIN(H1451,(0.75*$C1451),847)),2)),IF($B1451="Non - avec lien de dépendance",MIN(1129,H1451,$C1451)*overallRate,MIN(1129,H1451)*overallRate)))))</f>
        <v>Effectuez l’étape 1</v>
      </c>
      <c r="M1451" s="68" t="str">
        <f>IF(ISTEXT(overallRate),"Effectuez l’étape 1",IF(OR(COUNT($C1451,I1451)&lt;&gt;2,overallRate=0),0,IF(E1451="Yes",ROUND(MAX(IF($B1451="Oui - sans lien de dépendance",0,MIN((0.75*I1451),847)),MIN(I1451,(0.75*$C1451),847)),2),IF(revenueReduction&gt;0.3,MAX(IF($B1451="Non - avec lien de dépendance",MIN(1129,I1451,$C1451)*overallRate,MIN(1129,I1451)*overallRate),ROUND(MAX(IF($B1451="Non - avec lien de dépendance",0,MIN((0.75*I1451),847)),MIN(I1451,(0.75*$C1451),847)),2)),IF($B1451="Non - avec lien de dépendance",MIN(1129,I1451,$C1451)*overallRate,MIN(1129,I1451)*overallRate)))))</f>
        <v>Effectuez l’étape 1</v>
      </c>
      <c r="N1451" s="68" t="str">
        <f>IF(ISTEXT(overallRate),"Effectuez l’étape 1",IF(OR(COUNT($C1451,J1451)&lt;&gt;2,overallRate=0),0,IF(F1451="Yes",ROUND(MAX(IF($B1451="Oui - sans lien de dépendance",0,MIN((0.75*J1451),847)),MIN(J1451,(0.75*$C1451),847)),2),IF(revenueReduction&gt;0.3,MAX(IF($B1451="Non - avec lien de dépendance",MIN(1129,J1451,$C1451)*overallRate,MIN(1129,J1451)*overallRate),ROUND(MAX(IF($B1451="Non - avec lien de dépendance",0,MIN((0.75*J1451),847)),MIN(J1451,(0.75*$C1451),847)),2)),IF($B1451="Non - avec lien de dépendance",MIN(1129,J1451,$C1451)*overallRate,MIN(1129,J1451)*overallRate)))))</f>
        <v>Effectuez l’étape 1</v>
      </c>
      <c r="O1451" s="68" t="str">
        <f>IF(ISTEXT(overallRate),"Effectuez l’étape 1",IF(OR(COUNT($C1451,K1451)&lt;&gt;2,overallRate=0),0,IF(G1451="Yes",ROUND(MAX(IF($B1451="Oui - sans lien de dépendance",0,MIN((0.75*K1451),847)),MIN(K1451,(0.75*$C1451),847)),2),IF(revenueReduction&gt;0.3,MAX(IF($B1451="Non - avec lien de dépendance",MIN(1129,K1451,$C1451)*overallRate,MIN(1129,K1451)*overallRate),ROUND(MAX(IF($B1451="Non - avec lien de dépendance",0,MIN((0.75*K1451),847)),MIN(K1451,(0.75*$C1451),847)),2)),IF($B1451="Non - avec lien de dépendance",MIN(1129,K1451,$C1451)*overallRate,MIN(1129,K1451)*overallRate)))))</f>
        <v>Effectuez l’étape 1</v>
      </c>
      <c r="P1451" s="3">
        <f t="shared" si="22"/>
        <v>0</v>
      </c>
    </row>
    <row r="1452" spans="12:16" x14ac:dyDescent="0.5">
      <c r="L1452" s="68" t="str">
        <f>IF(ISTEXT(overallRate),"Effectuez l’étape 1",IF(OR(COUNT($C1452,H1452)&lt;&gt;2,overallRate=0),0,IF(D1452="Yes",ROUND(MAX(IF($B1452="Oui - sans lien de dépendance",0,MIN((0.75*H1452),847)),MIN(H1452,(0.75*$C1452),847)),2),IF(revenueReduction&gt;0.3,MAX(IF($B1452="Non - avec lien de dépendance",MIN(1129,H1452,$C1452)*overallRate,MIN(1129,H1452)*overallRate),ROUND(MAX(IF($B1452="Non - avec lien de dépendance",0,MIN((0.75*H1452),847)),MIN(H1452,(0.75*$C1452),847)),2)),IF($B1452="Non - avec lien de dépendance",MIN(1129,H1452,$C1452)*overallRate,MIN(1129,H1452)*overallRate)))))</f>
        <v>Effectuez l’étape 1</v>
      </c>
      <c r="M1452" s="68" t="str">
        <f>IF(ISTEXT(overallRate),"Effectuez l’étape 1",IF(OR(COUNT($C1452,I1452)&lt;&gt;2,overallRate=0),0,IF(E1452="Yes",ROUND(MAX(IF($B1452="Oui - sans lien de dépendance",0,MIN((0.75*I1452),847)),MIN(I1452,(0.75*$C1452),847)),2),IF(revenueReduction&gt;0.3,MAX(IF($B1452="Non - avec lien de dépendance",MIN(1129,I1452,$C1452)*overallRate,MIN(1129,I1452)*overallRate),ROUND(MAX(IF($B1452="Non - avec lien de dépendance",0,MIN((0.75*I1452),847)),MIN(I1452,(0.75*$C1452),847)),2)),IF($B1452="Non - avec lien de dépendance",MIN(1129,I1452,$C1452)*overallRate,MIN(1129,I1452)*overallRate)))))</f>
        <v>Effectuez l’étape 1</v>
      </c>
      <c r="N1452" s="68" t="str">
        <f>IF(ISTEXT(overallRate),"Effectuez l’étape 1",IF(OR(COUNT($C1452,J1452)&lt;&gt;2,overallRate=0),0,IF(F1452="Yes",ROUND(MAX(IF($B1452="Oui - sans lien de dépendance",0,MIN((0.75*J1452),847)),MIN(J1452,(0.75*$C1452),847)),2),IF(revenueReduction&gt;0.3,MAX(IF($B1452="Non - avec lien de dépendance",MIN(1129,J1452,$C1452)*overallRate,MIN(1129,J1452)*overallRate),ROUND(MAX(IF($B1452="Non - avec lien de dépendance",0,MIN((0.75*J1452),847)),MIN(J1452,(0.75*$C1452),847)),2)),IF($B1452="Non - avec lien de dépendance",MIN(1129,J1452,$C1452)*overallRate,MIN(1129,J1452)*overallRate)))))</f>
        <v>Effectuez l’étape 1</v>
      </c>
      <c r="O1452" s="68" t="str">
        <f>IF(ISTEXT(overallRate),"Effectuez l’étape 1",IF(OR(COUNT($C1452,K1452)&lt;&gt;2,overallRate=0),0,IF(G1452="Yes",ROUND(MAX(IF($B1452="Oui - sans lien de dépendance",0,MIN((0.75*K1452),847)),MIN(K1452,(0.75*$C1452),847)),2),IF(revenueReduction&gt;0.3,MAX(IF($B1452="Non - avec lien de dépendance",MIN(1129,K1452,$C1452)*overallRate,MIN(1129,K1452)*overallRate),ROUND(MAX(IF($B1452="Non - avec lien de dépendance",0,MIN((0.75*K1452),847)),MIN(K1452,(0.75*$C1452),847)),2)),IF($B1452="Non - avec lien de dépendance",MIN(1129,K1452,$C1452)*overallRate,MIN(1129,K1452)*overallRate)))))</f>
        <v>Effectuez l’étape 1</v>
      </c>
      <c r="P1452" s="3">
        <f t="shared" si="22"/>
        <v>0</v>
      </c>
    </row>
    <row r="1453" spans="12:16" x14ac:dyDescent="0.5">
      <c r="L1453" s="68" t="str">
        <f>IF(ISTEXT(overallRate),"Effectuez l’étape 1",IF(OR(COUNT($C1453,H1453)&lt;&gt;2,overallRate=0),0,IF(D1453="Yes",ROUND(MAX(IF($B1453="Oui - sans lien de dépendance",0,MIN((0.75*H1453),847)),MIN(H1453,(0.75*$C1453),847)),2),IF(revenueReduction&gt;0.3,MAX(IF($B1453="Non - avec lien de dépendance",MIN(1129,H1453,$C1453)*overallRate,MIN(1129,H1453)*overallRate),ROUND(MAX(IF($B1453="Non - avec lien de dépendance",0,MIN((0.75*H1453),847)),MIN(H1453,(0.75*$C1453),847)),2)),IF($B1453="Non - avec lien de dépendance",MIN(1129,H1453,$C1453)*overallRate,MIN(1129,H1453)*overallRate)))))</f>
        <v>Effectuez l’étape 1</v>
      </c>
      <c r="M1453" s="68" t="str">
        <f>IF(ISTEXT(overallRate),"Effectuez l’étape 1",IF(OR(COUNT($C1453,I1453)&lt;&gt;2,overallRate=0),0,IF(E1453="Yes",ROUND(MAX(IF($B1453="Oui - sans lien de dépendance",0,MIN((0.75*I1453),847)),MIN(I1453,(0.75*$C1453),847)),2),IF(revenueReduction&gt;0.3,MAX(IF($B1453="Non - avec lien de dépendance",MIN(1129,I1453,$C1453)*overallRate,MIN(1129,I1453)*overallRate),ROUND(MAX(IF($B1453="Non - avec lien de dépendance",0,MIN((0.75*I1453),847)),MIN(I1453,(0.75*$C1453),847)),2)),IF($B1453="Non - avec lien de dépendance",MIN(1129,I1453,$C1453)*overallRate,MIN(1129,I1453)*overallRate)))))</f>
        <v>Effectuez l’étape 1</v>
      </c>
      <c r="N1453" s="68" t="str">
        <f>IF(ISTEXT(overallRate),"Effectuez l’étape 1",IF(OR(COUNT($C1453,J1453)&lt;&gt;2,overallRate=0),0,IF(F1453="Yes",ROUND(MAX(IF($B1453="Oui - sans lien de dépendance",0,MIN((0.75*J1453),847)),MIN(J1453,(0.75*$C1453),847)),2),IF(revenueReduction&gt;0.3,MAX(IF($B1453="Non - avec lien de dépendance",MIN(1129,J1453,$C1453)*overallRate,MIN(1129,J1453)*overallRate),ROUND(MAX(IF($B1453="Non - avec lien de dépendance",0,MIN((0.75*J1453),847)),MIN(J1453,(0.75*$C1453),847)),2)),IF($B1453="Non - avec lien de dépendance",MIN(1129,J1453,$C1453)*overallRate,MIN(1129,J1453)*overallRate)))))</f>
        <v>Effectuez l’étape 1</v>
      </c>
      <c r="O1453" s="68" t="str">
        <f>IF(ISTEXT(overallRate),"Effectuez l’étape 1",IF(OR(COUNT($C1453,K1453)&lt;&gt;2,overallRate=0),0,IF(G1453="Yes",ROUND(MAX(IF($B1453="Oui - sans lien de dépendance",0,MIN((0.75*K1453),847)),MIN(K1453,(0.75*$C1453),847)),2),IF(revenueReduction&gt;0.3,MAX(IF($B1453="Non - avec lien de dépendance",MIN(1129,K1453,$C1453)*overallRate,MIN(1129,K1453)*overallRate),ROUND(MAX(IF($B1453="Non - avec lien de dépendance",0,MIN((0.75*K1453),847)),MIN(K1453,(0.75*$C1453),847)),2)),IF($B1453="Non - avec lien de dépendance",MIN(1129,K1453,$C1453)*overallRate,MIN(1129,K1453)*overallRate)))))</f>
        <v>Effectuez l’étape 1</v>
      </c>
      <c r="P1453" s="3">
        <f t="shared" si="22"/>
        <v>0</v>
      </c>
    </row>
    <row r="1454" spans="12:16" x14ac:dyDescent="0.5">
      <c r="L1454" s="68" t="str">
        <f>IF(ISTEXT(overallRate),"Effectuez l’étape 1",IF(OR(COUNT($C1454,H1454)&lt;&gt;2,overallRate=0),0,IF(D1454="Yes",ROUND(MAX(IF($B1454="Oui - sans lien de dépendance",0,MIN((0.75*H1454),847)),MIN(H1454,(0.75*$C1454),847)),2),IF(revenueReduction&gt;0.3,MAX(IF($B1454="Non - avec lien de dépendance",MIN(1129,H1454,$C1454)*overallRate,MIN(1129,H1454)*overallRate),ROUND(MAX(IF($B1454="Non - avec lien de dépendance",0,MIN((0.75*H1454),847)),MIN(H1454,(0.75*$C1454),847)),2)),IF($B1454="Non - avec lien de dépendance",MIN(1129,H1454,$C1454)*overallRate,MIN(1129,H1454)*overallRate)))))</f>
        <v>Effectuez l’étape 1</v>
      </c>
      <c r="M1454" s="68" t="str">
        <f>IF(ISTEXT(overallRate),"Effectuez l’étape 1",IF(OR(COUNT($C1454,I1454)&lt;&gt;2,overallRate=0),0,IF(E1454="Yes",ROUND(MAX(IF($B1454="Oui - sans lien de dépendance",0,MIN((0.75*I1454),847)),MIN(I1454,(0.75*$C1454),847)),2),IF(revenueReduction&gt;0.3,MAX(IF($B1454="Non - avec lien de dépendance",MIN(1129,I1454,$C1454)*overallRate,MIN(1129,I1454)*overallRate),ROUND(MAX(IF($B1454="Non - avec lien de dépendance",0,MIN((0.75*I1454),847)),MIN(I1454,(0.75*$C1454),847)),2)),IF($B1454="Non - avec lien de dépendance",MIN(1129,I1454,$C1454)*overallRate,MIN(1129,I1454)*overallRate)))))</f>
        <v>Effectuez l’étape 1</v>
      </c>
      <c r="N1454" s="68" t="str">
        <f>IF(ISTEXT(overallRate),"Effectuez l’étape 1",IF(OR(COUNT($C1454,J1454)&lt;&gt;2,overallRate=0),0,IF(F1454="Yes",ROUND(MAX(IF($B1454="Oui - sans lien de dépendance",0,MIN((0.75*J1454),847)),MIN(J1454,(0.75*$C1454),847)),2),IF(revenueReduction&gt;0.3,MAX(IF($B1454="Non - avec lien de dépendance",MIN(1129,J1454,$C1454)*overallRate,MIN(1129,J1454)*overallRate),ROUND(MAX(IF($B1454="Non - avec lien de dépendance",0,MIN((0.75*J1454),847)),MIN(J1454,(0.75*$C1454),847)),2)),IF($B1454="Non - avec lien de dépendance",MIN(1129,J1454,$C1454)*overallRate,MIN(1129,J1454)*overallRate)))))</f>
        <v>Effectuez l’étape 1</v>
      </c>
      <c r="O1454" s="68" t="str">
        <f>IF(ISTEXT(overallRate),"Effectuez l’étape 1",IF(OR(COUNT($C1454,K1454)&lt;&gt;2,overallRate=0),0,IF(G1454="Yes",ROUND(MAX(IF($B1454="Oui - sans lien de dépendance",0,MIN((0.75*K1454),847)),MIN(K1454,(0.75*$C1454),847)),2),IF(revenueReduction&gt;0.3,MAX(IF($B1454="Non - avec lien de dépendance",MIN(1129,K1454,$C1454)*overallRate,MIN(1129,K1454)*overallRate),ROUND(MAX(IF($B1454="Non - avec lien de dépendance",0,MIN((0.75*K1454),847)),MIN(K1454,(0.75*$C1454),847)),2)),IF($B1454="Non - avec lien de dépendance",MIN(1129,K1454,$C1454)*overallRate,MIN(1129,K1454)*overallRate)))))</f>
        <v>Effectuez l’étape 1</v>
      </c>
      <c r="P1454" s="3">
        <f t="shared" si="22"/>
        <v>0</v>
      </c>
    </row>
    <row r="1455" spans="12:16" x14ac:dyDescent="0.5">
      <c r="L1455" s="68" t="str">
        <f>IF(ISTEXT(overallRate),"Effectuez l’étape 1",IF(OR(COUNT($C1455,H1455)&lt;&gt;2,overallRate=0),0,IF(D1455="Yes",ROUND(MAX(IF($B1455="Oui - sans lien de dépendance",0,MIN((0.75*H1455),847)),MIN(H1455,(0.75*$C1455),847)),2),IF(revenueReduction&gt;0.3,MAX(IF($B1455="Non - avec lien de dépendance",MIN(1129,H1455,$C1455)*overallRate,MIN(1129,H1455)*overallRate),ROUND(MAX(IF($B1455="Non - avec lien de dépendance",0,MIN((0.75*H1455),847)),MIN(H1455,(0.75*$C1455),847)),2)),IF($B1455="Non - avec lien de dépendance",MIN(1129,H1455,$C1455)*overallRate,MIN(1129,H1455)*overallRate)))))</f>
        <v>Effectuez l’étape 1</v>
      </c>
      <c r="M1455" s="68" t="str">
        <f>IF(ISTEXT(overallRate),"Effectuez l’étape 1",IF(OR(COUNT($C1455,I1455)&lt;&gt;2,overallRate=0),0,IF(E1455="Yes",ROUND(MAX(IF($B1455="Oui - sans lien de dépendance",0,MIN((0.75*I1455),847)),MIN(I1455,(0.75*$C1455),847)),2),IF(revenueReduction&gt;0.3,MAX(IF($B1455="Non - avec lien de dépendance",MIN(1129,I1455,$C1455)*overallRate,MIN(1129,I1455)*overallRate),ROUND(MAX(IF($B1455="Non - avec lien de dépendance",0,MIN((0.75*I1455),847)),MIN(I1455,(0.75*$C1455),847)),2)),IF($B1455="Non - avec lien de dépendance",MIN(1129,I1455,$C1455)*overallRate,MIN(1129,I1455)*overallRate)))))</f>
        <v>Effectuez l’étape 1</v>
      </c>
      <c r="N1455" s="68" t="str">
        <f>IF(ISTEXT(overallRate),"Effectuez l’étape 1",IF(OR(COUNT($C1455,J1455)&lt;&gt;2,overallRate=0),0,IF(F1455="Yes",ROUND(MAX(IF($B1455="Oui - sans lien de dépendance",0,MIN((0.75*J1455),847)),MIN(J1455,(0.75*$C1455),847)),2),IF(revenueReduction&gt;0.3,MAX(IF($B1455="Non - avec lien de dépendance",MIN(1129,J1455,$C1455)*overallRate,MIN(1129,J1455)*overallRate),ROUND(MAX(IF($B1455="Non - avec lien de dépendance",0,MIN((0.75*J1455),847)),MIN(J1455,(0.75*$C1455),847)),2)),IF($B1455="Non - avec lien de dépendance",MIN(1129,J1455,$C1455)*overallRate,MIN(1129,J1455)*overallRate)))))</f>
        <v>Effectuez l’étape 1</v>
      </c>
      <c r="O1455" s="68" t="str">
        <f>IF(ISTEXT(overallRate),"Effectuez l’étape 1",IF(OR(COUNT($C1455,K1455)&lt;&gt;2,overallRate=0),0,IF(G1455="Yes",ROUND(MAX(IF($B1455="Oui - sans lien de dépendance",0,MIN((0.75*K1455),847)),MIN(K1455,(0.75*$C1455),847)),2),IF(revenueReduction&gt;0.3,MAX(IF($B1455="Non - avec lien de dépendance",MIN(1129,K1455,$C1455)*overallRate,MIN(1129,K1455)*overallRate),ROUND(MAX(IF($B1455="Non - avec lien de dépendance",0,MIN((0.75*K1455),847)),MIN(K1455,(0.75*$C1455),847)),2)),IF($B1455="Non - avec lien de dépendance",MIN(1129,K1455,$C1455)*overallRate,MIN(1129,K1455)*overallRate)))))</f>
        <v>Effectuez l’étape 1</v>
      </c>
      <c r="P1455" s="3">
        <f t="shared" si="22"/>
        <v>0</v>
      </c>
    </row>
    <row r="1456" spans="12:16" x14ac:dyDescent="0.5">
      <c r="L1456" s="68" t="str">
        <f>IF(ISTEXT(overallRate),"Effectuez l’étape 1",IF(OR(COUNT($C1456,H1456)&lt;&gt;2,overallRate=0),0,IF(D1456="Yes",ROUND(MAX(IF($B1456="Oui - sans lien de dépendance",0,MIN((0.75*H1456),847)),MIN(H1456,(0.75*$C1456),847)),2),IF(revenueReduction&gt;0.3,MAX(IF($B1456="Non - avec lien de dépendance",MIN(1129,H1456,$C1456)*overallRate,MIN(1129,H1456)*overallRate),ROUND(MAX(IF($B1456="Non - avec lien de dépendance",0,MIN((0.75*H1456),847)),MIN(H1456,(0.75*$C1456),847)),2)),IF($B1456="Non - avec lien de dépendance",MIN(1129,H1456,$C1456)*overallRate,MIN(1129,H1456)*overallRate)))))</f>
        <v>Effectuez l’étape 1</v>
      </c>
      <c r="M1456" s="68" t="str">
        <f>IF(ISTEXT(overallRate),"Effectuez l’étape 1",IF(OR(COUNT($C1456,I1456)&lt;&gt;2,overallRate=0),0,IF(E1456="Yes",ROUND(MAX(IF($B1456="Oui - sans lien de dépendance",0,MIN((0.75*I1456),847)),MIN(I1456,(0.75*$C1456),847)),2),IF(revenueReduction&gt;0.3,MAX(IF($B1456="Non - avec lien de dépendance",MIN(1129,I1456,$C1456)*overallRate,MIN(1129,I1456)*overallRate),ROUND(MAX(IF($B1456="Non - avec lien de dépendance",0,MIN((0.75*I1456),847)),MIN(I1456,(0.75*$C1456),847)),2)),IF($B1456="Non - avec lien de dépendance",MIN(1129,I1456,$C1456)*overallRate,MIN(1129,I1456)*overallRate)))))</f>
        <v>Effectuez l’étape 1</v>
      </c>
      <c r="N1456" s="68" t="str">
        <f>IF(ISTEXT(overallRate),"Effectuez l’étape 1",IF(OR(COUNT($C1456,J1456)&lt;&gt;2,overallRate=0),0,IF(F1456="Yes",ROUND(MAX(IF($B1456="Oui - sans lien de dépendance",0,MIN((0.75*J1456),847)),MIN(J1456,(0.75*$C1456),847)),2),IF(revenueReduction&gt;0.3,MAX(IF($B1456="Non - avec lien de dépendance",MIN(1129,J1456,$C1456)*overallRate,MIN(1129,J1456)*overallRate),ROUND(MAX(IF($B1456="Non - avec lien de dépendance",0,MIN((0.75*J1456),847)),MIN(J1456,(0.75*$C1456),847)),2)),IF($B1456="Non - avec lien de dépendance",MIN(1129,J1456,$C1456)*overallRate,MIN(1129,J1456)*overallRate)))))</f>
        <v>Effectuez l’étape 1</v>
      </c>
      <c r="O1456" s="68" t="str">
        <f>IF(ISTEXT(overallRate),"Effectuez l’étape 1",IF(OR(COUNT($C1456,K1456)&lt;&gt;2,overallRate=0),0,IF(G1456="Yes",ROUND(MAX(IF($B1456="Oui - sans lien de dépendance",0,MIN((0.75*K1456),847)),MIN(K1456,(0.75*$C1456),847)),2),IF(revenueReduction&gt;0.3,MAX(IF($B1456="Non - avec lien de dépendance",MIN(1129,K1456,$C1456)*overallRate,MIN(1129,K1456)*overallRate),ROUND(MAX(IF($B1456="Non - avec lien de dépendance",0,MIN((0.75*K1456),847)),MIN(K1456,(0.75*$C1456),847)),2)),IF($B1456="Non - avec lien de dépendance",MIN(1129,K1456,$C1456)*overallRate,MIN(1129,K1456)*overallRate)))))</f>
        <v>Effectuez l’étape 1</v>
      </c>
      <c r="P1456" s="3">
        <f t="shared" si="22"/>
        <v>0</v>
      </c>
    </row>
    <row r="1457" spans="12:16" x14ac:dyDescent="0.5">
      <c r="L1457" s="68" t="str">
        <f>IF(ISTEXT(overallRate),"Effectuez l’étape 1",IF(OR(COUNT($C1457,H1457)&lt;&gt;2,overallRate=0),0,IF(D1457="Yes",ROUND(MAX(IF($B1457="Oui - sans lien de dépendance",0,MIN((0.75*H1457),847)),MIN(H1457,(0.75*$C1457),847)),2),IF(revenueReduction&gt;0.3,MAX(IF($B1457="Non - avec lien de dépendance",MIN(1129,H1457,$C1457)*overallRate,MIN(1129,H1457)*overallRate),ROUND(MAX(IF($B1457="Non - avec lien de dépendance",0,MIN((0.75*H1457),847)),MIN(H1457,(0.75*$C1457),847)),2)),IF($B1457="Non - avec lien de dépendance",MIN(1129,H1457,$C1457)*overallRate,MIN(1129,H1457)*overallRate)))))</f>
        <v>Effectuez l’étape 1</v>
      </c>
      <c r="M1457" s="68" t="str">
        <f>IF(ISTEXT(overallRate),"Effectuez l’étape 1",IF(OR(COUNT($C1457,I1457)&lt;&gt;2,overallRate=0),0,IF(E1457="Yes",ROUND(MAX(IF($B1457="Oui - sans lien de dépendance",0,MIN((0.75*I1457),847)),MIN(I1457,(0.75*$C1457),847)),2),IF(revenueReduction&gt;0.3,MAX(IF($B1457="Non - avec lien de dépendance",MIN(1129,I1457,$C1457)*overallRate,MIN(1129,I1457)*overallRate),ROUND(MAX(IF($B1457="Non - avec lien de dépendance",0,MIN((0.75*I1457),847)),MIN(I1457,(0.75*$C1457),847)),2)),IF($B1457="Non - avec lien de dépendance",MIN(1129,I1457,$C1457)*overallRate,MIN(1129,I1457)*overallRate)))))</f>
        <v>Effectuez l’étape 1</v>
      </c>
      <c r="N1457" s="68" t="str">
        <f>IF(ISTEXT(overallRate),"Effectuez l’étape 1",IF(OR(COUNT($C1457,J1457)&lt;&gt;2,overallRate=0),0,IF(F1457="Yes",ROUND(MAX(IF($B1457="Oui - sans lien de dépendance",0,MIN((0.75*J1457),847)),MIN(J1457,(0.75*$C1457),847)),2),IF(revenueReduction&gt;0.3,MAX(IF($B1457="Non - avec lien de dépendance",MIN(1129,J1457,$C1457)*overallRate,MIN(1129,J1457)*overallRate),ROUND(MAX(IF($B1457="Non - avec lien de dépendance",0,MIN((0.75*J1457),847)),MIN(J1457,(0.75*$C1457),847)),2)),IF($B1457="Non - avec lien de dépendance",MIN(1129,J1457,$C1457)*overallRate,MIN(1129,J1457)*overallRate)))))</f>
        <v>Effectuez l’étape 1</v>
      </c>
      <c r="O1457" s="68" t="str">
        <f>IF(ISTEXT(overallRate),"Effectuez l’étape 1",IF(OR(COUNT($C1457,K1457)&lt;&gt;2,overallRate=0),0,IF(G1457="Yes",ROUND(MAX(IF($B1457="Oui - sans lien de dépendance",0,MIN((0.75*K1457),847)),MIN(K1457,(0.75*$C1457),847)),2),IF(revenueReduction&gt;0.3,MAX(IF($B1457="Non - avec lien de dépendance",MIN(1129,K1457,$C1457)*overallRate,MIN(1129,K1457)*overallRate),ROUND(MAX(IF($B1457="Non - avec lien de dépendance",0,MIN((0.75*K1457),847)),MIN(K1457,(0.75*$C1457),847)),2)),IF($B1457="Non - avec lien de dépendance",MIN(1129,K1457,$C1457)*overallRate,MIN(1129,K1457)*overallRate)))))</f>
        <v>Effectuez l’étape 1</v>
      </c>
      <c r="P1457" s="3">
        <f t="shared" si="22"/>
        <v>0</v>
      </c>
    </row>
    <row r="1458" spans="12:16" x14ac:dyDescent="0.5">
      <c r="L1458" s="68" t="str">
        <f>IF(ISTEXT(overallRate),"Effectuez l’étape 1",IF(OR(COUNT($C1458,H1458)&lt;&gt;2,overallRate=0),0,IF(D1458="Yes",ROUND(MAX(IF($B1458="Oui - sans lien de dépendance",0,MIN((0.75*H1458),847)),MIN(H1458,(0.75*$C1458),847)),2),IF(revenueReduction&gt;0.3,MAX(IF($B1458="Non - avec lien de dépendance",MIN(1129,H1458,$C1458)*overallRate,MIN(1129,H1458)*overallRate),ROUND(MAX(IF($B1458="Non - avec lien de dépendance",0,MIN((0.75*H1458),847)),MIN(H1458,(0.75*$C1458),847)),2)),IF($B1458="Non - avec lien de dépendance",MIN(1129,H1458,$C1458)*overallRate,MIN(1129,H1458)*overallRate)))))</f>
        <v>Effectuez l’étape 1</v>
      </c>
      <c r="M1458" s="68" t="str">
        <f>IF(ISTEXT(overallRate),"Effectuez l’étape 1",IF(OR(COUNT($C1458,I1458)&lt;&gt;2,overallRate=0),0,IF(E1458="Yes",ROUND(MAX(IF($B1458="Oui - sans lien de dépendance",0,MIN((0.75*I1458),847)),MIN(I1458,(0.75*$C1458),847)),2),IF(revenueReduction&gt;0.3,MAX(IF($B1458="Non - avec lien de dépendance",MIN(1129,I1458,$C1458)*overallRate,MIN(1129,I1458)*overallRate),ROUND(MAX(IF($B1458="Non - avec lien de dépendance",0,MIN((0.75*I1458),847)),MIN(I1458,(0.75*$C1458),847)),2)),IF($B1458="Non - avec lien de dépendance",MIN(1129,I1458,$C1458)*overallRate,MIN(1129,I1458)*overallRate)))))</f>
        <v>Effectuez l’étape 1</v>
      </c>
      <c r="N1458" s="68" t="str">
        <f>IF(ISTEXT(overallRate),"Effectuez l’étape 1",IF(OR(COUNT($C1458,J1458)&lt;&gt;2,overallRate=0),0,IF(F1458="Yes",ROUND(MAX(IF($B1458="Oui - sans lien de dépendance",0,MIN((0.75*J1458),847)),MIN(J1458,(0.75*$C1458),847)),2),IF(revenueReduction&gt;0.3,MAX(IF($B1458="Non - avec lien de dépendance",MIN(1129,J1458,$C1458)*overallRate,MIN(1129,J1458)*overallRate),ROUND(MAX(IF($B1458="Non - avec lien de dépendance",0,MIN((0.75*J1458),847)),MIN(J1458,(0.75*$C1458),847)),2)),IF($B1458="Non - avec lien de dépendance",MIN(1129,J1458,$C1458)*overallRate,MIN(1129,J1458)*overallRate)))))</f>
        <v>Effectuez l’étape 1</v>
      </c>
      <c r="O1458" s="68" t="str">
        <f>IF(ISTEXT(overallRate),"Effectuez l’étape 1",IF(OR(COUNT($C1458,K1458)&lt;&gt;2,overallRate=0),0,IF(G1458="Yes",ROUND(MAX(IF($B1458="Oui - sans lien de dépendance",0,MIN((0.75*K1458),847)),MIN(K1458,(0.75*$C1458),847)),2),IF(revenueReduction&gt;0.3,MAX(IF($B1458="Non - avec lien de dépendance",MIN(1129,K1458,$C1458)*overallRate,MIN(1129,K1458)*overallRate),ROUND(MAX(IF($B1458="Non - avec lien de dépendance",0,MIN((0.75*K1458),847)),MIN(K1458,(0.75*$C1458),847)),2)),IF($B1458="Non - avec lien de dépendance",MIN(1129,K1458,$C1458)*overallRate,MIN(1129,K1458)*overallRate)))))</f>
        <v>Effectuez l’étape 1</v>
      </c>
      <c r="P1458" s="3">
        <f t="shared" si="22"/>
        <v>0</v>
      </c>
    </row>
    <row r="1459" spans="12:16" x14ac:dyDescent="0.5">
      <c r="L1459" s="68" t="str">
        <f>IF(ISTEXT(overallRate),"Effectuez l’étape 1",IF(OR(COUNT($C1459,H1459)&lt;&gt;2,overallRate=0),0,IF(D1459="Yes",ROUND(MAX(IF($B1459="Oui - sans lien de dépendance",0,MIN((0.75*H1459),847)),MIN(H1459,(0.75*$C1459),847)),2),IF(revenueReduction&gt;0.3,MAX(IF($B1459="Non - avec lien de dépendance",MIN(1129,H1459,$C1459)*overallRate,MIN(1129,H1459)*overallRate),ROUND(MAX(IF($B1459="Non - avec lien de dépendance",0,MIN((0.75*H1459),847)),MIN(H1459,(0.75*$C1459),847)),2)),IF($B1459="Non - avec lien de dépendance",MIN(1129,H1459,$C1459)*overallRate,MIN(1129,H1459)*overallRate)))))</f>
        <v>Effectuez l’étape 1</v>
      </c>
      <c r="M1459" s="68" t="str">
        <f>IF(ISTEXT(overallRate),"Effectuez l’étape 1",IF(OR(COUNT($C1459,I1459)&lt;&gt;2,overallRate=0),0,IF(E1459="Yes",ROUND(MAX(IF($B1459="Oui - sans lien de dépendance",0,MIN((0.75*I1459),847)),MIN(I1459,(0.75*$C1459),847)),2),IF(revenueReduction&gt;0.3,MAX(IF($B1459="Non - avec lien de dépendance",MIN(1129,I1459,$C1459)*overallRate,MIN(1129,I1459)*overallRate),ROUND(MAX(IF($B1459="Non - avec lien de dépendance",0,MIN((0.75*I1459),847)),MIN(I1459,(0.75*$C1459),847)),2)),IF($B1459="Non - avec lien de dépendance",MIN(1129,I1459,$C1459)*overallRate,MIN(1129,I1459)*overallRate)))))</f>
        <v>Effectuez l’étape 1</v>
      </c>
      <c r="N1459" s="68" t="str">
        <f>IF(ISTEXT(overallRate),"Effectuez l’étape 1",IF(OR(COUNT($C1459,J1459)&lt;&gt;2,overallRate=0),0,IF(F1459="Yes",ROUND(MAX(IF($B1459="Oui - sans lien de dépendance",0,MIN((0.75*J1459),847)),MIN(J1459,(0.75*$C1459),847)),2),IF(revenueReduction&gt;0.3,MAX(IF($B1459="Non - avec lien de dépendance",MIN(1129,J1459,$C1459)*overallRate,MIN(1129,J1459)*overallRate),ROUND(MAX(IF($B1459="Non - avec lien de dépendance",0,MIN((0.75*J1459),847)),MIN(J1459,(0.75*$C1459),847)),2)),IF($B1459="Non - avec lien de dépendance",MIN(1129,J1459,$C1459)*overallRate,MIN(1129,J1459)*overallRate)))))</f>
        <v>Effectuez l’étape 1</v>
      </c>
      <c r="O1459" s="68" t="str">
        <f>IF(ISTEXT(overallRate),"Effectuez l’étape 1",IF(OR(COUNT($C1459,K1459)&lt;&gt;2,overallRate=0),0,IF(G1459="Yes",ROUND(MAX(IF($B1459="Oui - sans lien de dépendance",0,MIN((0.75*K1459),847)),MIN(K1459,(0.75*$C1459),847)),2),IF(revenueReduction&gt;0.3,MAX(IF($B1459="Non - avec lien de dépendance",MIN(1129,K1459,$C1459)*overallRate,MIN(1129,K1459)*overallRate),ROUND(MAX(IF($B1459="Non - avec lien de dépendance",0,MIN((0.75*K1459),847)),MIN(K1459,(0.75*$C1459),847)),2)),IF($B1459="Non - avec lien de dépendance",MIN(1129,K1459,$C1459)*overallRate,MIN(1129,K1459)*overallRate)))))</f>
        <v>Effectuez l’étape 1</v>
      </c>
      <c r="P1459" s="3">
        <f t="shared" si="22"/>
        <v>0</v>
      </c>
    </row>
    <row r="1460" spans="12:16" x14ac:dyDescent="0.5">
      <c r="L1460" s="68" t="str">
        <f>IF(ISTEXT(overallRate),"Effectuez l’étape 1",IF(OR(COUNT($C1460,H1460)&lt;&gt;2,overallRate=0),0,IF(D1460="Yes",ROUND(MAX(IF($B1460="Oui - sans lien de dépendance",0,MIN((0.75*H1460),847)),MIN(H1460,(0.75*$C1460),847)),2),IF(revenueReduction&gt;0.3,MAX(IF($B1460="Non - avec lien de dépendance",MIN(1129,H1460,$C1460)*overallRate,MIN(1129,H1460)*overallRate),ROUND(MAX(IF($B1460="Non - avec lien de dépendance",0,MIN((0.75*H1460),847)),MIN(H1460,(0.75*$C1460),847)),2)),IF($B1460="Non - avec lien de dépendance",MIN(1129,H1460,$C1460)*overallRate,MIN(1129,H1460)*overallRate)))))</f>
        <v>Effectuez l’étape 1</v>
      </c>
      <c r="M1460" s="68" t="str">
        <f>IF(ISTEXT(overallRate),"Effectuez l’étape 1",IF(OR(COUNT($C1460,I1460)&lt;&gt;2,overallRate=0),0,IF(E1460="Yes",ROUND(MAX(IF($B1460="Oui - sans lien de dépendance",0,MIN((0.75*I1460),847)),MIN(I1460,(0.75*$C1460),847)),2),IF(revenueReduction&gt;0.3,MAX(IF($B1460="Non - avec lien de dépendance",MIN(1129,I1460,$C1460)*overallRate,MIN(1129,I1460)*overallRate),ROUND(MAX(IF($B1460="Non - avec lien de dépendance",0,MIN((0.75*I1460),847)),MIN(I1460,(0.75*$C1460),847)),2)),IF($B1460="Non - avec lien de dépendance",MIN(1129,I1460,$C1460)*overallRate,MIN(1129,I1460)*overallRate)))))</f>
        <v>Effectuez l’étape 1</v>
      </c>
      <c r="N1460" s="68" t="str">
        <f>IF(ISTEXT(overallRate),"Effectuez l’étape 1",IF(OR(COUNT($C1460,J1460)&lt;&gt;2,overallRate=0),0,IF(F1460="Yes",ROUND(MAX(IF($B1460="Oui - sans lien de dépendance",0,MIN((0.75*J1460),847)),MIN(J1460,(0.75*$C1460),847)),2),IF(revenueReduction&gt;0.3,MAX(IF($B1460="Non - avec lien de dépendance",MIN(1129,J1460,$C1460)*overallRate,MIN(1129,J1460)*overallRate),ROUND(MAX(IF($B1460="Non - avec lien de dépendance",0,MIN((0.75*J1460),847)),MIN(J1460,(0.75*$C1460),847)),2)),IF($B1460="Non - avec lien de dépendance",MIN(1129,J1460,$C1460)*overallRate,MIN(1129,J1460)*overallRate)))))</f>
        <v>Effectuez l’étape 1</v>
      </c>
      <c r="O1460" s="68" t="str">
        <f>IF(ISTEXT(overallRate),"Effectuez l’étape 1",IF(OR(COUNT($C1460,K1460)&lt;&gt;2,overallRate=0),0,IF(G1460="Yes",ROUND(MAX(IF($B1460="Oui - sans lien de dépendance",0,MIN((0.75*K1460),847)),MIN(K1460,(0.75*$C1460),847)),2),IF(revenueReduction&gt;0.3,MAX(IF($B1460="Non - avec lien de dépendance",MIN(1129,K1460,$C1460)*overallRate,MIN(1129,K1460)*overallRate),ROUND(MAX(IF($B1460="Non - avec lien de dépendance",0,MIN((0.75*K1460),847)),MIN(K1460,(0.75*$C1460),847)),2)),IF($B1460="Non - avec lien de dépendance",MIN(1129,K1460,$C1460)*overallRate,MIN(1129,K1460)*overallRate)))))</f>
        <v>Effectuez l’étape 1</v>
      </c>
      <c r="P1460" s="3">
        <f t="shared" si="22"/>
        <v>0</v>
      </c>
    </row>
    <row r="1461" spans="12:16" x14ac:dyDescent="0.5">
      <c r="L1461" s="68" t="str">
        <f>IF(ISTEXT(overallRate),"Effectuez l’étape 1",IF(OR(COUNT($C1461,H1461)&lt;&gt;2,overallRate=0),0,IF(D1461="Yes",ROUND(MAX(IF($B1461="Oui - sans lien de dépendance",0,MIN((0.75*H1461),847)),MIN(H1461,(0.75*$C1461),847)),2),IF(revenueReduction&gt;0.3,MAX(IF($B1461="Non - avec lien de dépendance",MIN(1129,H1461,$C1461)*overallRate,MIN(1129,H1461)*overallRate),ROUND(MAX(IF($B1461="Non - avec lien de dépendance",0,MIN((0.75*H1461),847)),MIN(H1461,(0.75*$C1461),847)),2)),IF($B1461="Non - avec lien de dépendance",MIN(1129,H1461,$C1461)*overallRate,MIN(1129,H1461)*overallRate)))))</f>
        <v>Effectuez l’étape 1</v>
      </c>
      <c r="M1461" s="68" t="str">
        <f>IF(ISTEXT(overallRate),"Effectuez l’étape 1",IF(OR(COUNT($C1461,I1461)&lt;&gt;2,overallRate=0),0,IF(E1461="Yes",ROUND(MAX(IF($B1461="Oui - sans lien de dépendance",0,MIN((0.75*I1461),847)),MIN(I1461,(0.75*$C1461),847)),2),IF(revenueReduction&gt;0.3,MAX(IF($B1461="Non - avec lien de dépendance",MIN(1129,I1461,$C1461)*overallRate,MIN(1129,I1461)*overallRate),ROUND(MAX(IF($B1461="Non - avec lien de dépendance",0,MIN((0.75*I1461),847)),MIN(I1461,(0.75*$C1461),847)),2)),IF($B1461="Non - avec lien de dépendance",MIN(1129,I1461,$C1461)*overallRate,MIN(1129,I1461)*overallRate)))))</f>
        <v>Effectuez l’étape 1</v>
      </c>
      <c r="N1461" s="68" t="str">
        <f>IF(ISTEXT(overallRate),"Effectuez l’étape 1",IF(OR(COUNT($C1461,J1461)&lt;&gt;2,overallRate=0),0,IF(F1461="Yes",ROUND(MAX(IF($B1461="Oui - sans lien de dépendance",0,MIN((0.75*J1461),847)),MIN(J1461,(0.75*$C1461),847)),2),IF(revenueReduction&gt;0.3,MAX(IF($B1461="Non - avec lien de dépendance",MIN(1129,J1461,$C1461)*overallRate,MIN(1129,J1461)*overallRate),ROUND(MAX(IF($B1461="Non - avec lien de dépendance",0,MIN((0.75*J1461),847)),MIN(J1461,(0.75*$C1461),847)),2)),IF($B1461="Non - avec lien de dépendance",MIN(1129,J1461,$C1461)*overallRate,MIN(1129,J1461)*overallRate)))))</f>
        <v>Effectuez l’étape 1</v>
      </c>
      <c r="O1461" s="68" t="str">
        <f>IF(ISTEXT(overallRate),"Effectuez l’étape 1",IF(OR(COUNT($C1461,K1461)&lt;&gt;2,overallRate=0),0,IF(G1461="Yes",ROUND(MAX(IF($B1461="Oui - sans lien de dépendance",0,MIN((0.75*K1461),847)),MIN(K1461,(0.75*$C1461),847)),2),IF(revenueReduction&gt;0.3,MAX(IF($B1461="Non - avec lien de dépendance",MIN(1129,K1461,$C1461)*overallRate,MIN(1129,K1461)*overallRate),ROUND(MAX(IF($B1461="Non - avec lien de dépendance",0,MIN((0.75*K1461),847)),MIN(K1461,(0.75*$C1461),847)),2)),IF($B1461="Non - avec lien de dépendance",MIN(1129,K1461,$C1461)*overallRate,MIN(1129,K1461)*overallRate)))))</f>
        <v>Effectuez l’étape 1</v>
      </c>
      <c r="P1461" s="3">
        <f t="shared" si="22"/>
        <v>0</v>
      </c>
    </row>
    <row r="1462" spans="12:16" x14ac:dyDescent="0.5">
      <c r="L1462" s="68" t="str">
        <f>IF(ISTEXT(overallRate),"Effectuez l’étape 1",IF(OR(COUNT($C1462,H1462)&lt;&gt;2,overallRate=0),0,IF(D1462="Yes",ROUND(MAX(IF($B1462="Oui - sans lien de dépendance",0,MIN((0.75*H1462),847)),MIN(H1462,(0.75*$C1462),847)),2),IF(revenueReduction&gt;0.3,MAX(IF($B1462="Non - avec lien de dépendance",MIN(1129,H1462,$C1462)*overallRate,MIN(1129,H1462)*overallRate),ROUND(MAX(IF($B1462="Non - avec lien de dépendance",0,MIN((0.75*H1462),847)),MIN(H1462,(0.75*$C1462),847)),2)),IF($B1462="Non - avec lien de dépendance",MIN(1129,H1462,$C1462)*overallRate,MIN(1129,H1462)*overallRate)))))</f>
        <v>Effectuez l’étape 1</v>
      </c>
      <c r="M1462" s="68" t="str">
        <f>IF(ISTEXT(overallRate),"Effectuez l’étape 1",IF(OR(COUNT($C1462,I1462)&lt;&gt;2,overallRate=0),0,IF(E1462="Yes",ROUND(MAX(IF($B1462="Oui - sans lien de dépendance",0,MIN((0.75*I1462),847)),MIN(I1462,(0.75*$C1462),847)),2),IF(revenueReduction&gt;0.3,MAX(IF($B1462="Non - avec lien de dépendance",MIN(1129,I1462,$C1462)*overallRate,MIN(1129,I1462)*overallRate),ROUND(MAX(IF($B1462="Non - avec lien de dépendance",0,MIN((0.75*I1462),847)),MIN(I1462,(0.75*$C1462),847)),2)),IF($B1462="Non - avec lien de dépendance",MIN(1129,I1462,$C1462)*overallRate,MIN(1129,I1462)*overallRate)))))</f>
        <v>Effectuez l’étape 1</v>
      </c>
      <c r="N1462" s="68" t="str">
        <f>IF(ISTEXT(overallRate),"Effectuez l’étape 1",IF(OR(COUNT($C1462,J1462)&lt;&gt;2,overallRate=0),0,IF(F1462="Yes",ROUND(MAX(IF($B1462="Oui - sans lien de dépendance",0,MIN((0.75*J1462),847)),MIN(J1462,(0.75*$C1462),847)),2),IF(revenueReduction&gt;0.3,MAX(IF($B1462="Non - avec lien de dépendance",MIN(1129,J1462,$C1462)*overallRate,MIN(1129,J1462)*overallRate),ROUND(MAX(IF($B1462="Non - avec lien de dépendance",0,MIN((0.75*J1462),847)),MIN(J1462,(0.75*$C1462),847)),2)),IF($B1462="Non - avec lien de dépendance",MIN(1129,J1462,$C1462)*overallRate,MIN(1129,J1462)*overallRate)))))</f>
        <v>Effectuez l’étape 1</v>
      </c>
      <c r="O1462" s="68" t="str">
        <f>IF(ISTEXT(overallRate),"Effectuez l’étape 1",IF(OR(COUNT($C1462,K1462)&lt;&gt;2,overallRate=0),0,IF(G1462="Yes",ROUND(MAX(IF($B1462="Oui - sans lien de dépendance",0,MIN((0.75*K1462),847)),MIN(K1462,(0.75*$C1462),847)),2),IF(revenueReduction&gt;0.3,MAX(IF($B1462="Non - avec lien de dépendance",MIN(1129,K1462,$C1462)*overallRate,MIN(1129,K1462)*overallRate),ROUND(MAX(IF($B1462="Non - avec lien de dépendance",0,MIN((0.75*K1462),847)),MIN(K1462,(0.75*$C1462),847)),2)),IF($B1462="Non - avec lien de dépendance",MIN(1129,K1462,$C1462)*overallRate,MIN(1129,K1462)*overallRate)))))</f>
        <v>Effectuez l’étape 1</v>
      </c>
      <c r="P1462" s="3">
        <f t="shared" si="22"/>
        <v>0</v>
      </c>
    </row>
    <row r="1463" spans="12:16" x14ac:dyDescent="0.5">
      <c r="L1463" s="68" t="str">
        <f>IF(ISTEXT(overallRate),"Effectuez l’étape 1",IF(OR(COUNT($C1463,H1463)&lt;&gt;2,overallRate=0),0,IF(D1463="Yes",ROUND(MAX(IF($B1463="Oui - sans lien de dépendance",0,MIN((0.75*H1463),847)),MIN(H1463,(0.75*$C1463),847)),2),IF(revenueReduction&gt;0.3,MAX(IF($B1463="Non - avec lien de dépendance",MIN(1129,H1463,$C1463)*overallRate,MIN(1129,H1463)*overallRate),ROUND(MAX(IF($B1463="Non - avec lien de dépendance",0,MIN((0.75*H1463),847)),MIN(H1463,(0.75*$C1463),847)),2)),IF($B1463="Non - avec lien de dépendance",MIN(1129,H1463,$C1463)*overallRate,MIN(1129,H1463)*overallRate)))))</f>
        <v>Effectuez l’étape 1</v>
      </c>
      <c r="M1463" s="68" t="str">
        <f>IF(ISTEXT(overallRate),"Effectuez l’étape 1",IF(OR(COUNT($C1463,I1463)&lt;&gt;2,overallRate=0),0,IF(E1463="Yes",ROUND(MAX(IF($B1463="Oui - sans lien de dépendance",0,MIN((0.75*I1463),847)),MIN(I1463,(0.75*$C1463),847)),2),IF(revenueReduction&gt;0.3,MAX(IF($B1463="Non - avec lien de dépendance",MIN(1129,I1463,$C1463)*overallRate,MIN(1129,I1463)*overallRate),ROUND(MAX(IF($B1463="Non - avec lien de dépendance",0,MIN((0.75*I1463),847)),MIN(I1463,(0.75*$C1463),847)),2)),IF($B1463="Non - avec lien de dépendance",MIN(1129,I1463,$C1463)*overallRate,MIN(1129,I1463)*overallRate)))))</f>
        <v>Effectuez l’étape 1</v>
      </c>
      <c r="N1463" s="68" t="str">
        <f>IF(ISTEXT(overallRate),"Effectuez l’étape 1",IF(OR(COUNT($C1463,J1463)&lt;&gt;2,overallRate=0),0,IF(F1463="Yes",ROUND(MAX(IF($B1463="Oui - sans lien de dépendance",0,MIN((0.75*J1463),847)),MIN(J1463,(0.75*$C1463),847)),2),IF(revenueReduction&gt;0.3,MAX(IF($B1463="Non - avec lien de dépendance",MIN(1129,J1463,$C1463)*overallRate,MIN(1129,J1463)*overallRate),ROUND(MAX(IF($B1463="Non - avec lien de dépendance",0,MIN((0.75*J1463),847)),MIN(J1463,(0.75*$C1463),847)),2)),IF($B1463="Non - avec lien de dépendance",MIN(1129,J1463,$C1463)*overallRate,MIN(1129,J1463)*overallRate)))))</f>
        <v>Effectuez l’étape 1</v>
      </c>
      <c r="O1463" s="68" t="str">
        <f>IF(ISTEXT(overallRate),"Effectuez l’étape 1",IF(OR(COUNT($C1463,K1463)&lt;&gt;2,overallRate=0),0,IF(G1463="Yes",ROUND(MAX(IF($B1463="Oui - sans lien de dépendance",0,MIN((0.75*K1463),847)),MIN(K1463,(0.75*$C1463),847)),2),IF(revenueReduction&gt;0.3,MAX(IF($B1463="Non - avec lien de dépendance",MIN(1129,K1463,$C1463)*overallRate,MIN(1129,K1463)*overallRate),ROUND(MAX(IF($B1463="Non - avec lien de dépendance",0,MIN((0.75*K1463),847)),MIN(K1463,(0.75*$C1463),847)),2)),IF($B1463="Non - avec lien de dépendance",MIN(1129,K1463,$C1463)*overallRate,MIN(1129,K1463)*overallRate)))))</f>
        <v>Effectuez l’étape 1</v>
      </c>
      <c r="P1463" s="3">
        <f t="shared" si="22"/>
        <v>0</v>
      </c>
    </row>
    <row r="1464" spans="12:16" x14ac:dyDescent="0.5">
      <c r="L1464" s="68" t="str">
        <f>IF(ISTEXT(overallRate),"Effectuez l’étape 1",IF(OR(COUNT($C1464,H1464)&lt;&gt;2,overallRate=0),0,IF(D1464="Yes",ROUND(MAX(IF($B1464="Oui - sans lien de dépendance",0,MIN((0.75*H1464),847)),MIN(H1464,(0.75*$C1464),847)),2),IF(revenueReduction&gt;0.3,MAX(IF($B1464="Non - avec lien de dépendance",MIN(1129,H1464,$C1464)*overallRate,MIN(1129,H1464)*overallRate),ROUND(MAX(IF($B1464="Non - avec lien de dépendance",0,MIN((0.75*H1464),847)),MIN(H1464,(0.75*$C1464),847)),2)),IF($B1464="Non - avec lien de dépendance",MIN(1129,H1464,$C1464)*overallRate,MIN(1129,H1464)*overallRate)))))</f>
        <v>Effectuez l’étape 1</v>
      </c>
      <c r="M1464" s="68" t="str">
        <f>IF(ISTEXT(overallRate),"Effectuez l’étape 1",IF(OR(COUNT($C1464,I1464)&lt;&gt;2,overallRate=0),0,IF(E1464="Yes",ROUND(MAX(IF($B1464="Oui - sans lien de dépendance",0,MIN((0.75*I1464),847)),MIN(I1464,(0.75*$C1464),847)),2),IF(revenueReduction&gt;0.3,MAX(IF($B1464="Non - avec lien de dépendance",MIN(1129,I1464,$C1464)*overallRate,MIN(1129,I1464)*overallRate),ROUND(MAX(IF($B1464="Non - avec lien de dépendance",0,MIN((0.75*I1464),847)),MIN(I1464,(0.75*$C1464),847)),2)),IF($B1464="Non - avec lien de dépendance",MIN(1129,I1464,$C1464)*overallRate,MIN(1129,I1464)*overallRate)))))</f>
        <v>Effectuez l’étape 1</v>
      </c>
      <c r="N1464" s="68" t="str">
        <f>IF(ISTEXT(overallRate),"Effectuez l’étape 1",IF(OR(COUNT($C1464,J1464)&lt;&gt;2,overallRate=0),0,IF(F1464="Yes",ROUND(MAX(IF($B1464="Oui - sans lien de dépendance",0,MIN((0.75*J1464),847)),MIN(J1464,(0.75*$C1464),847)),2),IF(revenueReduction&gt;0.3,MAX(IF($B1464="Non - avec lien de dépendance",MIN(1129,J1464,$C1464)*overallRate,MIN(1129,J1464)*overallRate),ROUND(MAX(IF($B1464="Non - avec lien de dépendance",0,MIN((0.75*J1464),847)),MIN(J1464,(0.75*$C1464),847)),2)),IF($B1464="Non - avec lien de dépendance",MIN(1129,J1464,$C1464)*overallRate,MIN(1129,J1464)*overallRate)))))</f>
        <v>Effectuez l’étape 1</v>
      </c>
      <c r="O1464" s="68" t="str">
        <f>IF(ISTEXT(overallRate),"Effectuez l’étape 1",IF(OR(COUNT($C1464,K1464)&lt;&gt;2,overallRate=0),0,IF(G1464="Yes",ROUND(MAX(IF($B1464="Oui - sans lien de dépendance",0,MIN((0.75*K1464),847)),MIN(K1464,(0.75*$C1464),847)),2),IF(revenueReduction&gt;0.3,MAX(IF($B1464="Non - avec lien de dépendance",MIN(1129,K1464,$C1464)*overallRate,MIN(1129,K1464)*overallRate),ROUND(MAX(IF($B1464="Non - avec lien de dépendance",0,MIN((0.75*K1464),847)),MIN(K1464,(0.75*$C1464),847)),2)),IF($B1464="Non - avec lien de dépendance",MIN(1129,K1464,$C1464)*overallRate,MIN(1129,K1464)*overallRate)))))</f>
        <v>Effectuez l’étape 1</v>
      </c>
      <c r="P1464" s="3">
        <f t="shared" si="22"/>
        <v>0</v>
      </c>
    </row>
    <row r="1465" spans="12:16" x14ac:dyDescent="0.5">
      <c r="L1465" s="68" t="str">
        <f>IF(ISTEXT(overallRate),"Effectuez l’étape 1",IF(OR(COUNT($C1465,H1465)&lt;&gt;2,overallRate=0),0,IF(D1465="Yes",ROUND(MAX(IF($B1465="Oui - sans lien de dépendance",0,MIN((0.75*H1465),847)),MIN(H1465,(0.75*$C1465),847)),2),IF(revenueReduction&gt;0.3,MAX(IF($B1465="Non - avec lien de dépendance",MIN(1129,H1465,$C1465)*overallRate,MIN(1129,H1465)*overallRate),ROUND(MAX(IF($B1465="Non - avec lien de dépendance",0,MIN((0.75*H1465),847)),MIN(H1465,(0.75*$C1465),847)),2)),IF($B1465="Non - avec lien de dépendance",MIN(1129,H1465,$C1465)*overallRate,MIN(1129,H1465)*overallRate)))))</f>
        <v>Effectuez l’étape 1</v>
      </c>
      <c r="M1465" s="68" t="str">
        <f>IF(ISTEXT(overallRate),"Effectuez l’étape 1",IF(OR(COUNT($C1465,I1465)&lt;&gt;2,overallRate=0),0,IF(E1465="Yes",ROUND(MAX(IF($B1465="Oui - sans lien de dépendance",0,MIN((0.75*I1465),847)),MIN(I1465,(0.75*$C1465),847)),2),IF(revenueReduction&gt;0.3,MAX(IF($B1465="Non - avec lien de dépendance",MIN(1129,I1465,$C1465)*overallRate,MIN(1129,I1465)*overallRate),ROUND(MAX(IF($B1465="Non - avec lien de dépendance",0,MIN((0.75*I1465),847)),MIN(I1465,(0.75*$C1465),847)),2)),IF($B1465="Non - avec lien de dépendance",MIN(1129,I1465,$C1465)*overallRate,MIN(1129,I1465)*overallRate)))))</f>
        <v>Effectuez l’étape 1</v>
      </c>
      <c r="N1465" s="68" t="str">
        <f>IF(ISTEXT(overallRate),"Effectuez l’étape 1",IF(OR(COUNT($C1465,J1465)&lt;&gt;2,overallRate=0),0,IF(F1465="Yes",ROUND(MAX(IF($B1465="Oui - sans lien de dépendance",0,MIN((0.75*J1465),847)),MIN(J1465,(0.75*$C1465),847)),2),IF(revenueReduction&gt;0.3,MAX(IF($B1465="Non - avec lien de dépendance",MIN(1129,J1465,$C1465)*overallRate,MIN(1129,J1465)*overallRate),ROUND(MAX(IF($B1465="Non - avec lien de dépendance",0,MIN((0.75*J1465),847)),MIN(J1465,(0.75*$C1465),847)),2)),IF($B1465="Non - avec lien de dépendance",MIN(1129,J1465,$C1465)*overallRate,MIN(1129,J1465)*overallRate)))))</f>
        <v>Effectuez l’étape 1</v>
      </c>
      <c r="O1465" s="68" t="str">
        <f>IF(ISTEXT(overallRate),"Effectuez l’étape 1",IF(OR(COUNT($C1465,K1465)&lt;&gt;2,overallRate=0),0,IF(G1465="Yes",ROUND(MAX(IF($B1465="Oui - sans lien de dépendance",0,MIN((0.75*K1465),847)),MIN(K1465,(0.75*$C1465),847)),2),IF(revenueReduction&gt;0.3,MAX(IF($B1465="Non - avec lien de dépendance",MIN(1129,K1465,$C1465)*overallRate,MIN(1129,K1465)*overallRate),ROUND(MAX(IF($B1465="Non - avec lien de dépendance",0,MIN((0.75*K1465),847)),MIN(K1465,(0.75*$C1465),847)),2)),IF($B1465="Non - avec lien de dépendance",MIN(1129,K1465,$C1465)*overallRate,MIN(1129,K1465)*overallRate)))))</f>
        <v>Effectuez l’étape 1</v>
      </c>
      <c r="P1465" s="3">
        <f t="shared" si="22"/>
        <v>0</v>
      </c>
    </row>
    <row r="1466" spans="12:16" x14ac:dyDescent="0.5">
      <c r="L1466" s="68" t="str">
        <f>IF(ISTEXT(overallRate),"Effectuez l’étape 1",IF(OR(COUNT($C1466,H1466)&lt;&gt;2,overallRate=0),0,IF(D1466="Yes",ROUND(MAX(IF($B1466="Oui - sans lien de dépendance",0,MIN((0.75*H1466),847)),MIN(H1466,(0.75*$C1466),847)),2),IF(revenueReduction&gt;0.3,MAX(IF($B1466="Non - avec lien de dépendance",MIN(1129,H1466,$C1466)*overallRate,MIN(1129,H1466)*overallRate),ROUND(MAX(IF($B1466="Non - avec lien de dépendance",0,MIN((0.75*H1466),847)),MIN(H1466,(0.75*$C1466),847)),2)),IF($B1466="Non - avec lien de dépendance",MIN(1129,H1466,$C1466)*overallRate,MIN(1129,H1466)*overallRate)))))</f>
        <v>Effectuez l’étape 1</v>
      </c>
      <c r="M1466" s="68" t="str">
        <f>IF(ISTEXT(overallRate),"Effectuez l’étape 1",IF(OR(COUNT($C1466,I1466)&lt;&gt;2,overallRate=0),0,IF(E1466="Yes",ROUND(MAX(IF($B1466="Oui - sans lien de dépendance",0,MIN((0.75*I1466),847)),MIN(I1466,(0.75*$C1466),847)),2),IF(revenueReduction&gt;0.3,MAX(IF($B1466="Non - avec lien de dépendance",MIN(1129,I1466,$C1466)*overallRate,MIN(1129,I1466)*overallRate),ROUND(MAX(IF($B1466="Non - avec lien de dépendance",0,MIN((0.75*I1466),847)),MIN(I1466,(0.75*$C1466),847)),2)),IF($B1466="Non - avec lien de dépendance",MIN(1129,I1466,$C1466)*overallRate,MIN(1129,I1466)*overallRate)))))</f>
        <v>Effectuez l’étape 1</v>
      </c>
      <c r="N1466" s="68" t="str">
        <f>IF(ISTEXT(overallRate),"Effectuez l’étape 1",IF(OR(COUNT($C1466,J1466)&lt;&gt;2,overallRate=0),0,IF(F1466="Yes",ROUND(MAX(IF($B1466="Oui - sans lien de dépendance",0,MIN((0.75*J1466),847)),MIN(J1466,(0.75*$C1466),847)),2),IF(revenueReduction&gt;0.3,MAX(IF($B1466="Non - avec lien de dépendance",MIN(1129,J1466,$C1466)*overallRate,MIN(1129,J1466)*overallRate),ROUND(MAX(IF($B1466="Non - avec lien de dépendance",0,MIN((0.75*J1466),847)),MIN(J1466,(0.75*$C1466),847)),2)),IF($B1466="Non - avec lien de dépendance",MIN(1129,J1466,$C1466)*overallRate,MIN(1129,J1466)*overallRate)))))</f>
        <v>Effectuez l’étape 1</v>
      </c>
      <c r="O1466" s="68" t="str">
        <f>IF(ISTEXT(overallRate),"Effectuez l’étape 1",IF(OR(COUNT($C1466,K1466)&lt;&gt;2,overallRate=0),0,IF(G1466="Yes",ROUND(MAX(IF($B1466="Oui - sans lien de dépendance",0,MIN((0.75*K1466),847)),MIN(K1466,(0.75*$C1466),847)),2),IF(revenueReduction&gt;0.3,MAX(IF($B1466="Non - avec lien de dépendance",MIN(1129,K1466,$C1466)*overallRate,MIN(1129,K1466)*overallRate),ROUND(MAX(IF($B1466="Non - avec lien de dépendance",0,MIN((0.75*K1466),847)),MIN(K1466,(0.75*$C1466),847)),2)),IF($B1466="Non - avec lien de dépendance",MIN(1129,K1466,$C1466)*overallRate,MIN(1129,K1466)*overallRate)))))</f>
        <v>Effectuez l’étape 1</v>
      </c>
      <c r="P1466" s="3">
        <f t="shared" si="22"/>
        <v>0</v>
      </c>
    </row>
    <row r="1467" spans="12:16" x14ac:dyDescent="0.5">
      <c r="L1467" s="68" t="str">
        <f>IF(ISTEXT(overallRate),"Effectuez l’étape 1",IF(OR(COUNT($C1467,H1467)&lt;&gt;2,overallRate=0),0,IF(D1467="Yes",ROUND(MAX(IF($B1467="Oui - sans lien de dépendance",0,MIN((0.75*H1467),847)),MIN(H1467,(0.75*$C1467),847)),2),IF(revenueReduction&gt;0.3,MAX(IF($B1467="Non - avec lien de dépendance",MIN(1129,H1467,$C1467)*overallRate,MIN(1129,H1467)*overallRate),ROUND(MAX(IF($B1467="Non - avec lien de dépendance",0,MIN((0.75*H1467),847)),MIN(H1467,(0.75*$C1467),847)),2)),IF($B1467="Non - avec lien de dépendance",MIN(1129,H1467,$C1467)*overallRate,MIN(1129,H1467)*overallRate)))))</f>
        <v>Effectuez l’étape 1</v>
      </c>
      <c r="M1467" s="68" t="str">
        <f>IF(ISTEXT(overallRate),"Effectuez l’étape 1",IF(OR(COUNT($C1467,I1467)&lt;&gt;2,overallRate=0),0,IF(E1467="Yes",ROUND(MAX(IF($B1467="Oui - sans lien de dépendance",0,MIN((0.75*I1467),847)),MIN(I1467,(0.75*$C1467),847)),2),IF(revenueReduction&gt;0.3,MAX(IF($B1467="Non - avec lien de dépendance",MIN(1129,I1467,$C1467)*overallRate,MIN(1129,I1467)*overallRate),ROUND(MAX(IF($B1467="Non - avec lien de dépendance",0,MIN((0.75*I1467),847)),MIN(I1467,(0.75*$C1467),847)),2)),IF($B1467="Non - avec lien de dépendance",MIN(1129,I1467,$C1467)*overallRate,MIN(1129,I1467)*overallRate)))))</f>
        <v>Effectuez l’étape 1</v>
      </c>
      <c r="N1467" s="68" t="str">
        <f>IF(ISTEXT(overallRate),"Effectuez l’étape 1",IF(OR(COUNT($C1467,J1467)&lt;&gt;2,overallRate=0),0,IF(F1467="Yes",ROUND(MAX(IF($B1467="Oui - sans lien de dépendance",0,MIN((0.75*J1467),847)),MIN(J1467,(0.75*$C1467),847)),2),IF(revenueReduction&gt;0.3,MAX(IF($B1467="Non - avec lien de dépendance",MIN(1129,J1467,$C1467)*overallRate,MIN(1129,J1467)*overallRate),ROUND(MAX(IF($B1467="Non - avec lien de dépendance",0,MIN((0.75*J1467),847)),MIN(J1467,(0.75*$C1467),847)),2)),IF($B1467="Non - avec lien de dépendance",MIN(1129,J1467,$C1467)*overallRate,MIN(1129,J1467)*overallRate)))))</f>
        <v>Effectuez l’étape 1</v>
      </c>
      <c r="O1467" s="68" t="str">
        <f>IF(ISTEXT(overallRate),"Effectuez l’étape 1",IF(OR(COUNT($C1467,K1467)&lt;&gt;2,overallRate=0),0,IF(G1467="Yes",ROUND(MAX(IF($B1467="Oui - sans lien de dépendance",0,MIN((0.75*K1467),847)),MIN(K1467,(0.75*$C1467),847)),2),IF(revenueReduction&gt;0.3,MAX(IF($B1467="Non - avec lien de dépendance",MIN(1129,K1467,$C1467)*overallRate,MIN(1129,K1467)*overallRate),ROUND(MAX(IF($B1467="Non - avec lien de dépendance",0,MIN((0.75*K1467),847)),MIN(K1467,(0.75*$C1467),847)),2)),IF($B1467="Non - avec lien de dépendance",MIN(1129,K1467,$C1467)*overallRate,MIN(1129,K1467)*overallRate)))))</f>
        <v>Effectuez l’étape 1</v>
      </c>
      <c r="P1467" s="3">
        <f t="shared" si="22"/>
        <v>0</v>
      </c>
    </row>
    <row r="1468" spans="12:16" x14ac:dyDescent="0.5">
      <c r="L1468" s="68" t="str">
        <f>IF(ISTEXT(overallRate),"Effectuez l’étape 1",IF(OR(COUNT($C1468,H1468)&lt;&gt;2,overallRate=0),0,IF(D1468="Yes",ROUND(MAX(IF($B1468="Oui - sans lien de dépendance",0,MIN((0.75*H1468),847)),MIN(H1468,(0.75*$C1468),847)),2),IF(revenueReduction&gt;0.3,MAX(IF($B1468="Non - avec lien de dépendance",MIN(1129,H1468,$C1468)*overallRate,MIN(1129,H1468)*overallRate),ROUND(MAX(IF($B1468="Non - avec lien de dépendance",0,MIN((0.75*H1468),847)),MIN(H1468,(0.75*$C1468),847)),2)),IF($B1468="Non - avec lien de dépendance",MIN(1129,H1468,$C1468)*overallRate,MIN(1129,H1468)*overallRate)))))</f>
        <v>Effectuez l’étape 1</v>
      </c>
      <c r="M1468" s="68" t="str">
        <f>IF(ISTEXT(overallRate),"Effectuez l’étape 1",IF(OR(COUNT($C1468,I1468)&lt;&gt;2,overallRate=0),0,IF(E1468="Yes",ROUND(MAX(IF($B1468="Oui - sans lien de dépendance",0,MIN((0.75*I1468),847)),MIN(I1468,(0.75*$C1468),847)),2),IF(revenueReduction&gt;0.3,MAX(IF($B1468="Non - avec lien de dépendance",MIN(1129,I1468,$C1468)*overallRate,MIN(1129,I1468)*overallRate),ROUND(MAX(IF($B1468="Non - avec lien de dépendance",0,MIN((0.75*I1468),847)),MIN(I1468,(0.75*$C1468),847)),2)),IF($B1468="Non - avec lien de dépendance",MIN(1129,I1468,$C1468)*overallRate,MIN(1129,I1468)*overallRate)))))</f>
        <v>Effectuez l’étape 1</v>
      </c>
      <c r="N1468" s="68" t="str">
        <f>IF(ISTEXT(overallRate),"Effectuez l’étape 1",IF(OR(COUNT($C1468,J1468)&lt;&gt;2,overallRate=0),0,IF(F1468="Yes",ROUND(MAX(IF($B1468="Oui - sans lien de dépendance",0,MIN((0.75*J1468),847)),MIN(J1468,(0.75*$C1468),847)),2),IF(revenueReduction&gt;0.3,MAX(IF($B1468="Non - avec lien de dépendance",MIN(1129,J1468,$C1468)*overallRate,MIN(1129,J1468)*overallRate),ROUND(MAX(IF($B1468="Non - avec lien de dépendance",0,MIN((0.75*J1468),847)),MIN(J1468,(0.75*$C1468),847)),2)),IF($B1468="Non - avec lien de dépendance",MIN(1129,J1468,$C1468)*overallRate,MIN(1129,J1468)*overallRate)))))</f>
        <v>Effectuez l’étape 1</v>
      </c>
      <c r="O1468" s="68" t="str">
        <f>IF(ISTEXT(overallRate),"Effectuez l’étape 1",IF(OR(COUNT($C1468,K1468)&lt;&gt;2,overallRate=0),0,IF(G1468="Yes",ROUND(MAX(IF($B1468="Oui - sans lien de dépendance",0,MIN((0.75*K1468),847)),MIN(K1468,(0.75*$C1468),847)),2),IF(revenueReduction&gt;0.3,MAX(IF($B1468="Non - avec lien de dépendance",MIN(1129,K1468,$C1468)*overallRate,MIN(1129,K1468)*overallRate),ROUND(MAX(IF($B1468="Non - avec lien de dépendance",0,MIN((0.75*K1468),847)),MIN(K1468,(0.75*$C1468),847)),2)),IF($B1468="Non - avec lien de dépendance",MIN(1129,K1468,$C1468)*overallRate,MIN(1129,K1468)*overallRate)))))</f>
        <v>Effectuez l’étape 1</v>
      </c>
      <c r="P1468" s="3">
        <f t="shared" si="22"/>
        <v>0</v>
      </c>
    </row>
    <row r="1469" spans="12:16" x14ac:dyDescent="0.5">
      <c r="L1469" s="68" t="str">
        <f>IF(ISTEXT(overallRate),"Effectuez l’étape 1",IF(OR(COUNT($C1469,H1469)&lt;&gt;2,overallRate=0),0,IF(D1469="Yes",ROUND(MAX(IF($B1469="Oui - sans lien de dépendance",0,MIN((0.75*H1469),847)),MIN(H1469,(0.75*$C1469),847)),2),IF(revenueReduction&gt;0.3,MAX(IF($B1469="Non - avec lien de dépendance",MIN(1129,H1469,$C1469)*overallRate,MIN(1129,H1469)*overallRate),ROUND(MAX(IF($B1469="Non - avec lien de dépendance",0,MIN((0.75*H1469),847)),MIN(H1469,(0.75*$C1469),847)),2)),IF($B1469="Non - avec lien de dépendance",MIN(1129,H1469,$C1469)*overallRate,MIN(1129,H1469)*overallRate)))))</f>
        <v>Effectuez l’étape 1</v>
      </c>
      <c r="M1469" s="68" t="str">
        <f>IF(ISTEXT(overallRate),"Effectuez l’étape 1",IF(OR(COUNT($C1469,I1469)&lt;&gt;2,overallRate=0),0,IF(E1469="Yes",ROUND(MAX(IF($B1469="Oui - sans lien de dépendance",0,MIN((0.75*I1469),847)),MIN(I1469,(0.75*$C1469),847)),2),IF(revenueReduction&gt;0.3,MAX(IF($B1469="Non - avec lien de dépendance",MIN(1129,I1469,$C1469)*overallRate,MIN(1129,I1469)*overallRate),ROUND(MAX(IF($B1469="Non - avec lien de dépendance",0,MIN((0.75*I1469),847)),MIN(I1469,(0.75*$C1469),847)),2)),IF($B1469="Non - avec lien de dépendance",MIN(1129,I1469,$C1469)*overallRate,MIN(1129,I1469)*overallRate)))))</f>
        <v>Effectuez l’étape 1</v>
      </c>
      <c r="N1469" s="68" t="str">
        <f>IF(ISTEXT(overallRate),"Effectuez l’étape 1",IF(OR(COUNT($C1469,J1469)&lt;&gt;2,overallRate=0),0,IF(F1469="Yes",ROUND(MAX(IF($B1469="Oui - sans lien de dépendance",0,MIN((0.75*J1469),847)),MIN(J1469,(0.75*$C1469),847)),2),IF(revenueReduction&gt;0.3,MAX(IF($B1469="Non - avec lien de dépendance",MIN(1129,J1469,$C1469)*overallRate,MIN(1129,J1469)*overallRate),ROUND(MAX(IF($B1469="Non - avec lien de dépendance",0,MIN((0.75*J1469),847)),MIN(J1469,(0.75*$C1469),847)),2)),IF($B1469="Non - avec lien de dépendance",MIN(1129,J1469,$C1469)*overallRate,MIN(1129,J1469)*overallRate)))))</f>
        <v>Effectuez l’étape 1</v>
      </c>
      <c r="O1469" s="68" t="str">
        <f>IF(ISTEXT(overallRate),"Effectuez l’étape 1",IF(OR(COUNT($C1469,K1469)&lt;&gt;2,overallRate=0),0,IF(G1469="Yes",ROUND(MAX(IF($B1469="Oui - sans lien de dépendance",0,MIN((0.75*K1469),847)),MIN(K1469,(0.75*$C1469),847)),2),IF(revenueReduction&gt;0.3,MAX(IF($B1469="Non - avec lien de dépendance",MIN(1129,K1469,$C1469)*overallRate,MIN(1129,K1469)*overallRate),ROUND(MAX(IF($B1469="Non - avec lien de dépendance",0,MIN((0.75*K1469),847)),MIN(K1469,(0.75*$C1469),847)),2)),IF($B1469="Non - avec lien de dépendance",MIN(1129,K1469,$C1469)*overallRate,MIN(1129,K1469)*overallRate)))))</f>
        <v>Effectuez l’étape 1</v>
      </c>
      <c r="P1469" s="3">
        <f t="shared" si="22"/>
        <v>0</v>
      </c>
    </row>
    <row r="1470" spans="12:16" x14ac:dyDescent="0.5">
      <c r="L1470" s="68" t="str">
        <f>IF(ISTEXT(overallRate),"Effectuez l’étape 1",IF(OR(COUNT($C1470,H1470)&lt;&gt;2,overallRate=0),0,IF(D1470="Yes",ROUND(MAX(IF($B1470="Oui - sans lien de dépendance",0,MIN((0.75*H1470),847)),MIN(H1470,(0.75*$C1470),847)),2),IF(revenueReduction&gt;0.3,MAX(IF($B1470="Non - avec lien de dépendance",MIN(1129,H1470,$C1470)*overallRate,MIN(1129,H1470)*overallRate),ROUND(MAX(IF($B1470="Non - avec lien de dépendance",0,MIN((0.75*H1470),847)),MIN(H1470,(0.75*$C1470),847)),2)),IF($B1470="Non - avec lien de dépendance",MIN(1129,H1470,$C1470)*overallRate,MIN(1129,H1470)*overallRate)))))</f>
        <v>Effectuez l’étape 1</v>
      </c>
      <c r="M1470" s="68" t="str">
        <f>IF(ISTEXT(overallRate),"Effectuez l’étape 1",IF(OR(COUNT($C1470,I1470)&lt;&gt;2,overallRate=0),0,IF(E1470="Yes",ROUND(MAX(IF($B1470="Oui - sans lien de dépendance",0,MIN((0.75*I1470),847)),MIN(I1470,(0.75*$C1470),847)),2),IF(revenueReduction&gt;0.3,MAX(IF($B1470="Non - avec lien de dépendance",MIN(1129,I1470,$C1470)*overallRate,MIN(1129,I1470)*overallRate),ROUND(MAX(IF($B1470="Non - avec lien de dépendance",0,MIN((0.75*I1470),847)),MIN(I1470,(0.75*$C1470),847)),2)),IF($B1470="Non - avec lien de dépendance",MIN(1129,I1470,$C1470)*overallRate,MIN(1129,I1470)*overallRate)))))</f>
        <v>Effectuez l’étape 1</v>
      </c>
      <c r="N1470" s="68" t="str">
        <f>IF(ISTEXT(overallRate),"Effectuez l’étape 1",IF(OR(COUNT($C1470,J1470)&lt;&gt;2,overallRate=0),0,IF(F1470="Yes",ROUND(MAX(IF($B1470="Oui - sans lien de dépendance",0,MIN((0.75*J1470),847)),MIN(J1470,(0.75*$C1470),847)),2),IF(revenueReduction&gt;0.3,MAX(IF($B1470="Non - avec lien de dépendance",MIN(1129,J1470,$C1470)*overallRate,MIN(1129,J1470)*overallRate),ROUND(MAX(IF($B1470="Non - avec lien de dépendance",0,MIN((0.75*J1470),847)),MIN(J1470,(0.75*$C1470),847)),2)),IF($B1470="Non - avec lien de dépendance",MIN(1129,J1470,$C1470)*overallRate,MIN(1129,J1470)*overallRate)))))</f>
        <v>Effectuez l’étape 1</v>
      </c>
      <c r="O1470" s="68" t="str">
        <f>IF(ISTEXT(overallRate),"Effectuez l’étape 1",IF(OR(COUNT($C1470,K1470)&lt;&gt;2,overallRate=0),0,IF(G1470="Yes",ROUND(MAX(IF($B1470="Oui - sans lien de dépendance",0,MIN((0.75*K1470),847)),MIN(K1470,(0.75*$C1470),847)),2),IF(revenueReduction&gt;0.3,MAX(IF($B1470="Non - avec lien de dépendance",MIN(1129,K1470,$C1470)*overallRate,MIN(1129,K1470)*overallRate),ROUND(MAX(IF($B1470="Non - avec lien de dépendance",0,MIN((0.75*K1470),847)),MIN(K1470,(0.75*$C1470),847)),2)),IF($B1470="Non - avec lien de dépendance",MIN(1129,K1470,$C1470)*overallRate,MIN(1129,K1470)*overallRate)))))</f>
        <v>Effectuez l’étape 1</v>
      </c>
      <c r="P1470" s="3">
        <f t="shared" si="22"/>
        <v>0</v>
      </c>
    </row>
    <row r="1471" spans="12:16" x14ac:dyDescent="0.5">
      <c r="L1471" s="68" t="str">
        <f>IF(ISTEXT(overallRate),"Effectuez l’étape 1",IF(OR(COUNT($C1471,H1471)&lt;&gt;2,overallRate=0),0,IF(D1471="Yes",ROUND(MAX(IF($B1471="Oui - sans lien de dépendance",0,MIN((0.75*H1471),847)),MIN(H1471,(0.75*$C1471),847)),2),IF(revenueReduction&gt;0.3,MAX(IF($B1471="Non - avec lien de dépendance",MIN(1129,H1471,$C1471)*overallRate,MIN(1129,H1471)*overallRate),ROUND(MAX(IF($B1471="Non - avec lien de dépendance",0,MIN((0.75*H1471),847)),MIN(H1471,(0.75*$C1471),847)),2)),IF($B1471="Non - avec lien de dépendance",MIN(1129,H1471,$C1471)*overallRate,MIN(1129,H1471)*overallRate)))))</f>
        <v>Effectuez l’étape 1</v>
      </c>
      <c r="M1471" s="68" t="str">
        <f>IF(ISTEXT(overallRate),"Effectuez l’étape 1",IF(OR(COUNT($C1471,I1471)&lt;&gt;2,overallRate=0),0,IF(E1471="Yes",ROUND(MAX(IF($B1471="Oui - sans lien de dépendance",0,MIN((0.75*I1471),847)),MIN(I1471,(0.75*$C1471),847)),2),IF(revenueReduction&gt;0.3,MAX(IF($B1471="Non - avec lien de dépendance",MIN(1129,I1471,$C1471)*overallRate,MIN(1129,I1471)*overallRate),ROUND(MAX(IF($B1471="Non - avec lien de dépendance",0,MIN((0.75*I1471),847)),MIN(I1471,(0.75*$C1471),847)),2)),IF($B1471="Non - avec lien de dépendance",MIN(1129,I1471,$C1471)*overallRate,MIN(1129,I1471)*overallRate)))))</f>
        <v>Effectuez l’étape 1</v>
      </c>
      <c r="N1471" s="68" t="str">
        <f>IF(ISTEXT(overallRate),"Effectuez l’étape 1",IF(OR(COUNT($C1471,J1471)&lt;&gt;2,overallRate=0),0,IF(F1471="Yes",ROUND(MAX(IF($B1471="Oui - sans lien de dépendance",0,MIN((0.75*J1471),847)),MIN(J1471,(0.75*$C1471),847)),2),IF(revenueReduction&gt;0.3,MAX(IF($B1471="Non - avec lien de dépendance",MIN(1129,J1471,$C1471)*overallRate,MIN(1129,J1471)*overallRate),ROUND(MAX(IF($B1471="Non - avec lien de dépendance",0,MIN((0.75*J1471),847)),MIN(J1471,(0.75*$C1471),847)),2)),IF($B1471="Non - avec lien de dépendance",MIN(1129,J1471,$C1471)*overallRate,MIN(1129,J1471)*overallRate)))))</f>
        <v>Effectuez l’étape 1</v>
      </c>
      <c r="O1471" s="68" t="str">
        <f>IF(ISTEXT(overallRate),"Effectuez l’étape 1",IF(OR(COUNT($C1471,K1471)&lt;&gt;2,overallRate=0),0,IF(G1471="Yes",ROUND(MAX(IF($B1471="Oui - sans lien de dépendance",0,MIN((0.75*K1471),847)),MIN(K1471,(0.75*$C1471),847)),2),IF(revenueReduction&gt;0.3,MAX(IF($B1471="Non - avec lien de dépendance",MIN(1129,K1471,$C1471)*overallRate,MIN(1129,K1471)*overallRate),ROUND(MAX(IF($B1471="Non - avec lien de dépendance",0,MIN((0.75*K1471),847)),MIN(K1471,(0.75*$C1471),847)),2)),IF($B1471="Non - avec lien de dépendance",MIN(1129,K1471,$C1471)*overallRate,MIN(1129,K1471)*overallRate)))))</f>
        <v>Effectuez l’étape 1</v>
      </c>
      <c r="P1471" s="3">
        <f t="shared" si="22"/>
        <v>0</v>
      </c>
    </row>
    <row r="1472" spans="12:16" x14ac:dyDescent="0.5">
      <c r="L1472" s="68" t="str">
        <f>IF(ISTEXT(overallRate),"Effectuez l’étape 1",IF(OR(COUNT($C1472,H1472)&lt;&gt;2,overallRate=0),0,IF(D1472="Yes",ROUND(MAX(IF($B1472="Oui - sans lien de dépendance",0,MIN((0.75*H1472),847)),MIN(H1472,(0.75*$C1472),847)),2),IF(revenueReduction&gt;0.3,MAX(IF($B1472="Non - avec lien de dépendance",MIN(1129,H1472,$C1472)*overallRate,MIN(1129,H1472)*overallRate),ROUND(MAX(IF($B1472="Non - avec lien de dépendance",0,MIN((0.75*H1472),847)),MIN(H1472,(0.75*$C1472),847)),2)),IF($B1472="Non - avec lien de dépendance",MIN(1129,H1472,$C1472)*overallRate,MIN(1129,H1472)*overallRate)))))</f>
        <v>Effectuez l’étape 1</v>
      </c>
      <c r="M1472" s="68" t="str">
        <f>IF(ISTEXT(overallRate),"Effectuez l’étape 1",IF(OR(COUNT($C1472,I1472)&lt;&gt;2,overallRate=0),0,IF(E1472="Yes",ROUND(MAX(IF($B1472="Oui - sans lien de dépendance",0,MIN((0.75*I1472),847)),MIN(I1472,(0.75*$C1472),847)),2),IF(revenueReduction&gt;0.3,MAX(IF($B1472="Non - avec lien de dépendance",MIN(1129,I1472,$C1472)*overallRate,MIN(1129,I1472)*overallRate),ROUND(MAX(IF($B1472="Non - avec lien de dépendance",0,MIN((0.75*I1472),847)),MIN(I1472,(0.75*$C1472),847)),2)),IF($B1472="Non - avec lien de dépendance",MIN(1129,I1472,$C1472)*overallRate,MIN(1129,I1472)*overallRate)))))</f>
        <v>Effectuez l’étape 1</v>
      </c>
      <c r="N1472" s="68" t="str">
        <f>IF(ISTEXT(overallRate),"Effectuez l’étape 1",IF(OR(COUNT($C1472,J1472)&lt;&gt;2,overallRate=0),0,IF(F1472="Yes",ROUND(MAX(IF($B1472="Oui - sans lien de dépendance",0,MIN((0.75*J1472),847)),MIN(J1472,(0.75*$C1472),847)),2),IF(revenueReduction&gt;0.3,MAX(IF($B1472="Non - avec lien de dépendance",MIN(1129,J1472,$C1472)*overallRate,MIN(1129,J1472)*overallRate),ROUND(MAX(IF($B1472="Non - avec lien de dépendance",0,MIN((0.75*J1472),847)),MIN(J1472,(0.75*$C1472),847)),2)),IF($B1472="Non - avec lien de dépendance",MIN(1129,J1472,$C1472)*overallRate,MIN(1129,J1472)*overallRate)))))</f>
        <v>Effectuez l’étape 1</v>
      </c>
      <c r="O1472" s="68" t="str">
        <f>IF(ISTEXT(overallRate),"Effectuez l’étape 1",IF(OR(COUNT($C1472,K1472)&lt;&gt;2,overallRate=0),0,IF(G1472="Yes",ROUND(MAX(IF($B1472="Oui - sans lien de dépendance",0,MIN((0.75*K1472),847)),MIN(K1472,(0.75*$C1472),847)),2),IF(revenueReduction&gt;0.3,MAX(IF($B1472="Non - avec lien de dépendance",MIN(1129,K1472,$C1472)*overallRate,MIN(1129,K1472)*overallRate),ROUND(MAX(IF($B1472="Non - avec lien de dépendance",0,MIN((0.75*K1472),847)),MIN(K1472,(0.75*$C1472),847)),2)),IF($B1472="Non - avec lien de dépendance",MIN(1129,K1472,$C1472)*overallRate,MIN(1129,K1472)*overallRate)))))</f>
        <v>Effectuez l’étape 1</v>
      </c>
      <c r="P1472" s="3">
        <f t="shared" si="22"/>
        <v>0</v>
      </c>
    </row>
    <row r="1473" spans="12:16" x14ac:dyDescent="0.5">
      <c r="L1473" s="68" t="str">
        <f>IF(ISTEXT(overallRate),"Effectuez l’étape 1",IF(OR(COUNT($C1473,H1473)&lt;&gt;2,overallRate=0),0,IF(D1473="Yes",ROUND(MAX(IF($B1473="Oui - sans lien de dépendance",0,MIN((0.75*H1473),847)),MIN(H1473,(0.75*$C1473),847)),2),IF(revenueReduction&gt;0.3,MAX(IF($B1473="Non - avec lien de dépendance",MIN(1129,H1473,$C1473)*overallRate,MIN(1129,H1473)*overallRate),ROUND(MAX(IF($B1473="Non - avec lien de dépendance",0,MIN((0.75*H1473),847)),MIN(H1473,(0.75*$C1473),847)),2)),IF($B1473="Non - avec lien de dépendance",MIN(1129,H1473,$C1473)*overallRate,MIN(1129,H1473)*overallRate)))))</f>
        <v>Effectuez l’étape 1</v>
      </c>
      <c r="M1473" s="68" t="str">
        <f>IF(ISTEXT(overallRate),"Effectuez l’étape 1",IF(OR(COUNT($C1473,I1473)&lt;&gt;2,overallRate=0),0,IF(E1473="Yes",ROUND(MAX(IF($B1473="Oui - sans lien de dépendance",0,MIN((0.75*I1473),847)),MIN(I1473,(0.75*$C1473),847)),2),IF(revenueReduction&gt;0.3,MAX(IF($B1473="Non - avec lien de dépendance",MIN(1129,I1473,$C1473)*overallRate,MIN(1129,I1473)*overallRate),ROUND(MAX(IF($B1473="Non - avec lien de dépendance",0,MIN((0.75*I1473),847)),MIN(I1473,(0.75*$C1473),847)),2)),IF($B1473="Non - avec lien de dépendance",MIN(1129,I1473,$C1473)*overallRate,MIN(1129,I1473)*overallRate)))))</f>
        <v>Effectuez l’étape 1</v>
      </c>
      <c r="N1473" s="68" t="str">
        <f>IF(ISTEXT(overallRate),"Effectuez l’étape 1",IF(OR(COUNT($C1473,J1473)&lt;&gt;2,overallRate=0),0,IF(F1473="Yes",ROUND(MAX(IF($B1473="Oui - sans lien de dépendance",0,MIN((0.75*J1473),847)),MIN(J1473,(0.75*$C1473),847)),2),IF(revenueReduction&gt;0.3,MAX(IF($B1473="Non - avec lien de dépendance",MIN(1129,J1473,$C1473)*overallRate,MIN(1129,J1473)*overallRate),ROUND(MAX(IF($B1473="Non - avec lien de dépendance",0,MIN((0.75*J1473),847)),MIN(J1473,(0.75*$C1473),847)),2)),IF($B1473="Non - avec lien de dépendance",MIN(1129,J1473,$C1473)*overallRate,MIN(1129,J1473)*overallRate)))))</f>
        <v>Effectuez l’étape 1</v>
      </c>
      <c r="O1473" s="68" t="str">
        <f>IF(ISTEXT(overallRate),"Effectuez l’étape 1",IF(OR(COUNT($C1473,K1473)&lt;&gt;2,overallRate=0),0,IF(G1473="Yes",ROUND(MAX(IF($B1473="Oui - sans lien de dépendance",0,MIN((0.75*K1473),847)),MIN(K1473,(0.75*$C1473),847)),2),IF(revenueReduction&gt;0.3,MAX(IF($B1473="Non - avec lien de dépendance",MIN(1129,K1473,$C1473)*overallRate,MIN(1129,K1473)*overallRate),ROUND(MAX(IF($B1473="Non - avec lien de dépendance",0,MIN((0.75*K1473),847)),MIN(K1473,(0.75*$C1473),847)),2)),IF($B1473="Non - avec lien de dépendance",MIN(1129,K1473,$C1473)*overallRate,MIN(1129,K1473)*overallRate)))))</f>
        <v>Effectuez l’étape 1</v>
      </c>
      <c r="P1473" s="3">
        <f t="shared" si="22"/>
        <v>0</v>
      </c>
    </row>
    <row r="1474" spans="12:16" x14ac:dyDescent="0.5">
      <c r="L1474" s="68" t="str">
        <f>IF(ISTEXT(overallRate),"Effectuez l’étape 1",IF(OR(COUNT($C1474,H1474)&lt;&gt;2,overallRate=0),0,IF(D1474="Yes",ROUND(MAX(IF($B1474="Oui - sans lien de dépendance",0,MIN((0.75*H1474),847)),MIN(H1474,(0.75*$C1474),847)),2),IF(revenueReduction&gt;0.3,MAX(IF($B1474="Non - avec lien de dépendance",MIN(1129,H1474,$C1474)*overallRate,MIN(1129,H1474)*overallRate),ROUND(MAX(IF($B1474="Non - avec lien de dépendance",0,MIN((0.75*H1474),847)),MIN(H1474,(0.75*$C1474),847)),2)),IF($B1474="Non - avec lien de dépendance",MIN(1129,H1474,$C1474)*overallRate,MIN(1129,H1474)*overallRate)))))</f>
        <v>Effectuez l’étape 1</v>
      </c>
      <c r="M1474" s="68" t="str">
        <f>IF(ISTEXT(overallRate),"Effectuez l’étape 1",IF(OR(COUNT($C1474,I1474)&lt;&gt;2,overallRate=0),0,IF(E1474="Yes",ROUND(MAX(IF($B1474="Oui - sans lien de dépendance",0,MIN((0.75*I1474),847)),MIN(I1474,(0.75*$C1474),847)),2),IF(revenueReduction&gt;0.3,MAX(IF($B1474="Non - avec lien de dépendance",MIN(1129,I1474,$C1474)*overallRate,MIN(1129,I1474)*overallRate),ROUND(MAX(IF($B1474="Non - avec lien de dépendance",0,MIN((0.75*I1474),847)),MIN(I1474,(0.75*$C1474),847)),2)),IF($B1474="Non - avec lien de dépendance",MIN(1129,I1474,$C1474)*overallRate,MIN(1129,I1474)*overallRate)))))</f>
        <v>Effectuez l’étape 1</v>
      </c>
      <c r="N1474" s="68" t="str">
        <f>IF(ISTEXT(overallRate),"Effectuez l’étape 1",IF(OR(COUNT($C1474,J1474)&lt;&gt;2,overallRate=0),0,IF(F1474="Yes",ROUND(MAX(IF($B1474="Oui - sans lien de dépendance",0,MIN((0.75*J1474),847)),MIN(J1474,(0.75*$C1474),847)),2),IF(revenueReduction&gt;0.3,MAX(IF($B1474="Non - avec lien de dépendance",MIN(1129,J1474,$C1474)*overallRate,MIN(1129,J1474)*overallRate),ROUND(MAX(IF($B1474="Non - avec lien de dépendance",0,MIN((0.75*J1474),847)),MIN(J1474,(0.75*$C1474),847)),2)),IF($B1474="Non - avec lien de dépendance",MIN(1129,J1474,$C1474)*overallRate,MIN(1129,J1474)*overallRate)))))</f>
        <v>Effectuez l’étape 1</v>
      </c>
      <c r="O1474" s="68" t="str">
        <f>IF(ISTEXT(overallRate),"Effectuez l’étape 1",IF(OR(COUNT($C1474,K1474)&lt;&gt;2,overallRate=0),0,IF(G1474="Yes",ROUND(MAX(IF($B1474="Oui - sans lien de dépendance",0,MIN((0.75*K1474),847)),MIN(K1474,(0.75*$C1474),847)),2),IF(revenueReduction&gt;0.3,MAX(IF($B1474="Non - avec lien de dépendance",MIN(1129,K1474,$C1474)*overallRate,MIN(1129,K1474)*overallRate),ROUND(MAX(IF($B1474="Non - avec lien de dépendance",0,MIN((0.75*K1474),847)),MIN(K1474,(0.75*$C1474),847)),2)),IF($B1474="Non - avec lien de dépendance",MIN(1129,K1474,$C1474)*overallRate,MIN(1129,K1474)*overallRate)))))</f>
        <v>Effectuez l’étape 1</v>
      </c>
      <c r="P1474" s="3">
        <f t="shared" si="22"/>
        <v>0</v>
      </c>
    </row>
    <row r="1475" spans="12:16" x14ac:dyDescent="0.5">
      <c r="L1475" s="68" t="str">
        <f>IF(ISTEXT(overallRate),"Effectuez l’étape 1",IF(OR(COUNT($C1475,H1475)&lt;&gt;2,overallRate=0),0,IF(D1475="Yes",ROUND(MAX(IF($B1475="Oui - sans lien de dépendance",0,MIN((0.75*H1475),847)),MIN(H1475,(0.75*$C1475),847)),2),IF(revenueReduction&gt;0.3,MAX(IF($B1475="Non - avec lien de dépendance",MIN(1129,H1475,$C1475)*overallRate,MIN(1129,H1475)*overallRate),ROUND(MAX(IF($B1475="Non - avec lien de dépendance",0,MIN((0.75*H1475),847)),MIN(H1475,(0.75*$C1475),847)),2)),IF($B1475="Non - avec lien de dépendance",MIN(1129,H1475,$C1475)*overallRate,MIN(1129,H1475)*overallRate)))))</f>
        <v>Effectuez l’étape 1</v>
      </c>
      <c r="M1475" s="68" t="str">
        <f>IF(ISTEXT(overallRate),"Effectuez l’étape 1",IF(OR(COUNT($C1475,I1475)&lt;&gt;2,overallRate=0),0,IF(E1475="Yes",ROUND(MAX(IF($B1475="Oui - sans lien de dépendance",0,MIN((0.75*I1475),847)),MIN(I1475,(0.75*$C1475),847)),2),IF(revenueReduction&gt;0.3,MAX(IF($B1475="Non - avec lien de dépendance",MIN(1129,I1475,$C1475)*overallRate,MIN(1129,I1475)*overallRate),ROUND(MAX(IF($B1475="Non - avec lien de dépendance",0,MIN((0.75*I1475),847)),MIN(I1475,(0.75*$C1475),847)),2)),IF($B1475="Non - avec lien de dépendance",MIN(1129,I1475,$C1475)*overallRate,MIN(1129,I1475)*overallRate)))))</f>
        <v>Effectuez l’étape 1</v>
      </c>
      <c r="N1475" s="68" t="str">
        <f>IF(ISTEXT(overallRate),"Effectuez l’étape 1",IF(OR(COUNT($C1475,J1475)&lt;&gt;2,overallRate=0),0,IF(F1475="Yes",ROUND(MAX(IF($B1475="Oui - sans lien de dépendance",0,MIN((0.75*J1475),847)),MIN(J1475,(0.75*$C1475),847)),2),IF(revenueReduction&gt;0.3,MAX(IF($B1475="Non - avec lien de dépendance",MIN(1129,J1475,$C1475)*overallRate,MIN(1129,J1475)*overallRate),ROUND(MAX(IF($B1475="Non - avec lien de dépendance",0,MIN((0.75*J1475),847)),MIN(J1475,(0.75*$C1475),847)),2)),IF($B1475="Non - avec lien de dépendance",MIN(1129,J1475,$C1475)*overallRate,MIN(1129,J1475)*overallRate)))))</f>
        <v>Effectuez l’étape 1</v>
      </c>
      <c r="O1475" s="68" t="str">
        <f>IF(ISTEXT(overallRate),"Effectuez l’étape 1",IF(OR(COUNT($C1475,K1475)&lt;&gt;2,overallRate=0),0,IF(G1475="Yes",ROUND(MAX(IF($B1475="Oui - sans lien de dépendance",0,MIN((0.75*K1475),847)),MIN(K1475,(0.75*$C1475),847)),2),IF(revenueReduction&gt;0.3,MAX(IF($B1475="Non - avec lien de dépendance",MIN(1129,K1475,$C1475)*overallRate,MIN(1129,K1475)*overallRate),ROUND(MAX(IF($B1475="Non - avec lien de dépendance",0,MIN((0.75*K1475),847)),MIN(K1475,(0.75*$C1475),847)),2)),IF($B1475="Non - avec lien de dépendance",MIN(1129,K1475,$C1475)*overallRate,MIN(1129,K1475)*overallRate)))))</f>
        <v>Effectuez l’étape 1</v>
      </c>
      <c r="P1475" s="3">
        <f t="shared" si="22"/>
        <v>0</v>
      </c>
    </row>
    <row r="1476" spans="12:16" x14ac:dyDescent="0.5">
      <c r="L1476" s="68" t="str">
        <f>IF(ISTEXT(overallRate),"Effectuez l’étape 1",IF(OR(COUNT($C1476,H1476)&lt;&gt;2,overallRate=0),0,IF(D1476="Yes",ROUND(MAX(IF($B1476="Oui - sans lien de dépendance",0,MIN((0.75*H1476),847)),MIN(H1476,(0.75*$C1476),847)),2),IF(revenueReduction&gt;0.3,MAX(IF($B1476="Non - avec lien de dépendance",MIN(1129,H1476,$C1476)*overallRate,MIN(1129,H1476)*overallRate),ROUND(MAX(IF($B1476="Non - avec lien de dépendance",0,MIN((0.75*H1476),847)),MIN(H1476,(0.75*$C1476),847)),2)),IF($B1476="Non - avec lien de dépendance",MIN(1129,H1476,$C1476)*overallRate,MIN(1129,H1476)*overallRate)))))</f>
        <v>Effectuez l’étape 1</v>
      </c>
      <c r="M1476" s="68" t="str">
        <f>IF(ISTEXT(overallRate),"Effectuez l’étape 1",IF(OR(COUNT($C1476,I1476)&lt;&gt;2,overallRate=0),0,IF(E1476="Yes",ROUND(MAX(IF($B1476="Oui - sans lien de dépendance",0,MIN((0.75*I1476),847)),MIN(I1476,(0.75*$C1476),847)),2),IF(revenueReduction&gt;0.3,MAX(IF($B1476="Non - avec lien de dépendance",MIN(1129,I1476,$C1476)*overallRate,MIN(1129,I1476)*overallRate),ROUND(MAX(IF($B1476="Non - avec lien de dépendance",0,MIN((0.75*I1476),847)),MIN(I1476,(0.75*$C1476),847)),2)),IF($B1476="Non - avec lien de dépendance",MIN(1129,I1476,$C1476)*overallRate,MIN(1129,I1476)*overallRate)))))</f>
        <v>Effectuez l’étape 1</v>
      </c>
      <c r="N1476" s="68" t="str">
        <f>IF(ISTEXT(overallRate),"Effectuez l’étape 1",IF(OR(COUNT($C1476,J1476)&lt;&gt;2,overallRate=0),0,IF(F1476="Yes",ROUND(MAX(IF($B1476="Oui - sans lien de dépendance",0,MIN((0.75*J1476),847)),MIN(J1476,(0.75*$C1476),847)),2),IF(revenueReduction&gt;0.3,MAX(IF($B1476="Non - avec lien de dépendance",MIN(1129,J1476,$C1476)*overallRate,MIN(1129,J1476)*overallRate),ROUND(MAX(IF($B1476="Non - avec lien de dépendance",0,MIN((0.75*J1476),847)),MIN(J1476,(0.75*$C1476),847)),2)),IF($B1476="Non - avec lien de dépendance",MIN(1129,J1476,$C1476)*overallRate,MIN(1129,J1476)*overallRate)))))</f>
        <v>Effectuez l’étape 1</v>
      </c>
      <c r="O1476" s="68" t="str">
        <f>IF(ISTEXT(overallRate),"Effectuez l’étape 1",IF(OR(COUNT($C1476,K1476)&lt;&gt;2,overallRate=0),0,IF(G1476="Yes",ROUND(MAX(IF($B1476="Oui - sans lien de dépendance",0,MIN((0.75*K1476),847)),MIN(K1476,(0.75*$C1476),847)),2),IF(revenueReduction&gt;0.3,MAX(IF($B1476="Non - avec lien de dépendance",MIN(1129,K1476,$C1476)*overallRate,MIN(1129,K1476)*overallRate),ROUND(MAX(IF($B1476="Non - avec lien de dépendance",0,MIN((0.75*K1476),847)),MIN(K1476,(0.75*$C1476),847)),2)),IF($B1476="Non - avec lien de dépendance",MIN(1129,K1476,$C1476)*overallRate,MIN(1129,K1476)*overallRate)))))</f>
        <v>Effectuez l’étape 1</v>
      </c>
      <c r="P1476" s="3">
        <f t="shared" si="22"/>
        <v>0</v>
      </c>
    </row>
    <row r="1477" spans="12:16" x14ac:dyDescent="0.5">
      <c r="L1477" s="68" t="str">
        <f>IF(ISTEXT(overallRate),"Effectuez l’étape 1",IF(OR(COUNT($C1477,H1477)&lt;&gt;2,overallRate=0),0,IF(D1477="Yes",ROUND(MAX(IF($B1477="Oui - sans lien de dépendance",0,MIN((0.75*H1477),847)),MIN(H1477,(0.75*$C1477),847)),2),IF(revenueReduction&gt;0.3,MAX(IF($B1477="Non - avec lien de dépendance",MIN(1129,H1477,$C1477)*overallRate,MIN(1129,H1477)*overallRate),ROUND(MAX(IF($B1477="Non - avec lien de dépendance",0,MIN((0.75*H1477),847)),MIN(H1477,(0.75*$C1477),847)),2)),IF($B1477="Non - avec lien de dépendance",MIN(1129,H1477,$C1477)*overallRate,MIN(1129,H1477)*overallRate)))))</f>
        <v>Effectuez l’étape 1</v>
      </c>
      <c r="M1477" s="68" t="str">
        <f>IF(ISTEXT(overallRate),"Effectuez l’étape 1",IF(OR(COUNT($C1477,I1477)&lt;&gt;2,overallRate=0),0,IF(E1477="Yes",ROUND(MAX(IF($B1477="Oui - sans lien de dépendance",0,MIN((0.75*I1477),847)),MIN(I1477,(0.75*$C1477),847)),2),IF(revenueReduction&gt;0.3,MAX(IF($B1477="Non - avec lien de dépendance",MIN(1129,I1477,$C1477)*overallRate,MIN(1129,I1477)*overallRate),ROUND(MAX(IF($B1477="Non - avec lien de dépendance",0,MIN((0.75*I1477),847)),MIN(I1477,(0.75*$C1477),847)),2)),IF($B1477="Non - avec lien de dépendance",MIN(1129,I1477,$C1477)*overallRate,MIN(1129,I1477)*overallRate)))))</f>
        <v>Effectuez l’étape 1</v>
      </c>
      <c r="N1477" s="68" t="str">
        <f>IF(ISTEXT(overallRate),"Effectuez l’étape 1",IF(OR(COUNT($C1477,J1477)&lt;&gt;2,overallRate=0),0,IF(F1477="Yes",ROUND(MAX(IF($B1477="Oui - sans lien de dépendance",0,MIN((0.75*J1477),847)),MIN(J1477,(0.75*$C1477),847)),2),IF(revenueReduction&gt;0.3,MAX(IF($B1477="Non - avec lien de dépendance",MIN(1129,J1477,$C1477)*overallRate,MIN(1129,J1477)*overallRate),ROUND(MAX(IF($B1477="Non - avec lien de dépendance",0,MIN((0.75*J1477),847)),MIN(J1477,(0.75*$C1477),847)),2)),IF($B1477="Non - avec lien de dépendance",MIN(1129,J1477,$C1477)*overallRate,MIN(1129,J1477)*overallRate)))))</f>
        <v>Effectuez l’étape 1</v>
      </c>
      <c r="O1477" s="68" t="str">
        <f>IF(ISTEXT(overallRate),"Effectuez l’étape 1",IF(OR(COUNT($C1477,K1477)&lt;&gt;2,overallRate=0),0,IF(G1477="Yes",ROUND(MAX(IF($B1477="Oui - sans lien de dépendance",0,MIN((0.75*K1477),847)),MIN(K1477,(0.75*$C1477),847)),2),IF(revenueReduction&gt;0.3,MAX(IF($B1477="Non - avec lien de dépendance",MIN(1129,K1477,$C1477)*overallRate,MIN(1129,K1477)*overallRate),ROUND(MAX(IF($B1477="Non - avec lien de dépendance",0,MIN((0.75*K1477),847)),MIN(K1477,(0.75*$C1477),847)),2)),IF($B1477="Non - avec lien de dépendance",MIN(1129,K1477,$C1477)*overallRate,MIN(1129,K1477)*overallRate)))))</f>
        <v>Effectuez l’étape 1</v>
      </c>
      <c r="P1477" s="3">
        <f t="shared" si="22"/>
        <v>0</v>
      </c>
    </row>
    <row r="1478" spans="12:16" x14ac:dyDescent="0.5">
      <c r="L1478" s="68" t="str">
        <f>IF(ISTEXT(overallRate),"Effectuez l’étape 1",IF(OR(COUNT($C1478,H1478)&lt;&gt;2,overallRate=0),0,IF(D1478="Yes",ROUND(MAX(IF($B1478="Oui - sans lien de dépendance",0,MIN((0.75*H1478),847)),MIN(H1478,(0.75*$C1478),847)),2),IF(revenueReduction&gt;0.3,MAX(IF($B1478="Non - avec lien de dépendance",MIN(1129,H1478,$C1478)*overallRate,MIN(1129,H1478)*overallRate),ROUND(MAX(IF($B1478="Non - avec lien de dépendance",0,MIN((0.75*H1478),847)),MIN(H1478,(0.75*$C1478),847)),2)),IF($B1478="Non - avec lien de dépendance",MIN(1129,H1478,$C1478)*overallRate,MIN(1129,H1478)*overallRate)))))</f>
        <v>Effectuez l’étape 1</v>
      </c>
      <c r="M1478" s="68" t="str">
        <f>IF(ISTEXT(overallRate),"Effectuez l’étape 1",IF(OR(COUNT($C1478,I1478)&lt;&gt;2,overallRate=0),0,IF(E1478="Yes",ROUND(MAX(IF($B1478="Oui - sans lien de dépendance",0,MIN((0.75*I1478),847)),MIN(I1478,(0.75*$C1478),847)),2),IF(revenueReduction&gt;0.3,MAX(IF($B1478="Non - avec lien de dépendance",MIN(1129,I1478,$C1478)*overallRate,MIN(1129,I1478)*overallRate),ROUND(MAX(IF($B1478="Non - avec lien de dépendance",0,MIN((0.75*I1478),847)),MIN(I1478,(0.75*$C1478),847)),2)),IF($B1478="Non - avec lien de dépendance",MIN(1129,I1478,$C1478)*overallRate,MIN(1129,I1478)*overallRate)))))</f>
        <v>Effectuez l’étape 1</v>
      </c>
      <c r="N1478" s="68" t="str">
        <f>IF(ISTEXT(overallRate),"Effectuez l’étape 1",IF(OR(COUNT($C1478,J1478)&lt;&gt;2,overallRate=0),0,IF(F1478="Yes",ROUND(MAX(IF($B1478="Oui - sans lien de dépendance",0,MIN((0.75*J1478),847)),MIN(J1478,(0.75*$C1478),847)),2),IF(revenueReduction&gt;0.3,MAX(IF($B1478="Non - avec lien de dépendance",MIN(1129,J1478,$C1478)*overallRate,MIN(1129,J1478)*overallRate),ROUND(MAX(IF($B1478="Non - avec lien de dépendance",0,MIN((0.75*J1478),847)),MIN(J1478,(0.75*$C1478),847)),2)),IF($B1478="Non - avec lien de dépendance",MIN(1129,J1478,$C1478)*overallRate,MIN(1129,J1478)*overallRate)))))</f>
        <v>Effectuez l’étape 1</v>
      </c>
      <c r="O1478" s="68" t="str">
        <f>IF(ISTEXT(overallRate),"Effectuez l’étape 1",IF(OR(COUNT($C1478,K1478)&lt;&gt;2,overallRate=0),0,IF(G1478="Yes",ROUND(MAX(IF($B1478="Oui - sans lien de dépendance",0,MIN((0.75*K1478),847)),MIN(K1478,(0.75*$C1478),847)),2),IF(revenueReduction&gt;0.3,MAX(IF($B1478="Non - avec lien de dépendance",MIN(1129,K1478,$C1478)*overallRate,MIN(1129,K1478)*overallRate),ROUND(MAX(IF($B1478="Non - avec lien de dépendance",0,MIN((0.75*K1478),847)),MIN(K1478,(0.75*$C1478),847)),2)),IF($B1478="Non - avec lien de dépendance",MIN(1129,K1478,$C1478)*overallRate,MIN(1129,K1478)*overallRate)))))</f>
        <v>Effectuez l’étape 1</v>
      </c>
      <c r="P1478" s="3">
        <f t="shared" ref="P1478:P1541" si="23">IF(AND(COUNT(C1478:K1478)&gt;0,OR(COUNT(C1478:K1478)&lt;&gt;5,ISBLANK(B1478))),"Fill out all amounts",IF(OR(COUNTIF(H1478,0)+COUNTIF(I1478,0)&gt;1,COUNTIF(I1478,0)+COUNTIF(J1478,0)&gt;1,COUNTIF(J1478,0)+COUNTIF(K1478,0)&gt;1),0,SUM(L1478:O1478)))</f>
        <v>0</v>
      </c>
    </row>
    <row r="1479" spans="12:16" x14ac:dyDescent="0.5">
      <c r="L1479" s="68" t="str">
        <f>IF(ISTEXT(overallRate),"Effectuez l’étape 1",IF(OR(COUNT($C1479,H1479)&lt;&gt;2,overallRate=0),0,IF(D1479="Yes",ROUND(MAX(IF($B1479="Oui - sans lien de dépendance",0,MIN((0.75*H1479),847)),MIN(H1479,(0.75*$C1479),847)),2),IF(revenueReduction&gt;0.3,MAX(IF($B1479="Non - avec lien de dépendance",MIN(1129,H1479,$C1479)*overallRate,MIN(1129,H1479)*overallRate),ROUND(MAX(IF($B1479="Non - avec lien de dépendance",0,MIN((0.75*H1479),847)),MIN(H1479,(0.75*$C1479),847)),2)),IF($B1479="Non - avec lien de dépendance",MIN(1129,H1479,$C1479)*overallRate,MIN(1129,H1479)*overallRate)))))</f>
        <v>Effectuez l’étape 1</v>
      </c>
      <c r="M1479" s="68" t="str">
        <f>IF(ISTEXT(overallRate),"Effectuez l’étape 1",IF(OR(COUNT($C1479,I1479)&lt;&gt;2,overallRate=0),0,IF(E1479="Yes",ROUND(MAX(IF($B1479="Oui - sans lien de dépendance",0,MIN((0.75*I1479),847)),MIN(I1479,(0.75*$C1479),847)),2),IF(revenueReduction&gt;0.3,MAX(IF($B1479="Non - avec lien de dépendance",MIN(1129,I1479,$C1479)*overallRate,MIN(1129,I1479)*overallRate),ROUND(MAX(IF($B1479="Non - avec lien de dépendance",0,MIN((0.75*I1479),847)),MIN(I1479,(0.75*$C1479),847)),2)),IF($B1479="Non - avec lien de dépendance",MIN(1129,I1479,$C1479)*overallRate,MIN(1129,I1479)*overallRate)))))</f>
        <v>Effectuez l’étape 1</v>
      </c>
      <c r="N1479" s="68" t="str">
        <f>IF(ISTEXT(overallRate),"Effectuez l’étape 1",IF(OR(COUNT($C1479,J1479)&lt;&gt;2,overallRate=0),0,IF(F1479="Yes",ROUND(MAX(IF($B1479="Oui - sans lien de dépendance",0,MIN((0.75*J1479),847)),MIN(J1479,(0.75*$C1479),847)),2),IF(revenueReduction&gt;0.3,MAX(IF($B1479="Non - avec lien de dépendance",MIN(1129,J1479,$C1479)*overallRate,MIN(1129,J1479)*overallRate),ROUND(MAX(IF($B1479="Non - avec lien de dépendance",0,MIN((0.75*J1479),847)),MIN(J1479,(0.75*$C1479),847)),2)),IF($B1479="Non - avec lien de dépendance",MIN(1129,J1479,$C1479)*overallRate,MIN(1129,J1479)*overallRate)))))</f>
        <v>Effectuez l’étape 1</v>
      </c>
      <c r="O1479" s="68" t="str">
        <f>IF(ISTEXT(overallRate),"Effectuez l’étape 1",IF(OR(COUNT($C1479,K1479)&lt;&gt;2,overallRate=0),0,IF(G1479="Yes",ROUND(MAX(IF($B1479="Oui - sans lien de dépendance",0,MIN((0.75*K1479),847)),MIN(K1479,(0.75*$C1479),847)),2),IF(revenueReduction&gt;0.3,MAX(IF($B1479="Non - avec lien de dépendance",MIN(1129,K1479,$C1479)*overallRate,MIN(1129,K1479)*overallRate),ROUND(MAX(IF($B1479="Non - avec lien de dépendance",0,MIN((0.75*K1479),847)),MIN(K1479,(0.75*$C1479),847)),2)),IF($B1479="Non - avec lien de dépendance",MIN(1129,K1479,$C1479)*overallRate,MIN(1129,K1479)*overallRate)))))</f>
        <v>Effectuez l’étape 1</v>
      </c>
      <c r="P1479" s="3">
        <f t="shared" si="23"/>
        <v>0</v>
      </c>
    </row>
    <row r="1480" spans="12:16" x14ac:dyDescent="0.5">
      <c r="L1480" s="68" t="str">
        <f>IF(ISTEXT(overallRate),"Effectuez l’étape 1",IF(OR(COUNT($C1480,H1480)&lt;&gt;2,overallRate=0),0,IF(D1480="Yes",ROUND(MAX(IF($B1480="Oui - sans lien de dépendance",0,MIN((0.75*H1480),847)),MIN(H1480,(0.75*$C1480),847)),2),IF(revenueReduction&gt;0.3,MAX(IF($B1480="Non - avec lien de dépendance",MIN(1129,H1480,$C1480)*overallRate,MIN(1129,H1480)*overallRate),ROUND(MAX(IF($B1480="Non - avec lien de dépendance",0,MIN((0.75*H1480),847)),MIN(H1480,(0.75*$C1480),847)),2)),IF($B1480="Non - avec lien de dépendance",MIN(1129,H1480,$C1480)*overallRate,MIN(1129,H1480)*overallRate)))))</f>
        <v>Effectuez l’étape 1</v>
      </c>
      <c r="M1480" s="68" t="str">
        <f>IF(ISTEXT(overallRate),"Effectuez l’étape 1",IF(OR(COUNT($C1480,I1480)&lt;&gt;2,overallRate=0),0,IF(E1480="Yes",ROUND(MAX(IF($B1480="Oui - sans lien de dépendance",0,MIN((0.75*I1480),847)),MIN(I1480,(0.75*$C1480),847)),2),IF(revenueReduction&gt;0.3,MAX(IF($B1480="Non - avec lien de dépendance",MIN(1129,I1480,$C1480)*overallRate,MIN(1129,I1480)*overallRate),ROUND(MAX(IF($B1480="Non - avec lien de dépendance",0,MIN((0.75*I1480),847)),MIN(I1480,(0.75*$C1480),847)),2)),IF($B1480="Non - avec lien de dépendance",MIN(1129,I1480,$C1480)*overallRate,MIN(1129,I1480)*overallRate)))))</f>
        <v>Effectuez l’étape 1</v>
      </c>
      <c r="N1480" s="68" t="str">
        <f>IF(ISTEXT(overallRate),"Effectuez l’étape 1",IF(OR(COUNT($C1480,J1480)&lt;&gt;2,overallRate=0),0,IF(F1480="Yes",ROUND(MAX(IF($B1480="Oui - sans lien de dépendance",0,MIN((0.75*J1480),847)),MIN(J1480,(0.75*$C1480),847)),2),IF(revenueReduction&gt;0.3,MAX(IF($B1480="Non - avec lien de dépendance",MIN(1129,J1480,$C1480)*overallRate,MIN(1129,J1480)*overallRate),ROUND(MAX(IF($B1480="Non - avec lien de dépendance",0,MIN((0.75*J1480),847)),MIN(J1480,(0.75*$C1480),847)),2)),IF($B1480="Non - avec lien de dépendance",MIN(1129,J1480,$C1480)*overallRate,MIN(1129,J1480)*overallRate)))))</f>
        <v>Effectuez l’étape 1</v>
      </c>
      <c r="O1480" s="68" t="str">
        <f>IF(ISTEXT(overallRate),"Effectuez l’étape 1",IF(OR(COUNT($C1480,K1480)&lt;&gt;2,overallRate=0),0,IF(G1480="Yes",ROUND(MAX(IF($B1480="Oui - sans lien de dépendance",0,MIN((0.75*K1480),847)),MIN(K1480,(0.75*$C1480),847)),2),IF(revenueReduction&gt;0.3,MAX(IF($B1480="Non - avec lien de dépendance",MIN(1129,K1480,$C1480)*overallRate,MIN(1129,K1480)*overallRate),ROUND(MAX(IF($B1480="Non - avec lien de dépendance",0,MIN((0.75*K1480),847)),MIN(K1480,(0.75*$C1480),847)),2)),IF($B1480="Non - avec lien de dépendance",MIN(1129,K1480,$C1480)*overallRate,MIN(1129,K1480)*overallRate)))))</f>
        <v>Effectuez l’étape 1</v>
      </c>
      <c r="P1480" s="3">
        <f t="shared" si="23"/>
        <v>0</v>
      </c>
    </row>
    <row r="1481" spans="12:16" x14ac:dyDescent="0.5">
      <c r="L1481" s="68" t="str">
        <f>IF(ISTEXT(overallRate),"Effectuez l’étape 1",IF(OR(COUNT($C1481,H1481)&lt;&gt;2,overallRate=0),0,IF(D1481="Yes",ROUND(MAX(IF($B1481="Oui - sans lien de dépendance",0,MIN((0.75*H1481),847)),MIN(H1481,(0.75*$C1481),847)),2),IF(revenueReduction&gt;0.3,MAX(IF($B1481="Non - avec lien de dépendance",MIN(1129,H1481,$C1481)*overallRate,MIN(1129,H1481)*overallRate),ROUND(MAX(IF($B1481="Non - avec lien de dépendance",0,MIN((0.75*H1481),847)),MIN(H1481,(0.75*$C1481),847)),2)),IF($B1481="Non - avec lien de dépendance",MIN(1129,H1481,$C1481)*overallRate,MIN(1129,H1481)*overallRate)))))</f>
        <v>Effectuez l’étape 1</v>
      </c>
      <c r="M1481" s="68" t="str">
        <f>IF(ISTEXT(overallRate),"Effectuez l’étape 1",IF(OR(COUNT($C1481,I1481)&lt;&gt;2,overallRate=0),0,IF(E1481="Yes",ROUND(MAX(IF($B1481="Oui - sans lien de dépendance",0,MIN((0.75*I1481),847)),MIN(I1481,(0.75*$C1481),847)),2),IF(revenueReduction&gt;0.3,MAX(IF($B1481="Non - avec lien de dépendance",MIN(1129,I1481,$C1481)*overallRate,MIN(1129,I1481)*overallRate),ROUND(MAX(IF($B1481="Non - avec lien de dépendance",0,MIN((0.75*I1481),847)),MIN(I1481,(0.75*$C1481),847)),2)),IF($B1481="Non - avec lien de dépendance",MIN(1129,I1481,$C1481)*overallRate,MIN(1129,I1481)*overallRate)))))</f>
        <v>Effectuez l’étape 1</v>
      </c>
      <c r="N1481" s="68" t="str">
        <f>IF(ISTEXT(overallRate),"Effectuez l’étape 1",IF(OR(COUNT($C1481,J1481)&lt;&gt;2,overallRate=0),0,IF(F1481="Yes",ROUND(MAX(IF($B1481="Oui - sans lien de dépendance",0,MIN((0.75*J1481),847)),MIN(J1481,(0.75*$C1481),847)),2),IF(revenueReduction&gt;0.3,MAX(IF($B1481="Non - avec lien de dépendance",MIN(1129,J1481,$C1481)*overallRate,MIN(1129,J1481)*overallRate),ROUND(MAX(IF($B1481="Non - avec lien de dépendance",0,MIN((0.75*J1481),847)),MIN(J1481,(0.75*$C1481),847)),2)),IF($B1481="Non - avec lien de dépendance",MIN(1129,J1481,$C1481)*overallRate,MIN(1129,J1481)*overallRate)))))</f>
        <v>Effectuez l’étape 1</v>
      </c>
      <c r="O1481" s="68" t="str">
        <f>IF(ISTEXT(overallRate),"Effectuez l’étape 1",IF(OR(COUNT($C1481,K1481)&lt;&gt;2,overallRate=0),0,IF(G1481="Yes",ROUND(MAX(IF($B1481="Oui - sans lien de dépendance",0,MIN((0.75*K1481),847)),MIN(K1481,(0.75*$C1481),847)),2),IF(revenueReduction&gt;0.3,MAX(IF($B1481="Non - avec lien de dépendance",MIN(1129,K1481,$C1481)*overallRate,MIN(1129,K1481)*overallRate),ROUND(MAX(IF($B1481="Non - avec lien de dépendance",0,MIN((0.75*K1481),847)),MIN(K1481,(0.75*$C1481),847)),2)),IF($B1481="Non - avec lien de dépendance",MIN(1129,K1481,$C1481)*overallRate,MIN(1129,K1481)*overallRate)))))</f>
        <v>Effectuez l’étape 1</v>
      </c>
      <c r="P1481" s="3">
        <f t="shared" si="23"/>
        <v>0</v>
      </c>
    </row>
    <row r="1482" spans="12:16" x14ac:dyDescent="0.5">
      <c r="L1482" s="68" t="str">
        <f>IF(ISTEXT(overallRate),"Effectuez l’étape 1",IF(OR(COUNT($C1482,H1482)&lt;&gt;2,overallRate=0),0,IF(D1482="Yes",ROUND(MAX(IF($B1482="Oui - sans lien de dépendance",0,MIN((0.75*H1482),847)),MIN(H1482,(0.75*$C1482),847)),2),IF(revenueReduction&gt;0.3,MAX(IF($B1482="Non - avec lien de dépendance",MIN(1129,H1482,$C1482)*overallRate,MIN(1129,H1482)*overallRate),ROUND(MAX(IF($B1482="Non - avec lien de dépendance",0,MIN((0.75*H1482),847)),MIN(H1482,(0.75*$C1482),847)),2)),IF($B1482="Non - avec lien de dépendance",MIN(1129,H1482,$C1482)*overallRate,MIN(1129,H1482)*overallRate)))))</f>
        <v>Effectuez l’étape 1</v>
      </c>
      <c r="M1482" s="68" t="str">
        <f>IF(ISTEXT(overallRate),"Effectuez l’étape 1",IF(OR(COUNT($C1482,I1482)&lt;&gt;2,overallRate=0),0,IF(E1482="Yes",ROUND(MAX(IF($B1482="Oui - sans lien de dépendance",0,MIN((0.75*I1482),847)),MIN(I1482,(0.75*$C1482),847)),2),IF(revenueReduction&gt;0.3,MAX(IF($B1482="Non - avec lien de dépendance",MIN(1129,I1482,$C1482)*overallRate,MIN(1129,I1482)*overallRate),ROUND(MAX(IF($B1482="Non - avec lien de dépendance",0,MIN((0.75*I1482),847)),MIN(I1482,(0.75*$C1482),847)),2)),IF($B1482="Non - avec lien de dépendance",MIN(1129,I1482,$C1482)*overallRate,MIN(1129,I1482)*overallRate)))))</f>
        <v>Effectuez l’étape 1</v>
      </c>
      <c r="N1482" s="68" t="str">
        <f>IF(ISTEXT(overallRate),"Effectuez l’étape 1",IF(OR(COUNT($C1482,J1482)&lt;&gt;2,overallRate=0),0,IF(F1482="Yes",ROUND(MAX(IF($B1482="Oui - sans lien de dépendance",0,MIN((0.75*J1482),847)),MIN(J1482,(0.75*$C1482),847)),2),IF(revenueReduction&gt;0.3,MAX(IF($B1482="Non - avec lien de dépendance",MIN(1129,J1482,$C1482)*overallRate,MIN(1129,J1482)*overallRate),ROUND(MAX(IF($B1482="Non - avec lien de dépendance",0,MIN((0.75*J1482),847)),MIN(J1482,(0.75*$C1482),847)),2)),IF($B1482="Non - avec lien de dépendance",MIN(1129,J1482,$C1482)*overallRate,MIN(1129,J1482)*overallRate)))))</f>
        <v>Effectuez l’étape 1</v>
      </c>
      <c r="O1482" s="68" t="str">
        <f>IF(ISTEXT(overallRate),"Effectuez l’étape 1",IF(OR(COUNT($C1482,K1482)&lt;&gt;2,overallRate=0),0,IF(G1482="Yes",ROUND(MAX(IF($B1482="Oui - sans lien de dépendance",0,MIN((0.75*K1482),847)),MIN(K1482,(0.75*$C1482),847)),2),IF(revenueReduction&gt;0.3,MAX(IF($B1482="Non - avec lien de dépendance",MIN(1129,K1482,$C1482)*overallRate,MIN(1129,K1482)*overallRate),ROUND(MAX(IF($B1482="Non - avec lien de dépendance",0,MIN((0.75*K1482),847)),MIN(K1482,(0.75*$C1482),847)),2)),IF($B1482="Non - avec lien de dépendance",MIN(1129,K1482,$C1482)*overallRate,MIN(1129,K1482)*overallRate)))))</f>
        <v>Effectuez l’étape 1</v>
      </c>
      <c r="P1482" s="3">
        <f t="shared" si="23"/>
        <v>0</v>
      </c>
    </row>
    <row r="1483" spans="12:16" x14ac:dyDescent="0.5">
      <c r="L1483" s="68" t="str">
        <f>IF(ISTEXT(overallRate),"Effectuez l’étape 1",IF(OR(COUNT($C1483,H1483)&lt;&gt;2,overallRate=0),0,IF(D1483="Yes",ROUND(MAX(IF($B1483="Oui - sans lien de dépendance",0,MIN((0.75*H1483),847)),MIN(H1483,(0.75*$C1483),847)),2),IF(revenueReduction&gt;0.3,MAX(IF($B1483="Non - avec lien de dépendance",MIN(1129,H1483,$C1483)*overallRate,MIN(1129,H1483)*overallRate),ROUND(MAX(IF($B1483="Non - avec lien de dépendance",0,MIN((0.75*H1483),847)),MIN(H1483,(0.75*$C1483),847)),2)),IF($B1483="Non - avec lien de dépendance",MIN(1129,H1483,$C1483)*overallRate,MIN(1129,H1483)*overallRate)))))</f>
        <v>Effectuez l’étape 1</v>
      </c>
      <c r="M1483" s="68" t="str">
        <f>IF(ISTEXT(overallRate),"Effectuez l’étape 1",IF(OR(COUNT($C1483,I1483)&lt;&gt;2,overallRate=0),0,IF(E1483="Yes",ROUND(MAX(IF($B1483="Oui - sans lien de dépendance",0,MIN((0.75*I1483),847)),MIN(I1483,(0.75*$C1483),847)),2),IF(revenueReduction&gt;0.3,MAX(IF($B1483="Non - avec lien de dépendance",MIN(1129,I1483,$C1483)*overallRate,MIN(1129,I1483)*overallRate),ROUND(MAX(IF($B1483="Non - avec lien de dépendance",0,MIN((0.75*I1483),847)),MIN(I1483,(0.75*$C1483),847)),2)),IF($B1483="Non - avec lien de dépendance",MIN(1129,I1483,$C1483)*overallRate,MIN(1129,I1483)*overallRate)))))</f>
        <v>Effectuez l’étape 1</v>
      </c>
      <c r="N1483" s="68" t="str">
        <f>IF(ISTEXT(overallRate),"Effectuez l’étape 1",IF(OR(COUNT($C1483,J1483)&lt;&gt;2,overallRate=0),0,IF(F1483="Yes",ROUND(MAX(IF($B1483="Oui - sans lien de dépendance",0,MIN((0.75*J1483),847)),MIN(J1483,(0.75*$C1483),847)),2),IF(revenueReduction&gt;0.3,MAX(IF($B1483="Non - avec lien de dépendance",MIN(1129,J1483,$C1483)*overallRate,MIN(1129,J1483)*overallRate),ROUND(MAX(IF($B1483="Non - avec lien de dépendance",0,MIN((0.75*J1483),847)),MIN(J1483,(0.75*$C1483),847)),2)),IF($B1483="Non - avec lien de dépendance",MIN(1129,J1483,$C1483)*overallRate,MIN(1129,J1483)*overallRate)))))</f>
        <v>Effectuez l’étape 1</v>
      </c>
      <c r="O1483" s="68" t="str">
        <f>IF(ISTEXT(overallRate),"Effectuez l’étape 1",IF(OR(COUNT($C1483,K1483)&lt;&gt;2,overallRate=0),0,IF(G1483="Yes",ROUND(MAX(IF($B1483="Oui - sans lien de dépendance",0,MIN((0.75*K1483),847)),MIN(K1483,(0.75*$C1483),847)),2),IF(revenueReduction&gt;0.3,MAX(IF($B1483="Non - avec lien de dépendance",MIN(1129,K1483,$C1483)*overallRate,MIN(1129,K1483)*overallRate),ROUND(MAX(IF($B1483="Non - avec lien de dépendance",0,MIN((0.75*K1483),847)),MIN(K1483,(0.75*$C1483),847)),2)),IF($B1483="Non - avec lien de dépendance",MIN(1129,K1483,$C1483)*overallRate,MIN(1129,K1483)*overallRate)))))</f>
        <v>Effectuez l’étape 1</v>
      </c>
      <c r="P1483" s="3">
        <f t="shared" si="23"/>
        <v>0</v>
      </c>
    </row>
    <row r="1484" spans="12:16" x14ac:dyDescent="0.5">
      <c r="L1484" s="68" t="str">
        <f>IF(ISTEXT(overallRate),"Effectuez l’étape 1",IF(OR(COUNT($C1484,H1484)&lt;&gt;2,overallRate=0),0,IF(D1484="Yes",ROUND(MAX(IF($B1484="Oui - sans lien de dépendance",0,MIN((0.75*H1484),847)),MIN(H1484,(0.75*$C1484),847)),2),IF(revenueReduction&gt;0.3,MAX(IF($B1484="Non - avec lien de dépendance",MIN(1129,H1484,$C1484)*overallRate,MIN(1129,H1484)*overallRate),ROUND(MAX(IF($B1484="Non - avec lien de dépendance",0,MIN((0.75*H1484),847)),MIN(H1484,(0.75*$C1484),847)),2)),IF($B1484="Non - avec lien de dépendance",MIN(1129,H1484,$C1484)*overallRate,MIN(1129,H1484)*overallRate)))))</f>
        <v>Effectuez l’étape 1</v>
      </c>
      <c r="M1484" s="68" t="str">
        <f>IF(ISTEXT(overallRate),"Effectuez l’étape 1",IF(OR(COUNT($C1484,I1484)&lt;&gt;2,overallRate=0),0,IF(E1484="Yes",ROUND(MAX(IF($B1484="Oui - sans lien de dépendance",0,MIN((0.75*I1484),847)),MIN(I1484,(0.75*$C1484),847)),2),IF(revenueReduction&gt;0.3,MAX(IF($B1484="Non - avec lien de dépendance",MIN(1129,I1484,$C1484)*overallRate,MIN(1129,I1484)*overallRate),ROUND(MAX(IF($B1484="Non - avec lien de dépendance",0,MIN((0.75*I1484),847)),MIN(I1484,(0.75*$C1484),847)),2)),IF($B1484="Non - avec lien de dépendance",MIN(1129,I1484,$C1484)*overallRate,MIN(1129,I1484)*overallRate)))))</f>
        <v>Effectuez l’étape 1</v>
      </c>
      <c r="N1484" s="68" t="str">
        <f>IF(ISTEXT(overallRate),"Effectuez l’étape 1",IF(OR(COUNT($C1484,J1484)&lt;&gt;2,overallRate=0),0,IF(F1484="Yes",ROUND(MAX(IF($B1484="Oui - sans lien de dépendance",0,MIN((0.75*J1484),847)),MIN(J1484,(0.75*$C1484),847)),2),IF(revenueReduction&gt;0.3,MAX(IF($B1484="Non - avec lien de dépendance",MIN(1129,J1484,$C1484)*overallRate,MIN(1129,J1484)*overallRate),ROUND(MAX(IF($B1484="Non - avec lien de dépendance",0,MIN((0.75*J1484),847)),MIN(J1484,(0.75*$C1484),847)),2)),IF($B1484="Non - avec lien de dépendance",MIN(1129,J1484,$C1484)*overallRate,MIN(1129,J1484)*overallRate)))))</f>
        <v>Effectuez l’étape 1</v>
      </c>
      <c r="O1484" s="68" t="str">
        <f>IF(ISTEXT(overallRate),"Effectuez l’étape 1",IF(OR(COUNT($C1484,K1484)&lt;&gt;2,overallRate=0),0,IF(G1484="Yes",ROUND(MAX(IF($B1484="Oui - sans lien de dépendance",0,MIN((0.75*K1484),847)),MIN(K1484,(0.75*$C1484),847)),2),IF(revenueReduction&gt;0.3,MAX(IF($B1484="Non - avec lien de dépendance",MIN(1129,K1484,$C1484)*overallRate,MIN(1129,K1484)*overallRate),ROUND(MAX(IF($B1484="Non - avec lien de dépendance",0,MIN((0.75*K1484),847)),MIN(K1484,(0.75*$C1484),847)),2)),IF($B1484="Non - avec lien de dépendance",MIN(1129,K1484,$C1484)*overallRate,MIN(1129,K1484)*overallRate)))))</f>
        <v>Effectuez l’étape 1</v>
      </c>
      <c r="P1484" s="3">
        <f t="shared" si="23"/>
        <v>0</v>
      </c>
    </row>
    <row r="1485" spans="12:16" x14ac:dyDescent="0.5">
      <c r="L1485" s="68" t="str">
        <f>IF(ISTEXT(overallRate),"Effectuez l’étape 1",IF(OR(COUNT($C1485,H1485)&lt;&gt;2,overallRate=0),0,IF(D1485="Yes",ROUND(MAX(IF($B1485="Oui - sans lien de dépendance",0,MIN((0.75*H1485),847)),MIN(H1485,(0.75*$C1485),847)),2),IF(revenueReduction&gt;0.3,MAX(IF($B1485="Non - avec lien de dépendance",MIN(1129,H1485,$C1485)*overallRate,MIN(1129,H1485)*overallRate),ROUND(MAX(IF($B1485="Non - avec lien de dépendance",0,MIN((0.75*H1485),847)),MIN(H1485,(0.75*$C1485),847)),2)),IF($B1485="Non - avec lien de dépendance",MIN(1129,H1485,$C1485)*overallRate,MIN(1129,H1485)*overallRate)))))</f>
        <v>Effectuez l’étape 1</v>
      </c>
      <c r="M1485" s="68" t="str">
        <f>IF(ISTEXT(overallRate),"Effectuez l’étape 1",IF(OR(COUNT($C1485,I1485)&lt;&gt;2,overallRate=0),0,IF(E1485="Yes",ROUND(MAX(IF($B1485="Oui - sans lien de dépendance",0,MIN((0.75*I1485),847)),MIN(I1485,(0.75*$C1485),847)),2),IF(revenueReduction&gt;0.3,MAX(IF($B1485="Non - avec lien de dépendance",MIN(1129,I1485,$C1485)*overallRate,MIN(1129,I1485)*overallRate),ROUND(MAX(IF($B1485="Non - avec lien de dépendance",0,MIN((0.75*I1485),847)),MIN(I1485,(0.75*$C1485),847)),2)),IF($B1485="Non - avec lien de dépendance",MIN(1129,I1485,$C1485)*overallRate,MIN(1129,I1485)*overallRate)))))</f>
        <v>Effectuez l’étape 1</v>
      </c>
      <c r="N1485" s="68" t="str">
        <f>IF(ISTEXT(overallRate),"Effectuez l’étape 1",IF(OR(COUNT($C1485,J1485)&lt;&gt;2,overallRate=0),0,IF(F1485="Yes",ROUND(MAX(IF($B1485="Oui - sans lien de dépendance",0,MIN((0.75*J1485),847)),MIN(J1485,(0.75*$C1485),847)),2),IF(revenueReduction&gt;0.3,MAX(IF($B1485="Non - avec lien de dépendance",MIN(1129,J1485,$C1485)*overallRate,MIN(1129,J1485)*overallRate),ROUND(MAX(IF($B1485="Non - avec lien de dépendance",0,MIN((0.75*J1485),847)),MIN(J1485,(0.75*$C1485),847)),2)),IF($B1485="Non - avec lien de dépendance",MIN(1129,J1485,$C1485)*overallRate,MIN(1129,J1485)*overallRate)))))</f>
        <v>Effectuez l’étape 1</v>
      </c>
      <c r="O1485" s="68" t="str">
        <f>IF(ISTEXT(overallRate),"Effectuez l’étape 1",IF(OR(COUNT($C1485,K1485)&lt;&gt;2,overallRate=0),0,IF(G1485="Yes",ROUND(MAX(IF($B1485="Oui - sans lien de dépendance",0,MIN((0.75*K1485),847)),MIN(K1485,(0.75*$C1485),847)),2),IF(revenueReduction&gt;0.3,MAX(IF($B1485="Non - avec lien de dépendance",MIN(1129,K1485,$C1485)*overallRate,MIN(1129,K1485)*overallRate),ROUND(MAX(IF($B1485="Non - avec lien de dépendance",0,MIN((0.75*K1485),847)),MIN(K1485,(0.75*$C1485),847)),2)),IF($B1485="Non - avec lien de dépendance",MIN(1129,K1485,$C1485)*overallRate,MIN(1129,K1485)*overallRate)))))</f>
        <v>Effectuez l’étape 1</v>
      </c>
      <c r="P1485" s="3">
        <f t="shared" si="23"/>
        <v>0</v>
      </c>
    </row>
    <row r="1486" spans="12:16" x14ac:dyDescent="0.5">
      <c r="L1486" s="68" t="str">
        <f>IF(ISTEXT(overallRate),"Effectuez l’étape 1",IF(OR(COUNT($C1486,H1486)&lt;&gt;2,overallRate=0),0,IF(D1486="Yes",ROUND(MAX(IF($B1486="Oui - sans lien de dépendance",0,MIN((0.75*H1486),847)),MIN(H1486,(0.75*$C1486),847)),2),IF(revenueReduction&gt;0.3,MAX(IF($B1486="Non - avec lien de dépendance",MIN(1129,H1486,$C1486)*overallRate,MIN(1129,H1486)*overallRate),ROUND(MAX(IF($B1486="Non - avec lien de dépendance",0,MIN((0.75*H1486),847)),MIN(H1486,(0.75*$C1486),847)),2)),IF($B1486="Non - avec lien de dépendance",MIN(1129,H1486,$C1486)*overallRate,MIN(1129,H1486)*overallRate)))))</f>
        <v>Effectuez l’étape 1</v>
      </c>
      <c r="M1486" s="68" t="str">
        <f>IF(ISTEXT(overallRate),"Effectuez l’étape 1",IF(OR(COUNT($C1486,I1486)&lt;&gt;2,overallRate=0),0,IF(E1486="Yes",ROUND(MAX(IF($B1486="Oui - sans lien de dépendance",0,MIN((0.75*I1486),847)),MIN(I1486,(0.75*$C1486),847)),2),IF(revenueReduction&gt;0.3,MAX(IF($B1486="Non - avec lien de dépendance",MIN(1129,I1486,$C1486)*overallRate,MIN(1129,I1486)*overallRate),ROUND(MAX(IF($B1486="Non - avec lien de dépendance",0,MIN((0.75*I1486),847)),MIN(I1486,(0.75*$C1486),847)),2)),IF($B1486="Non - avec lien de dépendance",MIN(1129,I1486,$C1486)*overallRate,MIN(1129,I1486)*overallRate)))))</f>
        <v>Effectuez l’étape 1</v>
      </c>
      <c r="N1486" s="68" t="str">
        <f>IF(ISTEXT(overallRate),"Effectuez l’étape 1",IF(OR(COUNT($C1486,J1486)&lt;&gt;2,overallRate=0),0,IF(F1486="Yes",ROUND(MAX(IF($B1486="Oui - sans lien de dépendance",0,MIN((0.75*J1486),847)),MIN(J1486,(0.75*$C1486),847)),2),IF(revenueReduction&gt;0.3,MAX(IF($B1486="Non - avec lien de dépendance",MIN(1129,J1486,$C1486)*overallRate,MIN(1129,J1486)*overallRate),ROUND(MAX(IF($B1486="Non - avec lien de dépendance",0,MIN((0.75*J1486),847)),MIN(J1486,(0.75*$C1486),847)),2)),IF($B1486="Non - avec lien de dépendance",MIN(1129,J1486,$C1486)*overallRate,MIN(1129,J1486)*overallRate)))))</f>
        <v>Effectuez l’étape 1</v>
      </c>
      <c r="O1486" s="68" t="str">
        <f>IF(ISTEXT(overallRate),"Effectuez l’étape 1",IF(OR(COUNT($C1486,K1486)&lt;&gt;2,overallRate=0),0,IF(G1486="Yes",ROUND(MAX(IF($B1486="Oui - sans lien de dépendance",0,MIN((0.75*K1486),847)),MIN(K1486,(0.75*$C1486),847)),2),IF(revenueReduction&gt;0.3,MAX(IF($B1486="Non - avec lien de dépendance",MIN(1129,K1486,$C1486)*overallRate,MIN(1129,K1486)*overallRate),ROUND(MAX(IF($B1486="Non - avec lien de dépendance",0,MIN((0.75*K1486),847)),MIN(K1486,(0.75*$C1486),847)),2)),IF($B1486="Non - avec lien de dépendance",MIN(1129,K1486,$C1486)*overallRate,MIN(1129,K1486)*overallRate)))))</f>
        <v>Effectuez l’étape 1</v>
      </c>
      <c r="P1486" s="3">
        <f t="shared" si="23"/>
        <v>0</v>
      </c>
    </row>
    <row r="1487" spans="12:16" x14ac:dyDescent="0.5">
      <c r="L1487" s="68" t="str">
        <f>IF(ISTEXT(overallRate),"Effectuez l’étape 1",IF(OR(COUNT($C1487,H1487)&lt;&gt;2,overallRate=0),0,IF(D1487="Yes",ROUND(MAX(IF($B1487="Oui - sans lien de dépendance",0,MIN((0.75*H1487),847)),MIN(H1487,(0.75*$C1487),847)),2),IF(revenueReduction&gt;0.3,MAX(IF($B1487="Non - avec lien de dépendance",MIN(1129,H1487,$C1487)*overallRate,MIN(1129,H1487)*overallRate),ROUND(MAX(IF($B1487="Non - avec lien de dépendance",0,MIN((0.75*H1487),847)),MIN(H1487,(0.75*$C1487),847)),2)),IF($B1487="Non - avec lien de dépendance",MIN(1129,H1487,$C1487)*overallRate,MIN(1129,H1487)*overallRate)))))</f>
        <v>Effectuez l’étape 1</v>
      </c>
      <c r="M1487" s="68" t="str">
        <f>IF(ISTEXT(overallRate),"Effectuez l’étape 1",IF(OR(COUNT($C1487,I1487)&lt;&gt;2,overallRate=0),0,IF(E1487="Yes",ROUND(MAX(IF($B1487="Oui - sans lien de dépendance",0,MIN((0.75*I1487),847)),MIN(I1487,(0.75*$C1487),847)),2),IF(revenueReduction&gt;0.3,MAX(IF($B1487="Non - avec lien de dépendance",MIN(1129,I1487,$C1487)*overallRate,MIN(1129,I1487)*overallRate),ROUND(MAX(IF($B1487="Non - avec lien de dépendance",0,MIN((0.75*I1487),847)),MIN(I1487,(0.75*$C1487),847)),2)),IF($B1487="Non - avec lien de dépendance",MIN(1129,I1487,$C1487)*overallRate,MIN(1129,I1487)*overallRate)))))</f>
        <v>Effectuez l’étape 1</v>
      </c>
      <c r="N1487" s="68" t="str">
        <f>IF(ISTEXT(overallRate),"Effectuez l’étape 1",IF(OR(COUNT($C1487,J1487)&lt;&gt;2,overallRate=0),0,IF(F1487="Yes",ROUND(MAX(IF($B1487="Oui - sans lien de dépendance",0,MIN((0.75*J1487),847)),MIN(J1487,(0.75*$C1487),847)),2),IF(revenueReduction&gt;0.3,MAX(IF($B1487="Non - avec lien de dépendance",MIN(1129,J1487,$C1487)*overallRate,MIN(1129,J1487)*overallRate),ROUND(MAX(IF($B1487="Non - avec lien de dépendance",0,MIN((0.75*J1487),847)),MIN(J1487,(0.75*$C1487),847)),2)),IF($B1487="Non - avec lien de dépendance",MIN(1129,J1487,$C1487)*overallRate,MIN(1129,J1487)*overallRate)))))</f>
        <v>Effectuez l’étape 1</v>
      </c>
      <c r="O1487" s="68" t="str">
        <f>IF(ISTEXT(overallRate),"Effectuez l’étape 1",IF(OR(COUNT($C1487,K1487)&lt;&gt;2,overallRate=0),0,IF(G1487="Yes",ROUND(MAX(IF($B1487="Oui - sans lien de dépendance",0,MIN((0.75*K1487),847)),MIN(K1487,(0.75*$C1487),847)),2),IF(revenueReduction&gt;0.3,MAX(IF($B1487="Non - avec lien de dépendance",MIN(1129,K1487,$C1487)*overallRate,MIN(1129,K1487)*overallRate),ROUND(MAX(IF($B1487="Non - avec lien de dépendance",0,MIN((0.75*K1487),847)),MIN(K1487,(0.75*$C1487),847)),2)),IF($B1487="Non - avec lien de dépendance",MIN(1129,K1487,$C1487)*overallRate,MIN(1129,K1487)*overallRate)))))</f>
        <v>Effectuez l’étape 1</v>
      </c>
      <c r="P1487" s="3">
        <f t="shared" si="23"/>
        <v>0</v>
      </c>
    </row>
    <row r="1488" spans="12:16" x14ac:dyDescent="0.5">
      <c r="L1488" s="68" t="str">
        <f>IF(ISTEXT(overallRate),"Effectuez l’étape 1",IF(OR(COUNT($C1488,H1488)&lt;&gt;2,overallRate=0),0,IF(D1488="Yes",ROUND(MAX(IF($B1488="Oui - sans lien de dépendance",0,MIN((0.75*H1488),847)),MIN(H1488,(0.75*$C1488),847)),2),IF(revenueReduction&gt;0.3,MAX(IF($B1488="Non - avec lien de dépendance",MIN(1129,H1488,$C1488)*overallRate,MIN(1129,H1488)*overallRate),ROUND(MAX(IF($B1488="Non - avec lien de dépendance",0,MIN((0.75*H1488),847)),MIN(H1488,(0.75*$C1488),847)),2)),IF($B1488="Non - avec lien de dépendance",MIN(1129,H1488,$C1488)*overallRate,MIN(1129,H1488)*overallRate)))))</f>
        <v>Effectuez l’étape 1</v>
      </c>
      <c r="M1488" s="68" t="str">
        <f>IF(ISTEXT(overallRate),"Effectuez l’étape 1",IF(OR(COUNT($C1488,I1488)&lt;&gt;2,overallRate=0),0,IF(E1488="Yes",ROUND(MAX(IF($B1488="Oui - sans lien de dépendance",0,MIN((0.75*I1488),847)),MIN(I1488,(0.75*$C1488),847)),2),IF(revenueReduction&gt;0.3,MAX(IF($B1488="Non - avec lien de dépendance",MIN(1129,I1488,$C1488)*overallRate,MIN(1129,I1488)*overallRate),ROUND(MAX(IF($B1488="Non - avec lien de dépendance",0,MIN((0.75*I1488),847)),MIN(I1488,(0.75*$C1488),847)),2)),IF($B1488="Non - avec lien de dépendance",MIN(1129,I1488,$C1488)*overallRate,MIN(1129,I1488)*overallRate)))))</f>
        <v>Effectuez l’étape 1</v>
      </c>
      <c r="N1488" s="68" t="str">
        <f>IF(ISTEXT(overallRate),"Effectuez l’étape 1",IF(OR(COUNT($C1488,J1488)&lt;&gt;2,overallRate=0),0,IF(F1488="Yes",ROUND(MAX(IF($B1488="Oui - sans lien de dépendance",0,MIN((0.75*J1488),847)),MIN(J1488,(0.75*$C1488),847)),2),IF(revenueReduction&gt;0.3,MAX(IF($B1488="Non - avec lien de dépendance",MIN(1129,J1488,$C1488)*overallRate,MIN(1129,J1488)*overallRate),ROUND(MAX(IF($B1488="Non - avec lien de dépendance",0,MIN((0.75*J1488),847)),MIN(J1488,(0.75*$C1488),847)),2)),IF($B1488="Non - avec lien de dépendance",MIN(1129,J1488,$C1488)*overallRate,MIN(1129,J1488)*overallRate)))))</f>
        <v>Effectuez l’étape 1</v>
      </c>
      <c r="O1488" s="68" t="str">
        <f>IF(ISTEXT(overallRate),"Effectuez l’étape 1",IF(OR(COUNT($C1488,K1488)&lt;&gt;2,overallRate=0),0,IF(G1488="Yes",ROUND(MAX(IF($B1488="Oui - sans lien de dépendance",0,MIN((0.75*K1488),847)),MIN(K1488,(0.75*$C1488),847)),2),IF(revenueReduction&gt;0.3,MAX(IF($B1488="Non - avec lien de dépendance",MIN(1129,K1488,$C1488)*overallRate,MIN(1129,K1488)*overallRate),ROUND(MAX(IF($B1488="Non - avec lien de dépendance",0,MIN((0.75*K1488),847)),MIN(K1488,(0.75*$C1488),847)),2)),IF($B1488="Non - avec lien de dépendance",MIN(1129,K1488,$C1488)*overallRate,MIN(1129,K1488)*overallRate)))))</f>
        <v>Effectuez l’étape 1</v>
      </c>
      <c r="P1488" s="3">
        <f t="shared" si="23"/>
        <v>0</v>
      </c>
    </row>
    <row r="1489" spans="12:16" x14ac:dyDescent="0.5">
      <c r="L1489" s="68" t="str">
        <f>IF(ISTEXT(overallRate),"Effectuez l’étape 1",IF(OR(COUNT($C1489,H1489)&lt;&gt;2,overallRate=0),0,IF(D1489="Yes",ROUND(MAX(IF($B1489="Oui - sans lien de dépendance",0,MIN((0.75*H1489),847)),MIN(H1489,(0.75*$C1489),847)),2),IF(revenueReduction&gt;0.3,MAX(IF($B1489="Non - avec lien de dépendance",MIN(1129,H1489,$C1489)*overallRate,MIN(1129,H1489)*overallRate),ROUND(MAX(IF($B1489="Non - avec lien de dépendance",0,MIN((0.75*H1489),847)),MIN(H1489,(0.75*$C1489),847)),2)),IF($B1489="Non - avec lien de dépendance",MIN(1129,H1489,$C1489)*overallRate,MIN(1129,H1489)*overallRate)))))</f>
        <v>Effectuez l’étape 1</v>
      </c>
      <c r="M1489" s="68" t="str">
        <f>IF(ISTEXT(overallRate),"Effectuez l’étape 1",IF(OR(COUNT($C1489,I1489)&lt;&gt;2,overallRate=0),0,IF(E1489="Yes",ROUND(MAX(IF($B1489="Oui - sans lien de dépendance",0,MIN((0.75*I1489),847)),MIN(I1489,(0.75*$C1489),847)),2),IF(revenueReduction&gt;0.3,MAX(IF($B1489="Non - avec lien de dépendance",MIN(1129,I1489,$C1489)*overallRate,MIN(1129,I1489)*overallRate),ROUND(MAX(IF($B1489="Non - avec lien de dépendance",0,MIN((0.75*I1489),847)),MIN(I1489,(0.75*$C1489),847)),2)),IF($B1489="Non - avec lien de dépendance",MIN(1129,I1489,$C1489)*overallRate,MIN(1129,I1489)*overallRate)))))</f>
        <v>Effectuez l’étape 1</v>
      </c>
      <c r="N1489" s="68" t="str">
        <f>IF(ISTEXT(overallRate),"Effectuez l’étape 1",IF(OR(COUNT($C1489,J1489)&lt;&gt;2,overallRate=0),0,IF(F1489="Yes",ROUND(MAX(IF($B1489="Oui - sans lien de dépendance",0,MIN((0.75*J1489),847)),MIN(J1489,(0.75*$C1489),847)),2),IF(revenueReduction&gt;0.3,MAX(IF($B1489="Non - avec lien de dépendance",MIN(1129,J1489,$C1489)*overallRate,MIN(1129,J1489)*overallRate),ROUND(MAX(IF($B1489="Non - avec lien de dépendance",0,MIN((0.75*J1489),847)),MIN(J1489,(0.75*$C1489),847)),2)),IF($B1489="Non - avec lien de dépendance",MIN(1129,J1489,$C1489)*overallRate,MIN(1129,J1489)*overallRate)))))</f>
        <v>Effectuez l’étape 1</v>
      </c>
      <c r="O1489" s="68" t="str">
        <f>IF(ISTEXT(overallRate),"Effectuez l’étape 1",IF(OR(COUNT($C1489,K1489)&lt;&gt;2,overallRate=0),0,IF(G1489="Yes",ROUND(MAX(IF($B1489="Oui - sans lien de dépendance",0,MIN((0.75*K1489),847)),MIN(K1489,(0.75*$C1489),847)),2),IF(revenueReduction&gt;0.3,MAX(IF($B1489="Non - avec lien de dépendance",MIN(1129,K1489,$C1489)*overallRate,MIN(1129,K1489)*overallRate),ROUND(MAX(IF($B1489="Non - avec lien de dépendance",0,MIN((0.75*K1489),847)),MIN(K1489,(0.75*$C1489),847)),2)),IF($B1489="Non - avec lien de dépendance",MIN(1129,K1489,$C1489)*overallRate,MIN(1129,K1489)*overallRate)))))</f>
        <v>Effectuez l’étape 1</v>
      </c>
      <c r="P1489" s="3">
        <f t="shared" si="23"/>
        <v>0</v>
      </c>
    </row>
    <row r="1490" spans="12:16" x14ac:dyDescent="0.5">
      <c r="L1490" s="68" t="str">
        <f>IF(ISTEXT(overallRate),"Effectuez l’étape 1",IF(OR(COUNT($C1490,H1490)&lt;&gt;2,overallRate=0),0,IF(D1490="Yes",ROUND(MAX(IF($B1490="Oui - sans lien de dépendance",0,MIN((0.75*H1490),847)),MIN(H1490,(0.75*$C1490),847)),2),IF(revenueReduction&gt;0.3,MAX(IF($B1490="Non - avec lien de dépendance",MIN(1129,H1490,$C1490)*overallRate,MIN(1129,H1490)*overallRate),ROUND(MAX(IF($B1490="Non - avec lien de dépendance",0,MIN((0.75*H1490),847)),MIN(H1490,(0.75*$C1490),847)),2)),IF($B1490="Non - avec lien de dépendance",MIN(1129,H1490,$C1490)*overallRate,MIN(1129,H1490)*overallRate)))))</f>
        <v>Effectuez l’étape 1</v>
      </c>
      <c r="M1490" s="68" t="str">
        <f>IF(ISTEXT(overallRate),"Effectuez l’étape 1",IF(OR(COUNT($C1490,I1490)&lt;&gt;2,overallRate=0),0,IF(E1490="Yes",ROUND(MAX(IF($B1490="Oui - sans lien de dépendance",0,MIN((0.75*I1490),847)),MIN(I1490,(0.75*$C1490),847)),2),IF(revenueReduction&gt;0.3,MAX(IF($B1490="Non - avec lien de dépendance",MIN(1129,I1490,$C1490)*overallRate,MIN(1129,I1490)*overallRate),ROUND(MAX(IF($B1490="Non - avec lien de dépendance",0,MIN((0.75*I1490),847)),MIN(I1490,(0.75*$C1490),847)),2)),IF($B1490="Non - avec lien de dépendance",MIN(1129,I1490,$C1490)*overallRate,MIN(1129,I1490)*overallRate)))))</f>
        <v>Effectuez l’étape 1</v>
      </c>
      <c r="N1490" s="68" t="str">
        <f>IF(ISTEXT(overallRate),"Effectuez l’étape 1",IF(OR(COUNT($C1490,J1490)&lt;&gt;2,overallRate=0),0,IF(F1490="Yes",ROUND(MAX(IF($B1490="Oui - sans lien de dépendance",0,MIN((0.75*J1490),847)),MIN(J1490,(0.75*$C1490),847)),2),IF(revenueReduction&gt;0.3,MAX(IF($B1490="Non - avec lien de dépendance",MIN(1129,J1490,$C1490)*overallRate,MIN(1129,J1490)*overallRate),ROUND(MAX(IF($B1490="Non - avec lien de dépendance",0,MIN((0.75*J1490),847)),MIN(J1490,(0.75*$C1490),847)),2)),IF($B1490="Non - avec lien de dépendance",MIN(1129,J1490,$C1490)*overallRate,MIN(1129,J1490)*overallRate)))))</f>
        <v>Effectuez l’étape 1</v>
      </c>
      <c r="O1490" s="68" t="str">
        <f>IF(ISTEXT(overallRate),"Effectuez l’étape 1",IF(OR(COUNT($C1490,K1490)&lt;&gt;2,overallRate=0),0,IF(G1490="Yes",ROUND(MAX(IF($B1490="Oui - sans lien de dépendance",0,MIN((0.75*K1490),847)),MIN(K1490,(0.75*$C1490),847)),2),IF(revenueReduction&gt;0.3,MAX(IF($B1490="Non - avec lien de dépendance",MIN(1129,K1490,$C1490)*overallRate,MIN(1129,K1490)*overallRate),ROUND(MAX(IF($B1490="Non - avec lien de dépendance",0,MIN((0.75*K1490),847)),MIN(K1490,(0.75*$C1490),847)),2)),IF($B1490="Non - avec lien de dépendance",MIN(1129,K1490,$C1490)*overallRate,MIN(1129,K1490)*overallRate)))))</f>
        <v>Effectuez l’étape 1</v>
      </c>
      <c r="P1490" s="3">
        <f t="shared" si="23"/>
        <v>0</v>
      </c>
    </row>
    <row r="1491" spans="12:16" x14ac:dyDescent="0.5">
      <c r="L1491" s="68" t="str">
        <f>IF(ISTEXT(overallRate),"Effectuez l’étape 1",IF(OR(COUNT($C1491,H1491)&lt;&gt;2,overallRate=0),0,IF(D1491="Yes",ROUND(MAX(IF($B1491="Oui - sans lien de dépendance",0,MIN((0.75*H1491),847)),MIN(H1491,(0.75*$C1491),847)),2),IF(revenueReduction&gt;0.3,MAX(IF($B1491="Non - avec lien de dépendance",MIN(1129,H1491,$C1491)*overallRate,MIN(1129,H1491)*overallRate),ROUND(MAX(IF($B1491="Non - avec lien de dépendance",0,MIN((0.75*H1491),847)),MIN(H1491,(0.75*$C1491),847)),2)),IF($B1491="Non - avec lien de dépendance",MIN(1129,H1491,$C1491)*overallRate,MIN(1129,H1491)*overallRate)))))</f>
        <v>Effectuez l’étape 1</v>
      </c>
      <c r="M1491" s="68" t="str">
        <f>IF(ISTEXT(overallRate),"Effectuez l’étape 1",IF(OR(COUNT($C1491,I1491)&lt;&gt;2,overallRate=0),0,IF(E1491="Yes",ROUND(MAX(IF($B1491="Oui - sans lien de dépendance",0,MIN((0.75*I1491),847)),MIN(I1491,(0.75*$C1491),847)),2),IF(revenueReduction&gt;0.3,MAX(IF($B1491="Non - avec lien de dépendance",MIN(1129,I1491,$C1491)*overallRate,MIN(1129,I1491)*overallRate),ROUND(MAX(IF($B1491="Non - avec lien de dépendance",0,MIN((0.75*I1491),847)),MIN(I1491,(0.75*$C1491),847)),2)),IF($B1491="Non - avec lien de dépendance",MIN(1129,I1491,$C1491)*overallRate,MIN(1129,I1491)*overallRate)))))</f>
        <v>Effectuez l’étape 1</v>
      </c>
      <c r="N1491" s="68" t="str">
        <f>IF(ISTEXT(overallRate),"Effectuez l’étape 1",IF(OR(COUNT($C1491,J1491)&lt;&gt;2,overallRate=0),0,IF(F1491="Yes",ROUND(MAX(IF($B1491="Oui - sans lien de dépendance",0,MIN((0.75*J1491),847)),MIN(J1491,(0.75*$C1491),847)),2),IF(revenueReduction&gt;0.3,MAX(IF($B1491="Non - avec lien de dépendance",MIN(1129,J1491,$C1491)*overallRate,MIN(1129,J1491)*overallRate),ROUND(MAX(IF($B1491="Non - avec lien de dépendance",0,MIN((0.75*J1491),847)),MIN(J1491,(0.75*$C1491),847)),2)),IF($B1491="Non - avec lien de dépendance",MIN(1129,J1491,$C1491)*overallRate,MIN(1129,J1491)*overallRate)))))</f>
        <v>Effectuez l’étape 1</v>
      </c>
      <c r="O1491" s="68" t="str">
        <f>IF(ISTEXT(overallRate),"Effectuez l’étape 1",IF(OR(COUNT($C1491,K1491)&lt;&gt;2,overallRate=0),0,IF(G1491="Yes",ROUND(MAX(IF($B1491="Oui - sans lien de dépendance",0,MIN((0.75*K1491),847)),MIN(K1491,(0.75*$C1491),847)),2),IF(revenueReduction&gt;0.3,MAX(IF($B1491="Non - avec lien de dépendance",MIN(1129,K1491,$C1491)*overallRate,MIN(1129,K1491)*overallRate),ROUND(MAX(IF($B1491="Non - avec lien de dépendance",0,MIN((0.75*K1491),847)),MIN(K1491,(0.75*$C1491),847)),2)),IF($B1491="Non - avec lien de dépendance",MIN(1129,K1491,$C1491)*overallRate,MIN(1129,K1491)*overallRate)))))</f>
        <v>Effectuez l’étape 1</v>
      </c>
      <c r="P1491" s="3">
        <f t="shared" si="23"/>
        <v>0</v>
      </c>
    </row>
    <row r="1492" spans="12:16" x14ac:dyDescent="0.5">
      <c r="L1492" s="68" t="str">
        <f>IF(ISTEXT(overallRate),"Effectuez l’étape 1",IF(OR(COUNT($C1492,H1492)&lt;&gt;2,overallRate=0),0,IF(D1492="Yes",ROUND(MAX(IF($B1492="Oui - sans lien de dépendance",0,MIN((0.75*H1492),847)),MIN(H1492,(0.75*$C1492),847)),2),IF(revenueReduction&gt;0.3,MAX(IF($B1492="Non - avec lien de dépendance",MIN(1129,H1492,$C1492)*overallRate,MIN(1129,H1492)*overallRate),ROUND(MAX(IF($B1492="Non - avec lien de dépendance",0,MIN((0.75*H1492),847)),MIN(H1492,(0.75*$C1492),847)),2)),IF($B1492="Non - avec lien de dépendance",MIN(1129,H1492,$C1492)*overallRate,MIN(1129,H1492)*overallRate)))))</f>
        <v>Effectuez l’étape 1</v>
      </c>
      <c r="M1492" s="68" t="str">
        <f>IF(ISTEXT(overallRate),"Effectuez l’étape 1",IF(OR(COUNT($C1492,I1492)&lt;&gt;2,overallRate=0),0,IF(E1492="Yes",ROUND(MAX(IF($B1492="Oui - sans lien de dépendance",0,MIN((0.75*I1492),847)),MIN(I1492,(0.75*$C1492),847)),2),IF(revenueReduction&gt;0.3,MAX(IF($B1492="Non - avec lien de dépendance",MIN(1129,I1492,$C1492)*overallRate,MIN(1129,I1492)*overallRate),ROUND(MAX(IF($B1492="Non - avec lien de dépendance",0,MIN((0.75*I1492),847)),MIN(I1492,(0.75*$C1492),847)),2)),IF($B1492="Non - avec lien de dépendance",MIN(1129,I1492,$C1492)*overallRate,MIN(1129,I1492)*overallRate)))))</f>
        <v>Effectuez l’étape 1</v>
      </c>
      <c r="N1492" s="68" t="str">
        <f>IF(ISTEXT(overallRate),"Effectuez l’étape 1",IF(OR(COUNT($C1492,J1492)&lt;&gt;2,overallRate=0),0,IF(F1492="Yes",ROUND(MAX(IF($B1492="Oui - sans lien de dépendance",0,MIN((0.75*J1492),847)),MIN(J1492,(0.75*$C1492),847)),2),IF(revenueReduction&gt;0.3,MAX(IF($B1492="Non - avec lien de dépendance",MIN(1129,J1492,$C1492)*overallRate,MIN(1129,J1492)*overallRate),ROUND(MAX(IF($B1492="Non - avec lien de dépendance",0,MIN((0.75*J1492),847)),MIN(J1492,(0.75*$C1492),847)),2)),IF($B1492="Non - avec lien de dépendance",MIN(1129,J1492,$C1492)*overallRate,MIN(1129,J1492)*overallRate)))))</f>
        <v>Effectuez l’étape 1</v>
      </c>
      <c r="O1492" s="68" t="str">
        <f>IF(ISTEXT(overallRate),"Effectuez l’étape 1",IF(OR(COUNT($C1492,K1492)&lt;&gt;2,overallRate=0),0,IF(G1492="Yes",ROUND(MAX(IF($B1492="Oui - sans lien de dépendance",0,MIN((0.75*K1492),847)),MIN(K1492,(0.75*$C1492),847)),2),IF(revenueReduction&gt;0.3,MAX(IF($B1492="Non - avec lien de dépendance",MIN(1129,K1492,$C1492)*overallRate,MIN(1129,K1492)*overallRate),ROUND(MAX(IF($B1492="Non - avec lien de dépendance",0,MIN((0.75*K1492),847)),MIN(K1492,(0.75*$C1492),847)),2)),IF($B1492="Non - avec lien de dépendance",MIN(1129,K1492,$C1492)*overallRate,MIN(1129,K1492)*overallRate)))))</f>
        <v>Effectuez l’étape 1</v>
      </c>
      <c r="P1492" s="3">
        <f t="shared" si="23"/>
        <v>0</v>
      </c>
    </row>
    <row r="1493" spans="12:16" x14ac:dyDescent="0.5">
      <c r="L1493" s="68" t="str">
        <f>IF(ISTEXT(overallRate),"Effectuez l’étape 1",IF(OR(COUNT($C1493,H1493)&lt;&gt;2,overallRate=0),0,IF(D1493="Yes",ROUND(MAX(IF($B1493="Oui - sans lien de dépendance",0,MIN((0.75*H1493),847)),MIN(H1493,(0.75*$C1493),847)),2),IF(revenueReduction&gt;0.3,MAX(IF($B1493="Non - avec lien de dépendance",MIN(1129,H1493,$C1493)*overallRate,MIN(1129,H1493)*overallRate),ROUND(MAX(IF($B1493="Non - avec lien de dépendance",0,MIN((0.75*H1493),847)),MIN(H1493,(0.75*$C1493),847)),2)),IF($B1493="Non - avec lien de dépendance",MIN(1129,H1493,$C1493)*overallRate,MIN(1129,H1493)*overallRate)))))</f>
        <v>Effectuez l’étape 1</v>
      </c>
      <c r="M1493" s="68" t="str">
        <f>IF(ISTEXT(overallRate),"Effectuez l’étape 1",IF(OR(COUNT($C1493,I1493)&lt;&gt;2,overallRate=0),0,IF(E1493="Yes",ROUND(MAX(IF($B1493="Oui - sans lien de dépendance",0,MIN((0.75*I1493),847)),MIN(I1493,(0.75*$C1493),847)),2),IF(revenueReduction&gt;0.3,MAX(IF($B1493="Non - avec lien de dépendance",MIN(1129,I1493,$C1493)*overallRate,MIN(1129,I1493)*overallRate),ROUND(MAX(IF($B1493="Non - avec lien de dépendance",0,MIN((0.75*I1493),847)),MIN(I1493,(0.75*$C1493),847)),2)),IF($B1493="Non - avec lien de dépendance",MIN(1129,I1493,$C1493)*overallRate,MIN(1129,I1493)*overallRate)))))</f>
        <v>Effectuez l’étape 1</v>
      </c>
      <c r="N1493" s="68" t="str">
        <f>IF(ISTEXT(overallRate),"Effectuez l’étape 1",IF(OR(COUNT($C1493,J1493)&lt;&gt;2,overallRate=0),0,IF(F1493="Yes",ROUND(MAX(IF($B1493="Oui - sans lien de dépendance",0,MIN((0.75*J1493),847)),MIN(J1493,(0.75*$C1493),847)),2),IF(revenueReduction&gt;0.3,MAX(IF($B1493="Non - avec lien de dépendance",MIN(1129,J1493,$C1493)*overallRate,MIN(1129,J1493)*overallRate),ROUND(MAX(IF($B1493="Non - avec lien de dépendance",0,MIN((0.75*J1493),847)),MIN(J1493,(0.75*$C1493),847)),2)),IF($B1493="Non - avec lien de dépendance",MIN(1129,J1493,$C1493)*overallRate,MIN(1129,J1493)*overallRate)))))</f>
        <v>Effectuez l’étape 1</v>
      </c>
      <c r="O1493" s="68" t="str">
        <f>IF(ISTEXT(overallRate),"Effectuez l’étape 1",IF(OR(COUNT($C1493,K1493)&lt;&gt;2,overallRate=0),0,IF(G1493="Yes",ROUND(MAX(IF($B1493="Oui - sans lien de dépendance",0,MIN((0.75*K1493),847)),MIN(K1493,(0.75*$C1493),847)),2),IF(revenueReduction&gt;0.3,MAX(IF($B1493="Non - avec lien de dépendance",MIN(1129,K1493,$C1493)*overallRate,MIN(1129,K1493)*overallRate),ROUND(MAX(IF($B1493="Non - avec lien de dépendance",0,MIN((0.75*K1493),847)),MIN(K1493,(0.75*$C1493),847)),2)),IF($B1493="Non - avec lien de dépendance",MIN(1129,K1493,$C1493)*overallRate,MIN(1129,K1493)*overallRate)))))</f>
        <v>Effectuez l’étape 1</v>
      </c>
      <c r="P1493" s="3">
        <f t="shared" si="23"/>
        <v>0</v>
      </c>
    </row>
    <row r="1494" spans="12:16" x14ac:dyDescent="0.5">
      <c r="L1494" s="68" t="str">
        <f>IF(ISTEXT(overallRate),"Effectuez l’étape 1",IF(OR(COUNT($C1494,H1494)&lt;&gt;2,overallRate=0),0,IF(D1494="Yes",ROUND(MAX(IF($B1494="Oui - sans lien de dépendance",0,MIN((0.75*H1494),847)),MIN(H1494,(0.75*$C1494),847)),2),IF(revenueReduction&gt;0.3,MAX(IF($B1494="Non - avec lien de dépendance",MIN(1129,H1494,$C1494)*overallRate,MIN(1129,H1494)*overallRate),ROUND(MAX(IF($B1494="Non - avec lien de dépendance",0,MIN((0.75*H1494),847)),MIN(H1494,(0.75*$C1494),847)),2)),IF($B1494="Non - avec lien de dépendance",MIN(1129,H1494,$C1494)*overallRate,MIN(1129,H1494)*overallRate)))))</f>
        <v>Effectuez l’étape 1</v>
      </c>
      <c r="M1494" s="68" t="str">
        <f>IF(ISTEXT(overallRate),"Effectuez l’étape 1",IF(OR(COUNT($C1494,I1494)&lt;&gt;2,overallRate=0),0,IF(E1494="Yes",ROUND(MAX(IF($B1494="Oui - sans lien de dépendance",0,MIN((0.75*I1494),847)),MIN(I1494,(0.75*$C1494),847)),2),IF(revenueReduction&gt;0.3,MAX(IF($B1494="Non - avec lien de dépendance",MIN(1129,I1494,$C1494)*overallRate,MIN(1129,I1494)*overallRate),ROUND(MAX(IF($B1494="Non - avec lien de dépendance",0,MIN((0.75*I1494),847)),MIN(I1494,(0.75*$C1494),847)),2)),IF($B1494="Non - avec lien de dépendance",MIN(1129,I1494,$C1494)*overallRate,MIN(1129,I1494)*overallRate)))))</f>
        <v>Effectuez l’étape 1</v>
      </c>
      <c r="N1494" s="68" t="str">
        <f>IF(ISTEXT(overallRate),"Effectuez l’étape 1",IF(OR(COUNT($C1494,J1494)&lt;&gt;2,overallRate=0),0,IF(F1494="Yes",ROUND(MAX(IF($B1494="Oui - sans lien de dépendance",0,MIN((0.75*J1494),847)),MIN(J1494,(0.75*$C1494),847)),2),IF(revenueReduction&gt;0.3,MAX(IF($B1494="Non - avec lien de dépendance",MIN(1129,J1494,$C1494)*overallRate,MIN(1129,J1494)*overallRate),ROUND(MAX(IF($B1494="Non - avec lien de dépendance",0,MIN((0.75*J1494),847)),MIN(J1494,(0.75*$C1494),847)),2)),IF($B1494="Non - avec lien de dépendance",MIN(1129,J1494,$C1494)*overallRate,MIN(1129,J1494)*overallRate)))))</f>
        <v>Effectuez l’étape 1</v>
      </c>
      <c r="O1494" s="68" t="str">
        <f>IF(ISTEXT(overallRate),"Effectuez l’étape 1",IF(OR(COUNT($C1494,K1494)&lt;&gt;2,overallRate=0),0,IF(G1494="Yes",ROUND(MAX(IF($B1494="Oui - sans lien de dépendance",0,MIN((0.75*K1494),847)),MIN(K1494,(0.75*$C1494),847)),2),IF(revenueReduction&gt;0.3,MAX(IF($B1494="Non - avec lien de dépendance",MIN(1129,K1494,$C1494)*overallRate,MIN(1129,K1494)*overallRate),ROUND(MAX(IF($B1494="Non - avec lien de dépendance",0,MIN((0.75*K1494),847)),MIN(K1494,(0.75*$C1494),847)),2)),IF($B1494="Non - avec lien de dépendance",MIN(1129,K1494,$C1494)*overallRate,MIN(1129,K1494)*overallRate)))))</f>
        <v>Effectuez l’étape 1</v>
      </c>
      <c r="P1494" s="3">
        <f t="shared" si="23"/>
        <v>0</v>
      </c>
    </row>
    <row r="1495" spans="12:16" x14ac:dyDescent="0.5">
      <c r="L1495" s="68" t="str">
        <f>IF(ISTEXT(overallRate),"Effectuez l’étape 1",IF(OR(COUNT($C1495,H1495)&lt;&gt;2,overallRate=0),0,IF(D1495="Yes",ROUND(MAX(IF($B1495="Oui - sans lien de dépendance",0,MIN((0.75*H1495),847)),MIN(H1495,(0.75*$C1495),847)),2),IF(revenueReduction&gt;0.3,MAX(IF($B1495="Non - avec lien de dépendance",MIN(1129,H1495,$C1495)*overallRate,MIN(1129,H1495)*overallRate),ROUND(MAX(IF($B1495="Non - avec lien de dépendance",0,MIN((0.75*H1495),847)),MIN(H1495,(0.75*$C1495),847)),2)),IF($B1495="Non - avec lien de dépendance",MIN(1129,H1495,$C1495)*overallRate,MIN(1129,H1495)*overallRate)))))</f>
        <v>Effectuez l’étape 1</v>
      </c>
      <c r="M1495" s="68" t="str">
        <f>IF(ISTEXT(overallRate),"Effectuez l’étape 1",IF(OR(COUNT($C1495,I1495)&lt;&gt;2,overallRate=0),0,IF(E1495="Yes",ROUND(MAX(IF($B1495="Oui - sans lien de dépendance",0,MIN((0.75*I1495),847)),MIN(I1495,(0.75*$C1495),847)),2),IF(revenueReduction&gt;0.3,MAX(IF($B1495="Non - avec lien de dépendance",MIN(1129,I1495,$C1495)*overallRate,MIN(1129,I1495)*overallRate),ROUND(MAX(IF($B1495="Non - avec lien de dépendance",0,MIN((0.75*I1495),847)),MIN(I1495,(0.75*$C1495),847)),2)),IF($B1495="Non - avec lien de dépendance",MIN(1129,I1495,$C1495)*overallRate,MIN(1129,I1495)*overallRate)))))</f>
        <v>Effectuez l’étape 1</v>
      </c>
      <c r="N1495" s="68" t="str">
        <f>IF(ISTEXT(overallRate),"Effectuez l’étape 1",IF(OR(COUNT($C1495,J1495)&lt;&gt;2,overallRate=0),0,IF(F1495="Yes",ROUND(MAX(IF($B1495="Oui - sans lien de dépendance",0,MIN((0.75*J1495),847)),MIN(J1495,(0.75*$C1495),847)),2),IF(revenueReduction&gt;0.3,MAX(IF($B1495="Non - avec lien de dépendance",MIN(1129,J1495,$C1495)*overallRate,MIN(1129,J1495)*overallRate),ROUND(MAX(IF($B1495="Non - avec lien de dépendance",0,MIN((0.75*J1495),847)),MIN(J1495,(0.75*$C1495),847)),2)),IF($B1495="Non - avec lien de dépendance",MIN(1129,J1495,$C1495)*overallRate,MIN(1129,J1495)*overallRate)))))</f>
        <v>Effectuez l’étape 1</v>
      </c>
      <c r="O1495" s="68" t="str">
        <f>IF(ISTEXT(overallRate),"Effectuez l’étape 1",IF(OR(COUNT($C1495,K1495)&lt;&gt;2,overallRate=0),0,IF(G1495="Yes",ROUND(MAX(IF($B1495="Oui - sans lien de dépendance",0,MIN((0.75*K1495),847)),MIN(K1495,(0.75*$C1495),847)),2),IF(revenueReduction&gt;0.3,MAX(IF($B1495="Non - avec lien de dépendance",MIN(1129,K1495,$C1495)*overallRate,MIN(1129,K1495)*overallRate),ROUND(MAX(IF($B1495="Non - avec lien de dépendance",0,MIN((0.75*K1495),847)),MIN(K1495,(0.75*$C1495),847)),2)),IF($B1495="Non - avec lien de dépendance",MIN(1129,K1495,$C1495)*overallRate,MIN(1129,K1495)*overallRate)))))</f>
        <v>Effectuez l’étape 1</v>
      </c>
      <c r="P1495" s="3">
        <f t="shared" si="23"/>
        <v>0</v>
      </c>
    </row>
    <row r="1496" spans="12:16" x14ac:dyDescent="0.5">
      <c r="L1496" s="68" t="str">
        <f>IF(ISTEXT(overallRate),"Effectuez l’étape 1",IF(OR(COUNT($C1496,H1496)&lt;&gt;2,overallRate=0),0,IF(D1496="Yes",ROUND(MAX(IF($B1496="Oui - sans lien de dépendance",0,MIN((0.75*H1496),847)),MIN(H1496,(0.75*$C1496),847)),2),IF(revenueReduction&gt;0.3,MAX(IF($B1496="Non - avec lien de dépendance",MIN(1129,H1496,$C1496)*overallRate,MIN(1129,H1496)*overallRate),ROUND(MAX(IF($B1496="Non - avec lien de dépendance",0,MIN((0.75*H1496),847)),MIN(H1496,(0.75*$C1496),847)),2)),IF($B1496="Non - avec lien de dépendance",MIN(1129,H1496,$C1496)*overallRate,MIN(1129,H1496)*overallRate)))))</f>
        <v>Effectuez l’étape 1</v>
      </c>
      <c r="M1496" s="68" t="str">
        <f>IF(ISTEXT(overallRate),"Effectuez l’étape 1",IF(OR(COUNT($C1496,I1496)&lt;&gt;2,overallRate=0),0,IF(E1496="Yes",ROUND(MAX(IF($B1496="Oui - sans lien de dépendance",0,MIN((0.75*I1496),847)),MIN(I1496,(0.75*$C1496),847)),2),IF(revenueReduction&gt;0.3,MAX(IF($B1496="Non - avec lien de dépendance",MIN(1129,I1496,$C1496)*overallRate,MIN(1129,I1496)*overallRate),ROUND(MAX(IF($B1496="Non - avec lien de dépendance",0,MIN((0.75*I1496),847)),MIN(I1496,(0.75*$C1496),847)),2)),IF($B1496="Non - avec lien de dépendance",MIN(1129,I1496,$C1496)*overallRate,MIN(1129,I1496)*overallRate)))))</f>
        <v>Effectuez l’étape 1</v>
      </c>
      <c r="N1496" s="68" t="str">
        <f>IF(ISTEXT(overallRate),"Effectuez l’étape 1",IF(OR(COUNT($C1496,J1496)&lt;&gt;2,overallRate=0),0,IF(F1496="Yes",ROUND(MAX(IF($B1496="Oui - sans lien de dépendance",0,MIN((0.75*J1496),847)),MIN(J1496,(0.75*$C1496),847)),2),IF(revenueReduction&gt;0.3,MAX(IF($B1496="Non - avec lien de dépendance",MIN(1129,J1496,$C1496)*overallRate,MIN(1129,J1496)*overallRate),ROUND(MAX(IF($B1496="Non - avec lien de dépendance",0,MIN((0.75*J1496),847)),MIN(J1496,(0.75*$C1496),847)),2)),IF($B1496="Non - avec lien de dépendance",MIN(1129,J1496,$C1496)*overallRate,MIN(1129,J1496)*overallRate)))))</f>
        <v>Effectuez l’étape 1</v>
      </c>
      <c r="O1496" s="68" t="str">
        <f>IF(ISTEXT(overallRate),"Effectuez l’étape 1",IF(OR(COUNT($C1496,K1496)&lt;&gt;2,overallRate=0),0,IF(G1496="Yes",ROUND(MAX(IF($B1496="Oui - sans lien de dépendance",0,MIN((0.75*K1496),847)),MIN(K1496,(0.75*$C1496),847)),2),IF(revenueReduction&gt;0.3,MAX(IF($B1496="Non - avec lien de dépendance",MIN(1129,K1496,$C1496)*overallRate,MIN(1129,K1496)*overallRate),ROUND(MAX(IF($B1496="Non - avec lien de dépendance",0,MIN((0.75*K1496),847)),MIN(K1496,(0.75*$C1496),847)),2)),IF($B1496="Non - avec lien de dépendance",MIN(1129,K1496,$C1496)*overallRate,MIN(1129,K1496)*overallRate)))))</f>
        <v>Effectuez l’étape 1</v>
      </c>
      <c r="P1496" s="3">
        <f t="shared" si="23"/>
        <v>0</v>
      </c>
    </row>
    <row r="1497" spans="12:16" x14ac:dyDescent="0.5">
      <c r="L1497" s="68" t="str">
        <f>IF(ISTEXT(overallRate),"Effectuez l’étape 1",IF(OR(COUNT($C1497,H1497)&lt;&gt;2,overallRate=0),0,IF(D1497="Yes",ROUND(MAX(IF($B1497="Oui - sans lien de dépendance",0,MIN((0.75*H1497),847)),MIN(H1497,(0.75*$C1497),847)),2),IF(revenueReduction&gt;0.3,MAX(IF($B1497="Non - avec lien de dépendance",MIN(1129,H1497,$C1497)*overallRate,MIN(1129,H1497)*overallRate),ROUND(MAX(IF($B1497="Non - avec lien de dépendance",0,MIN((0.75*H1497),847)),MIN(H1497,(0.75*$C1497),847)),2)),IF($B1497="Non - avec lien de dépendance",MIN(1129,H1497,$C1497)*overallRate,MIN(1129,H1497)*overallRate)))))</f>
        <v>Effectuez l’étape 1</v>
      </c>
      <c r="M1497" s="68" t="str">
        <f>IF(ISTEXT(overallRate),"Effectuez l’étape 1",IF(OR(COUNT($C1497,I1497)&lt;&gt;2,overallRate=0),0,IF(E1497="Yes",ROUND(MAX(IF($B1497="Oui - sans lien de dépendance",0,MIN((0.75*I1497),847)),MIN(I1497,(0.75*$C1497),847)),2),IF(revenueReduction&gt;0.3,MAX(IF($B1497="Non - avec lien de dépendance",MIN(1129,I1497,$C1497)*overallRate,MIN(1129,I1497)*overallRate),ROUND(MAX(IF($B1497="Non - avec lien de dépendance",0,MIN((0.75*I1497),847)),MIN(I1497,(0.75*$C1497),847)),2)),IF($B1497="Non - avec lien de dépendance",MIN(1129,I1497,$C1497)*overallRate,MIN(1129,I1497)*overallRate)))))</f>
        <v>Effectuez l’étape 1</v>
      </c>
      <c r="N1497" s="68" t="str">
        <f>IF(ISTEXT(overallRate),"Effectuez l’étape 1",IF(OR(COUNT($C1497,J1497)&lt;&gt;2,overallRate=0),0,IF(F1497="Yes",ROUND(MAX(IF($B1497="Oui - sans lien de dépendance",0,MIN((0.75*J1497),847)),MIN(J1497,(0.75*$C1497),847)),2),IF(revenueReduction&gt;0.3,MAX(IF($B1497="Non - avec lien de dépendance",MIN(1129,J1497,$C1497)*overallRate,MIN(1129,J1497)*overallRate),ROUND(MAX(IF($B1497="Non - avec lien de dépendance",0,MIN((0.75*J1497),847)),MIN(J1497,(0.75*$C1497),847)),2)),IF($B1497="Non - avec lien de dépendance",MIN(1129,J1497,$C1497)*overallRate,MIN(1129,J1497)*overallRate)))))</f>
        <v>Effectuez l’étape 1</v>
      </c>
      <c r="O1497" s="68" t="str">
        <f>IF(ISTEXT(overallRate),"Effectuez l’étape 1",IF(OR(COUNT($C1497,K1497)&lt;&gt;2,overallRate=0),0,IF(G1497="Yes",ROUND(MAX(IF($B1497="Oui - sans lien de dépendance",0,MIN((0.75*K1497),847)),MIN(K1497,(0.75*$C1497),847)),2),IF(revenueReduction&gt;0.3,MAX(IF($B1497="Non - avec lien de dépendance",MIN(1129,K1497,$C1497)*overallRate,MIN(1129,K1497)*overallRate),ROUND(MAX(IF($B1497="Non - avec lien de dépendance",0,MIN((0.75*K1497),847)),MIN(K1497,(0.75*$C1497),847)),2)),IF($B1497="Non - avec lien de dépendance",MIN(1129,K1497,$C1497)*overallRate,MIN(1129,K1497)*overallRate)))))</f>
        <v>Effectuez l’étape 1</v>
      </c>
      <c r="P1497" s="3">
        <f t="shared" si="23"/>
        <v>0</v>
      </c>
    </row>
    <row r="1498" spans="12:16" x14ac:dyDescent="0.5">
      <c r="L1498" s="68" t="str">
        <f>IF(ISTEXT(overallRate),"Effectuez l’étape 1",IF(OR(COUNT($C1498,H1498)&lt;&gt;2,overallRate=0),0,IF(D1498="Yes",ROUND(MAX(IF($B1498="Oui - sans lien de dépendance",0,MIN((0.75*H1498),847)),MIN(H1498,(0.75*$C1498),847)),2),IF(revenueReduction&gt;0.3,MAX(IF($B1498="Non - avec lien de dépendance",MIN(1129,H1498,$C1498)*overallRate,MIN(1129,H1498)*overallRate),ROUND(MAX(IF($B1498="Non - avec lien de dépendance",0,MIN((0.75*H1498),847)),MIN(H1498,(0.75*$C1498),847)),2)),IF($B1498="Non - avec lien de dépendance",MIN(1129,H1498,$C1498)*overallRate,MIN(1129,H1498)*overallRate)))))</f>
        <v>Effectuez l’étape 1</v>
      </c>
      <c r="M1498" s="68" t="str">
        <f>IF(ISTEXT(overallRate),"Effectuez l’étape 1",IF(OR(COUNT($C1498,I1498)&lt;&gt;2,overallRate=0),0,IF(E1498="Yes",ROUND(MAX(IF($B1498="Oui - sans lien de dépendance",0,MIN((0.75*I1498),847)),MIN(I1498,(0.75*$C1498),847)),2),IF(revenueReduction&gt;0.3,MAX(IF($B1498="Non - avec lien de dépendance",MIN(1129,I1498,$C1498)*overallRate,MIN(1129,I1498)*overallRate),ROUND(MAX(IF($B1498="Non - avec lien de dépendance",0,MIN((0.75*I1498),847)),MIN(I1498,(0.75*$C1498),847)),2)),IF($B1498="Non - avec lien de dépendance",MIN(1129,I1498,$C1498)*overallRate,MIN(1129,I1498)*overallRate)))))</f>
        <v>Effectuez l’étape 1</v>
      </c>
      <c r="N1498" s="68" t="str">
        <f>IF(ISTEXT(overallRate),"Effectuez l’étape 1",IF(OR(COUNT($C1498,J1498)&lt;&gt;2,overallRate=0),0,IF(F1498="Yes",ROUND(MAX(IF($B1498="Oui - sans lien de dépendance",0,MIN((0.75*J1498),847)),MIN(J1498,(0.75*$C1498),847)),2),IF(revenueReduction&gt;0.3,MAX(IF($B1498="Non - avec lien de dépendance",MIN(1129,J1498,$C1498)*overallRate,MIN(1129,J1498)*overallRate),ROUND(MAX(IF($B1498="Non - avec lien de dépendance",0,MIN((0.75*J1498),847)),MIN(J1498,(0.75*$C1498),847)),2)),IF($B1498="Non - avec lien de dépendance",MIN(1129,J1498,$C1498)*overallRate,MIN(1129,J1498)*overallRate)))))</f>
        <v>Effectuez l’étape 1</v>
      </c>
      <c r="O1498" s="68" t="str">
        <f>IF(ISTEXT(overallRate),"Effectuez l’étape 1",IF(OR(COUNT($C1498,K1498)&lt;&gt;2,overallRate=0),0,IF(G1498="Yes",ROUND(MAX(IF($B1498="Oui - sans lien de dépendance",0,MIN((0.75*K1498),847)),MIN(K1498,(0.75*$C1498),847)),2),IF(revenueReduction&gt;0.3,MAX(IF($B1498="Non - avec lien de dépendance",MIN(1129,K1498,$C1498)*overallRate,MIN(1129,K1498)*overallRate),ROUND(MAX(IF($B1498="Non - avec lien de dépendance",0,MIN((0.75*K1498),847)),MIN(K1498,(0.75*$C1498),847)),2)),IF($B1498="Non - avec lien de dépendance",MIN(1129,K1498,$C1498)*overallRate,MIN(1129,K1498)*overallRate)))))</f>
        <v>Effectuez l’étape 1</v>
      </c>
      <c r="P1498" s="3">
        <f t="shared" si="23"/>
        <v>0</v>
      </c>
    </row>
    <row r="1499" spans="12:16" x14ac:dyDescent="0.5">
      <c r="L1499" s="68" t="str">
        <f>IF(ISTEXT(overallRate),"Effectuez l’étape 1",IF(OR(COUNT($C1499,H1499)&lt;&gt;2,overallRate=0),0,IF(D1499="Yes",ROUND(MAX(IF($B1499="Oui - sans lien de dépendance",0,MIN((0.75*H1499),847)),MIN(H1499,(0.75*$C1499),847)),2),IF(revenueReduction&gt;0.3,MAX(IF($B1499="Non - avec lien de dépendance",MIN(1129,H1499,$C1499)*overallRate,MIN(1129,H1499)*overallRate),ROUND(MAX(IF($B1499="Non - avec lien de dépendance",0,MIN((0.75*H1499),847)),MIN(H1499,(0.75*$C1499),847)),2)),IF($B1499="Non - avec lien de dépendance",MIN(1129,H1499,$C1499)*overallRate,MIN(1129,H1499)*overallRate)))))</f>
        <v>Effectuez l’étape 1</v>
      </c>
      <c r="M1499" s="68" t="str">
        <f>IF(ISTEXT(overallRate),"Effectuez l’étape 1",IF(OR(COUNT($C1499,I1499)&lt;&gt;2,overallRate=0),0,IF(E1499="Yes",ROUND(MAX(IF($B1499="Oui - sans lien de dépendance",0,MIN((0.75*I1499),847)),MIN(I1499,(0.75*$C1499),847)),2),IF(revenueReduction&gt;0.3,MAX(IF($B1499="Non - avec lien de dépendance",MIN(1129,I1499,$C1499)*overallRate,MIN(1129,I1499)*overallRate),ROUND(MAX(IF($B1499="Non - avec lien de dépendance",0,MIN((0.75*I1499),847)),MIN(I1499,(0.75*$C1499),847)),2)),IF($B1499="Non - avec lien de dépendance",MIN(1129,I1499,$C1499)*overallRate,MIN(1129,I1499)*overallRate)))))</f>
        <v>Effectuez l’étape 1</v>
      </c>
      <c r="N1499" s="68" t="str">
        <f>IF(ISTEXT(overallRate),"Effectuez l’étape 1",IF(OR(COUNT($C1499,J1499)&lt;&gt;2,overallRate=0),0,IF(F1499="Yes",ROUND(MAX(IF($B1499="Oui - sans lien de dépendance",0,MIN((0.75*J1499),847)),MIN(J1499,(0.75*$C1499),847)),2),IF(revenueReduction&gt;0.3,MAX(IF($B1499="Non - avec lien de dépendance",MIN(1129,J1499,$C1499)*overallRate,MIN(1129,J1499)*overallRate),ROUND(MAX(IF($B1499="Non - avec lien de dépendance",0,MIN((0.75*J1499),847)),MIN(J1499,(0.75*$C1499),847)),2)),IF($B1499="Non - avec lien de dépendance",MIN(1129,J1499,$C1499)*overallRate,MIN(1129,J1499)*overallRate)))))</f>
        <v>Effectuez l’étape 1</v>
      </c>
      <c r="O1499" s="68" t="str">
        <f>IF(ISTEXT(overallRate),"Effectuez l’étape 1",IF(OR(COUNT($C1499,K1499)&lt;&gt;2,overallRate=0),0,IF(G1499="Yes",ROUND(MAX(IF($B1499="Oui - sans lien de dépendance",0,MIN((0.75*K1499),847)),MIN(K1499,(0.75*$C1499),847)),2),IF(revenueReduction&gt;0.3,MAX(IF($B1499="Non - avec lien de dépendance",MIN(1129,K1499,$C1499)*overallRate,MIN(1129,K1499)*overallRate),ROUND(MAX(IF($B1499="Non - avec lien de dépendance",0,MIN((0.75*K1499),847)),MIN(K1499,(0.75*$C1499),847)),2)),IF($B1499="Non - avec lien de dépendance",MIN(1129,K1499,$C1499)*overallRate,MIN(1129,K1499)*overallRate)))))</f>
        <v>Effectuez l’étape 1</v>
      </c>
      <c r="P1499" s="3">
        <f t="shared" si="23"/>
        <v>0</v>
      </c>
    </row>
    <row r="1500" spans="12:16" x14ac:dyDescent="0.5">
      <c r="L1500" s="68" t="str">
        <f>IF(ISTEXT(overallRate),"Effectuez l’étape 1",IF(OR(COUNT($C1500,H1500)&lt;&gt;2,overallRate=0),0,IF(D1500="Yes",ROUND(MAX(IF($B1500="Oui - sans lien de dépendance",0,MIN((0.75*H1500),847)),MIN(H1500,(0.75*$C1500),847)),2),IF(revenueReduction&gt;0.3,MAX(IF($B1500="Non - avec lien de dépendance",MIN(1129,H1500,$C1500)*overallRate,MIN(1129,H1500)*overallRate),ROUND(MAX(IF($B1500="Non - avec lien de dépendance",0,MIN((0.75*H1500),847)),MIN(H1500,(0.75*$C1500),847)),2)),IF($B1500="Non - avec lien de dépendance",MIN(1129,H1500,$C1500)*overallRate,MIN(1129,H1500)*overallRate)))))</f>
        <v>Effectuez l’étape 1</v>
      </c>
      <c r="M1500" s="68" t="str">
        <f>IF(ISTEXT(overallRate),"Effectuez l’étape 1",IF(OR(COUNT($C1500,I1500)&lt;&gt;2,overallRate=0),0,IF(E1500="Yes",ROUND(MAX(IF($B1500="Oui - sans lien de dépendance",0,MIN((0.75*I1500),847)),MIN(I1500,(0.75*$C1500),847)),2),IF(revenueReduction&gt;0.3,MAX(IF($B1500="Non - avec lien de dépendance",MIN(1129,I1500,$C1500)*overallRate,MIN(1129,I1500)*overallRate),ROUND(MAX(IF($B1500="Non - avec lien de dépendance",0,MIN((0.75*I1500),847)),MIN(I1500,(0.75*$C1500),847)),2)),IF($B1500="Non - avec lien de dépendance",MIN(1129,I1500,$C1500)*overallRate,MIN(1129,I1500)*overallRate)))))</f>
        <v>Effectuez l’étape 1</v>
      </c>
      <c r="N1500" s="68" t="str">
        <f>IF(ISTEXT(overallRate),"Effectuez l’étape 1",IF(OR(COUNT($C1500,J1500)&lt;&gt;2,overallRate=0),0,IF(F1500="Yes",ROUND(MAX(IF($B1500="Oui - sans lien de dépendance",0,MIN((0.75*J1500),847)),MIN(J1500,(0.75*$C1500),847)),2),IF(revenueReduction&gt;0.3,MAX(IF($B1500="Non - avec lien de dépendance",MIN(1129,J1500,$C1500)*overallRate,MIN(1129,J1500)*overallRate),ROUND(MAX(IF($B1500="Non - avec lien de dépendance",0,MIN((0.75*J1500),847)),MIN(J1500,(0.75*$C1500),847)),2)),IF($B1500="Non - avec lien de dépendance",MIN(1129,J1500,$C1500)*overallRate,MIN(1129,J1500)*overallRate)))))</f>
        <v>Effectuez l’étape 1</v>
      </c>
      <c r="O1500" s="68" t="str">
        <f>IF(ISTEXT(overallRate),"Effectuez l’étape 1",IF(OR(COUNT($C1500,K1500)&lt;&gt;2,overallRate=0),0,IF(G1500="Yes",ROUND(MAX(IF($B1500="Oui - sans lien de dépendance",0,MIN((0.75*K1500),847)),MIN(K1500,(0.75*$C1500),847)),2),IF(revenueReduction&gt;0.3,MAX(IF($B1500="Non - avec lien de dépendance",MIN(1129,K1500,$C1500)*overallRate,MIN(1129,K1500)*overallRate),ROUND(MAX(IF($B1500="Non - avec lien de dépendance",0,MIN((0.75*K1500),847)),MIN(K1500,(0.75*$C1500),847)),2)),IF($B1500="Non - avec lien de dépendance",MIN(1129,K1500,$C1500)*overallRate,MIN(1129,K1500)*overallRate)))))</f>
        <v>Effectuez l’étape 1</v>
      </c>
      <c r="P1500" s="3">
        <f t="shared" si="23"/>
        <v>0</v>
      </c>
    </row>
    <row r="1501" spans="12:16" x14ac:dyDescent="0.5">
      <c r="L1501" s="68" t="str">
        <f>IF(ISTEXT(overallRate),"Effectuez l’étape 1",IF(OR(COUNT($C1501,H1501)&lt;&gt;2,overallRate=0),0,IF(D1501="Yes",ROUND(MAX(IF($B1501="Oui - sans lien de dépendance",0,MIN((0.75*H1501),847)),MIN(H1501,(0.75*$C1501),847)),2),IF(revenueReduction&gt;0.3,MAX(IF($B1501="Non - avec lien de dépendance",MIN(1129,H1501,$C1501)*overallRate,MIN(1129,H1501)*overallRate),ROUND(MAX(IF($B1501="Non - avec lien de dépendance",0,MIN((0.75*H1501),847)),MIN(H1501,(0.75*$C1501),847)),2)),IF($B1501="Non - avec lien de dépendance",MIN(1129,H1501,$C1501)*overallRate,MIN(1129,H1501)*overallRate)))))</f>
        <v>Effectuez l’étape 1</v>
      </c>
      <c r="M1501" s="68" t="str">
        <f>IF(ISTEXT(overallRate),"Effectuez l’étape 1",IF(OR(COUNT($C1501,I1501)&lt;&gt;2,overallRate=0),0,IF(E1501="Yes",ROUND(MAX(IF($B1501="Oui - sans lien de dépendance",0,MIN((0.75*I1501),847)),MIN(I1501,(0.75*$C1501),847)),2),IF(revenueReduction&gt;0.3,MAX(IF($B1501="Non - avec lien de dépendance",MIN(1129,I1501,$C1501)*overallRate,MIN(1129,I1501)*overallRate),ROUND(MAX(IF($B1501="Non - avec lien de dépendance",0,MIN((0.75*I1501),847)),MIN(I1501,(0.75*$C1501),847)),2)),IF($B1501="Non - avec lien de dépendance",MIN(1129,I1501,$C1501)*overallRate,MIN(1129,I1501)*overallRate)))))</f>
        <v>Effectuez l’étape 1</v>
      </c>
      <c r="N1501" s="68" t="str">
        <f>IF(ISTEXT(overallRate),"Effectuez l’étape 1",IF(OR(COUNT($C1501,J1501)&lt;&gt;2,overallRate=0),0,IF(F1501="Yes",ROUND(MAX(IF($B1501="Oui - sans lien de dépendance",0,MIN((0.75*J1501),847)),MIN(J1501,(0.75*$C1501),847)),2),IF(revenueReduction&gt;0.3,MAX(IF($B1501="Non - avec lien de dépendance",MIN(1129,J1501,$C1501)*overallRate,MIN(1129,J1501)*overallRate),ROUND(MAX(IF($B1501="Non - avec lien de dépendance",0,MIN((0.75*J1501),847)),MIN(J1501,(0.75*$C1501),847)),2)),IF($B1501="Non - avec lien de dépendance",MIN(1129,J1501,$C1501)*overallRate,MIN(1129,J1501)*overallRate)))))</f>
        <v>Effectuez l’étape 1</v>
      </c>
      <c r="O1501" s="68" t="str">
        <f>IF(ISTEXT(overallRate),"Effectuez l’étape 1",IF(OR(COUNT($C1501,K1501)&lt;&gt;2,overallRate=0),0,IF(G1501="Yes",ROUND(MAX(IF($B1501="Oui - sans lien de dépendance",0,MIN((0.75*K1501),847)),MIN(K1501,(0.75*$C1501),847)),2),IF(revenueReduction&gt;0.3,MAX(IF($B1501="Non - avec lien de dépendance",MIN(1129,K1501,$C1501)*overallRate,MIN(1129,K1501)*overallRate),ROUND(MAX(IF($B1501="Non - avec lien de dépendance",0,MIN((0.75*K1501),847)),MIN(K1501,(0.75*$C1501),847)),2)),IF($B1501="Non - avec lien de dépendance",MIN(1129,K1501,$C1501)*overallRate,MIN(1129,K1501)*overallRate)))))</f>
        <v>Effectuez l’étape 1</v>
      </c>
      <c r="P1501" s="3">
        <f t="shared" si="23"/>
        <v>0</v>
      </c>
    </row>
    <row r="1502" spans="12:16" x14ac:dyDescent="0.5">
      <c r="L1502" s="68" t="str">
        <f>IF(ISTEXT(overallRate),"Effectuez l’étape 1",IF(OR(COUNT($C1502,H1502)&lt;&gt;2,overallRate=0),0,IF(D1502="Yes",ROUND(MAX(IF($B1502="Oui - sans lien de dépendance",0,MIN((0.75*H1502),847)),MIN(H1502,(0.75*$C1502),847)),2),IF(revenueReduction&gt;0.3,MAX(IF($B1502="Non - avec lien de dépendance",MIN(1129,H1502,$C1502)*overallRate,MIN(1129,H1502)*overallRate),ROUND(MAX(IF($B1502="Non - avec lien de dépendance",0,MIN((0.75*H1502),847)),MIN(H1502,(0.75*$C1502),847)),2)),IF($B1502="Non - avec lien de dépendance",MIN(1129,H1502,$C1502)*overallRate,MIN(1129,H1502)*overallRate)))))</f>
        <v>Effectuez l’étape 1</v>
      </c>
      <c r="M1502" s="68" t="str">
        <f>IF(ISTEXT(overallRate),"Effectuez l’étape 1",IF(OR(COUNT($C1502,I1502)&lt;&gt;2,overallRate=0),0,IF(E1502="Yes",ROUND(MAX(IF($B1502="Oui - sans lien de dépendance",0,MIN((0.75*I1502),847)),MIN(I1502,(0.75*$C1502),847)),2),IF(revenueReduction&gt;0.3,MAX(IF($B1502="Non - avec lien de dépendance",MIN(1129,I1502,$C1502)*overallRate,MIN(1129,I1502)*overallRate),ROUND(MAX(IF($B1502="Non - avec lien de dépendance",0,MIN((0.75*I1502),847)),MIN(I1502,(0.75*$C1502),847)),2)),IF($B1502="Non - avec lien de dépendance",MIN(1129,I1502,$C1502)*overallRate,MIN(1129,I1502)*overallRate)))))</f>
        <v>Effectuez l’étape 1</v>
      </c>
      <c r="N1502" s="68" t="str">
        <f>IF(ISTEXT(overallRate),"Effectuez l’étape 1",IF(OR(COUNT($C1502,J1502)&lt;&gt;2,overallRate=0),0,IF(F1502="Yes",ROUND(MAX(IF($B1502="Oui - sans lien de dépendance",0,MIN((0.75*J1502),847)),MIN(J1502,(0.75*$C1502),847)),2),IF(revenueReduction&gt;0.3,MAX(IF($B1502="Non - avec lien de dépendance",MIN(1129,J1502,$C1502)*overallRate,MIN(1129,J1502)*overallRate),ROUND(MAX(IF($B1502="Non - avec lien de dépendance",0,MIN((0.75*J1502),847)),MIN(J1502,(0.75*$C1502),847)),2)),IF($B1502="Non - avec lien de dépendance",MIN(1129,J1502,$C1502)*overallRate,MIN(1129,J1502)*overallRate)))))</f>
        <v>Effectuez l’étape 1</v>
      </c>
      <c r="O1502" s="68" t="str">
        <f>IF(ISTEXT(overallRate),"Effectuez l’étape 1",IF(OR(COUNT($C1502,K1502)&lt;&gt;2,overallRate=0),0,IF(G1502="Yes",ROUND(MAX(IF($B1502="Oui - sans lien de dépendance",0,MIN((0.75*K1502),847)),MIN(K1502,(0.75*$C1502),847)),2),IF(revenueReduction&gt;0.3,MAX(IF($B1502="Non - avec lien de dépendance",MIN(1129,K1502,$C1502)*overallRate,MIN(1129,K1502)*overallRate),ROUND(MAX(IF($B1502="Non - avec lien de dépendance",0,MIN((0.75*K1502),847)),MIN(K1502,(0.75*$C1502),847)),2)),IF($B1502="Non - avec lien de dépendance",MIN(1129,K1502,$C1502)*overallRate,MIN(1129,K1502)*overallRate)))))</f>
        <v>Effectuez l’étape 1</v>
      </c>
      <c r="P1502" s="3">
        <f t="shared" si="23"/>
        <v>0</v>
      </c>
    </row>
    <row r="1503" spans="12:16" x14ac:dyDescent="0.5">
      <c r="L1503" s="68" t="str">
        <f>IF(ISTEXT(overallRate),"Effectuez l’étape 1",IF(OR(COUNT($C1503,H1503)&lt;&gt;2,overallRate=0),0,IF(D1503="Yes",ROUND(MAX(IF($B1503="Oui - sans lien de dépendance",0,MIN((0.75*H1503),847)),MIN(H1503,(0.75*$C1503),847)),2),IF(revenueReduction&gt;0.3,MAX(IF($B1503="Non - avec lien de dépendance",MIN(1129,H1503,$C1503)*overallRate,MIN(1129,H1503)*overallRate),ROUND(MAX(IF($B1503="Non - avec lien de dépendance",0,MIN((0.75*H1503),847)),MIN(H1503,(0.75*$C1503),847)),2)),IF($B1503="Non - avec lien de dépendance",MIN(1129,H1503,$C1503)*overallRate,MIN(1129,H1503)*overallRate)))))</f>
        <v>Effectuez l’étape 1</v>
      </c>
      <c r="M1503" s="68" t="str">
        <f>IF(ISTEXT(overallRate),"Effectuez l’étape 1",IF(OR(COUNT($C1503,I1503)&lt;&gt;2,overallRate=0),0,IF(E1503="Yes",ROUND(MAX(IF($B1503="Oui - sans lien de dépendance",0,MIN((0.75*I1503),847)),MIN(I1503,(0.75*$C1503),847)),2),IF(revenueReduction&gt;0.3,MAX(IF($B1503="Non - avec lien de dépendance",MIN(1129,I1503,$C1503)*overallRate,MIN(1129,I1503)*overallRate),ROUND(MAX(IF($B1503="Non - avec lien de dépendance",0,MIN((0.75*I1503),847)),MIN(I1503,(0.75*$C1503),847)),2)),IF($B1503="Non - avec lien de dépendance",MIN(1129,I1503,$C1503)*overallRate,MIN(1129,I1503)*overallRate)))))</f>
        <v>Effectuez l’étape 1</v>
      </c>
      <c r="N1503" s="68" t="str">
        <f>IF(ISTEXT(overallRate),"Effectuez l’étape 1",IF(OR(COUNT($C1503,J1503)&lt;&gt;2,overallRate=0),0,IF(F1503="Yes",ROUND(MAX(IF($B1503="Oui - sans lien de dépendance",0,MIN((0.75*J1503),847)),MIN(J1503,(0.75*$C1503),847)),2),IF(revenueReduction&gt;0.3,MAX(IF($B1503="Non - avec lien de dépendance",MIN(1129,J1503,$C1503)*overallRate,MIN(1129,J1503)*overallRate),ROUND(MAX(IF($B1503="Non - avec lien de dépendance",0,MIN((0.75*J1503),847)),MIN(J1503,(0.75*$C1503),847)),2)),IF($B1503="Non - avec lien de dépendance",MIN(1129,J1503,$C1503)*overallRate,MIN(1129,J1503)*overallRate)))))</f>
        <v>Effectuez l’étape 1</v>
      </c>
      <c r="O1503" s="68" t="str">
        <f>IF(ISTEXT(overallRate),"Effectuez l’étape 1",IF(OR(COUNT($C1503,K1503)&lt;&gt;2,overallRate=0),0,IF(G1503="Yes",ROUND(MAX(IF($B1503="Oui - sans lien de dépendance",0,MIN((0.75*K1503),847)),MIN(K1503,(0.75*$C1503),847)),2),IF(revenueReduction&gt;0.3,MAX(IF($B1503="Non - avec lien de dépendance",MIN(1129,K1503,$C1503)*overallRate,MIN(1129,K1503)*overallRate),ROUND(MAX(IF($B1503="Non - avec lien de dépendance",0,MIN((0.75*K1503),847)),MIN(K1503,(0.75*$C1503),847)),2)),IF($B1503="Non - avec lien de dépendance",MIN(1129,K1503,$C1503)*overallRate,MIN(1129,K1503)*overallRate)))))</f>
        <v>Effectuez l’étape 1</v>
      </c>
      <c r="P1503" s="3">
        <f t="shared" si="23"/>
        <v>0</v>
      </c>
    </row>
    <row r="1504" spans="12:16" x14ac:dyDescent="0.5">
      <c r="L1504" s="68" t="str">
        <f>IF(ISTEXT(overallRate),"Effectuez l’étape 1",IF(OR(COUNT($C1504,H1504)&lt;&gt;2,overallRate=0),0,IF(D1504="Yes",ROUND(MAX(IF($B1504="Oui - sans lien de dépendance",0,MIN((0.75*H1504),847)),MIN(H1504,(0.75*$C1504),847)),2),IF(revenueReduction&gt;0.3,MAX(IF($B1504="Non - avec lien de dépendance",MIN(1129,H1504,$C1504)*overallRate,MIN(1129,H1504)*overallRate),ROUND(MAX(IF($B1504="Non - avec lien de dépendance",0,MIN((0.75*H1504),847)),MIN(H1504,(0.75*$C1504),847)),2)),IF($B1504="Non - avec lien de dépendance",MIN(1129,H1504,$C1504)*overallRate,MIN(1129,H1504)*overallRate)))))</f>
        <v>Effectuez l’étape 1</v>
      </c>
      <c r="M1504" s="68" t="str">
        <f>IF(ISTEXT(overallRate),"Effectuez l’étape 1",IF(OR(COUNT($C1504,I1504)&lt;&gt;2,overallRate=0),0,IF(E1504="Yes",ROUND(MAX(IF($B1504="Oui - sans lien de dépendance",0,MIN((0.75*I1504),847)),MIN(I1504,(0.75*$C1504),847)),2),IF(revenueReduction&gt;0.3,MAX(IF($B1504="Non - avec lien de dépendance",MIN(1129,I1504,$C1504)*overallRate,MIN(1129,I1504)*overallRate),ROUND(MAX(IF($B1504="Non - avec lien de dépendance",0,MIN((0.75*I1504),847)),MIN(I1504,(0.75*$C1504),847)),2)),IF($B1504="Non - avec lien de dépendance",MIN(1129,I1504,$C1504)*overallRate,MIN(1129,I1504)*overallRate)))))</f>
        <v>Effectuez l’étape 1</v>
      </c>
      <c r="N1504" s="68" t="str">
        <f>IF(ISTEXT(overallRate),"Effectuez l’étape 1",IF(OR(COUNT($C1504,J1504)&lt;&gt;2,overallRate=0),0,IF(F1504="Yes",ROUND(MAX(IF($B1504="Oui - sans lien de dépendance",0,MIN((0.75*J1504),847)),MIN(J1504,(0.75*$C1504),847)),2),IF(revenueReduction&gt;0.3,MAX(IF($B1504="Non - avec lien de dépendance",MIN(1129,J1504,$C1504)*overallRate,MIN(1129,J1504)*overallRate),ROUND(MAX(IF($B1504="Non - avec lien de dépendance",0,MIN((0.75*J1504),847)),MIN(J1504,(0.75*$C1504),847)),2)),IF($B1504="Non - avec lien de dépendance",MIN(1129,J1504,$C1504)*overallRate,MIN(1129,J1504)*overallRate)))))</f>
        <v>Effectuez l’étape 1</v>
      </c>
      <c r="O1504" s="68" t="str">
        <f>IF(ISTEXT(overallRate),"Effectuez l’étape 1",IF(OR(COUNT($C1504,K1504)&lt;&gt;2,overallRate=0),0,IF(G1504="Yes",ROUND(MAX(IF($B1504="Oui - sans lien de dépendance",0,MIN((0.75*K1504),847)),MIN(K1504,(0.75*$C1504),847)),2),IF(revenueReduction&gt;0.3,MAX(IF($B1504="Non - avec lien de dépendance",MIN(1129,K1504,$C1504)*overallRate,MIN(1129,K1504)*overallRate),ROUND(MAX(IF($B1504="Non - avec lien de dépendance",0,MIN((0.75*K1504),847)),MIN(K1504,(0.75*$C1504),847)),2)),IF($B1504="Non - avec lien de dépendance",MIN(1129,K1504,$C1504)*overallRate,MIN(1129,K1504)*overallRate)))))</f>
        <v>Effectuez l’étape 1</v>
      </c>
      <c r="P1504" s="3">
        <f t="shared" si="23"/>
        <v>0</v>
      </c>
    </row>
    <row r="1505" spans="12:16" x14ac:dyDescent="0.5">
      <c r="L1505" s="68" t="str">
        <f>IF(ISTEXT(overallRate),"Effectuez l’étape 1",IF(OR(COUNT($C1505,H1505)&lt;&gt;2,overallRate=0),0,IF(D1505="Yes",ROUND(MAX(IF($B1505="Oui - sans lien de dépendance",0,MIN((0.75*H1505),847)),MIN(H1505,(0.75*$C1505),847)),2),IF(revenueReduction&gt;0.3,MAX(IF($B1505="Non - avec lien de dépendance",MIN(1129,H1505,$C1505)*overallRate,MIN(1129,H1505)*overallRate),ROUND(MAX(IF($B1505="Non - avec lien de dépendance",0,MIN((0.75*H1505),847)),MIN(H1505,(0.75*$C1505),847)),2)),IF($B1505="Non - avec lien de dépendance",MIN(1129,H1505,$C1505)*overallRate,MIN(1129,H1505)*overallRate)))))</f>
        <v>Effectuez l’étape 1</v>
      </c>
      <c r="M1505" s="68" t="str">
        <f>IF(ISTEXT(overallRate),"Effectuez l’étape 1",IF(OR(COUNT($C1505,I1505)&lt;&gt;2,overallRate=0),0,IF(E1505="Yes",ROUND(MAX(IF($B1505="Oui - sans lien de dépendance",0,MIN((0.75*I1505),847)),MIN(I1505,(0.75*$C1505),847)),2),IF(revenueReduction&gt;0.3,MAX(IF($B1505="Non - avec lien de dépendance",MIN(1129,I1505,$C1505)*overallRate,MIN(1129,I1505)*overallRate),ROUND(MAX(IF($B1505="Non - avec lien de dépendance",0,MIN((0.75*I1505),847)),MIN(I1505,(0.75*$C1505),847)),2)),IF($B1505="Non - avec lien de dépendance",MIN(1129,I1505,$C1505)*overallRate,MIN(1129,I1505)*overallRate)))))</f>
        <v>Effectuez l’étape 1</v>
      </c>
      <c r="N1505" s="68" t="str">
        <f>IF(ISTEXT(overallRate),"Effectuez l’étape 1",IF(OR(COUNT($C1505,J1505)&lt;&gt;2,overallRate=0),0,IF(F1505="Yes",ROUND(MAX(IF($B1505="Oui - sans lien de dépendance",0,MIN((0.75*J1505),847)),MIN(J1505,(0.75*$C1505),847)),2),IF(revenueReduction&gt;0.3,MAX(IF($B1505="Non - avec lien de dépendance",MIN(1129,J1505,$C1505)*overallRate,MIN(1129,J1505)*overallRate),ROUND(MAX(IF($B1505="Non - avec lien de dépendance",0,MIN((0.75*J1505),847)),MIN(J1505,(0.75*$C1505),847)),2)),IF($B1505="Non - avec lien de dépendance",MIN(1129,J1505,$C1505)*overallRate,MIN(1129,J1505)*overallRate)))))</f>
        <v>Effectuez l’étape 1</v>
      </c>
      <c r="O1505" s="68" t="str">
        <f>IF(ISTEXT(overallRate),"Effectuez l’étape 1",IF(OR(COUNT($C1505,K1505)&lt;&gt;2,overallRate=0),0,IF(G1505="Yes",ROUND(MAX(IF($B1505="Oui - sans lien de dépendance",0,MIN((0.75*K1505),847)),MIN(K1505,(0.75*$C1505),847)),2),IF(revenueReduction&gt;0.3,MAX(IF($B1505="Non - avec lien de dépendance",MIN(1129,K1505,$C1505)*overallRate,MIN(1129,K1505)*overallRate),ROUND(MAX(IF($B1505="Non - avec lien de dépendance",0,MIN((0.75*K1505),847)),MIN(K1505,(0.75*$C1505),847)),2)),IF($B1505="Non - avec lien de dépendance",MIN(1129,K1505,$C1505)*overallRate,MIN(1129,K1505)*overallRate)))))</f>
        <v>Effectuez l’étape 1</v>
      </c>
      <c r="P1505" s="3">
        <f t="shared" si="23"/>
        <v>0</v>
      </c>
    </row>
    <row r="1506" spans="12:16" x14ac:dyDescent="0.5">
      <c r="L1506" s="68" t="str">
        <f>IF(ISTEXT(overallRate),"Effectuez l’étape 1",IF(OR(COUNT($C1506,H1506)&lt;&gt;2,overallRate=0),0,IF(D1506="Yes",ROUND(MAX(IF($B1506="Oui - sans lien de dépendance",0,MIN((0.75*H1506),847)),MIN(H1506,(0.75*$C1506),847)),2),IF(revenueReduction&gt;0.3,MAX(IF($B1506="Non - avec lien de dépendance",MIN(1129,H1506,$C1506)*overallRate,MIN(1129,H1506)*overallRate),ROUND(MAX(IF($B1506="Non - avec lien de dépendance",0,MIN((0.75*H1506),847)),MIN(H1506,(0.75*$C1506),847)),2)),IF($B1506="Non - avec lien de dépendance",MIN(1129,H1506,$C1506)*overallRate,MIN(1129,H1506)*overallRate)))))</f>
        <v>Effectuez l’étape 1</v>
      </c>
      <c r="M1506" s="68" t="str">
        <f>IF(ISTEXT(overallRate),"Effectuez l’étape 1",IF(OR(COUNT($C1506,I1506)&lt;&gt;2,overallRate=0),0,IF(E1506="Yes",ROUND(MAX(IF($B1506="Oui - sans lien de dépendance",0,MIN((0.75*I1506),847)),MIN(I1506,(0.75*$C1506),847)),2),IF(revenueReduction&gt;0.3,MAX(IF($B1506="Non - avec lien de dépendance",MIN(1129,I1506,$C1506)*overallRate,MIN(1129,I1506)*overallRate),ROUND(MAX(IF($B1506="Non - avec lien de dépendance",0,MIN((0.75*I1506),847)),MIN(I1506,(0.75*$C1506),847)),2)),IF($B1506="Non - avec lien de dépendance",MIN(1129,I1506,$C1506)*overallRate,MIN(1129,I1506)*overallRate)))))</f>
        <v>Effectuez l’étape 1</v>
      </c>
      <c r="N1506" s="68" t="str">
        <f>IF(ISTEXT(overallRate),"Effectuez l’étape 1",IF(OR(COUNT($C1506,J1506)&lt;&gt;2,overallRate=0),0,IF(F1506="Yes",ROUND(MAX(IF($B1506="Oui - sans lien de dépendance",0,MIN((0.75*J1506),847)),MIN(J1506,(0.75*$C1506),847)),2),IF(revenueReduction&gt;0.3,MAX(IF($B1506="Non - avec lien de dépendance",MIN(1129,J1506,$C1506)*overallRate,MIN(1129,J1506)*overallRate),ROUND(MAX(IF($B1506="Non - avec lien de dépendance",0,MIN((0.75*J1506),847)),MIN(J1506,(0.75*$C1506),847)),2)),IF($B1506="Non - avec lien de dépendance",MIN(1129,J1506,$C1506)*overallRate,MIN(1129,J1506)*overallRate)))))</f>
        <v>Effectuez l’étape 1</v>
      </c>
      <c r="O1506" s="68" t="str">
        <f>IF(ISTEXT(overallRate),"Effectuez l’étape 1",IF(OR(COUNT($C1506,K1506)&lt;&gt;2,overallRate=0),0,IF(G1506="Yes",ROUND(MAX(IF($B1506="Oui - sans lien de dépendance",0,MIN((0.75*K1506),847)),MIN(K1506,(0.75*$C1506),847)),2),IF(revenueReduction&gt;0.3,MAX(IF($B1506="Non - avec lien de dépendance",MIN(1129,K1506,$C1506)*overallRate,MIN(1129,K1506)*overallRate),ROUND(MAX(IF($B1506="Non - avec lien de dépendance",0,MIN((0.75*K1506),847)),MIN(K1506,(0.75*$C1506),847)),2)),IF($B1506="Non - avec lien de dépendance",MIN(1129,K1506,$C1506)*overallRate,MIN(1129,K1506)*overallRate)))))</f>
        <v>Effectuez l’étape 1</v>
      </c>
      <c r="P1506" s="3">
        <f t="shared" si="23"/>
        <v>0</v>
      </c>
    </row>
    <row r="1507" spans="12:16" x14ac:dyDescent="0.5">
      <c r="L1507" s="68" t="str">
        <f>IF(ISTEXT(overallRate),"Effectuez l’étape 1",IF(OR(COUNT($C1507,H1507)&lt;&gt;2,overallRate=0),0,IF(D1507="Yes",ROUND(MAX(IF($B1507="Oui - sans lien de dépendance",0,MIN((0.75*H1507),847)),MIN(H1507,(0.75*$C1507),847)),2),IF(revenueReduction&gt;0.3,MAX(IF($B1507="Non - avec lien de dépendance",MIN(1129,H1507,$C1507)*overallRate,MIN(1129,H1507)*overallRate),ROUND(MAX(IF($B1507="Non - avec lien de dépendance",0,MIN((0.75*H1507),847)),MIN(H1507,(0.75*$C1507),847)),2)),IF($B1507="Non - avec lien de dépendance",MIN(1129,H1507,$C1507)*overallRate,MIN(1129,H1507)*overallRate)))))</f>
        <v>Effectuez l’étape 1</v>
      </c>
      <c r="M1507" s="68" t="str">
        <f>IF(ISTEXT(overallRate),"Effectuez l’étape 1",IF(OR(COUNT($C1507,I1507)&lt;&gt;2,overallRate=0),0,IF(E1507="Yes",ROUND(MAX(IF($B1507="Oui - sans lien de dépendance",0,MIN((0.75*I1507),847)),MIN(I1507,(0.75*$C1507),847)),2),IF(revenueReduction&gt;0.3,MAX(IF($B1507="Non - avec lien de dépendance",MIN(1129,I1507,$C1507)*overallRate,MIN(1129,I1507)*overallRate),ROUND(MAX(IF($B1507="Non - avec lien de dépendance",0,MIN((0.75*I1507),847)),MIN(I1507,(0.75*$C1507),847)),2)),IF($B1507="Non - avec lien de dépendance",MIN(1129,I1507,$C1507)*overallRate,MIN(1129,I1507)*overallRate)))))</f>
        <v>Effectuez l’étape 1</v>
      </c>
      <c r="N1507" s="68" t="str">
        <f>IF(ISTEXT(overallRate),"Effectuez l’étape 1",IF(OR(COUNT($C1507,J1507)&lt;&gt;2,overallRate=0),0,IF(F1507="Yes",ROUND(MAX(IF($B1507="Oui - sans lien de dépendance",0,MIN((0.75*J1507),847)),MIN(J1507,(0.75*$C1507),847)),2),IF(revenueReduction&gt;0.3,MAX(IF($B1507="Non - avec lien de dépendance",MIN(1129,J1507,$C1507)*overallRate,MIN(1129,J1507)*overallRate),ROUND(MAX(IF($B1507="Non - avec lien de dépendance",0,MIN((0.75*J1507),847)),MIN(J1507,(0.75*$C1507),847)),2)),IF($B1507="Non - avec lien de dépendance",MIN(1129,J1507,$C1507)*overallRate,MIN(1129,J1507)*overallRate)))))</f>
        <v>Effectuez l’étape 1</v>
      </c>
      <c r="O1507" s="68" t="str">
        <f>IF(ISTEXT(overallRate),"Effectuez l’étape 1",IF(OR(COUNT($C1507,K1507)&lt;&gt;2,overallRate=0),0,IF(G1507="Yes",ROUND(MAX(IF($B1507="Oui - sans lien de dépendance",0,MIN((0.75*K1507),847)),MIN(K1507,(0.75*$C1507),847)),2),IF(revenueReduction&gt;0.3,MAX(IF($B1507="Non - avec lien de dépendance",MIN(1129,K1507,$C1507)*overallRate,MIN(1129,K1507)*overallRate),ROUND(MAX(IF($B1507="Non - avec lien de dépendance",0,MIN((0.75*K1507),847)),MIN(K1507,(0.75*$C1507),847)),2)),IF($B1507="Non - avec lien de dépendance",MIN(1129,K1507,$C1507)*overallRate,MIN(1129,K1507)*overallRate)))))</f>
        <v>Effectuez l’étape 1</v>
      </c>
      <c r="P1507" s="3">
        <f t="shared" si="23"/>
        <v>0</v>
      </c>
    </row>
    <row r="1508" spans="12:16" x14ac:dyDescent="0.5">
      <c r="L1508" s="68" t="str">
        <f>IF(ISTEXT(overallRate),"Effectuez l’étape 1",IF(OR(COUNT($C1508,H1508)&lt;&gt;2,overallRate=0),0,IF(D1508="Yes",ROUND(MAX(IF($B1508="Oui - sans lien de dépendance",0,MIN((0.75*H1508),847)),MIN(H1508,(0.75*$C1508),847)),2),IF(revenueReduction&gt;0.3,MAX(IF($B1508="Non - avec lien de dépendance",MIN(1129,H1508,$C1508)*overallRate,MIN(1129,H1508)*overallRate),ROUND(MAX(IF($B1508="Non - avec lien de dépendance",0,MIN((0.75*H1508),847)),MIN(H1508,(0.75*$C1508),847)),2)),IF($B1508="Non - avec lien de dépendance",MIN(1129,H1508,$C1508)*overallRate,MIN(1129,H1508)*overallRate)))))</f>
        <v>Effectuez l’étape 1</v>
      </c>
      <c r="M1508" s="68" t="str">
        <f>IF(ISTEXT(overallRate),"Effectuez l’étape 1",IF(OR(COUNT($C1508,I1508)&lt;&gt;2,overallRate=0),0,IF(E1508="Yes",ROUND(MAX(IF($B1508="Oui - sans lien de dépendance",0,MIN((0.75*I1508),847)),MIN(I1508,(0.75*$C1508),847)),2),IF(revenueReduction&gt;0.3,MAX(IF($B1508="Non - avec lien de dépendance",MIN(1129,I1508,$C1508)*overallRate,MIN(1129,I1508)*overallRate),ROUND(MAX(IF($B1508="Non - avec lien de dépendance",0,MIN((0.75*I1508),847)),MIN(I1508,(0.75*$C1508),847)),2)),IF($B1508="Non - avec lien de dépendance",MIN(1129,I1508,$C1508)*overallRate,MIN(1129,I1508)*overallRate)))))</f>
        <v>Effectuez l’étape 1</v>
      </c>
      <c r="N1508" s="68" t="str">
        <f>IF(ISTEXT(overallRate),"Effectuez l’étape 1",IF(OR(COUNT($C1508,J1508)&lt;&gt;2,overallRate=0),0,IF(F1508="Yes",ROUND(MAX(IF($B1508="Oui - sans lien de dépendance",0,MIN((0.75*J1508),847)),MIN(J1508,(0.75*$C1508),847)),2),IF(revenueReduction&gt;0.3,MAX(IF($B1508="Non - avec lien de dépendance",MIN(1129,J1508,$C1508)*overallRate,MIN(1129,J1508)*overallRate),ROUND(MAX(IF($B1508="Non - avec lien de dépendance",0,MIN((0.75*J1508),847)),MIN(J1508,(0.75*$C1508),847)),2)),IF($B1508="Non - avec lien de dépendance",MIN(1129,J1508,$C1508)*overallRate,MIN(1129,J1508)*overallRate)))))</f>
        <v>Effectuez l’étape 1</v>
      </c>
      <c r="O1508" s="68" t="str">
        <f>IF(ISTEXT(overallRate),"Effectuez l’étape 1",IF(OR(COUNT($C1508,K1508)&lt;&gt;2,overallRate=0),0,IF(G1508="Yes",ROUND(MAX(IF($B1508="Oui - sans lien de dépendance",0,MIN((0.75*K1508),847)),MIN(K1508,(0.75*$C1508),847)),2),IF(revenueReduction&gt;0.3,MAX(IF($B1508="Non - avec lien de dépendance",MIN(1129,K1508,$C1508)*overallRate,MIN(1129,K1508)*overallRate),ROUND(MAX(IF($B1508="Non - avec lien de dépendance",0,MIN((0.75*K1508),847)),MIN(K1508,(0.75*$C1508),847)),2)),IF($B1508="Non - avec lien de dépendance",MIN(1129,K1508,$C1508)*overallRate,MIN(1129,K1508)*overallRate)))))</f>
        <v>Effectuez l’étape 1</v>
      </c>
      <c r="P1508" s="3">
        <f t="shared" si="23"/>
        <v>0</v>
      </c>
    </row>
    <row r="1509" spans="12:16" x14ac:dyDescent="0.5">
      <c r="L1509" s="68" t="str">
        <f>IF(ISTEXT(overallRate),"Effectuez l’étape 1",IF(OR(COUNT($C1509,H1509)&lt;&gt;2,overallRate=0),0,IF(D1509="Yes",ROUND(MAX(IF($B1509="Oui - sans lien de dépendance",0,MIN((0.75*H1509),847)),MIN(H1509,(0.75*$C1509),847)),2),IF(revenueReduction&gt;0.3,MAX(IF($B1509="Non - avec lien de dépendance",MIN(1129,H1509,$C1509)*overallRate,MIN(1129,H1509)*overallRate),ROUND(MAX(IF($B1509="Non - avec lien de dépendance",0,MIN((0.75*H1509),847)),MIN(H1509,(0.75*$C1509),847)),2)),IF($B1509="Non - avec lien de dépendance",MIN(1129,H1509,$C1509)*overallRate,MIN(1129,H1509)*overallRate)))))</f>
        <v>Effectuez l’étape 1</v>
      </c>
      <c r="M1509" s="68" t="str">
        <f>IF(ISTEXT(overallRate),"Effectuez l’étape 1",IF(OR(COUNT($C1509,I1509)&lt;&gt;2,overallRate=0),0,IF(E1509="Yes",ROUND(MAX(IF($B1509="Oui - sans lien de dépendance",0,MIN((0.75*I1509),847)),MIN(I1509,(0.75*$C1509),847)),2),IF(revenueReduction&gt;0.3,MAX(IF($B1509="Non - avec lien de dépendance",MIN(1129,I1509,$C1509)*overallRate,MIN(1129,I1509)*overallRate),ROUND(MAX(IF($B1509="Non - avec lien de dépendance",0,MIN((0.75*I1509),847)),MIN(I1509,(0.75*$C1509),847)),2)),IF($B1509="Non - avec lien de dépendance",MIN(1129,I1509,$C1509)*overallRate,MIN(1129,I1509)*overallRate)))))</f>
        <v>Effectuez l’étape 1</v>
      </c>
      <c r="N1509" s="68" t="str">
        <f>IF(ISTEXT(overallRate),"Effectuez l’étape 1",IF(OR(COUNT($C1509,J1509)&lt;&gt;2,overallRate=0),0,IF(F1509="Yes",ROUND(MAX(IF($B1509="Oui - sans lien de dépendance",0,MIN((0.75*J1509),847)),MIN(J1509,(0.75*$C1509),847)),2),IF(revenueReduction&gt;0.3,MAX(IF($B1509="Non - avec lien de dépendance",MIN(1129,J1509,$C1509)*overallRate,MIN(1129,J1509)*overallRate),ROUND(MAX(IF($B1509="Non - avec lien de dépendance",0,MIN((0.75*J1509),847)),MIN(J1509,(0.75*$C1509),847)),2)),IF($B1509="Non - avec lien de dépendance",MIN(1129,J1509,$C1509)*overallRate,MIN(1129,J1509)*overallRate)))))</f>
        <v>Effectuez l’étape 1</v>
      </c>
      <c r="O1509" s="68" t="str">
        <f>IF(ISTEXT(overallRate),"Effectuez l’étape 1",IF(OR(COUNT($C1509,K1509)&lt;&gt;2,overallRate=0),0,IF(G1509="Yes",ROUND(MAX(IF($B1509="Oui - sans lien de dépendance",0,MIN((0.75*K1509),847)),MIN(K1509,(0.75*$C1509),847)),2),IF(revenueReduction&gt;0.3,MAX(IF($B1509="Non - avec lien de dépendance",MIN(1129,K1509,$C1509)*overallRate,MIN(1129,K1509)*overallRate),ROUND(MAX(IF($B1509="Non - avec lien de dépendance",0,MIN((0.75*K1509),847)),MIN(K1509,(0.75*$C1509),847)),2)),IF($B1509="Non - avec lien de dépendance",MIN(1129,K1509,$C1509)*overallRate,MIN(1129,K1509)*overallRate)))))</f>
        <v>Effectuez l’étape 1</v>
      </c>
      <c r="P1509" s="3">
        <f t="shared" si="23"/>
        <v>0</v>
      </c>
    </row>
    <row r="1510" spans="12:16" x14ac:dyDescent="0.5">
      <c r="L1510" s="68" t="str">
        <f>IF(ISTEXT(overallRate),"Effectuez l’étape 1",IF(OR(COUNT($C1510,H1510)&lt;&gt;2,overallRate=0),0,IF(D1510="Yes",ROUND(MAX(IF($B1510="Oui - sans lien de dépendance",0,MIN((0.75*H1510),847)),MIN(H1510,(0.75*$C1510),847)),2),IF(revenueReduction&gt;0.3,MAX(IF($B1510="Non - avec lien de dépendance",MIN(1129,H1510,$C1510)*overallRate,MIN(1129,H1510)*overallRate),ROUND(MAX(IF($B1510="Non - avec lien de dépendance",0,MIN((0.75*H1510),847)),MIN(H1510,(0.75*$C1510),847)),2)),IF($B1510="Non - avec lien de dépendance",MIN(1129,H1510,$C1510)*overallRate,MIN(1129,H1510)*overallRate)))))</f>
        <v>Effectuez l’étape 1</v>
      </c>
      <c r="M1510" s="68" t="str">
        <f>IF(ISTEXT(overallRate),"Effectuez l’étape 1",IF(OR(COUNT($C1510,I1510)&lt;&gt;2,overallRate=0),0,IF(E1510="Yes",ROUND(MAX(IF($B1510="Oui - sans lien de dépendance",0,MIN((0.75*I1510),847)),MIN(I1510,(0.75*$C1510),847)),2),IF(revenueReduction&gt;0.3,MAX(IF($B1510="Non - avec lien de dépendance",MIN(1129,I1510,$C1510)*overallRate,MIN(1129,I1510)*overallRate),ROUND(MAX(IF($B1510="Non - avec lien de dépendance",0,MIN((0.75*I1510),847)),MIN(I1510,(0.75*$C1510),847)),2)),IF($B1510="Non - avec lien de dépendance",MIN(1129,I1510,$C1510)*overallRate,MIN(1129,I1510)*overallRate)))))</f>
        <v>Effectuez l’étape 1</v>
      </c>
      <c r="N1510" s="68" t="str">
        <f>IF(ISTEXT(overallRate),"Effectuez l’étape 1",IF(OR(COUNT($C1510,J1510)&lt;&gt;2,overallRate=0),0,IF(F1510="Yes",ROUND(MAX(IF($B1510="Oui - sans lien de dépendance",0,MIN((0.75*J1510),847)),MIN(J1510,(0.75*$C1510),847)),2),IF(revenueReduction&gt;0.3,MAX(IF($B1510="Non - avec lien de dépendance",MIN(1129,J1510,$C1510)*overallRate,MIN(1129,J1510)*overallRate),ROUND(MAX(IF($B1510="Non - avec lien de dépendance",0,MIN((0.75*J1510),847)),MIN(J1510,(0.75*$C1510),847)),2)),IF($B1510="Non - avec lien de dépendance",MIN(1129,J1510,$C1510)*overallRate,MIN(1129,J1510)*overallRate)))))</f>
        <v>Effectuez l’étape 1</v>
      </c>
      <c r="O1510" s="68" t="str">
        <f>IF(ISTEXT(overallRate),"Effectuez l’étape 1",IF(OR(COUNT($C1510,K1510)&lt;&gt;2,overallRate=0),0,IF(G1510="Yes",ROUND(MAX(IF($B1510="Oui - sans lien de dépendance",0,MIN((0.75*K1510),847)),MIN(K1510,(0.75*$C1510),847)),2),IF(revenueReduction&gt;0.3,MAX(IF($B1510="Non - avec lien de dépendance",MIN(1129,K1510,$C1510)*overallRate,MIN(1129,K1510)*overallRate),ROUND(MAX(IF($B1510="Non - avec lien de dépendance",0,MIN((0.75*K1510),847)),MIN(K1510,(0.75*$C1510),847)),2)),IF($B1510="Non - avec lien de dépendance",MIN(1129,K1510,$C1510)*overallRate,MIN(1129,K1510)*overallRate)))))</f>
        <v>Effectuez l’étape 1</v>
      </c>
      <c r="P1510" s="3">
        <f t="shared" si="23"/>
        <v>0</v>
      </c>
    </row>
    <row r="1511" spans="12:16" x14ac:dyDescent="0.5">
      <c r="L1511" s="68" t="str">
        <f>IF(ISTEXT(overallRate),"Effectuez l’étape 1",IF(OR(COUNT($C1511,H1511)&lt;&gt;2,overallRate=0),0,IF(D1511="Yes",ROUND(MAX(IF($B1511="Oui - sans lien de dépendance",0,MIN((0.75*H1511),847)),MIN(H1511,(0.75*$C1511),847)),2),IF(revenueReduction&gt;0.3,MAX(IF($B1511="Non - avec lien de dépendance",MIN(1129,H1511,$C1511)*overallRate,MIN(1129,H1511)*overallRate),ROUND(MAX(IF($B1511="Non - avec lien de dépendance",0,MIN((0.75*H1511),847)),MIN(H1511,(0.75*$C1511),847)),2)),IF($B1511="Non - avec lien de dépendance",MIN(1129,H1511,$C1511)*overallRate,MIN(1129,H1511)*overallRate)))))</f>
        <v>Effectuez l’étape 1</v>
      </c>
      <c r="M1511" s="68" t="str">
        <f>IF(ISTEXT(overallRate),"Effectuez l’étape 1",IF(OR(COUNT($C1511,I1511)&lt;&gt;2,overallRate=0),0,IF(E1511="Yes",ROUND(MAX(IF($B1511="Oui - sans lien de dépendance",0,MIN((0.75*I1511),847)),MIN(I1511,(0.75*$C1511),847)),2),IF(revenueReduction&gt;0.3,MAX(IF($B1511="Non - avec lien de dépendance",MIN(1129,I1511,$C1511)*overallRate,MIN(1129,I1511)*overallRate),ROUND(MAX(IF($B1511="Non - avec lien de dépendance",0,MIN((0.75*I1511),847)),MIN(I1511,(0.75*$C1511),847)),2)),IF($B1511="Non - avec lien de dépendance",MIN(1129,I1511,$C1511)*overallRate,MIN(1129,I1511)*overallRate)))))</f>
        <v>Effectuez l’étape 1</v>
      </c>
      <c r="N1511" s="68" t="str">
        <f>IF(ISTEXT(overallRate),"Effectuez l’étape 1",IF(OR(COUNT($C1511,J1511)&lt;&gt;2,overallRate=0),0,IF(F1511="Yes",ROUND(MAX(IF($B1511="Oui - sans lien de dépendance",0,MIN((0.75*J1511),847)),MIN(J1511,(0.75*$C1511),847)),2),IF(revenueReduction&gt;0.3,MAX(IF($B1511="Non - avec lien de dépendance",MIN(1129,J1511,$C1511)*overallRate,MIN(1129,J1511)*overallRate),ROUND(MAX(IF($B1511="Non - avec lien de dépendance",0,MIN((0.75*J1511),847)),MIN(J1511,(0.75*$C1511),847)),2)),IF($B1511="Non - avec lien de dépendance",MIN(1129,J1511,$C1511)*overallRate,MIN(1129,J1511)*overallRate)))))</f>
        <v>Effectuez l’étape 1</v>
      </c>
      <c r="O1511" s="68" t="str">
        <f>IF(ISTEXT(overallRate),"Effectuez l’étape 1",IF(OR(COUNT($C1511,K1511)&lt;&gt;2,overallRate=0),0,IF(G1511="Yes",ROUND(MAX(IF($B1511="Oui - sans lien de dépendance",0,MIN((0.75*K1511),847)),MIN(K1511,(0.75*$C1511),847)),2),IF(revenueReduction&gt;0.3,MAX(IF($B1511="Non - avec lien de dépendance",MIN(1129,K1511,$C1511)*overallRate,MIN(1129,K1511)*overallRate),ROUND(MAX(IF($B1511="Non - avec lien de dépendance",0,MIN((0.75*K1511),847)),MIN(K1511,(0.75*$C1511),847)),2)),IF($B1511="Non - avec lien de dépendance",MIN(1129,K1511,$C1511)*overallRate,MIN(1129,K1511)*overallRate)))))</f>
        <v>Effectuez l’étape 1</v>
      </c>
      <c r="P1511" s="3">
        <f t="shared" si="23"/>
        <v>0</v>
      </c>
    </row>
    <row r="1512" spans="12:16" x14ac:dyDescent="0.5">
      <c r="L1512" s="68" t="str">
        <f>IF(ISTEXT(overallRate),"Effectuez l’étape 1",IF(OR(COUNT($C1512,H1512)&lt;&gt;2,overallRate=0),0,IF(D1512="Yes",ROUND(MAX(IF($B1512="Oui - sans lien de dépendance",0,MIN((0.75*H1512),847)),MIN(H1512,(0.75*$C1512),847)),2),IF(revenueReduction&gt;0.3,MAX(IF($B1512="Non - avec lien de dépendance",MIN(1129,H1512,$C1512)*overallRate,MIN(1129,H1512)*overallRate),ROUND(MAX(IF($B1512="Non - avec lien de dépendance",0,MIN((0.75*H1512),847)),MIN(H1512,(0.75*$C1512),847)),2)),IF($B1512="Non - avec lien de dépendance",MIN(1129,H1512,$C1512)*overallRate,MIN(1129,H1512)*overallRate)))))</f>
        <v>Effectuez l’étape 1</v>
      </c>
      <c r="M1512" s="68" t="str">
        <f>IF(ISTEXT(overallRate),"Effectuez l’étape 1",IF(OR(COUNT($C1512,I1512)&lt;&gt;2,overallRate=0),0,IF(E1512="Yes",ROUND(MAX(IF($B1512="Oui - sans lien de dépendance",0,MIN((0.75*I1512),847)),MIN(I1512,(0.75*$C1512),847)),2),IF(revenueReduction&gt;0.3,MAX(IF($B1512="Non - avec lien de dépendance",MIN(1129,I1512,$C1512)*overallRate,MIN(1129,I1512)*overallRate),ROUND(MAX(IF($B1512="Non - avec lien de dépendance",0,MIN((0.75*I1512),847)),MIN(I1512,(0.75*$C1512),847)),2)),IF($B1512="Non - avec lien de dépendance",MIN(1129,I1512,$C1512)*overallRate,MIN(1129,I1512)*overallRate)))))</f>
        <v>Effectuez l’étape 1</v>
      </c>
      <c r="N1512" s="68" t="str">
        <f>IF(ISTEXT(overallRate),"Effectuez l’étape 1",IF(OR(COUNT($C1512,J1512)&lt;&gt;2,overallRate=0),0,IF(F1512="Yes",ROUND(MAX(IF($B1512="Oui - sans lien de dépendance",0,MIN((0.75*J1512),847)),MIN(J1512,(0.75*$C1512),847)),2),IF(revenueReduction&gt;0.3,MAX(IF($B1512="Non - avec lien de dépendance",MIN(1129,J1512,$C1512)*overallRate,MIN(1129,J1512)*overallRate),ROUND(MAX(IF($B1512="Non - avec lien de dépendance",0,MIN((0.75*J1512),847)),MIN(J1512,(0.75*$C1512),847)),2)),IF($B1512="Non - avec lien de dépendance",MIN(1129,J1512,$C1512)*overallRate,MIN(1129,J1512)*overallRate)))))</f>
        <v>Effectuez l’étape 1</v>
      </c>
      <c r="O1512" s="68" t="str">
        <f>IF(ISTEXT(overallRate),"Effectuez l’étape 1",IF(OR(COUNT($C1512,K1512)&lt;&gt;2,overallRate=0),0,IF(G1512="Yes",ROUND(MAX(IF($B1512="Oui - sans lien de dépendance",0,MIN((0.75*K1512),847)),MIN(K1512,(0.75*$C1512),847)),2),IF(revenueReduction&gt;0.3,MAX(IF($B1512="Non - avec lien de dépendance",MIN(1129,K1512,$C1512)*overallRate,MIN(1129,K1512)*overallRate),ROUND(MAX(IF($B1512="Non - avec lien de dépendance",0,MIN((0.75*K1512),847)),MIN(K1512,(0.75*$C1512),847)),2)),IF($B1512="Non - avec lien de dépendance",MIN(1129,K1512,$C1512)*overallRate,MIN(1129,K1512)*overallRate)))))</f>
        <v>Effectuez l’étape 1</v>
      </c>
      <c r="P1512" s="3">
        <f t="shared" si="23"/>
        <v>0</v>
      </c>
    </row>
    <row r="1513" spans="12:16" x14ac:dyDescent="0.5">
      <c r="L1513" s="68" t="str">
        <f>IF(ISTEXT(overallRate),"Effectuez l’étape 1",IF(OR(COUNT($C1513,H1513)&lt;&gt;2,overallRate=0),0,IF(D1513="Yes",ROUND(MAX(IF($B1513="Oui - sans lien de dépendance",0,MIN((0.75*H1513),847)),MIN(H1513,(0.75*$C1513),847)),2),IF(revenueReduction&gt;0.3,MAX(IF($B1513="Non - avec lien de dépendance",MIN(1129,H1513,$C1513)*overallRate,MIN(1129,H1513)*overallRate),ROUND(MAX(IF($B1513="Non - avec lien de dépendance",0,MIN((0.75*H1513),847)),MIN(H1513,(0.75*$C1513),847)),2)),IF($B1513="Non - avec lien de dépendance",MIN(1129,H1513,$C1513)*overallRate,MIN(1129,H1513)*overallRate)))))</f>
        <v>Effectuez l’étape 1</v>
      </c>
      <c r="M1513" s="68" t="str">
        <f>IF(ISTEXT(overallRate),"Effectuez l’étape 1",IF(OR(COUNT($C1513,I1513)&lt;&gt;2,overallRate=0),0,IF(E1513="Yes",ROUND(MAX(IF($B1513="Oui - sans lien de dépendance",0,MIN((0.75*I1513),847)),MIN(I1513,(0.75*$C1513),847)),2),IF(revenueReduction&gt;0.3,MAX(IF($B1513="Non - avec lien de dépendance",MIN(1129,I1513,$C1513)*overallRate,MIN(1129,I1513)*overallRate),ROUND(MAX(IF($B1513="Non - avec lien de dépendance",0,MIN((0.75*I1513),847)),MIN(I1513,(0.75*$C1513),847)),2)),IF($B1513="Non - avec lien de dépendance",MIN(1129,I1513,$C1513)*overallRate,MIN(1129,I1513)*overallRate)))))</f>
        <v>Effectuez l’étape 1</v>
      </c>
      <c r="N1513" s="68" t="str">
        <f>IF(ISTEXT(overallRate),"Effectuez l’étape 1",IF(OR(COUNT($C1513,J1513)&lt;&gt;2,overallRate=0),0,IF(F1513="Yes",ROUND(MAX(IF($B1513="Oui - sans lien de dépendance",0,MIN((0.75*J1513),847)),MIN(J1513,(0.75*$C1513),847)),2),IF(revenueReduction&gt;0.3,MAX(IF($B1513="Non - avec lien de dépendance",MIN(1129,J1513,$C1513)*overallRate,MIN(1129,J1513)*overallRate),ROUND(MAX(IF($B1513="Non - avec lien de dépendance",0,MIN((0.75*J1513),847)),MIN(J1513,(0.75*$C1513),847)),2)),IF($B1513="Non - avec lien de dépendance",MIN(1129,J1513,$C1513)*overallRate,MIN(1129,J1513)*overallRate)))))</f>
        <v>Effectuez l’étape 1</v>
      </c>
      <c r="O1513" s="68" t="str">
        <f>IF(ISTEXT(overallRate),"Effectuez l’étape 1",IF(OR(COUNT($C1513,K1513)&lt;&gt;2,overallRate=0),0,IF(G1513="Yes",ROUND(MAX(IF($B1513="Oui - sans lien de dépendance",0,MIN((0.75*K1513),847)),MIN(K1513,(0.75*$C1513),847)),2),IF(revenueReduction&gt;0.3,MAX(IF($B1513="Non - avec lien de dépendance",MIN(1129,K1513,$C1513)*overallRate,MIN(1129,K1513)*overallRate),ROUND(MAX(IF($B1513="Non - avec lien de dépendance",0,MIN((0.75*K1513),847)),MIN(K1513,(0.75*$C1513),847)),2)),IF($B1513="Non - avec lien de dépendance",MIN(1129,K1513,$C1513)*overallRate,MIN(1129,K1513)*overallRate)))))</f>
        <v>Effectuez l’étape 1</v>
      </c>
      <c r="P1513" s="3">
        <f t="shared" si="23"/>
        <v>0</v>
      </c>
    </row>
    <row r="1514" spans="12:16" x14ac:dyDescent="0.5">
      <c r="L1514" s="68" t="str">
        <f>IF(ISTEXT(overallRate),"Effectuez l’étape 1",IF(OR(COUNT($C1514,H1514)&lt;&gt;2,overallRate=0),0,IF(D1514="Yes",ROUND(MAX(IF($B1514="Oui - sans lien de dépendance",0,MIN((0.75*H1514),847)),MIN(H1514,(0.75*$C1514),847)),2),IF(revenueReduction&gt;0.3,MAX(IF($B1514="Non - avec lien de dépendance",MIN(1129,H1514,$C1514)*overallRate,MIN(1129,H1514)*overallRate),ROUND(MAX(IF($B1514="Non - avec lien de dépendance",0,MIN((0.75*H1514),847)),MIN(H1514,(0.75*$C1514),847)),2)),IF($B1514="Non - avec lien de dépendance",MIN(1129,H1514,$C1514)*overallRate,MIN(1129,H1514)*overallRate)))))</f>
        <v>Effectuez l’étape 1</v>
      </c>
      <c r="M1514" s="68" t="str">
        <f>IF(ISTEXT(overallRate),"Effectuez l’étape 1",IF(OR(COUNT($C1514,I1514)&lt;&gt;2,overallRate=0),0,IF(E1514="Yes",ROUND(MAX(IF($B1514="Oui - sans lien de dépendance",0,MIN((0.75*I1514),847)),MIN(I1514,(0.75*$C1514),847)),2),IF(revenueReduction&gt;0.3,MAX(IF($B1514="Non - avec lien de dépendance",MIN(1129,I1514,$C1514)*overallRate,MIN(1129,I1514)*overallRate),ROUND(MAX(IF($B1514="Non - avec lien de dépendance",0,MIN((0.75*I1514),847)),MIN(I1514,(0.75*$C1514),847)),2)),IF($B1514="Non - avec lien de dépendance",MIN(1129,I1514,$C1514)*overallRate,MIN(1129,I1514)*overallRate)))))</f>
        <v>Effectuez l’étape 1</v>
      </c>
      <c r="N1514" s="68" t="str">
        <f>IF(ISTEXT(overallRate),"Effectuez l’étape 1",IF(OR(COUNT($C1514,J1514)&lt;&gt;2,overallRate=0),0,IF(F1514="Yes",ROUND(MAX(IF($B1514="Oui - sans lien de dépendance",0,MIN((0.75*J1514),847)),MIN(J1514,(0.75*$C1514),847)),2),IF(revenueReduction&gt;0.3,MAX(IF($B1514="Non - avec lien de dépendance",MIN(1129,J1514,$C1514)*overallRate,MIN(1129,J1514)*overallRate),ROUND(MAX(IF($B1514="Non - avec lien de dépendance",0,MIN((0.75*J1514),847)),MIN(J1514,(0.75*$C1514),847)),2)),IF($B1514="Non - avec lien de dépendance",MIN(1129,J1514,$C1514)*overallRate,MIN(1129,J1514)*overallRate)))))</f>
        <v>Effectuez l’étape 1</v>
      </c>
      <c r="O1514" s="68" t="str">
        <f>IF(ISTEXT(overallRate),"Effectuez l’étape 1",IF(OR(COUNT($C1514,K1514)&lt;&gt;2,overallRate=0),0,IF(G1514="Yes",ROUND(MAX(IF($B1514="Oui - sans lien de dépendance",0,MIN((0.75*K1514),847)),MIN(K1514,(0.75*$C1514),847)),2),IF(revenueReduction&gt;0.3,MAX(IF($B1514="Non - avec lien de dépendance",MIN(1129,K1514,$C1514)*overallRate,MIN(1129,K1514)*overallRate),ROUND(MAX(IF($B1514="Non - avec lien de dépendance",0,MIN((0.75*K1514),847)),MIN(K1514,(0.75*$C1514),847)),2)),IF($B1514="Non - avec lien de dépendance",MIN(1129,K1514,$C1514)*overallRate,MIN(1129,K1514)*overallRate)))))</f>
        <v>Effectuez l’étape 1</v>
      </c>
      <c r="P1514" s="3">
        <f t="shared" si="23"/>
        <v>0</v>
      </c>
    </row>
    <row r="1515" spans="12:16" x14ac:dyDescent="0.5">
      <c r="L1515" s="68" t="str">
        <f>IF(ISTEXT(overallRate),"Effectuez l’étape 1",IF(OR(COUNT($C1515,H1515)&lt;&gt;2,overallRate=0),0,IF(D1515="Yes",ROUND(MAX(IF($B1515="Oui - sans lien de dépendance",0,MIN((0.75*H1515),847)),MIN(H1515,(0.75*$C1515),847)),2),IF(revenueReduction&gt;0.3,MAX(IF($B1515="Non - avec lien de dépendance",MIN(1129,H1515,$C1515)*overallRate,MIN(1129,H1515)*overallRate),ROUND(MAX(IF($B1515="Non - avec lien de dépendance",0,MIN((0.75*H1515),847)),MIN(H1515,(0.75*$C1515),847)),2)),IF($B1515="Non - avec lien de dépendance",MIN(1129,H1515,$C1515)*overallRate,MIN(1129,H1515)*overallRate)))))</f>
        <v>Effectuez l’étape 1</v>
      </c>
      <c r="M1515" s="68" t="str">
        <f>IF(ISTEXT(overallRate),"Effectuez l’étape 1",IF(OR(COUNT($C1515,I1515)&lt;&gt;2,overallRate=0),0,IF(E1515="Yes",ROUND(MAX(IF($B1515="Oui - sans lien de dépendance",0,MIN((0.75*I1515),847)),MIN(I1515,(0.75*$C1515),847)),2),IF(revenueReduction&gt;0.3,MAX(IF($B1515="Non - avec lien de dépendance",MIN(1129,I1515,$C1515)*overallRate,MIN(1129,I1515)*overallRate),ROUND(MAX(IF($B1515="Non - avec lien de dépendance",0,MIN((0.75*I1515),847)),MIN(I1515,(0.75*$C1515),847)),2)),IF($B1515="Non - avec lien de dépendance",MIN(1129,I1515,$C1515)*overallRate,MIN(1129,I1515)*overallRate)))))</f>
        <v>Effectuez l’étape 1</v>
      </c>
      <c r="N1515" s="68" t="str">
        <f>IF(ISTEXT(overallRate),"Effectuez l’étape 1",IF(OR(COUNT($C1515,J1515)&lt;&gt;2,overallRate=0),0,IF(F1515="Yes",ROUND(MAX(IF($B1515="Oui - sans lien de dépendance",0,MIN((0.75*J1515),847)),MIN(J1515,(0.75*$C1515),847)),2),IF(revenueReduction&gt;0.3,MAX(IF($B1515="Non - avec lien de dépendance",MIN(1129,J1515,$C1515)*overallRate,MIN(1129,J1515)*overallRate),ROUND(MAX(IF($B1515="Non - avec lien de dépendance",0,MIN((0.75*J1515),847)),MIN(J1515,(0.75*$C1515),847)),2)),IF($B1515="Non - avec lien de dépendance",MIN(1129,J1515,$C1515)*overallRate,MIN(1129,J1515)*overallRate)))))</f>
        <v>Effectuez l’étape 1</v>
      </c>
      <c r="O1515" s="68" t="str">
        <f>IF(ISTEXT(overallRate),"Effectuez l’étape 1",IF(OR(COUNT($C1515,K1515)&lt;&gt;2,overallRate=0),0,IF(G1515="Yes",ROUND(MAX(IF($B1515="Oui - sans lien de dépendance",0,MIN((0.75*K1515),847)),MIN(K1515,(0.75*$C1515),847)),2),IF(revenueReduction&gt;0.3,MAX(IF($B1515="Non - avec lien de dépendance",MIN(1129,K1515,$C1515)*overallRate,MIN(1129,K1515)*overallRate),ROUND(MAX(IF($B1515="Non - avec lien de dépendance",0,MIN((0.75*K1515),847)),MIN(K1515,(0.75*$C1515),847)),2)),IF($B1515="Non - avec lien de dépendance",MIN(1129,K1515,$C1515)*overallRate,MIN(1129,K1515)*overallRate)))))</f>
        <v>Effectuez l’étape 1</v>
      </c>
      <c r="P1515" s="3">
        <f t="shared" si="23"/>
        <v>0</v>
      </c>
    </row>
    <row r="1516" spans="12:16" x14ac:dyDescent="0.5">
      <c r="L1516" s="68" t="str">
        <f>IF(ISTEXT(overallRate),"Effectuez l’étape 1",IF(OR(COUNT($C1516,H1516)&lt;&gt;2,overallRate=0),0,IF(D1516="Yes",ROUND(MAX(IF($B1516="Oui - sans lien de dépendance",0,MIN((0.75*H1516),847)),MIN(H1516,(0.75*$C1516),847)),2),IF(revenueReduction&gt;0.3,MAX(IF($B1516="Non - avec lien de dépendance",MIN(1129,H1516,$C1516)*overallRate,MIN(1129,H1516)*overallRate),ROUND(MAX(IF($B1516="Non - avec lien de dépendance",0,MIN((0.75*H1516),847)),MIN(H1516,(0.75*$C1516),847)),2)),IF($B1516="Non - avec lien de dépendance",MIN(1129,H1516,$C1516)*overallRate,MIN(1129,H1516)*overallRate)))))</f>
        <v>Effectuez l’étape 1</v>
      </c>
      <c r="M1516" s="68" t="str">
        <f>IF(ISTEXT(overallRate),"Effectuez l’étape 1",IF(OR(COUNT($C1516,I1516)&lt;&gt;2,overallRate=0),0,IF(E1516="Yes",ROUND(MAX(IF($B1516="Oui - sans lien de dépendance",0,MIN((0.75*I1516),847)),MIN(I1516,(0.75*$C1516),847)),2),IF(revenueReduction&gt;0.3,MAX(IF($B1516="Non - avec lien de dépendance",MIN(1129,I1516,$C1516)*overallRate,MIN(1129,I1516)*overallRate),ROUND(MAX(IF($B1516="Non - avec lien de dépendance",0,MIN((0.75*I1516),847)),MIN(I1516,(0.75*$C1516),847)),2)),IF($B1516="Non - avec lien de dépendance",MIN(1129,I1516,$C1516)*overallRate,MIN(1129,I1516)*overallRate)))))</f>
        <v>Effectuez l’étape 1</v>
      </c>
      <c r="N1516" s="68" t="str">
        <f>IF(ISTEXT(overallRate),"Effectuez l’étape 1",IF(OR(COUNT($C1516,J1516)&lt;&gt;2,overallRate=0),0,IF(F1516="Yes",ROUND(MAX(IF($B1516="Oui - sans lien de dépendance",0,MIN((0.75*J1516),847)),MIN(J1516,(0.75*$C1516),847)),2),IF(revenueReduction&gt;0.3,MAX(IF($B1516="Non - avec lien de dépendance",MIN(1129,J1516,$C1516)*overallRate,MIN(1129,J1516)*overallRate),ROUND(MAX(IF($B1516="Non - avec lien de dépendance",0,MIN((0.75*J1516),847)),MIN(J1516,(0.75*$C1516),847)),2)),IF($B1516="Non - avec lien de dépendance",MIN(1129,J1516,$C1516)*overallRate,MIN(1129,J1516)*overallRate)))))</f>
        <v>Effectuez l’étape 1</v>
      </c>
      <c r="O1516" s="68" t="str">
        <f>IF(ISTEXT(overallRate),"Effectuez l’étape 1",IF(OR(COUNT($C1516,K1516)&lt;&gt;2,overallRate=0),0,IF(G1516="Yes",ROUND(MAX(IF($B1516="Oui - sans lien de dépendance",0,MIN((0.75*K1516),847)),MIN(K1516,(0.75*$C1516),847)),2),IF(revenueReduction&gt;0.3,MAX(IF($B1516="Non - avec lien de dépendance",MIN(1129,K1516,$C1516)*overallRate,MIN(1129,K1516)*overallRate),ROUND(MAX(IF($B1516="Non - avec lien de dépendance",0,MIN((0.75*K1516),847)),MIN(K1516,(0.75*$C1516),847)),2)),IF($B1516="Non - avec lien de dépendance",MIN(1129,K1516,$C1516)*overallRate,MIN(1129,K1516)*overallRate)))))</f>
        <v>Effectuez l’étape 1</v>
      </c>
      <c r="P1516" s="3">
        <f t="shared" si="23"/>
        <v>0</v>
      </c>
    </row>
    <row r="1517" spans="12:16" x14ac:dyDescent="0.5">
      <c r="L1517" s="68" t="str">
        <f>IF(ISTEXT(overallRate),"Effectuez l’étape 1",IF(OR(COUNT($C1517,H1517)&lt;&gt;2,overallRate=0),0,IF(D1517="Yes",ROUND(MAX(IF($B1517="Oui - sans lien de dépendance",0,MIN((0.75*H1517),847)),MIN(H1517,(0.75*$C1517),847)),2),IF(revenueReduction&gt;0.3,MAX(IF($B1517="Non - avec lien de dépendance",MIN(1129,H1517,$C1517)*overallRate,MIN(1129,H1517)*overallRate),ROUND(MAX(IF($B1517="Non - avec lien de dépendance",0,MIN((0.75*H1517),847)),MIN(H1517,(0.75*$C1517),847)),2)),IF($B1517="Non - avec lien de dépendance",MIN(1129,H1517,$C1517)*overallRate,MIN(1129,H1517)*overallRate)))))</f>
        <v>Effectuez l’étape 1</v>
      </c>
      <c r="M1517" s="68" t="str">
        <f>IF(ISTEXT(overallRate),"Effectuez l’étape 1",IF(OR(COUNT($C1517,I1517)&lt;&gt;2,overallRate=0),0,IF(E1517="Yes",ROUND(MAX(IF($B1517="Oui - sans lien de dépendance",0,MIN((0.75*I1517),847)),MIN(I1517,(0.75*$C1517),847)),2),IF(revenueReduction&gt;0.3,MAX(IF($B1517="Non - avec lien de dépendance",MIN(1129,I1517,$C1517)*overallRate,MIN(1129,I1517)*overallRate),ROUND(MAX(IF($B1517="Non - avec lien de dépendance",0,MIN((0.75*I1517),847)),MIN(I1517,(0.75*$C1517),847)),2)),IF($B1517="Non - avec lien de dépendance",MIN(1129,I1517,$C1517)*overallRate,MIN(1129,I1517)*overallRate)))))</f>
        <v>Effectuez l’étape 1</v>
      </c>
      <c r="N1517" s="68" t="str">
        <f>IF(ISTEXT(overallRate),"Effectuez l’étape 1",IF(OR(COUNT($C1517,J1517)&lt;&gt;2,overallRate=0),0,IF(F1517="Yes",ROUND(MAX(IF($B1517="Oui - sans lien de dépendance",0,MIN((0.75*J1517),847)),MIN(J1517,(0.75*$C1517),847)),2),IF(revenueReduction&gt;0.3,MAX(IF($B1517="Non - avec lien de dépendance",MIN(1129,J1517,$C1517)*overallRate,MIN(1129,J1517)*overallRate),ROUND(MAX(IF($B1517="Non - avec lien de dépendance",0,MIN((0.75*J1517),847)),MIN(J1517,(0.75*$C1517),847)),2)),IF($B1517="Non - avec lien de dépendance",MIN(1129,J1517,$C1517)*overallRate,MIN(1129,J1517)*overallRate)))))</f>
        <v>Effectuez l’étape 1</v>
      </c>
      <c r="O1517" s="68" t="str">
        <f>IF(ISTEXT(overallRate),"Effectuez l’étape 1",IF(OR(COUNT($C1517,K1517)&lt;&gt;2,overallRate=0),0,IF(G1517="Yes",ROUND(MAX(IF($B1517="Oui - sans lien de dépendance",0,MIN((0.75*K1517),847)),MIN(K1517,(0.75*$C1517),847)),2),IF(revenueReduction&gt;0.3,MAX(IF($B1517="Non - avec lien de dépendance",MIN(1129,K1517,$C1517)*overallRate,MIN(1129,K1517)*overallRate),ROUND(MAX(IF($B1517="Non - avec lien de dépendance",0,MIN((0.75*K1517),847)),MIN(K1517,(0.75*$C1517),847)),2)),IF($B1517="Non - avec lien de dépendance",MIN(1129,K1517,$C1517)*overallRate,MIN(1129,K1517)*overallRate)))))</f>
        <v>Effectuez l’étape 1</v>
      </c>
      <c r="P1517" s="3">
        <f t="shared" si="23"/>
        <v>0</v>
      </c>
    </row>
    <row r="1518" spans="12:16" x14ac:dyDescent="0.5">
      <c r="L1518" s="68" t="str">
        <f>IF(ISTEXT(overallRate),"Effectuez l’étape 1",IF(OR(COUNT($C1518,H1518)&lt;&gt;2,overallRate=0),0,IF(D1518="Yes",ROUND(MAX(IF($B1518="Oui - sans lien de dépendance",0,MIN((0.75*H1518),847)),MIN(H1518,(0.75*$C1518),847)),2),IF(revenueReduction&gt;0.3,MAX(IF($B1518="Non - avec lien de dépendance",MIN(1129,H1518,$C1518)*overallRate,MIN(1129,H1518)*overallRate),ROUND(MAX(IF($B1518="Non - avec lien de dépendance",0,MIN((0.75*H1518),847)),MIN(H1518,(0.75*$C1518),847)),2)),IF($B1518="Non - avec lien de dépendance",MIN(1129,H1518,$C1518)*overallRate,MIN(1129,H1518)*overallRate)))))</f>
        <v>Effectuez l’étape 1</v>
      </c>
      <c r="M1518" s="68" t="str">
        <f>IF(ISTEXT(overallRate),"Effectuez l’étape 1",IF(OR(COUNT($C1518,I1518)&lt;&gt;2,overallRate=0),0,IF(E1518="Yes",ROUND(MAX(IF($B1518="Oui - sans lien de dépendance",0,MIN((0.75*I1518),847)),MIN(I1518,(0.75*$C1518),847)),2),IF(revenueReduction&gt;0.3,MAX(IF($B1518="Non - avec lien de dépendance",MIN(1129,I1518,$C1518)*overallRate,MIN(1129,I1518)*overallRate),ROUND(MAX(IF($B1518="Non - avec lien de dépendance",0,MIN((0.75*I1518),847)),MIN(I1518,(0.75*$C1518),847)),2)),IF($B1518="Non - avec lien de dépendance",MIN(1129,I1518,$C1518)*overallRate,MIN(1129,I1518)*overallRate)))))</f>
        <v>Effectuez l’étape 1</v>
      </c>
      <c r="N1518" s="68" t="str">
        <f>IF(ISTEXT(overallRate),"Effectuez l’étape 1",IF(OR(COUNT($C1518,J1518)&lt;&gt;2,overallRate=0),0,IF(F1518="Yes",ROUND(MAX(IF($B1518="Oui - sans lien de dépendance",0,MIN((0.75*J1518),847)),MIN(J1518,(0.75*$C1518),847)),2),IF(revenueReduction&gt;0.3,MAX(IF($B1518="Non - avec lien de dépendance",MIN(1129,J1518,$C1518)*overallRate,MIN(1129,J1518)*overallRate),ROUND(MAX(IF($B1518="Non - avec lien de dépendance",0,MIN((0.75*J1518),847)),MIN(J1518,(0.75*$C1518),847)),2)),IF($B1518="Non - avec lien de dépendance",MIN(1129,J1518,$C1518)*overallRate,MIN(1129,J1518)*overallRate)))))</f>
        <v>Effectuez l’étape 1</v>
      </c>
      <c r="O1518" s="68" t="str">
        <f>IF(ISTEXT(overallRate),"Effectuez l’étape 1",IF(OR(COUNT($C1518,K1518)&lt;&gt;2,overallRate=0),0,IF(G1518="Yes",ROUND(MAX(IF($B1518="Oui - sans lien de dépendance",0,MIN((0.75*K1518),847)),MIN(K1518,(0.75*$C1518),847)),2),IF(revenueReduction&gt;0.3,MAX(IF($B1518="Non - avec lien de dépendance",MIN(1129,K1518,$C1518)*overallRate,MIN(1129,K1518)*overallRate),ROUND(MAX(IF($B1518="Non - avec lien de dépendance",0,MIN((0.75*K1518),847)),MIN(K1518,(0.75*$C1518),847)),2)),IF($B1518="Non - avec lien de dépendance",MIN(1129,K1518,$C1518)*overallRate,MIN(1129,K1518)*overallRate)))))</f>
        <v>Effectuez l’étape 1</v>
      </c>
      <c r="P1518" s="3">
        <f t="shared" si="23"/>
        <v>0</v>
      </c>
    </row>
    <row r="1519" spans="12:16" x14ac:dyDescent="0.5">
      <c r="L1519" s="68" t="str">
        <f>IF(ISTEXT(overallRate),"Effectuez l’étape 1",IF(OR(COUNT($C1519,H1519)&lt;&gt;2,overallRate=0),0,IF(D1519="Yes",ROUND(MAX(IF($B1519="Oui - sans lien de dépendance",0,MIN((0.75*H1519),847)),MIN(H1519,(0.75*$C1519),847)),2),IF(revenueReduction&gt;0.3,MAX(IF($B1519="Non - avec lien de dépendance",MIN(1129,H1519,$C1519)*overallRate,MIN(1129,H1519)*overallRate),ROUND(MAX(IF($B1519="Non - avec lien de dépendance",0,MIN((0.75*H1519),847)),MIN(H1519,(0.75*$C1519),847)),2)),IF($B1519="Non - avec lien de dépendance",MIN(1129,H1519,$C1519)*overallRate,MIN(1129,H1519)*overallRate)))))</f>
        <v>Effectuez l’étape 1</v>
      </c>
      <c r="M1519" s="68" t="str">
        <f>IF(ISTEXT(overallRate),"Effectuez l’étape 1",IF(OR(COUNT($C1519,I1519)&lt;&gt;2,overallRate=0),0,IF(E1519="Yes",ROUND(MAX(IF($B1519="Oui - sans lien de dépendance",0,MIN((0.75*I1519),847)),MIN(I1519,(0.75*$C1519),847)),2),IF(revenueReduction&gt;0.3,MAX(IF($B1519="Non - avec lien de dépendance",MIN(1129,I1519,$C1519)*overallRate,MIN(1129,I1519)*overallRate),ROUND(MAX(IF($B1519="Non - avec lien de dépendance",0,MIN((0.75*I1519),847)),MIN(I1519,(0.75*$C1519),847)),2)),IF($B1519="Non - avec lien de dépendance",MIN(1129,I1519,$C1519)*overallRate,MIN(1129,I1519)*overallRate)))))</f>
        <v>Effectuez l’étape 1</v>
      </c>
      <c r="N1519" s="68" t="str">
        <f>IF(ISTEXT(overallRate),"Effectuez l’étape 1",IF(OR(COUNT($C1519,J1519)&lt;&gt;2,overallRate=0),0,IF(F1519="Yes",ROUND(MAX(IF($B1519="Oui - sans lien de dépendance",0,MIN((0.75*J1519),847)),MIN(J1519,(0.75*$C1519),847)),2),IF(revenueReduction&gt;0.3,MAX(IF($B1519="Non - avec lien de dépendance",MIN(1129,J1519,$C1519)*overallRate,MIN(1129,J1519)*overallRate),ROUND(MAX(IF($B1519="Non - avec lien de dépendance",0,MIN((0.75*J1519),847)),MIN(J1519,(0.75*$C1519),847)),2)),IF($B1519="Non - avec lien de dépendance",MIN(1129,J1519,$C1519)*overallRate,MIN(1129,J1519)*overallRate)))))</f>
        <v>Effectuez l’étape 1</v>
      </c>
      <c r="O1519" s="68" t="str">
        <f>IF(ISTEXT(overallRate),"Effectuez l’étape 1",IF(OR(COUNT($C1519,K1519)&lt;&gt;2,overallRate=0),0,IF(G1519="Yes",ROUND(MAX(IF($B1519="Oui - sans lien de dépendance",0,MIN((0.75*K1519),847)),MIN(K1519,(0.75*$C1519),847)),2),IF(revenueReduction&gt;0.3,MAX(IF($B1519="Non - avec lien de dépendance",MIN(1129,K1519,$C1519)*overallRate,MIN(1129,K1519)*overallRate),ROUND(MAX(IF($B1519="Non - avec lien de dépendance",0,MIN((0.75*K1519),847)),MIN(K1519,(0.75*$C1519),847)),2)),IF($B1519="Non - avec lien de dépendance",MIN(1129,K1519,$C1519)*overallRate,MIN(1129,K1519)*overallRate)))))</f>
        <v>Effectuez l’étape 1</v>
      </c>
      <c r="P1519" s="3">
        <f t="shared" si="23"/>
        <v>0</v>
      </c>
    </row>
    <row r="1520" spans="12:16" x14ac:dyDescent="0.5">
      <c r="L1520" s="68" t="str">
        <f>IF(ISTEXT(overallRate),"Effectuez l’étape 1",IF(OR(COUNT($C1520,H1520)&lt;&gt;2,overallRate=0),0,IF(D1520="Yes",ROUND(MAX(IF($B1520="Oui - sans lien de dépendance",0,MIN((0.75*H1520),847)),MIN(H1520,(0.75*$C1520),847)),2),IF(revenueReduction&gt;0.3,MAX(IF($B1520="Non - avec lien de dépendance",MIN(1129,H1520,$C1520)*overallRate,MIN(1129,H1520)*overallRate),ROUND(MAX(IF($B1520="Non - avec lien de dépendance",0,MIN((0.75*H1520),847)),MIN(H1520,(0.75*$C1520),847)),2)),IF($B1520="Non - avec lien de dépendance",MIN(1129,H1520,$C1520)*overallRate,MIN(1129,H1520)*overallRate)))))</f>
        <v>Effectuez l’étape 1</v>
      </c>
      <c r="M1520" s="68" t="str">
        <f>IF(ISTEXT(overallRate),"Effectuez l’étape 1",IF(OR(COUNT($C1520,I1520)&lt;&gt;2,overallRate=0),0,IF(E1520="Yes",ROUND(MAX(IF($B1520="Oui - sans lien de dépendance",0,MIN((0.75*I1520),847)),MIN(I1520,(0.75*$C1520),847)),2),IF(revenueReduction&gt;0.3,MAX(IF($B1520="Non - avec lien de dépendance",MIN(1129,I1520,$C1520)*overallRate,MIN(1129,I1520)*overallRate),ROUND(MAX(IF($B1520="Non - avec lien de dépendance",0,MIN((0.75*I1520),847)),MIN(I1520,(0.75*$C1520),847)),2)),IF($B1520="Non - avec lien de dépendance",MIN(1129,I1520,$C1520)*overallRate,MIN(1129,I1520)*overallRate)))))</f>
        <v>Effectuez l’étape 1</v>
      </c>
      <c r="N1520" s="68" t="str">
        <f>IF(ISTEXT(overallRate),"Effectuez l’étape 1",IF(OR(COUNT($C1520,J1520)&lt;&gt;2,overallRate=0),0,IF(F1520="Yes",ROUND(MAX(IF($B1520="Oui - sans lien de dépendance",0,MIN((0.75*J1520),847)),MIN(J1520,(0.75*$C1520),847)),2),IF(revenueReduction&gt;0.3,MAX(IF($B1520="Non - avec lien de dépendance",MIN(1129,J1520,$C1520)*overallRate,MIN(1129,J1520)*overallRate),ROUND(MAX(IF($B1520="Non - avec lien de dépendance",0,MIN((0.75*J1520),847)),MIN(J1520,(0.75*$C1520),847)),2)),IF($B1520="Non - avec lien de dépendance",MIN(1129,J1520,$C1520)*overallRate,MIN(1129,J1520)*overallRate)))))</f>
        <v>Effectuez l’étape 1</v>
      </c>
      <c r="O1520" s="68" t="str">
        <f>IF(ISTEXT(overallRate),"Effectuez l’étape 1",IF(OR(COUNT($C1520,K1520)&lt;&gt;2,overallRate=0),0,IF(G1520="Yes",ROUND(MAX(IF($B1520="Oui - sans lien de dépendance",0,MIN((0.75*K1520),847)),MIN(K1520,(0.75*$C1520),847)),2),IF(revenueReduction&gt;0.3,MAX(IF($B1520="Non - avec lien de dépendance",MIN(1129,K1520,$C1520)*overallRate,MIN(1129,K1520)*overallRate),ROUND(MAX(IF($B1520="Non - avec lien de dépendance",0,MIN((0.75*K1520),847)),MIN(K1520,(0.75*$C1520),847)),2)),IF($B1520="Non - avec lien de dépendance",MIN(1129,K1520,$C1520)*overallRate,MIN(1129,K1520)*overallRate)))))</f>
        <v>Effectuez l’étape 1</v>
      </c>
      <c r="P1520" s="3">
        <f t="shared" si="23"/>
        <v>0</v>
      </c>
    </row>
    <row r="1521" spans="12:16" x14ac:dyDescent="0.5">
      <c r="L1521" s="68" t="str">
        <f>IF(ISTEXT(overallRate),"Effectuez l’étape 1",IF(OR(COUNT($C1521,H1521)&lt;&gt;2,overallRate=0),0,IF(D1521="Yes",ROUND(MAX(IF($B1521="Oui - sans lien de dépendance",0,MIN((0.75*H1521),847)),MIN(H1521,(0.75*$C1521),847)),2),IF(revenueReduction&gt;0.3,MAX(IF($B1521="Non - avec lien de dépendance",MIN(1129,H1521,$C1521)*overallRate,MIN(1129,H1521)*overallRate),ROUND(MAX(IF($B1521="Non - avec lien de dépendance",0,MIN((0.75*H1521),847)),MIN(H1521,(0.75*$C1521),847)),2)),IF($B1521="Non - avec lien de dépendance",MIN(1129,H1521,$C1521)*overallRate,MIN(1129,H1521)*overallRate)))))</f>
        <v>Effectuez l’étape 1</v>
      </c>
      <c r="M1521" s="68" t="str">
        <f>IF(ISTEXT(overallRate),"Effectuez l’étape 1",IF(OR(COUNT($C1521,I1521)&lt;&gt;2,overallRate=0),0,IF(E1521="Yes",ROUND(MAX(IF($B1521="Oui - sans lien de dépendance",0,MIN((0.75*I1521),847)),MIN(I1521,(0.75*$C1521),847)),2),IF(revenueReduction&gt;0.3,MAX(IF($B1521="Non - avec lien de dépendance",MIN(1129,I1521,$C1521)*overallRate,MIN(1129,I1521)*overallRate),ROUND(MAX(IF($B1521="Non - avec lien de dépendance",0,MIN((0.75*I1521),847)),MIN(I1521,(0.75*$C1521),847)),2)),IF($B1521="Non - avec lien de dépendance",MIN(1129,I1521,$C1521)*overallRate,MIN(1129,I1521)*overallRate)))))</f>
        <v>Effectuez l’étape 1</v>
      </c>
      <c r="N1521" s="68" t="str">
        <f>IF(ISTEXT(overallRate),"Effectuez l’étape 1",IF(OR(COUNT($C1521,J1521)&lt;&gt;2,overallRate=0),0,IF(F1521="Yes",ROUND(MAX(IF($B1521="Oui - sans lien de dépendance",0,MIN((0.75*J1521),847)),MIN(J1521,(0.75*$C1521),847)),2),IF(revenueReduction&gt;0.3,MAX(IF($B1521="Non - avec lien de dépendance",MIN(1129,J1521,$C1521)*overallRate,MIN(1129,J1521)*overallRate),ROUND(MAX(IF($B1521="Non - avec lien de dépendance",0,MIN((0.75*J1521),847)),MIN(J1521,(0.75*$C1521),847)),2)),IF($B1521="Non - avec lien de dépendance",MIN(1129,J1521,$C1521)*overallRate,MIN(1129,J1521)*overallRate)))))</f>
        <v>Effectuez l’étape 1</v>
      </c>
      <c r="O1521" s="68" t="str">
        <f>IF(ISTEXT(overallRate),"Effectuez l’étape 1",IF(OR(COUNT($C1521,K1521)&lt;&gt;2,overallRate=0),0,IF(G1521="Yes",ROUND(MAX(IF($B1521="Oui - sans lien de dépendance",0,MIN((0.75*K1521),847)),MIN(K1521,(0.75*$C1521),847)),2),IF(revenueReduction&gt;0.3,MAX(IF($B1521="Non - avec lien de dépendance",MIN(1129,K1521,$C1521)*overallRate,MIN(1129,K1521)*overallRate),ROUND(MAX(IF($B1521="Non - avec lien de dépendance",0,MIN((0.75*K1521),847)),MIN(K1521,(0.75*$C1521),847)),2)),IF($B1521="Non - avec lien de dépendance",MIN(1129,K1521,$C1521)*overallRate,MIN(1129,K1521)*overallRate)))))</f>
        <v>Effectuez l’étape 1</v>
      </c>
      <c r="P1521" s="3">
        <f t="shared" si="23"/>
        <v>0</v>
      </c>
    </row>
    <row r="1522" spans="12:16" x14ac:dyDescent="0.5">
      <c r="L1522" s="68" t="str">
        <f>IF(ISTEXT(overallRate),"Effectuez l’étape 1",IF(OR(COUNT($C1522,H1522)&lt;&gt;2,overallRate=0),0,IF(D1522="Yes",ROUND(MAX(IF($B1522="Oui - sans lien de dépendance",0,MIN((0.75*H1522),847)),MIN(H1522,(0.75*$C1522),847)),2),IF(revenueReduction&gt;0.3,MAX(IF($B1522="Non - avec lien de dépendance",MIN(1129,H1522,$C1522)*overallRate,MIN(1129,H1522)*overallRate),ROUND(MAX(IF($B1522="Non - avec lien de dépendance",0,MIN((0.75*H1522),847)),MIN(H1522,(0.75*$C1522),847)),2)),IF($B1522="Non - avec lien de dépendance",MIN(1129,H1522,$C1522)*overallRate,MIN(1129,H1522)*overallRate)))))</f>
        <v>Effectuez l’étape 1</v>
      </c>
      <c r="M1522" s="68" t="str">
        <f>IF(ISTEXT(overallRate),"Effectuez l’étape 1",IF(OR(COUNT($C1522,I1522)&lt;&gt;2,overallRate=0),0,IF(E1522="Yes",ROUND(MAX(IF($B1522="Oui - sans lien de dépendance",0,MIN((0.75*I1522),847)),MIN(I1522,(0.75*$C1522),847)),2),IF(revenueReduction&gt;0.3,MAX(IF($B1522="Non - avec lien de dépendance",MIN(1129,I1522,$C1522)*overallRate,MIN(1129,I1522)*overallRate),ROUND(MAX(IF($B1522="Non - avec lien de dépendance",0,MIN((0.75*I1522),847)),MIN(I1522,(0.75*$C1522),847)),2)),IF($B1522="Non - avec lien de dépendance",MIN(1129,I1522,$C1522)*overallRate,MIN(1129,I1522)*overallRate)))))</f>
        <v>Effectuez l’étape 1</v>
      </c>
      <c r="N1522" s="68" t="str">
        <f>IF(ISTEXT(overallRate),"Effectuez l’étape 1",IF(OR(COUNT($C1522,J1522)&lt;&gt;2,overallRate=0),0,IF(F1522="Yes",ROUND(MAX(IF($B1522="Oui - sans lien de dépendance",0,MIN((0.75*J1522),847)),MIN(J1522,(0.75*$C1522),847)),2),IF(revenueReduction&gt;0.3,MAX(IF($B1522="Non - avec lien de dépendance",MIN(1129,J1522,$C1522)*overallRate,MIN(1129,J1522)*overallRate),ROUND(MAX(IF($B1522="Non - avec lien de dépendance",0,MIN((0.75*J1522),847)),MIN(J1522,(0.75*$C1522),847)),2)),IF($B1522="Non - avec lien de dépendance",MIN(1129,J1522,$C1522)*overallRate,MIN(1129,J1522)*overallRate)))))</f>
        <v>Effectuez l’étape 1</v>
      </c>
      <c r="O1522" s="68" t="str">
        <f>IF(ISTEXT(overallRate),"Effectuez l’étape 1",IF(OR(COUNT($C1522,K1522)&lt;&gt;2,overallRate=0),0,IF(G1522="Yes",ROUND(MAX(IF($B1522="Oui - sans lien de dépendance",0,MIN((0.75*K1522),847)),MIN(K1522,(0.75*$C1522),847)),2),IF(revenueReduction&gt;0.3,MAX(IF($B1522="Non - avec lien de dépendance",MIN(1129,K1522,$C1522)*overallRate,MIN(1129,K1522)*overallRate),ROUND(MAX(IF($B1522="Non - avec lien de dépendance",0,MIN((0.75*K1522),847)),MIN(K1522,(0.75*$C1522),847)),2)),IF($B1522="Non - avec lien de dépendance",MIN(1129,K1522,$C1522)*overallRate,MIN(1129,K1522)*overallRate)))))</f>
        <v>Effectuez l’étape 1</v>
      </c>
      <c r="P1522" s="3">
        <f t="shared" si="23"/>
        <v>0</v>
      </c>
    </row>
    <row r="1523" spans="12:16" x14ac:dyDescent="0.5">
      <c r="L1523" s="68" t="str">
        <f>IF(ISTEXT(overallRate),"Effectuez l’étape 1",IF(OR(COUNT($C1523,H1523)&lt;&gt;2,overallRate=0),0,IF(D1523="Yes",ROUND(MAX(IF($B1523="Oui - sans lien de dépendance",0,MIN((0.75*H1523),847)),MIN(H1523,(0.75*$C1523),847)),2),IF(revenueReduction&gt;0.3,MAX(IF($B1523="Non - avec lien de dépendance",MIN(1129,H1523,$C1523)*overallRate,MIN(1129,H1523)*overallRate),ROUND(MAX(IF($B1523="Non - avec lien de dépendance",0,MIN((0.75*H1523),847)),MIN(H1523,(0.75*$C1523),847)),2)),IF($B1523="Non - avec lien de dépendance",MIN(1129,H1523,$C1523)*overallRate,MIN(1129,H1523)*overallRate)))))</f>
        <v>Effectuez l’étape 1</v>
      </c>
      <c r="M1523" s="68" t="str">
        <f>IF(ISTEXT(overallRate),"Effectuez l’étape 1",IF(OR(COUNT($C1523,I1523)&lt;&gt;2,overallRate=0),0,IF(E1523="Yes",ROUND(MAX(IF($B1523="Oui - sans lien de dépendance",0,MIN((0.75*I1523),847)),MIN(I1523,(0.75*$C1523),847)),2),IF(revenueReduction&gt;0.3,MAX(IF($B1523="Non - avec lien de dépendance",MIN(1129,I1523,$C1523)*overallRate,MIN(1129,I1523)*overallRate),ROUND(MAX(IF($B1523="Non - avec lien de dépendance",0,MIN((0.75*I1523),847)),MIN(I1523,(0.75*$C1523),847)),2)),IF($B1523="Non - avec lien de dépendance",MIN(1129,I1523,$C1523)*overallRate,MIN(1129,I1523)*overallRate)))))</f>
        <v>Effectuez l’étape 1</v>
      </c>
      <c r="N1523" s="68" t="str">
        <f>IF(ISTEXT(overallRate),"Effectuez l’étape 1",IF(OR(COUNT($C1523,J1523)&lt;&gt;2,overallRate=0),0,IF(F1523="Yes",ROUND(MAX(IF($B1523="Oui - sans lien de dépendance",0,MIN((0.75*J1523),847)),MIN(J1523,(0.75*$C1523),847)),2),IF(revenueReduction&gt;0.3,MAX(IF($B1523="Non - avec lien de dépendance",MIN(1129,J1523,$C1523)*overallRate,MIN(1129,J1523)*overallRate),ROUND(MAX(IF($B1523="Non - avec lien de dépendance",0,MIN((0.75*J1523),847)),MIN(J1523,(0.75*$C1523),847)),2)),IF($B1523="Non - avec lien de dépendance",MIN(1129,J1523,$C1523)*overallRate,MIN(1129,J1523)*overallRate)))))</f>
        <v>Effectuez l’étape 1</v>
      </c>
      <c r="O1523" s="68" t="str">
        <f>IF(ISTEXT(overallRate),"Effectuez l’étape 1",IF(OR(COUNT($C1523,K1523)&lt;&gt;2,overallRate=0),0,IF(G1523="Yes",ROUND(MAX(IF($B1523="Oui - sans lien de dépendance",0,MIN((0.75*K1523),847)),MIN(K1523,(0.75*$C1523),847)),2),IF(revenueReduction&gt;0.3,MAX(IF($B1523="Non - avec lien de dépendance",MIN(1129,K1523,$C1523)*overallRate,MIN(1129,K1523)*overallRate),ROUND(MAX(IF($B1523="Non - avec lien de dépendance",0,MIN((0.75*K1523),847)),MIN(K1523,(0.75*$C1523),847)),2)),IF($B1523="Non - avec lien de dépendance",MIN(1129,K1523,$C1523)*overallRate,MIN(1129,K1523)*overallRate)))))</f>
        <v>Effectuez l’étape 1</v>
      </c>
      <c r="P1523" s="3">
        <f t="shared" si="23"/>
        <v>0</v>
      </c>
    </row>
    <row r="1524" spans="12:16" x14ac:dyDescent="0.5">
      <c r="L1524" s="68" t="str">
        <f>IF(ISTEXT(overallRate),"Effectuez l’étape 1",IF(OR(COUNT($C1524,H1524)&lt;&gt;2,overallRate=0),0,IF(D1524="Yes",ROUND(MAX(IF($B1524="Oui - sans lien de dépendance",0,MIN((0.75*H1524),847)),MIN(H1524,(0.75*$C1524),847)),2),IF(revenueReduction&gt;0.3,MAX(IF($B1524="Non - avec lien de dépendance",MIN(1129,H1524,$C1524)*overallRate,MIN(1129,H1524)*overallRate),ROUND(MAX(IF($B1524="Non - avec lien de dépendance",0,MIN((0.75*H1524),847)),MIN(H1524,(0.75*$C1524),847)),2)),IF($B1524="Non - avec lien de dépendance",MIN(1129,H1524,$C1524)*overallRate,MIN(1129,H1524)*overallRate)))))</f>
        <v>Effectuez l’étape 1</v>
      </c>
      <c r="M1524" s="68" t="str">
        <f>IF(ISTEXT(overallRate),"Effectuez l’étape 1",IF(OR(COUNT($C1524,I1524)&lt;&gt;2,overallRate=0),0,IF(E1524="Yes",ROUND(MAX(IF($B1524="Oui - sans lien de dépendance",0,MIN((0.75*I1524),847)),MIN(I1524,(0.75*$C1524),847)),2),IF(revenueReduction&gt;0.3,MAX(IF($B1524="Non - avec lien de dépendance",MIN(1129,I1524,$C1524)*overallRate,MIN(1129,I1524)*overallRate),ROUND(MAX(IF($B1524="Non - avec lien de dépendance",0,MIN((0.75*I1524),847)),MIN(I1524,(0.75*$C1524),847)),2)),IF($B1524="Non - avec lien de dépendance",MIN(1129,I1524,$C1524)*overallRate,MIN(1129,I1524)*overallRate)))))</f>
        <v>Effectuez l’étape 1</v>
      </c>
      <c r="N1524" s="68" t="str">
        <f>IF(ISTEXT(overallRate),"Effectuez l’étape 1",IF(OR(COUNT($C1524,J1524)&lt;&gt;2,overallRate=0),0,IF(F1524="Yes",ROUND(MAX(IF($B1524="Oui - sans lien de dépendance",0,MIN((0.75*J1524),847)),MIN(J1524,(0.75*$C1524),847)),2),IF(revenueReduction&gt;0.3,MAX(IF($B1524="Non - avec lien de dépendance",MIN(1129,J1524,$C1524)*overallRate,MIN(1129,J1524)*overallRate),ROUND(MAX(IF($B1524="Non - avec lien de dépendance",0,MIN((0.75*J1524),847)),MIN(J1524,(0.75*$C1524),847)),2)),IF($B1524="Non - avec lien de dépendance",MIN(1129,J1524,$C1524)*overallRate,MIN(1129,J1524)*overallRate)))))</f>
        <v>Effectuez l’étape 1</v>
      </c>
      <c r="O1524" s="68" t="str">
        <f>IF(ISTEXT(overallRate),"Effectuez l’étape 1",IF(OR(COUNT($C1524,K1524)&lt;&gt;2,overallRate=0),0,IF(G1524="Yes",ROUND(MAX(IF($B1524="Oui - sans lien de dépendance",0,MIN((0.75*K1524),847)),MIN(K1524,(0.75*$C1524),847)),2),IF(revenueReduction&gt;0.3,MAX(IF($B1524="Non - avec lien de dépendance",MIN(1129,K1524,$C1524)*overallRate,MIN(1129,K1524)*overallRate),ROUND(MAX(IF($B1524="Non - avec lien de dépendance",0,MIN((0.75*K1524),847)),MIN(K1524,(0.75*$C1524),847)),2)),IF($B1524="Non - avec lien de dépendance",MIN(1129,K1524,$C1524)*overallRate,MIN(1129,K1524)*overallRate)))))</f>
        <v>Effectuez l’étape 1</v>
      </c>
      <c r="P1524" s="3">
        <f t="shared" si="23"/>
        <v>0</v>
      </c>
    </row>
    <row r="1525" spans="12:16" x14ac:dyDescent="0.5">
      <c r="L1525" s="68" t="str">
        <f>IF(ISTEXT(overallRate),"Effectuez l’étape 1",IF(OR(COUNT($C1525,H1525)&lt;&gt;2,overallRate=0),0,IF(D1525="Yes",ROUND(MAX(IF($B1525="Oui - sans lien de dépendance",0,MIN((0.75*H1525),847)),MIN(H1525,(0.75*$C1525),847)),2),IF(revenueReduction&gt;0.3,MAX(IF($B1525="Non - avec lien de dépendance",MIN(1129,H1525,$C1525)*overallRate,MIN(1129,H1525)*overallRate),ROUND(MAX(IF($B1525="Non - avec lien de dépendance",0,MIN((0.75*H1525),847)),MIN(H1525,(0.75*$C1525),847)),2)),IF($B1525="Non - avec lien de dépendance",MIN(1129,H1525,$C1525)*overallRate,MIN(1129,H1525)*overallRate)))))</f>
        <v>Effectuez l’étape 1</v>
      </c>
      <c r="M1525" s="68" t="str">
        <f>IF(ISTEXT(overallRate),"Effectuez l’étape 1",IF(OR(COUNT($C1525,I1525)&lt;&gt;2,overallRate=0),0,IF(E1525="Yes",ROUND(MAX(IF($B1525="Oui - sans lien de dépendance",0,MIN((0.75*I1525),847)),MIN(I1525,(0.75*$C1525),847)),2),IF(revenueReduction&gt;0.3,MAX(IF($B1525="Non - avec lien de dépendance",MIN(1129,I1525,$C1525)*overallRate,MIN(1129,I1525)*overallRate),ROUND(MAX(IF($B1525="Non - avec lien de dépendance",0,MIN((0.75*I1525),847)),MIN(I1525,(0.75*$C1525),847)),2)),IF($B1525="Non - avec lien de dépendance",MIN(1129,I1525,$C1525)*overallRate,MIN(1129,I1525)*overallRate)))))</f>
        <v>Effectuez l’étape 1</v>
      </c>
      <c r="N1525" s="68" t="str">
        <f>IF(ISTEXT(overallRate),"Effectuez l’étape 1",IF(OR(COUNT($C1525,J1525)&lt;&gt;2,overallRate=0),0,IF(F1525="Yes",ROUND(MAX(IF($B1525="Oui - sans lien de dépendance",0,MIN((0.75*J1525),847)),MIN(J1525,(0.75*$C1525),847)),2),IF(revenueReduction&gt;0.3,MAX(IF($B1525="Non - avec lien de dépendance",MIN(1129,J1525,$C1525)*overallRate,MIN(1129,J1525)*overallRate),ROUND(MAX(IF($B1525="Non - avec lien de dépendance",0,MIN((0.75*J1525),847)),MIN(J1525,(0.75*$C1525),847)),2)),IF($B1525="Non - avec lien de dépendance",MIN(1129,J1525,$C1525)*overallRate,MIN(1129,J1525)*overallRate)))))</f>
        <v>Effectuez l’étape 1</v>
      </c>
      <c r="O1525" s="68" t="str">
        <f>IF(ISTEXT(overallRate),"Effectuez l’étape 1",IF(OR(COUNT($C1525,K1525)&lt;&gt;2,overallRate=0),0,IF(G1525="Yes",ROUND(MAX(IF($B1525="Oui - sans lien de dépendance",0,MIN((0.75*K1525),847)),MIN(K1525,(0.75*$C1525),847)),2),IF(revenueReduction&gt;0.3,MAX(IF($B1525="Non - avec lien de dépendance",MIN(1129,K1525,$C1525)*overallRate,MIN(1129,K1525)*overallRate),ROUND(MAX(IF($B1525="Non - avec lien de dépendance",0,MIN((0.75*K1525),847)),MIN(K1525,(0.75*$C1525),847)),2)),IF($B1525="Non - avec lien de dépendance",MIN(1129,K1525,$C1525)*overallRate,MIN(1129,K1525)*overallRate)))))</f>
        <v>Effectuez l’étape 1</v>
      </c>
      <c r="P1525" s="3">
        <f t="shared" si="23"/>
        <v>0</v>
      </c>
    </row>
    <row r="1526" spans="12:16" x14ac:dyDescent="0.5">
      <c r="L1526" s="68" t="str">
        <f>IF(ISTEXT(overallRate),"Effectuez l’étape 1",IF(OR(COUNT($C1526,H1526)&lt;&gt;2,overallRate=0),0,IF(D1526="Yes",ROUND(MAX(IF($B1526="Oui - sans lien de dépendance",0,MIN((0.75*H1526),847)),MIN(H1526,(0.75*$C1526),847)),2),IF(revenueReduction&gt;0.3,MAX(IF($B1526="Non - avec lien de dépendance",MIN(1129,H1526,$C1526)*overallRate,MIN(1129,H1526)*overallRate),ROUND(MAX(IF($B1526="Non - avec lien de dépendance",0,MIN((0.75*H1526),847)),MIN(H1526,(0.75*$C1526),847)),2)),IF($B1526="Non - avec lien de dépendance",MIN(1129,H1526,$C1526)*overallRate,MIN(1129,H1526)*overallRate)))))</f>
        <v>Effectuez l’étape 1</v>
      </c>
      <c r="M1526" s="68" t="str">
        <f>IF(ISTEXT(overallRate),"Effectuez l’étape 1",IF(OR(COUNT($C1526,I1526)&lt;&gt;2,overallRate=0),0,IF(E1526="Yes",ROUND(MAX(IF($B1526="Oui - sans lien de dépendance",0,MIN((0.75*I1526),847)),MIN(I1526,(0.75*$C1526),847)),2),IF(revenueReduction&gt;0.3,MAX(IF($B1526="Non - avec lien de dépendance",MIN(1129,I1526,$C1526)*overallRate,MIN(1129,I1526)*overallRate),ROUND(MAX(IF($B1526="Non - avec lien de dépendance",0,MIN((0.75*I1526),847)),MIN(I1526,(0.75*$C1526),847)),2)),IF($B1526="Non - avec lien de dépendance",MIN(1129,I1526,$C1526)*overallRate,MIN(1129,I1526)*overallRate)))))</f>
        <v>Effectuez l’étape 1</v>
      </c>
      <c r="N1526" s="68" t="str">
        <f>IF(ISTEXT(overallRate),"Effectuez l’étape 1",IF(OR(COUNT($C1526,J1526)&lt;&gt;2,overallRate=0),0,IF(F1526="Yes",ROUND(MAX(IF($B1526="Oui - sans lien de dépendance",0,MIN((0.75*J1526),847)),MIN(J1526,(0.75*$C1526),847)),2),IF(revenueReduction&gt;0.3,MAX(IF($B1526="Non - avec lien de dépendance",MIN(1129,J1526,$C1526)*overallRate,MIN(1129,J1526)*overallRate),ROUND(MAX(IF($B1526="Non - avec lien de dépendance",0,MIN((0.75*J1526),847)),MIN(J1526,(0.75*$C1526),847)),2)),IF($B1526="Non - avec lien de dépendance",MIN(1129,J1526,$C1526)*overallRate,MIN(1129,J1526)*overallRate)))))</f>
        <v>Effectuez l’étape 1</v>
      </c>
      <c r="O1526" s="68" t="str">
        <f>IF(ISTEXT(overallRate),"Effectuez l’étape 1",IF(OR(COUNT($C1526,K1526)&lt;&gt;2,overallRate=0),0,IF(G1526="Yes",ROUND(MAX(IF($B1526="Oui - sans lien de dépendance",0,MIN((0.75*K1526),847)),MIN(K1526,(0.75*$C1526),847)),2),IF(revenueReduction&gt;0.3,MAX(IF($B1526="Non - avec lien de dépendance",MIN(1129,K1526,$C1526)*overallRate,MIN(1129,K1526)*overallRate),ROUND(MAX(IF($B1526="Non - avec lien de dépendance",0,MIN((0.75*K1526),847)),MIN(K1526,(0.75*$C1526),847)),2)),IF($B1526="Non - avec lien de dépendance",MIN(1129,K1526,$C1526)*overallRate,MIN(1129,K1526)*overallRate)))))</f>
        <v>Effectuez l’étape 1</v>
      </c>
      <c r="P1526" s="3">
        <f t="shared" si="23"/>
        <v>0</v>
      </c>
    </row>
    <row r="1527" spans="12:16" x14ac:dyDescent="0.5">
      <c r="L1527" s="68" t="str">
        <f>IF(ISTEXT(overallRate),"Effectuez l’étape 1",IF(OR(COUNT($C1527,H1527)&lt;&gt;2,overallRate=0),0,IF(D1527="Yes",ROUND(MAX(IF($B1527="Oui - sans lien de dépendance",0,MIN((0.75*H1527),847)),MIN(H1527,(0.75*$C1527),847)),2),IF(revenueReduction&gt;0.3,MAX(IF($B1527="Non - avec lien de dépendance",MIN(1129,H1527,$C1527)*overallRate,MIN(1129,H1527)*overallRate),ROUND(MAX(IF($B1527="Non - avec lien de dépendance",0,MIN((0.75*H1527),847)),MIN(H1527,(0.75*$C1527),847)),2)),IF($B1527="Non - avec lien de dépendance",MIN(1129,H1527,$C1527)*overallRate,MIN(1129,H1527)*overallRate)))))</f>
        <v>Effectuez l’étape 1</v>
      </c>
      <c r="M1527" s="68" t="str">
        <f>IF(ISTEXT(overallRate),"Effectuez l’étape 1",IF(OR(COUNT($C1527,I1527)&lt;&gt;2,overallRate=0),0,IF(E1527="Yes",ROUND(MAX(IF($B1527="Oui - sans lien de dépendance",0,MIN((0.75*I1527),847)),MIN(I1527,(0.75*$C1527),847)),2),IF(revenueReduction&gt;0.3,MAX(IF($B1527="Non - avec lien de dépendance",MIN(1129,I1527,$C1527)*overallRate,MIN(1129,I1527)*overallRate),ROUND(MAX(IF($B1527="Non - avec lien de dépendance",0,MIN((0.75*I1527),847)),MIN(I1527,(0.75*$C1527),847)),2)),IF($B1527="Non - avec lien de dépendance",MIN(1129,I1527,$C1527)*overallRate,MIN(1129,I1527)*overallRate)))))</f>
        <v>Effectuez l’étape 1</v>
      </c>
      <c r="N1527" s="68" t="str">
        <f>IF(ISTEXT(overallRate),"Effectuez l’étape 1",IF(OR(COUNT($C1527,J1527)&lt;&gt;2,overallRate=0),0,IF(F1527="Yes",ROUND(MAX(IF($B1527="Oui - sans lien de dépendance",0,MIN((0.75*J1527),847)),MIN(J1527,(0.75*$C1527),847)),2),IF(revenueReduction&gt;0.3,MAX(IF($B1527="Non - avec lien de dépendance",MIN(1129,J1527,$C1527)*overallRate,MIN(1129,J1527)*overallRate),ROUND(MAX(IF($B1527="Non - avec lien de dépendance",0,MIN((0.75*J1527),847)),MIN(J1527,(0.75*$C1527),847)),2)),IF($B1527="Non - avec lien de dépendance",MIN(1129,J1527,$C1527)*overallRate,MIN(1129,J1527)*overallRate)))))</f>
        <v>Effectuez l’étape 1</v>
      </c>
      <c r="O1527" s="68" t="str">
        <f>IF(ISTEXT(overallRate),"Effectuez l’étape 1",IF(OR(COUNT($C1527,K1527)&lt;&gt;2,overallRate=0),0,IF(G1527="Yes",ROUND(MAX(IF($B1527="Oui - sans lien de dépendance",0,MIN((0.75*K1527),847)),MIN(K1527,(0.75*$C1527),847)),2),IF(revenueReduction&gt;0.3,MAX(IF($B1527="Non - avec lien de dépendance",MIN(1129,K1527,$C1527)*overallRate,MIN(1129,K1527)*overallRate),ROUND(MAX(IF($B1527="Non - avec lien de dépendance",0,MIN((0.75*K1527),847)),MIN(K1527,(0.75*$C1527),847)),2)),IF($B1527="Non - avec lien de dépendance",MIN(1129,K1527,$C1527)*overallRate,MIN(1129,K1527)*overallRate)))))</f>
        <v>Effectuez l’étape 1</v>
      </c>
      <c r="P1527" s="3">
        <f t="shared" si="23"/>
        <v>0</v>
      </c>
    </row>
    <row r="1528" spans="12:16" x14ac:dyDescent="0.5">
      <c r="L1528" s="68" t="str">
        <f>IF(ISTEXT(overallRate),"Effectuez l’étape 1",IF(OR(COUNT($C1528,H1528)&lt;&gt;2,overallRate=0),0,IF(D1528="Yes",ROUND(MAX(IF($B1528="Oui - sans lien de dépendance",0,MIN((0.75*H1528),847)),MIN(H1528,(0.75*$C1528),847)),2),IF(revenueReduction&gt;0.3,MAX(IF($B1528="Non - avec lien de dépendance",MIN(1129,H1528,$C1528)*overallRate,MIN(1129,H1528)*overallRate),ROUND(MAX(IF($B1528="Non - avec lien de dépendance",0,MIN((0.75*H1528),847)),MIN(H1528,(0.75*$C1528),847)),2)),IF($B1528="Non - avec lien de dépendance",MIN(1129,H1528,$C1528)*overallRate,MIN(1129,H1528)*overallRate)))))</f>
        <v>Effectuez l’étape 1</v>
      </c>
      <c r="M1528" s="68" t="str">
        <f>IF(ISTEXT(overallRate),"Effectuez l’étape 1",IF(OR(COUNT($C1528,I1528)&lt;&gt;2,overallRate=0),0,IF(E1528="Yes",ROUND(MAX(IF($B1528="Oui - sans lien de dépendance",0,MIN((0.75*I1528),847)),MIN(I1528,(0.75*$C1528),847)),2),IF(revenueReduction&gt;0.3,MAX(IF($B1528="Non - avec lien de dépendance",MIN(1129,I1528,$C1528)*overallRate,MIN(1129,I1528)*overallRate),ROUND(MAX(IF($B1528="Non - avec lien de dépendance",0,MIN((0.75*I1528),847)),MIN(I1528,(0.75*$C1528),847)),2)),IF($B1528="Non - avec lien de dépendance",MIN(1129,I1528,$C1528)*overallRate,MIN(1129,I1528)*overallRate)))))</f>
        <v>Effectuez l’étape 1</v>
      </c>
      <c r="N1528" s="68" t="str">
        <f>IF(ISTEXT(overallRate),"Effectuez l’étape 1",IF(OR(COUNT($C1528,J1528)&lt;&gt;2,overallRate=0),0,IF(F1528="Yes",ROUND(MAX(IF($B1528="Oui - sans lien de dépendance",0,MIN((0.75*J1528),847)),MIN(J1528,(0.75*$C1528),847)),2),IF(revenueReduction&gt;0.3,MAX(IF($B1528="Non - avec lien de dépendance",MIN(1129,J1528,$C1528)*overallRate,MIN(1129,J1528)*overallRate),ROUND(MAX(IF($B1528="Non - avec lien de dépendance",0,MIN((0.75*J1528),847)),MIN(J1528,(0.75*$C1528),847)),2)),IF($B1528="Non - avec lien de dépendance",MIN(1129,J1528,$C1528)*overallRate,MIN(1129,J1528)*overallRate)))))</f>
        <v>Effectuez l’étape 1</v>
      </c>
      <c r="O1528" s="68" t="str">
        <f>IF(ISTEXT(overallRate),"Effectuez l’étape 1",IF(OR(COUNT($C1528,K1528)&lt;&gt;2,overallRate=0),0,IF(G1528="Yes",ROUND(MAX(IF($B1528="Oui - sans lien de dépendance",0,MIN((0.75*K1528),847)),MIN(K1528,(0.75*$C1528),847)),2),IF(revenueReduction&gt;0.3,MAX(IF($B1528="Non - avec lien de dépendance",MIN(1129,K1528,$C1528)*overallRate,MIN(1129,K1528)*overallRate),ROUND(MAX(IF($B1528="Non - avec lien de dépendance",0,MIN((0.75*K1528),847)),MIN(K1528,(0.75*$C1528),847)),2)),IF($B1528="Non - avec lien de dépendance",MIN(1129,K1528,$C1528)*overallRate,MIN(1129,K1528)*overallRate)))))</f>
        <v>Effectuez l’étape 1</v>
      </c>
      <c r="P1528" s="3">
        <f t="shared" si="23"/>
        <v>0</v>
      </c>
    </row>
    <row r="1529" spans="12:16" x14ac:dyDescent="0.5">
      <c r="L1529" s="68" t="str">
        <f>IF(ISTEXT(overallRate),"Effectuez l’étape 1",IF(OR(COUNT($C1529,H1529)&lt;&gt;2,overallRate=0),0,IF(D1529="Yes",ROUND(MAX(IF($B1529="Oui - sans lien de dépendance",0,MIN((0.75*H1529),847)),MIN(H1529,(0.75*$C1529),847)),2),IF(revenueReduction&gt;0.3,MAX(IF($B1529="Non - avec lien de dépendance",MIN(1129,H1529,$C1529)*overallRate,MIN(1129,H1529)*overallRate),ROUND(MAX(IF($B1529="Non - avec lien de dépendance",0,MIN((0.75*H1529),847)),MIN(H1529,(0.75*$C1529),847)),2)),IF($B1529="Non - avec lien de dépendance",MIN(1129,H1529,$C1529)*overallRate,MIN(1129,H1529)*overallRate)))))</f>
        <v>Effectuez l’étape 1</v>
      </c>
      <c r="M1529" s="68" t="str">
        <f>IF(ISTEXT(overallRate),"Effectuez l’étape 1",IF(OR(COUNT($C1529,I1529)&lt;&gt;2,overallRate=0),0,IF(E1529="Yes",ROUND(MAX(IF($B1529="Oui - sans lien de dépendance",0,MIN((0.75*I1529),847)),MIN(I1529,(0.75*$C1529),847)),2),IF(revenueReduction&gt;0.3,MAX(IF($B1529="Non - avec lien de dépendance",MIN(1129,I1529,$C1529)*overallRate,MIN(1129,I1529)*overallRate),ROUND(MAX(IF($B1529="Non - avec lien de dépendance",0,MIN((0.75*I1529),847)),MIN(I1529,(0.75*$C1529),847)),2)),IF($B1529="Non - avec lien de dépendance",MIN(1129,I1529,$C1529)*overallRate,MIN(1129,I1529)*overallRate)))))</f>
        <v>Effectuez l’étape 1</v>
      </c>
      <c r="N1529" s="68" t="str">
        <f>IF(ISTEXT(overallRate),"Effectuez l’étape 1",IF(OR(COUNT($C1529,J1529)&lt;&gt;2,overallRate=0),0,IF(F1529="Yes",ROUND(MAX(IF($B1529="Oui - sans lien de dépendance",0,MIN((0.75*J1529),847)),MIN(J1529,(0.75*$C1529),847)),2),IF(revenueReduction&gt;0.3,MAX(IF($B1529="Non - avec lien de dépendance",MIN(1129,J1529,$C1529)*overallRate,MIN(1129,J1529)*overallRate),ROUND(MAX(IF($B1529="Non - avec lien de dépendance",0,MIN((0.75*J1529),847)),MIN(J1529,(0.75*$C1529),847)),2)),IF($B1529="Non - avec lien de dépendance",MIN(1129,J1529,$C1529)*overallRate,MIN(1129,J1529)*overallRate)))))</f>
        <v>Effectuez l’étape 1</v>
      </c>
      <c r="O1529" s="68" t="str">
        <f>IF(ISTEXT(overallRate),"Effectuez l’étape 1",IF(OR(COUNT($C1529,K1529)&lt;&gt;2,overallRate=0),0,IF(G1529="Yes",ROUND(MAX(IF($B1529="Oui - sans lien de dépendance",0,MIN((0.75*K1529),847)),MIN(K1529,(0.75*$C1529),847)),2),IF(revenueReduction&gt;0.3,MAX(IF($B1529="Non - avec lien de dépendance",MIN(1129,K1529,$C1529)*overallRate,MIN(1129,K1529)*overallRate),ROUND(MAX(IF($B1529="Non - avec lien de dépendance",0,MIN((0.75*K1529),847)),MIN(K1529,(0.75*$C1529),847)),2)),IF($B1529="Non - avec lien de dépendance",MIN(1129,K1529,$C1529)*overallRate,MIN(1129,K1529)*overallRate)))))</f>
        <v>Effectuez l’étape 1</v>
      </c>
      <c r="P1529" s="3">
        <f t="shared" si="23"/>
        <v>0</v>
      </c>
    </row>
    <row r="1530" spans="12:16" x14ac:dyDescent="0.5">
      <c r="L1530" s="68" t="str">
        <f>IF(ISTEXT(overallRate),"Effectuez l’étape 1",IF(OR(COUNT($C1530,H1530)&lt;&gt;2,overallRate=0),0,IF(D1530="Yes",ROUND(MAX(IF($B1530="Oui - sans lien de dépendance",0,MIN((0.75*H1530),847)),MIN(H1530,(0.75*$C1530),847)),2),IF(revenueReduction&gt;0.3,MAX(IF($B1530="Non - avec lien de dépendance",MIN(1129,H1530,$C1530)*overallRate,MIN(1129,H1530)*overallRate),ROUND(MAX(IF($B1530="Non - avec lien de dépendance",0,MIN((0.75*H1530),847)),MIN(H1530,(0.75*$C1530),847)),2)),IF($B1530="Non - avec lien de dépendance",MIN(1129,H1530,$C1530)*overallRate,MIN(1129,H1530)*overallRate)))))</f>
        <v>Effectuez l’étape 1</v>
      </c>
      <c r="M1530" s="68" t="str">
        <f>IF(ISTEXT(overallRate),"Effectuez l’étape 1",IF(OR(COUNT($C1530,I1530)&lt;&gt;2,overallRate=0),0,IF(E1530="Yes",ROUND(MAX(IF($B1530="Oui - sans lien de dépendance",0,MIN((0.75*I1530),847)),MIN(I1530,(0.75*$C1530),847)),2),IF(revenueReduction&gt;0.3,MAX(IF($B1530="Non - avec lien de dépendance",MIN(1129,I1530,$C1530)*overallRate,MIN(1129,I1530)*overallRate),ROUND(MAX(IF($B1530="Non - avec lien de dépendance",0,MIN((0.75*I1530),847)),MIN(I1530,(0.75*$C1530),847)),2)),IF($B1530="Non - avec lien de dépendance",MIN(1129,I1530,$C1530)*overallRate,MIN(1129,I1530)*overallRate)))))</f>
        <v>Effectuez l’étape 1</v>
      </c>
      <c r="N1530" s="68" t="str">
        <f>IF(ISTEXT(overallRate),"Effectuez l’étape 1",IF(OR(COUNT($C1530,J1530)&lt;&gt;2,overallRate=0),0,IF(F1530="Yes",ROUND(MAX(IF($B1530="Oui - sans lien de dépendance",0,MIN((0.75*J1530),847)),MIN(J1530,(0.75*$C1530),847)),2),IF(revenueReduction&gt;0.3,MAX(IF($B1530="Non - avec lien de dépendance",MIN(1129,J1530,$C1530)*overallRate,MIN(1129,J1530)*overallRate),ROUND(MAX(IF($B1530="Non - avec lien de dépendance",0,MIN((0.75*J1530),847)),MIN(J1530,(0.75*$C1530),847)),2)),IF($B1530="Non - avec lien de dépendance",MIN(1129,J1530,$C1530)*overallRate,MIN(1129,J1530)*overallRate)))))</f>
        <v>Effectuez l’étape 1</v>
      </c>
      <c r="O1530" s="68" t="str">
        <f>IF(ISTEXT(overallRate),"Effectuez l’étape 1",IF(OR(COUNT($C1530,K1530)&lt;&gt;2,overallRate=0),0,IF(G1530="Yes",ROUND(MAX(IF($B1530="Oui - sans lien de dépendance",0,MIN((0.75*K1530),847)),MIN(K1530,(0.75*$C1530),847)),2),IF(revenueReduction&gt;0.3,MAX(IF($B1530="Non - avec lien de dépendance",MIN(1129,K1530,$C1530)*overallRate,MIN(1129,K1530)*overallRate),ROUND(MAX(IF($B1530="Non - avec lien de dépendance",0,MIN((0.75*K1530),847)),MIN(K1530,(0.75*$C1530),847)),2)),IF($B1530="Non - avec lien de dépendance",MIN(1129,K1530,$C1530)*overallRate,MIN(1129,K1530)*overallRate)))))</f>
        <v>Effectuez l’étape 1</v>
      </c>
      <c r="P1530" s="3">
        <f t="shared" si="23"/>
        <v>0</v>
      </c>
    </row>
    <row r="1531" spans="12:16" x14ac:dyDescent="0.5">
      <c r="L1531" s="68" t="str">
        <f>IF(ISTEXT(overallRate),"Effectuez l’étape 1",IF(OR(COUNT($C1531,H1531)&lt;&gt;2,overallRate=0),0,IF(D1531="Yes",ROUND(MAX(IF($B1531="Oui - sans lien de dépendance",0,MIN((0.75*H1531),847)),MIN(H1531,(0.75*$C1531),847)),2),IF(revenueReduction&gt;0.3,MAX(IF($B1531="Non - avec lien de dépendance",MIN(1129,H1531,$C1531)*overallRate,MIN(1129,H1531)*overallRate),ROUND(MAX(IF($B1531="Non - avec lien de dépendance",0,MIN((0.75*H1531),847)),MIN(H1531,(0.75*$C1531),847)),2)),IF($B1531="Non - avec lien de dépendance",MIN(1129,H1531,$C1531)*overallRate,MIN(1129,H1531)*overallRate)))))</f>
        <v>Effectuez l’étape 1</v>
      </c>
      <c r="M1531" s="68" t="str">
        <f>IF(ISTEXT(overallRate),"Effectuez l’étape 1",IF(OR(COUNT($C1531,I1531)&lt;&gt;2,overallRate=0),0,IF(E1531="Yes",ROUND(MAX(IF($B1531="Oui - sans lien de dépendance",0,MIN((0.75*I1531),847)),MIN(I1531,(0.75*$C1531),847)),2),IF(revenueReduction&gt;0.3,MAX(IF($B1531="Non - avec lien de dépendance",MIN(1129,I1531,$C1531)*overallRate,MIN(1129,I1531)*overallRate),ROUND(MAX(IF($B1531="Non - avec lien de dépendance",0,MIN((0.75*I1531),847)),MIN(I1531,(0.75*$C1531),847)),2)),IF($B1531="Non - avec lien de dépendance",MIN(1129,I1531,$C1531)*overallRate,MIN(1129,I1531)*overallRate)))))</f>
        <v>Effectuez l’étape 1</v>
      </c>
      <c r="N1531" s="68" t="str">
        <f>IF(ISTEXT(overallRate),"Effectuez l’étape 1",IF(OR(COUNT($C1531,J1531)&lt;&gt;2,overallRate=0),0,IF(F1531="Yes",ROUND(MAX(IF($B1531="Oui - sans lien de dépendance",0,MIN((0.75*J1531),847)),MIN(J1531,(0.75*$C1531),847)),2),IF(revenueReduction&gt;0.3,MAX(IF($B1531="Non - avec lien de dépendance",MIN(1129,J1531,$C1531)*overallRate,MIN(1129,J1531)*overallRate),ROUND(MAX(IF($B1531="Non - avec lien de dépendance",0,MIN((0.75*J1531),847)),MIN(J1531,(0.75*$C1531),847)),2)),IF($B1531="Non - avec lien de dépendance",MIN(1129,J1531,$C1531)*overallRate,MIN(1129,J1531)*overallRate)))))</f>
        <v>Effectuez l’étape 1</v>
      </c>
      <c r="O1531" s="68" t="str">
        <f>IF(ISTEXT(overallRate),"Effectuez l’étape 1",IF(OR(COUNT($C1531,K1531)&lt;&gt;2,overallRate=0),0,IF(G1531="Yes",ROUND(MAX(IF($B1531="Oui - sans lien de dépendance",0,MIN((0.75*K1531),847)),MIN(K1531,(0.75*$C1531),847)),2),IF(revenueReduction&gt;0.3,MAX(IF($B1531="Non - avec lien de dépendance",MIN(1129,K1531,$C1531)*overallRate,MIN(1129,K1531)*overallRate),ROUND(MAX(IF($B1531="Non - avec lien de dépendance",0,MIN((0.75*K1531),847)),MIN(K1531,(0.75*$C1531),847)),2)),IF($B1531="Non - avec lien de dépendance",MIN(1129,K1531,$C1531)*overallRate,MIN(1129,K1531)*overallRate)))))</f>
        <v>Effectuez l’étape 1</v>
      </c>
      <c r="P1531" s="3">
        <f t="shared" si="23"/>
        <v>0</v>
      </c>
    </row>
    <row r="1532" spans="12:16" x14ac:dyDescent="0.5">
      <c r="L1532" s="68" t="str">
        <f>IF(ISTEXT(overallRate),"Effectuez l’étape 1",IF(OR(COUNT($C1532,H1532)&lt;&gt;2,overallRate=0),0,IF(D1532="Yes",ROUND(MAX(IF($B1532="Oui - sans lien de dépendance",0,MIN((0.75*H1532),847)),MIN(H1532,(0.75*$C1532),847)),2),IF(revenueReduction&gt;0.3,MAX(IF($B1532="Non - avec lien de dépendance",MIN(1129,H1532,$C1532)*overallRate,MIN(1129,H1532)*overallRate),ROUND(MAX(IF($B1532="Non - avec lien de dépendance",0,MIN((0.75*H1532),847)),MIN(H1532,(0.75*$C1532),847)),2)),IF($B1532="Non - avec lien de dépendance",MIN(1129,H1532,$C1532)*overallRate,MIN(1129,H1532)*overallRate)))))</f>
        <v>Effectuez l’étape 1</v>
      </c>
      <c r="M1532" s="68" t="str">
        <f>IF(ISTEXT(overallRate),"Effectuez l’étape 1",IF(OR(COUNT($C1532,I1532)&lt;&gt;2,overallRate=0),0,IF(E1532="Yes",ROUND(MAX(IF($B1532="Oui - sans lien de dépendance",0,MIN((0.75*I1532),847)),MIN(I1532,(0.75*$C1532),847)),2),IF(revenueReduction&gt;0.3,MAX(IF($B1532="Non - avec lien de dépendance",MIN(1129,I1532,$C1532)*overallRate,MIN(1129,I1532)*overallRate),ROUND(MAX(IF($B1532="Non - avec lien de dépendance",0,MIN((0.75*I1532),847)),MIN(I1532,(0.75*$C1532),847)),2)),IF($B1532="Non - avec lien de dépendance",MIN(1129,I1532,$C1532)*overallRate,MIN(1129,I1532)*overallRate)))))</f>
        <v>Effectuez l’étape 1</v>
      </c>
      <c r="N1532" s="68" t="str">
        <f>IF(ISTEXT(overallRate),"Effectuez l’étape 1",IF(OR(COUNT($C1532,J1532)&lt;&gt;2,overallRate=0),0,IF(F1532="Yes",ROUND(MAX(IF($B1532="Oui - sans lien de dépendance",0,MIN((0.75*J1532),847)),MIN(J1532,(0.75*$C1532),847)),2),IF(revenueReduction&gt;0.3,MAX(IF($B1532="Non - avec lien de dépendance",MIN(1129,J1532,$C1532)*overallRate,MIN(1129,J1532)*overallRate),ROUND(MAX(IF($B1532="Non - avec lien de dépendance",0,MIN((0.75*J1532),847)),MIN(J1532,(0.75*$C1532),847)),2)),IF($B1532="Non - avec lien de dépendance",MIN(1129,J1532,$C1532)*overallRate,MIN(1129,J1532)*overallRate)))))</f>
        <v>Effectuez l’étape 1</v>
      </c>
      <c r="O1532" s="68" t="str">
        <f>IF(ISTEXT(overallRate),"Effectuez l’étape 1",IF(OR(COUNT($C1532,K1532)&lt;&gt;2,overallRate=0),0,IF(G1532="Yes",ROUND(MAX(IF($B1532="Oui - sans lien de dépendance",0,MIN((0.75*K1532),847)),MIN(K1532,(0.75*$C1532),847)),2),IF(revenueReduction&gt;0.3,MAX(IF($B1532="Non - avec lien de dépendance",MIN(1129,K1532,$C1532)*overallRate,MIN(1129,K1532)*overallRate),ROUND(MAX(IF($B1532="Non - avec lien de dépendance",0,MIN((0.75*K1532),847)),MIN(K1532,(0.75*$C1532),847)),2)),IF($B1532="Non - avec lien de dépendance",MIN(1129,K1532,$C1532)*overallRate,MIN(1129,K1532)*overallRate)))))</f>
        <v>Effectuez l’étape 1</v>
      </c>
      <c r="P1532" s="3">
        <f t="shared" si="23"/>
        <v>0</v>
      </c>
    </row>
    <row r="1533" spans="12:16" x14ac:dyDescent="0.5">
      <c r="L1533" s="68" t="str">
        <f>IF(ISTEXT(overallRate),"Effectuez l’étape 1",IF(OR(COUNT($C1533,H1533)&lt;&gt;2,overallRate=0),0,IF(D1533="Yes",ROUND(MAX(IF($B1533="Oui - sans lien de dépendance",0,MIN((0.75*H1533),847)),MIN(H1533,(0.75*$C1533),847)),2),IF(revenueReduction&gt;0.3,MAX(IF($B1533="Non - avec lien de dépendance",MIN(1129,H1533,$C1533)*overallRate,MIN(1129,H1533)*overallRate),ROUND(MAX(IF($B1533="Non - avec lien de dépendance",0,MIN((0.75*H1533),847)),MIN(H1533,(0.75*$C1533),847)),2)),IF($B1533="Non - avec lien de dépendance",MIN(1129,H1533,$C1533)*overallRate,MIN(1129,H1533)*overallRate)))))</f>
        <v>Effectuez l’étape 1</v>
      </c>
      <c r="M1533" s="68" t="str">
        <f>IF(ISTEXT(overallRate),"Effectuez l’étape 1",IF(OR(COUNT($C1533,I1533)&lt;&gt;2,overallRate=0),0,IF(E1533="Yes",ROUND(MAX(IF($B1533="Oui - sans lien de dépendance",0,MIN((0.75*I1533),847)),MIN(I1533,(0.75*$C1533),847)),2),IF(revenueReduction&gt;0.3,MAX(IF($B1533="Non - avec lien de dépendance",MIN(1129,I1533,$C1533)*overallRate,MIN(1129,I1533)*overallRate),ROUND(MAX(IF($B1533="Non - avec lien de dépendance",0,MIN((0.75*I1533),847)),MIN(I1533,(0.75*$C1533),847)),2)),IF($B1533="Non - avec lien de dépendance",MIN(1129,I1533,$C1533)*overallRate,MIN(1129,I1533)*overallRate)))))</f>
        <v>Effectuez l’étape 1</v>
      </c>
      <c r="N1533" s="68" t="str">
        <f>IF(ISTEXT(overallRate),"Effectuez l’étape 1",IF(OR(COUNT($C1533,J1533)&lt;&gt;2,overallRate=0),0,IF(F1533="Yes",ROUND(MAX(IF($B1533="Oui - sans lien de dépendance",0,MIN((0.75*J1533),847)),MIN(J1533,(0.75*$C1533),847)),2),IF(revenueReduction&gt;0.3,MAX(IF($B1533="Non - avec lien de dépendance",MIN(1129,J1533,$C1533)*overallRate,MIN(1129,J1533)*overallRate),ROUND(MAX(IF($B1533="Non - avec lien de dépendance",0,MIN((0.75*J1533),847)),MIN(J1533,(0.75*$C1533),847)),2)),IF($B1533="Non - avec lien de dépendance",MIN(1129,J1533,$C1533)*overallRate,MIN(1129,J1533)*overallRate)))))</f>
        <v>Effectuez l’étape 1</v>
      </c>
      <c r="O1533" s="68" t="str">
        <f>IF(ISTEXT(overallRate),"Effectuez l’étape 1",IF(OR(COUNT($C1533,K1533)&lt;&gt;2,overallRate=0),0,IF(G1533="Yes",ROUND(MAX(IF($B1533="Oui - sans lien de dépendance",0,MIN((0.75*K1533),847)),MIN(K1533,(0.75*$C1533),847)),2),IF(revenueReduction&gt;0.3,MAX(IF($B1533="Non - avec lien de dépendance",MIN(1129,K1533,$C1533)*overallRate,MIN(1129,K1533)*overallRate),ROUND(MAX(IF($B1533="Non - avec lien de dépendance",0,MIN((0.75*K1533),847)),MIN(K1533,(0.75*$C1533),847)),2)),IF($B1533="Non - avec lien de dépendance",MIN(1129,K1533,$C1533)*overallRate,MIN(1129,K1533)*overallRate)))))</f>
        <v>Effectuez l’étape 1</v>
      </c>
      <c r="P1533" s="3">
        <f t="shared" si="23"/>
        <v>0</v>
      </c>
    </row>
    <row r="1534" spans="12:16" x14ac:dyDescent="0.5">
      <c r="L1534" s="68" t="str">
        <f>IF(ISTEXT(overallRate),"Effectuez l’étape 1",IF(OR(COUNT($C1534,H1534)&lt;&gt;2,overallRate=0),0,IF(D1534="Yes",ROUND(MAX(IF($B1534="Oui - sans lien de dépendance",0,MIN((0.75*H1534),847)),MIN(H1534,(0.75*$C1534),847)),2),IF(revenueReduction&gt;0.3,MAX(IF($B1534="Non - avec lien de dépendance",MIN(1129,H1534,$C1534)*overallRate,MIN(1129,H1534)*overallRate),ROUND(MAX(IF($B1534="Non - avec lien de dépendance",0,MIN((0.75*H1534),847)),MIN(H1534,(0.75*$C1534),847)),2)),IF($B1534="Non - avec lien de dépendance",MIN(1129,H1534,$C1534)*overallRate,MIN(1129,H1534)*overallRate)))))</f>
        <v>Effectuez l’étape 1</v>
      </c>
      <c r="M1534" s="68" t="str">
        <f>IF(ISTEXT(overallRate),"Effectuez l’étape 1",IF(OR(COUNT($C1534,I1534)&lt;&gt;2,overallRate=0),0,IF(E1534="Yes",ROUND(MAX(IF($B1534="Oui - sans lien de dépendance",0,MIN((0.75*I1534),847)),MIN(I1534,(0.75*$C1534),847)),2),IF(revenueReduction&gt;0.3,MAX(IF($B1534="Non - avec lien de dépendance",MIN(1129,I1534,$C1534)*overallRate,MIN(1129,I1534)*overallRate),ROUND(MAX(IF($B1534="Non - avec lien de dépendance",0,MIN((0.75*I1534),847)),MIN(I1534,(0.75*$C1534),847)),2)),IF($B1534="Non - avec lien de dépendance",MIN(1129,I1534,$C1534)*overallRate,MIN(1129,I1534)*overallRate)))))</f>
        <v>Effectuez l’étape 1</v>
      </c>
      <c r="N1534" s="68" t="str">
        <f>IF(ISTEXT(overallRate),"Effectuez l’étape 1",IF(OR(COUNT($C1534,J1534)&lt;&gt;2,overallRate=0),0,IF(F1534="Yes",ROUND(MAX(IF($B1534="Oui - sans lien de dépendance",0,MIN((0.75*J1534),847)),MIN(J1534,(0.75*$C1534),847)),2),IF(revenueReduction&gt;0.3,MAX(IF($B1534="Non - avec lien de dépendance",MIN(1129,J1534,$C1534)*overallRate,MIN(1129,J1534)*overallRate),ROUND(MAX(IF($B1534="Non - avec lien de dépendance",0,MIN((0.75*J1534),847)),MIN(J1534,(0.75*$C1534),847)),2)),IF($B1534="Non - avec lien de dépendance",MIN(1129,J1534,$C1534)*overallRate,MIN(1129,J1534)*overallRate)))))</f>
        <v>Effectuez l’étape 1</v>
      </c>
      <c r="O1534" s="68" t="str">
        <f>IF(ISTEXT(overallRate),"Effectuez l’étape 1",IF(OR(COUNT($C1534,K1534)&lt;&gt;2,overallRate=0),0,IF(G1534="Yes",ROUND(MAX(IF($B1534="Oui - sans lien de dépendance",0,MIN((0.75*K1534),847)),MIN(K1534,(0.75*$C1534),847)),2),IF(revenueReduction&gt;0.3,MAX(IF($B1534="Non - avec lien de dépendance",MIN(1129,K1534,$C1534)*overallRate,MIN(1129,K1534)*overallRate),ROUND(MAX(IF($B1534="Non - avec lien de dépendance",0,MIN((0.75*K1534),847)),MIN(K1534,(0.75*$C1534),847)),2)),IF($B1534="Non - avec lien de dépendance",MIN(1129,K1534,$C1534)*overallRate,MIN(1129,K1534)*overallRate)))))</f>
        <v>Effectuez l’étape 1</v>
      </c>
      <c r="P1534" s="3">
        <f t="shared" si="23"/>
        <v>0</v>
      </c>
    </row>
    <row r="1535" spans="12:16" x14ac:dyDescent="0.5">
      <c r="L1535" s="68" t="str">
        <f>IF(ISTEXT(overallRate),"Effectuez l’étape 1",IF(OR(COUNT($C1535,H1535)&lt;&gt;2,overallRate=0),0,IF(D1535="Yes",ROUND(MAX(IF($B1535="Oui - sans lien de dépendance",0,MIN((0.75*H1535),847)),MIN(H1535,(0.75*$C1535),847)),2),IF(revenueReduction&gt;0.3,MAX(IF($B1535="Non - avec lien de dépendance",MIN(1129,H1535,$C1535)*overallRate,MIN(1129,H1535)*overallRate),ROUND(MAX(IF($B1535="Non - avec lien de dépendance",0,MIN((0.75*H1535),847)),MIN(H1535,(0.75*$C1535),847)),2)),IF($B1535="Non - avec lien de dépendance",MIN(1129,H1535,$C1535)*overallRate,MIN(1129,H1535)*overallRate)))))</f>
        <v>Effectuez l’étape 1</v>
      </c>
      <c r="M1535" s="68" t="str">
        <f>IF(ISTEXT(overallRate),"Effectuez l’étape 1",IF(OR(COUNT($C1535,I1535)&lt;&gt;2,overallRate=0),0,IF(E1535="Yes",ROUND(MAX(IF($B1535="Oui - sans lien de dépendance",0,MIN((0.75*I1535),847)),MIN(I1535,(0.75*$C1535),847)),2),IF(revenueReduction&gt;0.3,MAX(IF($B1535="Non - avec lien de dépendance",MIN(1129,I1535,$C1535)*overallRate,MIN(1129,I1535)*overallRate),ROUND(MAX(IF($B1535="Non - avec lien de dépendance",0,MIN((0.75*I1535),847)),MIN(I1535,(0.75*$C1535),847)),2)),IF($B1535="Non - avec lien de dépendance",MIN(1129,I1535,$C1535)*overallRate,MIN(1129,I1535)*overallRate)))))</f>
        <v>Effectuez l’étape 1</v>
      </c>
      <c r="N1535" s="68" t="str">
        <f>IF(ISTEXT(overallRate),"Effectuez l’étape 1",IF(OR(COUNT($C1535,J1535)&lt;&gt;2,overallRate=0),0,IF(F1535="Yes",ROUND(MAX(IF($B1535="Oui - sans lien de dépendance",0,MIN((0.75*J1535),847)),MIN(J1535,(0.75*$C1535),847)),2),IF(revenueReduction&gt;0.3,MAX(IF($B1535="Non - avec lien de dépendance",MIN(1129,J1535,$C1535)*overallRate,MIN(1129,J1535)*overallRate),ROUND(MAX(IF($B1535="Non - avec lien de dépendance",0,MIN((0.75*J1535),847)),MIN(J1535,(0.75*$C1535),847)),2)),IF($B1535="Non - avec lien de dépendance",MIN(1129,J1535,$C1535)*overallRate,MIN(1129,J1535)*overallRate)))))</f>
        <v>Effectuez l’étape 1</v>
      </c>
      <c r="O1535" s="68" t="str">
        <f>IF(ISTEXT(overallRate),"Effectuez l’étape 1",IF(OR(COUNT($C1535,K1535)&lt;&gt;2,overallRate=0),0,IF(G1535="Yes",ROUND(MAX(IF($B1535="Oui - sans lien de dépendance",0,MIN((0.75*K1535),847)),MIN(K1535,(0.75*$C1535),847)),2),IF(revenueReduction&gt;0.3,MAX(IF($B1535="Non - avec lien de dépendance",MIN(1129,K1535,$C1535)*overallRate,MIN(1129,K1535)*overallRate),ROUND(MAX(IF($B1535="Non - avec lien de dépendance",0,MIN((0.75*K1535),847)),MIN(K1535,(0.75*$C1535),847)),2)),IF($B1535="Non - avec lien de dépendance",MIN(1129,K1535,$C1535)*overallRate,MIN(1129,K1535)*overallRate)))))</f>
        <v>Effectuez l’étape 1</v>
      </c>
      <c r="P1535" s="3">
        <f t="shared" si="23"/>
        <v>0</v>
      </c>
    </row>
    <row r="1536" spans="12:16" x14ac:dyDescent="0.5">
      <c r="L1536" s="68" t="str">
        <f>IF(ISTEXT(overallRate),"Effectuez l’étape 1",IF(OR(COUNT($C1536,H1536)&lt;&gt;2,overallRate=0),0,IF(D1536="Yes",ROUND(MAX(IF($B1536="Oui - sans lien de dépendance",0,MIN((0.75*H1536),847)),MIN(H1536,(0.75*$C1536),847)),2),IF(revenueReduction&gt;0.3,MAX(IF($B1536="Non - avec lien de dépendance",MIN(1129,H1536,$C1536)*overallRate,MIN(1129,H1536)*overallRate),ROUND(MAX(IF($B1536="Non - avec lien de dépendance",0,MIN((0.75*H1536),847)),MIN(H1536,(0.75*$C1536),847)),2)),IF($B1536="Non - avec lien de dépendance",MIN(1129,H1536,$C1536)*overallRate,MIN(1129,H1536)*overallRate)))))</f>
        <v>Effectuez l’étape 1</v>
      </c>
      <c r="M1536" s="68" t="str">
        <f>IF(ISTEXT(overallRate),"Effectuez l’étape 1",IF(OR(COUNT($C1536,I1536)&lt;&gt;2,overallRate=0),0,IF(E1536="Yes",ROUND(MAX(IF($B1536="Oui - sans lien de dépendance",0,MIN((0.75*I1536),847)),MIN(I1536,(0.75*$C1536),847)),2),IF(revenueReduction&gt;0.3,MAX(IF($B1536="Non - avec lien de dépendance",MIN(1129,I1536,$C1536)*overallRate,MIN(1129,I1536)*overallRate),ROUND(MAX(IF($B1536="Non - avec lien de dépendance",0,MIN((0.75*I1536),847)),MIN(I1536,(0.75*$C1536),847)),2)),IF($B1536="Non - avec lien de dépendance",MIN(1129,I1536,$C1536)*overallRate,MIN(1129,I1536)*overallRate)))))</f>
        <v>Effectuez l’étape 1</v>
      </c>
      <c r="N1536" s="68" t="str">
        <f>IF(ISTEXT(overallRate),"Effectuez l’étape 1",IF(OR(COUNT($C1536,J1536)&lt;&gt;2,overallRate=0),0,IF(F1536="Yes",ROUND(MAX(IF($B1536="Oui - sans lien de dépendance",0,MIN((0.75*J1536),847)),MIN(J1536,(0.75*$C1536),847)),2),IF(revenueReduction&gt;0.3,MAX(IF($B1536="Non - avec lien de dépendance",MIN(1129,J1536,$C1536)*overallRate,MIN(1129,J1536)*overallRate),ROUND(MAX(IF($B1536="Non - avec lien de dépendance",0,MIN((0.75*J1536),847)),MIN(J1536,(0.75*$C1536),847)),2)),IF($B1536="Non - avec lien de dépendance",MIN(1129,J1536,$C1536)*overallRate,MIN(1129,J1536)*overallRate)))))</f>
        <v>Effectuez l’étape 1</v>
      </c>
      <c r="O1536" s="68" t="str">
        <f>IF(ISTEXT(overallRate),"Effectuez l’étape 1",IF(OR(COUNT($C1536,K1536)&lt;&gt;2,overallRate=0),0,IF(G1536="Yes",ROUND(MAX(IF($B1536="Oui - sans lien de dépendance",0,MIN((0.75*K1536),847)),MIN(K1536,(0.75*$C1536),847)),2),IF(revenueReduction&gt;0.3,MAX(IF($B1536="Non - avec lien de dépendance",MIN(1129,K1536,$C1536)*overallRate,MIN(1129,K1536)*overallRate),ROUND(MAX(IF($B1536="Non - avec lien de dépendance",0,MIN((0.75*K1536),847)),MIN(K1536,(0.75*$C1536),847)),2)),IF($B1536="Non - avec lien de dépendance",MIN(1129,K1536,$C1536)*overallRate,MIN(1129,K1536)*overallRate)))))</f>
        <v>Effectuez l’étape 1</v>
      </c>
      <c r="P1536" s="3">
        <f t="shared" si="23"/>
        <v>0</v>
      </c>
    </row>
    <row r="1537" spans="12:16" x14ac:dyDescent="0.5">
      <c r="L1537" s="68" t="str">
        <f>IF(ISTEXT(overallRate),"Effectuez l’étape 1",IF(OR(COUNT($C1537,H1537)&lt;&gt;2,overallRate=0),0,IF(D1537="Yes",ROUND(MAX(IF($B1537="Oui - sans lien de dépendance",0,MIN((0.75*H1537),847)),MIN(H1537,(0.75*$C1537),847)),2),IF(revenueReduction&gt;0.3,MAX(IF($B1537="Non - avec lien de dépendance",MIN(1129,H1537,$C1537)*overallRate,MIN(1129,H1537)*overallRate),ROUND(MAX(IF($B1537="Non - avec lien de dépendance",0,MIN((0.75*H1537),847)),MIN(H1537,(0.75*$C1537),847)),2)),IF($B1537="Non - avec lien de dépendance",MIN(1129,H1537,$C1537)*overallRate,MIN(1129,H1537)*overallRate)))))</f>
        <v>Effectuez l’étape 1</v>
      </c>
      <c r="M1537" s="68" t="str">
        <f>IF(ISTEXT(overallRate),"Effectuez l’étape 1",IF(OR(COUNT($C1537,I1537)&lt;&gt;2,overallRate=0),0,IF(E1537="Yes",ROUND(MAX(IF($B1537="Oui - sans lien de dépendance",0,MIN((0.75*I1537),847)),MIN(I1537,(0.75*$C1537),847)),2),IF(revenueReduction&gt;0.3,MAX(IF($B1537="Non - avec lien de dépendance",MIN(1129,I1537,$C1537)*overallRate,MIN(1129,I1537)*overallRate),ROUND(MAX(IF($B1537="Non - avec lien de dépendance",0,MIN((0.75*I1537),847)),MIN(I1537,(0.75*$C1537),847)),2)),IF($B1537="Non - avec lien de dépendance",MIN(1129,I1537,$C1537)*overallRate,MIN(1129,I1537)*overallRate)))))</f>
        <v>Effectuez l’étape 1</v>
      </c>
      <c r="N1537" s="68" t="str">
        <f>IF(ISTEXT(overallRate),"Effectuez l’étape 1",IF(OR(COUNT($C1537,J1537)&lt;&gt;2,overallRate=0),0,IF(F1537="Yes",ROUND(MAX(IF($B1537="Oui - sans lien de dépendance",0,MIN((0.75*J1537),847)),MIN(J1537,(0.75*$C1537),847)),2),IF(revenueReduction&gt;0.3,MAX(IF($B1537="Non - avec lien de dépendance",MIN(1129,J1537,$C1537)*overallRate,MIN(1129,J1537)*overallRate),ROUND(MAX(IF($B1537="Non - avec lien de dépendance",0,MIN((0.75*J1537),847)),MIN(J1537,(0.75*$C1537),847)),2)),IF($B1537="Non - avec lien de dépendance",MIN(1129,J1537,$C1537)*overallRate,MIN(1129,J1537)*overallRate)))))</f>
        <v>Effectuez l’étape 1</v>
      </c>
      <c r="O1537" s="68" t="str">
        <f>IF(ISTEXT(overallRate),"Effectuez l’étape 1",IF(OR(COUNT($C1537,K1537)&lt;&gt;2,overallRate=0),0,IF(G1537="Yes",ROUND(MAX(IF($B1537="Oui - sans lien de dépendance",0,MIN((0.75*K1537),847)),MIN(K1537,(0.75*$C1537),847)),2),IF(revenueReduction&gt;0.3,MAX(IF($B1537="Non - avec lien de dépendance",MIN(1129,K1537,$C1537)*overallRate,MIN(1129,K1537)*overallRate),ROUND(MAX(IF($B1537="Non - avec lien de dépendance",0,MIN((0.75*K1537),847)),MIN(K1537,(0.75*$C1537),847)),2)),IF($B1537="Non - avec lien de dépendance",MIN(1129,K1537,$C1537)*overallRate,MIN(1129,K1537)*overallRate)))))</f>
        <v>Effectuez l’étape 1</v>
      </c>
      <c r="P1537" s="3">
        <f t="shared" si="23"/>
        <v>0</v>
      </c>
    </row>
    <row r="1538" spans="12:16" x14ac:dyDescent="0.5">
      <c r="L1538" s="68" t="str">
        <f>IF(ISTEXT(overallRate),"Effectuez l’étape 1",IF(OR(COUNT($C1538,H1538)&lt;&gt;2,overallRate=0),0,IF(D1538="Yes",ROUND(MAX(IF($B1538="Oui - sans lien de dépendance",0,MIN((0.75*H1538),847)),MIN(H1538,(0.75*$C1538),847)),2),IF(revenueReduction&gt;0.3,MAX(IF($B1538="Non - avec lien de dépendance",MIN(1129,H1538,$C1538)*overallRate,MIN(1129,H1538)*overallRate),ROUND(MAX(IF($B1538="Non - avec lien de dépendance",0,MIN((0.75*H1538),847)),MIN(H1538,(0.75*$C1538),847)),2)),IF($B1538="Non - avec lien de dépendance",MIN(1129,H1538,$C1538)*overallRate,MIN(1129,H1538)*overallRate)))))</f>
        <v>Effectuez l’étape 1</v>
      </c>
      <c r="M1538" s="68" t="str">
        <f>IF(ISTEXT(overallRate),"Effectuez l’étape 1",IF(OR(COUNT($C1538,I1538)&lt;&gt;2,overallRate=0),0,IF(E1538="Yes",ROUND(MAX(IF($B1538="Oui - sans lien de dépendance",0,MIN((0.75*I1538),847)),MIN(I1538,(0.75*$C1538),847)),2),IF(revenueReduction&gt;0.3,MAX(IF($B1538="Non - avec lien de dépendance",MIN(1129,I1538,$C1538)*overallRate,MIN(1129,I1538)*overallRate),ROUND(MAX(IF($B1538="Non - avec lien de dépendance",0,MIN((0.75*I1538),847)),MIN(I1538,(0.75*$C1538),847)),2)),IF($B1538="Non - avec lien de dépendance",MIN(1129,I1538,$C1538)*overallRate,MIN(1129,I1538)*overallRate)))))</f>
        <v>Effectuez l’étape 1</v>
      </c>
      <c r="N1538" s="68" t="str">
        <f>IF(ISTEXT(overallRate),"Effectuez l’étape 1",IF(OR(COUNT($C1538,J1538)&lt;&gt;2,overallRate=0),0,IF(F1538="Yes",ROUND(MAX(IF($B1538="Oui - sans lien de dépendance",0,MIN((0.75*J1538),847)),MIN(J1538,(0.75*$C1538),847)),2),IF(revenueReduction&gt;0.3,MAX(IF($B1538="Non - avec lien de dépendance",MIN(1129,J1538,$C1538)*overallRate,MIN(1129,J1538)*overallRate),ROUND(MAX(IF($B1538="Non - avec lien de dépendance",0,MIN((0.75*J1538),847)),MIN(J1538,(0.75*$C1538),847)),2)),IF($B1538="Non - avec lien de dépendance",MIN(1129,J1538,$C1538)*overallRate,MIN(1129,J1538)*overallRate)))))</f>
        <v>Effectuez l’étape 1</v>
      </c>
      <c r="O1538" s="68" t="str">
        <f>IF(ISTEXT(overallRate),"Effectuez l’étape 1",IF(OR(COUNT($C1538,K1538)&lt;&gt;2,overallRate=0),0,IF(G1538="Yes",ROUND(MAX(IF($B1538="Oui - sans lien de dépendance",0,MIN((0.75*K1538),847)),MIN(K1538,(0.75*$C1538),847)),2),IF(revenueReduction&gt;0.3,MAX(IF($B1538="Non - avec lien de dépendance",MIN(1129,K1538,$C1538)*overallRate,MIN(1129,K1538)*overallRate),ROUND(MAX(IF($B1538="Non - avec lien de dépendance",0,MIN((0.75*K1538),847)),MIN(K1538,(0.75*$C1538),847)),2)),IF($B1538="Non - avec lien de dépendance",MIN(1129,K1538,$C1538)*overallRate,MIN(1129,K1538)*overallRate)))))</f>
        <v>Effectuez l’étape 1</v>
      </c>
      <c r="P1538" s="3">
        <f t="shared" si="23"/>
        <v>0</v>
      </c>
    </row>
    <row r="1539" spans="12:16" x14ac:dyDescent="0.5">
      <c r="L1539" s="68" t="str">
        <f>IF(ISTEXT(overallRate),"Effectuez l’étape 1",IF(OR(COUNT($C1539,H1539)&lt;&gt;2,overallRate=0),0,IF(D1539="Yes",ROUND(MAX(IF($B1539="Oui - sans lien de dépendance",0,MIN((0.75*H1539),847)),MIN(H1539,(0.75*$C1539),847)),2),IF(revenueReduction&gt;0.3,MAX(IF($B1539="Non - avec lien de dépendance",MIN(1129,H1539,$C1539)*overallRate,MIN(1129,H1539)*overallRate),ROUND(MAX(IF($B1539="Non - avec lien de dépendance",0,MIN((0.75*H1539),847)),MIN(H1539,(0.75*$C1539),847)),2)),IF($B1539="Non - avec lien de dépendance",MIN(1129,H1539,$C1539)*overallRate,MIN(1129,H1539)*overallRate)))))</f>
        <v>Effectuez l’étape 1</v>
      </c>
      <c r="M1539" s="68" t="str">
        <f>IF(ISTEXT(overallRate),"Effectuez l’étape 1",IF(OR(COUNT($C1539,I1539)&lt;&gt;2,overallRate=0),0,IF(E1539="Yes",ROUND(MAX(IF($B1539="Oui - sans lien de dépendance",0,MIN((0.75*I1539),847)),MIN(I1539,(0.75*$C1539),847)),2),IF(revenueReduction&gt;0.3,MAX(IF($B1539="Non - avec lien de dépendance",MIN(1129,I1539,$C1539)*overallRate,MIN(1129,I1539)*overallRate),ROUND(MAX(IF($B1539="Non - avec lien de dépendance",0,MIN((0.75*I1539),847)),MIN(I1539,(0.75*$C1539),847)),2)),IF($B1539="Non - avec lien de dépendance",MIN(1129,I1539,$C1539)*overallRate,MIN(1129,I1539)*overallRate)))))</f>
        <v>Effectuez l’étape 1</v>
      </c>
      <c r="N1539" s="68" t="str">
        <f>IF(ISTEXT(overallRate),"Effectuez l’étape 1",IF(OR(COUNT($C1539,J1539)&lt;&gt;2,overallRate=0),0,IF(F1539="Yes",ROUND(MAX(IF($B1539="Oui - sans lien de dépendance",0,MIN((0.75*J1539),847)),MIN(J1539,(0.75*$C1539),847)),2),IF(revenueReduction&gt;0.3,MAX(IF($B1539="Non - avec lien de dépendance",MIN(1129,J1539,$C1539)*overallRate,MIN(1129,J1539)*overallRate),ROUND(MAX(IF($B1539="Non - avec lien de dépendance",0,MIN((0.75*J1539),847)),MIN(J1539,(0.75*$C1539),847)),2)),IF($B1539="Non - avec lien de dépendance",MIN(1129,J1539,$C1539)*overallRate,MIN(1129,J1539)*overallRate)))))</f>
        <v>Effectuez l’étape 1</v>
      </c>
      <c r="O1539" s="68" t="str">
        <f>IF(ISTEXT(overallRate),"Effectuez l’étape 1",IF(OR(COUNT($C1539,K1539)&lt;&gt;2,overallRate=0),0,IF(G1539="Yes",ROUND(MAX(IF($B1539="Oui - sans lien de dépendance",0,MIN((0.75*K1539),847)),MIN(K1539,(0.75*$C1539),847)),2),IF(revenueReduction&gt;0.3,MAX(IF($B1539="Non - avec lien de dépendance",MIN(1129,K1539,$C1539)*overallRate,MIN(1129,K1539)*overallRate),ROUND(MAX(IF($B1539="Non - avec lien de dépendance",0,MIN((0.75*K1539),847)),MIN(K1539,(0.75*$C1539),847)),2)),IF($B1539="Non - avec lien de dépendance",MIN(1129,K1539,$C1539)*overallRate,MIN(1129,K1539)*overallRate)))))</f>
        <v>Effectuez l’étape 1</v>
      </c>
      <c r="P1539" s="3">
        <f t="shared" si="23"/>
        <v>0</v>
      </c>
    </row>
    <row r="1540" spans="12:16" x14ac:dyDescent="0.5">
      <c r="L1540" s="68" t="str">
        <f>IF(ISTEXT(overallRate),"Effectuez l’étape 1",IF(OR(COUNT($C1540,H1540)&lt;&gt;2,overallRate=0),0,IF(D1540="Yes",ROUND(MAX(IF($B1540="Oui - sans lien de dépendance",0,MIN((0.75*H1540),847)),MIN(H1540,(0.75*$C1540),847)),2),IF(revenueReduction&gt;0.3,MAX(IF($B1540="Non - avec lien de dépendance",MIN(1129,H1540,$C1540)*overallRate,MIN(1129,H1540)*overallRate),ROUND(MAX(IF($B1540="Non - avec lien de dépendance",0,MIN((0.75*H1540),847)),MIN(H1540,(0.75*$C1540),847)),2)),IF($B1540="Non - avec lien de dépendance",MIN(1129,H1540,$C1540)*overallRate,MIN(1129,H1540)*overallRate)))))</f>
        <v>Effectuez l’étape 1</v>
      </c>
      <c r="M1540" s="68" t="str">
        <f>IF(ISTEXT(overallRate),"Effectuez l’étape 1",IF(OR(COUNT($C1540,I1540)&lt;&gt;2,overallRate=0),0,IF(E1540="Yes",ROUND(MAX(IF($B1540="Oui - sans lien de dépendance",0,MIN((0.75*I1540),847)),MIN(I1540,(0.75*$C1540),847)),2),IF(revenueReduction&gt;0.3,MAX(IF($B1540="Non - avec lien de dépendance",MIN(1129,I1540,$C1540)*overallRate,MIN(1129,I1540)*overallRate),ROUND(MAX(IF($B1540="Non - avec lien de dépendance",0,MIN((0.75*I1540),847)),MIN(I1540,(0.75*$C1540),847)),2)),IF($B1540="Non - avec lien de dépendance",MIN(1129,I1540,$C1540)*overallRate,MIN(1129,I1540)*overallRate)))))</f>
        <v>Effectuez l’étape 1</v>
      </c>
      <c r="N1540" s="68" t="str">
        <f>IF(ISTEXT(overallRate),"Effectuez l’étape 1",IF(OR(COUNT($C1540,J1540)&lt;&gt;2,overallRate=0),0,IF(F1540="Yes",ROUND(MAX(IF($B1540="Oui - sans lien de dépendance",0,MIN((0.75*J1540),847)),MIN(J1540,(0.75*$C1540),847)),2),IF(revenueReduction&gt;0.3,MAX(IF($B1540="Non - avec lien de dépendance",MIN(1129,J1540,$C1540)*overallRate,MIN(1129,J1540)*overallRate),ROUND(MAX(IF($B1540="Non - avec lien de dépendance",0,MIN((0.75*J1540),847)),MIN(J1540,(0.75*$C1540),847)),2)),IF($B1540="Non - avec lien de dépendance",MIN(1129,J1540,$C1540)*overallRate,MIN(1129,J1540)*overallRate)))))</f>
        <v>Effectuez l’étape 1</v>
      </c>
      <c r="O1540" s="68" t="str">
        <f>IF(ISTEXT(overallRate),"Effectuez l’étape 1",IF(OR(COUNT($C1540,K1540)&lt;&gt;2,overallRate=0),0,IF(G1540="Yes",ROUND(MAX(IF($B1540="Oui - sans lien de dépendance",0,MIN((0.75*K1540),847)),MIN(K1540,(0.75*$C1540),847)),2),IF(revenueReduction&gt;0.3,MAX(IF($B1540="Non - avec lien de dépendance",MIN(1129,K1540,$C1540)*overallRate,MIN(1129,K1540)*overallRate),ROUND(MAX(IF($B1540="Non - avec lien de dépendance",0,MIN((0.75*K1540),847)),MIN(K1540,(0.75*$C1540),847)),2)),IF($B1540="Non - avec lien de dépendance",MIN(1129,K1540,$C1540)*overallRate,MIN(1129,K1540)*overallRate)))))</f>
        <v>Effectuez l’étape 1</v>
      </c>
      <c r="P1540" s="3">
        <f t="shared" si="23"/>
        <v>0</v>
      </c>
    </row>
    <row r="1541" spans="12:16" x14ac:dyDescent="0.5">
      <c r="L1541" s="68" t="str">
        <f>IF(ISTEXT(overallRate),"Effectuez l’étape 1",IF(OR(COUNT($C1541,H1541)&lt;&gt;2,overallRate=0),0,IF(D1541="Yes",ROUND(MAX(IF($B1541="Oui - sans lien de dépendance",0,MIN((0.75*H1541),847)),MIN(H1541,(0.75*$C1541),847)),2),IF(revenueReduction&gt;0.3,MAX(IF($B1541="Non - avec lien de dépendance",MIN(1129,H1541,$C1541)*overallRate,MIN(1129,H1541)*overallRate),ROUND(MAX(IF($B1541="Non - avec lien de dépendance",0,MIN((0.75*H1541),847)),MIN(H1541,(0.75*$C1541),847)),2)),IF($B1541="Non - avec lien de dépendance",MIN(1129,H1541,$C1541)*overallRate,MIN(1129,H1541)*overallRate)))))</f>
        <v>Effectuez l’étape 1</v>
      </c>
      <c r="M1541" s="68" t="str">
        <f>IF(ISTEXT(overallRate),"Effectuez l’étape 1",IF(OR(COUNT($C1541,I1541)&lt;&gt;2,overallRate=0),0,IF(E1541="Yes",ROUND(MAX(IF($B1541="Oui - sans lien de dépendance",0,MIN((0.75*I1541),847)),MIN(I1541,(0.75*$C1541),847)),2),IF(revenueReduction&gt;0.3,MAX(IF($B1541="Non - avec lien de dépendance",MIN(1129,I1541,$C1541)*overallRate,MIN(1129,I1541)*overallRate),ROUND(MAX(IF($B1541="Non - avec lien de dépendance",0,MIN((0.75*I1541),847)),MIN(I1541,(0.75*$C1541),847)),2)),IF($B1541="Non - avec lien de dépendance",MIN(1129,I1541,$C1541)*overallRate,MIN(1129,I1541)*overallRate)))))</f>
        <v>Effectuez l’étape 1</v>
      </c>
      <c r="N1541" s="68" t="str">
        <f>IF(ISTEXT(overallRate),"Effectuez l’étape 1",IF(OR(COUNT($C1541,J1541)&lt;&gt;2,overallRate=0),0,IF(F1541="Yes",ROUND(MAX(IF($B1541="Oui - sans lien de dépendance",0,MIN((0.75*J1541),847)),MIN(J1541,(0.75*$C1541),847)),2),IF(revenueReduction&gt;0.3,MAX(IF($B1541="Non - avec lien de dépendance",MIN(1129,J1541,$C1541)*overallRate,MIN(1129,J1541)*overallRate),ROUND(MAX(IF($B1541="Non - avec lien de dépendance",0,MIN((0.75*J1541),847)),MIN(J1541,(0.75*$C1541),847)),2)),IF($B1541="Non - avec lien de dépendance",MIN(1129,J1541,$C1541)*overallRate,MIN(1129,J1541)*overallRate)))))</f>
        <v>Effectuez l’étape 1</v>
      </c>
      <c r="O1541" s="68" t="str">
        <f>IF(ISTEXT(overallRate),"Effectuez l’étape 1",IF(OR(COUNT($C1541,K1541)&lt;&gt;2,overallRate=0),0,IF(G1541="Yes",ROUND(MAX(IF($B1541="Oui - sans lien de dépendance",0,MIN((0.75*K1541),847)),MIN(K1541,(0.75*$C1541),847)),2),IF(revenueReduction&gt;0.3,MAX(IF($B1541="Non - avec lien de dépendance",MIN(1129,K1541,$C1541)*overallRate,MIN(1129,K1541)*overallRate),ROUND(MAX(IF($B1541="Non - avec lien de dépendance",0,MIN((0.75*K1541),847)),MIN(K1541,(0.75*$C1541),847)),2)),IF($B1541="Non - avec lien de dépendance",MIN(1129,K1541,$C1541)*overallRate,MIN(1129,K1541)*overallRate)))))</f>
        <v>Effectuez l’étape 1</v>
      </c>
      <c r="P1541" s="3">
        <f t="shared" si="23"/>
        <v>0</v>
      </c>
    </row>
    <row r="1542" spans="12:16" x14ac:dyDescent="0.5">
      <c r="L1542" s="68" t="str">
        <f>IF(ISTEXT(overallRate),"Effectuez l’étape 1",IF(OR(COUNT($C1542,H1542)&lt;&gt;2,overallRate=0),0,IF(D1542="Yes",ROUND(MAX(IF($B1542="Oui - sans lien de dépendance",0,MIN((0.75*H1542),847)),MIN(H1542,(0.75*$C1542),847)),2),IF(revenueReduction&gt;0.3,MAX(IF($B1542="Non - avec lien de dépendance",MIN(1129,H1542,$C1542)*overallRate,MIN(1129,H1542)*overallRate),ROUND(MAX(IF($B1542="Non - avec lien de dépendance",0,MIN((0.75*H1542),847)),MIN(H1542,(0.75*$C1542),847)),2)),IF($B1542="Non - avec lien de dépendance",MIN(1129,H1542,$C1542)*overallRate,MIN(1129,H1542)*overallRate)))))</f>
        <v>Effectuez l’étape 1</v>
      </c>
      <c r="M1542" s="68" t="str">
        <f>IF(ISTEXT(overallRate),"Effectuez l’étape 1",IF(OR(COUNT($C1542,I1542)&lt;&gt;2,overallRate=0),0,IF(E1542="Yes",ROUND(MAX(IF($B1542="Oui - sans lien de dépendance",0,MIN((0.75*I1542),847)),MIN(I1542,(0.75*$C1542),847)),2),IF(revenueReduction&gt;0.3,MAX(IF($B1542="Non - avec lien de dépendance",MIN(1129,I1542,$C1542)*overallRate,MIN(1129,I1542)*overallRate),ROUND(MAX(IF($B1542="Non - avec lien de dépendance",0,MIN((0.75*I1542),847)),MIN(I1542,(0.75*$C1542),847)),2)),IF($B1542="Non - avec lien de dépendance",MIN(1129,I1542,$C1542)*overallRate,MIN(1129,I1542)*overallRate)))))</f>
        <v>Effectuez l’étape 1</v>
      </c>
      <c r="N1542" s="68" t="str">
        <f>IF(ISTEXT(overallRate),"Effectuez l’étape 1",IF(OR(COUNT($C1542,J1542)&lt;&gt;2,overallRate=0),0,IF(F1542="Yes",ROUND(MAX(IF($B1542="Oui - sans lien de dépendance",0,MIN((0.75*J1542),847)),MIN(J1542,(0.75*$C1542),847)),2),IF(revenueReduction&gt;0.3,MAX(IF($B1542="Non - avec lien de dépendance",MIN(1129,J1542,$C1542)*overallRate,MIN(1129,J1542)*overallRate),ROUND(MAX(IF($B1542="Non - avec lien de dépendance",0,MIN((0.75*J1542),847)),MIN(J1542,(0.75*$C1542),847)),2)),IF($B1542="Non - avec lien de dépendance",MIN(1129,J1542,$C1542)*overallRate,MIN(1129,J1542)*overallRate)))))</f>
        <v>Effectuez l’étape 1</v>
      </c>
      <c r="O1542" s="68" t="str">
        <f>IF(ISTEXT(overallRate),"Effectuez l’étape 1",IF(OR(COUNT($C1542,K1542)&lt;&gt;2,overallRate=0),0,IF(G1542="Yes",ROUND(MAX(IF($B1542="Oui - sans lien de dépendance",0,MIN((0.75*K1542),847)),MIN(K1542,(0.75*$C1542),847)),2),IF(revenueReduction&gt;0.3,MAX(IF($B1542="Non - avec lien de dépendance",MIN(1129,K1542,$C1542)*overallRate,MIN(1129,K1542)*overallRate),ROUND(MAX(IF($B1542="Non - avec lien de dépendance",0,MIN((0.75*K1542),847)),MIN(K1542,(0.75*$C1542),847)),2)),IF($B1542="Non - avec lien de dépendance",MIN(1129,K1542,$C1542)*overallRate,MIN(1129,K1542)*overallRate)))))</f>
        <v>Effectuez l’étape 1</v>
      </c>
      <c r="P1542" s="3">
        <f t="shared" ref="P1542:P1605" si="24">IF(AND(COUNT(C1542:K1542)&gt;0,OR(COUNT(C1542:K1542)&lt;&gt;5,ISBLANK(B1542))),"Fill out all amounts",IF(OR(COUNTIF(H1542,0)+COUNTIF(I1542,0)&gt;1,COUNTIF(I1542,0)+COUNTIF(J1542,0)&gt;1,COUNTIF(J1542,0)+COUNTIF(K1542,0)&gt;1),0,SUM(L1542:O1542)))</f>
        <v>0</v>
      </c>
    </row>
    <row r="1543" spans="12:16" x14ac:dyDescent="0.5">
      <c r="L1543" s="68" t="str">
        <f>IF(ISTEXT(overallRate),"Effectuez l’étape 1",IF(OR(COUNT($C1543,H1543)&lt;&gt;2,overallRate=0),0,IF(D1543="Yes",ROUND(MAX(IF($B1543="Oui - sans lien de dépendance",0,MIN((0.75*H1543),847)),MIN(H1543,(0.75*$C1543),847)),2),IF(revenueReduction&gt;0.3,MAX(IF($B1543="Non - avec lien de dépendance",MIN(1129,H1543,$C1543)*overallRate,MIN(1129,H1543)*overallRate),ROUND(MAX(IF($B1543="Non - avec lien de dépendance",0,MIN((0.75*H1543),847)),MIN(H1543,(0.75*$C1543),847)),2)),IF($B1543="Non - avec lien de dépendance",MIN(1129,H1543,$C1543)*overallRate,MIN(1129,H1543)*overallRate)))))</f>
        <v>Effectuez l’étape 1</v>
      </c>
      <c r="M1543" s="68" t="str">
        <f>IF(ISTEXT(overallRate),"Effectuez l’étape 1",IF(OR(COUNT($C1543,I1543)&lt;&gt;2,overallRate=0),0,IF(E1543="Yes",ROUND(MAX(IF($B1543="Oui - sans lien de dépendance",0,MIN((0.75*I1543),847)),MIN(I1543,(0.75*$C1543),847)),2),IF(revenueReduction&gt;0.3,MAX(IF($B1543="Non - avec lien de dépendance",MIN(1129,I1543,$C1543)*overallRate,MIN(1129,I1543)*overallRate),ROUND(MAX(IF($B1543="Non - avec lien de dépendance",0,MIN((0.75*I1543),847)),MIN(I1543,(0.75*$C1543),847)),2)),IF($B1543="Non - avec lien de dépendance",MIN(1129,I1543,$C1543)*overallRate,MIN(1129,I1543)*overallRate)))))</f>
        <v>Effectuez l’étape 1</v>
      </c>
      <c r="N1543" s="68" t="str">
        <f>IF(ISTEXT(overallRate),"Effectuez l’étape 1",IF(OR(COUNT($C1543,J1543)&lt;&gt;2,overallRate=0),0,IF(F1543="Yes",ROUND(MAX(IF($B1543="Oui - sans lien de dépendance",0,MIN((0.75*J1543),847)),MIN(J1543,(0.75*$C1543),847)),2),IF(revenueReduction&gt;0.3,MAX(IF($B1543="Non - avec lien de dépendance",MIN(1129,J1543,$C1543)*overallRate,MIN(1129,J1543)*overallRate),ROUND(MAX(IF($B1543="Non - avec lien de dépendance",0,MIN((0.75*J1543),847)),MIN(J1543,(0.75*$C1543),847)),2)),IF($B1543="Non - avec lien de dépendance",MIN(1129,J1543,$C1543)*overallRate,MIN(1129,J1543)*overallRate)))))</f>
        <v>Effectuez l’étape 1</v>
      </c>
      <c r="O1543" s="68" t="str">
        <f>IF(ISTEXT(overallRate),"Effectuez l’étape 1",IF(OR(COUNT($C1543,K1543)&lt;&gt;2,overallRate=0),0,IF(G1543="Yes",ROUND(MAX(IF($B1543="Oui - sans lien de dépendance",0,MIN((0.75*K1543),847)),MIN(K1543,(0.75*$C1543),847)),2),IF(revenueReduction&gt;0.3,MAX(IF($B1543="Non - avec lien de dépendance",MIN(1129,K1543,$C1543)*overallRate,MIN(1129,K1543)*overallRate),ROUND(MAX(IF($B1543="Non - avec lien de dépendance",0,MIN((0.75*K1543),847)),MIN(K1543,(0.75*$C1543),847)),2)),IF($B1543="Non - avec lien de dépendance",MIN(1129,K1543,$C1543)*overallRate,MIN(1129,K1543)*overallRate)))))</f>
        <v>Effectuez l’étape 1</v>
      </c>
      <c r="P1543" s="3">
        <f t="shared" si="24"/>
        <v>0</v>
      </c>
    </row>
    <row r="1544" spans="12:16" x14ac:dyDescent="0.5">
      <c r="L1544" s="68" t="str">
        <f>IF(ISTEXT(overallRate),"Effectuez l’étape 1",IF(OR(COUNT($C1544,H1544)&lt;&gt;2,overallRate=0),0,IF(D1544="Yes",ROUND(MAX(IF($B1544="Oui - sans lien de dépendance",0,MIN((0.75*H1544),847)),MIN(H1544,(0.75*$C1544),847)),2),IF(revenueReduction&gt;0.3,MAX(IF($B1544="Non - avec lien de dépendance",MIN(1129,H1544,$C1544)*overallRate,MIN(1129,H1544)*overallRate),ROUND(MAX(IF($B1544="Non - avec lien de dépendance",0,MIN((0.75*H1544),847)),MIN(H1544,(0.75*$C1544),847)),2)),IF($B1544="Non - avec lien de dépendance",MIN(1129,H1544,$C1544)*overallRate,MIN(1129,H1544)*overallRate)))))</f>
        <v>Effectuez l’étape 1</v>
      </c>
      <c r="M1544" s="68" t="str">
        <f>IF(ISTEXT(overallRate),"Effectuez l’étape 1",IF(OR(COUNT($C1544,I1544)&lt;&gt;2,overallRate=0),0,IF(E1544="Yes",ROUND(MAX(IF($B1544="Oui - sans lien de dépendance",0,MIN((0.75*I1544),847)),MIN(I1544,(0.75*$C1544),847)),2),IF(revenueReduction&gt;0.3,MAX(IF($B1544="Non - avec lien de dépendance",MIN(1129,I1544,$C1544)*overallRate,MIN(1129,I1544)*overallRate),ROUND(MAX(IF($B1544="Non - avec lien de dépendance",0,MIN((0.75*I1544),847)),MIN(I1544,(0.75*$C1544),847)),2)),IF($B1544="Non - avec lien de dépendance",MIN(1129,I1544,$C1544)*overallRate,MIN(1129,I1544)*overallRate)))))</f>
        <v>Effectuez l’étape 1</v>
      </c>
      <c r="N1544" s="68" t="str">
        <f>IF(ISTEXT(overallRate),"Effectuez l’étape 1",IF(OR(COUNT($C1544,J1544)&lt;&gt;2,overallRate=0),0,IF(F1544="Yes",ROUND(MAX(IF($B1544="Oui - sans lien de dépendance",0,MIN((0.75*J1544),847)),MIN(J1544,(0.75*$C1544),847)),2),IF(revenueReduction&gt;0.3,MAX(IF($B1544="Non - avec lien de dépendance",MIN(1129,J1544,$C1544)*overallRate,MIN(1129,J1544)*overallRate),ROUND(MAX(IF($B1544="Non - avec lien de dépendance",0,MIN((0.75*J1544),847)),MIN(J1544,(0.75*$C1544),847)),2)),IF($B1544="Non - avec lien de dépendance",MIN(1129,J1544,$C1544)*overallRate,MIN(1129,J1544)*overallRate)))))</f>
        <v>Effectuez l’étape 1</v>
      </c>
      <c r="O1544" s="68" t="str">
        <f>IF(ISTEXT(overallRate),"Effectuez l’étape 1",IF(OR(COUNT($C1544,K1544)&lt;&gt;2,overallRate=0),0,IF(G1544="Yes",ROUND(MAX(IF($B1544="Oui - sans lien de dépendance",0,MIN((0.75*K1544),847)),MIN(K1544,(0.75*$C1544),847)),2),IF(revenueReduction&gt;0.3,MAX(IF($B1544="Non - avec lien de dépendance",MIN(1129,K1544,$C1544)*overallRate,MIN(1129,K1544)*overallRate),ROUND(MAX(IF($B1544="Non - avec lien de dépendance",0,MIN((0.75*K1544),847)),MIN(K1544,(0.75*$C1544),847)),2)),IF($B1544="Non - avec lien de dépendance",MIN(1129,K1544,$C1544)*overallRate,MIN(1129,K1544)*overallRate)))))</f>
        <v>Effectuez l’étape 1</v>
      </c>
      <c r="P1544" s="3">
        <f t="shared" si="24"/>
        <v>0</v>
      </c>
    </row>
    <row r="1545" spans="12:16" x14ac:dyDescent="0.5">
      <c r="L1545" s="68" t="str">
        <f>IF(ISTEXT(overallRate),"Effectuez l’étape 1",IF(OR(COUNT($C1545,H1545)&lt;&gt;2,overallRate=0),0,IF(D1545="Yes",ROUND(MAX(IF($B1545="Oui - sans lien de dépendance",0,MIN((0.75*H1545),847)),MIN(H1545,(0.75*$C1545),847)),2),IF(revenueReduction&gt;0.3,MAX(IF($B1545="Non - avec lien de dépendance",MIN(1129,H1545,$C1545)*overallRate,MIN(1129,H1545)*overallRate),ROUND(MAX(IF($B1545="Non - avec lien de dépendance",0,MIN((0.75*H1545),847)),MIN(H1545,(0.75*$C1545),847)),2)),IF($B1545="Non - avec lien de dépendance",MIN(1129,H1545,$C1545)*overallRate,MIN(1129,H1545)*overallRate)))))</f>
        <v>Effectuez l’étape 1</v>
      </c>
      <c r="M1545" s="68" t="str">
        <f>IF(ISTEXT(overallRate),"Effectuez l’étape 1",IF(OR(COUNT($C1545,I1545)&lt;&gt;2,overallRate=0),0,IF(E1545="Yes",ROUND(MAX(IF($B1545="Oui - sans lien de dépendance",0,MIN((0.75*I1545),847)),MIN(I1545,(0.75*$C1545),847)),2),IF(revenueReduction&gt;0.3,MAX(IF($B1545="Non - avec lien de dépendance",MIN(1129,I1545,$C1545)*overallRate,MIN(1129,I1545)*overallRate),ROUND(MAX(IF($B1545="Non - avec lien de dépendance",0,MIN((0.75*I1545),847)),MIN(I1545,(0.75*$C1545),847)),2)),IF($B1545="Non - avec lien de dépendance",MIN(1129,I1545,$C1545)*overallRate,MIN(1129,I1545)*overallRate)))))</f>
        <v>Effectuez l’étape 1</v>
      </c>
      <c r="N1545" s="68" t="str">
        <f>IF(ISTEXT(overallRate),"Effectuez l’étape 1",IF(OR(COUNT($C1545,J1545)&lt;&gt;2,overallRate=0),0,IF(F1545="Yes",ROUND(MAX(IF($B1545="Oui - sans lien de dépendance",0,MIN((0.75*J1545),847)),MIN(J1545,(0.75*$C1545),847)),2),IF(revenueReduction&gt;0.3,MAX(IF($B1545="Non - avec lien de dépendance",MIN(1129,J1545,$C1545)*overallRate,MIN(1129,J1545)*overallRate),ROUND(MAX(IF($B1545="Non - avec lien de dépendance",0,MIN((0.75*J1545),847)),MIN(J1545,(0.75*$C1545),847)),2)),IF($B1545="Non - avec lien de dépendance",MIN(1129,J1545,$C1545)*overallRate,MIN(1129,J1545)*overallRate)))))</f>
        <v>Effectuez l’étape 1</v>
      </c>
      <c r="O1545" s="68" t="str">
        <f>IF(ISTEXT(overallRate),"Effectuez l’étape 1",IF(OR(COUNT($C1545,K1545)&lt;&gt;2,overallRate=0),0,IF(G1545="Yes",ROUND(MAX(IF($B1545="Oui - sans lien de dépendance",0,MIN((0.75*K1545),847)),MIN(K1545,(0.75*$C1545),847)),2),IF(revenueReduction&gt;0.3,MAX(IF($B1545="Non - avec lien de dépendance",MIN(1129,K1545,$C1545)*overallRate,MIN(1129,K1545)*overallRate),ROUND(MAX(IF($B1545="Non - avec lien de dépendance",0,MIN((0.75*K1545),847)),MIN(K1545,(0.75*$C1545),847)),2)),IF($B1545="Non - avec lien de dépendance",MIN(1129,K1545,$C1545)*overallRate,MIN(1129,K1545)*overallRate)))))</f>
        <v>Effectuez l’étape 1</v>
      </c>
      <c r="P1545" s="3">
        <f t="shared" si="24"/>
        <v>0</v>
      </c>
    </row>
    <row r="1546" spans="12:16" x14ac:dyDescent="0.5">
      <c r="L1546" s="68" t="str">
        <f>IF(ISTEXT(overallRate),"Effectuez l’étape 1",IF(OR(COUNT($C1546,H1546)&lt;&gt;2,overallRate=0),0,IF(D1546="Yes",ROUND(MAX(IF($B1546="Oui - sans lien de dépendance",0,MIN((0.75*H1546),847)),MIN(H1546,(0.75*$C1546),847)),2),IF(revenueReduction&gt;0.3,MAX(IF($B1546="Non - avec lien de dépendance",MIN(1129,H1546,$C1546)*overallRate,MIN(1129,H1546)*overallRate),ROUND(MAX(IF($B1546="Non - avec lien de dépendance",0,MIN((0.75*H1546),847)),MIN(H1546,(0.75*$C1546),847)),2)),IF($B1546="Non - avec lien de dépendance",MIN(1129,H1546,$C1546)*overallRate,MIN(1129,H1546)*overallRate)))))</f>
        <v>Effectuez l’étape 1</v>
      </c>
      <c r="M1546" s="68" t="str">
        <f>IF(ISTEXT(overallRate),"Effectuez l’étape 1",IF(OR(COUNT($C1546,I1546)&lt;&gt;2,overallRate=0),0,IF(E1546="Yes",ROUND(MAX(IF($B1546="Oui - sans lien de dépendance",0,MIN((0.75*I1546),847)),MIN(I1546,(0.75*$C1546),847)),2),IF(revenueReduction&gt;0.3,MAX(IF($B1546="Non - avec lien de dépendance",MIN(1129,I1546,$C1546)*overallRate,MIN(1129,I1546)*overallRate),ROUND(MAX(IF($B1546="Non - avec lien de dépendance",0,MIN((0.75*I1546),847)),MIN(I1546,(0.75*$C1546),847)),2)),IF($B1546="Non - avec lien de dépendance",MIN(1129,I1546,$C1546)*overallRate,MIN(1129,I1546)*overallRate)))))</f>
        <v>Effectuez l’étape 1</v>
      </c>
      <c r="N1546" s="68" t="str">
        <f>IF(ISTEXT(overallRate),"Effectuez l’étape 1",IF(OR(COUNT($C1546,J1546)&lt;&gt;2,overallRate=0),0,IF(F1546="Yes",ROUND(MAX(IF($B1546="Oui - sans lien de dépendance",0,MIN((0.75*J1546),847)),MIN(J1546,(0.75*$C1546),847)),2),IF(revenueReduction&gt;0.3,MAX(IF($B1546="Non - avec lien de dépendance",MIN(1129,J1546,$C1546)*overallRate,MIN(1129,J1546)*overallRate),ROUND(MAX(IF($B1546="Non - avec lien de dépendance",0,MIN((0.75*J1546),847)),MIN(J1546,(0.75*$C1546),847)),2)),IF($B1546="Non - avec lien de dépendance",MIN(1129,J1546,$C1546)*overallRate,MIN(1129,J1546)*overallRate)))))</f>
        <v>Effectuez l’étape 1</v>
      </c>
      <c r="O1546" s="68" t="str">
        <f>IF(ISTEXT(overallRate),"Effectuez l’étape 1",IF(OR(COUNT($C1546,K1546)&lt;&gt;2,overallRate=0),0,IF(G1546="Yes",ROUND(MAX(IF($B1546="Oui - sans lien de dépendance",0,MIN((0.75*K1546),847)),MIN(K1546,(0.75*$C1546),847)),2),IF(revenueReduction&gt;0.3,MAX(IF($B1546="Non - avec lien de dépendance",MIN(1129,K1546,$C1546)*overallRate,MIN(1129,K1546)*overallRate),ROUND(MAX(IF($B1546="Non - avec lien de dépendance",0,MIN((0.75*K1546),847)),MIN(K1546,(0.75*$C1546),847)),2)),IF($B1546="Non - avec lien de dépendance",MIN(1129,K1546,$C1546)*overallRate,MIN(1129,K1546)*overallRate)))))</f>
        <v>Effectuez l’étape 1</v>
      </c>
      <c r="P1546" s="3">
        <f t="shared" si="24"/>
        <v>0</v>
      </c>
    </row>
    <row r="1547" spans="12:16" x14ac:dyDescent="0.5">
      <c r="L1547" s="68" t="str">
        <f>IF(ISTEXT(overallRate),"Effectuez l’étape 1",IF(OR(COUNT($C1547,H1547)&lt;&gt;2,overallRate=0),0,IF(D1547="Yes",ROUND(MAX(IF($B1547="Oui - sans lien de dépendance",0,MIN((0.75*H1547),847)),MIN(H1547,(0.75*$C1547),847)),2),IF(revenueReduction&gt;0.3,MAX(IF($B1547="Non - avec lien de dépendance",MIN(1129,H1547,$C1547)*overallRate,MIN(1129,H1547)*overallRate),ROUND(MAX(IF($B1547="Non - avec lien de dépendance",0,MIN((0.75*H1547),847)),MIN(H1547,(0.75*$C1547),847)),2)),IF($B1547="Non - avec lien de dépendance",MIN(1129,H1547,$C1547)*overallRate,MIN(1129,H1547)*overallRate)))))</f>
        <v>Effectuez l’étape 1</v>
      </c>
      <c r="M1547" s="68" t="str">
        <f>IF(ISTEXT(overallRate),"Effectuez l’étape 1",IF(OR(COUNT($C1547,I1547)&lt;&gt;2,overallRate=0),0,IF(E1547="Yes",ROUND(MAX(IF($B1547="Oui - sans lien de dépendance",0,MIN((0.75*I1547),847)),MIN(I1547,(0.75*$C1547),847)),2),IF(revenueReduction&gt;0.3,MAX(IF($B1547="Non - avec lien de dépendance",MIN(1129,I1547,$C1547)*overallRate,MIN(1129,I1547)*overallRate),ROUND(MAX(IF($B1547="Non - avec lien de dépendance",0,MIN((0.75*I1547),847)),MIN(I1547,(0.75*$C1547),847)),2)),IF($B1547="Non - avec lien de dépendance",MIN(1129,I1547,$C1547)*overallRate,MIN(1129,I1547)*overallRate)))))</f>
        <v>Effectuez l’étape 1</v>
      </c>
      <c r="N1547" s="68" t="str">
        <f>IF(ISTEXT(overallRate),"Effectuez l’étape 1",IF(OR(COUNT($C1547,J1547)&lt;&gt;2,overallRate=0),0,IF(F1547="Yes",ROUND(MAX(IF($B1547="Oui - sans lien de dépendance",0,MIN((0.75*J1547),847)),MIN(J1547,(0.75*$C1547),847)),2),IF(revenueReduction&gt;0.3,MAX(IF($B1547="Non - avec lien de dépendance",MIN(1129,J1547,$C1547)*overallRate,MIN(1129,J1547)*overallRate),ROUND(MAX(IF($B1547="Non - avec lien de dépendance",0,MIN((0.75*J1547),847)),MIN(J1547,(0.75*$C1547),847)),2)),IF($B1547="Non - avec lien de dépendance",MIN(1129,J1547,$C1547)*overallRate,MIN(1129,J1547)*overallRate)))))</f>
        <v>Effectuez l’étape 1</v>
      </c>
      <c r="O1547" s="68" t="str">
        <f>IF(ISTEXT(overallRate),"Effectuez l’étape 1",IF(OR(COUNT($C1547,K1547)&lt;&gt;2,overallRate=0),0,IF(G1547="Yes",ROUND(MAX(IF($B1547="Oui - sans lien de dépendance",0,MIN((0.75*K1547),847)),MIN(K1547,(0.75*$C1547),847)),2),IF(revenueReduction&gt;0.3,MAX(IF($B1547="Non - avec lien de dépendance",MIN(1129,K1547,$C1547)*overallRate,MIN(1129,K1547)*overallRate),ROUND(MAX(IF($B1547="Non - avec lien de dépendance",0,MIN((0.75*K1547),847)),MIN(K1547,(0.75*$C1547),847)),2)),IF($B1547="Non - avec lien de dépendance",MIN(1129,K1547,$C1547)*overallRate,MIN(1129,K1547)*overallRate)))))</f>
        <v>Effectuez l’étape 1</v>
      </c>
      <c r="P1547" s="3">
        <f t="shared" si="24"/>
        <v>0</v>
      </c>
    </row>
    <row r="1548" spans="12:16" x14ac:dyDescent="0.5">
      <c r="L1548" s="68" t="str">
        <f>IF(ISTEXT(overallRate),"Effectuez l’étape 1",IF(OR(COUNT($C1548,H1548)&lt;&gt;2,overallRate=0),0,IF(D1548="Yes",ROUND(MAX(IF($B1548="Oui - sans lien de dépendance",0,MIN((0.75*H1548),847)),MIN(H1548,(0.75*$C1548),847)),2),IF(revenueReduction&gt;0.3,MAX(IF($B1548="Non - avec lien de dépendance",MIN(1129,H1548,$C1548)*overallRate,MIN(1129,H1548)*overallRate),ROUND(MAX(IF($B1548="Non - avec lien de dépendance",0,MIN((0.75*H1548),847)),MIN(H1548,(0.75*$C1548),847)),2)),IF($B1548="Non - avec lien de dépendance",MIN(1129,H1548,$C1548)*overallRate,MIN(1129,H1548)*overallRate)))))</f>
        <v>Effectuez l’étape 1</v>
      </c>
      <c r="M1548" s="68" t="str">
        <f>IF(ISTEXT(overallRate),"Effectuez l’étape 1",IF(OR(COUNT($C1548,I1548)&lt;&gt;2,overallRate=0),0,IF(E1548="Yes",ROUND(MAX(IF($B1548="Oui - sans lien de dépendance",0,MIN((0.75*I1548),847)),MIN(I1548,(0.75*$C1548),847)),2),IF(revenueReduction&gt;0.3,MAX(IF($B1548="Non - avec lien de dépendance",MIN(1129,I1548,$C1548)*overallRate,MIN(1129,I1548)*overallRate),ROUND(MAX(IF($B1548="Non - avec lien de dépendance",0,MIN((0.75*I1548),847)),MIN(I1548,(0.75*$C1548),847)),2)),IF($B1548="Non - avec lien de dépendance",MIN(1129,I1548,$C1548)*overallRate,MIN(1129,I1548)*overallRate)))))</f>
        <v>Effectuez l’étape 1</v>
      </c>
      <c r="N1548" s="68" t="str">
        <f>IF(ISTEXT(overallRate),"Effectuez l’étape 1",IF(OR(COUNT($C1548,J1548)&lt;&gt;2,overallRate=0),0,IF(F1548="Yes",ROUND(MAX(IF($B1548="Oui - sans lien de dépendance",0,MIN((0.75*J1548),847)),MIN(J1548,(0.75*$C1548),847)),2),IF(revenueReduction&gt;0.3,MAX(IF($B1548="Non - avec lien de dépendance",MIN(1129,J1548,$C1548)*overallRate,MIN(1129,J1548)*overallRate),ROUND(MAX(IF($B1548="Non - avec lien de dépendance",0,MIN((0.75*J1548),847)),MIN(J1548,(0.75*$C1548),847)),2)),IF($B1548="Non - avec lien de dépendance",MIN(1129,J1548,$C1548)*overallRate,MIN(1129,J1548)*overallRate)))))</f>
        <v>Effectuez l’étape 1</v>
      </c>
      <c r="O1548" s="68" t="str">
        <f>IF(ISTEXT(overallRate),"Effectuez l’étape 1",IF(OR(COUNT($C1548,K1548)&lt;&gt;2,overallRate=0),0,IF(G1548="Yes",ROUND(MAX(IF($B1548="Oui - sans lien de dépendance",0,MIN((0.75*K1548),847)),MIN(K1548,(0.75*$C1548),847)),2),IF(revenueReduction&gt;0.3,MAX(IF($B1548="Non - avec lien de dépendance",MIN(1129,K1548,$C1548)*overallRate,MIN(1129,K1548)*overallRate),ROUND(MAX(IF($B1548="Non - avec lien de dépendance",0,MIN((0.75*K1548),847)),MIN(K1548,(0.75*$C1548),847)),2)),IF($B1548="Non - avec lien de dépendance",MIN(1129,K1548,$C1548)*overallRate,MIN(1129,K1548)*overallRate)))))</f>
        <v>Effectuez l’étape 1</v>
      </c>
      <c r="P1548" s="3">
        <f t="shared" si="24"/>
        <v>0</v>
      </c>
    </row>
    <row r="1549" spans="12:16" x14ac:dyDescent="0.5">
      <c r="L1549" s="68" t="str">
        <f>IF(ISTEXT(overallRate),"Effectuez l’étape 1",IF(OR(COUNT($C1549,H1549)&lt;&gt;2,overallRate=0),0,IF(D1549="Yes",ROUND(MAX(IF($B1549="Oui - sans lien de dépendance",0,MIN((0.75*H1549),847)),MIN(H1549,(0.75*$C1549),847)),2),IF(revenueReduction&gt;0.3,MAX(IF($B1549="Non - avec lien de dépendance",MIN(1129,H1549,$C1549)*overallRate,MIN(1129,H1549)*overallRate),ROUND(MAX(IF($B1549="Non - avec lien de dépendance",0,MIN((0.75*H1549),847)),MIN(H1549,(0.75*$C1549),847)),2)),IF($B1549="Non - avec lien de dépendance",MIN(1129,H1549,$C1549)*overallRate,MIN(1129,H1549)*overallRate)))))</f>
        <v>Effectuez l’étape 1</v>
      </c>
      <c r="M1549" s="68" t="str">
        <f>IF(ISTEXT(overallRate),"Effectuez l’étape 1",IF(OR(COUNT($C1549,I1549)&lt;&gt;2,overallRate=0),0,IF(E1549="Yes",ROUND(MAX(IF($B1549="Oui - sans lien de dépendance",0,MIN((0.75*I1549),847)),MIN(I1549,(0.75*$C1549),847)),2),IF(revenueReduction&gt;0.3,MAX(IF($B1549="Non - avec lien de dépendance",MIN(1129,I1549,$C1549)*overallRate,MIN(1129,I1549)*overallRate),ROUND(MAX(IF($B1549="Non - avec lien de dépendance",0,MIN((0.75*I1549),847)),MIN(I1549,(0.75*$C1549),847)),2)),IF($B1549="Non - avec lien de dépendance",MIN(1129,I1549,$C1549)*overallRate,MIN(1129,I1549)*overallRate)))))</f>
        <v>Effectuez l’étape 1</v>
      </c>
      <c r="N1549" s="68" t="str">
        <f>IF(ISTEXT(overallRate),"Effectuez l’étape 1",IF(OR(COUNT($C1549,J1549)&lt;&gt;2,overallRate=0),0,IF(F1549="Yes",ROUND(MAX(IF($B1549="Oui - sans lien de dépendance",0,MIN((0.75*J1549),847)),MIN(J1549,(0.75*$C1549),847)),2),IF(revenueReduction&gt;0.3,MAX(IF($B1549="Non - avec lien de dépendance",MIN(1129,J1549,$C1549)*overallRate,MIN(1129,J1549)*overallRate),ROUND(MAX(IF($B1549="Non - avec lien de dépendance",0,MIN((0.75*J1549),847)),MIN(J1549,(0.75*$C1549),847)),2)),IF($B1549="Non - avec lien de dépendance",MIN(1129,J1549,$C1549)*overallRate,MIN(1129,J1549)*overallRate)))))</f>
        <v>Effectuez l’étape 1</v>
      </c>
      <c r="O1549" s="68" t="str">
        <f>IF(ISTEXT(overallRate),"Effectuez l’étape 1",IF(OR(COUNT($C1549,K1549)&lt;&gt;2,overallRate=0),0,IF(G1549="Yes",ROUND(MAX(IF($B1549="Oui - sans lien de dépendance",0,MIN((0.75*K1549),847)),MIN(K1549,(0.75*$C1549),847)),2),IF(revenueReduction&gt;0.3,MAX(IF($B1549="Non - avec lien de dépendance",MIN(1129,K1549,$C1549)*overallRate,MIN(1129,K1549)*overallRate),ROUND(MAX(IF($B1549="Non - avec lien de dépendance",0,MIN((0.75*K1549),847)),MIN(K1549,(0.75*$C1549),847)),2)),IF($B1549="Non - avec lien de dépendance",MIN(1129,K1549,$C1549)*overallRate,MIN(1129,K1549)*overallRate)))))</f>
        <v>Effectuez l’étape 1</v>
      </c>
      <c r="P1549" s="3">
        <f t="shared" si="24"/>
        <v>0</v>
      </c>
    </row>
    <row r="1550" spans="12:16" x14ac:dyDescent="0.5">
      <c r="L1550" s="68" t="str">
        <f>IF(ISTEXT(overallRate),"Effectuez l’étape 1",IF(OR(COUNT($C1550,H1550)&lt;&gt;2,overallRate=0),0,IF(D1550="Yes",ROUND(MAX(IF($B1550="Oui - sans lien de dépendance",0,MIN((0.75*H1550),847)),MIN(H1550,(0.75*$C1550),847)),2),IF(revenueReduction&gt;0.3,MAX(IF($B1550="Non - avec lien de dépendance",MIN(1129,H1550,$C1550)*overallRate,MIN(1129,H1550)*overallRate),ROUND(MAX(IF($B1550="Non - avec lien de dépendance",0,MIN((0.75*H1550),847)),MIN(H1550,(0.75*$C1550),847)),2)),IF($B1550="Non - avec lien de dépendance",MIN(1129,H1550,$C1550)*overallRate,MIN(1129,H1550)*overallRate)))))</f>
        <v>Effectuez l’étape 1</v>
      </c>
      <c r="M1550" s="68" t="str">
        <f>IF(ISTEXT(overallRate),"Effectuez l’étape 1",IF(OR(COUNT($C1550,I1550)&lt;&gt;2,overallRate=0),0,IF(E1550="Yes",ROUND(MAX(IF($B1550="Oui - sans lien de dépendance",0,MIN((0.75*I1550),847)),MIN(I1550,(0.75*$C1550),847)),2),IF(revenueReduction&gt;0.3,MAX(IF($B1550="Non - avec lien de dépendance",MIN(1129,I1550,$C1550)*overallRate,MIN(1129,I1550)*overallRate),ROUND(MAX(IF($B1550="Non - avec lien de dépendance",0,MIN((0.75*I1550),847)),MIN(I1550,(0.75*$C1550),847)),2)),IF($B1550="Non - avec lien de dépendance",MIN(1129,I1550,$C1550)*overallRate,MIN(1129,I1550)*overallRate)))))</f>
        <v>Effectuez l’étape 1</v>
      </c>
      <c r="N1550" s="68" t="str">
        <f>IF(ISTEXT(overallRate),"Effectuez l’étape 1",IF(OR(COUNT($C1550,J1550)&lt;&gt;2,overallRate=0),0,IF(F1550="Yes",ROUND(MAX(IF($B1550="Oui - sans lien de dépendance",0,MIN((0.75*J1550),847)),MIN(J1550,(0.75*$C1550),847)),2),IF(revenueReduction&gt;0.3,MAX(IF($B1550="Non - avec lien de dépendance",MIN(1129,J1550,$C1550)*overallRate,MIN(1129,J1550)*overallRate),ROUND(MAX(IF($B1550="Non - avec lien de dépendance",0,MIN((0.75*J1550),847)),MIN(J1550,(0.75*$C1550),847)),2)),IF($B1550="Non - avec lien de dépendance",MIN(1129,J1550,$C1550)*overallRate,MIN(1129,J1550)*overallRate)))))</f>
        <v>Effectuez l’étape 1</v>
      </c>
      <c r="O1550" s="68" t="str">
        <f>IF(ISTEXT(overallRate),"Effectuez l’étape 1",IF(OR(COUNT($C1550,K1550)&lt;&gt;2,overallRate=0),0,IF(G1550="Yes",ROUND(MAX(IF($B1550="Oui - sans lien de dépendance",0,MIN((0.75*K1550),847)),MIN(K1550,(0.75*$C1550),847)),2),IF(revenueReduction&gt;0.3,MAX(IF($B1550="Non - avec lien de dépendance",MIN(1129,K1550,$C1550)*overallRate,MIN(1129,K1550)*overallRate),ROUND(MAX(IF($B1550="Non - avec lien de dépendance",0,MIN((0.75*K1550),847)),MIN(K1550,(0.75*$C1550),847)),2)),IF($B1550="Non - avec lien de dépendance",MIN(1129,K1550,$C1550)*overallRate,MIN(1129,K1550)*overallRate)))))</f>
        <v>Effectuez l’étape 1</v>
      </c>
      <c r="P1550" s="3">
        <f t="shared" si="24"/>
        <v>0</v>
      </c>
    </row>
    <row r="1551" spans="12:16" x14ac:dyDescent="0.5">
      <c r="L1551" s="68" t="str">
        <f>IF(ISTEXT(overallRate),"Effectuez l’étape 1",IF(OR(COUNT($C1551,H1551)&lt;&gt;2,overallRate=0),0,IF(D1551="Yes",ROUND(MAX(IF($B1551="Oui - sans lien de dépendance",0,MIN((0.75*H1551),847)),MIN(H1551,(0.75*$C1551),847)),2),IF(revenueReduction&gt;0.3,MAX(IF($B1551="Non - avec lien de dépendance",MIN(1129,H1551,$C1551)*overallRate,MIN(1129,H1551)*overallRate),ROUND(MAX(IF($B1551="Non - avec lien de dépendance",0,MIN((0.75*H1551),847)),MIN(H1551,(0.75*$C1551),847)),2)),IF($B1551="Non - avec lien de dépendance",MIN(1129,H1551,$C1551)*overallRate,MIN(1129,H1551)*overallRate)))))</f>
        <v>Effectuez l’étape 1</v>
      </c>
      <c r="M1551" s="68" t="str">
        <f>IF(ISTEXT(overallRate),"Effectuez l’étape 1",IF(OR(COUNT($C1551,I1551)&lt;&gt;2,overallRate=0),0,IF(E1551="Yes",ROUND(MAX(IF($B1551="Oui - sans lien de dépendance",0,MIN((0.75*I1551),847)),MIN(I1551,(0.75*$C1551),847)),2),IF(revenueReduction&gt;0.3,MAX(IF($B1551="Non - avec lien de dépendance",MIN(1129,I1551,$C1551)*overallRate,MIN(1129,I1551)*overallRate),ROUND(MAX(IF($B1551="Non - avec lien de dépendance",0,MIN((0.75*I1551),847)),MIN(I1551,(0.75*$C1551),847)),2)),IF($B1551="Non - avec lien de dépendance",MIN(1129,I1551,$C1551)*overallRate,MIN(1129,I1551)*overallRate)))))</f>
        <v>Effectuez l’étape 1</v>
      </c>
      <c r="N1551" s="68" t="str">
        <f>IF(ISTEXT(overallRate),"Effectuez l’étape 1",IF(OR(COUNT($C1551,J1551)&lt;&gt;2,overallRate=0),0,IF(F1551="Yes",ROUND(MAX(IF($B1551="Oui - sans lien de dépendance",0,MIN((0.75*J1551),847)),MIN(J1551,(0.75*$C1551),847)),2),IF(revenueReduction&gt;0.3,MAX(IF($B1551="Non - avec lien de dépendance",MIN(1129,J1551,$C1551)*overallRate,MIN(1129,J1551)*overallRate),ROUND(MAX(IF($B1551="Non - avec lien de dépendance",0,MIN((0.75*J1551),847)),MIN(J1551,(0.75*$C1551),847)),2)),IF($B1551="Non - avec lien de dépendance",MIN(1129,J1551,$C1551)*overallRate,MIN(1129,J1551)*overallRate)))))</f>
        <v>Effectuez l’étape 1</v>
      </c>
      <c r="O1551" s="68" t="str">
        <f>IF(ISTEXT(overallRate),"Effectuez l’étape 1",IF(OR(COUNT($C1551,K1551)&lt;&gt;2,overallRate=0),0,IF(G1551="Yes",ROUND(MAX(IF($B1551="Oui - sans lien de dépendance",0,MIN((0.75*K1551),847)),MIN(K1551,(0.75*$C1551),847)),2),IF(revenueReduction&gt;0.3,MAX(IF($B1551="Non - avec lien de dépendance",MIN(1129,K1551,$C1551)*overallRate,MIN(1129,K1551)*overallRate),ROUND(MAX(IF($B1551="Non - avec lien de dépendance",0,MIN((0.75*K1551),847)),MIN(K1551,(0.75*$C1551),847)),2)),IF($B1551="Non - avec lien de dépendance",MIN(1129,K1551,$C1551)*overallRate,MIN(1129,K1551)*overallRate)))))</f>
        <v>Effectuez l’étape 1</v>
      </c>
      <c r="P1551" s="3">
        <f t="shared" si="24"/>
        <v>0</v>
      </c>
    </row>
    <row r="1552" spans="12:16" x14ac:dyDescent="0.5">
      <c r="L1552" s="68" t="str">
        <f>IF(ISTEXT(overallRate),"Effectuez l’étape 1",IF(OR(COUNT($C1552,H1552)&lt;&gt;2,overallRate=0),0,IF(D1552="Yes",ROUND(MAX(IF($B1552="Oui - sans lien de dépendance",0,MIN((0.75*H1552),847)),MIN(H1552,(0.75*$C1552),847)),2),IF(revenueReduction&gt;0.3,MAX(IF($B1552="Non - avec lien de dépendance",MIN(1129,H1552,$C1552)*overallRate,MIN(1129,H1552)*overallRate),ROUND(MAX(IF($B1552="Non - avec lien de dépendance",0,MIN((0.75*H1552),847)),MIN(H1552,(0.75*$C1552),847)),2)),IF($B1552="Non - avec lien de dépendance",MIN(1129,H1552,$C1552)*overallRate,MIN(1129,H1552)*overallRate)))))</f>
        <v>Effectuez l’étape 1</v>
      </c>
      <c r="M1552" s="68" t="str">
        <f>IF(ISTEXT(overallRate),"Effectuez l’étape 1",IF(OR(COUNT($C1552,I1552)&lt;&gt;2,overallRate=0),0,IF(E1552="Yes",ROUND(MAX(IF($B1552="Oui - sans lien de dépendance",0,MIN((0.75*I1552),847)),MIN(I1552,(0.75*$C1552),847)),2),IF(revenueReduction&gt;0.3,MAX(IF($B1552="Non - avec lien de dépendance",MIN(1129,I1552,$C1552)*overallRate,MIN(1129,I1552)*overallRate),ROUND(MAX(IF($B1552="Non - avec lien de dépendance",0,MIN((0.75*I1552),847)),MIN(I1552,(0.75*$C1552),847)),2)),IF($B1552="Non - avec lien de dépendance",MIN(1129,I1552,$C1552)*overallRate,MIN(1129,I1552)*overallRate)))))</f>
        <v>Effectuez l’étape 1</v>
      </c>
      <c r="N1552" s="68" t="str">
        <f>IF(ISTEXT(overallRate),"Effectuez l’étape 1",IF(OR(COUNT($C1552,J1552)&lt;&gt;2,overallRate=0),0,IF(F1552="Yes",ROUND(MAX(IF($B1552="Oui - sans lien de dépendance",0,MIN((0.75*J1552),847)),MIN(J1552,(0.75*$C1552),847)),2),IF(revenueReduction&gt;0.3,MAX(IF($B1552="Non - avec lien de dépendance",MIN(1129,J1552,$C1552)*overallRate,MIN(1129,J1552)*overallRate),ROUND(MAX(IF($B1552="Non - avec lien de dépendance",0,MIN((0.75*J1552),847)),MIN(J1552,(0.75*$C1552),847)),2)),IF($B1552="Non - avec lien de dépendance",MIN(1129,J1552,$C1552)*overallRate,MIN(1129,J1552)*overallRate)))))</f>
        <v>Effectuez l’étape 1</v>
      </c>
      <c r="O1552" s="68" t="str">
        <f>IF(ISTEXT(overallRate),"Effectuez l’étape 1",IF(OR(COUNT($C1552,K1552)&lt;&gt;2,overallRate=0),0,IF(G1552="Yes",ROUND(MAX(IF($B1552="Oui - sans lien de dépendance",0,MIN((0.75*K1552),847)),MIN(K1552,(0.75*$C1552),847)),2),IF(revenueReduction&gt;0.3,MAX(IF($B1552="Non - avec lien de dépendance",MIN(1129,K1552,$C1552)*overallRate,MIN(1129,K1552)*overallRate),ROUND(MAX(IF($B1552="Non - avec lien de dépendance",0,MIN((0.75*K1552),847)),MIN(K1552,(0.75*$C1552),847)),2)),IF($B1552="Non - avec lien de dépendance",MIN(1129,K1552,$C1552)*overallRate,MIN(1129,K1552)*overallRate)))))</f>
        <v>Effectuez l’étape 1</v>
      </c>
      <c r="P1552" s="3">
        <f t="shared" si="24"/>
        <v>0</v>
      </c>
    </row>
    <row r="1553" spans="12:16" x14ac:dyDescent="0.5">
      <c r="L1553" s="68" t="str">
        <f>IF(ISTEXT(overallRate),"Effectuez l’étape 1",IF(OR(COUNT($C1553,H1553)&lt;&gt;2,overallRate=0),0,IF(D1553="Yes",ROUND(MAX(IF($B1553="Oui - sans lien de dépendance",0,MIN((0.75*H1553),847)),MIN(H1553,(0.75*$C1553),847)),2),IF(revenueReduction&gt;0.3,MAX(IF($B1553="Non - avec lien de dépendance",MIN(1129,H1553,$C1553)*overallRate,MIN(1129,H1553)*overallRate),ROUND(MAX(IF($B1553="Non - avec lien de dépendance",0,MIN((0.75*H1553),847)),MIN(H1553,(0.75*$C1553),847)),2)),IF($B1553="Non - avec lien de dépendance",MIN(1129,H1553,$C1553)*overallRate,MIN(1129,H1553)*overallRate)))))</f>
        <v>Effectuez l’étape 1</v>
      </c>
      <c r="M1553" s="68" t="str">
        <f>IF(ISTEXT(overallRate),"Effectuez l’étape 1",IF(OR(COUNT($C1553,I1553)&lt;&gt;2,overallRate=0),0,IF(E1553="Yes",ROUND(MAX(IF($B1553="Oui - sans lien de dépendance",0,MIN((0.75*I1553),847)),MIN(I1553,(0.75*$C1553),847)),2),IF(revenueReduction&gt;0.3,MAX(IF($B1553="Non - avec lien de dépendance",MIN(1129,I1553,$C1553)*overallRate,MIN(1129,I1553)*overallRate),ROUND(MAX(IF($B1553="Non - avec lien de dépendance",0,MIN((0.75*I1553),847)),MIN(I1553,(0.75*$C1553),847)),2)),IF($B1553="Non - avec lien de dépendance",MIN(1129,I1553,$C1553)*overallRate,MIN(1129,I1553)*overallRate)))))</f>
        <v>Effectuez l’étape 1</v>
      </c>
      <c r="N1553" s="68" t="str">
        <f>IF(ISTEXT(overallRate),"Effectuez l’étape 1",IF(OR(COUNT($C1553,J1553)&lt;&gt;2,overallRate=0),0,IF(F1553="Yes",ROUND(MAX(IF($B1553="Oui - sans lien de dépendance",0,MIN((0.75*J1553),847)),MIN(J1553,(0.75*$C1553),847)),2),IF(revenueReduction&gt;0.3,MAX(IF($B1553="Non - avec lien de dépendance",MIN(1129,J1553,$C1553)*overallRate,MIN(1129,J1553)*overallRate),ROUND(MAX(IF($B1553="Non - avec lien de dépendance",0,MIN((0.75*J1553),847)),MIN(J1553,(0.75*$C1553),847)),2)),IF($B1553="Non - avec lien de dépendance",MIN(1129,J1553,$C1553)*overallRate,MIN(1129,J1553)*overallRate)))))</f>
        <v>Effectuez l’étape 1</v>
      </c>
      <c r="O1553" s="68" t="str">
        <f>IF(ISTEXT(overallRate),"Effectuez l’étape 1",IF(OR(COUNT($C1553,K1553)&lt;&gt;2,overallRate=0),0,IF(G1553="Yes",ROUND(MAX(IF($B1553="Oui - sans lien de dépendance",0,MIN((0.75*K1553),847)),MIN(K1553,(0.75*$C1553),847)),2),IF(revenueReduction&gt;0.3,MAX(IF($B1553="Non - avec lien de dépendance",MIN(1129,K1553,$C1553)*overallRate,MIN(1129,K1553)*overallRate),ROUND(MAX(IF($B1553="Non - avec lien de dépendance",0,MIN((0.75*K1553),847)),MIN(K1553,(0.75*$C1553),847)),2)),IF($B1553="Non - avec lien de dépendance",MIN(1129,K1553,$C1553)*overallRate,MIN(1129,K1553)*overallRate)))))</f>
        <v>Effectuez l’étape 1</v>
      </c>
      <c r="P1553" s="3">
        <f t="shared" si="24"/>
        <v>0</v>
      </c>
    </row>
    <row r="1554" spans="12:16" x14ac:dyDescent="0.5">
      <c r="L1554" s="68" t="str">
        <f>IF(ISTEXT(overallRate),"Effectuez l’étape 1",IF(OR(COUNT($C1554,H1554)&lt;&gt;2,overallRate=0),0,IF(D1554="Yes",ROUND(MAX(IF($B1554="Oui - sans lien de dépendance",0,MIN((0.75*H1554),847)),MIN(H1554,(0.75*$C1554),847)),2),IF(revenueReduction&gt;0.3,MAX(IF($B1554="Non - avec lien de dépendance",MIN(1129,H1554,$C1554)*overallRate,MIN(1129,H1554)*overallRate),ROUND(MAX(IF($B1554="Non - avec lien de dépendance",0,MIN((0.75*H1554),847)),MIN(H1554,(0.75*$C1554),847)),2)),IF($B1554="Non - avec lien de dépendance",MIN(1129,H1554,$C1554)*overallRate,MIN(1129,H1554)*overallRate)))))</f>
        <v>Effectuez l’étape 1</v>
      </c>
      <c r="M1554" s="68" t="str">
        <f>IF(ISTEXT(overallRate),"Effectuez l’étape 1",IF(OR(COUNT($C1554,I1554)&lt;&gt;2,overallRate=0),0,IF(E1554="Yes",ROUND(MAX(IF($B1554="Oui - sans lien de dépendance",0,MIN((0.75*I1554),847)),MIN(I1554,(0.75*$C1554),847)),2),IF(revenueReduction&gt;0.3,MAX(IF($B1554="Non - avec lien de dépendance",MIN(1129,I1554,$C1554)*overallRate,MIN(1129,I1554)*overallRate),ROUND(MAX(IF($B1554="Non - avec lien de dépendance",0,MIN((0.75*I1554),847)),MIN(I1554,(0.75*$C1554),847)),2)),IF($B1554="Non - avec lien de dépendance",MIN(1129,I1554,$C1554)*overallRate,MIN(1129,I1554)*overallRate)))))</f>
        <v>Effectuez l’étape 1</v>
      </c>
      <c r="N1554" s="68" t="str">
        <f>IF(ISTEXT(overallRate),"Effectuez l’étape 1",IF(OR(COUNT($C1554,J1554)&lt;&gt;2,overallRate=0),0,IF(F1554="Yes",ROUND(MAX(IF($B1554="Oui - sans lien de dépendance",0,MIN((0.75*J1554),847)),MIN(J1554,(0.75*$C1554),847)),2),IF(revenueReduction&gt;0.3,MAX(IF($B1554="Non - avec lien de dépendance",MIN(1129,J1554,$C1554)*overallRate,MIN(1129,J1554)*overallRate),ROUND(MAX(IF($B1554="Non - avec lien de dépendance",0,MIN((0.75*J1554),847)),MIN(J1554,(0.75*$C1554),847)),2)),IF($B1554="Non - avec lien de dépendance",MIN(1129,J1554,$C1554)*overallRate,MIN(1129,J1554)*overallRate)))))</f>
        <v>Effectuez l’étape 1</v>
      </c>
      <c r="O1554" s="68" t="str">
        <f>IF(ISTEXT(overallRate),"Effectuez l’étape 1",IF(OR(COUNT($C1554,K1554)&lt;&gt;2,overallRate=0),0,IF(G1554="Yes",ROUND(MAX(IF($B1554="Oui - sans lien de dépendance",0,MIN((0.75*K1554),847)),MIN(K1554,(0.75*$C1554),847)),2),IF(revenueReduction&gt;0.3,MAX(IF($B1554="Non - avec lien de dépendance",MIN(1129,K1554,$C1554)*overallRate,MIN(1129,K1554)*overallRate),ROUND(MAX(IF($B1554="Non - avec lien de dépendance",0,MIN((0.75*K1554),847)),MIN(K1554,(0.75*$C1554),847)),2)),IF($B1554="Non - avec lien de dépendance",MIN(1129,K1554,$C1554)*overallRate,MIN(1129,K1554)*overallRate)))))</f>
        <v>Effectuez l’étape 1</v>
      </c>
      <c r="P1554" s="3">
        <f t="shared" si="24"/>
        <v>0</v>
      </c>
    </row>
    <row r="1555" spans="12:16" x14ac:dyDescent="0.5">
      <c r="L1555" s="68" t="str">
        <f>IF(ISTEXT(overallRate),"Effectuez l’étape 1",IF(OR(COUNT($C1555,H1555)&lt;&gt;2,overallRate=0),0,IF(D1555="Yes",ROUND(MAX(IF($B1555="Oui - sans lien de dépendance",0,MIN((0.75*H1555),847)),MIN(H1555,(0.75*$C1555),847)),2),IF(revenueReduction&gt;0.3,MAX(IF($B1555="Non - avec lien de dépendance",MIN(1129,H1555,$C1555)*overallRate,MIN(1129,H1555)*overallRate),ROUND(MAX(IF($B1555="Non - avec lien de dépendance",0,MIN((0.75*H1555),847)),MIN(H1555,(0.75*$C1555),847)),2)),IF($B1555="Non - avec lien de dépendance",MIN(1129,H1555,$C1555)*overallRate,MIN(1129,H1555)*overallRate)))))</f>
        <v>Effectuez l’étape 1</v>
      </c>
      <c r="M1555" s="68" t="str">
        <f>IF(ISTEXT(overallRate),"Effectuez l’étape 1",IF(OR(COUNT($C1555,I1555)&lt;&gt;2,overallRate=0),0,IF(E1555="Yes",ROUND(MAX(IF($B1555="Oui - sans lien de dépendance",0,MIN((0.75*I1555),847)),MIN(I1555,(0.75*$C1555),847)),2),IF(revenueReduction&gt;0.3,MAX(IF($B1555="Non - avec lien de dépendance",MIN(1129,I1555,$C1555)*overallRate,MIN(1129,I1555)*overallRate),ROUND(MAX(IF($B1555="Non - avec lien de dépendance",0,MIN((0.75*I1555),847)),MIN(I1555,(0.75*$C1555),847)),2)),IF($B1555="Non - avec lien de dépendance",MIN(1129,I1555,$C1555)*overallRate,MIN(1129,I1555)*overallRate)))))</f>
        <v>Effectuez l’étape 1</v>
      </c>
      <c r="N1555" s="68" t="str">
        <f>IF(ISTEXT(overallRate),"Effectuez l’étape 1",IF(OR(COUNT($C1555,J1555)&lt;&gt;2,overallRate=0),0,IF(F1555="Yes",ROUND(MAX(IF($B1555="Oui - sans lien de dépendance",0,MIN((0.75*J1555),847)),MIN(J1555,(0.75*$C1555),847)),2),IF(revenueReduction&gt;0.3,MAX(IF($B1555="Non - avec lien de dépendance",MIN(1129,J1555,$C1555)*overallRate,MIN(1129,J1555)*overallRate),ROUND(MAX(IF($B1555="Non - avec lien de dépendance",0,MIN((0.75*J1555),847)),MIN(J1555,(0.75*$C1555),847)),2)),IF($B1555="Non - avec lien de dépendance",MIN(1129,J1555,$C1555)*overallRate,MIN(1129,J1555)*overallRate)))))</f>
        <v>Effectuez l’étape 1</v>
      </c>
      <c r="O1555" s="68" t="str">
        <f>IF(ISTEXT(overallRate),"Effectuez l’étape 1",IF(OR(COUNT($C1555,K1555)&lt;&gt;2,overallRate=0),0,IF(G1555="Yes",ROUND(MAX(IF($B1555="Oui - sans lien de dépendance",0,MIN((0.75*K1555),847)),MIN(K1555,(0.75*$C1555),847)),2),IF(revenueReduction&gt;0.3,MAX(IF($B1555="Non - avec lien de dépendance",MIN(1129,K1555,$C1555)*overallRate,MIN(1129,K1555)*overallRate),ROUND(MAX(IF($B1555="Non - avec lien de dépendance",0,MIN((0.75*K1555),847)),MIN(K1555,(0.75*$C1555),847)),2)),IF($B1555="Non - avec lien de dépendance",MIN(1129,K1555,$C1555)*overallRate,MIN(1129,K1555)*overallRate)))))</f>
        <v>Effectuez l’étape 1</v>
      </c>
      <c r="P1555" s="3">
        <f t="shared" si="24"/>
        <v>0</v>
      </c>
    </row>
    <row r="1556" spans="12:16" x14ac:dyDescent="0.5">
      <c r="L1556" s="68" t="str">
        <f>IF(ISTEXT(overallRate),"Effectuez l’étape 1",IF(OR(COUNT($C1556,H1556)&lt;&gt;2,overallRate=0),0,IF(D1556="Yes",ROUND(MAX(IF($B1556="Oui - sans lien de dépendance",0,MIN((0.75*H1556),847)),MIN(H1556,(0.75*$C1556),847)),2),IF(revenueReduction&gt;0.3,MAX(IF($B1556="Non - avec lien de dépendance",MIN(1129,H1556,$C1556)*overallRate,MIN(1129,H1556)*overallRate),ROUND(MAX(IF($B1556="Non - avec lien de dépendance",0,MIN((0.75*H1556),847)),MIN(H1556,(0.75*$C1556),847)),2)),IF($B1556="Non - avec lien de dépendance",MIN(1129,H1556,$C1556)*overallRate,MIN(1129,H1556)*overallRate)))))</f>
        <v>Effectuez l’étape 1</v>
      </c>
      <c r="M1556" s="68" t="str">
        <f>IF(ISTEXT(overallRate),"Effectuez l’étape 1",IF(OR(COUNT($C1556,I1556)&lt;&gt;2,overallRate=0),0,IF(E1556="Yes",ROUND(MAX(IF($B1556="Oui - sans lien de dépendance",0,MIN((0.75*I1556),847)),MIN(I1556,(0.75*$C1556),847)),2),IF(revenueReduction&gt;0.3,MAX(IF($B1556="Non - avec lien de dépendance",MIN(1129,I1556,$C1556)*overallRate,MIN(1129,I1556)*overallRate),ROUND(MAX(IF($B1556="Non - avec lien de dépendance",0,MIN((0.75*I1556),847)),MIN(I1556,(0.75*$C1556),847)),2)),IF($B1556="Non - avec lien de dépendance",MIN(1129,I1556,$C1556)*overallRate,MIN(1129,I1556)*overallRate)))))</f>
        <v>Effectuez l’étape 1</v>
      </c>
      <c r="N1556" s="68" t="str">
        <f>IF(ISTEXT(overallRate),"Effectuez l’étape 1",IF(OR(COUNT($C1556,J1556)&lt;&gt;2,overallRate=0),0,IF(F1556="Yes",ROUND(MAX(IF($B1556="Oui - sans lien de dépendance",0,MIN((0.75*J1556),847)),MIN(J1556,(0.75*$C1556),847)),2),IF(revenueReduction&gt;0.3,MAX(IF($B1556="Non - avec lien de dépendance",MIN(1129,J1556,$C1556)*overallRate,MIN(1129,J1556)*overallRate),ROUND(MAX(IF($B1556="Non - avec lien de dépendance",0,MIN((0.75*J1556),847)),MIN(J1556,(0.75*$C1556),847)),2)),IF($B1556="Non - avec lien de dépendance",MIN(1129,J1556,$C1556)*overallRate,MIN(1129,J1556)*overallRate)))))</f>
        <v>Effectuez l’étape 1</v>
      </c>
      <c r="O1556" s="68" t="str">
        <f>IF(ISTEXT(overallRate),"Effectuez l’étape 1",IF(OR(COUNT($C1556,K1556)&lt;&gt;2,overallRate=0),0,IF(G1556="Yes",ROUND(MAX(IF($B1556="Oui - sans lien de dépendance",0,MIN((0.75*K1556),847)),MIN(K1556,(0.75*$C1556),847)),2),IF(revenueReduction&gt;0.3,MAX(IF($B1556="Non - avec lien de dépendance",MIN(1129,K1556,$C1556)*overallRate,MIN(1129,K1556)*overallRate),ROUND(MAX(IF($B1556="Non - avec lien de dépendance",0,MIN((0.75*K1556),847)),MIN(K1556,(0.75*$C1556),847)),2)),IF($B1556="Non - avec lien de dépendance",MIN(1129,K1556,$C1556)*overallRate,MIN(1129,K1556)*overallRate)))))</f>
        <v>Effectuez l’étape 1</v>
      </c>
      <c r="P1556" s="3">
        <f t="shared" si="24"/>
        <v>0</v>
      </c>
    </row>
    <row r="1557" spans="12:16" x14ac:dyDescent="0.5">
      <c r="L1557" s="68" t="str">
        <f>IF(ISTEXT(overallRate),"Effectuez l’étape 1",IF(OR(COUNT($C1557,H1557)&lt;&gt;2,overallRate=0),0,IF(D1557="Yes",ROUND(MAX(IF($B1557="Oui - sans lien de dépendance",0,MIN((0.75*H1557),847)),MIN(H1557,(0.75*$C1557),847)),2),IF(revenueReduction&gt;0.3,MAX(IF($B1557="Non - avec lien de dépendance",MIN(1129,H1557,$C1557)*overallRate,MIN(1129,H1557)*overallRate),ROUND(MAX(IF($B1557="Non - avec lien de dépendance",0,MIN((0.75*H1557),847)),MIN(H1557,(0.75*$C1557),847)),2)),IF($B1557="Non - avec lien de dépendance",MIN(1129,H1557,$C1557)*overallRate,MIN(1129,H1557)*overallRate)))))</f>
        <v>Effectuez l’étape 1</v>
      </c>
      <c r="M1557" s="68" t="str">
        <f>IF(ISTEXT(overallRate),"Effectuez l’étape 1",IF(OR(COUNT($C1557,I1557)&lt;&gt;2,overallRate=0),0,IF(E1557="Yes",ROUND(MAX(IF($B1557="Oui - sans lien de dépendance",0,MIN((0.75*I1557),847)),MIN(I1557,(0.75*$C1557),847)),2),IF(revenueReduction&gt;0.3,MAX(IF($B1557="Non - avec lien de dépendance",MIN(1129,I1557,$C1557)*overallRate,MIN(1129,I1557)*overallRate),ROUND(MAX(IF($B1557="Non - avec lien de dépendance",0,MIN((0.75*I1557),847)),MIN(I1557,(0.75*$C1557),847)),2)),IF($B1557="Non - avec lien de dépendance",MIN(1129,I1557,$C1557)*overallRate,MIN(1129,I1557)*overallRate)))))</f>
        <v>Effectuez l’étape 1</v>
      </c>
      <c r="N1557" s="68" t="str">
        <f>IF(ISTEXT(overallRate),"Effectuez l’étape 1",IF(OR(COUNT($C1557,J1557)&lt;&gt;2,overallRate=0),0,IF(F1557="Yes",ROUND(MAX(IF($B1557="Oui - sans lien de dépendance",0,MIN((0.75*J1557),847)),MIN(J1557,(0.75*$C1557),847)),2),IF(revenueReduction&gt;0.3,MAX(IF($B1557="Non - avec lien de dépendance",MIN(1129,J1557,$C1557)*overallRate,MIN(1129,J1557)*overallRate),ROUND(MAX(IF($B1557="Non - avec lien de dépendance",0,MIN((0.75*J1557),847)),MIN(J1557,(0.75*$C1557),847)),2)),IF($B1557="Non - avec lien de dépendance",MIN(1129,J1557,$C1557)*overallRate,MIN(1129,J1557)*overallRate)))))</f>
        <v>Effectuez l’étape 1</v>
      </c>
      <c r="O1557" s="68" t="str">
        <f>IF(ISTEXT(overallRate),"Effectuez l’étape 1",IF(OR(COUNT($C1557,K1557)&lt;&gt;2,overallRate=0),0,IF(G1557="Yes",ROUND(MAX(IF($B1557="Oui - sans lien de dépendance",0,MIN((0.75*K1557),847)),MIN(K1557,(0.75*$C1557),847)),2),IF(revenueReduction&gt;0.3,MAX(IF($B1557="Non - avec lien de dépendance",MIN(1129,K1557,$C1557)*overallRate,MIN(1129,K1557)*overallRate),ROUND(MAX(IF($B1557="Non - avec lien de dépendance",0,MIN((0.75*K1557),847)),MIN(K1557,(0.75*$C1557),847)),2)),IF($B1557="Non - avec lien de dépendance",MIN(1129,K1557,$C1557)*overallRate,MIN(1129,K1557)*overallRate)))))</f>
        <v>Effectuez l’étape 1</v>
      </c>
      <c r="P1557" s="3">
        <f t="shared" si="24"/>
        <v>0</v>
      </c>
    </row>
    <row r="1558" spans="12:16" x14ac:dyDescent="0.5">
      <c r="L1558" s="68" t="str">
        <f>IF(ISTEXT(overallRate),"Effectuez l’étape 1",IF(OR(COUNT($C1558,H1558)&lt;&gt;2,overallRate=0),0,IF(D1558="Yes",ROUND(MAX(IF($B1558="Oui - sans lien de dépendance",0,MIN((0.75*H1558),847)),MIN(H1558,(0.75*$C1558),847)),2),IF(revenueReduction&gt;0.3,MAX(IF($B1558="Non - avec lien de dépendance",MIN(1129,H1558,$C1558)*overallRate,MIN(1129,H1558)*overallRate),ROUND(MAX(IF($B1558="Non - avec lien de dépendance",0,MIN((0.75*H1558),847)),MIN(H1558,(0.75*$C1558),847)),2)),IF($B1558="Non - avec lien de dépendance",MIN(1129,H1558,$C1558)*overallRate,MIN(1129,H1558)*overallRate)))))</f>
        <v>Effectuez l’étape 1</v>
      </c>
      <c r="M1558" s="68" t="str">
        <f>IF(ISTEXT(overallRate),"Effectuez l’étape 1",IF(OR(COUNT($C1558,I1558)&lt;&gt;2,overallRate=0),0,IF(E1558="Yes",ROUND(MAX(IF($B1558="Oui - sans lien de dépendance",0,MIN((0.75*I1558),847)),MIN(I1558,(0.75*$C1558),847)),2),IF(revenueReduction&gt;0.3,MAX(IF($B1558="Non - avec lien de dépendance",MIN(1129,I1558,$C1558)*overallRate,MIN(1129,I1558)*overallRate),ROUND(MAX(IF($B1558="Non - avec lien de dépendance",0,MIN((0.75*I1558),847)),MIN(I1558,(0.75*$C1558),847)),2)),IF($B1558="Non - avec lien de dépendance",MIN(1129,I1558,$C1558)*overallRate,MIN(1129,I1558)*overallRate)))))</f>
        <v>Effectuez l’étape 1</v>
      </c>
      <c r="N1558" s="68" t="str">
        <f>IF(ISTEXT(overallRate),"Effectuez l’étape 1",IF(OR(COUNT($C1558,J1558)&lt;&gt;2,overallRate=0),0,IF(F1558="Yes",ROUND(MAX(IF($B1558="Oui - sans lien de dépendance",0,MIN((0.75*J1558),847)),MIN(J1558,(0.75*$C1558),847)),2),IF(revenueReduction&gt;0.3,MAX(IF($B1558="Non - avec lien de dépendance",MIN(1129,J1558,$C1558)*overallRate,MIN(1129,J1558)*overallRate),ROUND(MAX(IF($B1558="Non - avec lien de dépendance",0,MIN((0.75*J1558),847)),MIN(J1558,(0.75*$C1558),847)),2)),IF($B1558="Non - avec lien de dépendance",MIN(1129,J1558,$C1558)*overallRate,MIN(1129,J1558)*overallRate)))))</f>
        <v>Effectuez l’étape 1</v>
      </c>
      <c r="O1558" s="68" t="str">
        <f>IF(ISTEXT(overallRate),"Effectuez l’étape 1",IF(OR(COUNT($C1558,K1558)&lt;&gt;2,overallRate=0),0,IF(G1558="Yes",ROUND(MAX(IF($B1558="Oui - sans lien de dépendance",0,MIN((0.75*K1558),847)),MIN(K1558,(0.75*$C1558),847)),2),IF(revenueReduction&gt;0.3,MAX(IF($B1558="Non - avec lien de dépendance",MIN(1129,K1558,$C1558)*overallRate,MIN(1129,K1558)*overallRate),ROUND(MAX(IF($B1558="Non - avec lien de dépendance",0,MIN((0.75*K1558),847)),MIN(K1558,(0.75*$C1558),847)),2)),IF($B1558="Non - avec lien de dépendance",MIN(1129,K1558,$C1558)*overallRate,MIN(1129,K1558)*overallRate)))))</f>
        <v>Effectuez l’étape 1</v>
      </c>
      <c r="P1558" s="3">
        <f t="shared" si="24"/>
        <v>0</v>
      </c>
    </row>
    <row r="1559" spans="12:16" x14ac:dyDescent="0.5">
      <c r="L1559" s="68" t="str">
        <f>IF(ISTEXT(overallRate),"Effectuez l’étape 1",IF(OR(COUNT($C1559,H1559)&lt;&gt;2,overallRate=0),0,IF(D1559="Yes",ROUND(MAX(IF($B1559="Oui - sans lien de dépendance",0,MIN((0.75*H1559),847)),MIN(H1559,(0.75*$C1559),847)),2),IF(revenueReduction&gt;0.3,MAX(IF($B1559="Non - avec lien de dépendance",MIN(1129,H1559,$C1559)*overallRate,MIN(1129,H1559)*overallRate),ROUND(MAX(IF($B1559="Non - avec lien de dépendance",0,MIN((0.75*H1559),847)),MIN(H1559,(0.75*$C1559),847)),2)),IF($B1559="Non - avec lien de dépendance",MIN(1129,H1559,$C1559)*overallRate,MIN(1129,H1559)*overallRate)))))</f>
        <v>Effectuez l’étape 1</v>
      </c>
      <c r="M1559" s="68" t="str">
        <f>IF(ISTEXT(overallRate),"Effectuez l’étape 1",IF(OR(COUNT($C1559,I1559)&lt;&gt;2,overallRate=0),0,IF(E1559="Yes",ROUND(MAX(IF($B1559="Oui - sans lien de dépendance",0,MIN((0.75*I1559),847)),MIN(I1559,(0.75*$C1559),847)),2),IF(revenueReduction&gt;0.3,MAX(IF($B1559="Non - avec lien de dépendance",MIN(1129,I1559,$C1559)*overallRate,MIN(1129,I1559)*overallRate),ROUND(MAX(IF($B1559="Non - avec lien de dépendance",0,MIN((0.75*I1559),847)),MIN(I1559,(0.75*$C1559),847)),2)),IF($B1559="Non - avec lien de dépendance",MIN(1129,I1559,$C1559)*overallRate,MIN(1129,I1559)*overallRate)))))</f>
        <v>Effectuez l’étape 1</v>
      </c>
      <c r="N1559" s="68" t="str">
        <f>IF(ISTEXT(overallRate),"Effectuez l’étape 1",IF(OR(COUNT($C1559,J1559)&lt;&gt;2,overallRate=0),0,IF(F1559="Yes",ROUND(MAX(IF($B1559="Oui - sans lien de dépendance",0,MIN((0.75*J1559),847)),MIN(J1559,(0.75*$C1559),847)),2),IF(revenueReduction&gt;0.3,MAX(IF($B1559="Non - avec lien de dépendance",MIN(1129,J1559,$C1559)*overallRate,MIN(1129,J1559)*overallRate),ROUND(MAX(IF($B1559="Non - avec lien de dépendance",0,MIN((0.75*J1559),847)),MIN(J1559,(0.75*$C1559),847)),2)),IF($B1559="Non - avec lien de dépendance",MIN(1129,J1559,$C1559)*overallRate,MIN(1129,J1559)*overallRate)))))</f>
        <v>Effectuez l’étape 1</v>
      </c>
      <c r="O1559" s="68" t="str">
        <f>IF(ISTEXT(overallRate),"Effectuez l’étape 1",IF(OR(COUNT($C1559,K1559)&lt;&gt;2,overallRate=0),0,IF(G1559="Yes",ROUND(MAX(IF($B1559="Oui - sans lien de dépendance",0,MIN((0.75*K1559),847)),MIN(K1559,(0.75*$C1559),847)),2),IF(revenueReduction&gt;0.3,MAX(IF($B1559="Non - avec lien de dépendance",MIN(1129,K1559,$C1559)*overallRate,MIN(1129,K1559)*overallRate),ROUND(MAX(IF($B1559="Non - avec lien de dépendance",0,MIN((0.75*K1559),847)),MIN(K1559,(0.75*$C1559),847)),2)),IF($B1559="Non - avec lien de dépendance",MIN(1129,K1559,$C1559)*overallRate,MIN(1129,K1559)*overallRate)))))</f>
        <v>Effectuez l’étape 1</v>
      </c>
      <c r="P1559" s="3">
        <f t="shared" si="24"/>
        <v>0</v>
      </c>
    </row>
    <row r="1560" spans="12:16" x14ac:dyDescent="0.5">
      <c r="L1560" s="68" t="str">
        <f>IF(ISTEXT(overallRate),"Effectuez l’étape 1",IF(OR(COUNT($C1560,H1560)&lt;&gt;2,overallRate=0),0,IF(D1560="Yes",ROUND(MAX(IF($B1560="Oui - sans lien de dépendance",0,MIN((0.75*H1560),847)),MIN(H1560,(0.75*$C1560),847)),2),IF(revenueReduction&gt;0.3,MAX(IF($B1560="Non - avec lien de dépendance",MIN(1129,H1560,$C1560)*overallRate,MIN(1129,H1560)*overallRate),ROUND(MAX(IF($B1560="Non - avec lien de dépendance",0,MIN((0.75*H1560),847)),MIN(H1560,(0.75*$C1560),847)),2)),IF($B1560="Non - avec lien de dépendance",MIN(1129,H1560,$C1560)*overallRate,MIN(1129,H1560)*overallRate)))))</f>
        <v>Effectuez l’étape 1</v>
      </c>
      <c r="M1560" s="68" t="str">
        <f>IF(ISTEXT(overallRate),"Effectuez l’étape 1",IF(OR(COUNT($C1560,I1560)&lt;&gt;2,overallRate=0),0,IF(E1560="Yes",ROUND(MAX(IF($B1560="Oui - sans lien de dépendance",0,MIN((0.75*I1560),847)),MIN(I1560,(0.75*$C1560),847)),2),IF(revenueReduction&gt;0.3,MAX(IF($B1560="Non - avec lien de dépendance",MIN(1129,I1560,$C1560)*overallRate,MIN(1129,I1560)*overallRate),ROUND(MAX(IF($B1560="Non - avec lien de dépendance",0,MIN((0.75*I1560),847)),MIN(I1560,(0.75*$C1560),847)),2)),IF($B1560="Non - avec lien de dépendance",MIN(1129,I1560,$C1560)*overallRate,MIN(1129,I1560)*overallRate)))))</f>
        <v>Effectuez l’étape 1</v>
      </c>
      <c r="N1560" s="68" t="str">
        <f>IF(ISTEXT(overallRate),"Effectuez l’étape 1",IF(OR(COUNT($C1560,J1560)&lt;&gt;2,overallRate=0),0,IF(F1560="Yes",ROUND(MAX(IF($B1560="Oui - sans lien de dépendance",0,MIN((0.75*J1560),847)),MIN(J1560,(0.75*$C1560),847)),2),IF(revenueReduction&gt;0.3,MAX(IF($B1560="Non - avec lien de dépendance",MIN(1129,J1560,$C1560)*overallRate,MIN(1129,J1560)*overallRate),ROUND(MAX(IF($B1560="Non - avec lien de dépendance",0,MIN((0.75*J1560),847)),MIN(J1560,(0.75*$C1560),847)),2)),IF($B1560="Non - avec lien de dépendance",MIN(1129,J1560,$C1560)*overallRate,MIN(1129,J1560)*overallRate)))))</f>
        <v>Effectuez l’étape 1</v>
      </c>
      <c r="O1560" s="68" t="str">
        <f>IF(ISTEXT(overallRate),"Effectuez l’étape 1",IF(OR(COUNT($C1560,K1560)&lt;&gt;2,overallRate=0),0,IF(G1560="Yes",ROUND(MAX(IF($B1560="Oui - sans lien de dépendance",0,MIN((0.75*K1560),847)),MIN(K1560,(0.75*$C1560),847)),2),IF(revenueReduction&gt;0.3,MAX(IF($B1560="Non - avec lien de dépendance",MIN(1129,K1560,$C1560)*overallRate,MIN(1129,K1560)*overallRate),ROUND(MAX(IF($B1560="Non - avec lien de dépendance",0,MIN((0.75*K1560),847)),MIN(K1560,(0.75*$C1560),847)),2)),IF($B1560="Non - avec lien de dépendance",MIN(1129,K1560,$C1560)*overallRate,MIN(1129,K1560)*overallRate)))))</f>
        <v>Effectuez l’étape 1</v>
      </c>
      <c r="P1560" s="3">
        <f t="shared" si="24"/>
        <v>0</v>
      </c>
    </row>
    <row r="1561" spans="12:16" x14ac:dyDescent="0.5">
      <c r="L1561" s="68" t="str">
        <f>IF(ISTEXT(overallRate),"Effectuez l’étape 1",IF(OR(COUNT($C1561,H1561)&lt;&gt;2,overallRate=0),0,IF(D1561="Yes",ROUND(MAX(IF($B1561="Oui - sans lien de dépendance",0,MIN((0.75*H1561),847)),MIN(H1561,(0.75*$C1561),847)),2),IF(revenueReduction&gt;0.3,MAX(IF($B1561="Non - avec lien de dépendance",MIN(1129,H1561,$C1561)*overallRate,MIN(1129,H1561)*overallRate),ROUND(MAX(IF($B1561="Non - avec lien de dépendance",0,MIN((0.75*H1561),847)),MIN(H1561,(0.75*$C1561),847)),2)),IF($B1561="Non - avec lien de dépendance",MIN(1129,H1561,$C1561)*overallRate,MIN(1129,H1561)*overallRate)))))</f>
        <v>Effectuez l’étape 1</v>
      </c>
      <c r="M1561" s="68" t="str">
        <f>IF(ISTEXT(overallRate),"Effectuez l’étape 1",IF(OR(COUNT($C1561,I1561)&lt;&gt;2,overallRate=0),0,IF(E1561="Yes",ROUND(MAX(IF($B1561="Oui - sans lien de dépendance",0,MIN((0.75*I1561),847)),MIN(I1561,(0.75*$C1561),847)),2),IF(revenueReduction&gt;0.3,MAX(IF($B1561="Non - avec lien de dépendance",MIN(1129,I1561,$C1561)*overallRate,MIN(1129,I1561)*overallRate),ROUND(MAX(IF($B1561="Non - avec lien de dépendance",0,MIN((0.75*I1561),847)),MIN(I1561,(0.75*$C1561),847)),2)),IF($B1561="Non - avec lien de dépendance",MIN(1129,I1561,$C1561)*overallRate,MIN(1129,I1561)*overallRate)))))</f>
        <v>Effectuez l’étape 1</v>
      </c>
      <c r="N1561" s="68" t="str">
        <f>IF(ISTEXT(overallRate),"Effectuez l’étape 1",IF(OR(COUNT($C1561,J1561)&lt;&gt;2,overallRate=0),0,IF(F1561="Yes",ROUND(MAX(IF($B1561="Oui - sans lien de dépendance",0,MIN((0.75*J1561),847)),MIN(J1561,(0.75*$C1561),847)),2),IF(revenueReduction&gt;0.3,MAX(IF($B1561="Non - avec lien de dépendance",MIN(1129,J1561,$C1561)*overallRate,MIN(1129,J1561)*overallRate),ROUND(MAX(IF($B1561="Non - avec lien de dépendance",0,MIN((0.75*J1561),847)),MIN(J1561,(0.75*$C1561),847)),2)),IF($B1561="Non - avec lien de dépendance",MIN(1129,J1561,$C1561)*overallRate,MIN(1129,J1561)*overallRate)))))</f>
        <v>Effectuez l’étape 1</v>
      </c>
      <c r="O1561" s="68" t="str">
        <f>IF(ISTEXT(overallRate),"Effectuez l’étape 1",IF(OR(COUNT($C1561,K1561)&lt;&gt;2,overallRate=0),0,IF(G1561="Yes",ROUND(MAX(IF($B1561="Oui - sans lien de dépendance",0,MIN((0.75*K1561),847)),MIN(K1561,(0.75*$C1561),847)),2),IF(revenueReduction&gt;0.3,MAX(IF($B1561="Non - avec lien de dépendance",MIN(1129,K1561,$C1561)*overallRate,MIN(1129,K1561)*overallRate),ROUND(MAX(IF($B1561="Non - avec lien de dépendance",0,MIN((0.75*K1561),847)),MIN(K1561,(0.75*$C1561),847)),2)),IF($B1561="Non - avec lien de dépendance",MIN(1129,K1561,$C1561)*overallRate,MIN(1129,K1561)*overallRate)))))</f>
        <v>Effectuez l’étape 1</v>
      </c>
      <c r="P1561" s="3">
        <f t="shared" si="24"/>
        <v>0</v>
      </c>
    </row>
    <row r="1562" spans="12:16" x14ac:dyDescent="0.5">
      <c r="L1562" s="68" t="str">
        <f>IF(ISTEXT(overallRate),"Effectuez l’étape 1",IF(OR(COUNT($C1562,H1562)&lt;&gt;2,overallRate=0),0,IF(D1562="Yes",ROUND(MAX(IF($B1562="Oui - sans lien de dépendance",0,MIN((0.75*H1562),847)),MIN(H1562,(0.75*$C1562),847)),2),IF(revenueReduction&gt;0.3,MAX(IF($B1562="Non - avec lien de dépendance",MIN(1129,H1562,$C1562)*overallRate,MIN(1129,H1562)*overallRate),ROUND(MAX(IF($B1562="Non - avec lien de dépendance",0,MIN((0.75*H1562),847)),MIN(H1562,(0.75*$C1562),847)),2)),IF($B1562="Non - avec lien de dépendance",MIN(1129,H1562,$C1562)*overallRate,MIN(1129,H1562)*overallRate)))))</f>
        <v>Effectuez l’étape 1</v>
      </c>
      <c r="M1562" s="68" t="str">
        <f>IF(ISTEXT(overallRate),"Effectuez l’étape 1",IF(OR(COUNT($C1562,I1562)&lt;&gt;2,overallRate=0),0,IF(E1562="Yes",ROUND(MAX(IF($B1562="Oui - sans lien de dépendance",0,MIN((0.75*I1562),847)),MIN(I1562,(0.75*$C1562),847)),2),IF(revenueReduction&gt;0.3,MAX(IF($B1562="Non - avec lien de dépendance",MIN(1129,I1562,$C1562)*overallRate,MIN(1129,I1562)*overallRate),ROUND(MAX(IF($B1562="Non - avec lien de dépendance",0,MIN((0.75*I1562),847)),MIN(I1562,(0.75*$C1562),847)),2)),IF($B1562="Non - avec lien de dépendance",MIN(1129,I1562,$C1562)*overallRate,MIN(1129,I1562)*overallRate)))))</f>
        <v>Effectuez l’étape 1</v>
      </c>
      <c r="N1562" s="68" t="str">
        <f>IF(ISTEXT(overallRate),"Effectuez l’étape 1",IF(OR(COUNT($C1562,J1562)&lt;&gt;2,overallRate=0),0,IF(F1562="Yes",ROUND(MAX(IF($B1562="Oui - sans lien de dépendance",0,MIN((0.75*J1562),847)),MIN(J1562,(0.75*$C1562),847)),2),IF(revenueReduction&gt;0.3,MAX(IF($B1562="Non - avec lien de dépendance",MIN(1129,J1562,$C1562)*overallRate,MIN(1129,J1562)*overallRate),ROUND(MAX(IF($B1562="Non - avec lien de dépendance",0,MIN((0.75*J1562),847)),MIN(J1562,(0.75*$C1562),847)),2)),IF($B1562="Non - avec lien de dépendance",MIN(1129,J1562,$C1562)*overallRate,MIN(1129,J1562)*overallRate)))))</f>
        <v>Effectuez l’étape 1</v>
      </c>
      <c r="O1562" s="68" t="str">
        <f>IF(ISTEXT(overallRate),"Effectuez l’étape 1",IF(OR(COUNT($C1562,K1562)&lt;&gt;2,overallRate=0),0,IF(G1562="Yes",ROUND(MAX(IF($B1562="Oui - sans lien de dépendance",0,MIN((0.75*K1562),847)),MIN(K1562,(0.75*$C1562),847)),2),IF(revenueReduction&gt;0.3,MAX(IF($B1562="Non - avec lien de dépendance",MIN(1129,K1562,$C1562)*overallRate,MIN(1129,K1562)*overallRate),ROUND(MAX(IF($B1562="Non - avec lien de dépendance",0,MIN((0.75*K1562),847)),MIN(K1562,(0.75*$C1562),847)),2)),IF($B1562="Non - avec lien de dépendance",MIN(1129,K1562,$C1562)*overallRate,MIN(1129,K1562)*overallRate)))))</f>
        <v>Effectuez l’étape 1</v>
      </c>
      <c r="P1562" s="3">
        <f t="shared" si="24"/>
        <v>0</v>
      </c>
    </row>
    <row r="1563" spans="12:16" x14ac:dyDescent="0.5">
      <c r="L1563" s="68" t="str">
        <f>IF(ISTEXT(overallRate),"Effectuez l’étape 1",IF(OR(COUNT($C1563,H1563)&lt;&gt;2,overallRate=0),0,IF(D1563="Yes",ROUND(MAX(IF($B1563="Oui - sans lien de dépendance",0,MIN((0.75*H1563),847)),MIN(H1563,(0.75*$C1563),847)),2),IF(revenueReduction&gt;0.3,MAX(IF($B1563="Non - avec lien de dépendance",MIN(1129,H1563,$C1563)*overallRate,MIN(1129,H1563)*overallRate),ROUND(MAX(IF($B1563="Non - avec lien de dépendance",0,MIN((0.75*H1563),847)),MIN(H1563,(0.75*$C1563),847)),2)),IF($B1563="Non - avec lien de dépendance",MIN(1129,H1563,$C1563)*overallRate,MIN(1129,H1563)*overallRate)))))</f>
        <v>Effectuez l’étape 1</v>
      </c>
      <c r="M1563" s="68" t="str">
        <f>IF(ISTEXT(overallRate),"Effectuez l’étape 1",IF(OR(COUNT($C1563,I1563)&lt;&gt;2,overallRate=0),0,IF(E1563="Yes",ROUND(MAX(IF($B1563="Oui - sans lien de dépendance",0,MIN((0.75*I1563),847)),MIN(I1563,(0.75*$C1563),847)),2),IF(revenueReduction&gt;0.3,MAX(IF($B1563="Non - avec lien de dépendance",MIN(1129,I1563,$C1563)*overallRate,MIN(1129,I1563)*overallRate),ROUND(MAX(IF($B1563="Non - avec lien de dépendance",0,MIN((0.75*I1563),847)),MIN(I1563,(0.75*$C1563),847)),2)),IF($B1563="Non - avec lien de dépendance",MIN(1129,I1563,$C1563)*overallRate,MIN(1129,I1563)*overallRate)))))</f>
        <v>Effectuez l’étape 1</v>
      </c>
      <c r="N1563" s="68" t="str">
        <f>IF(ISTEXT(overallRate),"Effectuez l’étape 1",IF(OR(COUNT($C1563,J1563)&lt;&gt;2,overallRate=0),0,IF(F1563="Yes",ROUND(MAX(IF($B1563="Oui - sans lien de dépendance",0,MIN((0.75*J1563),847)),MIN(J1563,(0.75*$C1563),847)),2),IF(revenueReduction&gt;0.3,MAX(IF($B1563="Non - avec lien de dépendance",MIN(1129,J1563,$C1563)*overallRate,MIN(1129,J1563)*overallRate),ROUND(MAX(IF($B1563="Non - avec lien de dépendance",0,MIN((0.75*J1563),847)),MIN(J1563,(0.75*$C1563),847)),2)),IF($B1563="Non - avec lien de dépendance",MIN(1129,J1563,$C1563)*overallRate,MIN(1129,J1563)*overallRate)))))</f>
        <v>Effectuez l’étape 1</v>
      </c>
      <c r="O1563" s="68" t="str">
        <f>IF(ISTEXT(overallRate),"Effectuez l’étape 1",IF(OR(COUNT($C1563,K1563)&lt;&gt;2,overallRate=0),0,IF(G1563="Yes",ROUND(MAX(IF($B1563="Oui - sans lien de dépendance",0,MIN((0.75*K1563),847)),MIN(K1563,(0.75*$C1563),847)),2),IF(revenueReduction&gt;0.3,MAX(IF($B1563="Non - avec lien de dépendance",MIN(1129,K1563,$C1563)*overallRate,MIN(1129,K1563)*overallRate),ROUND(MAX(IF($B1563="Non - avec lien de dépendance",0,MIN((0.75*K1563),847)),MIN(K1563,(0.75*$C1563),847)),2)),IF($B1563="Non - avec lien de dépendance",MIN(1129,K1563,$C1563)*overallRate,MIN(1129,K1563)*overallRate)))))</f>
        <v>Effectuez l’étape 1</v>
      </c>
      <c r="P1563" s="3">
        <f t="shared" si="24"/>
        <v>0</v>
      </c>
    </row>
    <row r="1564" spans="12:16" x14ac:dyDescent="0.5">
      <c r="L1564" s="68" t="str">
        <f>IF(ISTEXT(overallRate),"Effectuez l’étape 1",IF(OR(COUNT($C1564,H1564)&lt;&gt;2,overallRate=0),0,IF(D1564="Yes",ROUND(MAX(IF($B1564="Oui - sans lien de dépendance",0,MIN((0.75*H1564),847)),MIN(H1564,(0.75*$C1564),847)),2),IF(revenueReduction&gt;0.3,MAX(IF($B1564="Non - avec lien de dépendance",MIN(1129,H1564,$C1564)*overallRate,MIN(1129,H1564)*overallRate),ROUND(MAX(IF($B1564="Non - avec lien de dépendance",0,MIN((0.75*H1564),847)),MIN(H1564,(0.75*$C1564),847)),2)),IF($B1564="Non - avec lien de dépendance",MIN(1129,H1564,$C1564)*overallRate,MIN(1129,H1564)*overallRate)))))</f>
        <v>Effectuez l’étape 1</v>
      </c>
      <c r="M1564" s="68" t="str">
        <f>IF(ISTEXT(overallRate),"Effectuez l’étape 1",IF(OR(COUNT($C1564,I1564)&lt;&gt;2,overallRate=0),0,IF(E1564="Yes",ROUND(MAX(IF($B1564="Oui - sans lien de dépendance",0,MIN((0.75*I1564),847)),MIN(I1564,(0.75*$C1564),847)),2),IF(revenueReduction&gt;0.3,MAX(IF($B1564="Non - avec lien de dépendance",MIN(1129,I1564,$C1564)*overallRate,MIN(1129,I1564)*overallRate),ROUND(MAX(IF($B1564="Non - avec lien de dépendance",0,MIN((0.75*I1564),847)),MIN(I1564,(0.75*$C1564),847)),2)),IF($B1564="Non - avec lien de dépendance",MIN(1129,I1564,$C1564)*overallRate,MIN(1129,I1564)*overallRate)))))</f>
        <v>Effectuez l’étape 1</v>
      </c>
      <c r="N1564" s="68" t="str">
        <f>IF(ISTEXT(overallRate),"Effectuez l’étape 1",IF(OR(COUNT($C1564,J1564)&lt;&gt;2,overallRate=0),0,IF(F1564="Yes",ROUND(MAX(IF($B1564="Oui - sans lien de dépendance",0,MIN((0.75*J1564),847)),MIN(J1564,(0.75*$C1564),847)),2),IF(revenueReduction&gt;0.3,MAX(IF($B1564="Non - avec lien de dépendance",MIN(1129,J1564,$C1564)*overallRate,MIN(1129,J1564)*overallRate),ROUND(MAX(IF($B1564="Non - avec lien de dépendance",0,MIN((0.75*J1564),847)),MIN(J1564,(0.75*$C1564),847)),2)),IF($B1564="Non - avec lien de dépendance",MIN(1129,J1564,$C1564)*overallRate,MIN(1129,J1564)*overallRate)))))</f>
        <v>Effectuez l’étape 1</v>
      </c>
      <c r="O1564" s="68" t="str">
        <f>IF(ISTEXT(overallRate),"Effectuez l’étape 1",IF(OR(COUNT($C1564,K1564)&lt;&gt;2,overallRate=0),0,IF(G1564="Yes",ROUND(MAX(IF($B1564="Oui - sans lien de dépendance",0,MIN((0.75*K1564),847)),MIN(K1564,(0.75*$C1564),847)),2),IF(revenueReduction&gt;0.3,MAX(IF($B1564="Non - avec lien de dépendance",MIN(1129,K1564,$C1564)*overallRate,MIN(1129,K1564)*overallRate),ROUND(MAX(IF($B1564="Non - avec lien de dépendance",0,MIN((0.75*K1564),847)),MIN(K1564,(0.75*$C1564),847)),2)),IF($B1564="Non - avec lien de dépendance",MIN(1129,K1564,$C1564)*overallRate,MIN(1129,K1564)*overallRate)))))</f>
        <v>Effectuez l’étape 1</v>
      </c>
      <c r="P1564" s="3">
        <f t="shared" si="24"/>
        <v>0</v>
      </c>
    </row>
    <row r="1565" spans="12:16" x14ac:dyDescent="0.5">
      <c r="L1565" s="68" t="str">
        <f>IF(ISTEXT(overallRate),"Effectuez l’étape 1",IF(OR(COUNT($C1565,H1565)&lt;&gt;2,overallRate=0),0,IF(D1565="Yes",ROUND(MAX(IF($B1565="Oui - sans lien de dépendance",0,MIN((0.75*H1565),847)),MIN(H1565,(0.75*$C1565),847)),2),IF(revenueReduction&gt;0.3,MAX(IF($B1565="Non - avec lien de dépendance",MIN(1129,H1565,$C1565)*overallRate,MIN(1129,H1565)*overallRate),ROUND(MAX(IF($B1565="Non - avec lien de dépendance",0,MIN((0.75*H1565),847)),MIN(H1565,(0.75*$C1565),847)),2)),IF($B1565="Non - avec lien de dépendance",MIN(1129,H1565,$C1565)*overallRate,MIN(1129,H1565)*overallRate)))))</f>
        <v>Effectuez l’étape 1</v>
      </c>
      <c r="M1565" s="68" t="str">
        <f>IF(ISTEXT(overallRate),"Effectuez l’étape 1",IF(OR(COUNT($C1565,I1565)&lt;&gt;2,overallRate=0),0,IF(E1565="Yes",ROUND(MAX(IF($B1565="Oui - sans lien de dépendance",0,MIN((0.75*I1565),847)),MIN(I1565,(0.75*$C1565),847)),2),IF(revenueReduction&gt;0.3,MAX(IF($B1565="Non - avec lien de dépendance",MIN(1129,I1565,$C1565)*overallRate,MIN(1129,I1565)*overallRate),ROUND(MAX(IF($B1565="Non - avec lien de dépendance",0,MIN((0.75*I1565),847)),MIN(I1565,(0.75*$C1565),847)),2)),IF($B1565="Non - avec lien de dépendance",MIN(1129,I1565,$C1565)*overallRate,MIN(1129,I1565)*overallRate)))))</f>
        <v>Effectuez l’étape 1</v>
      </c>
      <c r="N1565" s="68" t="str">
        <f>IF(ISTEXT(overallRate),"Effectuez l’étape 1",IF(OR(COUNT($C1565,J1565)&lt;&gt;2,overallRate=0),0,IF(F1565="Yes",ROUND(MAX(IF($B1565="Oui - sans lien de dépendance",0,MIN((0.75*J1565),847)),MIN(J1565,(0.75*$C1565),847)),2),IF(revenueReduction&gt;0.3,MAX(IF($B1565="Non - avec lien de dépendance",MIN(1129,J1565,$C1565)*overallRate,MIN(1129,J1565)*overallRate),ROUND(MAX(IF($B1565="Non - avec lien de dépendance",0,MIN((0.75*J1565),847)),MIN(J1565,(0.75*$C1565),847)),2)),IF($B1565="Non - avec lien de dépendance",MIN(1129,J1565,$C1565)*overallRate,MIN(1129,J1565)*overallRate)))))</f>
        <v>Effectuez l’étape 1</v>
      </c>
      <c r="O1565" s="68" t="str">
        <f>IF(ISTEXT(overallRate),"Effectuez l’étape 1",IF(OR(COUNT($C1565,K1565)&lt;&gt;2,overallRate=0),0,IF(G1565="Yes",ROUND(MAX(IF($B1565="Oui - sans lien de dépendance",0,MIN((0.75*K1565),847)),MIN(K1565,(0.75*$C1565),847)),2),IF(revenueReduction&gt;0.3,MAX(IF($B1565="Non - avec lien de dépendance",MIN(1129,K1565,$C1565)*overallRate,MIN(1129,K1565)*overallRate),ROUND(MAX(IF($B1565="Non - avec lien de dépendance",0,MIN((0.75*K1565),847)),MIN(K1565,(0.75*$C1565),847)),2)),IF($B1565="Non - avec lien de dépendance",MIN(1129,K1565,$C1565)*overallRate,MIN(1129,K1565)*overallRate)))))</f>
        <v>Effectuez l’étape 1</v>
      </c>
      <c r="P1565" s="3">
        <f t="shared" si="24"/>
        <v>0</v>
      </c>
    </row>
    <row r="1566" spans="12:16" x14ac:dyDescent="0.5">
      <c r="L1566" s="68" t="str">
        <f>IF(ISTEXT(overallRate),"Effectuez l’étape 1",IF(OR(COUNT($C1566,H1566)&lt;&gt;2,overallRate=0),0,IF(D1566="Yes",ROUND(MAX(IF($B1566="Oui - sans lien de dépendance",0,MIN((0.75*H1566),847)),MIN(H1566,(0.75*$C1566),847)),2),IF(revenueReduction&gt;0.3,MAX(IF($B1566="Non - avec lien de dépendance",MIN(1129,H1566,$C1566)*overallRate,MIN(1129,H1566)*overallRate),ROUND(MAX(IF($B1566="Non - avec lien de dépendance",0,MIN((0.75*H1566),847)),MIN(H1566,(0.75*$C1566),847)),2)),IF($B1566="Non - avec lien de dépendance",MIN(1129,H1566,$C1566)*overallRate,MIN(1129,H1566)*overallRate)))))</f>
        <v>Effectuez l’étape 1</v>
      </c>
      <c r="M1566" s="68" t="str">
        <f>IF(ISTEXT(overallRate),"Effectuez l’étape 1",IF(OR(COUNT($C1566,I1566)&lt;&gt;2,overallRate=0),0,IF(E1566="Yes",ROUND(MAX(IF($B1566="Oui - sans lien de dépendance",0,MIN((0.75*I1566),847)),MIN(I1566,(0.75*$C1566),847)),2),IF(revenueReduction&gt;0.3,MAX(IF($B1566="Non - avec lien de dépendance",MIN(1129,I1566,$C1566)*overallRate,MIN(1129,I1566)*overallRate),ROUND(MAX(IF($B1566="Non - avec lien de dépendance",0,MIN((0.75*I1566),847)),MIN(I1566,(0.75*$C1566),847)),2)),IF($B1566="Non - avec lien de dépendance",MIN(1129,I1566,$C1566)*overallRate,MIN(1129,I1566)*overallRate)))))</f>
        <v>Effectuez l’étape 1</v>
      </c>
      <c r="N1566" s="68" t="str">
        <f>IF(ISTEXT(overallRate),"Effectuez l’étape 1",IF(OR(COUNT($C1566,J1566)&lt;&gt;2,overallRate=0),0,IF(F1566="Yes",ROUND(MAX(IF($B1566="Oui - sans lien de dépendance",0,MIN((0.75*J1566),847)),MIN(J1566,(0.75*$C1566),847)),2),IF(revenueReduction&gt;0.3,MAX(IF($B1566="Non - avec lien de dépendance",MIN(1129,J1566,$C1566)*overallRate,MIN(1129,J1566)*overallRate),ROUND(MAX(IF($B1566="Non - avec lien de dépendance",0,MIN((0.75*J1566),847)),MIN(J1566,(0.75*$C1566),847)),2)),IF($B1566="Non - avec lien de dépendance",MIN(1129,J1566,$C1566)*overallRate,MIN(1129,J1566)*overallRate)))))</f>
        <v>Effectuez l’étape 1</v>
      </c>
      <c r="O1566" s="68" t="str">
        <f>IF(ISTEXT(overallRate),"Effectuez l’étape 1",IF(OR(COUNT($C1566,K1566)&lt;&gt;2,overallRate=0),0,IF(G1566="Yes",ROUND(MAX(IF($B1566="Oui - sans lien de dépendance",0,MIN((0.75*K1566),847)),MIN(K1566,(0.75*$C1566),847)),2),IF(revenueReduction&gt;0.3,MAX(IF($B1566="Non - avec lien de dépendance",MIN(1129,K1566,$C1566)*overallRate,MIN(1129,K1566)*overallRate),ROUND(MAX(IF($B1566="Non - avec lien de dépendance",0,MIN((0.75*K1566),847)),MIN(K1566,(0.75*$C1566),847)),2)),IF($B1566="Non - avec lien de dépendance",MIN(1129,K1566,$C1566)*overallRate,MIN(1129,K1566)*overallRate)))))</f>
        <v>Effectuez l’étape 1</v>
      </c>
      <c r="P1566" s="3">
        <f t="shared" si="24"/>
        <v>0</v>
      </c>
    </row>
    <row r="1567" spans="12:16" x14ac:dyDescent="0.5">
      <c r="L1567" s="68" t="str">
        <f>IF(ISTEXT(overallRate),"Effectuez l’étape 1",IF(OR(COUNT($C1567,H1567)&lt;&gt;2,overallRate=0),0,IF(D1567="Yes",ROUND(MAX(IF($B1567="Oui - sans lien de dépendance",0,MIN((0.75*H1567),847)),MIN(H1567,(0.75*$C1567),847)),2),IF(revenueReduction&gt;0.3,MAX(IF($B1567="Non - avec lien de dépendance",MIN(1129,H1567,$C1567)*overallRate,MIN(1129,H1567)*overallRate),ROUND(MAX(IF($B1567="Non - avec lien de dépendance",0,MIN((0.75*H1567),847)),MIN(H1567,(0.75*$C1567),847)),2)),IF($B1567="Non - avec lien de dépendance",MIN(1129,H1567,$C1567)*overallRate,MIN(1129,H1567)*overallRate)))))</f>
        <v>Effectuez l’étape 1</v>
      </c>
      <c r="M1567" s="68" t="str">
        <f>IF(ISTEXT(overallRate),"Effectuez l’étape 1",IF(OR(COUNT($C1567,I1567)&lt;&gt;2,overallRate=0),0,IF(E1567="Yes",ROUND(MAX(IF($B1567="Oui - sans lien de dépendance",0,MIN((0.75*I1567),847)),MIN(I1567,(0.75*$C1567),847)),2),IF(revenueReduction&gt;0.3,MAX(IF($B1567="Non - avec lien de dépendance",MIN(1129,I1567,$C1567)*overallRate,MIN(1129,I1567)*overallRate),ROUND(MAX(IF($B1567="Non - avec lien de dépendance",0,MIN((0.75*I1567),847)),MIN(I1567,(0.75*$C1567),847)),2)),IF($B1567="Non - avec lien de dépendance",MIN(1129,I1567,$C1567)*overallRate,MIN(1129,I1567)*overallRate)))))</f>
        <v>Effectuez l’étape 1</v>
      </c>
      <c r="N1567" s="68" t="str">
        <f>IF(ISTEXT(overallRate),"Effectuez l’étape 1",IF(OR(COUNT($C1567,J1567)&lt;&gt;2,overallRate=0),0,IF(F1567="Yes",ROUND(MAX(IF($B1567="Oui - sans lien de dépendance",0,MIN((0.75*J1567),847)),MIN(J1567,(0.75*$C1567),847)),2),IF(revenueReduction&gt;0.3,MAX(IF($B1567="Non - avec lien de dépendance",MIN(1129,J1567,$C1567)*overallRate,MIN(1129,J1567)*overallRate),ROUND(MAX(IF($B1567="Non - avec lien de dépendance",0,MIN((0.75*J1567),847)),MIN(J1567,(0.75*$C1567),847)),2)),IF($B1567="Non - avec lien de dépendance",MIN(1129,J1567,$C1567)*overallRate,MIN(1129,J1567)*overallRate)))))</f>
        <v>Effectuez l’étape 1</v>
      </c>
      <c r="O1567" s="68" t="str">
        <f>IF(ISTEXT(overallRate),"Effectuez l’étape 1",IF(OR(COUNT($C1567,K1567)&lt;&gt;2,overallRate=0),0,IF(G1567="Yes",ROUND(MAX(IF($B1567="Oui - sans lien de dépendance",0,MIN((0.75*K1567),847)),MIN(K1567,(0.75*$C1567),847)),2),IF(revenueReduction&gt;0.3,MAX(IF($B1567="Non - avec lien de dépendance",MIN(1129,K1567,$C1567)*overallRate,MIN(1129,K1567)*overallRate),ROUND(MAX(IF($B1567="Non - avec lien de dépendance",0,MIN((0.75*K1567),847)),MIN(K1567,(0.75*$C1567),847)),2)),IF($B1567="Non - avec lien de dépendance",MIN(1129,K1567,$C1567)*overallRate,MIN(1129,K1567)*overallRate)))))</f>
        <v>Effectuez l’étape 1</v>
      </c>
      <c r="P1567" s="3">
        <f t="shared" si="24"/>
        <v>0</v>
      </c>
    </row>
    <row r="1568" spans="12:16" x14ac:dyDescent="0.5">
      <c r="L1568" s="68" t="str">
        <f>IF(ISTEXT(overallRate),"Effectuez l’étape 1",IF(OR(COUNT($C1568,H1568)&lt;&gt;2,overallRate=0),0,IF(D1568="Yes",ROUND(MAX(IF($B1568="Oui - sans lien de dépendance",0,MIN((0.75*H1568),847)),MIN(H1568,(0.75*$C1568),847)),2),IF(revenueReduction&gt;0.3,MAX(IF($B1568="Non - avec lien de dépendance",MIN(1129,H1568,$C1568)*overallRate,MIN(1129,H1568)*overallRate),ROUND(MAX(IF($B1568="Non - avec lien de dépendance",0,MIN((0.75*H1568),847)),MIN(H1568,(0.75*$C1568),847)),2)),IF($B1568="Non - avec lien de dépendance",MIN(1129,H1568,$C1568)*overallRate,MIN(1129,H1568)*overallRate)))))</f>
        <v>Effectuez l’étape 1</v>
      </c>
      <c r="M1568" s="68" t="str">
        <f>IF(ISTEXT(overallRate),"Effectuez l’étape 1",IF(OR(COUNT($C1568,I1568)&lt;&gt;2,overallRate=0),0,IF(E1568="Yes",ROUND(MAX(IF($B1568="Oui - sans lien de dépendance",0,MIN((0.75*I1568),847)),MIN(I1568,(0.75*$C1568),847)),2),IF(revenueReduction&gt;0.3,MAX(IF($B1568="Non - avec lien de dépendance",MIN(1129,I1568,$C1568)*overallRate,MIN(1129,I1568)*overallRate),ROUND(MAX(IF($B1568="Non - avec lien de dépendance",0,MIN((0.75*I1568),847)),MIN(I1568,(0.75*$C1568),847)),2)),IF($B1568="Non - avec lien de dépendance",MIN(1129,I1568,$C1568)*overallRate,MIN(1129,I1568)*overallRate)))))</f>
        <v>Effectuez l’étape 1</v>
      </c>
      <c r="N1568" s="68" t="str">
        <f>IF(ISTEXT(overallRate),"Effectuez l’étape 1",IF(OR(COUNT($C1568,J1568)&lt;&gt;2,overallRate=0),0,IF(F1568="Yes",ROUND(MAX(IF($B1568="Oui - sans lien de dépendance",0,MIN((0.75*J1568),847)),MIN(J1568,(0.75*$C1568),847)),2),IF(revenueReduction&gt;0.3,MAX(IF($B1568="Non - avec lien de dépendance",MIN(1129,J1568,$C1568)*overallRate,MIN(1129,J1568)*overallRate),ROUND(MAX(IF($B1568="Non - avec lien de dépendance",0,MIN((0.75*J1568),847)),MIN(J1568,(0.75*$C1568),847)),2)),IF($B1568="Non - avec lien de dépendance",MIN(1129,J1568,$C1568)*overallRate,MIN(1129,J1568)*overallRate)))))</f>
        <v>Effectuez l’étape 1</v>
      </c>
      <c r="O1568" s="68" t="str">
        <f>IF(ISTEXT(overallRate),"Effectuez l’étape 1",IF(OR(COUNT($C1568,K1568)&lt;&gt;2,overallRate=0),0,IF(G1568="Yes",ROUND(MAX(IF($B1568="Oui - sans lien de dépendance",0,MIN((0.75*K1568),847)),MIN(K1568,(0.75*$C1568),847)),2),IF(revenueReduction&gt;0.3,MAX(IF($B1568="Non - avec lien de dépendance",MIN(1129,K1568,$C1568)*overallRate,MIN(1129,K1568)*overallRate),ROUND(MAX(IF($B1568="Non - avec lien de dépendance",0,MIN((0.75*K1568),847)),MIN(K1568,(0.75*$C1568),847)),2)),IF($B1568="Non - avec lien de dépendance",MIN(1129,K1568,$C1568)*overallRate,MIN(1129,K1568)*overallRate)))))</f>
        <v>Effectuez l’étape 1</v>
      </c>
      <c r="P1568" s="3">
        <f t="shared" si="24"/>
        <v>0</v>
      </c>
    </row>
    <row r="1569" spans="12:16" x14ac:dyDescent="0.5">
      <c r="L1569" s="68" t="str">
        <f>IF(ISTEXT(overallRate),"Effectuez l’étape 1",IF(OR(COUNT($C1569,H1569)&lt;&gt;2,overallRate=0),0,IF(D1569="Yes",ROUND(MAX(IF($B1569="Oui - sans lien de dépendance",0,MIN((0.75*H1569),847)),MIN(H1569,(0.75*$C1569),847)),2),IF(revenueReduction&gt;0.3,MAX(IF($B1569="Non - avec lien de dépendance",MIN(1129,H1569,$C1569)*overallRate,MIN(1129,H1569)*overallRate),ROUND(MAX(IF($B1569="Non - avec lien de dépendance",0,MIN((0.75*H1569),847)),MIN(H1569,(0.75*$C1569),847)),2)),IF($B1569="Non - avec lien de dépendance",MIN(1129,H1569,$C1569)*overallRate,MIN(1129,H1569)*overallRate)))))</f>
        <v>Effectuez l’étape 1</v>
      </c>
      <c r="M1569" s="68" t="str">
        <f>IF(ISTEXT(overallRate),"Effectuez l’étape 1",IF(OR(COUNT($C1569,I1569)&lt;&gt;2,overallRate=0),0,IF(E1569="Yes",ROUND(MAX(IF($B1569="Oui - sans lien de dépendance",0,MIN((0.75*I1569),847)),MIN(I1569,(0.75*$C1569),847)),2),IF(revenueReduction&gt;0.3,MAX(IF($B1569="Non - avec lien de dépendance",MIN(1129,I1569,$C1569)*overallRate,MIN(1129,I1569)*overallRate),ROUND(MAX(IF($B1569="Non - avec lien de dépendance",0,MIN((0.75*I1569),847)),MIN(I1569,(0.75*$C1569),847)),2)),IF($B1569="Non - avec lien de dépendance",MIN(1129,I1569,$C1569)*overallRate,MIN(1129,I1569)*overallRate)))))</f>
        <v>Effectuez l’étape 1</v>
      </c>
      <c r="N1569" s="68" t="str">
        <f>IF(ISTEXT(overallRate),"Effectuez l’étape 1",IF(OR(COUNT($C1569,J1569)&lt;&gt;2,overallRate=0),0,IF(F1569="Yes",ROUND(MAX(IF($B1569="Oui - sans lien de dépendance",0,MIN((0.75*J1569),847)),MIN(J1569,(0.75*$C1569),847)),2),IF(revenueReduction&gt;0.3,MAX(IF($B1569="Non - avec lien de dépendance",MIN(1129,J1569,$C1569)*overallRate,MIN(1129,J1569)*overallRate),ROUND(MAX(IF($B1569="Non - avec lien de dépendance",0,MIN((0.75*J1569),847)),MIN(J1569,(0.75*$C1569),847)),2)),IF($B1569="Non - avec lien de dépendance",MIN(1129,J1569,$C1569)*overallRate,MIN(1129,J1569)*overallRate)))))</f>
        <v>Effectuez l’étape 1</v>
      </c>
      <c r="O1569" s="68" t="str">
        <f>IF(ISTEXT(overallRate),"Effectuez l’étape 1",IF(OR(COUNT($C1569,K1569)&lt;&gt;2,overallRate=0),0,IF(G1569="Yes",ROUND(MAX(IF($B1569="Oui - sans lien de dépendance",0,MIN((0.75*K1569),847)),MIN(K1569,(0.75*$C1569),847)),2),IF(revenueReduction&gt;0.3,MAX(IF($B1569="Non - avec lien de dépendance",MIN(1129,K1569,$C1569)*overallRate,MIN(1129,K1569)*overallRate),ROUND(MAX(IF($B1569="Non - avec lien de dépendance",0,MIN((0.75*K1569),847)),MIN(K1569,(0.75*$C1569),847)),2)),IF($B1569="Non - avec lien de dépendance",MIN(1129,K1569,$C1569)*overallRate,MIN(1129,K1569)*overallRate)))))</f>
        <v>Effectuez l’étape 1</v>
      </c>
      <c r="P1569" s="3">
        <f t="shared" si="24"/>
        <v>0</v>
      </c>
    </row>
    <row r="1570" spans="12:16" x14ac:dyDescent="0.5">
      <c r="L1570" s="68" t="str">
        <f>IF(ISTEXT(overallRate),"Effectuez l’étape 1",IF(OR(COUNT($C1570,H1570)&lt;&gt;2,overallRate=0),0,IF(D1570="Yes",ROUND(MAX(IF($B1570="Oui - sans lien de dépendance",0,MIN((0.75*H1570),847)),MIN(H1570,(0.75*$C1570),847)),2),IF(revenueReduction&gt;0.3,MAX(IF($B1570="Non - avec lien de dépendance",MIN(1129,H1570,$C1570)*overallRate,MIN(1129,H1570)*overallRate),ROUND(MAX(IF($B1570="Non - avec lien de dépendance",0,MIN((0.75*H1570),847)),MIN(H1570,(0.75*$C1570),847)),2)),IF($B1570="Non - avec lien de dépendance",MIN(1129,H1570,$C1570)*overallRate,MIN(1129,H1570)*overallRate)))))</f>
        <v>Effectuez l’étape 1</v>
      </c>
      <c r="M1570" s="68" t="str">
        <f>IF(ISTEXT(overallRate),"Effectuez l’étape 1",IF(OR(COUNT($C1570,I1570)&lt;&gt;2,overallRate=0),0,IF(E1570="Yes",ROUND(MAX(IF($B1570="Oui - sans lien de dépendance",0,MIN((0.75*I1570),847)),MIN(I1570,(0.75*$C1570),847)),2),IF(revenueReduction&gt;0.3,MAX(IF($B1570="Non - avec lien de dépendance",MIN(1129,I1570,$C1570)*overallRate,MIN(1129,I1570)*overallRate),ROUND(MAX(IF($B1570="Non - avec lien de dépendance",0,MIN((0.75*I1570),847)),MIN(I1570,(0.75*$C1570),847)),2)),IF($B1570="Non - avec lien de dépendance",MIN(1129,I1570,$C1570)*overallRate,MIN(1129,I1570)*overallRate)))))</f>
        <v>Effectuez l’étape 1</v>
      </c>
      <c r="N1570" s="68" t="str">
        <f>IF(ISTEXT(overallRate),"Effectuez l’étape 1",IF(OR(COUNT($C1570,J1570)&lt;&gt;2,overallRate=0),0,IF(F1570="Yes",ROUND(MAX(IF($B1570="Oui - sans lien de dépendance",0,MIN((0.75*J1570),847)),MIN(J1570,(0.75*$C1570),847)),2),IF(revenueReduction&gt;0.3,MAX(IF($B1570="Non - avec lien de dépendance",MIN(1129,J1570,$C1570)*overallRate,MIN(1129,J1570)*overallRate),ROUND(MAX(IF($B1570="Non - avec lien de dépendance",0,MIN((0.75*J1570),847)),MIN(J1570,(0.75*$C1570),847)),2)),IF($B1570="Non - avec lien de dépendance",MIN(1129,J1570,$C1570)*overallRate,MIN(1129,J1570)*overallRate)))))</f>
        <v>Effectuez l’étape 1</v>
      </c>
      <c r="O1570" s="68" t="str">
        <f>IF(ISTEXT(overallRate),"Effectuez l’étape 1",IF(OR(COUNT($C1570,K1570)&lt;&gt;2,overallRate=0),0,IF(G1570="Yes",ROUND(MAX(IF($B1570="Oui - sans lien de dépendance",0,MIN((0.75*K1570),847)),MIN(K1570,(0.75*$C1570),847)),2),IF(revenueReduction&gt;0.3,MAX(IF($B1570="Non - avec lien de dépendance",MIN(1129,K1570,$C1570)*overallRate,MIN(1129,K1570)*overallRate),ROUND(MAX(IF($B1570="Non - avec lien de dépendance",0,MIN((0.75*K1570),847)),MIN(K1570,(0.75*$C1570),847)),2)),IF($B1570="Non - avec lien de dépendance",MIN(1129,K1570,$C1570)*overallRate,MIN(1129,K1570)*overallRate)))))</f>
        <v>Effectuez l’étape 1</v>
      </c>
      <c r="P1570" s="3">
        <f t="shared" si="24"/>
        <v>0</v>
      </c>
    </row>
    <row r="1571" spans="12:16" x14ac:dyDescent="0.5">
      <c r="L1571" s="68" t="str">
        <f>IF(ISTEXT(overallRate),"Effectuez l’étape 1",IF(OR(COUNT($C1571,H1571)&lt;&gt;2,overallRate=0),0,IF(D1571="Yes",ROUND(MAX(IF($B1571="Oui - sans lien de dépendance",0,MIN((0.75*H1571),847)),MIN(H1571,(0.75*$C1571),847)),2),IF(revenueReduction&gt;0.3,MAX(IF($B1571="Non - avec lien de dépendance",MIN(1129,H1571,$C1571)*overallRate,MIN(1129,H1571)*overallRate),ROUND(MAX(IF($B1571="Non - avec lien de dépendance",0,MIN((0.75*H1571),847)),MIN(H1571,(0.75*$C1571),847)),2)),IF($B1571="Non - avec lien de dépendance",MIN(1129,H1571,$C1571)*overallRate,MIN(1129,H1571)*overallRate)))))</f>
        <v>Effectuez l’étape 1</v>
      </c>
      <c r="M1571" s="68" t="str">
        <f>IF(ISTEXT(overallRate),"Effectuez l’étape 1",IF(OR(COUNT($C1571,I1571)&lt;&gt;2,overallRate=0),0,IF(E1571="Yes",ROUND(MAX(IF($B1571="Oui - sans lien de dépendance",0,MIN((0.75*I1571),847)),MIN(I1571,(0.75*$C1571),847)),2),IF(revenueReduction&gt;0.3,MAX(IF($B1571="Non - avec lien de dépendance",MIN(1129,I1571,$C1571)*overallRate,MIN(1129,I1571)*overallRate),ROUND(MAX(IF($B1571="Non - avec lien de dépendance",0,MIN((0.75*I1571),847)),MIN(I1571,(0.75*$C1571),847)),2)),IF($B1571="Non - avec lien de dépendance",MIN(1129,I1571,$C1571)*overallRate,MIN(1129,I1571)*overallRate)))))</f>
        <v>Effectuez l’étape 1</v>
      </c>
      <c r="N1571" s="68" t="str">
        <f>IF(ISTEXT(overallRate),"Effectuez l’étape 1",IF(OR(COUNT($C1571,J1571)&lt;&gt;2,overallRate=0),0,IF(F1571="Yes",ROUND(MAX(IF($B1571="Oui - sans lien de dépendance",0,MIN((0.75*J1571),847)),MIN(J1571,(0.75*$C1571),847)),2),IF(revenueReduction&gt;0.3,MAX(IF($B1571="Non - avec lien de dépendance",MIN(1129,J1571,$C1571)*overallRate,MIN(1129,J1571)*overallRate),ROUND(MAX(IF($B1571="Non - avec lien de dépendance",0,MIN((0.75*J1571),847)),MIN(J1571,(0.75*$C1571),847)),2)),IF($B1571="Non - avec lien de dépendance",MIN(1129,J1571,$C1571)*overallRate,MIN(1129,J1571)*overallRate)))))</f>
        <v>Effectuez l’étape 1</v>
      </c>
      <c r="O1571" s="68" t="str">
        <f>IF(ISTEXT(overallRate),"Effectuez l’étape 1",IF(OR(COUNT($C1571,K1571)&lt;&gt;2,overallRate=0),0,IF(G1571="Yes",ROUND(MAX(IF($B1571="Oui - sans lien de dépendance",0,MIN((0.75*K1571),847)),MIN(K1571,(0.75*$C1571),847)),2),IF(revenueReduction&gt;0.3,MAX(IF($B1571="Non - avec lien de dépendance",MIN(1129,K1571,$C1571)*overallRate,MIN(1129,K1571)*overallRate),ROUND(MAX(IF($B1571="Non - avec lien de dépendance",0,MIN((0.75*K1571),847)),MIN(K1571,(0.75*$C1571),847)),2)),IF($B1571="Non - avec lien de dépendance",MIN(1129,K1571,$C1571)*overallRate,MIN(1129,K1571)*overallRate)))))</f>
        <v>Effectuez l’étape 1</v>
      </c>
      <c r="P1571" s="3">
        <f t="shared" si="24"/>
        <v>0</v>
      </c>
    </row>
    <row r="1572" spans="12:16" x14ac:dyDescent="0.5">
      <c r="L1572" s="68" t="str">
        <f>IF(ISTEXT(overallRate),"Effectuez l’étape 1",IF(OR(COUNT($C1572,H1572)&lt;&gt;2,overallRate=0),0,IF(D1572="Yes",ROUND(MAX(IF($B1572="Oui - sans lien de dépendance",0,MIN((0.75*H1572),847)),MIN(H1572,(0.75*$C1572),847)),2),IF(revenueReduction&gt;0.3,MAX(IF($B1572="Non - avec lien de dépendance",MIN(1129,H1572,$C1572)*overallRate,MIN(1129,H1572)*overallRate),ROUND(MAX(IF($B1572="Non - avec lien de dépendance",0,MIN((0.75*H1572),847)),MIN(H1572,(0.75*$C1572),847)),2)),IF($B1572="Non - avec lien de dépendance",MIN(1129,H1572,$C1572)*overallRate,MIN(1129,H1572)*overallRate)))))</f>
        <v>Effectuez l’étape 1</v>
      </c>
      <c r="M1572" s="68" t="str">
        <f>IF(ISTEXT(overallRate),"Effectuez l’étape 1",IF(OR(COUNT($C1572,I1572)&lt;&gt;2,overallRate=0),0,IF(E1572="Yes",ROUND(MAX(IF($B1572="Oui - sans lien de dépendance",0,MIN((0.75*I1572),847)),MIN(I1572,(0.75*$C1572),847)),2),IF(revenueReduction&gt;0.3,MAX(IF($B1572="Non - avec lien de dépendance",MIN(1129,I1572,$C1572)*overallRate,MIN(1129,I1572)*overallRate),ROUND(MAX(IF($B1572="Non - avec lien de dépendance",0,MIN((0.75*I1572),847)),MIN(I1572,(0.75*$C1572),847)),2)),IF($B1572="Non - avec lien de dépendance",MIN(1129,I1572,$C1572)*overallRate,MIN(1129,I1572)*overallRate)))))</f>
        <v>Effectuez l’étape 1</v>
      </c>
      <c r="N1572" s="68" t="str">
        <f>IF(ISTEXT(overallRate),"Effectuez l’étape 1",IF(OR(COUNT($C1572,J1572)&lt;&gt;2,overallRate=0),0,IF(F1572="Yes",ROUND(MAX(IF($B1572="Oui - sans lien de dépendance",0,MIN((0.75*J1572),847)),MIN(J1572,(0.75*$C1572),847)),2),IF(revenueReduction&gt;0.3,MAX(IF($B1572="Non - avec lien de dépendance",MIN(1129,J1572,$C1572)*overallRate,MIN(1129,J1572)*overallRate),ROUND(MAX(IF($B1572="Non - avec lien de dépendance",0,MIN((0.75*J1572),847)),MIN(J1572,(0.75*$C1572),847)),2)),IF($B1572="Non - avec lien de dépendance",MIN(1129,J1572,$C1572)*overallRate,MIN(1129,J1572)*overallRate)))))</f>
        <v>Effectuez l’étape 1</v>
      </c>
      <c r="O1572" s="68" t="str">
        <f>IF(ISTEXT(overallRate),"Effectuez l’étape 1",IF(OR(COUNT($C1572,K1572)&lt;&gt;2,overallRate=0),0,IF(G1572="Yes",ROUND(MAX(IF($B1572="Oui - sans lien de dépendance",0,MIN((0.75*K1572),847)),MIN(K1572,(0.75*$C1572),847)),2),IF(revenueReduction&gt;0.3,MAX(IF($B1572="Non - avec lien de dépendance",MIN(1129,K1572,$C1572)*overallRate,MIN(1129,K1572)*overallRate),ROUND(MAX(IF($B1572="Non - avec lien de dépendance",0,MIN((0.75*K1572),847)),MIN(K1572,(0.75*$C1572),847)),2)),IF($B1572="Non - avec lien de dépendance",MIN(1129,K1572,$C1572)*overallRate,MIN(1129,K1572)*overallRate)))))</f>
        <v>Effectuez l’étape 1</v>
      </c>
      <c r="P1572" s="3">
        <f t="shared" si="24"/>
        <v>0</v>
      </c>
    </row>
    <row r="1573" spans="12:16" x14ac:dyDescent="0.5">
      <c r="L1573" s="68" t="str">
        <f>IF(ISTEXT(overallRate),"Effectuez l’étape 1",IF(OR(COUNT($C1573,H1573)&lt;&gt;2,overallRate=0),0,IF(D1573="Yes",ROUND(MAX(IF($B1573="Oui - sans lien de dépendance",0,MIN((0.75*H1573),847)),MIN(H1573,(0.75*$C1573),847)),2),IF(revenueReduction&gt;0.3,MAX(IF($B1573="Non - avec lien de dépendance",MIN(1129,H1573,$C1573)*overallRate,MIN(1129,H1573)*overallRate),ROUND(MAX(IF($B1573="Non - avec lien de dépendance",0,MIN((0.75*H1573),847)),MIN(H1573,(0.75*$C1573),847)),2)),IF($B1573="Non - avec lien de dépendance",MIN(1129,H1573,$C1573)*overallRate,MIN(1129,H1573)*overallRate)))))</f>
        <v>Effectuez l’étape 1</v>
      </c>
      <c r="M1573" s="68" t="str">
        <f>IF(ISTEXT(overallRate),"Effectuez l’étape 1",IF(OR(COUNT($C1573,I1573)&lt;&gt;2,overallRate=0),0,IF(E1573="Yes",ROUND(MAX(IF($B1573="Oui - sans lien de dépendance",0,MIN((0.75*I1573),847)),MIN(I1573,(0.75*$C1573),847)),2),IF(revenueReduction&gt;0.3,MAX(IF($B1573="Non - avec lien de dépendance",MIN(1129,I1573,$C1573)*overallRate,MIN(1129,I1573)*overallRate),ROUND(MAX(IF($B1573="Non - avec lien de dépendance",0,MIN((0.75*I1573),847)),MIN(I1573,(0.75*$C1573),847)),2)),IF($B1573="Non - avec lien de dépendance",MIN(1129,I1573,$C1573)*overallRate,MIN(1129,I1573)*overallRate)))))</f>
        <v>Effectuez l’étape 1</v>
      </c>
      <c r="N1573" s="68" t="str">
        <f>IF(ISTEXT(overallRate),"Effectuez l’étape 1",IF(OR(COUNT($C1573,J1573)&lt;&gt;2,overallRate=0),0,IF(F1573="Yes",ROUND(MAX(IF($B1573="Oui - sans lien de dépendance",0,MIN((0.75*J1573),847)),MIN(J1573,(0.75*$C1573),847)),2),IF(revenueReduction&gt;0.3,MAX(IF($B1573="Non - avec lien de dépendance",MIN(1129,J1573,$C1573)*overallRate,MIN(1129,J1573)*overallRate),ROUND(MAX(IF($B1573="Non - avec lien de dépendance",0,MIN((0.75*J1573),847)),MIN(J1573,(0.75*$C1573),847)),2)),IF($B1573="Non - avec lien de dépendance",MIN(1129,J1573,$C1573)*overallRate,MIN(1129,J1573)*overallRate)))))</f>
        <v>Effectuez l’étape 1</v>
      </c>
      <c r="O1573" s="68" t="str">
        <f>IF(ISTEXT(overallRate),"Effectuez l’étape 1",IF(OR(COUNT($C1573,K1573)&lt;&gt;2,overallRate=0),0,IF(G1573="Yes",ROUND(MAX(IF($B1573="Oui - sans lien de dépendance",0,MIN((0.75*K1573),847)),MIN(K1573,(0.75*$C1573),847)),2),IF(revenueReduction&gt;0.3,MAX(IF($B1573="Non - avec lien de dépendance",MIN(1129,K1573,$C1573)*overallRate,MIN(1129,K1573)*overallRate),ROUND(MAX(IF($B1573="Non - avec lien de dépendance",0,MIN((0.75*K1573),847)),MIN(K1573,(0.75*$C1573),847)),2)),IF($B1573="Non - avec lien de dépendance",MIN(1129,K1573,$C1573)*overallRate,MIN(1129,K1573)*overallRate)))))</f>
        <v>Effectuez l’étape 1</v>
      </c>
      <c r="P1573" s="3">
        <f t="shared" si="24"/>
        <v>0</v>
      </c>
    </row>
    <row r="1574" spans="12:16" x14ac:dyDescent="0.5">
      <c r="L1574" s="68" t="str">
        <f>IF(ISTEXT(overallRate),"Effectuez l’étape 1",IF(OR(COUNT($C1574,H1574)&lt;&gt;2,overallRate=0),0,IF(D1574="Yes",ROUND(MAX(IF($B1574="Oui - sans lien de dépendance",0,MIN((0.75*H1574),847)),MIN(H1574,(0.75*$C1574),847)),2),IF(revenueReduction&gt;0.3,MAX(IF($B1574="Non - avec lien de dépendance",MIN(1129,H1574,$C1574)*overallRate,MIN(1129,H1574)*overallRate),ROUND(MAX(IF($B1574="Non - avec lien de dépendance",0,MIN((0.75*H1574),847)),MIN(H1574,(0.75*$C1574),847)),2)),IF($B1574="Non - avec lien de dépendance",MIN(1129,H1574,$C1574)*overallRate,MIN(1129,H1574)*overallRate)))))</f>
        <v>Effectuez l’étape 1</v>
      </c>
      <c r="M1574" s="68" t="str">
        <f>IF(ISTEXT(overallRate),"Effectuez l’étape 1",IF(OR(COUNT($C1574,I1574)&lt;&gt;2,overallRate=0),0,IF(E1574="Yes",ROUND(MAX(IF($B1574="Oui - sans lien de dépendance",0,MIN((0.75*I1574),847)),MIN(I1574,(0.75*$C1574),847)),2),IF(revenueReduction&gt;0.3,MAX(IF($B1574="Non - avec lien de dépendance",MIN(1129,I1574,$C1574)*overallRate,MIN(1129,I1574)*overallRate),ROUND(MAX(IF($B1574="Non - avec lien de dépendance",0,MIN((0.75*I1574),847)),MIN(I1574,(0.75*$C1574),847)),2)),IF($B1574="Non - avec lien de dépendance",MIN(1129,I1574,$C1574)*overallRate,MIN(1129,I1574)*overallRate)))))</f>
        <v>Effectuez l’étape 1</v>
      </c>
      <c r="N1574" s="68" t="str">
        <f>IF(ISTEXT(overallRate),"Effectuez l’étape 1",IF(OR(COUNT($C1574,J1574)&lt;&gt;2,overallRate=0),0,IF(F1574="Yes",ROUND(MAX(IF($B1574="Oui - sans lien de dépendance",0,MIN((0.75*J1574),847)),MIN(J1574,(0.75*$C1574),847)),2),IF(revenueReduction&gt;0.3,MAX(IF($B1574="Non - avec lien de dépendance",MIN(1129,J1574,$C1574)*overallRate,MIN(1129,J1574)*overallRate),ROUND(MAX(IF($B1574="Non - avec lien de dépendance",0,MIN((0.75*J1574),847)),MIN(J1574,(0.75*$C1574),847)),2)),IF($B1574="Non - avec lien de dépendance",MIN(1129,J1574,$C1574)*overallRate,MIN(1129,J1574)*overallRate)))))</f>
        <v>Effectuez l’étape 1</v>
      </c>
      <c r="O1574" s="68" t="str">
        <f>IF(ISTEXT(overallRate),"Effectuez l’étape 1",IF(OR(COUNT($C1574,K1574)&lt;&gt;2,overallRate=0),0,IF(G1574="Yes",ROUND(MAX(IF($B1574="Oui - sans lien de dépendance",0,MIN((0.75*K1574),847)),MIN(K1574,(0.75*$C1574),847)),2),IF(revenueReduction&gt;0.3,MAX(IF($B1574="Non - avec lien de dépendance",MIN(1129,K1574,$C1574)*overallRate,MIN(1129,K1574)*overallRate),ROUND(MAX(IF($B1574="Non - avec lien de dépendance",0,MIN((0.75*K1574),847)),MIN(K1574,(0.75*$C1574),847)),2)),IF($B1574="Non - avec lien de dépendance",MIN(1129,K1574,$C1574)*overallRate,MIN(1129,K1574)*overallRate)))))</f>
        <v>Effectuez l’étape 1</v>
      </c>
      <c r="P1574" s="3">
        <f t="shared" si="24"/>
        <v>0</v>
      </c>
    </row>
    <row r="1575" spans="12:16" x14ac:dyDescent="0.5">
      <c r="L1575" s="68" t="str">
        <f>IF(ISTEXT(overallRate),"Effectuez l’étape 1",IF(OR(COUNT($C1575,H1575)&lt;&gt;2,overallRate=0),0,IF(D1575="Yes",ROUND(MAX(IF($B1575="Oui - sans lien de dépendance",0,MIN((0.75*H1575),847)),MIN(H1575,(0.75*$C1575),847)),2),IF(revenueReduction&gt;0.3,MAX(IF($B1575="Non - avec lien de dépendance",MIN(1129,H1575,$C1575)*overallRate,MIN(1129,H1575)*overallRate),ROUND(MAX(IF($B1575="Non - avec lien de dépendance",0,MIN((0.75*H1575),847)),MIN(H1575,(0.75*$C1575),847)),2)),IF($B1575="Non - avec lien de dépendance",MIN(1129,H1575,$C1575)*overallRate,MIN(1129,H1575)*overallRate)))))</f>
        <v>Effectuez l’étape 1</v>
      </c>
      <c r="M1575" s="68" t="str">
        <f>IF(ISTEXT(overallRate),"Effectuez l’étape 1",IF(OR(COUNT($C1575,I1575)&lt;&gt;2,overallRate=0),0,IF(E1575="Yes",ROUND(MAX(IF($B1575="Oui - sans lien de dépendance",0,MIN((0.75*I1575),847)),MIN(I1575,(0.75*$C1575),847)),2),IF(revenueReduction&gt;0.3,MAX(IF($B1575="Non - avec lien de dépendance",MIN(1129,I1575,$C1575)*overallRate,MIN(1129,I1575)*overallRate),ROUND(MAX(IF($B1575="Non - avec lien de dépendance",0,MIN((0.75*I1575),847)),MIN(I1575,(0.75*$C1575),847)),2)),IF($B1575="Non - avec lien de dépendance",MIN(1129,I1575,$C1575)*overallRate,MIN(1129,I1575)*overallRate)))))</f>
        <v>Effectuez l’étape 1</v>
      </c>
      <c r="N1575" s="68" t="str">
        <f>IF(ISTEXT(overallRate),"Effectuez l’étape 1",IF(OR(COUNT($C1575,J1575)&lt;&gt;2,overallRate=0),0,IF(F1575="Yes",ROUND(MAX(IF($B1575="Oui - sans lien de dépendance",0,MIN((0.75*J1575),847)),MIN(J1575,(0.75*$C1575),847)),2),IF(revenueReduction&gt;0.3,MAX(IF($B1575="Non - avec lien de dépendance",MIN(1129,J1575,$C1575)*overallRate,MIN(1129,J1575)*overallRate),ROUND(MAX(IF($B1575="Non - avec lien de dépendance",0,MIN((0.75*J1575),847)),MIN(J1575,(0.75*$C1575),847)),2)),IF($B1575="Non - avec lien de dépendance",MIN(1129,J1575,$C1575)*overallRate,MIN(1129,J1575)*overallRate)))))</f>
        <v>Effectuez l’étape 1</v>
      </c>
      <c r="O1575" s="68" t="str">
        <f>IF(ISTEXT(overallRate),"Effectuez l’étape 1",IF(OR(COUNT($C1575,K1575)&lt;&gt;2,overallRate=0),0,IF(G1575="Yes",ROUND(MAX(IF($B1575="Oui - sans lien de dépendance",0,MIN((0.75*K1575),847)),MIN(K1575,(0.75*$C1575),847)),2),IF(revenueReduction&gt;0.3,MAX(IF($B1575="Non - avec lien de dépendance",MIN(1129,K1575,$C1575)*overallRate,MIN(1129,K1575)*overallRate),ROUND(MAX(IF($B1575="Non - avec lien de dépendance",0,MIN((0.75*K1575),847)),MIN(K1575,(0.75*$C1575),847)),2)),IF($B1575="Non - avec lien de dépendance",MIN(1129,K1575,$C1575)*overallRate,MIN(1129,K1575)*overallRate)))))</f>
        <v>Effectuez l’étape 1</v>
      </c>
      <c r="P1575" s="3">
        <f t="shared" si="24"/>
        <v>0</v>
      </c>
    </row>
    <row r="1576" spans="12:16" x14ac:dyDescent="0.5">
      <c r="L1576" s="68" t="str">
        <f>IF(ISTEXT(overallRate),"Effectuez l’étape 1",IF(OR(COUNT($C1576,H1576)&lt;&gt;2,overallRate=0),0,IF(D1576="Yes",ROUND(MAX(IF($B1576="Oui - sans lien de dépendance",0,MIN((0.75*H1576),847)),MIN(H1576,(0.75*$C1576),847)),2),IF(revenueReduction&gt;0.3,MAX(IF($B1576="Non - avec lien de dépendance",MIN(1129,H1576,$C1576)*overallRate,MIN(1129,H1576)*overallRate),ROUND(MAX(IF($B1576="Non - avec lien de dépendance",0,MIN((0.75*H1576),847)),MIN(H1576,(0.75*$C1576),847)),2)),IF($B1576="Non - avec lien de dépendance",MIN(1129,H1576,$C1576)*overallRate,MIN(1129,H1576)*overallRate)))))</f>
        <v>Effectuez l’étape 1</v>
      </c>
      <c r="M1576" s="68" t="str">
        <f>IF(ISTEXT(overallRate),"Effectuez l’étape 1",IF(OR(COUNT($C1576,I1576)&lt;&gt;2,overallRate=0),0,IF(E1576="Yes",ROUND(MAX(IF($B1576="Oui - sans lien de dépendance",0,MIN((0.75*I1576),847)),MIN(I1576,(0.75*$C1576),847)),2),IF(revenueReduction&gt;0.3,MAX(IF($B1576="Non - avec lien de dépendance",MIN(1129,I1576,$C1576)*overallRate,MIN(1129,I1576)*overallRate),ROUND(MAX(IF($B1576="Non - avec lien de dépendance",0,MIN((0.75*I1576),847)),MIN(I1576,(0.75*$C1576),847)),2)),IF($B1576="Non - avec lien de dépendance",MIN(1129,I1576,$C1576)*overallRate,MIN(1129,I1576)*overallRate)))))</f>
        <v>Effectuez l’étape 1</v>
      </c>
      <c r="N1576" s="68" t="str">
        <f>IF(ISTEXT(overallRate),"Effectuez l’étape 1",IF(OR(COUNT($C1576,J1576)&lt;&gt;2,overallRate=0),0,IF(F1576="Yes",ROUND(MAX(IF($B1576="Oui - sans lien de dépendance",0,MIN((0.75*J1576),847)),MIN(J1576,(0.75*$C1576),847)),2),IF(revenueReduction&gt;0.3,MAX(IF($B1576="Non - avec lien de dépendance",MIN(1129,J1576,$C1576)*overallRate,MIN(1129,J1576)*overallRate),ROUND(MAX(IF($B1576="Non - avec lien de dépendance",0,MIN((0.75*J1576),847)),MIN(J1576,(0.75*$C1576),847)),2)),IF($B1576="Non - avec lien de dépendance",MIN(1129,J1576,$C1576)*overallRate,MIN(1129,J1576)*overallRate)))))</f>
        <v>Effectuez l’étape 1</v>
      </c>
      <c r="O1576" s="68" t="str">
        <f>IF(ISTEXT(overallRate),"Effectuez l’étape 1",IF(OR(COUNT($C1576,K1576)&lt;&gt;2,overallRate=0),0,IF(G1576="Yes",ROUND(MAX(IF($B1576="Oui - sans lien de dépendance",0,MIN((0.75*K1576),847)),MIN(K1576,(0.75*$C1576),847)),2),IF(revenueReduction&gt;0.3,MAX(IF($B1576="Non - avec lien de dépendance",MIN(1129,K1576,$C1576)*overallRate,MIN(1129,K1576)*overallRate),ROUND(MAX(IF($B1576="Non - avec lien de dépendance",0,MIN((0.75*K1576),847)),MIN(K1576,(0.75*$C1576),847)),2)),IF($B1576="Non - avec lien de dépendance",MIN(1129,K1576,$C1576)*overallRate,MIN(1129,K1576)*overallRate)))))</f>
        <v>Effectuez l’étape 1</v>
      </c>
      <c r="P1576" s="3">
        <f t="shared" si="24"/>
        <v>0</v>
      </c>
    </row>
    <row r="1577" spans="12:16" x14ac:dyDescent="0.5">
      <c r="L1577" s="68" t="str">
        <f>IF(ISTEXT(overallRate),"Effectuez l’étape 1",IF(OR(COUNT($C1577,H1577)&lt;&gt;2,overallRate=0),0,IF(D1577="Yes",ROUND(MAX(IF($B1577="Oui - sans lien de dépendance",0,MIN((0.75*H1577),847)),MIN(H1577,(0.75*$C1577),847)),2),IF(revenueReduction&gt;0.3,MAX(IF($B1577="Non - avec lien de dépendance",MIN(1129,H1577,$C1577)*overallRate,MIN(1129,H1577)*overallRate),ROUND(MAX(IF($B1577="Non - avec lien de dépendance",0,MIN((0.75*H1577),847)),MIN(H1577,(0.75*$C1577),847)),2)),IF($B1577="Non - avec lien de dépendance",MIN(1129,H1577,$C1577)*overallRate,MIN(1129,H1577)*overallRate)))))</f>
        <v>Effectuez l’étape 1</v>
      </c>
      <c r="M1577" s="68" t="str">
        <f>IF(ISTEXT(overallRate),"Effectuez l’étape 1",IF(OR(COUNT($C1577,I1577)&lt;&gt;2,overallRate=0),0,IF(E1577="Yes",ROUND(MAX(IF($B1577="Oui - sans lien de dépendance",0,MIN((0.75*I1577),847)),MIN(I1577,(0.75*$C1577),847)),2),IF(revenueReduction&gt;0.3,MAX(IF($B1577="Non - avec lien de dépendance",MIN(1129,I1577,$C1577)*overallRate,MIN(1129,I1577)*overallRate),ROUND(MAX(IF($B1577="Non - avec lien de dépendance",0,MIN((0.75*I1577),847)),MIN(I1577,(0.75*$C1577),847)),2)),IF($B1577="Non - avec lien de dépendance",MIN(1129,I1577,$C1577)*overallRate,MIN(1129,I1577)*overallRate)))))</f>
        <v>Effectuez l’étape 1</v>
      </c>
      <c r="N1577" s="68" t="str">
        <f>IF(ISTEXT(overallRate),"Effectuez l’étape 1",IF(OR(COUNT($C1577,J1577)&lt;&gt;2,overallRate=0),0,IF(F1577="Yes",ROUND(MAX(IF($B1577="Oui - sans lien de dépendance",0,MIN((0.75*J1577),847)),MIN(J1577,(0.75*$C1577),847)),2),IF(revenueReduction&gt;0.3,MAX(IF($B1577="Non - avec lien de dépendance",MIN(1129,J1577,$C1577)*overallRate,MIN(1129,J1577)*overallRate),ROUND(MAX(IF($B1577="Non - avec lien de dépendance",0,MIN((0.75*J1577),847)),MIN(J1577,(0.75*$C1577),847)),2)),IF($B1577="Non - avec lien de dépendance",MIN(1129,J1577,$C1577)*overallRate,MIN(1129,J1577)*overallRate)))))</f>
        <v>Effectuez l’étape 1</v>
      </c>
      <c r="O1577" s="68" t="str">
        <f>IF(ISTEXT(overallRate),"Effectuez l’étape 1",IF(OR(COUNT($C1577,K1577)&lt;&gt;2,overallRate=0),0,IF(G1577="Yes",ROUND(MAX(IF($B1577="Oui - sans lien de dépendance",0,MIN((0.75*K1577),847)),MIN(K1577,(0.75*$C1577),847)),2),IF(revenueReduction&gt;0.3,MAX(IF($B1577="Non - avec lien de dépendance",MIN(1129,K1577,$C1577)*overallRate,MIN(1129,K1577)*overallRate),ROUND(MAX(IF($B1577="Non - avec lien de dépendance",0,MIN((0.75*K1577),847)),MIN(K1577,(0.75*$C1577),847)),2)),IF($B1577="Non - avec lien de dépendance",MIN(1129,K1577,$C1577)*overallRate,MIN(1129,K1577)*overallRate)))))</f>
        <v>Effectuez l’étape 1</v>
      </c>
      <c r="P1577" s="3">
        <f t="shared" si="24"/>
        <v>0</v>
      </c>
    </row>
    <row r="1578" spans="12:16" x14ac:dyDescent="0.5">
      <c r="L1578" s="68" t="str">
        <f>IF(ISTEXT(overallRate),"Effectuez l’étape 1",IF(OR(COUNT($C1578,H1578)&lt;&gt;2,overallRate=0),0,IF(D1578="Yes",ROUND(MAX(IF($B1578="Oui - sans lien de dépendance",0,MIN((0.75*H1578),847)),MIN(H1578,(0.75*$C1578),847)),2),IF(revenueReduction&gt;0.3,MAX(IF($B1578="Non - avec lien de dépendance",MIN(1129,H1578,$C1578)*overallRate,MIN(1129,H1578)*overallRate),ROUND(MAX(IF($B1578="Non - avec lien de dépendance",0,MIN((0.75*H1578),847)),MIN(H1578,(0.75*$C1578),847)),2)),IF($B1578="Non - avec lien de dépendance",MIN(1129,H1578,$C1578)*overallRate,MIN(1129,H1578)*overallRate)))))</f>
        <v>Effectuez l’étape 1</v>
      </c>
      <c r="M1578" s="68" t="str">
        <f>IF(ISTEXT(overallRate),"Effectuez l’étape 1",IF(OR(COUNT($C1578,I1578)&lt;&gt;2,overallRate=0),0,IF(E1578="Yes",ROUND(MAX(IF($B1578="Oui - sans lien de dépendance",0,MIN((0.75*I1578),847)),MIN(I1578,(0.75*$C1578),847)),2),IF(revenueReduction&gt;0.3,MAX(IF($B1578="Non - avec lien de dépendance",MIN(1129,I1578,$C1578)*overallRate,MIN(1129,I1578)*overallRate),ROUND(MAX(IF($B1578="Non - avec lien de dépendance",0,MIN((0.75*I1578),847)),MIN(I1578,(0.75*$C1578),847)),2)),IF($B1578="Non - avec lien de dépendance",MIN(1129,I1578,$C1578)*overallRate,MIN(1129,I1578)*overallRate)))))</f>
        <v>Effectuez l’étape 1</v>
      </c>
      <c r="N1578" s="68" t="str">
        <f>IF(ISTEXT(overallRate),"Effectuez l’étape 1",IF(OR(COUNT($C1578,J1578)&lt;&gt;2,overallRate=0),0,IF(F1578="Yes",ROUND(MAX(IF($B1578="Oui - sans lien de dépendance",0,MIN((0.75*J1578),847)),MIN(J1578,(0.75*$C1578),847)),2),IF(revenueReduction&gt;0.3,MAX(IF($B1578="Non - avec lien de dépendance",MIN(1129,J1578,$C1578)*overallRate,MIN(1129,J1578)*overallRate),ROUND(MAX(IF($B1578="Non - avec lien de dépendance",0,MIN((0.75*J1578),847)),MIN(J1578,(0.75*$C1578),847)),2)),IF($B1578="Non - avec lien de dépendance",MIN(1129,J1578,$C1578)*overallRate,MIN(1129,J1578)*overallRate)))))</f>
        <v>Effectuez l’étape 1</v>
      </c>
      <c r="O1578" s="68" t="str">
        <f>IF(ISTEXT(overallRate),"Effectuez l’étape 1",IF(OR(COUNT($C1578,K1578)&lt;&gt;2,overallRate=0),0,IF(G1578="Yes",ROUND(MAX(IF($B1578="Oui - sans lien de dépendance",0,MIN((0.75*K1578),847)),MIN(K1578,(0.75*$C1578),847)),2),IF(revenueReduction&gt;0.3,MAX(IF($B1578="Non - avec lien de dépendance",MIN(1129,K1578,$C1578)*overallRate,MIN(1129,K1578)*overallRate),ROUND(MAX(IF($B1578="Non - avec lien de dépendance",0,MIN((0.75*K1578),847)),MIN(K1578,(0.75*$C1578),847)),2)),IF($B1578="Non - avec lien de dépendance",MIN(1129,K1578,$C1578)*overallRate,MIN(1129,K1578)*overallRate)))))</f>
        <v>Effectuez l’étape 1</v>
      </c>
      <c r="P1578" s="3">
        <f t="shared" si="24"/>
        <v>0</v>
      </c>
    </row>
    <row r="1579" spans="12:16" x14ac:dyDescent="0.5">
      <c r="L1579" s="68" t="str">
        <f>IF(ISTEXT(overallRate),"Effectuez l’étape 1",IF(OR(COUNT($C1579,H1579)&lt;&gt;2,overallRate=0),0,IF(D1579="Yes",ROUND(MAX(IF($B1579="Oui - sans lien de dépendance",0,MIN((0.75*H1579),847)),MIN(H1579,(0.75*$C1579),847)),2),IF(revenueReduction&gt;0.3,MAX(IF($B1579="Non - avec lien de dépendance",MIN(1129,H1579,$C1579)*overallRate,MIN(1129,H1579)*overallRate),ROUND(MAX(IF($B1579="Non - avec lien de dépendance",0,MIN((0.75*H1579),847)),MIN(H1579,(0.75*$C1579),847)),2)),IF($B1579="Non - avec lien de dépendance",MIN(1129,H1579,$C1579)*overallRate,MIN(1129,H1579)*overallRate)))))</f>
        <v>Effectuez l’étape 1</v>
      </c>
      <c r="M1579" s="68" t="str">
        <f>IF(ISTEXT(overallRate),"Effectuez l’étape 1",IF(OR(COUNT($C1579,I1579)&lt;&gt;2,overallRate=0),0,IF(E1579="Yes",ROUND(MAX(IF($B1579="Oui - sans lien de dépendance",0,MIN((0.75*I1579),847)),MIN(I1579,(0.75*$C1579),847)),2),IF(revenueReduction&gt;0.3,MAX(IF($B1579="Non - avec lien de dépendance",MIN(1129,I1579,$C1579)*overallRate,MIN(1129,I1579)*overallRate),ROUND(MAX(IF($B1579="Non - avec lien de dépendance",0,MIN((0.75*I1579),847)),MIN(I1579,(0.75*$C1579),847)),2)),IF($B1579="Non - avec lien de dépendance",MIN(1129,I1579,$C1579)*overallRate,MIN(1129,I1579)*overallRate)))))</f>
        <v>Effectuez l’étape 1</v>
      </c>
      <c r="N1579" s="68" t="str">
        <f>IF(ISTEXT(overallRate),"Effectuez l’étape 1",IF(OR(COUNT($C1579,J1579)&lt;&gt;2,overallRate=0),0,IF(F1579="Yes",ROUND(MAX(IF($B1579="Oui - sans lien de dépendance",0,MIN((0.75*J1579),847)),MIN(J1579,(0.75*$C1579),847)),2),IF(revenueReduction&gt;0.3,MAX(IF($B1579="Non - avec lien de dépendance",MIN(1129,J1579,$C1579)*overallRate,MIN(1129,J1579)*overallRate),ROUND(MAX(IF($B1579="Non - avec lien de dépendance",0,MIN((0.75*J1579),847)),MIN(J1579,(0.75*$C1579),847)),2)),IF($B1579="Non - avec lien de dépendance",MIN(1129,J1579,$C1579)*overallRate,MIN(1129,J1579)*overallRate)))))</f>
        <v>Effectuez l’étape 1</v>
      </c>
      <c r="O1579" s="68" t="str">
        <f>IF(ISTEXT(overallRate),"Effectuez l’étape 1",IF(OR(COUNT($C1579,K1579)&lt;&gt;2,overallRate=0),0,IF(G1579="Yes",ROUND(MAX(IF($B1579="Oui - sans lien de dépendance",0,MIN((0.75*K1579),847)),MIN(K1579,(0.75*$C1579),847)),2),IF(revenueReduction&gt;0.3,MAX(IF($B1579="Non - avec lien de dépendance",MIN(1129,K1579,$C1579)*overallRate,MIN(1129,K1579)*overallRate),ROUND(MAX(IF($B1579="Non - avec lien de dépendance",0,MIN((0.75*K1579),847)),MIN(K1579,(0.75*$C1579),847)),2)),IF($B1579="Non - avec lien de dépendance",MIN(1129,K1579,$C1579)*overallRate,MIN(1129,K1579)*overallRate)))))</f>
        <v>Effectuez l’étape 1</v>
      </c>
      <c r="P1579" s="3">
        <f t="shared" si="24"/>
        <v>0</v>
      </c>
    </row>
    <row r="1580" spans="12:16" x14ac:dyDescent="0.5">
      <c r="L1580" s="68" t="str">
        <f>IF(ISTEXT(overallRate),"Effectuez l’étape 1",IF(OR(COUNT($C1580,H1580)&lt;&gt;2,overallRate=0),0,IF(D1580="Yes",ROUND(MAX(IF($B1580="Oui - sans lien de dépendance",0,MIN((0.75*H1580),847)),MIN(H1580,(0.75*$C1580),847)),2),IF(revenueReduction&gt;0.3,MAX(IF($B1580="Non - avec lien de dépendance",MIN(1129,H1580,$C1580)*overallRate,MIN(1129,H1580)*overallRate),ROUND(MAX(IF($B1580="Non - avec lien de dépendance",0,MIN((0.75*H1580),847)),MIN(H1580,(0.75*$C1580),847)),2)),IF($B1580="Non - avec lien de dépendance",MIN(1129,H1580,$C1580)*overallRate,MIN(1129,H1580)*overallRate)))))</f>
        <v>Effectuez l’étape 1</v>
      </c>
      <c r="M1580" s="68" t="str">
        <f>IF(ISTEXT(overallRate),"Effectuez l’étape 1",IF(OR(COUNT($C1580,I1580)&lt;&gt;2,overallRate=0),0,IF(E1580="Yes",ROUND(MAX(IF($B1580="Oui - sans lien de dépendance",0,MIN((0.75*I1580),847)),MIN(I1580,(0.75*$C1580),847)),2),IF(revenueReduction&gt;0.3,MAX(IF($B1580="Non - avec lien de dépendance",MIN(1129,I1580,$C1580)*overallRate,MIN(1129,I1580)*overallRate),ROUND(MAX(IF($B1580="Non - avec lien de dépendance",0,MIN((0.75*I1580),847)),MIN(I1580,(0.75*$C1580),847)),2)),IF($B1580="Non - avec lien de dépendance",MIN(1129,I1580,$C1580)*overallRate,MIN(1129,I1580)*overallRate)))))</f>
        <v>Effectuez l’étape 1</v>
      </c>
      <c r="N1580" s="68" t="str">
        <f>IF(ISTEXT(overallRate),"Effectuez l’étape 1",IF(OR(COUNT($C1580,J1580)&lt;&gt;2,overallRate=0),0,IF(F1580="Yes",ROUND(MAX(IF($B1580="Oui - sans lien de dépendance",0,MIN((0.75*J1580),847)),MIN(J1580,(0.75*$C1580),847)),2),IF(revenueReduction&gt;0.3,MAX(IF($B1580="Non - avec lien de dépendance",MIN(1129,J1580,$C1580)*overallRate,MIN(1129,J1580)*overallRate),ROUND(MAX(IF($B1580="Non - avec lien de dépendance",0,MIN((0.75*J1580),847)),MIN(J1580,(0.75*$C1580),847)),2)),IF($B1580="Non - avec lien de dépendance",MIN(1129,J1580,$C1580)*overallRate,MIN(1129,J1580)*overallRate)))))</f>
        <v>Effectuez l’étape 1</v>
      </c>
      <c r="O1580" s="68" t="str">
        <f>IF(ISTEXT(overallRate),"Effectuez l’étape 1",IF(OR(COUNT($C1580,K1580)&lt;&gt;2,overallRate=0),0,IF(G1580="Yes",ROUND(MAX(IF($B1580="Oui - sans lien de dépendance",0,MIN((0.75*K1580),847)),MIN(K1580,(0.75*$C1580),847)),2),IF(revenueReduction&gt;0.3,MAX(IF($B1580="Non - avec lien de dépendance",MIN(1129,K1580,$C1580)*overallRate,MIN(1129,K1580)*overallRate),ROUND(MAX(IF($B1580="Non - avec lien de dépendance",0,MIN((0.75*K1580),847)),MIN(K1580,(0.75*$C1580),847)),2)),IF($B1580="Non - avec lien de dépendance",MIN(1129,K1580,$C1580)*overallRate,MIN(1129,K1580)*overallRate)))))</f>
        <v>Effectuez l’étape 1</v>
      </c>
      <c r="P1580" s="3">
        <f t="shared" si="24"/>
        <v>0</v>
      </c>
    </row>
    <row r="1581" spans="12:16" x14ac:dyDescent="0.5">
      <c r="L1581" s="68" t="str">
        <f>IF(ISTEXT(overallRate),"Effectuez l’étape 1",IF(OR(COUNT($C1581,H1581)&lt;&gt;2,overallRate=0),0,IF(D1581="Yes",ROUND(MAX(IF($B1581="Oui - sans lien de dépendance",0,MIN((0.75*H1581),847)),MIN(H1581,(0.75*$C1581),847)),2),IF(revenueReduction&gt;0.3,MAX(IF($B1581="Non - avec lien de dépendance",MIN(1129,H1581,$C1581)*overallRate,MIN(1129,H1581)*overallRate),ROUND(MAX(IF($B1581="Non - avec lien de dépendance",0,MIN((0.75*H1581),847)),MIN(H1581,(0.75*$C1581),847)),2)),IF($B1581="Non - avec lien de dépendance",MIN(1129,H1581,$C1581)*overallRate,MIN(1129,H1581)*overallRate)))))</f>
        <v>Effectuez l’étape 1</v>
      </c>
      <c r="M1581" s="68" t="str">
        <f>IF(ISTEXT(overallRate),"Effectuez l’étape 1",IF(OR(COUNT($C1581,I1581)&lt;&gt;2,overallRate=0),0,IF(E1581="Yes",ROUND(MAX(IF($B1581="Oui - sans lien de dépendance",0,MIN((0.75*I1581),847)),MIN(I1581,(0.75*$C1581),847)),2),IF(revenueReduction&gt;0.3,MAX(IF($B1581="Non - avec lien de dépendance",MIN(1129,I1581,$C1581)*overallRate,MIN(1129,I1581)*overallRate),ROUND(MAX(IF($B1581="Non - avec lien de dépendance",0,MIN((0.75*I1581),847)),MIN(I1581,(0.75*$C1581),847)),2)),IF($B1581="Non - avec lien de dépendance",MIN(1129,I1581,$C1581)*overallRate,MIN(1129,I1581)*overallRate)))))</f>
        <v>Effectuez l’étape 1</v>
      </c>
      <c r="N1581" s="68" t="str">
        <f>IF(ISTEXT(overallRate),"Effectuez l’étape 1",IF(OR(COUNT($C1581,J1581)&lt;&gt;2,overallRate=0),0,IF(F1581="Yes",ROUND(MAX(IF($B1581="Oui - sans lien de dépendance",0,MIN((0.75*J1581),847)),MIN(J1581,(0.75*$C1581),847)),2),IF(revenueReduction&gt;0.3,MAX(IF($B1581="Non - avec lien de dépendance",MIN(1129,J1581,$C1581)*overallRate,MIN(1129,J1581)*overallRate),ROUND(MAX(IF($B1581="Non - avec lien de dépendance",0,MIN((0.75*J1581),847)),MIN(J1581,(0.75*$C1581),847)),2)),IF($B1581="Non - avec lien de dépendance",MIN(1129,J1581,$C1581)*overallRate,MIN(1129,J1581)*overallRate)))))</f>
        <v>Effectuez l’étape 1</v>
      </c>
      <c r="O1581" s="68" t="str">
        <f>IF(ISTEXT(overallRate),"Effectuez l’étape 1",IF(OR(COUNT($C1581,K1581)&lt;&gt;2,overallRate=0),0,IF(G1581="Yes",ROUND(MAX(IF($B1581="Oui - sans lien de dépendance",0,MIN((0.75*K1581),847)),MIN(K1581,(0.75*$C1581),847)),2),IF(revenueReduction&gt;0.3,MAX(IF($B1581="Non - avec lien de dépendance",MIN(1129,K1581,$C1581)*overallRate,MIN(1129,K1581)*overallRate),ROUND(MAX(IF($B1581="Non - avec lien de dépendance",0,MIN((0.75*K1581),847)),MIN(K1581,(0.75*$C1581),847)),2)),IF($B1581="Non - avec lien de dépendance",MIN(1129,K1581,$C1581)*overallRate,MIN(1129,K1581)*overallRate)))))</f>
        <v>Effectuez l’étape 1</v>
      </c>
      <c r="P1581" s="3">
        <f t="shared" si="24"/>
        <v>0</v>
      </c>
    </row>
    <row r="1582" spans="12:16" x14ac:dyDescent="0.5">
      <c r="L1582" s="68" t="str">
        <f>IF(ISTEXT(overallRate),"Effectuez l’étape 1",IF(OR(COUNT($C1582,H1582)&lt;&gt;2,overallRate=0),0,IF(D1582="Yes",ROUND(MAX(IF($B1582="Oui - sans lien de dépendance",0,MIN((0.75*H1582),847)),MIN(H1582,(0.75*$C1582),847)),2),IF(revenueReduction&gt;0.3,MAX(IF($B1582="Non - avec lien de dépendance",MIN(1129,H1582,$C1582)*overallRate,MIN(1129,H1582)*overallRate),ROUND(MAX(IF($B1582="Non - avec lien de dépendance",0,MIN((0.75*H1582),847)),MIN(H1582,(0.75*$C1582),847)),2)),IF($B1582="Non - avec lien de dépendance",MIN(1129,H1582,$C1582)*overallRate,MIN(1129,H1582)*overallRate)))))</f>
        <v>Effectuez l’étape 1</v>
      </c>
      <c r="M1582" s="68" t="str">
        <f>IF(ISTEXT(overallRate),"Effectuez l’étape 1",IF(OR(COUNT($C1582,I1582)&lt;&gt;2,overallRate=0),0,IF(E1582="Yes",ROUND(MAX(IF($B1582="Oui - sans lien de dépendance",0,MIN((0.75*I1582),847)),MIN(I1582,(0.75*$C1582),847)),2),IF(revenueReduction&gt;0.3,MAX(IF($B1582="Non - avec lien de dépendance",MIN(1129,I1582,$C1582)*overallRate,MIN(1129,I1582)*overallRate),ROUND(MAX(IF($B1582="Non - avec lien de dépendance",0,MIN((0.75*I1582),847)),MIN(I1582,(0.75*$C1582),847)),2)),IF($B1582="Non - avec lien de dépendance",MIN(1129,I1582,$C1582)*overallRate,MIN(1129,I1582)*overallRate)))))</f>
        <v>Effectuez l’étape 1</v>
      </c>
      <c r="N1582" s="68" t="str">
        <f>IF(ISTEXT(overallRate),"Effectuez l’étape 1",IF(OR(COUNT($C1582,J1582)&lt;&gt;2,overallRate=0),0,IF(F1582="Yes",ROUND(MAX(IF($B1582="Oui - sans lien de dépendance",0,MIN((0.75*J1582),847)),MIN(J1582,(0.75*$C1582),847)),2),IF(revenueReduction&gt;0.3,MAX(IF($B1582="Non - avec lien de dépendance",MIN(1129,J1582,$C1582)*overallRate,MIN(1129,J1582)*overallRate),ROUND(MAX(IF($B1582="Non - avec lien de dépendance",0,MIN((0.75*J1582),847)),MIN(J1582,(0.75*$C1582),847)),2)),IF($B1582="Non - avec lien de dépendance",MIN(1129,J1582,$C1582)*overallRate,MIN(1129,J1582)*overallRate)))))</f>
        <v>Effectuez l’étape 1</v>
      </c>
      <c r="O1582" s="68" t="str">
        <f>IF(ISTEXT(overallRate),"Effectuez l’étape 1",IF(OR(COUNT($C1582,K1582)&lt;&gt;2,overallRate=0),0,IF(G1582="Yes",ROUND(MAX(IF($B1582="Oui - sans lien de dépendance",0,MIN((0.75*K1582),847)),MIN(K1582,(0.75*$C1582),847)),2),IF(revenueReduction&gt;0.3,MAX(IF($B1582="Non - avec lien de dépendance",MIN(1129,K1582,$C1582)*overallRate,MIN(1129,K1582)*overallRate),ROUND(MAX(IF($B1582="Non - avec lien de dépendance",0,MIN((0.75*K1582),847)),MIN(K1582,(0.75*$C1582),847)),2)),IF($B1582="Non - avec lien de dépendance",MIN(1129,K1582,$C1582)*overallRate,MIN(1129,K1582)*overallRate)))))</f>
        <v>Effectuez l’étape 1</v>
      </c>
      <c r="P1582" s="3">
        <f t="shared" si="24"/>
        <v>0</v>
      </c>
    </row>
    <row r="1583" spans="12:16" x14ac:dyDescent="0.5">
      <c r="L1583" s="68" t="str">
        <f>IF(ISTEXT(overallRate),"Effectuez l’étape 1",IF(OR(COUNT($C1583,H1583)&lt;&gt;2,overallRate=0),0,IF(D1583="Yes",ROUND(MAX(IF($B1583="Oui - sans lien de dépendance",0,MIN((0.75*H1583),847)),MIN(H1583,(0.75*$C1583),847)),2),IF(revenueReduction&gt;0.3,MAX(IF($B1583="Non - avec lien de dépendance",MIN(1129,H1583,$C1583)*overallRate,MIN(1129,H1583)*overallRate),ROUND(MAX(IF($B1583="Non - avec lien de dépendance",0,MIN((0.75*H1583),847)),MIN(H1583,(0.75*$C1583),847)),2)),IF($B1583="Non - avec lien de dépendance",MIN(1129,H1583,$C1583)*overallRate,MIN(1129,H1583)*overallRate)))))</f>
        <v>Effectuez l’étape 1</v>
      </c>
      <c r="M1583" s="68" t="str">
        <f>IF(ISTEXT(overallRate),"Effectuez l’étape 1",IF(OR(COUNT($C1583,I1583)&lt;&gt;2,overallRate=0),0,IF(E1583="Yes",ROUND(MAX(IF($B1583="Oui - sans lien de dépendance",0,MIN((0.75*I1583),847)),MIN(I1583,(0.75*$C1583),847)),2),IF(revenueReduction&gt;0.3,MAX(IF($B1583="Non - avec lien de dépendance",MIN(1129,I1583,$C1583)*overallRate,MIN(1129,I1583)*overallRate),ROUND(MAX(IF($B1583="Non - avec lien de dépendance",0,MIN((0.75*I1583),847)),MIN(I1583,(0.75*$C1583),847)),2)),IF($B1583="Non - avec lien de dépendance",MIN(1129,I1583,$C1583)*overallRate,MIN(1129,I1583)*overallRate)))))</f>
        <v>Effectuez l’étape 1</v>
      </c>
      <c r="N1583" s="68" t="str">
        <f>IF(ISTEXT(overallRate),"Effectuez l’étape 1",IF(OR(COUNT($C1583,J1583)&lt;&gt;2,overallRate=0),0,IF(F1583="Yes",ROUND(MAX(IF($B1583="Oui - sans lien de dépendance",0,MIN((0.75*J1583),847)),MIN(J1583,(0.75*$C1583),847)),2),IF(revenueReduction&gt;0.3,MAX(IF($B1583="Non - avec lien de dépendance",MIN(1129,J1583,$C1583)*overallRate,MIN(1129,J1583)*overallRate),ROUND(MAX(IF($B1583="Non - avec lien de dépendance",0,MIN((0.75*J1583),847)),MIN(J1583,(0.75*$C1583),847)),2)),IF($B1583="Non - avec lien de dépendance",MIN(1129,J1583,$C1583)*overallRate,MIN(1129,J1583)*overallRate)))))</f>
        <v>Effectuez l’étape 1</v>
      </c>
      <c r="O1583" s="68" t="str">
        <f>IF(ISTEXT(overallRate),"Effectuez l’étape 1",IF(OR(COUNT($C1583,K1583)&lt;&gt;2,overallRate=0),0,IF(G1583="Yes",ROUND(MAX(IF($B1583="Oui - sans lien de dépendance",0,MIN((0.75*K1583),847)),MIN(K1583,(0.75*$C1583),847)),2),IF(revenueReduction&gt;0.3,MAX(IF($B1583="Non - avec lien de dépendance",MIN(1129,K1583,$C1583)*overallRate,MIN(1129,K1583)*overallRate),ROUND(MAX(IF($B1583="Non - avec lien de dépendance",0,MIN((0.75*K1583),847)),MIN(K1583,(0.75*$C1583),847)),2)),IF($B1583="Non - avec lien de dépendance",MIN(1129,K1583,$C1583)*overallRate,MIN(1129,K1583)*overallRate)))))</f>
        <v>Effectuez l’étape 1</v>
      </c>
      <c r="P1583" s="3">
        <f t="shared" si="24"/>
        <v>0</v>
      </c>
    </row>
    <row r="1584" spans="12:16" x14ac:dyDescent="0.5">
      <c r="L1584" s="68" t="str">
        <f>IF(ISTEXT(overallRate),"Effectuez l’étape 1",IF(OR(COUNT($C1584,H1584)&lt;&gt;2,overallRate=0),0,IF(D1584="Yes",ROUND(MAX(IF($B1584="Oui - sans lien de dépendance",0,MIN((0.75*H1584),847)),MIN(H1584,(0.75*$C1584),847)),2),IF(revenueReduction&gt;0.3,MAX(IF($B1584="Non - avec lien de dépendance",MIN(1129,H1584,$C1584)*overallRate,MIN(1129,H1584)*overallRate),ROUND(MAX(IF($B1584="Non - avec lien de dépendance",0,MIN((0.75*H1584),847)),MIN(H1584,(0.75*$C1584),847)),2)),IF($B1584="Non - avec lien de dépendance",MIN(1129,H1584,$C1584)*overallRate,MIN(1129,H1584)*overallRate)))))</f>
        <v>Effectuez l’étape 1</v>
      </c>
      <c r="M1584" s="68" t="str">
        <f>IF(ISTEXT(overallRate),"Effectuez l’étape 1",IF(OR(COUNT($C1584,I1584)&lt;&gt;2,overallRate=0),0,IF(E1584="Yes",ROUND(MAX(IF($B1584="Oui - sans lien de dépendance",0,MIN((0.75*I1584),847)),MIN(I1584,(0.75*$C1584),847)),2),IF(revenueReduction&gt;0.3,MAX(IF($B1584="Non - avec lien de dépendance",MIN(1129,I1584,$C1584)*overallRate,MIN(1129,I1584)*overallRate),ROUND(MAX(IF($B1584="Non - avec lien de dépendance",0,MIN((0.75*I1584),847)),MIN(I1584,(0.75*$C1584),847)),2)),IF($B1584="Non - avec lien de dépendance",MIN(1129,I1584,$C1584)*overallRate,MIN(1129,I1584)*overallRate)))))</f>
        <v>Effectuez l’étape 1</v>
      </c>
      <c r="N1584" s="68" t="str">
        <f>IF(ISTEXT(overallRate),"Effectuez l’étape 1",IF(OR(COUNT($C1584,J1584)&lt;&gt;2,overallRate=0),0,IF(F1584="Yes",ROUND(MAX(IF($B1584="Oui - sans lien de dépendance",0,MIN((0.75*J1584),847)),MIN(J1584,(0.75*$C1584),847)),2),IF(revenueReduction&gt;0.3,MAX(IF($B1584="Non - avec lien de dépendance",MIN(1129,J1584,$C1584)*overallRate,MIN(1129,J1584)*overallRate),ROUND(MAX(IF($B1584="Non - avec lien de dépendance",0,MIN((0.75*J1584),847)),MIN(J1584,(0.75*$C1584),847)),2)),IF($B1584="Non - avec lien de dépendance",MIN(1129,J1584,$C1584)*overallRate,MIN(1129,J1584)*overallRate)))))</f>
        <v>Effectuez l’étape 1</v>
      </c>
      <c r="O1584" s="68" t="str">
        <f>IF(ISTEXT(overallRate),"Effectuez l’étape 1",IF(OR(COUNT($C1584,K1584)&lt;&gt;2,overallRate=0),0,IF(G1584="Yes",ROUND(MAX(IF($B1584="Oui - sans lien de dépendance",0,MIN((0.75*K1584),847)),MIN(K1584,(0.75*$C1584),847)),2),IF(revenueReduction&gt;0.3,MAX(IF($B1584="Non - avec lien de dépendance",MIN(1129,K1584,$C1584)*overallRate,MIN(1129,K1584)*overallRate),ROUND(MAX(IF($B1584="Non - avec lien de dépendance",0,MIN((0.75*K1584),847)),MIN(K1584,(0.75*$C1584),847)),2)),IF($B1584="Non - avec lien de dépendance",MIN(1129,K1584,$C1584)*overallRate,MIN(1129,K1584)*overallRate)))))</f>
        <v>Effectuez l’étape 1</v>
      </c>
      <c r="P1584" s="3">
        <f t="shared" si="24"/>
        <v>0</v>
      </c>
    </row>
    <row r="1585" spans="12:16" x14ac:dyDescent="0.5">
      <c r="L1585" s="68" t="str">
        <f>IF(ISTEXT(overallRate),"Effectuez l’étape 1",IF(OR(COUNT($C1585,H1585)&lt;&gt;2,overallRate=0),0,IF(D1585="Yes",ROUND(MAX(IF($B1585="Oui - sans lien de dépendance",0,MIN((0.75*H1585),847)),MIN(H1585,(0.75*$C1585),847)),2),IF(revenueReduction&gt;0.3,MAX(IF($B1585="Non - avec lien de dépendance",MIN(1129,H1585,$C1585)*overallRate,MIN(1129,H1585)*overallRate),ROUND(MAX(IF($B1585="Non - avec lien de dépendance",0,MIN((0.75*H1585),847)),MIN(H1585,(0.75*$C1585),847)),2)),IF($B1585="Non - avec lien de dépendance",MIN(1129,H1585,$C1585)*overallRate,MIN(1129,H1585)*overallRate)))))</f>
        <v>Effectuez l’étape 1</v>
      </c>
      <c r="M1585" s="68" t="str">
        <f>IF(ISTEXT(overallRate),"Effectuez l’étape 1",IF(OR(COUNT($C1585,I1585)&lt;&gt;2,overallRate=0),0,IF(E1585="Yes",ROUND(MAX(IF($B1585="Oui - sans lien de dépendance",0,MIN((0.75*I1585),847)),MIN(I1585,(0.75*$C1585),847)),2),IF(revenueReduction&gt;0.3,MAX(IF($B1585="Non - avec lien de dépendance",MIN(1129,I1585,$C1585)*overallRate,MIN(1129,I1585)*overallRate),ROUND(MAX(IF($B1585="Non - avec lien de dépendance",0,MIN((0.75*I1585),847)),MIN(I1585,(0.75*$C1585),847)),2)),IF($B1585="Non - avec lien de dépendance",MIN(1129,I1585,$C1585)*overallRate,MIN(1129,I1585)*overallRate)))))</f>
        <v>Effectuez l’étape 1</v>
      </c>
      <c r="N1585" s="68" t="str">
        <f>IF(ISTEXT(overallRate),"Effectuez l’étape 1",IF(OR(COUNT($C1585,J1585)&lt;&gt;2,overallRate=0),0,IF(F1585="Yes",ROUND(MAX(IF($B1585="Oui - sans lien de dépendance",0,MIN((0.75*J1585),847)),MIN(J1585,(0.75*$C1585),847)),2),IF(revenueReduction&gt;0.3,MAX(IF($B1585="Non - avec lien de dépendance",MIN(1129,J1585,$C1585)*overallRate,MIN(1129,J1585)*overallRate),ROUND(MAX(IF($B1585="Non - avec lien de dépendance",0,MIN((0.75*J1585),847)),MIN(J1585,(0.75*$C1585),847)),2)),IF($B1585="Non - avec lien de dépendance",MIN(1129,J1585,$C1585)*overallRate,MIN(1129,J1585)*overallRate)))))</f>
        <v>Effectuez l’étape 1</v>
      </c>
      <c r="O1585" s="68" t="str">
        <f>IF(ISTEXT(overallRate),"Effectuez l’étape 1",IF(OR(COUNT($C1585,K1585)&lt;&gt;2,overallRate=0),0,IF(G1585="Yes",ROUND(MAX(IF($B1585="Oui - sans lien de dépendance",0,MIN((0.75*K1585),847)),MIN(K1585,(0.75*$C1585),847)),2),IF(revenueReduction&gt;0.3,MAX(IF($B1585="Non - avec lien de dépendance",MIN(1129,K1585,$C1585)*overallRate,MIN(1129,K1585)*overallRate),ROUND(MAX(IF($B1585="Non - avec lien de dépendance",0,MIN((0.75*K1585),847)),MIN(K1585,(0.75*$C1585),847)),2)),IF($B1585="Non - avec lien de dépendance",MIN(1129,K1585,$C1585)*overallRate,MIN(1129,K1585)*overallRate)))))</f>
        <v>Effectuez l’étape 1</v>
      </c>
      <c r="P1585" s="3">
        <f t="shared" si="24"/>
        <v>0</v>
      </c>
    </row>
    <row r="1586" spans="12:16" x14ac:dyDescent="0.5">
      <c r="L1586" s="68" t="str">
        <f>IF(ISTEXT(overallRate),"Effectuez l’étape 1",IF(OR(COUNT($C1586,H1586)&lt;&gt;2,overallRate=0),0,IF(D1586="Yes",ROUND(MAX(IF($B1586="Oui - sans lien de dépendance",0,MIN((0.75*H1586),847)),MIN(H1586,(0.75*$C1586),847)),2),IF(revenueReduction&gt;0.3,MAX(IF($B1586="Non - avec lien de dépendance",MIN(1129,H1586,$C1586)*overallRate,MIN(1129,H1586)*overallRate),ROUND(MAX(IF($B1586="Non - avec lien de dépendance",0,MIN((0.75*H1586),847)),MIN(H1586,(0.75*$C1586),847)),2)),IF($B1586="Non - avec lien de dépendance",MIN(1129,H1586,$C1586)*overallRate,MIN(1129,H1586)*overallRate)))))</f>
        <v>Effectuez l’étape 1</v>
      </c>
      <c r="M1586" s="68" t="str">
        <f>IF(ISTEXT(overallRate),"Effectuez l’étape 1",IF(OR(COUNT($C1586,I1586)&lt;&gt;2,overallRate=0),0,IF(E1586="Yes",ROUND(MAX(IF($B1586="Oui - sans lien de dépendance",0,MIN((0.75*I1586),847)),MIN(I1586,(0.75*$C1586),847)),2),IF(revenueReduction&gt;0.3,MAX(IF($B1586="Non - avec lien de dépendance",MIN(1129,I1586,$C1586)*overallRate,MIN(1129,I1586)*overallRate),ROUND(MAX(IF($B1586="Non - avec lien de dépendance",0,MIN((0.75*I1586),847)),MIN(I1586,(0.75*$C1586),847)),2)),IF($B1586="Non - avec lien de dépendance",MIN(1129,I1586,$C1586)*overallRate,MIN(1129,I1586)*overallRate)))))</f>
        <v>Effectuez l’étape 1</v>
      </c>
      <c r="N1586" s="68" t="str">
        <f>IF(ISTEXT(overallRate),"Effectuez l’étape 1",IF(OR(COUNT($C1586,J1586)&lt;&gt;2,overallRate=0),0,IF(F1586="Yes",ROUND(MAX(IF($B1586="Oui - sans lien de dépendance",0,MIN((0.75*J1586),847)),MIN(J1586,(0.75*$C1586),847)),2),IF(revenueReduction&gt;0.3,MAX(IF($B1586="Non - avec lien de dépendance",MIN(1129,J1586,$C1586)*overallRate,MIN(1129,J1586)*overallRate),ROUND(MAX(IF($B1586="Non - avec lien de dépendance",0,MIN((0.75*J1586),847)),MIN(J1586,(0.75*$C1586),847)),2)),IF($B1586="Non - avec lien de dépendance",MIN(1129,J1586,$C1586)*overallRate,MIN(1129,J1586)*overallRate)))))</f>
        <v>Effectuez l’étape 1</v>
      </c>
      <c r="O1586" s="68" t="str">
        <f>IF(ISTEXT(overallRate),"Effectuez l’étape 1",IF(OR(COUNT($C1586,K1586)&lt;&gt;2,overallRate=0),0,IF(G1586="Yes",ROUND(MAX(IF($B1586="Oui - sans lien de dépendance",0,MIN((0.75*K1586),847)),MIN(K1586,(0.75*$C1586),847)),2),IF(revenueReduction&gt;0.3,MAX(IF($B1586="Non - avec lien de dépendance",MIN(1129,K1586,$C1586)*overallRate,MIN(1129,K1586)*overallRate),ROUND(MAX(IF($B1586="Non - avec lien de dépendance",0,MIN((0.75*K1586),847)),MIN(K1586,(0.75*$C1586),847)),2)),IF($B1586="Non - avec lien de dépendance",MIN(1129,K1586,$C1586)*overallRate,MIN(1129,K1586)*overallRate)))))</f>
        <v>Effectuez l’étape 1</v>
      </c>
      <c r="P1586" s="3">
        <f t="shared" si="24"/>
        <v>0</v>
      </c>
    </row>
    <row r="1587" spans="12:16" x14ac:dyDescent="0.5">
      <c r="L1587" s="68" t="str">
        <f>IF(ISTEXT(overallRate),"Effectuez l’étape 1",IF(OR(COUNT($C1587,H1587)&lt;&gt;2,overallRate=0),0,IF(D1587="Yes",ROUND(MAX(IF($B1587="Oui - sans lien de dépendance",0,MIN((0.75*H1587),847)),MIN(H1587,(0.75*$C1587),847)),2),IF(revenueReduction&gt;0.3,MAX(IF($B1587="Non - avec lien de dépendance",MIN(1129,H1587,$C1587)*overallRate,MIN(1129,H1587)*overallRate),ROUND(MAX(IF($B1587="Non - avec lien de dépendance",0,MIN((0.75*H1587),847)),MIN(H1587,(0.75*$C1587),847)),2)),IF($B1587="Non - avec lien de dépendance",MIN(1129,H1587,$C1587)*overallRate,MIN(1129,H1587)*overallRate)))))</f>
        <v>Effectuez l’étape 1</v>
      </c>
      <c r="M1587" s="68" t="str">
        <f>IF(ISTEXT(overallRate),"Effectuez l’étape 1",IF(OR(COUNT($C1587,I1587)&lt;&gt;2,overallRate=0),0,IF(E1587="Yes",ROUND(MAX(IF($B1587="Oui - sans lien de dépendance",0,MIN((0.75*I1587),847)),MIN(I1587,(0.75*$C1587),847)),2),IF(revenueReduction&gt;0.3,MAX(IF($B1587="Non - avec lien de dépendance",MIN(1129,I1587,$C1587)*overallRate,MIN(1129,I1587)*overallRate),ROUND(MAX(IF($B1587="Non - avec lien de dépendance",0,MIN((0.75*I1587),847)),MIN(I1587,(0.75*$C1587),847)),2)),IF($B1587="Non - avec lien de dépendance",MIN(1129,I1587,$C1587)*overallRate,MIN(1129,I1587)*overallRate)))))</f>
        <v>Effectuez l’étape 1</v>
      </c>
      <c r="N1587" s="68" t="str">
        <f>IF(ISTEXT(overallRate),"Effectuez l’étape 1",IF(OR(COUNT($C1587,J1587)&lt;&gt;2,overallRate=0),0,IF(F1587="Yes",ROUND(MAX(IF($B1587="Oui - sans lien de dépendance",0,MIN((0.75*J1587),847)),MIN(J1587,(0.75*$C1587),847)),2),IF(revenueReduction&gt;0.3,MAX(IF($B1587="Non - avec lien de dépendance",MIN(1129,J1587,$C1587)*overallRate,MIN(1129,J1587)*overallRate),ROUND(MAX(IF($B1587="Non - avec lien de dépendance",0,MIN((0.75*J1587),847)),MIN(J1587,(0.75*$C1587),847)),2)),IF($B1587="Non - avec lien de dépendance",MIN(1129,J1587,$C1587)*overallRate,MIN(1129,J1587)*overallRate)))))</f>
        <v>Effectuez l’étape 1</v>
      </c>
      <c r="O1587" s="68" t="str">
        <f>IF(ISTEXT(overallRate),"Effectuez l’étape 1",IF(OR(COUNT($C1587,K1587)&lt;&gt;2,overallRate=0),0,IF(G1587="Yes",ROUND(MAX(IF($B1587="Oui - sans lien de dépendance",0,MIN((0.75*K1587),847)),MIN(K1587,(0.75*$C1587),847)),2),IF(revenueReduction&gt;0.3,MAX(IF($B1587="Non - avec lien de dépendance",MIN(1129,K1587,$C1587)*overallRate,MIN(1129,K1587)*overallRate),ROUND(MAX(IF($B1587="Non - avec lien de dépendance",0,MIN((0.75*K1587),847)),MIN(K1587,(0.75*$C1587),847)),2)),IF($B1587="Non - avec lien de dépendance",MIN(1129,K1587,$C1587)*overallRate,MIN(1129,K1587)*overallRate)))))</f>
        <v>Effectuez l’étape 1</v>
      </c>
      <c r="P1587" s="3">
        <f t="shared" si="24"/>
        <v>0</v>
      </c>
    </row>
    <row r="1588" spans="12:16" x14ac:dyDescent="0.5">
      <c r="L1588" s="68" t="str">
        <f>IF(ISTEXT(overallRate),"Effectuez l’étape 1",IF(OR(COUNT($C1588,H1588)&lt;&gt;2,overallRate=0),0,IF(D1588="Yes",ROUND(MAX(IF($B1588="Oui - sans lien de dépendance",0,MIN((0.75*H1588),847)),MIN(H1588,(0.75*$C1588),847)),2),IF(revenueReduction&gt;0.3,MAX(IF($B1588="Non - avec lien de dépendance",MIN(1129,H1588,$C1588)*overallRate,MIN(1129,H1588)*overallRate),ROUND(MAX(IF($B1588="Non - avec lien de dépendance",0,MIN((0.75*H1588),847)),MIN(H1588,(0.75*$C1588),847)),2)),IF($B1588="Non - avec lien de dépendance",MIN(1129,H1588,$C1588)*overallRate,MIN(1129,H1588)*overallRate)))))</f>
        <v>Effectuez l’étape 1</v>
      </c>
      <c r="M1588" s="68" t="str">
        <f>IF(ISTEXT(overallRate),"Effectuez l’étape 1",IF(OR(COUNT($C1588,I1588)&lt;&gt;2,overallRate=0),0,IF(E1588="Yes",ROUND(MAX(IF($B1588="Oui - sans lien de dépendance",0,MIN((0.75*I1588),847)),MIN(I1588,(0.75*$C1588),847)),2),IF(revenueReduction&gt;0.3,MAX(IF($B1588="Non - avec lien de dépendance",MIN(1129,I1588,$C1588)*overallRate,MIN(1129,I1588)*overallRate),ROUND(MAX(IF($B1588="Non - avec lien de dépendance",0,MIN((0.75*I1588),847)),MIN(I1588,(0.75*$C1588),847)),2)),IF($B1588="Non - avec lien de dépendance",MIN(1129,I1588,$C1588)*overallRate,MIN(1129,I1588)*overallRate)))))</f>
        <v>Effectuez l’étape 1</v>
      </c>
      <c r="N1588" s="68" t="str">
        <f>IF(ISTEXT(overallRate),"Effectuez l’étape 1",IF(OR(COUNT($C1588,J1588)&lt;&gt;2,overallRate=0),0,IF(F1588="Yes",ROUND(MAX(IF($B1588="Oui - sans lien de dépendance",0,MIN((0.75*J1588),847)),MIN(J1588,(0.75*$C1588),847)),2),IF(revenueReduction&gt;0.3,MAX(IF($B1588="Non - avec lien de dépendance",MIN(1129,J1588,$C1588)*overallRate,MIN(1129,J1588)*overallRate),ROUND(MAX(IF($B1588="Non - avec lien de dépendance",0,MIN((0.75*J1588),847)),MIN(J1588,(0.75*$C1588),847)),2)),IF($B1588="Non - avec lien de dépendance",MIN(1129,J1588,$C1588)*overallRate,MIN(1129,J1588)*overallRate)))))</f>
        <v>Effectuez l’étape 1</v>
      </c>
      <c r="O1588" s="68" t="str">
        <f>IF(ISTEXT(overallRate),"Effectuez l’étape 1",IF(OR(COUNT($C1588,K1588)&lt;&gt;2,overallRate=0),0,IF(G1588="Yes",ROUND(MAX(IF($B1588="Oui - sans lien de dépendance",0,MIN((0.75*K1588),847)),MIN(K1588,(0.75*$C1588),847)),2),IF(revenueReduction&gt;0.3,MAX(IF($B1588="Non - avec lien de dépendance",MIN(1129,K1588,$C1588)*overallRate,MIN(1129,K1588)*overallRate),ROUND(MAX(IF($B1588="Non - avec lien de dépendance",0,MIN((0.75*K1588),847)),MIN(K1588,(0.75*$C1588),847)),2)),IF($B1588="Non - avec lien de dépendance",MIN(1129,K1588,$C1588)*overallRate,MIN(1129,K1588)*overallRate)))))</f>
        <v>Effectuez l’étape 1</v>
      </c>
      <c r="P1588" s="3">
        <f t="shared" si="24"/>
        <v>0</v>
      </c>
    </row>
    <row r="1589" spans="12:16" x14ac:dyDescent="0.5">
      <c r="L1589" s="68" t="str">
        <f>IF(ISTEXT(overallRate),"Effectuez l’étape 1",IF(OR(COUNT($C1589,H1589)&lt;&gt;2,overallRate=0),0,IF(D1589="Yes",ROUND(MAX(IF($B1589="Oui - sans lien de dépendance",0,MIN((0.75*H1589),847)),MIN(H1589,(0.75*$C1589),847)),2),IF(revenueReduction&gt;0.3,MAX(IF($B1589="Non - avec lien de dépendance",MIN(1129,H1589,$C1589)*overallRate,MIN(1129,H1589)*overallRate),ROUND(MAX(IF($B1589="Non - avec lien de dépendance",0,MIN((0.75*H1589),847)),MIN(H1589,(0.75*$C1589),847)),2)),IF($B1589="Non - avec lien de dépendance",MIN(1129,H1589,$C1589)*overallRate,MIN(1129,H1589)*overallRate)))))</f>
        <v>Effectuez l’étape 1</v>
      </c>
      <c r="M1589" s="68" t="str">
        <f>IF(ISTEXT(overallRate),"Effectuez l’étape 1",IF(OR(COUNT($C1589,I1589)&lt;&gt;2,overallRate=0),0,IF(E1589="Yes",ROUND(MAX(IF($B1589="Oui - sans lien de dépendance",0,MIN((0.75*I1589),847)),MIN(I1589,(0.75*$C1589),847)),2),IF(revenueReduction&gt;0.3,MAX(IF($B1589="Non - avec lien de dépendance",MIN(1129,I1589,$C1589)*overallRate,MIN(1129,I1589)*overallRate),ROUND(MAX(IF($B1589="Non - avec lien de dépendance",0,MIN((0.75*I1589),847)),MIN(I1589,(0.75*$C1589),847)),2)),IF($B1589="Non - avec lien de dépendance",MIN(1129,I1589,$C1589)*overallRate,MIN(1129,I1589)*overallRate)))))</f>
        <v>Effectuez l’étape 1</v>
      </c>
      <c r="N1589" s="68" t="str">
        <f>IF(ISTEXT(overallRate),"Effectuez l’étape 1",IF(OR(COUNT($C1589,J1589)&lt;&gt;2,overallRate=0),0,IF(F1589="Yes",ROUND(MAX(IF($B1589="Oui - sans lien de dépendance",0,MIN((0.75*J1589),847)),MIN(J1589,(0.75*$C1589),847)),2),IF(revenueReduction&gt;0.3,MAX(IF($B1589="Non - avec lien de dépendance",MIN(1129,J1589,$C1589)*overallRate,MIN(1129,J1589)*overallRate),ROUND(MAX(IF($B1589="Non - avec lien de dépendance",0,MIN((0.75*J1589),847)),MIN(J1589,(0.75*$C1589),847)),2)),IF($B1589="Non - avec lien de dépendance",MIN(1129,J1589,$C1589)*overallRate,MIN(1129,J1589)*overallRate)))))</f>
        <v>Effectuez l’étape 1</v>
      </c>
      <c r="O1589" s="68" t="str">
        <f>IF(ISTEXT(overallRate),"Effectuez l’étape 1",IF(OR(COUNT($C1589,K1589)&lt;&gt;2,overallRate=0),0,IF(G1589="Yes",ROUND(MAX(IF($B1589="Oui - sans lien de dépendance",0,MIN((0.75*K1589),847)),MIN(K1589,(0.75*$C1589),847)),2),IF(revenueReduction&gt;0.3,MAX(IF($B1589="Non - avec lien de dépendance",MIN(1129,K1589,$C1589)*overallRate,MIN(1129,K1589)*overallRate),ROUND(MAX(IF($B1589="Non - avec lien de dépendance",0,MIN((0.75*K1589),847)),MIN(K1589,(0.75*$C1589),847)),2)),IF($B1589="Non - avec lien de dépendance",MIN(1129,K1589,$C1589)*overallRate,MIN(1129,K1589)*overallRate)))))</f>
        <v>Effectuez l’étape 1</v>
      </c>
      <c r="P1589" s="3">
        <f t="shared" si="24"/>
        <v>0</v>
      </c>
    </row>
    <row r="1590" spans="12:16" x14ac:dyDescent="0.5">
      <c r="L1590" s="68" t="str">
        <f>IF(ISTEXT(overallRate),"Effectuez l’étape 1",IF(OR(COUNT($C1590,H1590)&lt;&gt;2,overallRate=0),0,IF(D1590="Yes",ROUND(MAX(IF($B1590="Oui - sans lien de dépendance",0,MIN((0.75*H1590),847)),MIN(H1590,(0.75*$C1590),847)),2),IF(revenueReduction&gt;0.3,MAX(IF($B1590="Non - avec lien de dépendance",MIN(1129,H1590,$C1590)*overallRate,MIN(1129,H1590)*overallRate),ROUND(MAX(IF($B1590="Non - avec lien de dépendance",0,MIN((0.75*H1590),847)),MIN(H1590,(0.75*$C1590),847)),2)),IF($B1590="Non - avec lien de dépendance",MIN(1129,H1590,$C1590)*overallRate,MIN(1129,H1590)*overallRate)))))</f>
        <v>Effectuez l’étape 1</v>
      </c>
      <c r="M1590" s="68" t="str">
        <f>IF(ISTEXT(overallRate),"Effectuez l’étape 1",IF(OR(COUNT($C1590,I1590)&lt;&gt;2,overallRate=0),0,IF(E1590="Yes",ROUND(MAX(IF($B1590="Oui - sans lien de dépendance",0,MIN((0.75*I1590),847)),MIN(I1590,(0.75*$C1590),847)),2),IF(revenueReduction&gt;0.3,MAX(IF($B1590="Non - avec lien de dépendance",MIN(1129,I1590,$C1590)*overallRate,MIN(1129,I1590)*overallRate),ROUND(MAX(IF($B1590="Non - avec lien de dépendance",0,MIN((0.75*I1590),847)),MIN(I1590,(0.75*$C1590),847)),2)),IF($B1590="Non - avec lien de dépendance",MIN(1129,I1590,$C1590)*overallRate,MIN(1129,I1590)*overallRate)))))</f>
        <v>Effectuez l’étape 1</v>
      </c>
      <c r="N1590" s="68" t="str">
        <f>IF(ISTEXT(overallRate),"Effectuez l’étape 1",IF(OR(COUNT($C1590,J1590)&lt;&gt;2,overallRate=0),0,IF(F1590="Yes",ROUND(MAX(IF($B1590="Oui - sans lien de dépendance",0,MIN((0.75*J1590),847)),MIN(J1590,(0.75*$C1590),847)),2),IF(revenueReduction&gt;0.3,MAX(IF($B1590="Non - avec lien de dépendance",MIN(1129,J1590,$C1590)*overallRate,MIN(1129,J1590)*overallRate),ROUND(MAX(IF($B1590="Non - avec lien de dépendance",0,MIN((0.75*J1590),847)),MIN(J1590,(0.75*$C1590),847)),2)),IF($B1590="Non - avec lien de dépendance",MIN(1129,J1590,$C1590)*overallRate,MIN(1129,J1590)*overallRate)))))</f>
        <v>Effectuez l’étape 1</v>
      </c>
      <c r="O1590" s="68" t="str">
        <f>IF(ISTEXT(overallRate),"Effectuez l’étape 1",IF(OR(COUNT($C1590,K1590)&lt;&gt;2,overallRate=0),0,IF(G1590="Yes",ROUND(MAX(IF($B1590="Oui - sans lien de dépendance",0,MIN((0.75*K1590),847)),MIN(K1590,(0.75*$C1590),847)),2),IF(revenueReduction&gt;0.3,MAX(IF($B1590="Non - avec lien de dépendance",MIN(1129,K1590,$C1590)*overallRate,MIN(1129,K1590)*overallRate),ROUND(MAX(IF($B1590="Non - avec lien de dépendance",0,MIN((0.75*K1590),847)),MIN(K1590,(0.75*$C1590),847)),2)),IF($B1590="Non - avec lien de dépendance",MIN(1129,K1590,$C1590)*overallRate,MIN(1129,K1590)*overallRate)))))</f>
        <v>Effectuez l’étape 1</v>
      </c>
      <c r="P1590" s="3">
        <f t="shared" si="24"/>
        <v>0</v>
      </c>
    </row>
    <row r="1591" spans="12:16" x14ac:dyDescent="0.5">
      <c r="L1591" s="68" t="str">
        <f>IF(ISTEXT(overallRate),"Effectuez l’étape 1",IF(OR(COUNT($C1591,H1591)&lt;&gt;2,overallRate=0),0,IF(D1591="Yes",ROUND(MAX(IF($B1591="Oui - sans lien de dépendance",0,MIN((0.75*H1591),847)),MIN(H1591,(0.75*$C1591),847)),2),IF(revenueReduction&gt;0.3,MAX(IF($B1591="Non - avec lien de dépendance",MIN(1129,H1591,$C1591)*overallRate,MIN(1129,H1591)*overallRate),ROUND(MAX(IF($B1591="Non - avec lien de dépendance",0,MIN((0.75*H1591),847)),MIN(H1591,(0.75*$C1591),847)),2)),IF($B1591="Non - avec lien de dépendance",MIN(1129,H1591,$C1591)*overallRate,MIN(1129,H1591)*overallRate)))))</f>
        <v>Effectuez l’étape 1</v>
      </c>
      <c r="M1591" s="68" t="str">
        <f>IF(ISTEXT(overallRate),"Effectuez l’étape 1",IF(OR(COUNT($C1591,I1591)&lt;&gt;2,overallRate=0),0,IF(E1591="Yes",ROUND(MAX(IF($B1591="Oui - sans lien de dépendance",0,MIN((0.75*I1591),847)),MIN(I1591,(0.75*$C1591),847)),2),IF(revenueReduction&gt;0.3,MAX(IF($B1591="Non - avec lien de dépendance",MIN(1129,I1591,$C1591)*overallRate,MIN(1129,I1591)*overallRate),ROUND(MAX(IF($B1591="Non - avec lien de dépendance",0,MIN((0.75*I1591),847)),MIN(I1591,(0.75*$C1591),847)),2)),IF($B1591="Non - avec lien de dépendance",MIN(1129,I1591,$C1591)*overallRate,MIN(1129,I1591)*overallRate)))))</f>
        <v>Effectuez l’étape 1</v>
      </c>
      <c r="N1591" s="68" t="str">
        <f>IF(ISTEXT(overallRate),"Effectuez l’étape 1",IF(OR(COUNT($C1591,J1591)&lt;&gt;2,overallRate=0),0,IF(F1591="Yes",ROUND(MAX(IF($B1591="Oui - sans lien de dépendance",0,MIN((0.75*J1591),847)),MIN(J1591,(0.75*$C1591),847)),2),IF(revenueReduction&gt;0.3,MAX(IF($B1591="Non - avec lien de dépendance",MIN(1129,J1591,$C1591)*overallRate,MIN(1129,J1591)*overallRate),ROUND(MAX(IF($B1591="Non - avec lien de dépendance",0,MIN((0.75*J1591),847)),MIN(J1591,(0.75*$C1591),847)),2)),IF($B1591="Non - avec lien de dépendance",MIN(1129,J1591,$C1591)*overallRate,MIN(1129,J1591)*overallRate)))))</f>
        <v>Effectuez l’étape 1</v>
      </c>
      <c r="O1591" s="68" t="str">
        <f>IF(ISTEXT(overallRate),"Effectuez l’étape 1",IF(OR(COUNT($C1591,K1591)&lt;&gt;2,overallRate=0),0,IF(G1591="Yes",ROUND(MAX(IF($B1591="Oui - sans lien de dépendance",0,MIN((0.75*K1591),847)),MIN(K1591,(0.75*$C1591),847)),2),IF(revenueReduction&gt;0.3,MAX(IF($B1591="Non - avec lien de dépendance",MIN(1129,K1591,$C1591)*overallRate,MIN(1129,K1591)*overallRate),ROUND(MAX(IF($B1591="Non - avec lien de dépendance",0,MIN((0.75*K1591),847)),MIN(K1591,(0.75*$C1591),847)),2)),IF($B1591="Non - avec lien de dépendance",MIN(1129,K1591,$C1591)*overallRate,MIN(1129,K1591)*overallRate)))))</f>
        <v>Effectuez l’étape 1</v>
      </c>
      <c r="P1591" s="3">
        <f t="shared" si="24"/>
        <v>0</v>
      </c>
    </row>
    <row r="1592" spans="12:16" x14ac:dyDescent="0.5">
      <c r="L1592" s="68" t="str">
        <f>IF(ISTEXT(overallRate),"Effectuez l’étape 1",IF(OR(COUNT($C1592,H1592)&lt;&gt;2,overallRate=0),0,IF(D1592="Yes",ROUND(MAX(IF($B1592="Oui - sans lien de dépendance",0,MIN((0.75*H1592),847)),MIN(H1592,(0.75*$C1592),847)),2),IF(revenueReduction&gt;0.3,MAX(IF($B1592="Non - avec lien de dépendance",MIN(1129,H1592,$C1592)*overallRate,MIN(1129,H1592)*overallRate),ROUND(MAX(IF($B1592="Non - avec lien de dépendance",0,MIN((0.75*H1592),847)),MIN(H1592,(0.75*$C1592),847)),2)),IF($B1592="Non - avec lien de dépendance",MIN(1129,H1592,$C1592)*overallRate,MIN(1129,H1592)*overallRate)))))</f>
        <v>Effectuez l’étape 1</v>
      </c>
      <c r="M1592" s="68" t="str">
        <f>IF(ISTEXT(overallRate),"Effectuez l’étape 1",IF(OR(COUNT($C1592,I1592)&lt;&gt;2,overallRate=0),0,IF(E1592="Yes",ROUND(MAX(IF($B1592="Oui - sans lien de dépendance",0,MIN((0.75*I1592),847)),MIN(I1592,(0.75*$C1592),847)),2),IF(revenueReduction&gt;0.3,MAX(IF($B1592="Non - avec lien de dépendance",MIN(1129,I1592,$C1592)*overallRate,MIN(1129,I1592)*overallRate),ROUND(MAX(IF($B1592="Non - avec lien de dépendance",0,MIN((0.75*I1592),847)),MIN(I1592,(0.75*$C1592),847)),2)),IF($B1592="Non - avec lien de dépendance",MIN(1129,I1592,$C1592)*overallRate,MIN(1129,I1592)*overallRate)))))</f>
        <v>Effectuez l’étape 1</v>
      </c>
      <c r="N1592" s="68" t="str">
        <f>IF(ISTEXT(overallRate),"Effectuez l’étape 1",IF(OR(COUNT($C1592,J1592)&lt;&gt;2,overallRate=0),0,IF(F1592="Yes",ROUND(MAX(IF($B1592="Oui - sans lien de dépendance",0,MIN((0.75*J1592),847)),MIN(J1592,(0.75*$C1592),847)),2),IF(revenueReduction&gt;0.3,MAX(IF($B1592="Non - avec lien de dépendance",MIN(1129,J1592,$C1592)*overallRate,MIN(1129,J1592)*overallRate),ROUND(MAX(IF($B1592="Non - avec lien de dépendance",0,MIN((0.75*J1592),847)),MIN(J1592,(0.75*$C1592),847)),2)),IF($B1592="Non - avec lien de dépendance",MIN(1129,J1592,$C1592)*overallRate,MIN(1129,J1592)*overallRate)))))</f>
        <v>Effectuez l’étape 1</v>
      </c>
      <c r="O1592" s="68" t="str">
        <f>IF(ISTEXT(overallRate),"Effectuez l’étape 1",IF(OR(COUNT($C1592,K1592)&lt;&gt;2,overallRate=0),0,IF(G1592="Yes",ROUND(MAX(IF($B1592="Oui - sans lien de dépendance",0,MIN((0.75*K1592),847)),MIN(K1592,(0.75*$C1592),847)),2),IF(revenueReduction&gt;0.3,MAX(IF($B1592="Non - avec lien de dépendance",MIN(1129,K1592,$C1592)*overallRate,MIN(1129,K1592)*overallRate),ROUND(MAX(IF($B1592="Non - avec lien de dépendance",0,MIN((0.75*K1592),847)),MIN(K1592,(0.75*$C1592),847)),2)),IF($B1592="Non - avec lien de dépendance",MIN(1129,K1592,$C1592)*overallRate,MIN(1129,K1592)*overallRate)))))</f>
        <v>Effectuez l’étape 1</v>
      </c>
      <c r="P1592" s="3">
        <f t="shared" si="24"/>
        <v>0</v>
      </c>
    </row>
    <row r="1593" spans="12:16" x14ac:dyDescent="0.5">
      <c r="L1593" s="68" t="str">
        <f>IF(ISTEXT(overallRate),"Effectuez l’étape 1",IF(OR(COUNT($C1593,H1593)&lt;&gt;2,overallRate=0),0,IF(D1593="Yes",ROUND(MAX(IF($B1593="Oui - sans lien de dépendance",0,MIN((0.75*H1593),847)),MIN(H1593,(0.75*$C1593),847)),2),IF(revenueReduction&gt;0.3,MAX(IF($B1593="Non - avec lien de dépendance",MIN(1129,H1593,$C1593)*overallRate,MIN(1129,H1593)*overallRate),ROUND(MAX(IF($B1593="Non - avec lien de dépendance",0,MIN((0.75*H1593),847)),MIN(H1593,(0.75*$C1593),847)),2)),IF($B1593="Non - avec lien de dépendance",MIN(1129,H1593,$C1593)*overallRate,MIN(1129,H1593)*overallRate)))))</f>
        <v>Effectuez l’étape 1</v>
      </c>
      <c r="M1593" s="68" t="str">
        <f>IF(ISTEXT(overallRate),"Effectuez l’étape 1",IF(OR(COUNT($C1593,I1593)&lt;&gt;2,overallRate=0),0,IF(E1593="Yes",ROUND(MAX(IF($B1593="Oui - sans lien de dépendance",0,MIN((0.75*I1593),847)),MIN(I1593,(0.75*$C1593),847)),2),IF(revenueReduction&gt;0.3,MAX(IF($B1593="Non - avec lien de dépendance",MIN(1129,I1593,$C1593)*overallRate,MIN(1129,I1593)*overallRate),ROUND(MAX(IF($B1593="Non - avec lien de dépendance",0,MIN((0.75*I1593),847)),MIN(I1593,(0.75*$C1593),847)),2)),IF($B1593="Non - avec lien de dépendance",MIN(1129,I1593,$C1593)*overallRate,MIN(1129,I1593)*overallRate)))))</f>
        <v>Effectuez l’étape 1</v>
      </c>
      <c r="N1593" s="68" t="str">
        <f>IF(ISTEXT(overallRate),"Effectuez l’étape 1",IF(OR(COUNT($C1593,J1593)&lt;&gt;2,overallRate=0),0,IF(F1593="Yes",ROUND(MAX(IF($B1593="Oui - sans lien de dépendance",0,MIN((0.75*J1593),847)),MIN(J1593,(0.75*$C1593),847)),2),IF(revenueReduction&gt;0.3,MAX(IF($B1593="Non - avec lien de dépendance",MIN(1129,J1593,$C1593)*overallRate,MIN(1129,J1593)*overallRate),ROUND(MAX(IF($B1593="Non - avec lien de dépendance",0,MIN((0.75*J1593),847)),MIN(J1593,(0.75*$C1593),847)),2)),IF($B1593="Non - avec lien de dépendance",MIN(1129,J1593,$C1593)*overallRate,MIN(1129,J1593)*overallRate)))))</f>
        <v>Effectuez l’étape 1</v>
      </c>
      <c r="O1593" s="68" t="str">
        <f>IF(ISTEXT(overallRate),"Effectuez l’étape 1",IF(OR(COUNT($C1593,K1593)&lt;&gt;2,overallRate=0),0,IF(G1593="Yes",ROUND(MAX(IF($B1593="Oui - sans lien de dépendance",0,MIN((0.75*K1593),847)),MIN(K1593,(0.75*$C1593),847)),2),IF(revenueReduction&gt;0.3,MAX(IF($B1593="Non - avec lien de dépendance",MIN(1129,K1593,$C1593)*overallRate,MIN(1129,K1593)*overallRate),ROUND(MAX(IF($B1593="Non - avec lien de dépendance",0,MIN((0.75*K1593),847)),MIN(K1593,(0.75*$C1593),847)),2)),IF($B1593="Non - avec lien de dépendance",MIN(1129,K1593,$C1593)*overallRate,MIN(1129,K1593)*overallRate)))))</f>
        <v>Effectuez l’étape 1</v>
      </c>
      <c r="P1593" s="3">
        <f t="shared" si="24"/>
        <v>0</v>
      </c>
    </row>
    <row r="1594" spans="12:16" x14ac:dyDescent="0.5">
      <c r="L1594" s="68" t="str">
        <f>IF(ISTEXT(overallRate),"Effectuez l’étape 1",IF(OR(COUNT($C1594,H1594)&lt;&gt;2,overallRate=0),0,IF(D1594="Yes",ROUND(MAX(IF($B1594="Oui - sans lien de dépendance",0,MIN((0.75*H1594),847)),MIN(H1594,(0.75*$C1594),847)),2),IF(revenueReduction&gt;0.3,MAX(IF($B1594="Non - avec lien de dépendance",MIN(1129,H1594,$C1594)*overallRate,MIN(1129,H1594)*overallRate),ROUND(MAX(IF($B1594="Non - avec lien de dépendance",0,MIN((0.75*H1594),847)),MIN(H1594,(0.75*$C1594),847)),2)),IF($B1594="Non - avec lien de dépendance",MIN(1129,H1594,$C1594)*overallRate,MIN(1129,H1594)*overallRate)))))</f>
        <v>Effectuez l’étape 1</v>
      </c>
      <c r="M1594" s="68" t="str">
        <f>IF(ISTEXT(overallRate),"Effectuez l’étape 1",IF(OR(COUNT($C1594,I1594)&lt;&gt;2,overallRate=0),0,IF(E1594="Yes",ROUND(MAX(IF($B1594="Oui - sans lien de dépendance",0,MIN((0.75*I1594),847)),MIN(I1594,(0.75*$C1594),847)),2),IF(revenueReduction&gt;0.3,MAX(IF($B1594="Non - avec lien de dépendance",MIN(1129,I1594,$C1594)*overallRate,MIN(1129,I1594)*overallRate),ROUND(MAX(IF($B1594="Non - avec lien de dépendance",0,MIN((0.75*I1594),847)),MIN(I1594,(0.75*$C1594),847)),2)),IF($B1594="Non - avec lien de dépendance",MIN(1129,I1594,$C1594)*overallRate,MIN(1129,I1594)*overallRate)))))</f>
        <v>Effectuez l’étape 1</v>
      </c>
      <c r="N1594" s="68" t="str">
        <f>IF(ISTEXT(overallRate),"Effectuez l’étape 1",IF(OR(COUNT($C1594,J1594)&lt;&gt;2,overallRate=0),0,IF(F1594="Yes",ROUND(MAX(IF($B1594="Oui - sans lien de dépendance",0,MIN((0.75*J1594),847)),MIN(J1594,(0.75*$C1594),847)),2),IF(revenueReduction&gt;0.3,MAX(IF($B1594="Non - avec lien de dépendance",MIN(1129,J1594,$C1594)*overallRate,MIN(1129,J1594)*overallRate),ROUND(MAX(IF($B1594="Non - avec lien de dépendance",0,MIN((0.75*J1594),847)),MIN(J1594,(0.75*$C1594),847)),2)),IF($B1594="Non - avec lien de dépendance",MIN(1129,J1594,$C1594)*overallRate,MIN(1129,J1594)*overallRate)))))</f>
        <v>Effectuez l’étape 1</v>
      </c>
      <c r="O1594" s="68" t="str">
        <f>IF(ISTEXT(overallRate),"Effectuez l’étape 1",IF(OR(COUNT($C1594,K1594)&lt;&gt;2,overallRate=0),0,IF(G1594="Yes",ROUND(MAX(IF($B1594="Oui - sans lien de dépendance",0,MIN((0.75*K1594),847)),MIN(K1594,(0.75*$C1594),847)),2),IF(revenueReduction&gt;0.3,MAX(IF($B1594="Non - avec lien de dépendance",MIN(1129,K1594,$C1594)*overallRate,MIN(1129,K1594)*overallRate),ROUND(MAX(IF($B1594="Non - avec lien de dépendance",0,MIN((0.75*K1594),847)),MIN(K1594,(0.75*$C1594),847)),2)),IF($B1594="Non - avec lien de dépendance",MIN(1129,K1594,$C1594)*overallRate,MIN(1129,K1594)*overallRate)))))</f>
        <v>Effectuez l’étape 1</v>
      </c>
      <c r="P1594" s="3">
        <f t="shared" si="24"/>
        <v>0</v>
      </c>
    </row>
    <row r="1595" spans="12:16" x14ac:dyDescent="0.5">
      <c r="L1595" s="68" t="str">
        <f>IF(ISTEXT(overallRate),"Effectuez l’étape 1",IF(OR(COUNT($C1595,H1595)&lt;&gt;2,overallRate=0),0,IF(D1595="Yes",ROUND(MAX(IF($B1595="Oui - sans lien de dépendance",0,MIN((0.75*H1595),847)),MIN(H1595,(0.75*$C1595),847)),2),IF(revenueReduction&gt;0.3,MAX(IF($B1595="Non - avec lien de dépendance",MIN(1129,H1595,$C1595)*overallRate,MIN(1129,H1595)*overallRate),ROUND(MAX(IF($B1595="Non - avec lien de dépendance",0,MIN((0.75*H1595),847)),MIN(H1595,(0.75*$C1595),847)),2)),IF($B1595="Non - avec lien de dépendance",MIN(1129,H1595,$C1595)*overallRate,MIN(1129,H1595)*overallRate)))))</f>
        <v>Effectuez l’étape 1</v>
      </c>
      <c r="M1595" s="68" t="str">
        <f>IF(ISTEXT(overallRate),"Effectuez l’étape 1",IF(OR(COUNT($C1595,I1595)&lt;&gt;2,overallRate=0),0,IF(E1595="Yes",ROUND(MAX(IF($B1595="Oui - sans lien de dépendance",0,MIN((0.75*I1595),847)),MIN(I1595,(0.75*$C1595),847)),2),IF(revenueReduction&gt;0.3,MAX(IF($B1595="Non - avec lien de dépendance",MIN(1129,I1595,$C1595)*overallRate,MIN(1129,I1595)*overallRate),ROUND(MAX(IF($B1595="Non - avec lien de dépendance",0,MIN((0.75*I1595),847)),MIN(I1595,(0.75*$C1595),847)),2)),IF($B1595="Non - avec lien de dépendance",MIN(1129,I1595,$C1595)*overallRate,MIN(1129,I1595)*overallRate)))))</f>
        <v>Effectuez l’étape 1</v>
      </c>
      <c r="N1595" s="68" t="str">
        <f>IF(ISTEXT(overallRate),"Effectuez l’étape 1",IF(OR(COUNT($C1595,J1595)&lt;&gt;2,overallRate=0),0,IF(F1595="Yes",ROUND(MAX(IF($B1595="Oui - sans lien de dépendance",0,MIN((0.75*J1595),847)),MIN(J1595,(0.75*$C1595),847)),2),IF(revenueReduction&gt;0.3,MAX(IF($B1595="Non - avec lien de dépendance",MIN(1129,J1595,$C1595)*overallRate,MIN(1129,J1595)*overallRate),ROUND(MAX(IF($B1595="Non - avec lien de dépendance",0,MIN((0.75*J1595),847)),MIN(J1595,(0.75*$C1595),847)),2)),IF($B1595="Non - avec lien de dépendance",MIN(1129,J1595,$C1595)*overallRate,MIN(1129,J1595)*overallRate)))))</f>
        <v>Effectuez l’étape 1</v>
      </c>
      <c r="O1595" s="68" t="str">
        <f>IF(ISTEXT(overallRate),"Effectuez l’étape 1",IF(OR(COUNT($C1595,K1595)&lt;&gt;2,overallRate=0),0,IF(G1595="Yes",ROUND(MAX(IF($B1595="Oui - sans lien de dépendance",0,MIN((0.75*K1595),847)),MIN(K1595,(0.75*$C1595),847)),2),IF(revenueReduction&gt;0.3,MAX(IF($B1595="Non - avec lien de dépendance",MIN(1129,K1595,$C1595)*overallRate,MIN(1129,K1595)*overallRate),ROUND(MAX(IF($B1595="Non - avec lien de dépendance",0,MIN((0.75*K1595),847)),MIN(K1595,(0.75*$C1595),847)),2)),IF($B1595="Non - avec lien de dépendance",MIN(1129,K1595,$C1595)*overallRate,MIN(1129,K1595)*overallRate)))))</f>
        <v>Effectuez l’étape 1</v>
      </c>
      <c r="P1595" s="3">
        <f t="shared" si="24"/>
        <v>0</v>
      </c>
    </row>
    <row r="1596" spans="12:16" x14ac:dyDescent="0.5">
      <c r="L1596" s="68" t="str">
        <f>IF(ISTEXT(overallRate),"Effectuez l’étape 1",IF(OR(COUNT($C1596,H1596)&lt;&gt;2,overallRate=0),0,IF(D1596="Yes",ROUND(MAX(IF($B1596="Oui - sans lien de dépendance",0,MIN((0.75*H1596),847)),MIN(H1596,(0.75*$C1596),847)),2),IF(revenueReduction&gt;0.3,MAX(IF($B1596="Non - avec lien de dépendance",MIN(1129,H1596,$C1596)*overallRate,MIN(1129,H1596)*overallRate),ROUND(MAX(IF($B1596="Non - avec lien de dépendance",0,MIN((0.75*H1596),847)),MIN(H1596,(0.75*$C1596),847)),2)),IF($B1596="Non - avec lien de dépendance",MIN(1129,H1596,$C1596)*overallRate,MIN(1129,H1596)*overallRate)))))</f>
        <v>Effectuez l’étape 1</v>
      </c>
      <c r="M1596" s="68" t="str">
        <f>IF(ISTEXT(overallRate),"Effectuez l’étape 1",IF(OR(COUNT($C1596,I1596)&lt;&gt;2,overallRate=0),0,IF(E1596="Yes",ROUND(MAX(IF($B1596="Oui - sans lien de dépendance",0,MIN((0.75*I1596),847)),MIN(I1596,(0.75*$C1596),847)),2),IF(revenueReduction&gt;0.3,MAX(IF($B1596="Non - avec lien de dépendance",MIN(1129,I1596,$C1596)*overallRate,MIN(1129,I1596)*overallRate),ROUND(MAX(IF($B1596="Non - avec lien de dépendance",0,MIN((0.75*I1596),847)),MIN(I1596,(0.75*$C1596),847)),2)),IF($B1596="Non - avec lien de dépendance",MIN(1129,I1596,$C1596)*overallRate,MIN(1129,I1596)*overallRate)))))</f>
        <v>Effectuez l’étape 1</v>
      </c>
      <c r="N1596" s="68" t="str">
        <f>IF(ISTEXT(overallRate),"Effectuez l’étape 1",IF(OR(COUNT($C1596,J1596)&lt;&gt;2,overallRate=0),0,IF(F1596="Yes",ROUND(MAX(IF($B1596="Oui - sans lien de dépendance",0,MIN((0.75*J1596),847)),MIN(J1596,(0.75*$C1596),847)),2),IF(revenueReduction&gt;0.3,MAX(IF($B1596="Non - avec lien de dépendance",MIN(1129,J1596,$C1596)*overallRate,MIN(1129,J1596)*overallRate),ROUND(MAX(IF($B1596="Non - avec lien de dépendance",0,MIN((0.75*J1596),847)),MIN(J1596,(0.75*$C1596),847)),2)),IF($B1596="Non - avec lien de dépendance",MIN(1129,J1596,$C1596)*overallRate,MIN(1129,J1596)*overallRate)))))</f>
        <v>Effectuez l’étape 1</v>
      </c>
      <c r="O1596" s="68" t="str">
        <f>IF(ISTEXT(overallRate),"Effectuez l’étape 1",IF(OR(COUNT($C1596,K1596)&lt;&gt;2,overallRate=0),0,IF(G1596="Yes",ROUND(MAX(IF($B1596="Oui - sans lien de dépendance",0,MIN((0.75*K1596),847)),MIN(K1596,(0.75*$C1596),847)),2),IF(revenueReduction&gt;0.3,MAX(IF($B1596="Non - avec lien de dépendance",MIN(1129,K1596,$C1596)*overallRate,MIN(1129,K1596)*overallRate),ROUND(MAX(IF($B1596="Non - avec lien de dépendance",0,MIN((0.75*K1596),847)),MIN(K1596,(0.75*$C1596),847)),2)),IF($B1596="Non - avec lien de dépendance",MIN(1129,K1596,$C1596)*overallRate,MIN(1129,K1596)*overallRate)))))</f>
        <v>Effectuez l’étape 1</v>
      </c>
      <c r="P1596" s="3">
        <f t="shared" si="24"/>
        <v>0</v>
      </c>
    </row>
    <row r="1597" spans="12:16" x14ac:dyDescent="0.5">
      <c r="L1597" s="68" t="str">
        <f>IF(ISTEXT(overallRate),"Effectuez l’étape 1",IF(OR(COUNT($C1597,H1597)&lt;&gt;2,overallRate=0),0,IF(D1597="Yes",ROUND(MAX(IF($B1597="Oui - sans lien de dépendance",0,MIN((0.75*H1597),847)),MIN(H1597,(0.75*$C1597),847)),2),IF(revenueReduction&gt;0.3,MAX(IF($B1597="Non - avec lien de dépendance",MIN(1129,H1597,$C1597)*overallRate,MIN(1129,H1597)*overallRate),ROUND(MAX(IF($B1597="Non - avec lien de dépendance",0,MIN((0.75*H1597),847)),MIN(H1597,(0.75*$C1597),847)),2)),IF($B1597="Non - avec lien de dépendance",MIN(1129,H1597,$C1597)*overallRate,MIN(1129,H1597)*overallRate)))))</f>
        <v>Effectuez l’étape 1</v>
      </c>
      <c r="M1597" s="68" t="str">
        <f>IF(ISTEXT(overallRate),"Effectuez l’étape 1",IF(OR(COUNT($C1597,I1597)&lt;&gt;2,overallRate=0),0,IF(E1597="Yes",ROUND(MAX(IF($B1597="Oui - sans lien de dépendance",0,MIN((0.75*I1597),847)),MIN(I1597,(0.75*$C1597),847)),2),IF(revenueReduction&gt;0.3,MAX(IF($B1597="Non - avec lien de dépendance",MIN(1129,I1597,$C1597)*overallRate,MIN(1129,I1597)*overallRate),ROUND(MAX(IF($B1597="Non - avec lien de dépendance",0,MIN((0.75*I1597),847)),MIN(I1597,(0.75*$C1597),847)),2)),IF($B1597="Non - avec lien de dépendance",MIN(1129,I1597,$C1597)*overallRate,MIN(1129,I1597)*overallRate)))))</f>
        <v>Effectuez l’étape 1</v>
      </c>
      <c r="N1597" s="68" t="str">
        <f>IF(ISTEXT(overallRate),"Effectuez l’étape 1",IF(OR(COUNT($C1597,J1597)&lt;&gt;2,overallRate=0),0,IF(F1597="Yes",ROUND(MAX(IF($B1597="Oui - sans lien de dépendance",0,MIN((0.75*J1597),847)),MIN(J1597,(0.75*$C1597),847)),2),IF(revenueReduction&gt;0.3,MAX(IF($B1597="Non - avec lien de dépendance",MIN(1129,J1597,$C1597)*overallRate,MIN(1129,J1597)*overallRate),ROUND(MAX(IF($B1597="Non - avec lien de dépendance",0,MIN((0.75*J1597),847)),MIN(J1597,(0.75*$C1597),847)),2)),IF($B1597="Non - avec lien de dépendance",MIN(1129,J1597,$C1597)*overallRate,MIN(1129,J1597)*overallRate)))))</f>
        <v>Effectuez l’étape 1</v>
      </c>
      <c r="O1597" s="68" t="str">
        <f>IF(ISTEXT(overallRate),"Effectuez l’étape 1",IF(OR(COUNT($C1597,K1597)&lt;&gt;2,overallRate=0),0,IF(G1597="Yes",ROUND(MAX(IF($B1597="Oui - sans lien de dépendance",0,MIN((0.75*K1597),847)),MIN(K1597,(0.75*$C1597),847)),2),IF(revenueReduction&gt;0.3,MAX(IF($B1597="Non - avec lien de dépendance",MIN(1129,K1597,$C1597)*overallRate,MIN(1129,K1597)*overallRate),ROUND(MAX(IF($B1597="Non - avec lien de dépendance",0,MIN((0.75*K1597),847)),MIN(K1597,(0.75*$C1597),847)),2)),IF($B1597="Non - avec lien de dépendance",MIN(1129,K1597,$C1597)*overallRate,MIN(1129,K1597)*overallRate)))))</f>
        <v>Effectuez l’étape 1</v>
      </c>
      <c r="P1597" s="3">
        <f t="shared" si="24"/>
        <v>0</v>
      </c>
    </row>
    <row r="1598" spans="12:16" x14ac:dyDescent="0.5">
      <c r="L1598" s="68" t="str">
        <f>IF(ISTEXT(overallRate),"Effectuez l’étape 1",IF(OR(COUNT($C1598,H1598)&lt;&gt;2,overallRate=0),0,IF(D1598="Yes",ROUND(MAX(IF($B1598="Oui - sans lien de dépendance",0,MIN((0.75*H1598),847)),MIN(H1598,(0.75*$C1598),847)),2),IF(revenueReduction&gt;0.3,MAX(IF($B1598="Non - avec lien de dépendance",MIN(1129,H1598,$C1598)*overallRate,MIN(1129,H1598)*overallRate),ROUND(MAX(IF($B1598="Non - avec lien de dépendance",0,MIN((0.75*H1598),847)),MIN(H1598,(0.75*$C1598),847)),2)),IF($B1598="Non - avec lien de dépendance",MIN(1129,H1598,$C1598)*overallRate,MIN(1129,H1598)*overallRate)))))</f>
        <v>Effectuez l’étape 1</v>
      </c>
      <c r="M1598" s="68" t="str">
        <f>IF(ISTEXT(overallRate),"Effectuez l’étape 1",IF(OR(COUNT($C1598,I1598)&lt;&gt;2,overallRate=0),0,IF(E1598="Yes",ROUND(MAX(IF($B1598="Oui - sans lien de dépendance",0,MIN((0.75*I1598),847)),MIN(I1598,(0.75*$C1598),847)),2),IF(revenueReduction&gt;0.3,MAX(IF($B1598="Non - avec lien de dépendance",MIN(1129,I1598,$C1598)*overallRate,MIN(1129,I1598)*overallRate),ROUND(MAX(IF($B1598="Non - avec lien de dépendance",0,MIN((0.75*I1598),847)),MIN(I1598,(0.75*$C1598),847)),2)),IF($B1598="Non - avec lien de dépendance",MIN(1129,I1598,$C1598)*overallRate,MIN(1129,I1598)*overallRate)))))</f>
        <v>Effectuez l’étape 1</v>
      </c>
      <c r="N1598" s="68" t="str">
        <f>IF(ISTEXT(overallRate),"Effectuez l’étape 1",IF(OR(COUNT($C1598,J1598)&lt;&gt;2,overallRate=0),0,IF(F1598="Yes",ROUND(MAX(IF($B1598="Oui - sans lien de dépendance",0,MIN((0.75*J1598),847)),MIN(J1598,(0.75*$C1598),847)),2),IF(revenueReduction&gt;0.3,MAX(IF($B1598="Non - avec lien de dépendance",MIN(1129,J1598,$C1598)*overallRate,MIN(1129,J1598)*overallRate),ROUND(MAX(IF($B1598="Non - avec lien de dépendance",0,MIN((0.75*J1598),847)),MIN(J1598,(0.75*$C1598),847)),2)),IF($B1598="Non - avec lien de dépendance",MIN(1129,J1598,$C1598)*overallRate,MIN(1129,J1598)*overallRate)))))</f>
        <v>Effectuez l’étape 1</v>
      </c>
      <c r="O1598" s="68" t="str">
        <f>IF(ISTEXT(overallRate),"Effectuez l’étape 1",IF(OR(COUNT($C1598,K1598)&lt;&gt;2,overallRate=0),0,IF(G1598="Yes",ROUND(MAX(IF($B1598="Oui - sans lien de dépendance",0,MIN((0.75*K1598),847)),MIN(K1598,(0.75*$C1598),847)),2),IF(revenueReduction&gt;0.3,MAX(IF($B1598="Non - avec lien de dépendance",MIN(1129,K1598,$C1598)*overallRate,MIN(1129,K1598)*overallRate),ROUND(MAX(IF($B1598="Non - avec lien de dépendance",0,MIN((0.75*K1598),847)),MIN(K1598,(0.75*$C1598),847)),2)),IF($B1598="Non - avec lien de dépendance",MIN(1129,K1598,$C1598)*overallRate,MIN(1129,K1598)*overallRate)))))</f>
        <v>Effectuez l’étape 1</v>
      </c>
      <c r="P1598" s="3">
        <f t="shared" si="24"/>
        <v>0</v>
      </c>
    </row>
    <row r="1599" spans="12:16" x14ac:dyDescent="0.5">
      <c r="L1599" s="68" t="str">
        <f>IF(ISTEXT(overallRate),"Effectuez l’étape 1",IF(OR(COUNT($C1599,H1599)&lt;&gt;2,overallRate=0),0,IF(D1599="Yes",ROUND(MAX(IF($B1599="Oui - sans lien de dépendance",0,MIN((0.75*H1599),847)),MIN(H1599,(0.75*$C1599),847)),2),IF(revenueReduction&gt;0.3,MAX(IF($B1599="Non - avec lien de dépendance",MIN(1129,H1599,$C1599)*overallRate,MIN(1129,H1599)*overallRate),ROUND(MAX(IF($B1599="Non - avec lien de dépendance",0,MIN((0.75*H1599),847)),MIN(H1599,(0.75*$C1599),847)),2)),IF($B1599="Non - avec lien de dépendance",MIN(1129,H1599,$C1599)*overallRate,MIN(1129,H1599)*overallRate)))))</f>
        <v>Effectuez l’étape 1</v>
      </c>
      <c r="M1599" s="68" t="str">
        <f>IF(ISTEXT(overallRate),"Effectuez l’étape 1",IF(OR(COUNT($C1599,I1599)&lt;&gt;2,overallRate=0),0,IF(E1599="Yes",ROUND(MAX(IF($B1599="Oui - sans lien de dépendance",0,MIN((0.75*I1599),847)),MIN(I1599,(0.75*$C1599),847)),2),IF(revenueReduction&gt;0.3,MAX(IF($B1599="Non - avec lien de dépendance",MIN(1129,I1599,$C1599)*overallRate,MIN(1129,I1599)*overallRate),ROUND(MAX(IF($B1599="Non - avec lien de dépendance",0,MIN((0.75*I1599),847)),MIN(I1599,(0.75*$C1599),847)),2)),IF($B1599="Non - avec lien de dépendance",MIN(1129,I1599,$C1599)*overallRate,MIN(1129,I1599)*overallRate)))))</f>
        <v>Effectuez l’étape 1</v>
      </c>
      <c r="N1599" s="68" t="str">
        <f>IF(ISTEXT(overallRate),"Effectuez l’étape 1",IF(OR(COUNT($C1599,J1599)&lt;&gt;2,overallRate=0),0,IF(F1599="Yes",ROUND(MAX(IF($B1599="Oui - sans lien de dépendance",0,MIN((0.75*J1599),847)),MIN(J1599,(0.75*$C1599),847)),2),IF(revenueReduction&gt;0.3,MAX(IF($B1599="Non - avec lien de dépendance",MIN(1129,J1599,$C1599)*overallRate,MIN(1129,J1599)*overallRate),ROUND(MAX(IF($B1599="Non - avec lien de dépendance",0,MIN((0.75*J1599),847)),MIN(J1599,(0.75*$C1599),847)),2)),IF($B1599="Non - avec lien de dépendance",MIN(1129,J1599,$C1599)*overallRate,MIN(1129,J1599)*overallRate)))))</f>
        <v>Effectuez l’étape 1</v>
      </c>
      <c r="O1599" s="68" t="str">
        <f>IF(ISTEXT(overallRate),"Effectuez l’étape 1",IF(OR(COUNT($C1599,K1599)&lt;&gt;2,overallRate=0),0,IF(G1599="Yes",ROUND(MAX(IF($B1599="Oui - sans lien de dépendance",0,MIN((0.75*K1599),847)),MIN(K1599,(0.75*$C1599),847)),2),IF(revenueReduction&gt;0.3,MAX(IF($B1599="Non - avec lien de dépendance",MIN(1129,K1599,$C1599)*overallRate,MIN(1129,K1599)*overallRate),ROUND(MAX(IF($B1599="Non - avec lien de dépendance",0,MIN((0.75*K1599),847)),MIN(K1599,(0.75*$C1599),847)),2)),IF($B1599="Non - avec lien de dépendance",MIN(1129,K1599,$C1599)*overallRate,MIN(1129,K1599)*overallRate)))))</f>
        <v>Effectuez l’étape 1</v>
      </c>
      <c r="P1599" s="3">
        <f t="shared" si="24"/>
        <v>0</v>
      </c>
    </row>
    <row r="1600" spans="12:16" x14ac:dyDescent="0.5">
      <c r="L1600" s="68" t="str">
        <f>IF(ISTEXT(overallRate),"Effectuez l’étape 1",IF(OR(COUNT($C1600,H1600)&lt;&gt;2,overallRate=0),0,IF(D1600="Yes",ROUND(MAX(IF($B1600="Oui - sans lien de dépendance",0,MIN((0.75*H1600),847)),MIN(H1600,(0.75*$C1600),847)),2),IF(revenueReduction&gt;0.3,MAX(IF($B1600="Non - avec lien de dépendance",MIN(1129,H1600,$C1600)*overallRate,MIN(1129,H1600)*overallRate),ROUND(MAX(IF($B1600="Non - avec lien de dépendance",0,MIN((0.75*H1600),847)),MIN(H1600,(0.75*$C1600),847)),2)),IF($B1600="Non - avec lien de dépendance",MIN(1129,H1600,$C1600)*overallRate,MIN(1129,H1600)*overallRate)))))</f>
        <v>Effectuez l’étape 1</v>
      </c>
      <c r="M1600" s="68" t="str">
        <f>IF(ISTEXT(overallRate),"Effectuez l’étape 1",IF(OR(COUNT($C1600,I1600)&lt;&gt;2,overallRate=0),0,IF(E1600="Yes",ROUND(MAX(IF($B1600="Oui - sans lien de dépendance",0,MIN((0.75*I1600),847)),MIN(I1600,(0.75*$C1600),847)),2),IF(revenueReduction&gt;0.3,MAX(IF($B1600="Non - avec lien de dépendance",MIN(1129,I1600,$C1600)*overallRate,MIN(1129,I1600)*overallRate),ROUND(MAX(IF($B1600="Non - avec lien de dépendance",0,MIN((0.75*I1600),847)),MIN(I1600,(0.75*$C1600),847)),2)),IF($B1600="Non - avec lien de dépendance",MIN(1129,I1600,$C1600)*overallRate,MIN(1129,I1600)*overallRate)))))</f>
        <v>Effectuez l’étape 1</v>
      </c>
      <c r="N1600" s="68" t="str">
        <f>IF(ISTEXT(overallRate),"Effectuez l’étape 1",IF(OR(COUNT($C1600,J1600)&lt;&gt;2,overallRate=0),0,IF(F1600="Yes",ROUND(MAX(IF($B1600="Oui - sans lien de dépendance",0,MIN((0.75*J1600),847)),MIN(J1600,(0.75*$C1600),847)),2),IF(revenueReduction&gt;0.3,MAX(IF($B1600="Non - avec lien de dépendance",MIN(1129,J1600,$C1600)*overallRate,MIN(1129,J1600)*overallRate),ROUND(MAX(IF($B1600="Non - avec lien de dépendance",0,MIN((0.75*J1600),847)),MIN(J1600,(0.75*$C1600),847)),2)),IF($B1600="Non - avec lien de dépendance",MIN(1129,J1600,$C1600)*overallRate,MIN(1129,J1600)*overallRate)))))</f>
        <v>Effectuez l’étape 1</v>
      </c>
      <c r="O1600" s="68" t="str">
        <f>IF(ISTEXT(overallRate),"Effectuez l’étape 1",IF(OR(COUNT($C1600,K1600)&lt;&gt;2,overallRate=0),0,IF(G1600="Yes",ROUND(MAX(IF($B1600="Oui - sans lien de dépendance",0,MIN((0.75*K1600),847)),MIN(K1600,(0.75*$C1600),847)),2),IF(revenueReduction&gt;0.3,MAX(IF($B1600="Non - avec lien de dépendance",MIN(1129,K1600,$C1600)*overallRate,MIN(1129,K1600)*overallRate),ROUND(MAX(IF($B1600="Non - avec lien de dépendance",0,MIN((0.75*K1600),847)),MIN(K1600,(0.75*$C1600),847)),2)),IF($B1600="Non - avec lien de dépendance",MIN(1129,K1600,$C1600)*overallRate,MIN(1129,K1600)*overallRate)))))</f>
        <v>Effectuez l’étape 1</v>
      </c>
      <c r="P1600" s="3">
        <f t="shared" si="24"/>
        <v>0</v>
      </c>
    </row>
    <row r="1601" spans="12:16" x14ac:dyDescent="0.5">
      <c r="L1601" s="68" t="str">
        <f>IF(ISTEXT(overallRate),"Effectuez l’étape 1",IF(OR(COUNT($C1601,H1601)&lt;&gt;2,overallRate=0),0,IF(D1601="Yes",ROUND(MAX(IF($B1601="Oui - sans lien de dépendance",0,MIN((0.75*H1601),847)),MIN(H1601,(0.75*$C1601),847)),2),IF(revenueReduction&gt;0.3,MAX(IF($B1601="Non - avec lien de dépendance",MIN(1129,H1601,$C1601)*overallRate,MIN(1129,H1601)*overallRate),ROUND(MAX(IF($B1601="Non - avec lien de dépendance",0,MIN((0.75*H1601),847)),MIN(H1601,(0.75*$C1601),847)),2)),IF($B1601="Non - avec lien de dépendance",MIN(1129,H1601,$C1601)*overallRate,MIN(1129,H1601)*overallRate)))))</f>
        <v>Effectuez l’étape 1</v>
      </c>
      <c r="M1601" s="68" t="str">
        <f>IF(ISTEXT(overallRate),"Effectuez l’étape 1",IF(OR(COUNT($C1601,I1601)&lt;&gt;2,overallRate=0),0,IF(E1601="Yes",ROUND(MAX(IF($B1601="Oui - sans lien de dépendance",0,MIN((0.75*I1601),847)),MIN(I1601,(0.75*$C1601),847)),2),IF(revenueReduction&gt;0.3,MAX(IF($B1601="Non - avec lien de dépendance",MIN(1129,I1601,$C1601)*overallRate,MIN(1129,I1601)*overallRate),ROUND(MAX(IF($B1601="Non - avec lien de dépendance",0,MIN((0.75*I1601),847)),MIN(I1601,(0.75*$C1601),847)),2)),IF($B1601="Non - avec lien de dépendance",MIN(1129,I1601,$C1601)*overallRate,MIN(1129,I1601)*overallRate)))))</f>
        <v>Effectuez l’étape 1</v>
      </c>
      <c r="N1601" s="68" t="str">
        <f>IF(ISTEXT(overallRate),"Effectuez l’étape 1",IF(OR(COUNT($C1601,J1601)&lt;&gt;2,overallRate=0),0,IF(F1601="Yes",ROUND(MAX(IF($B1601="Oui - sans lien de dépendance",0,MIN((0.75*J1601),847)),MIN(J1601,(0.75*$C1601),847)),2),IF(revenueReduction&gt;0.3,MAX(IF($B1601="Non - avec lien de dépendance",MIN(1129,J1601,$C1601)*overallRate,MIN(1129,J1601)*overallRate),ROUND(MAX(IF($B1601="Non - avec lien de dépendance",0,MIN((0.75*J1601),847)),MIN(J1601,(0.75*$C1601),847)),2)),IF($B1601="Non - avec lien de dépendance",MIN(1129,J1601,$C1601)*overallRate,MIN(1129,J1601)*overallRate)))))</f>
        <v>Effectuez l’étape 1</v>
      </c>
      <c r="O1601" s="68" t="str">
        <f>IF(ISTEXT(overallRate),"Effectuez l’étape 1",IF(OR(COUNT($C1601,K1601)&lt;&gt;2,overallRate=0),0,IF(G1601="Yes",ROUND(MAX(IF($B1601="Oui - sans lien de dépendance",0,MIN((0.75*K1601),847)),MIN(K1601,(0.75*$C1601),847)),2),IF(revenueReduction&gt;0.3,MAX(IF($B1601="Non - avec lien de dépendance",MIN(1129,K1601,$C1601)*overallRate,MIN(1129,K1601)*overallRate),ROUND(MAX(IF($B1601="Non - avec lien de dépendance",0,MIN((0.75*K1601),847)),MIN(K1601,(0.75*$C1601),847)),2)),IF($B1601="Non - avec lien de dépendance",MIN(1129,K1601,$C1601)*overallRate,MIN(1129,K1601)*overallRate)))))</f>
        <v>Effectuez l’étape 1</v>
      </c>
      <c r="P1601" s="3">
        <f t="shared" si="24"/>
        <v>0</v>
      </c>
    </row>
    <row r="1602" spans="12:16" x14ac:dyDescent="0.5">
      <c r="L1602" s="68" t="str">
        <f>IF(ISTEXT(overallRate),"Effectuez l’étape 1",IF(OR(COUNT($C1602,H1602)&lt;&gt;2,overallRate=0),0,IF(D1602="Yes",ROUND(MAX(IF($B1602="Oui - sans lien de dépendance",0,MIN((0.75*H1602),847)),MIN(H1602,(0.75*$C1602),847)),2),IF(revenueReduction&gt;0.3,MAX(IF($B1602="Non - avec lien de dépendance",MIN(1129,H1602,$C1602)*overallRate,MIN(1129,H1602)*overallRate),ROUND(MAX(IF($B1602="Non - avec lien de dépendance",0,MIN((0.75*H1602),847)),MIN(H1602,(0.75*$C1602),847)),2)),IF($B1602="Non - avec lien de dépendance",MIN(1129,H1602,$C1602)*overallRate,MIN(1129,H1602)*overallRate)))))</f>
        <v>Effectuez l’étape 1</v>
      </c>
      <c r="M1602" s="68" t="str">
        <f>IF(ISTEXT(overallRate),"Effectuez l’étape 1",IF(OR(COUNT($C1602,I1602)&lt;&gt;2,overallRate=0),0,IF(E1602="Yes",ROUND(MAX(IF($B1602="Oui - sans lien de dépendance",0,MIN((0.75*I1602),847)),MIN(I1602,(0.75*$C1602),847)),2),IF(revenueReduction&gt;0.3,MAX(IF($B1602="Non - avec lien de dépendance",MIN(1129,I1602,$C1602)*overallRate,MIN(1129,I1602)*overallRate),ROUND(MAX(IF($B1602="Non - avec lien de dépendance",0,MIN((0.75*I1602),847)),MIN(I1602,(0.75*$C1602),847)),2)),IF($B1602="Non - avec lien de dépendance",MIN(1129,I1602,$C1602)*overallRate,MIN(1129,I1602)*overallRate)))))</f>
        <v>Effectuez l’étape 1</v>
      </c>
      <c r="N1602" s="68" t="str">
        <f>IF(ISTEXT(overallRate),"Effectuez l’étape 1",IF(OR(COUNT($C1602,J1602)&lt;&gt;2,overallRate=0),0,IF(F1602="Yes",ROUND(MAX(IF($B1602="Oui - sans lien de dépendance",0,MIN((0.75*J1602),847)),MIN(J1602,(0.75*$C1602),847)),2),IF(revenueReduction&gt;0.3,MAX(IF($B1602="Non - avec lien de dépendance",MIN(1129,J1602,$C1602)*overallRate,MIN(1129,J1602)*overallRate),ROUND(MAX(IF($B1602="Non - avec lien de dépendance",0,MIN((0.75*J1602),847)),MIN(J1602,(0.75*$C1602),847)),2)),IF($B1602="Non - avec lien de dépendance",MIN(1129,J1602,$C1602)*overallRate,MIN(1129,J1602)*overallRate)))))</f>
        <v>Effectuez l’étape 1</v>
      </c>
      <c r="O1602" s="68" t="str">
        <f>IF(ISTEXT(overallRate),"Effectuez l’étape 1",IF(OR(COUNT($C1602,K1602)&lt;&gt;2,overallRate=0),0,IF(G1602="Yes",ROUND(MAX(IF($B1602="Oui - sans lien de dépendance",0,MIN((0.75*K1602),847)),MIN(K1602,(0.75*$C1602),847)),2),IF(revenueReduction&gt;0.3,MAX(IF($B1602="Non - avec lien de dépendance",MIN(1129,K1602,$C1602)*overallRate,MIN(1129,K1602)*overallRate),ROUND(MAX(IF($B1602="Non - avec lien de dépendance",0,MIN((0.75*K1602),847)),MIN(K1602,(0.75*$C1602),847)),2)),IF($B1602="Non - avec lien de dépendance",MIN(1129,K1602,$C1602)*overallRate,MIN(1129,K1602)*overallRate)))))</f>
        <v>Effectuez l’étape 1</v>
      </c>
      <c r="P1602" s="3">
        <f t="shared" si="24"/>
        <v>0</v>
      </c>
    </row>
    <row r="1603" spans="12:16" x14ac:dyDescent="0.5">
      <c r="L1603" s="68" t="str">
        <f>IF(ISTEXT(overallRate),"Effectuez l’étape 1",IF(OR(COUNT($C1603,H1603)&lt;&gt;2,overallRate=0),0,IF(D1603="Yes",ROUND(MAX(IF($B1603="Oui - sans lien de dépendance",0,MIN((0.75*H1603),847)),MIN(H1603,(0.75*$C1603),847)),2),IF(revenueReduction&gt;0.3,MAX(IF($B1603="Non - avec lien de dépendance",MIN(1129,H1603,$C1603)*overallRate,MIN(1129,H1603)*overallRate),ROUND(MAX(IF($B1603="Non - avec lien de dépendance",0,MIN((0.75*H1603),847)),MIN(H1603,(0.75*$C1603),847)),2)),IF($B1603="Non - avec lien de dépendance",MIN(1129,H1603,$C1603)*overallRate,MIN(1129,H1603)*overallRate)))))</f>
        <v>Effectuez l’étape 1</v>
      </c>
      <c r="M1603" s="68" t="str">
        <f>IF(ISTEXT(overallRate),"Effectuez l’étape 1",IF(OR(COUNT($C1603,I1603)&lt;&gt;2,overallRate=0),0,IF(E1603="Yes",ROUND(MAX(IF($B1603="Oui - sans lien de dépendance",0,MIN((0.75*I1603),847)),MIN(I1603,(0.75*$C1603),847)),2),IF(revenueReduction&gt;0.3,MAX(IF($B1603="Non - avec lien de dépendance",MIN(1129,I1603,$C1603)*overallRate,MIN(1129,I1603)*overallRate),ROUND(MAX(IF($B1603="Non - avec lien de dépendance",0,MIN((0.75*I1603),847)),MIN(I1603,(0.75*$C1603),847)),2)),IF($B1603="Non - avec lien de dépendance",MIN(1129,I1603,$C1603)*overallRate,MIN(1129,I1603)*overallRate)))))</f>
        <v>Effectuez l’étape 1</v>
      </c>
      <c r="N1603" s="68" t="str">
        <f>IF(ISTEXT(overallRate),"Effectuez l’étape 1",IF(OR(COUNT($C1603,J1603)&lt;&gt;2,overallRate=0),0,IF(F1603="Yes",ROUND(MAX(IF($B1603="Oui - sans lien de dépendance",0,MIN((0.75*J1603),847)),MIN(J1603,(0.75*$C1603),847)),2),IF(revenueReduction&gt;0.3,MAX(IF($B1603="Non - avec lien de dépendance",MIN(1129,J1603,$C1603)*overallRate,MIN(1129,J1603)*overallRate),ROUND(MAX(IF($B1603="Non - avec lien de dépendance",0,MIN((0.75*J1603),847)),MIN(J1603,(0.75*$C1603),847)),2)),IF($B1603="Non - avec lien de dépendance",MIN(1129,J1603,$C1603)*overallRate,MIN(1129,J1603)*overallRate)))))</f>
        <v>Effectuez l’étape 1</v>
      </c>
      <c r="O1603" s="68" t="str">
        <f>IF(ISTEXT(overallRate),"Effectuez l’étape 1",IF(OR(COUNT($C1603,K1603)&lt;&gt;2,overallRate=0),0,IF(G1603="Yes",ROUND(MAX(IF($B1603="Oui - sans lien de dépendance",0,MIN((0.75*K1603),847)),MIN(K1603,(0.75*$C1603),847)),2),IF(revenueReduction&gt;0.3,MAX(IF($B1603="Non - avec lien de dépendance",MIN(1129,K1603,$C1603)*overallRate,MIN(1129,K1603)*overallRate),ROUND(MAX(IF($B1603="Non - avec lien de dépendance",0,MIN((0.75*K1603),847)),MIN(K1603,(0.75*$C1603),847)),2)),IF($B1603="Non - avec lien de dépendance",MIN(1129,K1603,$C1603)*overallRate,MIN(1129,K1603)*overallRate)))))</f>
        <v>Effectuez l’étape 1</v>
      </c>
      <c r="P1603" s="3">
        <f t="shared" si="24"/>
        <v>0</v>
      </c>
    </row>
    <row r="1604" spans="12:16" x14ac:dyDescent="0.5">
      <c r="L1604" s="68" t="str">
        <f>IF(ISTEXT(overallRate),"Effectuez l’étape 1",IF(OR(COUNT($C1604,H1604)&lt;&gt;2,overallRate=0),0,IF(D1604="Yes",ROUND(MAX(IF($B1604="Oui - sans lien de dépendance",0,MIN((0.75*H1604),847)),MIN(H1604,(0.75*$C1604),847)),2),IF(revenueReduction&gt;0.3,MAX(IF($B1604="Non - avec lien de dépendance",MIN(1129,H1604,$C1604)*overallRate,MIN(1129,H1604)*overallRate),ROUND(MAX(IF($B1604="Non - avec lien de dépendance",0,MIN((0.75*H1604),847)),MIN(H1604,(0.75*$C1604),847)),2)),IF($B1604="Non - avec lien de dépendance",MIN(1129,H1604,$C1604)*overallRate,MIN(1129,H1604)*overallRate)))))</f>
        <v>Effectuez l’étape 1</v>
      </c>
      <c r="M1604" s="68" t="str">
        <f>IF(ISTEXT(overallRate),"Effectuez l’étape 1",IF(OR(COUNT($C1604,I1604)&lt;&gt;2,overallRate=0),0,IF(E1604="Yes",ROUND(MAX(IF($B1604="Oui - sans lien de dépendance",0,MIN((0.75*I1604),847)),MIN(I1604,(0.75*$C1604),847)),2),IF(revenueReduction&gt;0.3,MAX(IF($B1604="Non - avec lien de dépendance",MIN(1129,I1604,$C1604)*overallRate,MIN(1129,I1604)*overallRate),ROUND(MAX(IF($B1604="Non - avec lien de dépendance",0,MIN((0.75*I1604),847)),MIN(I1604,(0.75*$C1604),847)),2)),IF($B1604="Non - avec lien de dépendance",MIN(1129,I1604,$C1604)*overallRate,MIN(1129,I1604)*overallRate)))))</f>
        <v>Effectuez l’étape 1</v>
      </c>
      <c r="N1604" s="68" t="str">
        <f>IF(ISTEXT(overallRate),"Effectuez l’étape 1",IF(OR(COUNT($C1604,J1604)&lt;&gt;2,overallRate=0),0,IF(F1604="Yes",ROUND(MAX(IF($B1604="Oui - sans lien de dépendance",0,MIN((0.75*J1604),847)),MIN(J1604,(0.75*$C1604),847)),2),IF(revenueReduction&gt;0.3,MAX(IF($B1604="Non - avec lien de dépendance",MIN(1129,J1604,$C1604)*overallRate,MIN(1129,J1604)*overallRate),ROUND(MAX(IF($B1604="Non - avec lien de dépendance",0,MIN((0.75*J1604),847)),MIN(J1604,(0.75*$C1604),847)),2)),IF($B1604="Non - avec lien de dépendance",MIN(1129,J1604,$C1604)*overallRate,MIN(1129,J1604)*overallRate)))))</f>
        <v>Effectuez l’étape 1</v>
      </c>
      <c r="O1604" s="68" t="str">
        <f>IF(ISTEXT(overallRate),"Effectuez l’étape 1",IF(OR(COUNT($C1604,K1604)&lt;&gt;2,overallRate=0),0,IF(G1604="Yes",ROUND(MAX(IF($B1604="Oui - sans lien de dépendance",0,MIN((0.75*K1604),847)),MIN(K1604,(0.75*$C1604),847)),2),IF(revenueReduction&gt;0.3,MAX(IF($B1604="Non - avec lien de dépendance",MIN(1129,K1604,$C1604)*overallRate,MIN(1129,K1604)*overallRate),ROUND(MAX(IF($B1604="Non - avec lien de dépendance",0,MIN((0.75*K1604),847)),MIN(K1604,(0.75*$C1604),847)),2)),IF($B1604="Non - avec lien de dépendance",MIN(1129,K1604,$C1604)*overallRate,MIN(1129,K1604)*overallRate)))))</f>
        <v>Effectuez l’étape 1</v>
      </c>
      <c r="P1604" s="3">
        <f t="shared" si="24"/>
        <v>0</v>
      </c>
    </row>
    <row r="1605" spans="12:16" x14ac:dyDescent="0.5">
      <c r="L1605" s="68" t="str">
        <f>IF(ISTEXT(overallRate),"Effectuez l’étape 1",IF(OR(COUNT($C1605,H1605)&lt;&gt;2,overallRate=0),0,IF(D1605="Yes",ROUND(MAX(IF($B1605="Oui - sans lien de dépendance",0,MIN((0.75*H1605),847)),MIN(H1605,(0.75*$C1605),847)),2),IF(revenueReduction&gt;0.3,MAX(IF($B1605="Non - avec lien de dépendance",MIN(1129,H1605,$C1605)*overallRate,MIN(1129,H1605)*overallRate),ROUND(MAX(IF($B1605="Non - avec lien de dépendance",0,MIN((0.75*H1605),847)),MIN(H1605,(0.75*$C1605),847)),2)),IF($B1605="Non - avec lien de dépendance",MIN(1129,H1605,$C1605)*overallRate,MIN(1129,H1605)*overallRate)))))</f>
        <v>Effectuez l’étape 1</v>
      </c>
      <c r="M1605" s="68" t="str">
        <f>IF(ISTEXT(overallRate),"Effectuez l’étape 1",IF(OR(COUNT($C1605,I1605)&lt;&gt;2,overallRate=0),0,IF(E1605="Yes",ROUND(MAX(IF($B1605="Oui - sans lien de dépendance",0,MIN((0.75*I1605),847)),MIN(I1605,(0.75*$C1605),847)),2),IF(revenueReduction&gt;0.3,MAX(IF($B1605="Non - avec lien de dépendance",MIN(1129,I1605,$C1605)*overallRate,MIN(1129,I1605)*overallRate),ROUND(MAX(IF($B1605="Non - avec lien de dépendance",0,MIN((0.75*I1605),847)),MIN(I1605,(0.75*$C1605),847)),2)),IF($B1605="Non - avec lien de dépendance",MIN(1129,I1605,$C1605)*overallRate,MIN(1129,I1605)*overallRate)))))</f>
        <v>Effectuez l’étape 1</v>
      </c>
      <c r="N1605" s="68" t="str">
        <f>IF(ISTEXT(overallRate),"Effectuez l’étape 1",IF(OR(COUNT($C1605,J1605)&lt;&gt;2,overallRate=0),0,IF(F1605="Yes",ROUND(MAX(IF($B1605="Oui - sans lien de dépendance",0,MIN((0.75*J1605),847)),MIN(J1605,(0.75*$C1605),847)),2),IF(revenueReduction&gt;0.3,MAX(IF($B1605="Non - avec lien de dépendance",MIN(1129,J1605,$C1605)*overallRate,MIN(1129,J1605)*overallRate),ROUND(MAX(IF($B1605="Non - avec lien de dépendance",0,MIN((0.75*J1605),847)),MIN(J1605,(0.75*$C1605),847)),2)),IF($B1605="Non - avec lien de dépendance",MIN(1129,J1605,$C1605)*overallRate,MIN(1129,J1605)*overallRate)))))</f>
        <v>Effectuez l’étape 1</v>
      </c>
      <c r="O1605" s="68" t="str">
        <f>IF(ISTEXT(overallRate),"Effectuez l’étape 1",IF(OR(COUNT($C1605,K1605)&lt;&gt;2,overallRate=0),0,IF(G1605="Yes",ROUND(MAX(IF($B1605="Oui - sans lien de dépendance",0,MIN((0.75*K1605),847)),MIN(K1605,(0.75*$C1605),847)),2),IF(revenueReduction&gt;0.3,MAX(IF($B1605="Non - avec lien de dépendance",MIN(1129,K1605,$C1605)*overallRate,MIN(1129,K1605)*overallRate),ROUND(MAX(IF($B1605="Non - avec lien de dépendance",0,MIN((0.75*K1605),847)),MIN(K1605,(0.75*$C1605),847)),2)),IF($B1605="Non - avec lien de dépendance",MIN(1129,K1605,$C1605)*overallRate,MIN(1129,K1605)*overallRate)))))</f>
        <v>Effectuez l’étape 1</v>
      </c>
      <c r="P1605" s="3">
        <f t="shared" si="24"/>
        <v>0</v>
      </c>
    </row>
    <row r="1606" spans="12:16" x14ac:dyDescent="0.5">
      <c r="L1606" s="68" t="str">
        <f>IF(ISTEXT(overallRate),"Effectuez l’étape 1",IF(OR(COUNT($C1606,H1606)&lt;&gt;2,overallRate=0),0,IF(D1606="Yes",ROUND(MAX(IF($B1606="Oui - sans lien de dépendance",0,MIN((0.75*H1606),847)),MIN(H1606,(0.75*$C1606),847)),2),IF(revenueReduction&gt;0.3,MAX(IF($B1606="Non - avec lien de dépendance",MIN(1129,H1606,$C1606)*overallRate,MIN(1129,H1606)*overallRate),ROUND(MAX(IF($B1606="Non - avec lien de dépendance",0,MIN((0.75*H1606),847)),MIN(H1606,(0.75*$C1606),847)),2)),IF($B1606="Non - avec lien de dépendance",MIN(1129,H1606,$C1606)*overallRate,MIN(1129,H1606)*overallRate)))))</f>
        <v>Effectuez l’étape 1</v>
      </c>
      <c r="M1606" s="68" t="str">
        <f>IF(ISTEXT(overallRate),"Effectuez l’étape 1",IF(OR(COUNT($C1606,I1606)&lt;&gt;2,overallRate=0),0,IF(E1606="Yes",ROUND(MAX(IF($B1606="Oui - sans lien de dépendance",0,MIN((0.75*I1606),847)),MIN(I1606,(0.75*$C1606),847)),2),IF(revenueReduction&gt;0.3,MAX(IF($B1606="Non - avec lien de dépendance",MIN(1129,I1606,$C1606)*overallRate,MIN(1129,I1606)*overallRate),ROUND(MAX(IF($B1606="Non - avec lien de dépendance",0,MIN((0.75*I1606),847)),MIN(I1606,(0.75*$C1606),847)),2)),IF($B1606="Non - avec lien de dépendance",MIN(1129,I1606,$C1606)*overallRate,MIN(1129,I1606)*overallRate)))))</f>
        <v>Effectuez l’étape 1</v>
      </c>
      <c r="N1606" s="68" t="str">
        <f>IF(ISTEXT(overallRate),"Effectuez l’étape 1",IF(OR(COUNT($C1606,J1606)&lt;&gt;2,overallRate=0),0,IF(F1606="Yes",ROUND(MAX(IF($B1606="Oui - sans lien de dépendance",0,MIN((0.75*J1606),847)),MIN(J1606,(0.75*$C1606),847)),2),IF(revenueReduction&gt;0.3,MAX(IF($B1606="Non - avec lien de dépendance",MIN(1129,J1606,$C1606)*overallRate,MIN(1129,J1606)*overallRate),ROUND(MAX(IF($B1606="Non - avec lien de dépendance",0,MIN((0.75*J1606),847)),MIN(J1606,(0.75*$C1606),847)),2)),IF($B1606="Non - avec lien de dépendance",MIN(1129,J1606,$C1606)*overallRate,MIN(1129,J1606)*overallRate)))))</f>
        <v>Effectuez l’étape 1</v>
      </c>
      <c r="O1606" s="68" t="str">
        <f>IF(ISTEXT(overallRate),"Effectuez l’étape 1",IF(OR(COUNT($C1606,K1606)&lt;&gt;2,overallRate=0),0,IF(G1606="Yes",ROUND(MAX(IF($B1606="Oui - sans lien de dépendance",0,MIN((0.75*K1606),847)),MIN(K1606,(0.75*$C1606),847)),2),IF(revenueReduction&gt;0.3,MAX(IF($B1606="Non - avec lien de dépendance",MIN(1129,K1606,$C1606)*overallRate,MIN(1129,K1606)*overallRate),ROUND(MAX(IF($B1606="Non - avec lien de dépendance",0,MIN((0.75*K1606),847)),MIN(K1606,(0.75*$C1606),847)),2)),IF($B1606="Non - avec lien de dépendance",MIN(1129,K1606,$C1606)*overallRate,MIN(1129,K1606)*overallRate)))))</f>
        <v>Effectuez l’étape 1</v>
      </c>
      <c r="P1606" s="3">
        <f t="shared" ref="P1606:P1669" si="25">IF(AND(COUNT(C1606:K1606)&gt;0,OR(COUNT(C1606:K1606)&lt;&gt;5,ISBLANK(B1606))),"Fill out all amounts",IF(OR(COUNTIF(H1606,0)+COUNTIF(I1606,0)&gt;1,COUNTIF(I1606,0)+COUNTIF(J1606,0)&gt;1,COUNTIF(J1606,0)+COUNTIF(K1606,0)&gt;1),0,SUM(L1606:O1606)))</f>
        <v>0</v>
      </c>
    </row>
    <row r="1607" spans="12:16" x14ac:dyDescent="0.5">
      <c r="L1607" s="68" t="str">
        <f>IF(ISTEXT(overallRate),"Effectuez l’étape 1",IF(OR(COUNT($C1607,H1607)&lt;&gt;2,overallRate=0),0,IF(D1607="Yes",ROUND(MAX(IF($B1607="Oui - sans lien de dépendance",0,MIN((0.75*H1607),847)),MIN(H1607,(0.75*$C1607),847)),2),IF(revenueReduction&gt;0.3,MAX(IF($B1607="Non - avec lien de dépendance",MIN(1129,H1607,$C1607)*overallRate,MIN(1129,H1607)*overallRate),ROUND(MAX(IF($B1607="Non - avec lien de dépendance",0,MIN((0.75*H1607),847)),MIN(H1607,(0.75*$C1607),847)),2)),IF($B1607="Non - avec lien de dépendance",MIN(1129,H1607,$C1607)*overallRate,MIN(1129,H1607)*overallRate)))))</f>
        <v>Effectuez l’étape 1</v>
      </c>
      <c r="M1607" s="68" t="str">
        <f>IF(ISTEXT(overallRate),"Effectuez l’étape 1",IF(OR(COUNT($C1607,I1607)&lt;&gt;2,overallRate=0),0,IF(E1607="Yes",ROUND(MAX(IF($B1607="Oui - sans lien de dépendance",0,MIN((0.75*I1607),847)),MIN(I1607,(0.75*$C1607),847)),2),IF(revenueReduction&gt;0.3,MAX(IF($B1607="Non - avec lien de dépendance",MIN(1129,I1607,$C1607)*overallRate,MIN(1129,I1607)*overallRate),ROUND(MAX(IF($B1607="Non - avec lien de dépendance",0,MIN((0.75*I1607),847)),MIN(I1607,(0.75*$C1607),847)),2)),IF($B1607="Non - avec lien de dépendance",MIN(1129,I1607,$C1607)*overallRate,MIN(1129,I1607)*overallRate)))))</f>
        <v>Effectuez l’étape 1</v>
      </c>
      <c r="N1607" s="68" t="str">
        <f>IF(ISTEXT(overallRate),"Effectuez l’étape 1",IF(OR(COUNT($C1607,J1607)&lt;&gt;2,overallRate=0),0,IF(F1607="Yes",ROUND(MAX(IF($B1607="Oui - sans lien de dépendance",0,MIN((0.75*J1607),847)),MIN(J1607,(0.75*$C1607),847)),2),IF(revenueReduction&gt;0.3,MAX(IF($B1607="Non - avec lien de dépendance",MIN(1129,J1607,$C1607)*overallRate,MIN(1129,J1607)*overallRate),ROUND(MAX(IF($B1607="Non - avec lien de dépendance",0,MIN((0.75*J1607),847)),MIN(J1607,(0.75*$C1607),847)),2)),IF($B1607="Non - avec lien de dépendance",MIN(1129,J1607,$C1607)*overallRate,MIN(1129,J1607)*overallRate)))))</f>
        <v>Effectuez l’étape 1</v>
      </c>
      <c r="O1607" s="68" t="str">
        <f>IF(ISTEXT(overallRate),"Effectuez l’étape 1",IF(OR(COUNT($C1607,K1607)&lt;&gt;2,overallRate=0),0,IF(G1607="Yes",ROUND(MAX(IF($B1607="Oui - sans lien de dépendance",0,MIN((0.75*K1607),847)),MIN(K1607,(0.75*$C1607),847)),2),IF(revenueReduction&gt;0.3,MAX(IF($B1607="Non - avec lien de dépendance",MIN(1129,K1607,$C1607)*overallRate,MIN(1129,K1607)*overallRate),ROUND(MAX(IF($B1607="Non - avec lien de dépendance",0,MIN((0.75*K1607),847)),MIN(K1607,(0.75*$C1607),847)),2)),IF($B1607="Non - avec lien de dépendance",MIN(1129,K1607,$C1607)*overallRate,MIN(1129,K1607)*overallRate)))))</f>
        <v>Effectuez l’étape 1</v>
      </c>
      <c r="P1607" s="3">
        <f t="shared" si="25"/>
        <v>0</v>
      </c>
    </row>
    <row r="1608" spans="12:16" x14ac:dyDescent="0.5">
      <c r="L1608" s="68" t="str">
        <f>IF(ISTEXT(overallRate),"Effectuez l’étape 1",IF(OR(COUNT($C1608,H1608)&lt;&gt;2,overallRate=0),0,IF(D1608="Yes",ROUND(MAX(IF($B1608="Oui - sans lien de dépendance",0,MIN((0.75*H1608),847)),MIN(H1608,(0.75*$C1608),847)),2),IF(revenueReduction&gt;0.3,MAX(IF($B1608="Non - avec lien de dépendance",MIN(1129,H1608,$C1608)*overallRate,MIN(1129,H1608)*overallRate),ROUND(MAX(IF($B1608="Non - avec lien de dépendance",0,MIN((0.75*H1608),847)),MIN(H1608,(0.75*$C1608),847)),2)),IF($B1608="Non - avec lien de dépendance",MIN(1129,H1608,$C1608)*overallRate,MIN(1129,H1608)*overallRate)))))</f>
        <v>Effectuez l’étape 1</v>
      </c>
      <c r="M1608" s="68" t="str">
        <f>IF(ISTEXT(overallRate),"Effectuez l’étape 1",IF(OR(COUNT($C1608,I1608)&lt;&gt;2,overallRate=0),0,IF(E1608="Yes",ROUND(MAX(IF($B1608="Oui - sans lien de dépendance",0,MIN((0.75*I1608),847)),MIN(I1608,(0.75*$C1608),847)),2),IF(revenueReduction&gt;0.3,MAX(IF($B1608="Non - avec lien de dépendance",MIN(1129,I1608,$C1608)*overallRate,MIN(1129,I1608)*overallRate),ROUND(MAX(IF($B1608="Non - avec lien de dépendance",0,MIN((0.75*I1608),847)),MIN(I1608,(0.75*$C1608),847)),2)),IF($B1608="Non - avec lien de dépendance",MIN(1129,I1608,$C1608)*overallRate,MIN(1129,I1608)*overallRate)))))</f>
        <v>Effectuez l’étape 1</v>
      </c>
      <c r="N1608" s="68" t="str">
        <f>IF(ISTEXT(overallRate),"Effectuez l’étape 1",IF(OR(COUNT($C1608,J1608)&lt;&gt;2,overallRate=0),0,IF(F1608="Yes",ROUND(MAX(IF($B1608="Oui - sans lien de dépendance",0,MIN((0.75*J1608),847)),MIN(J1608,(0.75*$C1608),847)),2),IF(revenueReduction&gt;0.3,MAX(IF($B1608="Non - avec lien de dépendance",MIN(1129,J1608,$C1608)*overallRate,MIN(1129,J1608)*overallRate),ROUND(MAX(IF($B1608="Non - avec lien de dépendance",0,MIN((0.75*J1608),847)),MIN(J1608,(0.75*$C1608),847)),2)),IF($B1608="Non - avec lien de dépendance",MIN(1129,J1608,$C1608)*overallRate,MIN(1129,J1608)*overallRate)))))</f>
        <v>Effectuez l’étape 1</v>
      </c>
      <c r="O1608" s="68" t="str">
        <f>IF(ISTEXT(overallRate),"Effectuez l’étape 1",IF(OR(COUNT($C1608,K1608)&lt;&gt;2,overallRate=0),0,IF(G1608="Yes",ROUND(MAX(IF($B1608="Oui - sans lien de dépendance",0,MIN((0.75*K1608),847)),MIN(K1608,(0.75*$C1608),847)),2),IF(revenueReduction&gt;0.3,MAX(IF($B1608="Non - avec lien de dépendance",MIN(1129,K1608,$C1608)*overallRate,MIN(1129,K1608)*overallRate),ROUND(MAX(IF($B1608="Non - avec lien de dépendance",0,MIN((0.75*K1608),847)),MIN(K1608,(0.75*$C1608),847)),2)),IF($B1608="Non - avec lien de dépendance",MIN(1129,K1608,$C1608)*overallRate,MIN(1129,K1608)*overallRate)))))</f>
        <v>Effectuez l’étape 1</v>
      </c>
      <c r="P1608" s="3">
        <f t="shared" si="25"/>
        <v>0</v>
      </c>
    </row>
    <row r="1609" spans="12:16" x14ac:dyDescent="0.5">
      <c r="L1609" s="68" t="str">
        <f>IF(ISTEXT(overallRate),"Effectuez l’étape 1",IF(OR(COUNT($C1609,H1609)&lt;&gt;2,overallRate=0),0,IF(D1609="Yes",ROUND(MAX(IF($B1609="Oui - sans lien de dépendance",0,MIN((0.75*H1609),847)),MIN(H1609,(0.75*$C1609),847)),2),IF(revenueReduction&gt;0.3,MAX(IF($B1609="Non - avec lien de dépendance",MIN(1129,H1609,$C1609)*overallRate,MIN(1129,H1609)*overallRate),ROUND(MAX(IF($B1609="Non - avec lien de dépendance",0,MIN((0.75*H1609),847)),MIN(H1609,(0.75*$C1609),847)),2)),IF($B1609="Non - avec lien de dépendance",MIN(1129,H1609,$C1609)*overallRate,MIN(1129,H1609)*overallRate)))))</f>
        <v>Effectuez l’étape 1</v>
      </c>
      <c r="M1609" s="68" t="str">
        <f>IF(ISTEXT(overallRate),"Effectuez l’étape 1",IF(OR(COUNT($C1609,I1609)&lt;&gt;2,overallRate=0),0,IF(E1609="Yes",ROUND(MAX(IF($B1609="Oui - sans lien de dépendance",0,MIN((0.75*I1609),847)),MIN(I1609,(0.75*$C1609),847)),2),IF(revenueReduction&gt;0.3,MAX(IF($B1609="Non - avec lien de dépendance",MIN(1129,I1609,$C1609)*overallRate,MIN(1129,I1609)*overallRate),ROUND(MAX(IF($B1609="Non - avec lien de dépendance",0,MIN((0.75*I1609),847)),MIN(I1609,(0.75*$C1609),847)),2)),IF($B1609="Non - avec lien de dépendance",MIN(1129,I1609,$C1609)*overallRate,MIN(1129,I1609)*overallRate)))))</f>
        <v>Effectuez l’étape 1</v>
      </c>
      <c r="N1609" s="68" t="str">
        <f>IF(ISTEXT(overallRate),"Effectuez l’étape 1",IF(OR(COUNT($C1609,J1609)&lt;&gt;2,overallRate=0),0,IF(F1609="Yes",ROUND(MAX(IF($B1609="Oui - sans lien de dépendance",0,MIN((0.75*J1609),847)),MIN(J1609,(0.75*$C1609),847)),2),IF(revenueReduction&gt;0.3,MAX(IF($B1609="Non - avec lien de dépendance",MIN(1129,J1609,$C1609)*overallRate,MIN(1129,J1609)*overallRate),ROUND(MAX(IF($B1609="Non - avec lien de dépendance",0,MIN((0.75*J1609),847)),MIN(J1609,(0.75*$C1609),847)),2)),IF($B1609="Non - avec lien de dépendance",MIN(1129,J1609,$C1609)*overallRate,MIN(1129,J1609)*overallRate)))))</f>
        <v>Effectuez l’étape 1</v>
      </c>
      <c r="O1609" s="68" t="str">
        <f>IF(ISTEXT(overallRate),"Effectuez l’étape 1",IF(OR(COUNT($C1609,K1609)&lt;&gt;2,overallRate=0),0,IF(G1609="Yes",ROUND(MAX(IF($B1609="Oui - sans lien de dépendance",0,MIN((0.75*K1609),847)),MIN(K1609,(0.75*$C1609),847)),2),IF(revenueReduction&gt;0.3,MAX(IF($B1609="Non - avec lien de dépendance",MIN(1129,K1609,$C1609)*overallRate,MIN(1129,K1609)*overallRate),ROUND(MAX(IF($B1609="Non - avec lien de dépendance",0,MIN((0.75*K1609),847)),MIN(K1609,(0.75*$C1609),847)),2)),IF($B1609="Non - avec lien de dépendance",MIN(1129,K1609,$C1609)*overallRate,MIN(1129,K1609)*overallRate)))))</f>
        <v>Effectuez l’étape 1</v>
      </c>
      <c r="P1609" s="3">
        <f t="shared" si="25"/>
        <v>0</v>
      </c>
    </row>
    <row r="1610" spans="12:16" x14ac:dyDescent="0.5">
      <c r="L1610" s="68" t="str">
        <f>IF(ISTEXT(overallRate),"Effectuez l’étape 1",IF(OR(COUNT($C1610,H1610)&lt;&gt;2,overallRate=0),0,IF(D1610="Yes",ROUND(MAX(IF($B1610="Oui - sans lien de dépendance",0,MIN((0.75*H1610),847)),MIN(H1610,(0.75*$C1610),847)),2),IF(revenueReduction&gt;0.3,MAX(IF($B1610="Non - avec lien de dépendance",MIN(1129,H1610,$C1610)*overallRate,MIN(1129,H1610)*overallRate),ROUND(MAX(IF($B1610="Non - avec lien de dépendance",0,MIN((0.75*H1610),847)),MIN(H1610,(0.75*$C1610),847)),2)),IF($B1610="Non - avec lien de dépendance",MIN(1129,H1610,$C1610)*overallRate,MIN(1129,H1610)*overallRate)))))</f>
        <v>Effectuez l’étape 1</v>
      </c>
      <c r="M1610" s="68" t="str">
        <f>IF(ISTEXT(overallRate),"Effectuez l’étape 1",IF(OR(COUNT($C1610,I1610)&lt;&gt;2,overallRate=0),0,IF(E1610="Yes",ROUND(MAX(IF($B1610="Oui - sans lien de dépendance",0,MIN((0.75*I1610),847)),MIN(I1610,(0.75*$C1610),847)),2),IF(revenueReduction&gt;0.3,MAX(IF($B1610="Non - avec lien de dépendance",MIN(1129,I1610,$C1610)*overallRate,MIN(1129,I1610)*overallRate),ROUND(MAX(IF($B1610="Non - avec lien de dépendance",0,MIN((0.75*I1610),847)),MIN(I1610,(0.75*$C1610),847)),2)),IF($B1610="Non - avec lien de dépendance",MIN(1129,I1610,$C1610)*overallRate,MIN(1129,I1610)*overallRate)))))</f>
        <v>Effectuez l’étape 1</v>
      </c>
      <c r="N1610" s="68" t="str">
        <f>IF(ISTEXT(overallRate),"Effectuez l’étape 1",IF(OR(COUNT($C1610,J1610)&lt;&gt;2,overallRate=0),0,IF(F1610="Yes",ROUND(MAX(IF($B1610="Oui - sans lien de dépendance",0,MIN((0.75*J1610),847)),MIN(J1610,(0.75*$C1610),847)),2),IF(revenueReduction&gt;0.3,MAX(IF($B1610="Non - avec lien de dépendance",MIN(1129,J1610,$C1610)*overallRate,MIN(1129,J1610)*overallRate),ROUND(MAX(IF($B1610="Non - avec lien de dépendance",0,MIN((0.75*J1610),847)),MIN(J1610,(0.75*$C1610),847)),2)),IF($B1610="Non - avec lien de dépendance",MIN(1129,J1610,$C1610)*overallRate,MIN(1129,J1610)*overallRate)))))</f>
        <v>Effectuez l’étape 1</v>
      </c>
      <c r="O1610" s="68" t="str">
        <f>IF(ISTEXT(overallRate),"Effectuez l’étape 1",IF(OR(COUNT($C1610,K1610)&lt;&gt;2,overallRate=0),0,IF(G1610="Yes",ROUND(MAX(IF($B1610="Oui - sans lien de dépendance",0,MIN((0.75*K1610),847)),MIN(K1610,(0.75*$C1610),847)),2),IF(revenueReduction&gt;0.3,MAX(IF($B1610="Non - avec lien de dépendance",MIN(1129,K1610,$C1610)*overallRate,MIN(1129,K1610)*overallRate),ROUND(MAX(IF($B1610="Non - avec lien de dépendance",0,MIN((0.75*K1610),847)),MIN(K1610,(0.75*$C1610),847)),2)),IF($B1610="Non - avec lien de dépendance",MIN(1129,K1610,$C1610)*overallRate,MIN(1129,K1610)*overallRate)))))</f>
        <v>Effectuez l’étape 1</v>
      </c>
      <c r="P1610" s="3">
        <f t="shared" si="25"/>
        <v>0</v>
      </c>
    </row>
    <row r="1611" spans="12:16" x14ac:dyDescent="0.5">
      <c r="L1611" s="68" t="str">
        <f>IF(ISTEXT(overallRate),"Effectuez l’étape 1",IF(OR(COUNT($C1611,H1611)&lt;&gt;2,overallRate=0),0,IF(D1611="Yes",ROUND(MAX(IF($B1611="Oui - sans lien de dépendance",0,MIN((0.75*H1611),847)),MIN(H1611,(0.75*$C1611),847)),2),IF(revenueReduction&gt;0.3,MAX(IF($B1611="Non - avec lien de dépendance",MIN(1129,H1611,$C1611)*overallRate,MIN(1129,H1611)*overallRate),ROUND(MAX(IF($B1611="Non - avec lien de dépendance",0,MIN((0.75*H1611),847)),MIN(H1611,(0.75*$C1611),847)),2)),IF($B1611="Non - avec lien de dépendance",MIN(1129,H1611,$C1611)*overallRate,MIN(1129,H1611)*overallRate)))))</f>
        <v>Effectuez l’étape 1</v>
      </c>
      <c r="M1611" s="68" t="str">
        <f>IF(ISTEXT(overallRate),"Effectuez l’étape 1",IF(OR(COUNT($C1611,I1611)&lt;&gt;2,overallRate=0),0,IF(E1611="Yes",ROUND(MAX(IF($B1611="Oui - sans lien de dépendance",0,MIN((0.75*I1611),847)),MIN(I1611,(0.75*$C1611),847)),2),IF(revenueReduction&gt;0.3,MAX(IF($B1611="Non - avec lien de dépendance",MIN(1129,I1611,$C1611)*overallRate,MIN(1129,I1611)*overallRate),ROUND(MAX(IF($B1611="Non - avec lien de dépendance",0,MIN((0.75*I1611),847)),MIN(I1611,(0.75*$C1611),847)),2)),IF($B1611="Non - avec lien de dépendance",MIN(1129,I1611,$C1611)*overallRate,MIN(1129,I1611)*overallRate)))))</f>
        <v>Effectuez l’étape 1</v>
      </c>
      <c r="N1611" s="68" t="str">
        <f>IF(ISTEXT(overallRate),"Effectuez l’étape 1",IF(OR(COUNT($C1611,J1611)&lt;&gt;2,overallRate=0),0,IF(F1611="Yes",ROUND(MAX(IF($B1611="Oui - sans lien de dépendance",0,MIN((0.75*J1611),847)),MIN(J1611,(0.75*$C1611),847)),2),IF(revenueReduction&gt;0.3,MAX(IF($B1611="Non - avec lien de dépendance",MIN(1129,J1611,$C1611)*overallRate,MIN(1129,J1611)*overallRate),ROUND(MAX(IF($B1611="Non - avec lien de dépendance",0,MIN((0.75*J1611),847)),MIN(J1611,(0.75*$C1611),847)),2)),IF($B1611="Non - avec lien de dépendance",MIN(1129,J1611,$C1611)*overallRate,MIN(1129,J1611)*overallRate)))))</f>
        <v>Effectuez l’étape 1</v>
      </c>
      <c r="O1611" s="68" t="str">
        <f>IF(ISTEXT(overallRate),"Effectuez l’étape 1",IF(OR(COUNT($C1611,K1611)&lt;&gt;2,overallRate=0),0,IF(G1611="Yes",ROUND(MAX(IF($B1611="Oui - sans lien de dépendance",0,MIN((0.75*K1611),847)),MIN(K1611,(0.75*$C1611),847)),2),IF(revenueReduction&gt;0.3,MAX(IF($B1611="Non - avec lien de dépendance",MIN(1129,K1611,$C1611)*overallRate,MIN(1129,K1611)*overallRate),ROUND(MAX(IF($B1611="Non - avec lien de dépendance",0,MIN((0.75*K1611),847)),MIN(K1611,(0.75*$C1611),847)),2)),IF($B1611="Non - avec lien de dépendance",MIN(1129,K1611,$C1611)*overallRate,MIN(1129,K1611)*overallRate)))))</f>
        <v>Effectuez l’étape 1</v>
      </c>
      <c r="P1611" s="3">
        <f t="shared" si="25"/>
        <v>0</v>
      </c>
    </row>
    <row r="1612" spans="12:16" x14ac:dyDescent="0.5">
      <c r="L1612" s="68" t="str">
        <f>IF(ISTEXT(overallRate),"Effectuez l’étape 1",IF(OR(COUNT($C1612,H1612)&lt;&gt;2,overallRate=0),0,IF(D1612="Yes",ROUND(MAX(IF($B1612="Oui - sans lien de dépendance",0,MIN((0.75*H1612),847)),MIN(H1612,(0.75*$C1612),847)),2),IF(revenueReduction&gt;0.3,MAX(IF($B1612="Non - avec lien de dépendance",MIN(1129,H1612,$C1612)*overallRate,MIN(1129,H1612)*overallRate),ROUND(MAX(IF($B1612="Non - avec lien de dépendance",0,MIN((0.75*H1612),847)),MIN(H1612,(0.75*$C1612),847)),2)),IF($B1612="Non - avec lien de dépendance",MIN(1129,H1612,$C1612)*overallRate,MIN(1129,H1612)*overallRate)))))</f>
        <v>Effectuez l’étape 1</v>
      </c>
      <c r="M1612" s="68" t="str">
        <f>IF(ISTEXT(overallRate),"Effectuez l’étape 1",IF(OR(COUNT($C1612,I1612)&lt;&gt;2,overallRate=0),0,IF(E1612="Yes",ROUND(MAX(IF($B1612="Oui - sans lien de dépendance",0,MIN((0.75*I1612),847)),MIN(I1612,(0.75*$C1612),847)),2),IF(revenueReduction&gt;0.3,MAX(IF($B1612="Non - avec lien de dépendance",MIN(1129,I1612,$C1612)*overallRate,MIN(1129,I1612)*overallRate),ROUND(MAX(IF($B1612="Non - avec lien de dépendance",0,MIN((0.75*I1612),847)),MIN(I1612,(0.75*$C1612),847)),2)),IF($B1612="Non - avec lien de dépendance",MIN(1129,I1612,$C1612)*overallRate,MIN(1129,I1612)*overallRate)))))</f>
        <v>Effectuez l’étape 1</v>
      </c>
      <c r="N1612" s="68" t="str">
        <f>IF(ISTEXT(overallRate),"Effectuez l’étape 1",IF(OR(COUNT($C1612,J1612)&lt;&gt;2,overallRate=0),0,IF(F1612="Yes",ROUND(MAX(IF($B1612="Oui - sans lien de dépendance",0,MIN((0.75*J1612),847)),MIN(J1612,(0.75*$C1612),847)),2),IF(revenueReduction&gt;0.3,MAX(IF($B1612="Non - avec lien de dépendance",MIN(1129,J1612,$C1612)*overallRate,MIN(1129,J1612)*overallRate),ROUND(MAX(IF($B1612="Non - avec lien de dépendance",0,MIN((0.75*J1612),847)),MIN(J1612,(0.75*$C1612),847)),2)),IF($B1612="Non - avec lien de dépendance",MIN(1129,J1612,$C1612)*overallRate,MIN(1129,J1612)*overallRate)))))</f>
        <v>Effectuez l’étape 1</v>
      </c>
      <c r="O1612" s="68" t="str">
        <f>IF(ISTEXT(overallRate),"Effectuez l’étape 1",IF(OR(COUNT($C1612,K1612)&lt;&gt;2,overallRate=0),0,IF(G1612="Yes",ROUND(MAX(IF($B1612="Oui - sans lien de dépendance",0,MIN((0.75*K1612),847)),MIN(K1612,(0.75*$C1612),847)),2),IF(revenueReduction&gt;0.3,MAX(IF($B1612="Non - avec lien de dépendance",MIN(1129,K1612,$C1612)*overallRate,MIN(1129,K1612)*overallRate),ROUND(MAX(IF($B1612="Non - avec lien de dépendance",0,MIN((0.75*K1612),847)),MIN(K1612,(0.75*$C1612),847)),2)),IF($B1612="Non - avec lien de dépendance",MIN(1129,K1612,$C1612)*overallRate,MIN(1129,K1612)*overallRate)))))</f>
        <v>Effectuez l’étape 1</v>
      </c>
      <c r="P1612" s="3">
        <f t="shared" si="25"/>
        <v>0</v>
      </c>
    </row>
    <row r="1613" spans="12:16" x14ac:dyDescent="0.5">
      <c r="L1613" s="68" t="str">
        <f>IF(ISTEXT(overallRate),"Effectuez l’étape 1",IF(OR(COUNT($C1613,H1613)&lt;&gt;2,overallRate=0),0,IF(D1613="Yes",ROUND(MAX(IF($B1613="Oui - sans lien de dépendance",0,MIN((0.75*H1613),847)),MIN(H1613,(0.75*$C1613),847)),2),IF(revenueReduction&gt;0.3,MAX(IF($B1613="Non - avec lien de dépendance",MIN(1129,H1613,$C1613)*overallRate,MIN(1129,H1613)*overallRate),ROUND(MAX(IF($B1613="Non - avec lien de dépendance",0,MIN((0.75*H1613),847)),MIN(H1613,(0.75*$C1613),847)),2)),IF($B1613="Non - avec lien de dépendance",MIN(1129,H1613,$C1613)*overallRate,MIN(1129,H1613)*overallRate)))))</f>
        <v>Effectuez l’étape 1</v>
      </c>
      <c r="M1613" s="68" t="str">
        <f>IF(ISTEXT(overallRate),"Effectuez l’étape 1",IF(OR(COUNT($C1613,I1613)&lt;&gt;2,overallRate=0),0,IF(E1613="Yes",ROUND(MAX(IF($B1613="Oui - sans lien de dépendance",0,MIN((0.75*I1613),847)),MIN(I1613,(0.75*$C1613),847)),2),IF(revenueReduction&gt;0.3,MAX(IF($B1613="Non - avec lien de dépendance",MIN(1129,I1613,$C1613)*overallRate,MIN(1129,I1613)*overallRate),ROUND(MAX(IF($B1613="Non - avec lien de dépendance",0,MIN((0.75*I1613),847)),MIN(I1613,(0.75*$C1613),847)),2)),IF($B1613="Non - avec lien de dépendance",MIN(1129,I1613,$C1613)*overallRate,MIN(1129,I1613)*overallRate)))))</f>
        <v>Effectuez l’étape 1</v>
      </c>
      <c r="N1613" s="68" t="str">
        <f>IF(ISTEXT(overallRate),"Effectuez l’étape 1",IF(OR(COUNT($C1613,J1613)&lt;&gt;2,overallRate=0),0,IF(F1613="Yes",ROUND(MAX(IF($B1613="Oui - sans lien de dépendance",0,MIN((0.75*J1613),847)),MIN(J1613,(0.75*$C1613),847)),2),IF(revenueReduction&gt;0.3,MAX(IF($B1613="Non - avec lien de dépendance",MIN(1129,J1613,$C1613)*overallRate,MIN(1129,J1613)*overallRate),ROUND(MAX(IF($B1613="Non - avec lien de dépendance",0,MIN((0.75*J1613),847)),MIN(J1613,(0.75*$C1613),847)),2)),IF($B1613="Non - avec lien de dépendance",MIN(1129,J1613,$C1613)*overallRate,MIN(1129,J1613)*overallRate)))))</f>
        <v>Effectuez l’étape 1</v>
      </c>
      <c r="O1613" s="68" t="str">
        <f>IF(ISTEXT(overallRate),"Effectuez l’étape 1",IF(OR(COUNT($C1613,K1613)&lt;&gt;2,overallRate=0),0,IF(G1613="Yes",ROUND(MAX(IF($B1613="Oui - sans lien de dépendance",0,MIN((0.75*K1613),847)),MIN(K1613,(0.75*$C1613),847)),2),IF(revenueReduction&gt;0.3,MAX(IF($B1613="Non - avec lien de dépendance",MIN(1129,K1613,$C1613)*overallRate,MIN(1129,K1613)*overallRate),ROUND(MAX(IF($B1613="Non - avec lien de dépendance",0,MIN((0.75*K1613),847)),MIN(K1613,(0.75*$C1613),847)),2)),IF($B1613="Non - avec lien de dépendance",MIN(1129,K1613,$C1613)*overallRate,MIN(1129,K1613)*overallRate)))))</f>
        <v>Effectuez l’étape 1</v>
      </c>
      <c r="P1613" s="3">
        <f t="shared" si="25"/>
        <v>0</v>
      </c>
    </row>
    <row r="1614" spans="12:16" x14ac:dyDescent="0.5">
      <c r="L1614" s="68" t="str">
        <f>IF(ISTEXT(overallRate),"Effectuez l’étape 1",IF(OR(COUNT($C1614,H1614)&lt;&gt;2,overallRate=0),0,IF(D1614="Yes",ROUND(MAX(IF($B1614="Oui - sans lien de dépendance",0,MIN((0.75*H1614),847)),MIN(H1614,(0.75*$C1614),847)),2),IF(revenueReduction&gt;0.3,MAX(IF($B1614="Non - avec lien de dépendance",MIN(1129,H1614,$C1614)*overallRate,MIN(1129,H1614)*overallRate),ROUND(MAX(IF($B1614="Non - avec lien de dépendance",0,MIN((0.75*H1614),847)),MIN(H1614,(0.75*$C1614),847)),2)),IF($B1614="Non - avec lien de dépendance",MIN(1129,H1614,$C1614)*overallRate,MIN(1129,H1614)*overallRate)))))</f>
        <v>Effectuez l’étape 1</v>
      </c>
      <c r="M1614" s="68" t="str">
        <f>IF(ISTEXT(overallRate),"Effectuez l’étape 1",IF(OR(COUNT($C1614,I1614)&lt;&gt;2,overallRate=0),0,IF(E1614="Yes",ROUND(MAX(IF($B1614="Oui - sans lien de dépendance",0,MIN((0.75*I1614),847)),MIN(I1614,(0.75*$C1614),847)),2),IF(revenueReduction&gt;0.3,MAX(IF($B1614="Non - avec lien de dépendance",MIN(1129,I1614,$C1614)*overallRate,MIN(1129,I1614)*overallRate),ROUND(MAX(IF($B1614="Non - avec lien de dépendance",0,MIN((0.75*I1614),847)),MIN(I1614,(0.75*$C1614),847)),2)),IF($B1614="Non - avec lien de dépendance",MIN(1129,I1614,$C1614)*overallRate,MIN(1129,I1614)*overallRate)))))</f>
        <v>Effectuez l’étape 1</v>
      </c>
      <c r="N1614" s="68" t="str">
        <f>IF(ISTEXT(overallRate),"Effectuez l’étape 1",IF(OR(COUNT($C1614,J1614)&lt;&gt;2,overallRate=0),0,IF(F1614="Yes",ROUND(MAX(IF($B1614="Oui - sans lien de dépendance",0,MIN((0.75*J1614),847)),MIN(J1614,(0.75*$C1614),847)),2),IF(revenueReduction&gt;0.3,MAX(IF($B1614="Non - avec lien de dépendance",MIN(1129,J1614,$C1614)*overallRate,MIN(1129,J1614)*overallRate),ROUND(MAX(IF($B1614="Non - avec lien de dépendance",0,MIN((0.75*J1614),847)),MIN(J1614,(0.75*$C1614),847)),2)),IF($B1614="Non - avec lien de dépendance",MIN(1129,J1614,$C1614)*overallRate,MIN(1129,J1614)*overallRate)))))</f>
        <v>Effectuez l’étape 1</v>
      </c>
      <c r="O1614" s="68" t="str">
        <f>IF(ISTEXT(overallRate),"Effectuez l’étape 1",IF(OR(COUNT($C1614,K1614)&lt;&gt;2,overallRate=0),0,IF(G1614="Yes",ROUND(MAX(IF($B1614="Oui - sans lien de dépendance",0,MIN((0.75*K1614),847)),MIN(K1614,(0.75*$C1614),847)),2),IF(revenueReduction&gt;0.3,MAX(IF($B1614="Non - avec lien de dépendance",MIN(1129,K1614,$C1614)*overallRate,MIN(1129,K1614)*overallRate),ROUND(MAX(IF($B1614="Non - avec lien de dépendance",0,MIN((0.75*K1614),847)),MIN(K1614,(0.75*$C1614),847)),2)),IF($B1614="Non - avec lien de dépendance",MIN(1129,K1614,$C1614)*overallRate,MIN(1129,K1614)*overallRate)))))</f>
        <v>Effectuez l’étape 1</v>
      </c>
      <c r="P1614" s="3">
        <f t="shared" si="25"/>
        <v>0</v>
      </c>
    </row>
    <row r="1615" spans="12:16" x14ac:dyDescent="0.5">
      <c r="L1615" s="68" t="str">
        <f>IF(ISTEXT(overallRate),"Effectuez l’étape 1",IF(OR(COUNT($C1615,H1615)&lt;&gt;2,overallRate=0),0,IF(D1615="Yes",ROUND(MAX(IF($B1615="Oui - sans lien de dépendance",0,MIN((0.75*H1615),847)),MIN(H1615,(0.75*$C1615),847)),2),IF(revenueReduction&gt;0.3,MAX(IF($B1615="Non - avec lien de dépendance",MIN(1129,H1615,$C1615)*overallRate,MIN(1129,H1615)*overallRate),ROUND(MAX(IF($B1615="Non - avec lien de dépendance",0,MIN((0.75*H1615),847)),MIN(H1615,(0.75*$C1615),847)),2)),IF($B1615="Non - avec lien de dépendance",MIN(1129,H1615,$C1615)*overallRate,MIN(1129,H1615)*overallRate)))))</f>
        <v>Effectuez l’étape 1</v>
      </c>
      <c r="M1615" s="68" t="str">
        <f>IF(ISTEXT(overallRate),"Effectuez l’étape 1",IF(OR(COUNT($C1615,I1615)&lt;&gt;2,overallRate=0),0,IF(E1615="Yes",ROUND(MAX(IF($B1615="Oui - sans lien de dépendance",0,MIN((0.75*I1615),847)),MIN(I1615,(0.75*$C1615),847)),2),IF(revenueReduction&gt;0.3,MAX(IF($B1615="Non - avec lien de dépendance",MIN(1129,I1615,$C1615)*overallRate,MIN(1129,I1615)*overallRate),ROUND(MAX(IF($B1615="Non - avec lien de dépendance",0,MIN((0.75*I1615),847)),MIN(I1615,(0.75*$C1615),847)),2)),IF($B1615="Non - avec lien de dépendance",MIN(1129,I1615,$C1615)*overallRate,MIN(1129,I1615)*overallRate)))))</f>
        <v>Effectuez l’étape 1</v>
      </c>
      <c r="N1615" s="68" t="str">
        <f>IF(ISTEXT(overallRate),"Effectuez l’étape 1",IF(OR(COUNT($C1615,J1615)&lt;&gt;2,overallRate=0),0,IF(F1615="Yes",ROUND(MAX(IF($B1615="Oui - sans lien de dépendance",0,MIN((0.75*J1615),847)),MIN(J1615,(0.75*$C1615),847)),2),IF(revenueReduction&gt;0.3,MAX(IF($B1615="Non - avec lien de dépendance",MIN(1129,J1615,$C1615)*overallRate,MIN(1129,J1615)*overallRate),ROUND(MAX(IF($B1615="Non - avec lien de dépendance",0,MIN((0.75*J1615),847)),MIN(J1615,(0.75*$C1615),847)),2)),IF($B1615="Non - avec lien de dépendance",MIN(1129,J1615,$C1615)*overallRate,MIN(1129,J1615)*overallRate)))))</f>
        <v>Effectuez l’étape 1</v>
      </c>
      <c r="O1615" s="68" t="str">
        <f>IF(ISTEXT(overallRate),"Effectuez l’étape 1",IF(OR(COUNT($C1615,K1615)&lt;&gt;2,overallRate=0),0,IF(G1615="Yes",ROUND(MAX(IF($B1615="Oui - sans lien de dépendance",0,MIN((0.75*K1615),847)),MIN(K1615,(0.75*$C1615),847)),2),IF(revenueReduction&gt;0.3,MAX(IF($B1615="Non - avec lien de dépendance",MIN(1129,K1615,$C1615)*overallRate,MIN(1129,K1615)*overallRate),ROUND(MAX(IF($B1615="Non - avec lien de dépendance",0,MIN((0.75*K1615),847)),MIN(K1615,(0.75*$C1615),847)),2)),IF($B1615="Non - avec lien de dépendance",MIN(1129,K1615,$C1615)*overallRate,MIN(1129,K1615)*overallRate)))))</f>
        <v>Effectuez l’étape 1</v>
      </c>
      <c r="P1615" s="3">
        <f t="shared" si="25"/>
        <v>0</v>
      </c>
    </row>
    <row r="1616" spans="12:16" x14ac:dyDescent="0.5">
      <c r="L1616" s="68" t="str">
        <f>IF(ISTEXT(overallRate),"Effectuez l’étape 1",IF(OR(COUNT($C1616,H1616)&lt;&gt;2,overallRate=0),0,IF(D1616="Yes",ROUND(MAX(IF($B1616="Oui - sans lien de dépendance",0,MIN((0.75*H1616),847)),MIN(H1616,(0.75*$C1616),847)),2),IF(revenueReduction&gt;0.3,MAX(IF($B1616="Non - avec lien de dépendance",MIN(1129,H1616,$C1616)*overallRate,MIN(1129,H1616)*overallRate),ROUND(MAX(IF($B1616="Non - avec lien de dépendance",0,MIN((0.75*H1616),847)),MIN(H1616,(0.75*$C1616),847)),2)),IF($B1616="Non - avec lien de dépendance",MIN(1129,H1616,$C1616)*overallRate,MIN(1129,H1616)*overallRate)))))</f>
        <v>Effectuez l’étape 1</v>
      </c>
      <c r="M1616" s="68" t="str">
        <f>IF(ISTEXT(overallRate),"Effectuez l’étape 1",IF(OR(COUNT($C1616,I1616)&lt;&gt;2,overallRate=0),0,IF(E1616="Yes",ROUND(MAX(IF($B1616="Oui - sans lien de dépendance",0,MIN((0.75*I1616),847)),MIN(I1616,(0.75*$C1616),847)),2),IF(revenueReduction&gt;0.3,MAX(IF($B1616="Non - avec lien de dépendance",MIN(1129,I1616,$C1616)*overallRate,MIN(1129,I1616)*overallRate),ROUND(MAX(IF($B1616="Non - avec lien de dépendance",0,MIN((0.75*I1616),847)),MIN(I1616,(0.75*$C1616),847)),2)),IF($B1616="Non - avec lien de dépendance",MIN(1129,I1616,$C1616)*overallRate,MIN(1129,I1616)*overallRate)))))</f>
        <v>Effectuez l’étape 1</v>
      </c>
      <c r="N1616" s="68" t="str">
        <f>IF(ISTEXT(overallRate),"Effectuez l’étape 1",IF(OR(COUNT($C1616,J1616)&lt;&gt;2,overallRate=0),0,IF(F1616="Yes",ROUND(MAX(IF($B1616="Oui - sans lien de dépendance",0,MIN((0.75*J1616),847)),MIN(J1616,(0.75*$C1616),847)),2),IF(revenueReduction&gt;0.3,MAX(IF($B1616="Non - avec lien de dépendance",MIN(1129,J1616,$C1616)*overallRate,MIN(1129,J1616)*overallRate),ROUND(MAX(IF($B1616="Non - avec lien de dépendance",0,MIN((0.75*J1616),847)),MIN(J1616,(0.75*$C1616),847)),2)),IF($B1616="Non - avec lien de dépendance",MIN(1129,J1616,$C1616)*overallRate,MIN(1129,J1616)*overallRate)))))</f>
        <v>Effectuez l’étape 1</v>
      </c>
      <c r="O1616" s="68" t="str">
        <f>IF(ISTEXT(overallRate),"Effectuez l’étape 1",IF(OR(COUNT($C1616,K1616)&lt;&gt;2,overallRate=0),0,IF(G1616="Yes",ROUND(MAX(IF($B1616="Oui - sans lien de dépendance",0,MIN((0.75*K1616),847)),MIN(K1616,(0.75*$C1616),847)),2),IF(revenueReduction&gt;0.3,MAX(IF($B1616="Non - avec lien de dépendance",MIN(1129,K1616,$C1616)*overallRate,MIN(1129,K1616)*overallRate),ROUND(MAX(IF($B1616="Non - avec lien de dépendance",0,MIN((0.75*K1616),847)),MIN(K1616,(0.75*$C1616),847)),2)),IF($B1616="Non - avec lien de dépendance",MIN(1129,K1616,$C1616)*overallRate,MIN(1129,K1616)*overallRate)))))</f>
        <v>Effectuez l’étape 1</v>
      </c>
      <c r="P1616" s="3">
        <f t="shared" si="25"/>
        <v>0</v>
      </c>
    </row>
    <row r="1617" spans="12:16" x14ac:dyDescent="0.5">
      <c r="L1617" s="68" t="str">
        <f>IF(ISTEXT(overallRate),"Effectuez l’étape 1",IF(OR(COUNT($C1617,H1617)&lt;&gt;2,overallRate=0),0,IF(D1617="Yes",ROUND(MAX(IF($B1617="Oui - sans lien de dépendance",0,MIN((0.75*H1617),847)),MIN(H1617,(0.75*$C1617),847)),2),IF(revenueReduction&gt;0.3,MAX(IF($B1617="Non - avec lien de dépendance",MIN(1129,H1617,$C1617)*overallRate,MIN(1129,H1617)*overallRate),ROUND(MAX(IF($B1617="Non - avec lien de dépendance",0,MIN((0.75*H1617),847)),MIN(H1617,(0.75*$C1617),847)),2)),IF($B1617="Non - avec lien de dépendance",MIN(1129,H1617,$C1617)*overallRate,MIN(1129,H1617)*overallRate)))))</f>
        <v>Effectuez l’étape 1</v>
      </c>
      <c r="M1617" s="68" t="str">
        <f>IF(ISTEXT(overallRate),"Effectuez l’étape 1",IF(OR(COUNT($C1617,I1617)&lt;&gt;2,overallRate=0),0,IF(E1617="Yes",ROUND(MAX(IF($B1617="Oui - sans lien de dépendance",0,MIN((0.75*I1617),847)),MIN(I1617,(0.75*$C1617),847)),2),IF(revenueReduction&gt;0.3,MAX(IF($B1617="Non - avec lien de dépendance",MIN(1129,I1617,$C1617)*overallRate,MIN(1129,I1617)*overallRate),ROUND(MAX(IF($B1617="Non - avec lien de dépendance",0,MIN((0.75*I1617),847)),MIN(I1617,(0.75*$C1617),847)),2)),IF($B1617="Non - avec lien de dépendance",MIN(1129,I1617,$C1617)*overallRate,MIN(1129,I1617)*overallRate)))))</f>
        <v>Effectuez l’étape 1</v>
      </c>
      <c r="N1617" s="68" t="str">
        <f>IF(ISTEXT(overallRate),"Effectuez l’étape 1",IF(OR(COUNT($C1617,J1617)&lt;&gt;2,overallRate=0),0,IF(F1617="Yes",ROUND(MAX(IF($B1617="Oui - sans lien de dépendance",0,MIN((0.75*J1617),847)),MIN(J1617,(0.75*$C1617),847)),2),IF(revenueReduction&gt;0.3,MAX(IF($B1617="Non - avec lien de dépendance",MIN(1129,J1617,$C1617)*overallRate,MIN(1129,J1617)*overallRate),ROUND(MAX(IF($B1617="Non - avec lien de dépendance",0,MIN((0.75*J1617),847)),MIN(J1617,(0.75*$C1617),847)),2)),IF($B1617="Non - avec lien de dépendance",MIN(1129,J1617,$C1617)*overallRate,MIN(1129,J1617)*overallRate)))))</f>
        <v>Effectuez l’étape 1</v>
      </c>
      <c r="O1617" s="68" t="str">
        <f>IF(ISTEXT(overallRate),"Effectuez l’étape 1",IF(OR(COUNT($C1617,K1617)&lt;&gt;2,overallRate=0),0,IF(G1617="Yes",ROUND(MAX(IF($B1617="Oui - sans lien de dépendance",0,MIN((0.75*K1617),847)),MIN(K1617,(0.75*$C1617),847)),2),IF(revenueReduction&gt;0.3,MAX(IF($B1617="Non - avec lien de dépendance",MIN(1129,K1617,$C1617)*overallRate,MIN(1129,K1617)*overallRate),ROUND(MAX(IF($B1617="Non - avec lien de dépendance",0,MIN((0.75*K1617),847)),MIN(K1617,(0.75*$C1617),847)),2)),IF($B1617="Non - avec lien de dépendance",MIN(1129,K1617,$C1617)*overallRate,MIN(1129,K1617)*overallRate)))))</f>
        <v>Effectuez l’étape 1</v>
      </c>
      <c r="P1617" s="3">
        <f t="shared" si="25"/>
        <v>0</v>
      </c>
    </row>
    <row r="1618" spans="12:16" x14ac:dyDescent="0.5">
      <c r="L1618" s="68" t="str">
        <f>IF(ISTEXT(overallRate),"Effectuez l’étape 1",IF(OR(COUNT($C1618,H1618)&lt;&gt;2,overallRate=0),0,IF(D1618="Yes",ROUND(MAX(IF($B1618="Oui - sans lien de dépendance",0,MIN((0.75*H1618),847)),MIN(H1618,(0.75*$C1618),847)),2),IF(revenueReduction&gt;0.3,MAX(IF($B1618="Non - avec lien de dépendance",MIN(1129,H1618,$C1618)*overallRate,MIN(1129,H1618)*overallRate),ROUND(MAX(IF($B1618="Non - avec lien de dépendance",0,MIN((0.75*H1618),847)),MIN(H1618,(0.75*$C1618),847)),2)),IF($B1618="Non - avec lien de dépendance",MIN(1129,H1618,$C1618)*overallRate,MIN(1129,H1618)*overallRate)))))</f>
        <v>Effectuez l’étape 1</v>
      </c>
      <c r="M1618" s="68" t="str">
        <f>IF(ISTEXT(overallRate),"Effectuez l’étape 1",IF(OR(COUNT($C1618,I1618)&lt;&gt;2,overallRate=0),0,IF(E1618="Yes",ROUND(MAX(IF($B1618="Oui - sans lien de dépendance",0,MIN((0.75*I1618),847)),MIN(I1618,(0.75*$C1618),847)),2),IF(revenueReduction&gt;0.3,MAX(IF($B1618="Non - avec lien de dépendance",MIN(1129,I1618,$C1618)*overallRate,MIN(1129,I1618)*overallRate),ROUND(MAX(IF($B1618="Non - avec lien de dépendance",0,MIN((0.75*I1618),847)),MIN(I1618,(0.75*$C1618),847)),2)),IF($B1618="Non - avec lien de dépendance",MIN(1129,I1618,$C1618)*overallRate,MIN(1129,I1618)*overallRate)))))</f>
        <v>Effectuez l’étape 1</v>
      </c>
      <c r="N1618" s="68" t="str">
        <f>IF(ISTEXT(overallRate),"Effectuez l’étape 1",IF(OR(COUNT($C1618,J1618)&lt;&gt;2,overallRate=0),0,IF(F1618="Yes",ROUND(MAX(IF($B1618="Oui - sans lien de dépendance",0,MIN((0.75*J1618),847)),MIN(J1618,(0.75*$C1618),847)),2),IF(revenueReduction&gt;0.3,MAX(IF($B1618="Non - avec lien de dépendance",MIN(1129,J1618,$C1618)*overallRate,MIN(1129,J1618)*overallRate),ROUND(MAX(IF($B1618="Non - avec lien de dépendance",0,MIN((0.75*J1618),847)),MIN(J1618,(0.75*$C1618),847)),2)),IF($B1618="Non - avec lien de dépendance",MIN(1129,J1618,$C1618)*overallRate,MIN(1129,J1618)*overallRate)))))</f>
        <v>Effectuez l’étape 1</v>
      </c>
      <c r="O1618" s="68" t="str">
        <f>IF(ISTEXT(overallRate),"Effectuez l’étape 1",IF(OR(COUNT($C1618,K1618)&lt;&gt;2,overallRate=0),0,IF(G1618="Yes",ROUND(MAX(IF($B1618="Oui - sans lien de dépendance",0,MIN((0.75*K1618),847)),MIN(K1618,(0.75*$C1618),847)),2),IF(revenueReduction&gt;0.3,MAX(IF($B1618="Non - avec lien de dépendance",MIN(1129,K1618,$C1618)*overallRate,MIN(1129,K1618)*overallRate),ROUND(MAX(IF($B1618="Non - avec lien de dépendance",0,MIN((0.75*K1618),847)),MIN(K1618,(0.75*$C1618),847)),2)),IF($B1618="Non - avec lien de dépendance",MIN(1129,K1618,$C1618)*overallRate,MIN(1129,K1618)*overallRate)))))</f>
        <v>Effectuez l’étape 1</v>
      </c>
      <c r="P1618" s="3">
        <f t="shared" si="25"/>
        <v>0</v>
      </c>
    </row>
    <row r="1619" spans="12:16" x14ac:dyDescent="0.5">
      <c r="L1619" s="68" t="str">
        <f>IF(ISTEXT(overallRate),"Effectuez l’étape 1",IF(OR(COUNT($C1619,H1619)&lt;&gt;2,overallRate=0),0,IF(D1619="Yes",ROUND(MAX(IF($B1619="Oui - sans lien de dépendance",0,MIN((0.75*H1619),847)),MIN(H1619,(0.75*$C1619),847)),2),IF(revenueReduction&gt;0.3,MAX(IF($B1619="Non - avec lien de dépendance",MIN(1129,H1619,$C1619)*overallRate,MIN(1129,H1619)*overallRate),ROUND(MAX(IF($B1619="Non - avec lien de dépendance",0,MIN((0.75*H1619),847)),MIN(H1619,(0.75*$C1619),847)),2)),IF($B1619="Non - avec lien de dépendance",MIN(1129,H1619,$C1619)*overallRate,MIN(1129,H1619)*overallRate)))))</f>
        <v>Effectuez l’étape 1</v>
      </c>
      <c r="M1619" s="68" t="str">
        <f>IF(ISTEXT(overallRate),"Effectuez l’étape 1",IF(OR(COUNT($C1619,I1619)&lt;&gt;2,overallRate=0),0,IF(E1619="Yes",ROUND(MAX(IF($B1619="Oui - sans lien de dépendance",0,MIN((0.75*I1619),847)),MIN(I1619,(0.75*$C1619),847)),2),IF(revenueReduction&gt;0.3,MAX(IF($B1619="Non - avec lien de dépendance",MIN(1129,I1619,$C1619)*overallRate,MIN(1129,I1619)*overallRate),ROUND(MAX(IF($B1619="Non - avec lien de dépendance",0,MIN((0.75*I1619),847)),MIN(I1619,(0.75*$C1619),847)),2)),IF($B1619="Non - avec lien de dépendance",MIN(1129,I1619,$C1619)*overallRate,MIN(1129,I1619)*overallRate)))))</f>
        <v>Effectuez l’étape 1</v>
      </c>
      <c r="N1619" s="68" t="str">
        <f>IF(ISTEXT(overallRate),"Effectuez l’étape 1",IF(OR(COUNT($C1619,J1619)&lt;&gt;2,overallRate=0),0,IF(F1619="Yes",ROUND(MAX(IF($B1619="Oui - sans lien de dépendance",0,MIN((0.75*J1619),847)),MIN(J1619,(0.75*$C1619),847)),2),IF(revenueReduction&gt;0.3,MAX(IF($B1619="Non - avec lien de dépendance",MIN(1129,J1619,$C1619)*overallRate,MIN(1129,J1619)*overallRate),ROUND(MAX(IF($B1619="Non - avec lien de dépendance",0,MIN((0.75*J1619),847)),MIN(J1619,(0.75*$C1619),847)),2)),IF($B1619="Non - avec lien de dépendance",MIN(1129,J1619,$C1619)*overallRate,MIN(1129,J1619)*overallRate)))))</f>
        <v>Effectuez l’étape 1</v>
      </c>
      <c r="O1619" s="68" t="str">
        <f>IF(ISTEXT(overallRate),"Effectuez l’étape 1",IF(OR(COUNT($C1619,K1619)&lt;&gt;2,overallRate=0),0,IF(G1619="Yes",ROUND(MAX(IF($B1619="Oui - sans lien de dépendance",0,MIN((0.75*K1619),847)),MIN(K1619,(0.75*$C1619),847)),2),IF(revenueReduction&gt;0.3,MAX(IF($B1619="Non - avec lien de dépendance",MIN(1129,K1619,$C1619)*overallRate,MIN(1129,K1619)*overallRate),ROUND(MAX(IF($B1619="Non - avec lien de dépendance",0,MIN((0.75*K1619),847)),MIN(K1619,(0.75*$C1619),847)),2)),IF($B1619="Non - avec lien de dépendance",MIN(1129,K1619,$C1619)*overallRate,MIN(1129,K1619)*overallRate)))))</f>
        <v>Effectuez l’étape 1</v>
      </c>
      <c r="P1619" s="3">
        <f t="shared" si="25"/>
        <v>0</v>
      </c>
    </row>
    <row r="1620" spans="12:16" x14ac:dyDescent="0.5">
      <c r="L1620" s="68" t="str">
        <f>IF(ISTEXT(overallRate),"Effectuez l’étape 1",IF(OR(COUNT($C1620,H1620)&lt;&gt;2,overallRate=0),0,IF(D1620="Yes",ROUND(MAX(IF($B1620="Oui - sans lien de dépendance",0,MIN((0.75*H1620),847)),MIN(H1620,(0.75*$C1620),847)),2),IF(revenueReduction&gt;0.3,MAX(IF($B1620="Non - avec lien de dépendance",MIN(1129,H1620,$C1620)*overallRate,MIN(1129,H1620)*overallRate),ROUND(MAX(IF($B1620="Non - avec lien de dépendance",0,MIN((0.75*H1620),847)),MIN(H1620,(0.75*$C1620),847)),2)),IF($B1620="Non - avec lien de dépendance",MIN(1129,H1620,$C1620)*overallRate,MIN(1129,H1620)*overallRate)))))</f>
        <v>Effectuez l’étape 1</v>
      </c>
      <c r="M1620" s="68" t="str">
        <f>IF(ISTEXT(overallRate),"Effectuez l’étape 1",IF(OR(COUNT($C1620,I1620)&lt;&gt;2,overallRate=0),0,IF(E1620="Yes",ROUND(MAX(IF($B1620="Oui - sans lien de dépendance",0,MIN((0.75*I1620),847)),MIN(I1620,(0.75*$C1620),847)),2),IF(revenueReduction&gt;0.3,MAX(IF($B1620="Non - avec lien de dépendance",MIN(1129,I1620,$C1620)*overallRate,MIN(1129,I1620)*overallRate),ROUND(MAX(IF($B1620="Non - avec lien de dépendance",0,MIN((0.75*I1620),847)),MIN(I1620,(0.75*$C1620),847)),2)),IF($B1620="Non - avec lien de dépendance",MIN(1129,I1620,$C1620)*overallRate,MIN(1129,I1620)*overallRate)))))</f>
        <v>Effectuez l’étape 1</v>
      </c>
      <c r="N1620" s="68" t="str">
        <f>IF(ISTEXT(overallRate),"Effectuez l’étape 1",IF(OR(COUNT($C1620,J1620)&lt;&gt;2,overallRate=0),0,IF(F1620="Yes",ROUND(MAX(IF($B1620="Oui - sans lien de dépendance",0,MIN((0.75*J1620),847)),MIN(J1620,(0.75*$C1620),847)),2),IF(revenueReduction&gt;0.3,MAX(IF($B1620="Non - avec lien de dépendance",MIN(1129,J1620,$C1620)*overallRate,MIN(1129,J1620)*overallRate),ROUND(MAX(IF($B1620="Non - avec lien de dépendance",0,MIN((0.75*J1620),847)),MIN(J1620,(0.75*$C1620),847)),2)),IF($B1620="Non - avec lien de dépendance",MIN(1129,J1620,$C1620)*overallRate,MIN(1129,J1620)*overallRate)))))</f>
        <v>Effectuez l’étape 1</v>
      </c>
      <c r="O1620" s="68" t="str">
        <f>IF(ISTEXT(overallRate),"Effectuez l’étape 1",IF(OR(COUNT($C1620,K1620)&lt;&gt;2,overallRate=0),0,IF(G1620="Yes",ROUND(MAX(IF($B1620="Oui - sans lien de dépendance",0,MIN((0.75*K1620),847)),MIN(K1620,(0.75*$C1620),847)),2),IF(revenueReduction&gt;0.3,MAX(IF($B1620="Non - avec lien de dépendance",MIN(1129,K1620,$C1620)*overallRate,MIN(1129,K1620)*overallRate),ROUND(MAX(IF($B1620="Non - avec lien de dépendance",0,MIN((0.75*K1620),847)),MIN(K1620,(0.75*$C1620),847)),2)),IF($B1620="Non - avec lien de dépendance",MIN(1129,K1620,$C1620)*overallRate,MIN(1129,K1620)*overallRate)))))</f>
        <v>Effectuez l’étape 1</v>
      </c>
      <c r="P1620" s="3">
        <f t="shared" si="25"/>
        <v>0</v>
      </c>
    </row>
    <row r="1621" spans="12:16" x14ac:dyDescent="0.5">
      <c r="L1621" s="68" t="str">
        <f>IF(ISTEXT(overallRate),"Effectuez l’étape 1",IF(OR(COUNT($C1621,H1621)&lt;&gt;2,overallRate=0),0,IF(D1621="Yes",ROUND(MAX(IF($B1621="Oui - sans lien de dépendance",0,MIN((0.75*H1621),847)),MIN(H1621,(0.75*$C1621),847)),2),IF(revenueReduction&gt;0.3,MAX(IF($B1621="Non - avec lien de dépendance",MIN(1129,H1621,$C1621)*overallRate,MIN(1129,H1621)*overallRate),ROUND(MAX(IF($B1621="Non - avec lien de dépendance",0,MIN((0.75*H1621),847)),MIN(H1621,(0.75*$C1621),847)),2)),IF($B1621="Non - avec lien de dépendance",MIN(1129,H1621,$C1621)*overallRate,MIN(1129,H1621)*overallRate)))))</f>
        <v>Effectuez l’étape 1</v>
      </c>
      <c r="M1621" s="68" t="str">
        <f>IF(ISTEXT(overallRate),"Effectuez l’étape 1",IF(OR(COUNT($C1621,I1621)&lt;&gt;2,overallRate=0),0,IF(E1621="Yes",ROUND(MAX(IF($B1621="Oui - sans lien de dépendance",0,MIN((0.75*I1621),847)),MIN(I1621,(0.75*$C1621),847)),2),IF(revenueReduction&gt;0.3,MAX(IF($B1621="Non - avec lien de dépendance",MIN(1129,I1621,$C1621)*overallRate,MIN(1129,I1621)*overallRate),ROUND(MAX(IF($B1621="Non - avec lien de dépendance",0,MIN((0.75*I1621),847)),MIN(I1621,(0.75*$C1621),847)),2)),IF($B1621="Non - avec lien de dépendance",MIN(1129,I1621,$C1621)*overallRate,MIN(1129,I1621)*overallRate)))))</f>
        <v>Effectuez l’étape 1</v>
      </c>
      <c r="N1621" s="68" t="str">
        <f>IF(ISTEXT(overallRate),"Effectuez l’étape 1",IF(OR(COUNT($C1621,J1621)&lt;&gt;2,overallRate=0),0,IF(F1621="Yes",ROUND(MAX(IF($B1621="Oui - sans lien de dépendance",0,MIN((0.75*J1621),847)),MIN(J1621,(0.75*$C1621),847)),2),IF(revenueReduction&gt;0.3,MAX(IF($B1621="Non - avec lien de dépendance",MIN(1129,J1621,$C1621)*overallRate,MIN(1129,J1621)*overallRate),ROUND(MAX(IF($B1621="Non - avec lien de dépendance",0,MIN((0.75*J1621),847)),MIN(J1621,(0.75*$C1621),847)),2)),IF($B1621="Non - avec lien de dépendance",MIN(1129,J1621,$C1621)*overallRate,MIN(1129,J1621)*overallRate)))))</f>
        <v>Effectuez l’étape 1</v>
      </c>
      <c r="O1621" s="68" t="str">
        <f>IF(ISTEXT(overallRate),"Effectuez l’étape 1",IF(OR(COUNT($C1621,K1621)&lt;&gt;2,overallRate=0),0,IF(G1621="Yes",ROUND(MAX(IF($B1621="Oui - sans lien de dépendance",0,MIN((0.75*K1621),847)),MIN(K1621,(0.75*$C1621),847)),2),IF(revenueReduction&gt;0.3,MAX(IF($B1621="Non - avec lien de dépendance",MIN(1129,K1621,$C1621)*overallRate,MIN(1129,K1621)*overallRate),ROUND(MAX(IF($B1621="Non - avec lien de dépendance",0,MIN((0.75*K1621),847)),MIN(K1621,(0.75*$C1621),847)),2)),IF($B1621="Non - avec lien de dépendance",MIN(1129,K1621,$C1621)*overallRate,MIN(1129,K1621)*overallRate)))))</f>
        <v>Effectuez l’étape 1</v>
      </c>
      <c r="P1621" s="3">
        <f t="shared" si="25"/>
        <v>0</v>
      </c>
    </row>
    <row r="1622" spans="12:16" x14ac:dyDescent="0.5">
      <c r="L1622" s="68" t="str">
        <f>IF(ISTEXT(overallRate),"Effectuez l’étape 1",IF(OR(COUNT($C1622,H1622)&lt;&gt;2,overallRate=0),0,IF(D1622="Yes",ROUND(MAX(IF($B1622="Oui - sans lien de dépendance",0,MIN((0.75*H1622),847)),MIN(H1622,(0.75*$C1622),847)),2),IF(revenueReduction&gt;0.3,MAX(IF($B1622="Non - avec lien de dépendance",MIN(1129,H1622,$C1622)*overallRate,MIN(1129,H1622)*overallRate),ROUND(MAX(IF($B1622="Non - avec lien de dépendance",0,MIN((0.75*H1622),847)),MIN(H1622,(0.75*$C1622),847)),2)),IF($B1622="Non - avec lien de dépendance",MIN(1129,H1622,$C1622)*overallRate,MIN(1129,H1622)*overallRate)))))</f>
        <v>Effectuez l’étape 1</v>
      </c>
      <c r="M1622" s="68" t="str">
        <f>IF(ISTEXT(overallRate),"Effectuez l’étape 1",IF(OR(COUNT($C1622,I1622)&lt;&gt;2,overallRate=0),0,IF(E1622="Yes",ROUND(MAX(IF($B1622="Oui - sans lien de dépendance",0,MIN((0.75*I1622),847)),MIN(I1622,(0.75*$C1622),847)),2),IF(revenueReduction&gt;0.3,MAX(IF($B1622="Non - avec lien de dépendance",MIN(1129,I1622,$C1622)*overallRate,MIN(1129,I1622)*overallRate),ROUND(MAX(IF($B1622="Non - avec lien de dépendance",0,MIN((0.75*I1622),847)),MIN(I1622,(0.75*$C1622),847)),2)),IF($B1622="Non - avec lien de dépendance",MIN(1129,I1622,$C1622)*overallRate,MIN(1129,I1622)*overallRate)))))</f>
        <v>Effectuez l’étape 1</v>
      </c>
      <c r="N1622" s="68" t="str">
        <f>IF(ISTEXT(overallRate),"Effectuez l’étape 1",IF(OR(COUNT($C1622,J1622)&lt;&gt;2,overallRate=0),0,IF(F1622="Yes",ROUND(MAX(IF($B1622="Oui - sans lien de dépendance",0,MIN((0.75*J1622),847)),MIN(J1622,(0.75*$C1622),847)),2),IF(revenueReduction&gt;0.3,MAX(IF($B1622="Non - avec lien de dépendance",MIN(1129,J1622,$C1622)*overallRate,MIN(1129,J1622)*overallRate),ROUND(MAX(IF($B1622="Non - avec lien de dépendance",0,MIN((0.75*J1622),847)),MIN(J1622,(0.75*$C1622),847)),2)),IF($B1622="Non - avec lien de dépendance",MIN(1129,J1622,$C1622)*overallRate,MIN(1129,J1622)*overallRate)))))</f>
        <v>Effectuez l’étape 1</v>
      </c>
      <c r="O1622" s="68" t="str">
        <f>IF(ISTEXT(overallRate),"Effectuez l’étape 1",IF(OR(COUNT($C1622,K1622)&lt;&gt;2,overallRate=0),0,IF(G1622="Yes",ROUND(MAX(IF($B1622="Oui - sans lien de dépendance",0,MIN((0.75*K1622),847)),MIN(K1622,(0.75*$C1622),847)),2),IF(revenueReduction&gt;0.3,MAX(IF($B1622="Non - avec lien de dépendance",MIN(1129,K1622,$C1622)*overallRate,MIN(1129,K1622)*overallRate),ROUND(MAX(IF($B1622="Non - avec lien de dépendance",0,MIN((0.75*K1622),847)),MIN(K1622,(0.75*$C1622),847)),2)),IF($B1622="Non - avec lien de dépendance",MIN(1129,K1622,$C1622)*overallRate,MIN(1129,K1622)*overallRate)))))</f>
        <v>Effectuez l’étape 1</v>
      </c>
      <c r="P1622" s="3">
        <f t="shared" si="25"/>
        <v>0</v>
      </c>
    </row>
    <row r="1623" spans="12:16" x14ac:dyDescent="0.5">
      <c r="L1623" s="68" t="str">
        <f>IF(ISTEXT(overallRate),"Effectuez l’étape 1",IF(OR(COUNT($C1623,H1623)&lt;&gt;2,overallRate=0),0,IF(D1623="Yes",ROUND(MAX(IF($B1623="Oui - sans lien de dépendance",0,MIN((0.75*H1623),847)),MIN(H1623,(0.75*$C1623),847)),2),IF(revenueReduction&gt;0.3,MAX(IF($B1623="Non - avec lien de dépendance",MIN(1129,H1623,$C1623)*overallRate,MIN(1129,H1623)*overallRate),ROUND(MAX(IF($B1623="Non - avec lien de dépendance",0,MIN((0.75*H1623),847)),MIN(H1623,(0.75*$C1623),847)),2)),IF($B1623="Non - avec lien de dépendance",MIN(1129,H1623,$C1623)*overallRate,MIN(1129,H1623)*overallRate)))))</f>
        <v>Effectuez l’étape 1</v>
      </c>
      <c r="M1623" s="68" t="str">
        <f>IF(ISTEXT(overallRate),"Effectuez l’étape 1",IF(OR(COUNT($C1623,I1623)&lt;&gt;2,overallRate=0),0,IF(E1623="Yes",ROUND(MAX(IF($B1623="Oui - sans lien de dépendance",0,MIN((0.75*I1623),847)),MIN(I1623,(0.75*$C1623),847)),2),IF(revenueReduction&gt;0.3,MAX(IF($B1623="Non - avec lien de dépendance",MIN(1129,I1623,$C1623)*overallRate,MIN(1129,I1623)*overallRate),ROUND(MAX(IF($B1623="Non - avec lien de dépendance",0,MIN((0.75*I1623),847)),MIN(I1623,(0.75*$C1623),847)),2)),IF($B1623="Non - avec lien de dépendance",MIN(1129,I1623,$C1623)*overallRate,MIN(1129,I1623)*overallRate)))))</f>
        <v>Effectuez l’étape 1</v>
      </c>
      <c r="N1623" s="68" t="str">
        <f>IF(ISTEXT(overallRate),"Effectuez l’étape 1",IF(OR(COUNT($C1623,J1623)&lt;&gt;2,overallRate=0),0,IF(F1623="Yes",ROUND(MAX(IF($B1623="Oui - sans lien de dépendance",0,MIN((0.75*J1623),847)),MIN(J1623,(0.75*$C1623),847)),2),IF(revenueReduction&gt;0.3,MAX(IF($B1623="Non - avec lien de dépendance",MIN(1129,J1623,$C1623)*overallRate,MIN(1129,J1623)*overallRate),ROUND(MAX(IF($B1623="Non - avec lien de dépendance",0,MIN((0.75*J1623),847)),MIN(J1623,(0.75*$C1623),847)),2)),IF($B1623="Non - avec lien de dépendance",MIN(1129,J1623,$C1623)*overallRate,MIN(1129,J1623)*overallRate)))))</f>
        <v>Effectuez l’étape 1</v>
      </c>
      <c r="O1623" s="68" t="str">
        <f>IF(ISTEXT(overallRate),"Effectuez l’étape 1",IF(OR(COUNT($C1623,K1623)&lt;&gt;2,overallRate=0),0,IF(G1623="Yes",ROUND(MAX(IF($B1623="Oui - sans lien de dépendance",0,MIN((0.75*K1623),847)),MIN(K1623,(0.75*$C1623),847)),2),IF(revenueReduction&gt;0.3,MAX(IF($B1623="Non - avec lien de dépendance",MIN(1129,K1623,$C1623)*overallRate,MIN(1129,K1623)*overallRate),ROUND(MAX(IF($B1623="Non - avec lien de dépendance",0,MIN((0.75*K1623),847)),MIN(K1623,(0.75*$C1623),847)),2)),IF($B1623="Non - avec lien de dépendance",MIN(1129,K1623,$C1623)*overallRate,MIN(1129,K1623)*overallRate)))))</f>
        <v>Effectuez l’étape 1</v>
      </c>
      <c r="P1623" s="3">
        <f t="shared" si="25"/>
        <v>0</v>
      </c>
    </row>
    <row r="1624" spans="12:16" x14ac:dyDescent="0.5">
      <c r="L1624" s="68" t="str">
        <f>IF(ISTEXT(overallRate),"Effectuez l’étape 1",IF(OR(COUNT($C1624,H1624)&lt;&gt;2,overallRate=0),0,IF(D1624="Yes",ROUND(MAX(IF($B1624="Oui - sans lien de dépendance",0,MIN((0.75*H1624),847)),MIN(H1624,(0.75*$C1624),847)),2),IF(revenueReduction&gt;0.3,MAX(IF($B1624="Non - avec lien de dépendance",MIN(1129,H1624,$C1624)*overallRate,MIN(1129,H1624)*overallRate),ROUND(MAX(IF($B1624="Non - avec lien de dépendance",0,MIN((0.75*H1624),847)),MIN(H1624,(0.75*$C1624),847)),2)),IF($B1624="Non - avec lien de dépendance",MIN(1129,H1624,$C1624)*overallRate,MIN(1129,H1624)*overallRate)))))</f>
        <v>Effectuez l’étape 1</v>
      </c>
      <c r="M1624" s="68" t="str">
        <f>IF(ISTEXT(overallRate),"Effectuez l’étape 1",IF(OR(COUNT($C1624,I1624)&lt;&gt;2,overallRate=0),0,IF(E1624="Yes",ROUND(MAX(IF($B1624="Oui - sans lien de dépendance",0,MIN((0.75*I1624),847)),MIN(I1624,(0.75*$C1624),847)),2),IF(revenueReduction&gt;0.3,MAX(IF($B1624="Non - avec lien de dépendance",MIN(1129,I1624,$C1624)*overallRate,MIN(1129,I1624)*overallRate),ROUND(MAX(IF($B1624="Non - avec lien de dépendance",0,MIN((0.75*I1624),847)),MIN(I1624,(0.75*$C1624),847)),2)),IF($B1624="Non - avec lien de dépendance",MIN(1129,I1624,$C1624)*overallRate,MIN(1129,I1624)*overallRate)))))</f>
        <v>Effectuez l’étape 1</v>
      </c>
      <c r="N1624" s="68" t="str">
        <f>IF(ISTEXT(overallRate),"Effectuez l’étape 1",IF(OR(COUNT($C1624,J1624)&lt;&gt;2,overallRate=0),0,IF(F1624="Yes",ROUND(MAX(IF($B1624="Oui - sans lien de dépendance",0,MIN((0.75*J1624),847)),MIN(J1624,(0.75*$C1624),847)),2),IF(revenueReduction&gt;0.3,MAX(IF($B1624="Non - avec lien de dépendance",MIN(1129,J1624,$C1624)*overallRate,MIN(1129,J1624)*overallRate),ROUND(MAX(IF($B1624="Non - avec lien de dépendance",0,MIN((0.75*J1624),847)),MIN(J1624,(0.75*$C1624),847)),2)),IF($B1624="Non - avec lien de dépendance",MIN(1129,J1624,$C1624)*overallRate,MIN(1129,J1624)*overallRate)))))</f>
        <v>Effectuez l’étape 1</v>
      </c>
      <c r="O1624" s="68" t="str">
        <f>IF(ISTEXT(overallRate),"Effectuez l’étape 1",IF(OR(COUNT($C1624,K1624)&lt;&gt;2,overallRate=0),0,IF(G1624="Yes",ROUND(MAX(IF($B1624="Oui - sans lien de dépendance",0,MIN((0.75*K1624),847)),MIN(K1624,(0.75*$C1624),847)),2),IF(revenueReduction&gt;0.3,MAX(IF($B1624="Non - avec lien de dépendance",MIN(1129,K1624,$C1624)*overallRate,MIN(1129,K1624)*overallRate),ROUND(MAX(IF($B1624="Non - avec lien de dépendance",0,MIN((0.75*K1624),847)),MIN(K1624,(0.75*$C1624),847)),2)),IF($B1624="Non - avec lien de dépendance",MIN(1129,K1624,$C1624)*overallRate,MIN(1129,K1624)*overallRate)))))</f>
        <v>Effectuez l’étape 1</v>
      </c>
      <c r="P1624" s="3">
        <f t="shared" si="25"/>
        <v>0</v>
      </c>
    </row>
    <row r="1625" spans="12:16" x14ac:dyDescent="0.5">
      <c r="L1625" s="68" t="str">
        <f>IF(ISTEXT(overallRate),"Effectuez l’étape 1",IF(OR(COUNT($C1625,H1625)&lt;&gt;2,overallRate=0),0,IF(D1625="Yes",ROUND(MAX(IF($B1625="Oui - sans lien de dépendance",0,MIN((0.75*H1625),847)),MIN(H1625,(0.75*$C1625),847)),2),IF(revenueReduction&gt;0.3,MAX(IF($B1625="Non - avec lien de dépendance",MIN(1129,H1625,$C1625)*overallRate,MIN(1129,H1625)*overallRate),ROUND(MAX(IF($B1625="Non - avec lien de dépendance",0,MIN((0.75*H1625),847)),MIN(H1625,(0.75*$C1625),847)),2)),IF($B1625="Non - avec lien de dépendance",MIN(1129,H1625,$C1625)*overallRate,MIN(1129,H1625)*overallRate)))))</f>
        <v>Effectuez l’étape 1</v>
      </c>
      <c r="M1625" s="68" t="str">
        <f>IF(ISTEXT(overallRate),"Effectuez l’étape 1",IF(OR(COUNT($C1625,I1625)&lt;&gt;2,overallRate=0),0,IF(E1625="Yes",ROUND(MAX(IF($B1625="Oui - sans lien de dépendance",0,MIN((0.75*I1625),847)),MIN(I1625,(0.75*$C1625),847)),2),IF(revenueReduction&gt;0.3,MAX(IF($B1625="Non - avec lien de dépendance",MIN(1129,I1625,$C1625)*overallRate,MIN(1129,I1625)*overallRate),ROUND(MAX(IF($B1625="Non - avec lien de dépendance",0,MIN((0.75*I1625),847)),MIN(I1625,(0.75*$C1625),847)),2)),IF($B1625="Non - avec lien de dépendance",MIN(1129,I1625,$C1625)*overallRate,MIN(1129,I1625)*overallRate)))))</f>
        <v>Effectuez l’étape 1</v>
      </c>
      <c r="N1625" s="68" t="str">
        <f>IF(ISTEXT(overallRate),"Effectuez l’étape 1",IF(OR(COUNT($C1625,J1625)&lt;&gt;2,overallRate=0),0,IF(F1625="Yes",ROUND(MAX(IF($B1625="Oui - sans lien de dépendance",0,MIN((0.75*J1625),847)),MIN(J1625,(0.75*$C1625),847)),2),IF(revenueReduction&gt;0.3,MAX(IF($B1625="Non - avec lien de dépendance",MIN(1129,J1625,$C1625)*overallRate,MIN(1129,J1625)*overallRate),ROUND(MAX(IF($B1625="Non - avec lien de dépendance",0,MIN((0.75*J1625),847)),MIN(J1625,(0.75*$C1625),847)),2)),IF($B1625="Non - avec lien de dépendance",MIN(1129,J1625,$C1625)*overallRate,MIN(1129,J1625)*overallRate)))))</f>
        <v>Effectuez l’étape 1</v>
      </c>
      <c r="O1625" s="68" t="str">
        <f>IF(ISTEXT(overallRate),"Effectuez l’étape 1",IF(OR(COUNT($C1625,K1625)&lt;&gt;2,overallRate=0),0,IF(G1625="Yes",ROUND(MAX(IF($B1625="Oui - sans lien de dépendance",0,MIN((0.75*K1625),847)),MIN(K1625,(0.75*$C1625),847)),2),IF(revenueReduction&gt;0.3,MAX(IF($B1625="Non - avec lien de dépendance",MIN(1129,K1625,$C1625)*overallRate,MIN(1129,K1625)*overallRate),ROUND(MAX(IF($B1625="Non - avec lien de dépendance",0,MIN((0.75*K1625),847)),MIN(K1625,(0.75*$C1625),847)),2)),IF($B1625="Non - avec lien de dépendance",MIN(1129,K1625,$C1625)*overallRate,MIN(1129,K1625)*overallRate)))))</f>
        <v>Effectuez l’étape 1</v>
      </c>
      <c r="P1625" s="3">
        <f t="shared" si="25"/>
        <v>0</v>
      </c>
    </row>
    <row r="1626" spans="12:16" x14ac:dyDescent="0.5">
      <c r="L1626" s="68" t="str">
        <f>IF(ISTEXT(overallRate),"Effectuez l’étape 1",IF(OR(COUNT($C1626,H1626)&lt;&gt;2,overallRate=0),0,IF(D1626="Yes",ROUND(MAX(IF($B1626="Oui - sans lien de dépendance",0,MIN((0.75*H1626),847)),MIN(H1626,(0.75*$C1626),847)),2),IF(revenueReduction&gt;0.3,MAX(IF($B1626="Non - avec lien de dépendance",MIN(1129,H1626,$C1626)*overallRate,MIN(1129,H1626)*overallRate),ROUND(MAX(IF($B1626="Non - avec lien de dépendance",0,MIN((0.75*H1626),847)),MIN(H1626,(0.75*$C1626),847)),2)),IF($B1626="Non - avec lien de dépendance",MIN(1129,H1626,$C1626)*overallRate,MIN(1129,H1626)*overallRate)))))</f>
        <v>Effectuez l’étape 1</v>
      </c>
      <c r="M1626" s="68" t="str">
        <f>IF(ISTEXT(overallRate),"Effectuez l’étape 1",IF(OR(COUNT($C1626,I1626)&lt;&gt;2,overallRate=0),0,IF(E1626="Yes",ROUND(MAX(IF($B1626="Oui - sans lien de dépendance",0,MIN((0.75*I1626),847)),MIN(I1626,(0.75*$C1626),847)),2),IF(revenueReduction&gt;0.3,MAX(IF($B1626="Non - avec lien de dépendance",MIN(1129,I1626,$C1626)*overallRate,MIN(1129,I1626)*overallRate),ROUND(MAX(IF($B1626="Non - avec lien de dépendance",0,MIN((0.75*I1626),847)),MIN(I1626,(0.75*$C1626),847)),2)),IF($B1626="Non - avec lien de dépendance",MIN(1129,I1626,$C1626)*overallRate,MIN(1129,I1626)*overallRate)))))</f>
        <v>Effectuez l’étape 1</v>
      </c>
      <c r="N1626" s="68" t="str">
        <f>IF(ISTEXT(overallRate),"Effectuez l’étape 1",IF(OR(COUNT($C1626,J1626)&lt;&gt;2,overallRate=0),0,IF(F1626="Yes",ROUND(MAX(IF($B1626="Oui - sans lien de dépendance",0,MIN((0.75*J1626),847)),MIN(J1626,(0.75*$C1626),847)),2),IF(revenueReduction&gt;0.3,MAX(IF($B1626="Non - avec lien de dépendance",MIN(1129,J1626,$C1626)*overallRate,MIN(1129,J1626)*overallRate),ROUND(MAX(IF($B1626="Non - avec lien de dépendance",0,MIN((0.75*J1626),847)),MIN(J1626,(0.75*$C1626),847)),2)),IF($B1626="Non - avec lien de dépendance",MIN(1129,J1626,$C1626)*overallRate,MIN(1129,J1626)*overallRate)))))</f>
        <v>Effectuez l’étape 1</v>
      </c>
      <c r="O1626" s="68" t="str">
        <f>IF(ISTEXT(overallRate),"Effectuez l’étape 1",IF(OR(COUNT($C1626,K1626)&lt;&gt;2,overallRate=0),0,IF(G1626="Yes",ROUND(MAX(IF($B1626="Oui - sans lien de dépendance",0,MIN((0.75*K1626),847)),MIN(K1626,(0.75*$C1626),847)),2),IF(revenueReduction&gt;0.3,MAX(IF($B1626="Non - avec lien de dépendance",MIN(1129,K1626,$C1626)*overallRate,MIN(1129,K1626)*overallRate),ROUND(MAX(IF($B1626="Non - avec lien de dépendance",0,MIN((0.75*K1626),847)),MIN(K1626,(0.75*$C1626),847)),2)),IF($B1626="Non - avec lien de dépendance",MIN(1129,K1626,$C1626)*overallRate,MIN(1129,K1626)*overallRate)))))</f>
        <v>Effectuez l’étape 1</v>
      </c>
      <c r="P1626" s="3">
        <f t="shared" si="25"/>
        <v>0</v>
      </c>
    </row>
    <row r="1627" spans="12:16" x14ac:dyDescent="0.5">
      <c r="L1627" s="68" t="str">
        <f>IF(ISTEXT(overallRate),"Effectuez l’étape 1",IF(OR(COUNT($C1627,H1627)&lt;&gt;2,overallRate=0),0,IF(D1627="Yes",ROUND(MAX(IF($B1627="Oui - sans lien de dépendance",0,MIN((0.75*H1627),847)),MIN(H1627,(0.75*$C1627),847)),2),IF(revenueReduction&gt;0.3,MAX(IF($B1627="Non - avec lien de dépendance",MIN(1129,H1627,$C1627)*overallRate,MIN(1129,H1627)*overallRate),ROUND(MAX(IF($B1627="Non - avec lien de dépendance",0,MIN((0.75*H1627),847)),MIN(H1627,(0.75*$C1627),847)),2)),IF($B1627="Non - avec lien de dépendance",MIN(1129,H1627,$C1627)*overallRate,MIN(1129,H1627)*overallRate)))))</f>
        <v>Effectuez l’étape 1</v>
      </c>
      <c r="M1627" s="68" t="str">
        <f>IF(ISTEXT(overallRate),"Effectuez l’étape 1",IF(OR(COUNT($C1627,I1627)&lt;&gt;2,overallRate=0),0,IF(E1627="Yes",ROUND(MAX(IF($B1627="Oui - sans lien de dépendance",0,MIN((0.75*I1627),847)),MIN(I1627,(0.75*$C1627),847)),2),IF(revenueReduction&gt;0.3,MAX(IF($B1627="Non - avec lien de dépendance",MIN(1129,I1627,$C1627)*overallRate,MIN(1129,I1627)*overallRate),ROUND(MAX(IF($B1627="Non - avec lien de dépendance",0,MIN((0.75*I1627),847)),MIN(I1627,(0.75*$C1627),847)),2)),IF($B1627="Non - avec lien de dépendance",MIN(1129,I1627,$C1627)*overallRate,MIN(1129,I1627)*overallRate)))))</f>
        <v>Effectuez l’étape 1</v>
      </c>
      <c r="N1627" s="68" t="str">
        <f>IF(ISTEXT(overallRate),"Effectuez l’étape 1",IF(OR(COUNT($C1627,J1627)&lt;&gt;2,overallRate=0),0,IF(F1627="Yes",ROUND(MAX(IF($B1627="Oui - sans lien de dépendance",0,MIN((0.75*J1627),847)),MIN(J1627,(0.75*$C1627),847)),2),IF(revenueReduction&gt;0.3,MAX(IF($B1627="Non - avec lien de dépendance",MIN(1129,J1627,$C1627)*overallRate,MIN(1129,J1627)*overallRate),ROUND(MAX(IF($B1627="Non - avec lien de dépendance",0,MIN((0.75*J1627),847)),MIN(J1627,(0.75*$C1627),847)),2)),IF($B1627="Non - avec lien de dépendance",MIN(1129,J1627,$C1627)*overallRate,MIN(1129,J1627)*overallRate)))))</f>
        <v>Effectuez l’étape 1</v>
      </c>
      <c r="O1627" s="68" t="str">
        <f>IF(ISTEXT(overallRate),"Effectuez l’étape 1",IF(OR(COUNT($C1627,K1627)&lt;&gt;2,overallRate=0),0,IF(G1627="Yes",ROUND(MAX(IF($B1627="Oui - sans lien de dépendance",0,MIN((0.75*K1627),847)),MIN(K1627,(0.75*$C1627),847)),2),IF(revenueReduction&gt;0.3,MAX(IF($B1627="Non - avec lien de dépendance",MIN(1129,K1627,$C1627)*overallRate,MIN(1129,K1627)*overallRate),ROUND(MAX(IF($B1627="Non - avec lien de dépendance",0,MIN((0.75*K1627),847)),MIN(K1627,(0.75*$C1627),847)),2)),IF($B1627="Non - avec lien de dépendance",MIN(1129,K1627,$C1627)*overallRate,MIN(1129,K1627)*overallRate)))))</f>
        <v>Effectuez l’étape 1</v>
      </c>
      <c r="P1627" s="3">
        <f t="shared" si="25"/>
        <v>0</v>
      </c>
    </row>
    <row r="1628" spans="12:16" x14ac:dyDescent="0.5">
      <c r="L1628" s="68" t="str">
        <f>IF(ISTEXT(overallRate),"Effectuez l’étape 1",IF(OR(COUNT($C1628,H1628)&lt;&gt;2,overallRate=0),0,IF(D1628="Yes",ROUND(MAX(IF($B1628="Oui - sans lien de dépendance",0,MIN((0.75*H1628),847)),MIN(H1628,(0.75*$C1628),847)),2),IF(revenueReduction&gt;0.3,MAX(IF($B1628="Non - avec lien de dépendance",MIN(1129,H1628,$C1628)*overallRate,MIN(1129,H1628)*overallRate),ROUND(MAX(IF($B1628="Non - avec lien de dépendance",0,MIN((0.75*H1628),847)),MIN(H1628,(0.75*$C1628),847)),2)),IF($B1628="Non - avec lien de dépendance",MIN(1129,H1628,$C1628)*overallRate,MIN(1129,H1628)*overallRate)))))</f>
        <v>Effectuez l’étape 1</v>
      </c>
      <c r="M1628" s="68" t="str">
        <f>IF(ISTEXT(overallRate),"Effectuez l’étape 1",IF(OR(COUNT($C1628,I1628)&lt;&gt;2,overallRate=0),0,IF(E1628="Yes",ROUND(MAX(IF($B1628="Oui - sans lien de dépendance",0,MIN((0.75*I1628),847)),MIN(I1628,(0.75*$C1628),847)),2),IF(revenueReduction&gt;0.3,MAX(IF($B1628="Non - avec lien de dépendance",MIN(1129,I1628,$C1628)*overallRate,MIN(1129,I1628)*overallRate),ROUND(MAX(IF($B1628="Non - avec lien de dépendance",0,MIN((0.75*I1628),847)),MIN(I1628,(0.75*$C1628),847)),2)),IF($B1628="Non - avec lien de dépendance",MIN(1129,I1628,$C1628)*overallRate,MIN(1129,I1628)*overallRate)))))</f>
        <v>Effectuez l’étape 1</v>
      </c>
      <c r="N1628" s="68" t="str">
        <f>IF(ISTEXT(overallRate),"Effectuez l’étape 1",IF(OR(COUNT($C1628,J1628)&lt;&gt;2,overallRate=0),0,IF(F1628="Yes",ROUND(MAX(IF($B1628="Oui - sans lien de dépendance",0,MIN((0.75*J1628),847)),MIN(J1628,(0.75*$C1628),847)),2),IF(revenueReduction&gt;0.3,MAX(IF($B1628="Non - avec lien de dépendance",MIN(1129,J1628,$C1628)*overallRate,MIN(1129,J1628)*overallRate),ROUND(MAX(IF($B1628="Non - avec lien de dépendance",0,MIN((0.75*J1628),847)),MIN(J1628,(0.75*$C1628),847)),2)),IF($B1628="Non - avec lien de dépendance",MIN(1129,J1628,$C1628)*overallRate,MIN(1129,J1628)*overallRate)))))</f>
        <v>Effectuez l’étape 1</v>
      </c>
      <c r="O1628" s="68" t="str">
        <f>IF(ISTEXT(overallRate),"Effectuez l’étape 1",IF(OR(COUNT($C1628,K1628)&lt;&gt;2,overallRate=0),0,IF(G1628="Yes",ROUND(MAX(IF($B1628="Oui - sans lien de dépendance",0,MIN((0.75*K1628),847)),MIN(K1628,(0.75*$C1628),847)),2),IF(revenueReduction&gt;0.3,MAX(IF($B1628="Non - avec lien de dépendance",MIN(1129,K1628,$C1628)*overallRate,MIN(1129,K1628)*overallRate),ROUND(MAX(IF($B1628="Non - avec lien de dépendance",0,MIN((0.75*K1628),847)),MIN(K1628,(0.75*$C1628),847)),2)),IF($B1628="Non - avec lien de dépendance",MIN(1129,K1628,$C1628)*overallRate,MIN(1129,K1628)*overallRate)))))</f>
        <v>Effectuez l’étape 1</v>
      </c>
      <c r="P1628" s="3">
        <f t="shared" si="25"/>
        <v>0</v>
      </c>
    </row>
    <row r="1629" spans="12:16" x14ac:dyDescent="0.5">
      <c r="L1629" s="68" t="str">
        <f>IF(ISTEXT(overallRate),"Effectuez l’étape 1",IF(OR(COUNT($C1629,H1629)&lt;&gt;2,overallRate=0),0,IF(D1629="Yes",ROUND(MAX(IF($B1629="Oui - sans lien de dépendance",0,MIN((0.75*H1629),847)),MIN(H1629,(0.75*$C1629),847)),2),IF(revenueReduction&gt;0.3,MAX(IF($B1629="Non - avec lien de dépendance",MIN(1129,H1629,$C1629)*overallRate,MIN(1129,H1629)*overallRate),ROUND(MAX(IF($B1629="Non - avec lien de dépendance",0,MIN((0.75*H1629),847)),MIN(H1629,(0.75*$C1629),847)),2)),IF($B1629="Non - avec lien de dépendance",MIN(1129,H1629,$C1629)*overallRate,MIN(1129,H1629)*overallRate)))))</f>
        <v>Effectuez l’étape 1</v>
      </c>
      <c r="M1629" s="68" t="str">
        <f>IF(ISTEXT(overallRate),"Effectuez l’étape 1",IF(OR(COUNT($C1629,I1629)&lt;&gt;2,overallRate=0),0,IF(E1629="Yes",ROUND(MAX(IF($B1629="Oui - sans lien de dépendance",0,MIN((0.75*I1629),847)),MIN(I1629,(0.75*$C1629),847)),2),IF(revenueReduction&gt;0.3,MAX(IF($B1629="Non - avec lien de dépendance",MIN(1129,I1629,$C1629)*overallRate,MIN(1129,I1629)*overallRate),ROUND(MAX(IF($B1629="Non - avec lien de dépendance",0,MIN((0.75*I1629),847)),MIN(I1629,(0.75*$C1629),847)),2)),IF($B1629="Non - avec lien de dépendance",MIN(1129,I1629,$C1629)*overallRate,MIN(1129,I1629)*overallRate)))))</f>
        <v>Effectuez l’étape 1</v>
      </c>
      <c r="N1629" s="68" t="str">
        <f>IF(ISTEXT(overallRate),"Effectuez l’étape 1",IF(OR(COUNT($C1629,J1629)&lt;&gt;2,overallRate=0),0,IF(F1629="Yes",ROUND(MAX(IF($B1629="Oui - sans lien de dépendance",0,MIN((0.75*J1629),847)),MIN(J1629,(0.75*$C1629),847)),2),IF(revenueReduction&gt;0.3,MAX(IF($B1629="Non - avec lien de dépendance",MIN(1129,J1629,$C1629)*overallRate,MIN(1129,J1629)*overallRate),ROUND(MAX(IF($B1629="Non - avec lien de dépendance",0,MIN((0.75*J1629),847)),MIN(J1629,(0.75*$C1629),847)),2)),IF($B1629="Non - avec lien de dépendance",MIN(1129,J1629,$C1629)*overallRate,MIN(1129,J1629)*overallRate)))))</f>
        <v>Effectuez l’étape 1</v>
      </c>
      <c r="O1629" s="68" t="str">
        <f>IF(ISTEXT(overallRate),"Effectuez l’étape 1",IF(OR(COUNT($C1629,K1629)&lt;&gt;2,overallRate=0),0,IF(G1629="Yes",ROUND(MAX(IF($B1629="Oui - sans lien de dépendance",0,MIN((0.75*K1629),847)),MIN(K1629,(0.75*$C1629),847)),2),IF(revenueReduction&gt;0.3,MAX(IF($B1629="Non - avec lien de dépendance",MIN(1129,K1629,$C1629)*overallRate,MIN(1129,K1629)*overallRate),ROUND(MAX(IF($B1629="Non - avec lien de dépendance",0,MIN((0.75*K1629),847)),MIN(K1629,(0.75*$C1629),847)),2)),IF($B1629="Non - avec lien de dépendance",MIN(1129,K1629,$C1629)*overallRate,MIN(1129,K1629)*overallRate)))))</f>
        <v>Effectuez l’étape 1</v>
      </c>
      <c r="P1629" s="3">
        <f t="shared" si="25"/>
        <v>0</v>
      </c>
    </row>
    <row r="1630" spans="12:16" x14ac:dyDescent="0.5">
      <c r="L1630" s="68" t="str">
        <f>IF(ISTEXT(overallRate),"Effectuez l’étape 1",IF(OR(COUNT($C1630,H1630)&lt;&gt;2,overallRate=0),0,IF(D1630="Yes",ROUND(MAX(IF($B1630="Oui - sans lien de dépendance",0,MIN((0.75*H1630),847)),MIN(H1630,(0.75*$C1630),847)),2),IF(revenueReduction&gt;0.3,MAX(IF($B1630="Non - avec lien de dépendance",MIN(1129,H1630,$C1630)*overallRate,MIN(1129,H1630)*overallRate),ROUND(MAX(IF($B1630="Non - avec lien de dépendance",0,MIN((0.75*H1630),847)),MIN(H1630,(0.75*$C1630),847)),2)),IF($B1630="Non - avec lien de dépendance",MIN(1129,H1630,$C1630)*overallRate,MIN(1129,H1630)*overallRate)))))</f>
        <v>Effectuez l’étape 1</v>
      </c>
      <c r="M1630" s="68" t="str">
        <f>IF(ISTEXT(overallRate),"Effectuez l’étape 1",IF(OR(COUNT($C1630,I1630)&lt;&gt;2,overallRate=0),0,IF(E1630="Yes",ROUND(MAX(IF($B1630="Oui - sans lien de dépendance",0,MIN((0.75*I1630),847)),MIN(I1630,(0.75*$C1630),847)),2),IF(revenueReduction&gt;0.3,MAX(IF($B1630="Non - avec lien de dépendance",MIN(1129,I1630,$C1630)*overallRate,MIN(1129,I1630)*overallRate),ROUND(MAX(IF($B1630="Non - avec lien de dépendance",0,MIN((0.75*I1630),847)),MIN(I1630,(0.75*$C1630),847)),2)),IF($B1630="Non - avec lien de dépendance",MIN(1129,I1630,$C1630)*overallRate,MIN(1129,I1630)*overallRate)))))</f>
        <v>Effectuez l’étape 1</v>
      </c>
      <c r="N1630" s="68" t="str">
        <f>IF(ISTEXT(overallRate),"Effectuez l’étape 1",IF(OR(COUNT($C1630,J1630)&lt;&gt;2,overallRate=0),0,IF(F1630="Yes",ROUND(MAX(IF($B1630="Oui - sans lien de dépendance",0,MIN((0.75*J1630),847)),MIN(J1630,(0.75*$C1630),847)),2),IF(revenueReduction&gt;0.3,MAX(IF($B1630="Non - avec lien de dépendance",MIN(1129,J1630,$C1630)*overallRate,MIN(1129,J1630)*overallRate),ROUND(MAX(IF($B1630="Non - avec lien de dépendance",0,MIN((0.75*J1630),847)),MIN(J1630,(0.75*$C1630),847)),2)),IF($B1630="Non - avec lien de dépendance",MIN(1129,J1630,$C1630)*overallRate,MIN(1129,J1630)*overallRate)))))</f>
        <v>Effectuez l’étape 1</v>
      </c>
      <c r="O1630" s="68" t="str">
        <f>IF(ISTEXT(overallRate),"Effectuez l’étape 1",IF(OR(COUNT($C1630,K1630)&lt;&gt;2,overallRate=0),0,IF(G1630="Yes",ROUND(MAX(IF($B1630="Oui - sans lien de dépendance",0,MIN((0.75*K1630),847)),MIN(K1630,(0.75*$C1630),847)),2),IF(revenueReduction&gt;0.3,MAX(IF($B1630="Non - avec lien de dépendance",MIN(1129,K1630,$C1630)*overallRate,MIN(1129,K1630)*overallRate),ROUND(MAX(IF($B1630="Non - avec lien de dépendance",0,MIN((0.75*K1630),847)),MIN(K1630,(0.75*$C1630),847)),2)),IF($B1630="Non - avec lien de dépendance",MIN(1129,K1630,$C1630)*overallRate,MIN(1129,K1630)*overallRate)))))</f>
        <v>Effectuez l’étape 1</v>
      </c>
      <c r="P1630" s="3">
        <f t="shared" si="25"/>
        <v>0</v>
      </c>
    </row>
    <row r="1631" spans="12:16" x14ac:dyDescent="0.5">
      <c r="L1631" s="68" t="str">
        <f>IF(ISTEXT(overallRate),"Effectuez l’étape 1",IF(OR(COUNT($C1631,H1631)&lt;&gt;2,overallRate=0),0,IF(D1631="Yes",ROUND(MAX(IF($B1631="Oui - sans lien de dépendance",0,MIN((0.75*H1631),847)),MIN(H1631,(0.75*$C1631),847)),2),IF(revenueReduction&gt;0.3,MAX(IF($B1631="Non - avec lien de dépendance",MIN(1129,H1631,$C1631)*overallRate,MIN(1129,H1631)*overallRate),ROUND(MAX(IF($B1631="Non - avec lien de dépendance",0,MIN((0.75*H1631),847)),MIN(H1631,(0.75*$C1631),847)),2)),IF($B1631="Non - avec lien de dépendance",MIN(1129,H1631,$C1631)*overallRate,MIN(1129,H1631)*overallRate)))))</f>
        <v>Effectuez l’étape 1</v>
      </c>
      <c r="M1631" s="68" t="str">
        <f>IF(ISTEXT(overallRate),"Effectuez l’étape 1",IF(OR(COUNT($C1631,I1631)&lt;&gt;2,overallRate=0),0,IF(E1631="Yes",ROUND(MAX(IF($B1631="Oui - sans lien de dépendance",0,MIN((0.75*I1631),847)),MIN(I1631,(0.75*$C1631),847)),2),IF(revenueReduction&gt;0.3,MAX(IF($B1631="Non - avec lien de dépendance",MIN(1129,I1631,$C1631)*overallRate,MIN(1129,I1631)*overallRate),ROUND(MAX(IF($B1631="Non - avec lien de dépendance",0,MIN((0.75*I1631),847)),MIN(I1631,(0.75*$C1631),847)),2)),IF($B1631="Non - avec lien de dépendance",MIN(1129,I1631,$C1631)*overallRate,MIN(1129,I1631)*overallRate)))))</f>
        <v>Effectuez l’étape 1</v>
      </c>
      <c r="N1631" s="68" t="str">
        <f>IF(ISTEXT(overallRate),"Effectuez l’étape 1",IF(OR(COUNT($C1631,J1631)&lt;&gt;2,overallRate=0),0,IF(F1631="Yes",ROUND(MAX(IF($B1631="Oui - sans lien de dépendance",0,MIN((0.75*J1631),847)),MIN(J1631,(0.75*$C1631),847)),2),IF(revenueReduction&gt;0.3,MAX(IF($B1631="Non - avec lien de dépendance",MIN(1129,J1631,$C1631)*overallRate,MIN(1129,J1631)*overallRate),ROUND(MAX(IF($B1631="Non - avec lien de dépendance",0,MIN((0.75*J1631),847)),MIN(J1631,(0.75*$C1631),847)),2)),IF($B1631="Non - avec lien de dépendance",MIN(1129,J1631,$C1631)*overallRate,MIN(1129,J1631)*overallRate)))))</f>
        <v>Effectuez l’étape 1</v>
      </c>
      <c r="O1631" s="68" t="str">
        <f>IF(ISTEXT(overallRate),"Effectuez l’étape 1",IF(OR(COUNT($C1631,K1631)&lt;&gt;2,overallRate=0),0,IF(G1631="Yes",ROUND(MAX(IF($B1631="Oui - sans lien de dépendance",0,MIN((0.75*K1631),847)),MIN(K1631,(0.75*$C1631),847)),2),IF(revenueReduction&gt;0.3,MAX(IF($B1631="Non - avec lien de dépendance",MIN(1129,K1631,$C1631)*overallRate,MIN(1129,K1631)*overallRate),ROUND(MAX(IF($B1631="Non - avec lien de dépendance",0,MIN((0.75*K1631),847)),MIN(K1631,(0.75*$C1631),847)),2)),IF($B1631="Non - avec lien de dépendance",MIN(1129,K1631,$C1631)*overallRate,MIN(1129,K1631)*overallRate)))))</f>
        <v>Effectuez l’étape 1</v>
      </c>
      <c r="P1631" s="3">
        <f t="shared" si="25"/>
        <v>0</v>
      </c>
    </row>
    <row r="1632" spans="12:16" x14ac:dyDescent="0.5">
      <c r="L1632" s="68" t="str">
        <f>IF(ISTEXT(overallRate),"Effectuez l’étape 1",IF(OR(COUNT($C1632,H1632)&lt;&gt;2,overallRate=0),0,IF(D1632="Yes",ROUND(MAX(IF($B1632="Oui - sans lien de dépendance",0,MIN((0.75*H1632),847)),MIN(H1632,(0.75*$C1632),847)),2),IF(revenueReduction&gt;0.3,MAX(IF($B1632="Non - avec lien de dépendance",MIN(1129,H1632,$C1632)*overallRate,MIN(1129,H1632)*overallRate),ROUND(MAX(IF($B1632="Non - avec lien de dépendance",0,MIN((0.75*H1632),847)),MIN(H1632,(0.75*$C1632),847)),2)),IF($B1632="Non - avec lien de dépendance",MIN(1129,H1632,$C1632)*overallRate,MIN(1129,H1632)*overallRate)))))</f>
        <v>Effectuez l’étape 1</v>
      </c>
      <c r="M1632" s="68" t="str">
        <f>IF(ISTEXT(overallRate),"Effectuez l’étape 1",IF(OR(COUNT($C1632,I1632)&lt;&gt;2,overallRate=0),0,IF(E1632="Yes",ROUND(MAX(IF($B1632="Oui - sans lien de dépendance",0,MIN((0.75*I1632),847)),MIN(I1632,(0.75*$C1632),847)),2),IF(revenueReduction&gt;0.3,MAX(IF($B1632="Non - avec lien de dépendance",MIN(1129,I1632,$C1632)*overallRate,MIN(1129,I1632)*overallRate),ROUND(MAX(IF($B1632="Non - avec lien de dépendance",0,MIN((0.75*I1632),847)),MIN(I1632,(0.75*$C1632),847)),2)),IF($B1632="Non - avec lien de dépendance",MIN(1129,I1632,$C1632)*overallRate,MIN(1129,I1632)*overallRate)))))</f>
        <v>Effectuez l’étape 1</v>
      </c>
      <c r="N1632" s="68" t="str">
        <f>IF(ISTEXT(overallRate),"Effectuez l’étape 1",IF(OR(COUNT($C1632,J1632)&lt;&gt;2,overallRate=0),0,IF(F1632="Yes",ROUND(MAX(IF($B1632="Oui - sans lien de dépendance",0,MIN((0.75*J1632),847)),MIN(J1632,(0.75*$C1632),847)),2),IF(revenueReduction&gt;0.3,MAX(IF($B1632="Non - avec lien de dépendance",MIN(1129,J1632,$C1632)*overallRate,MIN(1129,J1632)*overallRate),ROUND(MAX(IF($B1632="Non - avec lien de dépendance",0,MIN((0.75*J1632),847)),MIN(J1632,(0.75*$C1632),847)),2)),IF($B1632="Non - avec lien de dépendance",MIN(1129,J1632,$C1632)*overallRate,MIN(1129,J1632)*overallRate)))))</f>
        <v>Effectuez l’étape 1</v>
      </c>
      <c r="O1632" s="68" t="str">
        <f>IF(ISTEXT(overallRate),"Effectuez l’étape 1",IF(OR(COUNT($C1632,K1632)&lt;&gt;2,overallRate=0),0,IF(G1632="Yes",ROUND(MAX(IF($B1632="Oui - sans lien de dépendance",0,MIN((0.75*K1632),847)),MIN(K1632,(0.75*$C1632),847)),2),IF(revenueReduction&gt;0.3,MAX(IF($B1632="Non - avec lien de dépendance",MIN(1129,K1632,$C1632)*overallRate,MIN(1129,K1632)*overallRate),ROUND(MAX(IF($B1632="Non - avec lien de dépendance",0,MIN((0.75*K1632),847)),MIN(K1632,(0.75*$C1632),847)),2)),IF($B1632="Non - avec lien de dépendance",MIN(1129,K1632,$C1632)*overallRate,MIN(1129,K1632)*overallRate)))))</f>
        <v>Effectuez l’étape 1</v>
      </c>
      <c r="P1632" s="3">
        <f t="shared" si="25"/>
        <v>0</v>
      </c>
    </row>
    <row r="1633" spans="12:16" x14ac:dyDescent="0.5">
      <c r="L1633" s="68" t="str">
        <f>IF(ISTEXT(overallRate),"Effectuez l’étape 1",IF(OR(COUNT($C1633,H1633)&lt;&gt;2,overallRate=0),0,IF(D1633="Yes",ROUND(MAX(IF($B1633="Oui - sans lien de dépendance",0,MIN((0.75*H1633),847)),MIN(H1633,(0.75*$C1633),847)),2),IF(revenueReduction&gt;0.3,MAX(IF($B1633="Non - avec lien de dépendance",MIN(1129,H1633,$C1633)*overallRate,MIN(1129,H1633)*overallRate),ROUND(MAX(IF($B1633="Non - avec lien de dépendance",0,MIN((0.75*H1633),847)),MIN(H1633,(0.75*$C1633),847)),2)),IF($B1633="Non - avec lien de dépendance",MIN(1129,H1633,$C1633)*overallRate,MIN(1129,H1633)*overallRate)))))</f>
        <v>Effectuez l’étape 1</v>
      </c>
      <c r="M1633" s="68" t="str">
        <f>IF(ISTEXT(overallRate),"Effectuez l’étape 1",IF(OR(COUNT($C1633,I1633)&lt;&gt;2,overallRate=0),0,IF(E1633="Yes",ROUND(MAX(IF($B1633="Oui - sans lien de dépendance",0,MIN((0.75*I1633),847)),MIN(I1633,(0.75*$C1633),847)),2),IF(revenueReduction&gt;0.3,MAX(IF($B1633="Non - avec lien de dépendance",MIN(1129,I1633,$C1633)*overallRate,MIN(1129,I1633)*overallRate),ROUND(MAX(IF($B1633="Non - avec lien de dépendance",0,MIN((0.75*I1633),847)),MIN(I1633,(0.75*$C1633),847)),2)),IF($B1633="Non - avec lien de dépendance",MIN(1129,I1633,$C1633)*overallRate,MIN(1129,I1633)*overallRate)))))</f>
        <v>Effectuez l’étape 1</v>
      </c>
      <c r="N1633" s="68" t="str">
        <f>IF(ISTEXT(overallRate),"Effectuez l’étape 1",IF(OR(COUNT($C1633,J1633)&lt;&gt;2,overallRate=0),0,IF(F1633="Yes",ROUND(MAX(IF($B1633="Oui - sans lien de dépendance",0,MIN((0.75*J1633),847)),MIN(J1633,(0.75*$C1633),847)),2),IF(revenueReduction&gt;0.3,MAX(IF($B1633="Non - avec lien de dépendance",MIN(1129,J1633,$C1633)*overallRate,MIN(1129,J1633)*overallRate),ROUND(MAX(IF($B1633="Non - avec lien de dépendance",0,MIN((0.75*J1633),847)),MIN(J1633,(0.75*$C1633),847)),2)),IF($B1633="Non - avec lien de dépendance",MIN(1129,J1633,$C1633)*overallRate,MIN(1129,J1633)*overallRate)))))</f>
        <v>Effectuez l’étape 1</v>
      </c>
      <c r="O1633" s="68" t="str">
        <f>IF(ISTEXT(overallRate),"Effectuez l’étape 1",IF(OR(COUNT($C1633,K1633)&lt;&gt;2,overallRate=0),0,IF(G1633="Yes",ROUND(MAX(IF($B1633="Oui - sans lien de dépendance",0,MIN((0.75*K1633),847)),MIN(K1633,(0.75*$C1633),847)),2),IF(revenueReduction&gt;0.3,MAX(IF($B1633="Non - avec lien de dépendance",MIN(1129,K1633,$C1633)*overallRate,MIN(1129,K1633)*overallRate),ROUND(MAX(IF($B1633="Non - avec lien de dépendance",0,MIN((0.75*K1633),847)),MIN(K1633,(0.75*$C1633),847)),2)),IF($B1633="Non - avec lien de dépendance",MIN(1129,K1633,$C1633)*overallRate,MIN(1129,K1633)*overallRate)))))</f>
        <v>Effectuez l’étape 1</v>
      </c>
      <c r="P1633" s="3">
        <f t="shared" si="25"/>
        <v>0</v>
      </c>
    </row>
    <row r="1634" spans="12:16" x14ac:dyDescent="0.5">
      <c r="L1634" s="68" t="str">
        <f>IF(ISTEXT(overallRate),"Effectuez l’étape 1",IF(OR(COUNT($C1634,H1634)&lt;&gt;2,overallRate=0),0,IF(D1634="Yes",ROUND(MAX(IF($B1634="Oui - sans lien de dépendance",0,MIN((0.75*H1634),847)),MIN(H1634,(0.75*$C1634),847)),2),IF(revenueReduction&gt;0.3,MAX(IF($B1634="Non - avec lien de dépendance",MIN(1129,H1634,$C1634)*overallRate,MIN(1129,H1634)*overallRate),ROUND(MAX(IF($B1634="Non - avec lien de dépendance",0,MIN((0.75*H1634),847)),MIN(H1634,(0.75*$C1634),847)),2)),IF($B1634="Non - avec lien de dépendance",MIN(1129,H1634,$C1634)*overallRate,MIN(1129,H1634)*overallRate)))))</f>
        <v>Effectuez l’étape 1</v>
      </c>
      <c r="M1634" s="68" t="str">
        <f>IF(ISTEXT(overallRate),"Effectuez l’étape 1",IF(OR(COUNT($C1634,I1634)&lt;&gt;2,overallRate=0),0,IF(E1634="Yes",ROUND(MAX(IF($B1634="Oui - sans lien de dépendance",0,MIN((0.75*I1634),847)),MIN(I1634,(0.75*$C1634),847)),2),IF(revenueReduction&gt;0.3,MAX(IF($B1634="Non - avec lien de dépendance",MIN(1129,I1634,$C1634)*overallRate,MIN(1129,I1634)*overallRate),ROUND(MAX(IF($B1634="Non - avec lien de dépendance",0,MIN((0.75*I1634),847)),MIN(I1634,(0.75*$C1634),847)),2)),IF($B1634="Non - avec lien de dépendance",MIN(1129,I1634,$C1634)*overallRate,MIN(1129,I1634)*overallRate)))))</f>
        <v>Effectuez l’étape 1</v>
      </c>
      <c r="N1634" s="68" t="str">
        <f>IF(ISTEXT(overallRate),"Effectuez l’étape 1",IF(OR(COUNT($C1634,J1634)&lt;&gt;2,overallRate=0),0,IF(F1634="Yes",ROUND(MAX(IF($B1634="Oui - sans lien de dépendance",0,MIN((0.75*J1634),847)),MIN(J1634,(0.75*$C1634),847)),2),IF(revenueReduction&gt;0.3,MAX(IF($B1634="Non - avec lien de dépendance",MIN(1129,J1634,$C1634)*overallRate,MIN(1129,J1634)*overallRate),ROUND(MAX(IF($B1634="Non - avec lien de dépendance",0,MIN((0.75*J1634),847)),MIN(J1634,(0.75*$C1634),847)),2)),IF($B1634="Non - avec lien de dépendance",MIN(1129,J1634,$C1634)*overallRate,MIN(1129,J1634)*overallRate)))))</f>
        <v>Effectuez l’étape 1</v>
      </c>
      <c r="O1634" s="68" t="str">
        <f>IF(ISTEXT(overallRate),"Effectuez l’étape 1",IF(OR(COUNT($C1634,K1634)&lt;&gt;2,overallRate=0),0,IF(G1634="Yes",ROUND(MAX(IF($B1634="Oui - sans lien de dépendance",0,MIN((0.75*K1634),847)),MIN(K1634,(0.75*$C1634),847)),2),IF(revenueReduction&gt;0.3,MAX(IF($B1634="Non - avec lien de dépendance",MIN(1129,K1634,$C1634)*overallRate,MIN(1129,K1634)*overallRate),ROUND(MAX(IF($B1634="Non - avec lien de dépendance",0,MIN((0.75*K1634),847)),MIN(K1634,(0.75*$C1634),847)),2)),IF($B1634="Non - avec lien de dépendance",MIN(1129,K1634,$C1634)*overallRate,MIN(1129,K1634)*overallRate)))))</f>
        <v>Effectuez l’étape 1</v>
      </c>
      <c r="P1634" s="3">
        <f t="shared" si="25"/>
        <v>0</v>
      </c>
    </row>
    <row r="1635" spans="12:16" x14ac:dyDescent="0.5">
      <c r="L1635" s="68" t="str">
        <f>IF(ISTEXT(overallRate),"Effectuez l’étape 1",IF(OR(COUNT($C1635,H1635)&lt;&gt;2,overallRate=0),0,IF(D1635="Yes",ROUND(MAX(IF($B1635="Oui - sans lien de dépendance",0,MIN((0.75*H1635),847)),MIN(H1635,(0.75*$C1635),847)),2),IF(revenueReduction&gt;0.3,MAX(IF($B1635="Non - avec lien de dépendance",MIN(1129,H1635,$C1635)*overallRate,MIN(1129,H1635)*overallRate),ROUND(MAX(IF($B1635="Non - avec lien de dépendance",0,MIN((0.75*H1635),847)),MIN(H1635,(0.75*$C1635),847)),2)),IF($B1635="Non - avec lien de dépendance",MIN(1129,H1635,$C1635)*overallRate,MIN(1129,H1635)*overallRate)))))</f>
        <v>Effectuez l’étape 1</v>
      </c>
      <c r="M1635" s="68" t="str">
        <f>IF(ISTEXT(overallRate),"Effectuez l’étape 1",IF(OR(COUNT($C1635,I1635)&lt;&gt;2,overallRate=0),0,IF(E1635="Yes",ROUND(MAX(IF($B1635="Oui - sans lien de dépendance",0,MIN((0.75*I1635),847)),MIN(I1635,(0.75*$C1635),847)),2),IF(revenueReduction&gt;0.3,MAX(IF($B1635="Non - avec lien de dépendance",MIN(1129,I1635,$C1635)*overallRate,MIN(1129,I1635)*overallRate),ROUND(MAX(IF($B1635="Non - avec lien de dépendance",0,MIN((0.75*I1635),847)),MIN(I1635,(0.75*$C1635),847)),2)),IF($B1635="Non - avec lien de dépendance",MIN(1129,I1635,$C1635)*overallRate,MIN(1129,I1635)*overallRate)))))</f>
        <v>Effectuez l’étape 1</v>
      </c>
      <c r="N1635" s="68" t="str">
        <f>IF(ISTEXT(overallRate),"Effectuez l’étape 1",IF(OR(COUNT($C1635,J1635)&lt;&gt;2,overallRate=0),0,IF(F1635="Yes",ROUND(MAX(IF($B1635="Oui - sans lien de dépendance",0,MIN((0.75*J1635),847)),MIN(J1635,(0.75*$C1635),847)),2),IF(revenueReduction&gt;0.3,MAX(IF($B1635="Non - avec lien de dépendance",MIN(1129,J1635,$C1635)*overallRate,MIN(1129,J1635)*overallRate),ROUND(MAX(IF($B1635="Non - avec lien de dépendance",0,MIN((0.75*J1635),847)),MIN(J1635,(0.75*$C1635),847)),2)),IF($B1635="Non - avec lien de dépendance",MIN(1129,J1635,$C1635)*overallRate,MIN(1129,J1635)*overallRate)))))</f>
        <v>Effectuez l’étape 1</v>
      </c>
      <c r="O1635" s="68" t="str">
        <f>IF(ISTEXT(overallRate),"Effectuez l’étape 1",IF(OR(COUNT($C1635,K1635)&lt;&gt;2,overallRate=0),0,IF(G1635="Yes",ROUND(MAX(IF($B1635="Oui - sans lien de dépendance",0,MIN((0.75*K1635),847)),MIN(K1635,(0.75*$C1635),847)),2),IF(revenueReduction&gt;0.3,MAX(IF($B1635="Non - avec lien de dépendance",MIN(1129,K1635,$C1635)*overallRate,MIN(1129,K1635)*overallRate),ROUND(MAX(IF($B1635="Non - avec lien de dépendance",0,MIN((0.75*K1635),847)),MIN(K1635,(0.75*$C1635),847)),2)),IF($B1635="Non - avec lien de dépendance",MIN(1129,K1635,$C1635)*overallRate,MIN(1129,K1635)*overallRate)))))</f>
        <v>Effectuez l’étape 1</v>
      </c>
      <c r="P1635" s="3">
        <f t="shared" si="25"/>
        <v>0</v>
      </c>
    </row>
    <row r="1636" spans="12:16" x14ac:dyDescent="0.5">
      <c r="L1636" s="68" t="str">
        <f>IF(ISTEXT(overallRate),"Effectuez l’étape 1",IF(OR(COUNT($C1636,H1636)&lt;&gt;2,overallRate=0),0,IF(D1636="Yes",ROUND(MAX(IF($B1636="Oui - sans lien de dépendance",0,MIN((0.75*H1636),847)),MIN(H1636,(0.75*$C1636),847)),2),IF(revenueReduction&gt;0.3,MAX(IF($B1636="Non - avec lien de dépendance",MIN(1129,H1636,$C1636)*overallRate,MIN(1129,H1636)*overallRate),ROUND(MAX(IF($B1636="Non - avec lien de dépendance",0,MIN((0.75*H1636),847)),MIN(H1636,(0.75*$C1636),847)),2)),IF($B1636="Non - avec lien de dépendance",MIN(1129,H1636,$C1636)*overallRate,MIN(1129,H1636)*overallRate)))))</f>
        <v>Effectuez l’étape 1</v>
      </c>
      <c r="M1636" s="68" t="str">
        <f>IF(ISTEXT(overallRate),"Effectuez l’étape 1",IF(OR(COUNT($C1636,I1636)&lt;&gt;2,overallRate=0),0,IF(E1636="Yes",ROUND(MAX(IF($B1636="Oui - sans lien de dépendance",0,MIN((0.75*I1636),847)),MIN(I1636,(0.75*$C1636),847)),2),IF(revenueReduction&gt;0.3,MAX(IF($B1636="Non - avec lien de dépendance",MIN(1129,I1636,$C1636)*overallRate,MIN(1129,I1636)*overallRate),ROUND(MAX(IF($B1636="Non - avec lien de dépendance",0,MIN((0.75*I1636),847)),MIN(I1636,(0.75*$C1636),847)),2)),IF($B1636="Non - avec lien de dépendance",MIN(1129,I1636,$C1636)*overallRate,MIN(1129,I1636)*overallRate)))))</f>
        <v>Effectuez l’étape 1</v>
      </c>
      <c r="N1636" s="68" t="str">
        <f>IF(ISTEXT(overallRate),"Effectuez l’étape 1",IF(OR(COUNT($C1636,J1636)&lt;&gt;2,overallRate=0),0,IF(F1636="Yes",ROUND(MAX(IF($B1636="Oui - sans lien de dépendance",0,MIN((0.75*J1636),847)),MIN(J1636,(0.75*$C1636),847)),2),IF(revenueReduction&gt;0.3,MAX(IF($B1636="Non - avec lien de dépendance",MIN(1129,J1636,$C1636)*overallRate,MIN(1129,J1636)*overallRate),ROUND(MAX(IF($B1636="Non - avec lien de dépendance",0,MIN((0.75*J1636),847)),MIN(J1636,(0.75*$C1636),847)),2)),IF($B1636="Non - avec lien de dépendance",MIN(1129,J1636,$C1636)*overallRate,MIN(1129,J1636)*overallRate)))))</f>
        <v>Effectuez l’étape 1</v>
      </c>
      <c r="O1636" s="68" t="str">
        <f>IF(ISTEXT(overallRate),"Effectuez l’étape 1",IF(OR(COUNT($C1636,K1636)&lt;&gt;2,overallRate=0),0,IF(G1636="Yes",ROUND(MAX(IF($B1636="Oui - sans lien de dépendance",0,MIN((0.75*K1636),847)),MIN(K1636,(0.75*$C1636),847)),2),IF(revenueReduction&gt;0.3,MAX(IF($B1636="Non - avec lien de dépendance",MIN(1129,K1636,$C1636)*overallRate,MIN(1129,K1636)*overallRate),ROUND(MAX(IF($B1636="Non - avec lien de dépendance",0,MIN((0.75*K1636),847)),MIN(K1636,(0.75*$C1636),847)),2)),IF($B1636="Non - avec lien de dépendance",MIN(1129,K1636,$C1636)*overallRate,MIN(1129,K1636)*overallRate)))))</f>
        <v>Effectuez l’étape 1</v>
      </c>
      <c r="P1636" s="3">
        <f t="shared" si="25"/>
        <v>0</v>
      </c>
    </row>
    <row r="1637" spans="12:16" x14ac:dyDescent="0.5">
      <c r="L1637" s="68" t="str">
        <f>IF(ISTEXT(overallRate),"Effectuez l’étape 1",IF(OR(COUNT($C1637,H1637)&lt;&gt;2,overallRate=0),0,IF(D1637="Yes",ROUND(MAX(IF($B1637="Oui - sans lien de dépendance",0,MIN((0.75*H1637),847)),MIN(H1637,(0.75*$C1637),847)),2),IF(revenueReduction&gt;0.3,MAX(IF($B1637="Non - avec lien de dépendance",MIN(1129,H1637,$C1637)*overallRate,MIN(1129,H1637)*overallRate),ROUND(MAX(IF($B1637="Non - avec lien de dépendance",0,MIN((0.75*H1637),847)),MIN(H1637,(0.75*$C1637),847)),2)),IF($B1637="Non - avec lien de dépendance",MIN(1129,H1637,$C1637)*overallRate,MIN(1129,H1637)*overallRate)))))</f>
        <v>Effectuez l’étape 1</v>
      </c>
      <c r="M1637" s="68" t="str">
        <f>IF(ISTEXT(overallRate),"Effectuez l’étape 1",IF(OR(COUNT($C1637,I1637)&lt;&gt;2,overallRate=0),0,IF(E1637="Yes",ROUND(MAX(IF($B1637="Oui - sans lien de dépendance",0,MIN((0.75*I1637),847)),MIN(I1637,(0.75*$C1637),847)),2),IF(revenueReduction&gt;0.3,MAX(IF($B1637="Non - avec lien de dépendance",MIN(1129,I1637,$C1637)*overallRate,MIN(1129,I1637)*overallRate),ROUND(MAX(IF($B1637="Non - avec lien de dépendance",0,MIN((0.75*I1637),847)),MIN(I1637,(0.75*$C1637),847)),2)),IF($B1637="Non - avec lien de dépendance",MIN(1129,I1637,$C1637)*overallRate,MIN(1129,I1637)*overallRate)))))</f>
        <v>Effectuez l’étape 1</v>
      </c>
      <c r="N1637" s="68" t="str">
        <f>IF(ISTEXT(overallRate),"Effectuez l’étape 1",IF(OR(COUNT($C1637,J1637)&lt;&gt;2,overallRate=0),0,IF(F1637="Yes",ROUND(MAX(IF($B1637="Oui - sans lien de dépendance",0,MIN((0.75*J1637),847)),MIN(J1637,(0.75*$C1637),847)),2),IF(revenueReduction&gt;0.3,MAX(IF($B1637="Non - avec lien de dépendance",MIN(1129,J1637,$C1637)*overallRate,MIN(1129,J1637)*overallRate),ROUND(MAX(IF($B1637="Non - avec lien de dépendance",0,MIN((0.75*J1637),847)),MIN(J1637,(0.75*$C1637),847)),2)),IF($B1637="Non - avec lien de dépendance",MIN(1129,J1637,$C1637)*overallRate,MIN(1129,J1637)*overallRate)))))</f>
        <v>Effectuez l’étape 1</v>
      </c>
      <c r="O1637" s="68" t="str">
        <f>IF(ISTEXT(overallRate),"Effectuez l’étape 1",IF(OR(COUNT($C1637,K1637)&lt;&gt;2,overallRate=0),0,IF(G1637="Yes",ROUND(MAX(IF($B1637="Oui - sans lien de dépendance",0,MIN((0.75*K1637),847)),MIN(K1637,(0.75*$C1637),847)),2),IF(revenueReduction&gt;0.3,MAX(IF($B1637="Non - avec lien de dépendance",MIN(1129,K1637,$C1637)*overallRate,MIN(1129,K1637)*overallRate),ROUND(MAX(IF($B1637="Non - avec lien de dépendance",0,MIN((0.75*K1637),847)),MIN(K1637,(0.75*$C1637),847)),2)),IF($B1637="Non - avec lien de dépendance",MIN(1129,K1637,$C1637)*overallRate,MIN(1129,K1637)*overallRate)))))</f>
        <v>Effectuez l’étape 1</v>
      </c>
      <c r="P1637" s="3">
        <f t="shared" si="25"/>
        <v>0</v>
      </c>
    </row>
    <row r="1638" spans="12:16" x14ac:dyDescent="0.5">
      <c r="L1638" s="68" t="str">
        <f>IF(ISTEXT(overallRate),"Effectuez l’étape 1",IF(OR(COUNT($C1638,H1638)&lt;&gt;2,overallRate=0),0,IF(D1638="Yes",ROUND(MAX(IF($B1638="Oui - sans lien de dépendance",0,MIN((0.75*H1638),847)),MIN(H1638,(0.75*$C1638),847)),2),IF(revenueReduction&gt;0.3,MAX(IF($B1638="Non - avec lien de dépendance",MIN(1129,H1638,$C1638)*overallRate,MIN(1129,H1638)*overallRate),ROUND(MAX(IF($B1638="Non - avec lien de dépendance",0,MIN((0.75*H1638),847)),MIN(H1638,(0.75*$C1638),847)),2)),IF($B1638="Non - avec lien de dépendance",MIN(1129,H1638,$C1638)*overallRate,MIN(1129,H1638)*overallRate)))))</f>
        <v>Effectuez l’étape 1</v>
      </c>
      <c r="M1638" s="68" t="str">
        <f>IF(ISTEXT(overallRate),"Effectuez l’étape 1",IF(OR(COUNT($C1638,I1638)&lt;&gt;2,overallRate=0),0,IF(E1638="Yes",ROUND(MAX(IF($B1638="Oui - sans lien de dépendance",0,MIN((0.75*I1638),847)),MIN(I1638,(0.75*$C1638),847)),2),IF(revenueReduction&gt;0.3,MAX(IF($B1638="Non - avec lien de dépendance",MIN(1129,I1638,$C1638)*overallRate,MIN(1129,I1638)*overallRate),ROUND(MAX(IF($B1638="Non - avec lien de dépendance",0,MIN((0.75*I1638),847)),MIN(I1638,(0.75*$C1638),847)),2)),IF($B1638="Non - avec lien de dépendance",MIN(1129,I1638,$C1638)*overallRate,MIN(1129,I1638)*overallRate)))))</f>
        <v>Effectuez l’étape 1</v>
      </c>
      <c r="N1638" s="68" t="str">
        <f>IF(ISTEXT(overallRate),"Effectuez l’étape 1",IF(OR(COUNT($C1638,J1638)&lt;&gt;2,overallRate=0),0,IF(F1638="Yes",ROUND(MAX(IF($B1638="Oui - sans lien de dépendance",0,MIN((0.75*J1638),847)),MIN(J1638,(0.75*$C1638),847)),2),IF(revenueReduction&gt;0.3,MAX(IF($B1638="Non - avec lien de dépendance",MIN(1129,J1638,$C1638)*overallRate,MIN(1129,J1638)*overallRate),ROUND(MAX(IF($B1638="Non - avec lien de dépendance",0,MIN((0.75*J1638),847)),MIN(J1638,(0.75*$C1638),847)),2)),IF($B1638="Non - avec lien de dépendance",MIN(1129,J1638,$C1638)*overallRate,MIN(1129,J1638)*overallRate)))))</f>
        <v>Effectuez l’étape 1</v>
      </c>
      <c r="O1638" s="68" t="str">
        <f>IF(ISTEXT(overallRate),"Effectuez l’étape 1",IF(OR(COUNT($C1638,K1638)&lt;&gt;2,overallRate=0),0,IF(G1638="Yes",ROUND(MAX(IF($B1638="Oui - sans lien de dépendance",0,MIN((0.75*K1638),847)),MIN(K1638,(0.75*$C1638),847)),2),IF(revenueReduction&gt;0.3,MAX(IF($B1638="Non - avec lien de dépendance",MIN(1129,K1638,$C1638)*overallRate,MIN(1129,K1638)*overallRate),ROUND(MAX(IF($B1638="Non - avec lien de dépendance",0,MIN((0.75*K1638),847)),MIN(K1638,(0.75*$C1638),847)),2)),IF($B1638="Non - avec lien de dépendance",MIN(1129,K1638,$C1638)*overallRate,MIN(1129,K1638)*overallRate)))))</f>
        <v>Effectuez l’étape 1</v>
      </c>
      <c r="P1638" s="3">
        <f t="shared" si="25"/>
        <v>0</v>
      </c>
    </row>
    <row r="1639" spans="12:16" x14ac:dyDescent="0.5">
      <c r="L1639" s="68" t="str">
        <f>IF(ISTEXT(overallRate),"Effectuez l’étape 1",IF(OR(COUNT($C1639,H1639)&lt;&gt;2,overallRate=0),0,IF(D1639="Yes",ROUND(MAX(IF($B1639="Oui - sans lien de dépendance",0,MIN((0.75*H1639),847)),MIN(H1639,(0.75*$C1639),847)),2),IF(revenueReduction&gt;0.3,MAX(IF($B1639="Non - avec lien de dépendance",MIN(1129,H1639,$C1639)*overallRate,MIN(1129,H1639)*overallRate),ROUND(MAX(IF($B1639="Non - avec lien de dépendance",0,MIN((0.75*H1639),847)),MIN(H1639,(0.75*$C1639),847)),2)),IF($B1639="Non - avec lien de dépendance",MIN(1129,H1639,$C1639)*overallRate,MIN(1129,H1639)*overallRate)))))</f>
        <v>Effectuez l’étape 1</v>
      </c>
      <c r="M1639" s="68" t="str">
        <f>IF(ISTEXT(overallRate),"Effectuez l’étape 1",IF(OR(COUNT($C1639,I1639)&lt;&gt;2,overallRate=0),0,IF(E1639="Yes",ROUND(MAX(IF($B1639="Oui - sans lien de dépendance",0,MIN((0.75*I1639),847)),MIN(I1639,(0.75*$C1639),847)),2),IF(revenueReduction&gt;0.3,MAX(IF($B1639="Non - avec lien de dépendance",MIN(1129,I1639,$C1639)*overallRate,MIN(1129,I1639)*overallRate),ROUND(MAX(IF($B1639="Non - avec lien de dépendance",0,MIN((0.75*I1639),847)),MIN(I1639,(0.75*$C1639),847)),2)),IF($B1639="Non - avec lien de dépendance",MIN(1129,I1639,$C1639)*overallRate,MIN(1129,I1639)*overallRate)))))</f>
        <v>Effectuez l’étape 1</v>
      </c>
      <c r="N1639" s="68" t="str">
        <f>IF(ISTEXT(overallRate),"Effectuez l’étape 1",IF(OR(COUNT($C1639,J1639)&lt;&gt;2,overallRate=0),0,IF(F1639="Yes",ROUND(MAX(IF($B1639="Oui - sans lien de dépendance",0,MIN((0.75*J1639),847)),MIN(J1639,(0.75*$C1639),847)),2),IF(revenueReduction&gt;0.3,MAX(IF($B1639="Non - avec lien de dépendance",MIN(1129,J1639,$C1639)*overallRate,MIN(1129,J1639)*overallRate),ROUND(MAX(IF($B1639="Non - avec lien de dépendance",0,MIN((0.75*J1639),847)),MIN(J1639,(0.75*$C1639),847)),2)),IF($B1639="Non - avec lien de dépendance",MIN(1129,J1639,$C1639)*overallRate,MIN(1129,J1639)*overallRate)))))</f>
        <v>Effectuez l’étape 1</v>
      </c>
      <c r="O1639" s="68" t="str">
        <f>IF(ISTEXT(overallRate),"Effectuez l’étape 1",IF(OR(COUNT($C1639,K1639)&lt;&gt;2,overallRate=0),0,IF(G1639="Yes",ROUND(MAX(IF($B1639="Oui - sans lien de dépendance",0,MIN((0.75*K1639),847)),MIN(K1639,(0.75*$C1639),847)),2),IF(revenueReduction&gt;0.3,MAX(IF($B1639="Non - avec lien de dépendance",MIN(1129,K1639,$C1639)*overallRate,MIN(1129,K1639)*overallRate),ROUND(MAX(IF($B1639="Non - avec lien de dépendance",0,MIN((0.75*K1639),847)),MIN(K1639,(0.75*$C1639),847)),2)),IF($B1639="Non - avec lien de dépendance",MIN(1129,K1639,$C1639)*overallRate,MIN(1129,K1639)*overallRate)))))</f>
        <v>Effectuez l’étape 1</v>
      </c>
      <c r="P1639" s="3">
        <f t="shared" si="25"/>
        <v>0</v>
      </c>
    </row>
    <row r="1640" spans="12:16" x14ac:dyDescent="0.5">
      <c r="L1640" s="68" t="str">
        <f>IF(ISTEXT(overallRate),"Effectuez l’étape 1",IF(OR(COUNT($C1640,H1640)&lt;&gt;2,overallRate=0),0,IF(D1640="Yes",ROUND(MAX(IF($B1640="Oui - sans lien de dépendance",0,MIN((0.75*H1640),847)),MIN(H1640,(0.75*$C1640),847)),2),IF(revenueReduction&gt;0.3,MAX(IF($B1640="Non - avec lien de dépendance",MIN(1129,H1640,$C1640)*overallRate,MIN(1129,H1640)*overallRate),ROUND(MAX(IF($B1640="Non - avec lien de dépendance",0,MIN((0.75*H1640),847)),MIN(H1640,(0.75*$C1640),847)),2)),IF($B1640="Non - avec lien de dépendance",MIN(1129,H1640,$C1640)*overallRate,MIN(1129,H1640)*overallRate)))))</f>
        <v>Effectuez l’étape 1</v>
      </c>
      <c r="M1640" s="68" t="str">
        <f>IF(ISTEXT(overallRate),"Effectuez l’étape 1",IF(OR(COUNT($C1640,I1640)&lt;&gt;2,overallRate=0),0,IF(E1640="Yes",ROUND(MAX(IF($B1640="Oui - sans lien de dépendance",0,MIN((0.75*I1640),847)),MIN(I1640,(0.75*$C1640),847)),2),IF(revenueReduction&gt;0.3,MAX(IF($B1640="Non - avec lien de dépendance",MIN(1129,I1640,$C1640)*overallRate,MIN(1129,I1640)*overallRate),ROUND(MAX(IF($B1640="Non - avec lien de dépendance",0,MIN((0.75*I1640),847)),MIN(I1640,(0.75*$C1640),847)),2)),IF($B1640="Non - avec lien de dépendance",MIN(1129,I1640,$C1640)*overallRate,MIN(1129,I1640)*overallRate)))))</f>
        <v>Effectuez l’étape 1</v>
      </c>
      <c r="N1640" s="68" t="str">
        <f>IF(ISTEXT(overallRate),"Effectuez l’étape 1",IF(OR(COUNT($C1640,J1640)&lt;&gt;2,overallRate=0),0,IF(F1640="Yes",ROUND(MAX(IF($B1640="Oui - sans lien de dépendance",0,MIN((0.75*J1640),847)),MIN(J1640,(0.75*$C1640),847)),2),IF(revenueReduction&gt;0.3,MAX(IF($B1640="Non - avec lien de dépendance",MIN(1129,J1640,$C1640)*overallRate,MIN(1129,J1640)*overallRate),ROUND(MAX(IF($B1640="Non - avec lien de dépendance",0,MIN((0.75*J1640),847)),MIN(J1640,(0.75*$C1640),847)),2)),IF($B1640="Non - avec lien de dépendance",MIN(1129,J1640,$C1640)*overallRate,MIN(1129,J1640)*overallRate)))))</f>
        <v>Effectuez l’étape 1</v>
      </c>
      <c r="O1640" s="68" t="str">
        <f>IF(ISTEXT(overallRate),"Effectuez l’étape 1",IF(OR(COUNT($C1640,K1640)&lt;&gt;2,overallRate=0),0,IF(G1640="Yes",ROUND(MAX(IF($B1640="Oui - sans lien de dépendance",0,MIN((0.75*K1640),847)),MIN(K1640,(0.75*$C1640),847)),2),IF(revenueReduction&gt;0.3,MAX(IF($B1640="Non - avec lien de dépendance",MIN(1129,K1640,$C1640)*overallRate,MIN(1129,K1640)*overallRate),ROUND(MAX(IF($B1640="Non - avec lien de dépendance",0,MIN((0.75*K1640),847)),MIN(K1640,(0.75*$C1640),847)),2)),IF($B1640="Non - avec lien de dépendance",MIN(1129,K1640,$C1640)*overallRate,MIN(1129,K1640)*overallRate)))))</f>
        <v>Effectuez l’étape 1</v>
      </c>
      <c r="P1640" s="3">
        <f t="shared" si="25"/>
        <v>0</v>
      </c>
    </row>
    <row r="1641" spans="12:16" x14ac:dyDescent="0.5">
      <c r="L1641" s="68" t="str">
        <f>IF(ISTEXT(overallRate),"Effectuez l’étape 1",IF(OR(COUNT($C1641,H1641)&lt;&gt;2,overallRate=0),0,IF(D1641="Yes",ROUND(MAX(IF($B1641="Oui - sans lien de dépendance",0,MIN((0.75*H1641),847)),MIN(H1641,(0.75*$C1641),847)),2),IF(revenueReduction&gt;0.3,MAX(IF($B1641="Non - avec lien de dépendance",MIN(1129,H1641,$C1641)*overallRate,MIN(1129,H1641)*overallRate),ROUND(MAX(IF($B1641="Non - avec lien de dépendance",0,MIN((0.75*H1641),847)),MIN(H1641,(0.75*$C1641),847)),2)),IF($B1641="Non - avec lien de dépendance",MIN(1129,H1641,$C1641)*overallRate,MIN(1129,H1641)*overallRate)))))</f>
        <v>Effectuez l’étape 1</v>
      </c>
      <c r="M1641" s="68" t="str">
        <f>IF(ISTEXT(overallRate),"Effectuez l’étape 1",IF(OR(COUNT($C1641,I1641)&lt;&gt;2,overallRate=0),0,IF(E1641="Yes",ROUND(MAX(IF($B1641="Oui - sans lien de dépendance",0,MIN((0.75*I1641),847)),MIN(I1641,(0.75*$C1641),847)),2),IF(revenueReduction&gt;0.3,MAX(IF($B1641="Non - avec lien de dépendance",MIN(1129,I1641,$C1641)*overallRate,MIN(1129,I1641)*overallRate),ROUND(MAX(IF($B1641="Non - avec lien de dépendance",0,MIN((0.75*I1641),847)),MIN(I1641,(0.75*$C1641),847)),2)),IF($B1641="Non - avec lien de dépendance",MIN(1129,I1641,$C1641)*overallRate,MIN(1129,I1641)*overallRate)))))</f>
        <v>Effectuez l’étape 1</v>
      </c>
      <c r="N1641" s="68" t="str">
        <f>IF(ISTEXT(overallRate),"Effectuez l’étape 1",IF(OR(COUNT($C1641,J1641)&lt;&gt;2,overallRate=0),0,IF(F1641="Yes",ROUND(MAX(IF($B1641="Oui - sans lien de dépendance",0,MIN((0.75*J1641),847)),MIN(J1641,(0.75*$C1641),847)),2),IF(revenueReduction&gt;0.3,MAX(IF($B1641="Non - avec lien de dépendance",MIN(1129,J1641,$C1641)*overallRate,MIN(1129,J1641)*overallRate),ROUND(MAX(IF($B1641="Non - avec lien de dépendance",0,MIN((0.75*J1641),847)),MIN(J1641,(0.75*$C1641),847)),2)),IF($B1641="Non - avec lien de dépendance",MIN(1129,J1641,$C1641)*overallRate,MIN(1129,J1641)*overallRate)))))</f>
        <v>Effectuez l’étape 1</v>
      </c>
      <c r="O1641" s="68" t="str">
        <f>IF(ISTEXT(overallRate),"Effectuez l’étape 1",IF(OR(COUNT($C1641,K1641)&lt;&gt;2,overallRate=0),0,IF(G1641="Yes",ROUND(MAX(IF($B1641="Oui - sans lien de dépendance",0,MIN((0.75*K1641),847)),MIN(K1641,(0.75*$C1641),847)),2),IF(revenueReduction&gt;0.3,MAX(IF($B1641="Non - avec lien de dépendance",MIN(1129,K1641,$C1641)*overallRate,MIN(1129,K1641)*overallRate),ROUND(MAX(IF($B1641="Non - avec lien de dépendance",0,MIN((0.75*K1641),847)),MIN(K1641,(0.75*$C1641),847)),2)),IF($B1641="Non - avec lien de dépendance",MIN(1129,K1641,$C1641)*overallRate,MIN(1129,K1641)*overallRate)))))</f>
        <v>Effectuez l’étape 1</v>
      </c>
      <c r="P1641" s="3">
        <f t="shared" si="25"/>
        <v>0</v>
      </c>
    </row>
    <row r="1642" spans="12:16" x14ac:dyDescent="0.5">
      <c r="L1642" s="68" t="str">
        <f>IF(ISTEXT(overallRate),"Effectuez l’étape 1",IF(OR(COUNT($C1642,H1642)&lt;&gt;2,overallRate=0),0,IF(D1642="Yes",ROUND(MAX(IF($B1642="Oui - sans lien de dépendance",0,MIN((0.75*H1642),847)),MIN(H1642,(0.75*$C1642),847)),2),IF(revenueReduction&gt;0.3,MAX(IF($B1642="Non - avec lien de dépendance",MIN(1129,H1642,$C1642)*overallRate,MIN(1129,H1642)*overallRate),ROUND(MAX(IF($B1642="Non - avec lien de dépendance",0,MIN((0.75*H1642),847)),MIN(H1642,(0.75*$C1642),847)),2)),IF($B1642="Non - avec lien de dépendance",MIN(1129,H1642,$C1642)*overallRate,MIN(1129,H1642)*overallRate)))))</f>
        <v>Effectuez l’étape 1</v>
      </c>
      <c r="M1642" s="68" t="str">
        <f>IF(ISTEXT(overallRate),"Effectuez l’étape 1",IF(OR(COUNT($C1642,I1642)&lt;&gt;2,overallRate=0),0,IF(E1642="Yes",ROUND(MAX(IF($B1642="Oui - sans lien de dépendance",0,MIN((0.75*I1642),847)),MIN(I1642,(0.75*$C1642),847)),2),IF(revenueReduction&gt;0.3,MAX(IF($B1642="Non - avec lien de dépendance",MIN(1129,I1642,$C1642)*overallRate,MIN(1129,I1642)*overallRate),ROUND(MAX(IF($B1642="Non - avec lien de dépendance",0,MIN((0.75*I1642),847)),MIN(I1642,(0.75*$C1642),847)),2)),IF($B1642="Non - avec lien de dépendance",MIN(1129,I1642,$C1642)*overallRate,MIN(1129,I1642)*overallRate)))))</f>
        <v>Effectuez l’étape 1</v>
      </c>
      <c r="N1642" s="68" t="str">
        <f>IF(ISTEXT(overallRate),"Effectuez l’étape 1",IF(OR(COUNT($C1642,J1642)&lt;&gt;2,overallRate=0),0,IF(F1642="Yes",ROUND(MAX(IF($B1642="Oui - sans lien de dépendance",0,MIN((0.75*J1642),847)),MIN(J1642,(0.75*$C1642),847)),2),IF(revenueReduction&gt;0.3,MAX(IF($B1642="Non - avec lien de dépendance",MIN(1129,J1642,$C1642)*overallRate,MIN(1129,J1642)*overallRate),ROUND(MAX(IF($B1642="Non - avec lien de dépendance",0,MIN((0.75*J1642),847)),MIN(J1642,(0.75*$C1642),847)),2)),IF($B1642="Non - avec lien de dépendance",MIN(1129,J1642,$C1642)*overallRate,MIN(1129,J1642)*overallRate)))))</f>
        <v>Effectuez l’étape 1</v>
      </c>
      <c r="O1642" s="68" t="str">
        <f>IF(ISTEXT(overallRate),"Effectuez l’étape 1",IF(OR(COUNT($C1642,K1642)&lt;&gt;2,overallRate=0),0,IF(G1642="Yes",ROUND(MAX(IF($B1642="Oui - sans lien de dépendance",0,MIN((0.75*K1642),847)),MIN(K1642,(0.75*$C1642),847)),2),IF(revenueReduction&gt;0.3,MAX(IF($B1642="Non - avec lien de dépendance",MIN(1129,K1642,$C1642)*overallRate,MIN(1129,K1642)*overallRate),ROUND(MAX(IF($B1642="Non - avec lien de dépendance",0,MIN((0.75*K1642),847)),MIN(K1642,(0.75*$C1642),847)),2)),IF($B1642="Non - avec lien de dépendance",MIN(1129,K1642,$C1642)*overallRate,MIN(1129,K1642)*overallRate)))))</f>
        <v>Effectuez l’étape 1</v>
      </c>
      <c r="P1642" s="3">
        <f t="shared" si="25"/>
        <v>0</v>
      </c>
    </row>
    <row r="1643" spans="12:16" x14ac:dyDescent="0.5">
      <c r="L1643" s="68" t="str">
        <f>IF(ISTEXT(overallRate),"Effectuez l’étape 1",IF(OR(COUNT($C1643,H1643)&lt;&gt;2,overallRate=0),0,IF(D1643="Yes",ROUND(MAX(IF($B1643="Oui - sans lien de dépendance",0,MIN((0.75*H1643),847)),MIN(H1643,(0.75*$C1643),847)),2),IF(revenueReduction&gt;0.3,MAX(IF($B1643="Non - avec lien de dépendance",MIN(1129,H1643,$C1643)*overallRate,MIN(1129,H1643)*overallRate),ROUND(MAX(IF($B1643="Non - avec lien de dépendance",0,MIN((0.75*H1643),847)),MIN(H1643,(0.75*$C1643),847)),2)),IF($B1643="Non - avec lien de dépendance",MIN(1129,H1643,$C1643)*overallRate,MIN(1129,H1643)*overallRate)))))</f>
        <v>Effectuez l’étape 1</v>
      </c>
      <c r="M1643" s="68" t="str">
        <f>IF(ISTEXT(overallRate),"Effectuez l’étape 1",IF(OR(COUNT($C1643,I1643)&lt;&gt;2,overallRate=0),0,IF(E1643="Yes",ROUND(MAX(IF($B1643="Oui - sans lien de dépendance",0,MIN((0.75*I1643),847)),MIN(I1643,(0.75*$C1643),847)),2),IF(revenueReduction&gt;0.3,MAX(IF($B1643="Non - avec lien de dépendance",MIN(1129,I1643,$C1643)*overallRate,MIN(1129,I1643)*overallRate),ROUND(MAX(IF($B1643="Non - avec lien de dépendance",0,MIN((0.75*I1643),847)),MIN(I1643,(0.75*$C1643),847)),2)),IF($B1643="Non - avec lien de dépendance",MIN(1129,I1643,$C1643)*overallRate,MIN(1129,I1643)*overallRate)))))</f>
        <v>Effectuez l’étape 1</v>
      </c>
      <c r="N1643" s="68" t="str">
        <f>IF(ISTEXT(overallRate),"Effectuez l’étape 1",IF(OR(COUNT($C1643,J1643)&lt;&gt;2,overallRate=0),0,IF(F1643="Yes",ROUND(MAX(IF($B1643="Oui - sans lien de dépendance",0,MIN((0.75*J1643),847)),MIN(J1643,(0.75*$C1643),847)),2),IF(revenueReduction&gt;0.3,MAX(IF($B1643="Non - avec lien de dépendance",MIN(1129,J1643,$C1643)*overallRate,MIN(1129,J1643)*overallRate),ROUND(MAX(IF($B1643="Non - avec lien de dépendance",0,MIN((0.75*J1643),847)),MIN(J1643,(0.75*$C1643),847)),2)),IF($B1643="Non - avec lien de dépendance",MIN(1129,J1643,$C1643)*overallRate,MIN(1129,J1643)*overallRate)))))</f>
        <v>Effectuez l’étape 1</v>
      </c>
      <c r="O1643" s="68" t="str">
        <f>IF(ISTEXT(overallRate),"Effectuez l’étape 1",IF(OR(COUNT($C1643,K1643)&lt;&gt;2,overallRate=0),0,IF(G1643="Yes",ROUND(MAX(IF($B1643="Oui - sans lien de dépendance",0,MIN((0.75*K1643),847)),MIN(K1643,(0.75*$C1643),847)),2),IF(revenueReduction&gt;0.3,MAX(IF($B1643="Non - avec lien de dépendance",MIN(1129,K1643,$C1643)*overallRate,MIN(1129,K1643)*overallRate),ROUND(MAX(IF($B1643="Non - avec lien de dépendance",0,MIN((0.75*K1643),847)),MIN(K1643,(0.75*$C1643),847)),2)),IF($B1643="Non - avec lien de dépendance",MIN(1129,K1643,$C1643)*overallRate,MIN(1129,K1643)*overallRate)))))</f>
        <v>Effectuez l’étape 1</v>
      </c>
      <c r="P1643" s="3">
        <f t="shared" si="25"/>
        <v>0</v>
      </c>
    </row>
    <row r="1644" spans="12:16" x14ac:dyDescent="0.5">
      <c r="L1644" s="68" t="str">
        <f>IF(ISTEXT(overallRate),"Effectuez l’étape 1",IF(OR(COUNT($C1644,H1644)&lt;&gt;2,overallRate=0),0,IF(D1644="Yes",ROUND(MAX(IF($B1644="Oui - sans lien de dépendance",0,MIN((0.75*H1644),847)),MIN(H1644,(0.75*$C1644),847)),2),IF(revenueReduction&gt;0.3,MAX(IF($B1644="Non - avec lien de dépendance",MIN(1129,H1644,$C1644)*overallRate,MIN(1129,H1644)*overallRate),ROUND(MAX(IF($B1644="Non - avec lien de dépendance",0,MIN((0.75*H1644),847)),MIN(H1644,(0.75*$C1644),847)),2)),IF($B1644="Non - avec lien de dépendance",MIN(1129,H1644,$C1644)*overallRate,MIN(1129,H1644)*overallRate)))))</f>
        <v>Effectuez l’étape 1</v>
      </c>
      <c r="M1644" s="68" t="str">
        <f>IF(ISTEXT(overallRate),"Effectuez l’étape 1",IF(OR(COUNT($C1644,I1644)&lt;&gt;2,overallRate=0),0,IF(E1644="Yes",ROUND(MAX(IF($B1644="Oui - sans lien de dépendance",0,MIN((0.75*I1644),847)),MIN(I1644,(0.75*$C1644),847)),2),IF(revenueReduction&gt;0.3,MAX(IF($B1644="Non - avec lien de dépendance",MIN(1129,I1644,$C1644)*overallRate,MIN(1129,I1644)*overallRate),ROUND(MAX(IF($B1644="Non - avec lien de dépendance",0,MIN((0.75*I1644),847)),MIN(I1644,(0.75*$C1644),847)),2)),IF($B1644="Non - avec lien de dépendance",MIN(1129,I1644,$C1644)*overallRate,MIN(1129,I1644)*overallRate)))))</f>
        <v>Effectuez l’étape 1</v>
      </c>
      <c r="N1644" s="68" t="str">
        <f>IF(ISTEXT(overallRate),"Effectuez l’étape 1",IF(OR(COUNT($C1644,J1644)&lt;&gt;2,overallRate=0),0,IF(F1644="Yes",ROUND(MAX(IF($B1644="Oui - sans lien de dépendance",0,MIN((0.75*J1644),847)),MIN(J1644,(0.75*$C1644),847)),2),IF(revenueReduction&gt;0.3,MAX(IF($B1644="Non - avec lien de dépendance",MIN(1129,J1644,$C1644)*overallRate,MIN(1129,J1644)*overallRate),ROUND(MAX(IF($B1644="Non - avec lien de dépendance",0,MIN((0.75*J1644),847)),MIN(J1644,(0.75*$C1644),847)),2)),IF($B1644="Non - avec lien de dépendance",MIN(1129,J1644,$C1644)*overallRate,MIN(1129,J1644)*overallRate)))))</f>
        <v>Effectuez l’étape 1</v>
      </c>
      <c r="O1644" s="68" t="str">
        <f>IF(ISTEXT(overallRate),"Effectuez l’étape 1",IF(OR(COUNT($C1644,K1644)&lt;&gt;2,overallRate=0),0,IF(G1644="Yes",ROUND(MAX(IF($B1644="Oui - sans lien de dépendance",0,MIN((0.75*K1644),847)),MIN(K1644,(0.75*$C1644),847)),2),IF(revenueReduction&gt;0.3,MAX(IF($B1644="Non - avec lien de dépendance",MIN(1129,K1644,$C1644)*overallRate,MIN(1129,K1644)*overallRate),ROUND(MAX(IF($B1644="Non - avec lien de dépendance",0,MIN((0.75*K1644),847)),MIN(K1644,(0.75*$C1644),847)),2)),IF($B1644="Non - avec lien de dépendance",MIN(1129,K1644,$C1644)*overallRate,MIN(1129,K1644)*overallRate)))))</f>
        <v>Effectuez l’étape 1</v>
      </c>
      <c r="P1644" s="3">
        <f t="shared" si="25"/>
        <v>0</v>
      </c>
    </row>
    <row r="1645" spans="12:16" x14ac:dyDescent="0.5">
      <c r="L1645" s="68" t="str">
        <f>IF(ISTEXT(overallRate),"Effectuez l’étape 1",IF(OR(COUNT($C1645,H1645)&lt;&gt;2,overallRate=0),0,IF(D1645="Yes",ROUND(MAX(IF($B1645="Oui - sans lien de dépendance",0,MIN((0.75*H1645),847)),MIN(H1645,(0.75*$C1645),847)),2),IF(revenueReduction&gt;0.3,MAX(IF($B1645="Non - avec lien de dépendance",MIN(1129,H1645,$C1645)*overallRate,MIN(1129,H1645)*overallRate),ROUND(MAX(IF($B1645="Non - avec lien de dépendance",0,MIN((0.75*H1645),847)),MIN(H1645,(0.75*$C1645),847)),2)),IF($B1645="Non - avec lien de dépendance",MIN(1129,H1645,$C1645)*overallRate,MIN(1129,H1645)*overallRate)))))</f>
        <v>Effectuez l’étape 1</v>
      </c>
      <c r="M1645" s="68" t="str">
        <f>IF(ISTEXT(overallRate),"Effectuez l’étape 1",IF(OR(COUNT($C1645,I1645)&lt;&gt;2,overallRate=0),0,IF(E1645="Yes",ROUND(MAX(IF($B1645="Oui - sans lien de dépendance",0,MIN((0.75*I1645),847)),MIN(I1645,(0.75*$C1645),847)),2),IF(revenueReduction&gt;0.3,MAX(IF($B1645="Non - avec lien de dépendance",MIN(1129,I1645,$C1645)*overallRate,MIN(1129,I1645)*overallRate),ROUND(MAX(IF($B1645="Non - avec lien de dépendance",0,MIN((0.75*I1645),847)),MIN(I1645,(0.75*$C1645),847)),2)),IF($B1645="Non - avec lien de dépendance",MIN(1129,I1645,$C1645)*overallRate,MIN(1129,I1645)*overallRate)))))</f>
        <v>Effectuez l’étape 1</v>
      </c>
      <c r="N1645" s="68" t="str">
        <f>IF(ISTEXT(overallRate),"Effectuez l’étape 1",IF(OR(COUNT($C1645,J1645)&lt;&gt;2,overallRate=0),0,IF(F1645="Yes",ROUND(MAX(IF($B1645="Oui - sans lien de dépendance",0,MIN((0.75*J1645),847)),MIN(J1645,(0.75*$C1645),847)),2),IF(revenueReduction&gt;0.3,MAX(IF($B1645="Non - avec lien de dépendance",MIN(1129,J1645,$C1645)*overallRate,MIN(1129,J1645)*overallRate),ROUND(MAX(IF($B1645="Non - avec lien de dépendance",0,MIN((0.75*J1645),847)),MIN(J1645,(0.75*$C1645),847)),2)),IF($B1645="Non - avec lien de dépendance",MIN(1129,J1645,$C1645)*overallRate,MIN(1129,J1645)*overallRate)))))</f>
        <v>Effectuez l’étape 1</v>
      </c>
      <c r="O1645" s="68" t="str">
        <f>IF(ISTEXT(overallRate),"Effectuez l’étape 1",IF(OR(COUNT($C1645,K1645)&lt;&gt;2,overallRate=0),0,IF(G1645="Yes",ROUND(MAX(IF($B1645="Oui - sans lien de dépendance",0,MIN((0.75*K1645),847)),MIN(K1645,(0.75*$C1645),847)),2),IF(revenueReduction&gt;0.3,MAX(IF($B1645="Non - avec lien de dépendance",MIN(1129,K1645,$C1645)*overallRate,MIN(1129,K1645)*overallRate),ROUND(MAX(IF($B1645="Non - avec lien de dépendance",0,MIN((0.75*K1645),847)),MIN(K1645,(0.75*$C1645),847)),2)),IF($B1645="Non - avec lien de dépendance",MIN(1129,K1645,$C1645)*overallRate,MIN(1129,K1645)*overallRate)))))</f>
        <v>Effectuez l’étape 1</v>
      </c>
      <c r="P1645" s="3">
        <f t="shared" si="25"/>
        <v>0</v>
      </c>
    </row>
    <row r="1646" spans="12:16" x14ac:dyDescent="0.5">
      <c r="L1646" s="68" t="str">
        <f>IF(ISTEXT(overallRate),"Effectuez l’étape 1",IF(OR(COUNT($C1646,H1646)&lt;&gt;2,overallRate=0),0,IF(D1646="Yes",ROUND(MAX(IF($B1646="Oui - sans lien de dépendance",0,MIN((0.75*H1646),847)),MIN(H1646,(0.75*$C1646),847)),2),IF(revenueReduction&gt;0.3,MAX(IF($B1646="Non - avec lien de dépendance",MIN(1129,H1646,$C1646)*overallRate,MIN(1129,H1646)*overallRate),ROUND(MAX(IF($B1646="Non - avec lien de dépendance",0,MIN((0.75*H1646),847)),MIN(H1646,(0.75*$C1646),847)),2)),IF($B1646="Non - avec lien de dépendance",MIN(1129,H1646,$C1646)*overallRate,MIN(1129,H1646)*overallRate)))))</f>
        <v>Effectuez l’étape 1</v>
      </c>
      <c r="M1646" s="68" t="str">
        <f>IF(ISTEXT(overallRate),"Effectuez l’étape 1",IF(OR(COUNT($C1646,I1646)&lt;&gt;2,overallRate=0),0,IF(E1646="Yes",ROUND(MAX(IF($B1646="Oui - sans lien de dépendance",0,MIN((0.75*I1646),847)),MIN(I1646,(0.75*$C1646),847)),2),IF(revenueReduction&gt;0.3,MAX(IF($B1646="Non - avec lien de dépendance",MIN(1129,I1646,$C1646)*overallRate,MIN(1129,I1646)*overallRate),ROUND(MAX(IF($B1646="Non - avec lien de dépendance",0,MIN((0.75*I1646),847)),MIN(I1646,(0.75*$C1646),847)),2)),IF($B1646="Non - avec lien de dépendance",MIN(1129,I1646,$C1646)*overallRate,MIN(1129,I1646)*overallRate)))))</f>
        <v>Effectuez l’étape 1</v>
      </c>
      <c r="N1646" s="68" t="str">
        <f>IF(ISTEXT(overallRate),"Effectuez l’étape 1",IF(OR(COUNT($C1646,J1646)&lt;&gt;2,overallRate=0),0,IF(F1646="Yes",ROUND(MAX(IF($B1646="Oui - sans lien de dépendance",0,MIN((0.75*J1646),847)),MIN(J1646,(0.75*$C1646),847)),2),IF(revenueReduction&gt;0.3,MAX(IF($B1646="Non - avec lien de dépendance",MIN(1129,J1646,$C1646)*overallRate,MIN(1129,J1646)*overallRate),ROUND(MAX(IF($B1646="Non - avec lien de dépendance",0,MIN((0.75*J1646),847)),MIN(J1646,(0.75*$C1646),847)),2)),IF($B1646="Non - avec lien de dépendance",MIN(1129,J1646,$C1646)*overallRate,MIN(1129,J1646)*overallRate)))))</f>
        <v>Effectuez l’étape 1</v>
      </c>
      <c r="O1646" s="68" t="str">
        <f>IF(ISTEXT(overallRate),"Effectuez l’étape 1",IF(OR(COUNT($C1646,K1646)&lt;&gt;2,overallRate=0),0,IF(G1646="Yes",ROUND(MAX(IF($B1646="Oui - sans lien de dépendance",0,MIN((0.75*K1646),847)),MIN(K1646,(0.75*$C1646),847)),2),IF(revenueReduction&gt;0.3,MAX(IF($B1646="Non - avec lien de dépendance",MIN(1129,K1646,$C1646)*overallRate,MIN(1129,K1646)*overallRate),ROUND(MAX(IF($B1646="Non - avec lien de dépendance",0,MIN((0.75*K1646),847)),MIN(K1646,(0.75*$C1646),847)),2)),IF($B1646="Non - avec lien de dépendance",MIN(1129,K1646,$C1646)*overallRate,MIN(1129,K1646)*overallRate)))))</f>
        <v>Effectuez l’étape 1</v>
      </c>
      <c r="P1646" s="3">
        <f t="shared" si="25"/>
        <v>0</v>
      </c>
    </row>
    <row r="1647" spans="12:16" x14ac:dyDescent="0.5">
      <c r="L1647" s="68" t="str">
        <f>IF(ISTEXT(overallRate),"Effectuez l’étape 1",IF(OR(COUNT($C1647,H1647)&lt;&gt;2,overallRate=0),0,IF(D1647="Yes",ROUND(MAX(IF($B1647="Oui - sans lien de dépendance",0,MIN((0.75*H1647),847)),MIN(H1647,(0.75*$C1647),847)),2),IF(revenueReduction&gt;0.3,MAX(IF($B1647="Non - avec lien de dépendance",MIN(1129,H1647,$C1647)*overallRate,MIN(1129,H1647)*overallRate),ROUND(MAX(IF($B1647="Non - avec lien de dépendance",0,MIN((0.75*H1647),847)),MIN(H1647,(0.75*$C1647),847)),2)),IF($B1647="Non - avec lien de dépendance",MIN(1129,H1647,$C1647)*overallRate,MIN(1129,H1647)*overallRate)))))</f>
        <v>Effectuez l’étape 1</v>
      </c>
      <c r="M1647" s="68" t="str">
        <f>IF(ISTEXT(overallRate),"Effectuez l’étape 1",IF(OR(COUNT($C1647,I1647)&lt;&gt;2,overallRate=0),0,IF(E1647="Yes",ROUND(MAX(IF($B1647="Oui - sans lien de dépendance",0,MIN((0.75*I1647),847)),MIN(I1647,(0.75*$C1647),847)),2),IF(revenueReduction&gt;0.3,MAX(IF($B1647="Non - avec lien de dépendance",MIN(1129,I1647,$C1647)*overallRate,MIN(1129,I1647)*overallRate),ROUND(MAX(IF($B1647="Non - avec lien de dépendance",0,MIN((0.75*I1647),847)),MIN(I1647,(0.75*$C1647),847)),2)),IF($B1647="Non - avec lien de dépendance",MIN(1129,I1647,$C1647)*overallRate,MIN(1129,I1647)*overallRate)))))</f>
        <v>Effectuez l’étape 1</v>
      </c>
      <c r="N1647" s="68" t="str">
        <f>IF(ISTEXT(overallRate),"Effectuez l’étape 1",IF(OR(COUNT($C1647,J1647)&lt;&gt;2,overallRate=0),0,IF(F1647="Yes",ROUND(MAX(IF($B1647="Oui - sans lien de dépendance",0,MIN((0.75*J1647),847)),MIN(J1647,(0.75*$C1647),847)),2),IF(revenueReduction&gt;0.3,MAX(IF($B1647="Non - avec lien de dépendance",MIN(1129,J1647,$C1647)*overallRate,MIN(1129,J1647)*overallRate),ROUND(MAX(IF($B1647="Non - avec lien de dépendance",0,MIN((0.75*J1647),847)),MIN(J1647,(0.75*$C1647),847)),2)),IF($B1647="Non - avec lien de dépendance",MIN(1129,J1647,$C1647)*overallRate,MIN(1129,J1647)*overallRate)))))</f>
        <v>Effectuez l’étape 1</v>
      </c>
      <c r="O1647" s="68" t="str">
        <f>IF(ISTEXT(overallRate),"Effectuez l’étape 1",IF(OR(COUNT($C1647,K1647)&lt;&gt;2,overallRate=0),0,IF(G1647="Yes",ROUND(MAX(IF($B1647="Oui - sans lien de dépendance",0,MIN((0.75*K1647),847)),MIN(K1647,(0.75*$C1647),847)),2),IF(revenueReduction&gt;0.3,MAX(IF($B1647="Non - avec lien de dépendance",MIN(1129,K1647,$C1647)*overallRate,MIN(1129,K1647)*overallRate),ROUND(MAX(IF($B1647="Non - avec lien de dépendance",0,MIN((0.75*K1647),847)),MIN(K1647,(0.75*$C1647),847)),2)),IF($B1647="Non - avec lien de dépendance",MIN(1129,K1647,$C1647)*overallRate,MIN(1129,K1647)*overallRate)))))</f>
        <v>Effectuez l’étape 1</v>
      </c>
      <c r="P1647" s="3">
        <f t="shared" si="25"/>
        <v>0</v>
      </c>
    </row>
    <row r="1648" spans="12:16" x14ac:dyDescent="0.5">
      <c r="L1648" s="68" t="str">
        <f>IF(ISTEXT(overallRate),"Effectuez l’étape 1",IF(OR(COUNT($C1648,H1648)&lt;&gt;2,overallRate=0),0,IF(D1648="Yes",ROUND(MAX(IF($B1648="Oui - sans lien de dépendance",0,MIN((0.75*H1648),847)),MIN(H1648,(0.75*$C1648),847)),2),IF(revenueReduction&gt;0.3,MAX(IF($B1648="Non - avec lien de dépendance",MIN(1129,H1648,$C1648)*overallRate,MIN(1129,H1648)*overallRate),ROUND(MAX(IF($B1648="Non - avec lien de dépendance",0,MIN((0.75*H1648),847)),MIN(H1648,(0.75*$C1648),847)),2)),IF($B1648="Non - avec lien de dépendance",MIN(1129,H1648,$C1648)*overallRate,MIN(1129,H1648)*overallRate)))))</f>
        <v>Effectuez l’étape 1</v>
      </c>
      <c r="M1648" s="68" t="str">
        <f>IF(ISTEXT(overallRate),"Effectuez l’étape 1",IF(OR(COUNT($C1648,I1648)&lt;&gt;2,overallRate=0),0,IF(E1648="Yes",ROUND(MAX(IF($B1648="Oui - sans lien de dépendance",0,MIN((0.75*I1648),847)),MIN(I1648,(0.75*$C1648),847)),2),IF(revenueReduction&gt;0.3,MAX(IF($B1648="Non - avec lien de dépendance",MIN(1129,I1648,$C1648)*overallRate,MIN(1129,I1648)*overallRate),ROUND(MAX(IF($B1648="Non - avec lien de dépendance",0,MIN((0.75*I1648),847)),MIN(I1648,(0.75*$C1648),847)),2)),IF($B1648="Non - avec lien de dépendance",MIN(1129,I1648,$C1648)*overallRate,MIN(1129,I1648)*overallRate)))))</f>
        <v>Effectuez l’étape 1</v>
      </c>
      <c r="N1648" s="68" t="str">
        <f>IF(ISTEXT(overallRate),"Effectuez l’étape 1",IF(OR(COUNT($C1648,J1648)&lt;&gt;2,overallRate=0),0,IF(F1648="Yes",ROUND(MAX(IF($B1648="Oui - sans lien de dépendance",0,MIN((0.75*J1648),847)),MIN(J1648,(0.75*$C1648),847)),2),IF(revenueReduction&gt;0.3,MAX(IF($B1648="Non - avec lien de dépendance",MIN(1129,J1648,$C1648)*overallRate,MIN(1129,J1648)*overallRate),ROUND(MAX(IF($B1648="Non - avec lien de dépendance",0,MIN((0.75*J1648),847)),MIN(J1648,(0.75*$C1648),847)),2)),IF($B1648="Non - avec lien de dépendance",MIN(1129,J1648,$C1648)*overallRate,MIN(1129,J1648)*overallRate)))))</f>
        <v>Effectuez l’étape 1</v>
      </c>
      <c r="O1648" s="68" t="str">
        <f>IF(ISTEXT(overallRate),"Effectuez l’étape 1",IF(OR(COUNT($C1648,K1648)&lt;&gt;2,overallRate=0),0,IF(G1648="Yes",ROUND(MAX(IF($B1648="Oui - sans lien de dépendance",0,MIN((0.75*K1648),847)),MIN(K1648,(0.75*$C1648),847)),2),IF(revenueReduction&gt;0.3,MAX(IF($B1648="Non - avec lien de dépendance",MIN(1129,K1648,$C1648)*overallRate,MIN(1129,K1648)*overallRate),ROUND(MAX(IF($B1648="Non - avec lien de dépendance",0,MIN((0.75*K1648),847)),MIN(K1648,(0.75*$C1648),847)),2)),IF($B1648="Non - avec lien de dépendance",MIN(1129,K1648,$C1648)*overallRate,MIN(1129,K1648)*overallRate)))))</f>
        <v>Effectuez l’étape 1</v>
      </c>
      <c r="P1648" s="3">
        <f t="shared" si="25"/>
        <v>0</v>
      </c>
    </row>
    <row r="1649" spans="12:16" x14ac:dyDescent="0.5">
      <c r="L1649" s="68" t="str">
        <f>IF(ISTEXT(overallRate),"Effectuez l’étape 1",IF(OR(COUNT($C1649,H1649)&lt;&gt;2,overallRate=0),0,IF(D1649="Yes",ROUND(MAX(IF($B1649="Oui - sans lien de dépendance",0,MIN((0.75*H1649),847)),MIN(H1649,(0.75*$C1649),847)),2),IF(revenueReduction&gt;0.3,MAX(IF($B1649="Non - avec lien de dépendance",MIN(1129,H1649,$C1649)*overallRate,MIN(1129,H1649)*overallRate),ROUND(MAX(IF($B1649="Non - avec lien de dépendance",0,MIN((0.75*H1649),847)),MIN(H1649,(0.75*$C1649),847)),2)),IF($B1649="Non - avec lien de dépendance",MIN(1129,H1649,$C1649)*overallRate,MIN(1129,H1649)*overallRate)))))</f>
        <v>Effectuez l’étape 1</v>
      </c>
      <c r="M1649" s="68" t="str">
        <f>IF(ISTEXT(overallRate),"Effectuez l’étape 1",IF(OR(COUNT($C1649,I1649)&lt;&gt;2,overallRate=0),0,IF(E1649="Yes",ROUND(MAX(IF($B1649="Oui - sans lien de dépendance",0,MIN((0.75*I1649),847)),MIN(I1649,(0.75*$C1649),847)),2),IF(revenueReduction&gt;0.3,MAX(IF($B1649="Non - avec lien de dépendance",MIN(1129,I1649,$C1649)*overallRate,MIN(1129,I1649)*overallRate),ROUND(MAX(IF($B1649="Non - avec lien de dépendance",0,MIN((0.75*I1649),847)),MIN(I1649,(0.75*$C1649),847)),2)),IF($B1649="Non - avec lien de dépendance",MIN(1129,I1649,$C1649)*overallRate,MIN(1129,I1649)*overallRate)))))</f>
        <v>Effectuez l’étape 1</v>
      </c>
      <c r="N1649" s="68" t="str">
        <f>IF(ISTEXT(overallRate),"Effectuez l’étape 1",IF(OR(COUNT($C1649,J1649)&lt;&gt;2,overallRate=0),0,IF(F1649="Yes",ROUND(MAX(IF($B1649="Oui - sans lien de dépendance",0,MIN((0.75*J1649),847)),MIN(J1649,(0.75*$C1649),847)),2),IF(revenueReduction&gt;0.3,MAX(IF($B1649="Non - avec lien de dépendance",MIN(1129,J1649,$C1649)*overallRate,MIN(1129,J1649)*overallRate),ROUND(MAX(IF($B1649="Non - avec lien de dépendance",0,MIN((0.75*J1649),847)),MIN(J1649,(0.75*$C1649),847)),2)),IF($B1649="Non - avec lien de dépendance",MIN(1129,J1649,$C1649)*overallRate,MIN(1129,J1649)*overallRate)))))</f>
        <v>Effectuez l’étape 1</v>
      </c>
      <c r="O1649" s="68" t="str">
        <f>IF(ISTEXT(overallRate),"Effectuez l’étape 1",IF(OR(COUNT($C1649,K1649)&lt;&gt;2,overallRate=0),0,IF(G1649="Yes",ROUND(MAX(IF($B1649="Oui - sans lien de dépendance",0,MIN((0.75*K1649),847)),MIN(K1649,(0.75*$C1649),847)),2),IF(revenueReduction&gt;0.3,MAX(IF($B1649="Non - avec lien de dépendance",MIN(1129,K1649,$C1649)*overallRate,MIN(1129,K1649)*overallRate),ROUND(MAX(IF($B1649="Non - avec lien de dépendance",0,MIN((0.75*K1649),847)),MIN(K1649,(0.75*$C1649),847)),2)),IF($B1649="Non - avec lien de dépendance",MIN(1129,K1649,$C1649)*overallRate,MIN(1129,K1649)*overallRate)))))</f>
        <v>Effectuez l’étape 1</v>
      </c>
      <c r="P1649" s="3">
        <f t="shared" si="25"/>
        <v>0</v>
      </c>
    </row>
    <row r="1650" spans="12:16" x14ac:dyDescent="0.5">
      <c r="L1650" s="68" t="str">
        <f>IF(ISTEXT(overallRate),"Effectuez l’étape 1",IF(OR(COUNT($C1650,H1650)&lt;&gt;2,overallRate=0),0,IF(D1650="Yes",ROUND(MAX(IF($B1650="Oui - sans lien de dépendance",0,MIN((0.75*H1650),847)),MIN(H1650,(0.75*$C1650),847)),2),IF(revenueReduction&gt;0.3,MAX(IF($B1650="Non - avec lien de dépendance",MIN(1129,H1650,$C1650)*overallRate,MIN(1129,H1650)*overallRate),ROUND(MAX(IF($B1650="Non - avec lien de dépendance",0,MIN((0.75*H1650),847)),MIN(H1650,(0.75*$C1650),847)),2)),IF($B1650="Non - avec lien de dépendance",MIN(1129,H1650,$C1650)*overallRate,MIN(1129,H1650)*overallRate)))))</f>
        <v>Effectuez l’étape 1</v>
      </c>
      <c r="M1650" s="68" t="str">
        <f>IF(ISTEXT(overallRate),"Effectuez l’étape 1",IF(OR(COUNT($C1650,I1650)&lt;&gt;2,overallRate=0),0,IF(E1650="Yes",ROUND(MAX(IF($B1650="Oui - sans lien de dépendance",0,MIN((0.75*I1650),847)),MIN(I1650,(0.75*$C1650),847)),2),IF(revenueReduction&gt;0.3,MAX(IF($B1650="Non - avec lien de dépendance",MIN(1129,I1650,$C1650)*overallRate,MIN(1129,I1650)*overallRate),ROUND(MAX(IF($B1650="Non - avec lien de dépendance",0,MIN((0.75*I1650),847)),MIN(I1650,(0.75*$C1650),847)),2)),IF($B1650="Non - avec lien de dépendance",MIN(1129,I1650,$C1650)*overallRate,MIN(1129,I1650)*overallRate)))))</f>
        <v>Effectuez l’étape 1</v>
      </c>
      <c r="N1650" s="68" t="str">
        <f>IF(ISTEXT(overallRate),"Effectuez l’étape 1",IF(OR(COUNT($C1650,J1650)&lt;&gt;2,overallRate=0),0,IF(F1650="Yes",ROUND(MAX(IF($B1650="Oui - sans lien de dépendance",0,MIN((0.75*J1650),847)),MIN(J1650,(0.75*$C1650),847)),2),IF(revenueReduction&gt;0.3,MAX(IF($B1650="Non - avec lien de dépendance",MIN(1129,J1650,$C1650)*overallRate,MIN(1129,J1650)*overallRate),ROUND(MAX(IF($B1650="Non - avec lien de dépendance",0,MIN((0.75*J1650),847)),MIN(J1650,(0.75*$C1650),847)),2)),IF($B1650="Non - avec lien de dépendance",MIN(1129,J1650,$C1650)*overallRate,MIN(1129,J1650)*overallRate)))))</f>
        <v>Effectuez l’étape 1</v>
      </c>
      <c r="O1650" s="68" t="str">
        <f>IF(ISTEXT(overallRate),"Effectuez l’étape 1",IF(OR(COUNT($C1650,K1650)&lt;&gt;2,overallRate=0),0,IF(G1650="Yes",ROUND(MAX(IF($B1650="Oui - sans lien de dépendance",0,MIN((0.75*K1650),847)),MIN(K1650,(0.75*$C1650),847)),2),IF(revenueReduction&gt;0.3,MAX(IF($B1650="Non - avec lien de dépendance",MIN(1129,K1650,$C1650)*overallRate,MIN(1129,K1650)*overallRate),ROUND(MAX(IF($B1650="Non - avec lien de dépendance",0,MIN((0.75*K1650),847)),MIN(K1650,(0.75*$C1650),847)),2)),IF($B1650="Non - avec lien de dépendance",MIN(1129,K1650,$C1650)*overallRate,MIN(1129,K1650)*overallRate)))))</f>
        <v>Effectuez l’étape 1</v>
      </c>
      <c r="P1650" s="3">
        <f t="shared" si="25"/>
        <v>0</v>
      </c>
    </row>
    <row r="1651" spans="12:16" x14ac:dyDescent="0.5">
      <c r="L1651" s="68" t="str">
        <f>IF(ISTEXT(overallRate),"Effectuez l’étape 1",IF(OR(COUNT($C1651,H1651)&lt;&gt;2,overallRate=0),0,IF(D1651="Yes",ROUND(MAX(IF($B1651="Oui - sans lien de dépendance",0,MIN((0.75*H1651),847)),MIN(H1651,(0.75*$C1651),847)),2),IF(revenueReduction&gt;0.3,MAX(IF($B1651="Non - avec lien de dépendance",MIN(1129,H1651,$C1651)*overallRate,MIN(1129,H1651)*overallRate),ROUND(MAX(IF($B1651="Non - avec lien de dépendance",0,MIN((0.75*H1651),847)),MIN(H1651,(0.75*$C1651),847)),2)),IF($B1651="Non - avec lien de dépendance",MIN(1129,H1651,$C1651)*overallRate,MIN(1129,H1651)*overallRate)))))</f>
        <v>Effectuez l’étape 1</v>
      </c>
      <c r="M1651" s="68" t="str">
        <f>IF(ISTEXT(overallRate),"Effectuez l’étape 1",IF(OR(COUNT($C1651,I1651)&lt;&gt;2,overallRate=0),0,IF(E1651="Yes",ROUND(MAX(IF($B1651="Oui - sans lien de dépendance",0,MIN((0.75*I1651),847)),MIN(I1651,(0.75*$C1651),847)),2),IF(revenueReduction&gt;0.3,MAX(IF($B1651="Non - avec lien de dépendance",MIN(1129,I1651,$C1651)*overallRate,MIN(1129,I1651)*overallRate),ROUND(MAX(IF($B1651="Non - avec lien de dépendance",0,MIN((0.75*I1651),847)),MIN(I1651,(0.75*$C1651),847)),2)),IF($B1651="Non - avec lien de dépendance",MIN(1129,I1651,$C1651)*overallRate,MIN(1129,I1651)*overallRate)))))</f>
        <v>Effectuez l’étape 1</v>
      </c>
      <c r="N1651" s="68" t="str">
        <f>IF(ISTEXT(overallRate),"Effectuez l’étape 1",IF(OR(COUNT($C1651,J1651)&lt;&gt;2,overallRate=0),0,IF(F1651="Yes",ROUND(MAX(IF($B1651="Oui - sans lien de dépendance",0,MIN((0.75*J1651),847)),MIN(J1651,(0.75*$C1651),847)),2),IF(revenueReduction&gt;0.3,MAX(IF($B1651="Non - avec lien de dépendance",MIN(1129,J1651,$C1651)*overallRate,MIN(1129,J1651)*overallRate),ROUND(MAX(IF($B1651="Non - avec lien de dépendance",0,MIN((0.75*J1651),847)),MIN(J1651,(0.75*$C1651),847)),2)),IF($B1651="Non - avec lien de dépendance",MIN(1129,J1651,$C1651)*overallRate,MIN(1129,J1651)*overallRate)))))</f>
        <v>Effectuez l’étape 1</v>
      </c>
      <c r="O1651" s="68" t="str">
        <f>IF(ISTEXT(overallRate),"Effectuez l’étape 1",IF(OR(COUNT($C1651,K1651)&lt;&gt;2,overallRate=0),0,IF(G1651="Yes",ROUND(MAX(IF($B1651="Oui - sans lien de dépendance",0,MIN((0.75*K1651),847)),MIN(K1651,(0.75*$C1651),847)),2),IF(revenueReduction&gt;0.3,MAX(IF($B1651="Non - avec lien de dépendance",MIN(1129,K1651,$C1651)*overallRate,MIN(1129,K1651)*overallRate),ROUND(MAX(IF($B1651="Non - avec lien de dépendance",0,MIN((0.75*K1651),847)),MIN(K1651,(0.75*$C1651),847)),2)),IF($B1651="Non - avec lien de dépendance",MIN(1129,K1651,$C1651)*overallRate,MIN(1129,K1651)*overallRate)))))</f>
        <v>Effectuez l’étape 1</v>
      </c>
      <c r="P1651" s="3">
        <f t="shared" si="25"/>
        <v>0</v>
      </c>
    </row>
    <row r="1652" spans="12:16" x14ac:dyDescent="0.5">
      <c r="L1652" s="68" t="str">
        <f>IF(ISTEXT(overallRate),"Effectuez l’étape 1",IF(OR(COUNT($C1652,H1652)&lt;&gt;2,overallRate=0),0,IF(D1652="Yes",ROUND(MAX(IF($B1652="Oui - sans lien de dépendance",0,MIN((0.75*H1652),847)),MIN(H1652,(0.75*$C1652),847)),2),IF(revenueReduction&gt;0.3,MAX(IF($B1652="Non - avec lien de dépendance",MIN(1129,H1652,$C1652)*overallRate,MIN(1129,H1652)*overallRate),ROUND(MAX(IF($B1652="Non - avec lien de dépendance",0,MIN((0.75*H1652),847)),MIN(H1652,(0.75*$C1652),847)),2)),IF($B1652="Non - avec lien de dépendance",MIN(1129,H1652,$C1652)*overallRate,MIN(1129,H1652)*overallRate)))))</f>
        <v>Effectuez l’étape 1</v>
      </c>
      <c r="M1652" s="68" t="str">
        <f>IF(ISTEXT(overallRate),"Effectuez l’étape 1",IF(OR(COUNT($C1652,I1652)&lt;&gt;2,overallRate=0),0,IF(E1652="Yes",ROUND(MAX(IF($B1652="Oui - sans lien de dépendance",0,MIN((0.75*I1652),847)),MIN(I1652,(0.75*$C1652),847)),2),IF(revenueReduction&gt;0.3,MAX(IF($B1652="Non - avec lien de dépendance",MIN(1129,I1652,$C1652)*overallRate,MIN(1129,I1652)*overallRate),ROUND(MAX(IF($B1652="Non - avec lien de dépendance",0,MIN((0.75*I1652),847)),MIN(I1652,(0.75*$C1652),847)),2)),IF($B1652="Non - avec lien de dépendance",MIN(1129,I1652,$C1652)*overallRate,MIN(1129,I1652)*overallRate)))))</f>
        <v>Effectuez l’étape 1</v>
      </c>
      <c r="N1652" s="68" t="str">
        <f>IF(ISTEXT(overallRate),"Effectuez l’étape 1",IF(OR(COUNT($C1652,J1652)&lt;&gt;2,overallRate=0),0,IF(F1652="Yes",ROUND(MAX(IF($B1652="Oui - sans lien de dépendance",0,MIN((0.75*J1652),847)),MIN(J1652,(0.75*$C1652),847)),2),IF(revenueReduction&gt;0.3,MAX(IF($B1652="Non - avec lien de dépendance",MIN(1129,J1652,$C1652)*overallRate,MIN(1129,J1652)*overallRate),ROUND(MAX(IF($B1652="Non - avec lien de dépendance",0,MIN((0.75*J1652),847)),MIN(J1652,(0.75*$C1652),847)),2)),IF($B1652="Non - avec lien de dépendance",MIN(1129,J1652,$C1652)*overallRate,MIN(1129,J1652)*overallRate)))))</f>
        <v>Effectuez l’étape 1</v>
      </c>
      <c r="O1652" s="68" t="str">
        <f>IF(ISTEXT(overallRate),"Effectuez l’étape 1",IF(OR(COUNT($C1652,K1652)&lt;&gt;2,overallRate=0),0,IF(G1652="Yes",ROUND(MAX(IF($B1652="Oui - sans lien de dépendance",0,MIN((0.75*K1652),847)),MIN(K1652,(0.75*$C1652),847)),2),IF(revenueReduction&gt;0.3,MAX(IF($B1652="Non - avec lien de dépendance",MIN(1129,K1652,$C1652)*overallRate,MIN(1129,K1652)*overallRate),ROUND(MAX(IF($B1652="Non - avec lien de dépendance",0,MIN((0.75*K1652),847)),MIN(K1652,(0.75*$C1652),847)),2)),IF($B1652="Non - avec lien de dépendance",MIN(1129,K1652,$C1652)*overallRate,MIN(1129,K1652)*overallRate)))))</f>
        <v>Effectuez l’étape 1</v>
      </c>
      <c r="P1652" s="3">
        <f t="shared" si="25"/>
        <v>0</v>
      </c>
    </row>
    <row r="1653" spans="12:16" x14ac:dyDescent="0.5">
      <c r="L1653" s="68" t="str">
        <f>IF(ISTEXT(overallRate),"Effectuez l’étape 1",IF(OR(COUNT($C1653,H1653)&lt;&gt;2,overallRate=0),0,IF(D1653="Yes",ROUND(MAX(IF($B1653="Oui - sans lien de dépendance",0,MIN((0.75*H1653),847)),MIN(H1653,(0.75*$C1653),847)),2),IF(revenueReduction&gt;0.3,MAX(IF($B1653="Non - avec lien de dépendance",MIN(1129,H1653,$C1653)*overallRate,MIN(1129,H1653)*overallRate),ROUND(MAX(IF($B1653="Non - avec lien de dépendance",0,MIN((0.75*H1653),847)),MIN(H1653,(0.75*$C1653),847)),2)),IF($B1653="Non - avec lien de dépendance",MIN(1129,H1653,$C1653)*overallRate,MIN(1129,H1653)*overallRate)))))</f>
        <v>Effectuez l’étape 1</v>
      </c>
      <c r="M1653" s="68" t="str">
        <f>IF(ISTEXT(overallRate),"Effectuez l’étape 1",IF(OR(COUNT($C1653,I1653)&lt;&gt;2,overallRate=0),0,IF(E1653="Yes",ROUND(MAX(IF($B1653="Oui - sans lien de dépendance",0,MIN((0.75*I1653),847)),MIN(I1653,(0.75*$C1653),847)),2),IF(revenueReduction&gt;0.3,MAX(IF($B1653="Non - avec lien de dépendance",MIN(1129,I1653,$C1653)*overallRate,MIN(1129,I1653)*overallRate),ROUND(MAX(IF($B1653="Non - avec lien de dépendance",0,MIN((0.75*I1653),847)),MIN(I1653,(0.75*$C1653),847)),2)),IF($B1653="Non - avec lien de dépendance",MIN(1129,I1653,$C1653)*overallRate,MIN(1129,I1653)*overallRate)))))</f>
        <v>Effectuez l’étape 1</v>
      </c>
      <c r="N1653" s="68" t="str">
        <f>IF(ISTEXT(overallRate),"Effectuez l’étape 1",IF(OR(COUNT($C1653,J1653)&lt;&gt;2,overallRate=0),0,IF(F1653="Yes",ROUND(MAX(IF($B1653="Oui - sans lien de dépendance",0,MIN((0.75*J1653),847)),MIN(J1653,(0.75*$C1653),847)),2),IF(revenueReduction&gt;0.3,MAX(IF($B1653="Non - avec lien de dépendance",MIN(1129,J1653,$C1653)*overallRate,MIN(1129,J1653)*overallRate),ROUND(MAX(IF($B1653="Non - avec lien de dépendance",0,MIN((0.75*J1653),847)),MIN(J1653,(0.75*$C1653),847)),2)),IF($B1653="Non - avec lien de dépendance",MIN(1129,J1653,$C1653)*overallRate,MIN(1129,J1653)*overallRate)))))</f>
        <v>Effectuez l’étape 1</v>
      </c>
      <c r="O1653" s="68" t="str">
        <f>IF(ISTEXT(overallRate),"Effectuez l’étape 1",IF(OR(COUNT($C1653,K1653)&lt;&gt;2,overallRate=0),0,IF(G1653="Yes",ROUND(MAX(IF($B1653="Oui - sans lien de dépendance",0,MIN((0.75*K1653),847)),MIN(K1653,(0.75*$C1653),847)),2),IF(revenueReduction&gt;0.3,MAX(IF($B1653="Non - avec lien de dépendance",MIN(1129,K1653,$C1653)*overallRate,MIN(1129,K1653)*overallRate),ROUND(MAX(IF($B1653="Non - avec lien de dépendance",0,MIN((0.75*K1653),847)),MIN(K1653,(0.75*$C1653),847)),2)),IF($B1653="Non - avec lien de dépendance",MIN(1129,K1653,$C1653)*overallRate,MIN(1129,K1653)*overallRate)))))</f>
        <v>Effectuez l’étape 1</v>
      </c>
      <c r="P1653" s="3">
        <f t="shared" si="25"/>
        <v>0</v>
      </c>
    </row>
    <row r="1654" spans="12:16" x14ac:dyDescent="0.5">
      <c r="L1654" s="68" t="str">
        <f>IF(ISTEXT(overallRate),"Effectuez l’étape 1",IF(OR(COUNT($C1654,H1654)&lt;&gt;2,overallRate=0),0,IF(D1654="Yes",ROUND(MAX(IF($B1654="Oui - sans lien de dépendance",0,MIN((0.75*H1654),847)),MIN(H1654,(0.75*$C1654),847)),2),IF(revenueReduction&gt;0.3,MAX(IF($B1654="Non - avec lien de dépendance",MIN(1129,H1654,$C1654)*overallRate,MIN(1129,H1654)*overallRate),ROUND(MAX(IF($B1654="Non - avec lien de dépendance",0,MIN((0.75*H1654),847)),MIN(H1654,(0.75*$C1654),847)),2)),IF($B1654="Non - avec lien de dépendance",MIN(1129,H1654,$C1654)*overallRate,MIN(1129,H1654)*overallRate)))))</f>
        <v>Effectuez l’étape 1</v>
      </c>
      <c r="M1654" s="68" t="str">
        <f>IF(ISTEXT(overallRate),"Effectuez l’étape 1",IF(OR(COUNT($C1654,I1654)&lt;&gt;2,overallRate=0),0,IF(E1654="Yes",ROUND(MAX(IF($B1654="Oui - sans lien de dépendance",0,MIN((0.75*I1654),847)),MIN(I1654,(0.75*$C1654),847)),2),IF(revenueReduction&gt;0.3,MAX(IF($B1654="Non - avec lien de dépendance",MIN(1129,I1654,$C1654)*overallRate,MIN(1129,I1654)*overallRate),ROUND(MAX(IF($B1654="Non - avec lien de dépendance",0,MIN((0.75*I1654),847)),MIN(I1654,(0.75*$C1654),847)),2)),IF($B1654="Non - avec lien de dépendance",MIN(1129,I1654,$C1654)*overallRate,MIN(1129,I1654)*overallRate)))))</f>
        <v>Effectuez l’étape 1</v>
      </c>
      <c r="N1654" s="68" t="str">
        <f>IF(ISTEXT(overallRate),"Effectuez l’étape 1",IF(OR(COUNT($C1654,J1654)&lt;&gt;2,overallRate=0),0,IF(F1654="Yes",ROUND(MAX(IF($B1654="Oui - sans lien de dépendance",0,MIN((0.75*J1654),847)),MIN(J1654,(0.75*$C1654),847)),2),IF(revenueReduction&gt;0.3,MAX(IF($B1654="Non - avec lien de dépendance",MIN(1129,J1654,$C1654)*overallRate,MIN(1129,J1654)*overallRate),ROUND(MAX(IF($B1654="Non - avec lien de dépendance",0,MIN((0.75*J1654),847)),MIN(J1654,(0.75*$C1654),847)),2)),IF($B1654="Non - avec lien de dépendance",MIN(1129,J1654,$C1654)*overallRate,MIN(1129,J1654)*overallRate)))))</f>
        <v>Effectuez l’étape 1</v>
      </c>
      <c r="O1654" s="68" t="str">
        <f>IF(ISTEXT(overallRate),"Effectuez l’étape 1",IF(OR(COUNT($C1654,K1654)&lt;&gt;2,overallRate=0),0,IF(G1654="Yes",ROUND(MAX(IF($B1654="Oui - sans lien de dépendance",0,MIN((0.75*K1654),847)),MIN(K1654,(0.75*$C1654),847)),2),IF(revenueReduction&gt;0.3,MAX(IF($B1654="Non - avec lien de dépendance",MIN(1129,K1654,$C1654)*overallRate,MIN(1129,K1654)*overallRate),ROUND(MAX(IF($B1654="Non - avec lien de dépendance",0,MIN((0.75*K1654),847)),MIN(K1654,(0.75*$C1654),847)),2)),IF($B1654="Non - avec lien de dépendance",MIN(1129,K1654,$C1654)*overallRate,MIN(1129,K1654)*overallRate)))))</f>
        <v>Effectuez l’étape 1</v>
      </c>
      <c r="P1654" s="3">
        <f t="shared" si="25"/>
        <v>0</v>
      </c>
    </row>
    <row r="1655" spans="12:16" x14ac:dyDescent="0.5">
      <c r="L1655" s="68" t="str">
        <f>IF(ISTEXT(overallRate),"Effectuez l’étape 1",IF(OR(COUNT($C1655,H1655)&lt;&gt;2,overallRate=0),0,IF(D1655="Yes",ROUND(MAX(IF($B1655="Oui - sans lien de dépendance",0,MIN((0.75*H1655),847)),MIN(H1655,(0.75*$C1655),847)),2),IF(revenueReduction&gt;0.3,MAX(IF($B1655="Non - avec lien de dépendance",MIN(1129,H1655,$C1655)*overallRate,MIN(1129,H1655)*overallRate),ROUND(MAX(IF($B1655="Non - avec lien de dépendance",0,MIN((0.75*H1655),847)),MIN(H1655,(0.75*$C1655),847)),2)),IF($B1655="Non - avec lien de dépendance",MIN(1129,H1655,$C1655)*overallRate,MIN(1129,H1655)*overallRate)))))</f>
        <v>Effectuez l’étape 1</v>
      </c>
      <c r="M1655" s="68" t="str">
        <f>IF(ISTEXT(overallRate),"Effectuez l’étape 1",IF(OR(COUNT($C1655,I1655)&lt;&gt;2,overallRate=0),0,IF(E1655="Yes",ROUND(MAX(IF($B1655="Oui - sans lien de dépendance",0,MIN((0.75*I1655),847)),MIN(I1655,(0.75*$C1655),847)),2),IF(revenueReduction&gt;0.3,MAX(IF($B1655="Non - avec lien de dépendance",MIN(1129,I1655,$C1655)*overallRate,MIN(1129,I1655)*overallRate),ROUND(MAX(IF($B1655="Non - avec lien de dépendance",0,MIN((0.75*I1655),847)),MIN(I1655,(0.75*$C1655),847)),2)),IF($B1655="Non - avec lien de dépendance",MIN(1129,I1655,$C1655)*overallRate,MIN(1129,I1655)*overallRate)))))</f>
        <v>Effectuez l’étape 1</v>
      </c>
      <c r="N1655" s="68" t="str">
        <f>IF(ISTEXT(overallRate),"Effectuez l’étape 1",IF(OR(COUNT($C1655,J1655)&lt;&gt;2,overallRate=0),0,IF(F1655="Yes",ROUND(MAX(IF($B1655="Oui - sans lien de dépendance",0,MIN((0.75*J1655),847)),MIN(J1655,(0.75*$C1655),847)),2),IF(revenueReduction&gt;0.3,MAX(IF($B1655="Non - avec lien de dépendance",MIN(1129,J1655,$C1655)*overallRate,MIN(1129,J1655)*overallRate),ROUND(MAX(IF($B1655="Non - avec lien de dépendance",0,MIN((0.75*J1655),847)),MIN(J1655,(0.75*$C1655),847)),2)),IF($B1655="Non - avec lien de dépendance",MIN(1129,J1655,$C1655)*overallRate,MIN(1129,J1655)*overallRate)))))</f>
        <v>Effectuez l’étape 1</v>
      </c>
      <c r="O1655" s="68" t="str">
        <f>IF(ISTEXT(overallRate),"Effectuez l’étape 1",IF(OR(COUNT($C1655,K1655)&lt;&gt;2,overallRate=0),0,IF(G1655="Yes",ROUND(MAX(IF($B1655="Oui - sans lien de dépendance",0,MIN((0.75*K1655),847)),MIN(K1655,(0.75*$C1655),847)),2),IF(revenueReduction&gt;0.3,MAX(IF($B1655="Non - avec lien de dépendance",MIN(1129,K1655,$C1655)*overallRate,MIN(1129,K1655)*overallRate),ROUND(MAX(IF($B1655="Non - avec lien de dépendance",0,MIN((0.75*K1655),847)),MIN(K1655,(0.75*$C1655),847)),2)),IF($B1655="Non - avec lien de dépendance",MIN(1129,K1655,$C1655)*overallRate,MIN(1129,K1655)*overallRate)))))</f>
        <v>Effectuez l’étape 1</v>
      </c>
      <c r="P1655" s="3">
        <f t="shared" si="25"/>
        <v>0</v>
      </c>
    </row>
    <row r="1656" spans="12:16" x14ac:dyDescent="0.5">
      <c r="L1656" s="68" t="str">
        <f>IF(ISTEXT(overallRate),"Effectuez l’étape 1",IF(OR(COUNT($C1656,H1656)&lt;&gt;2,overallRate=0),0,IF(D1656="Yes",ROUND(MAX(IF($B1656="Oui - sans lien de dépendance",0,MIN((0.75*H1656),847)),MIN(H1656,(0.75*$C1656),847)),2),IF(revenueReduction&gt;0.3,MAX(IF($B1656="Non - avec lien de dépendance",MIN(1129,H1656,$C1656)*overallRate,MIN(1129,H1656)*overallRate),ROUND(MAX(IF($B1656="Non - avec lien de dépendance",0,MIN((0.75*H1656),847)),MIN(H1656,(0.75*$C1656),847)),2)),IF($B1656="Non - avec lien de dépendance",MIN(1129,H1656,$C1656)*overallRate,MIN(1129,H1656)*overallRate)))))</f>
        <v>Effectuez l’étape 1</v>
      </c>
      <c r="M1656" s="68" t="str">
        <f>IF(ISTEXT(overallRate),"Effectuez l’étape 1",IF(OR(COUNT($C1656,I1656)&lt;&gt;2,overallRate=0),0,IF(E1656="Yes",ROUND(MAX(IF($B1656="Oui - sans lien de dépendance",0,MIN((0.75*I1656),847)),MIN(I1656,(0.75*$C1656),847)),2),IF(revenueReduction&gt;0.3,MAX(IF($B1656="Non - avec lien de dépendance",MIN(1129,I1656,$C1656)*overallRate,MIN(1129,I1656)*overallRate),ROUND(MAX(IF($B1656="Non - avec lien de dépendance",0,MIN((0.75*I1656),847)),MIN(I1656,(0.75*$C1656),847)),2)),IF($B1656="Non - avec lien de dépendance",MIN(1129,I1656,$C1656)*overallRate,MIN(1129,I1656)*overallRate)))))</f>
        <v>Effectuez l’étape 1</v>
      </c>
      <c r="N1656" s="68" t="str">
        <f>IF(ISTEXT(overallRate),"Effectuez l’étape 1",IF(OR(COUNT($C1656,J1656)&lt;&gt;2,overallRate=0),0,IF(F1656="Yes",ROUND(MAX(IF($B1656="Oui - sans lien de dépendance",0,MIN((0.75*J1656),847)),MIN(J1656,(0.75*$C1656),847)),2),IF(revenueReduction&gt;0.3,MAX(IF($B1656="Non - avec lien de dépendance",MIN(1129,J1656,$C1656)*overallRate,MIN(1129,J1656)*overallRate),ROUND(MAX(IF($B1656="Non - avec lien de dépendance",0,MIN((0.75*J1656),847)),MIN(J1656,(0.75*$C1656),847)),2)),IF($B1656="Non - avec lien de dépendance",MIN(1129,J1656,$C1656)*overallRate,MIN(1129,J1656)*overallRate)))))</f>
        <v>Effectuez l’étape 1</v>
      </c>
      <c r="O1656" s="68" t="str">
        <f>IF(ISTEXT(overallRate),"Effectuez l’étape 1",IF(OR(COUNT($C1656,K1656)&lt;&gt;2,overallRate=0),0,IF(G1656="Yes",ROUND(MAX(IF($B1656="Oui - sans lien de dépendance",0,MIN((0.75*K1656),847)),MIN(K1656,(0.75*$C1656),847)),2),IF(revenueReduction&gt;0.3,MAX(IF($B1656="Non - avec lien de dépendance",MIN(1129,K1656,$C1656)*overallRate,MIN(1129,K1656)*overallRate),ROUND(MAX(IF($B1656="Non - avec lien de dépendance",0,MIN((0.75*K1656),847)),MIN(K1656,(0.75*$C1656),847)),2)),IF($B1656="Non - avec lien de dépendance",MIN(1129,K1656,$C1656)*overallRate,MIN(1129,K1656)*overallRate)))))</f>
        <v>Effectuez l’étape 1</v>
      </c>
      <c r="P1656" s="3">
        <f t="shared" si="25"/>
        <v>0</v>
      </c>
    </row>
    <row r="1657" spans="12:16" x14ac:dyDescent="0.5">
      <c r="L1657" s="68" t="str">
        <f>IF(ISTEXT(overallRate),"Effectuez l’étape 1",IF(OR(COUNT($C1657,H1657)&lt;&gt;2,overallRate=0),0,IF(D1657="Yes",ROUND(MAX(IF($B1657="Oui - sans lien de dépendance",0,MIN((0.75*H1657),847)),MIN(H1657,(0.75*$C1657),847)),2),IF(revenueReduction&gt;0.3,MAX(IF($B1657="Non - avec lien de dépendance",MIN(1129,H1657,$C1657)*overallRate,MIN(1129,H1657)*overallRate),ROUND(MAX(IF($B1657="Non - avec lien de dépendance",0,MIN((0.75*H1657),847)),MIN(H1657,(0.75*$C1657),847)),2)),IF($B1657="Non - avec lien de dépendance",MIN(1129,H1657,$C1657)*overallRate,MIN(1129,H1657)*overallRate)))))</f>
        <v>Effectuez l’étape 1</v>
      </c>
      <c r="M1657" s="68" t="str">
        <f>IF(ISTEXT(overallRate),"Effectuez l’étape 1",IF(OR(COUNT($C1657,I1657)&lt;&gt;2,overallRate=0),0,IF(E1657="Yes",ROUND(MAX(IF($B1657="Oui - sans lien de dépendance",0,MIN((0.75*I1657),847)),MIN(I1657,(0.75*$C1657),847)),2),IF(revenueReduction&gt;0.3,MAX(IF($B1657="Non - avec lien de dépendance",MIN(1129,I1657,$C1657)*overallRate,MIN(1129,I1657)*overallRate),ROUND(MAX(IF($B1657="Non - avec lien de dépendance",0,MIN((0.75*I1657),847)),MIN(I1657,(0.75*$C1657),847)),2)),IF($B1657="Non - avec lien de dépendance",MIN(1129,I1657,$C1657)*overallRate,MIN(1129,I1657)*overallRate)))))</f>
        <v>Effectuez l’étape 1</v>
      </c>
      <c r="N1657" s="68" t="str">
        <f>IF(ISTEXT(overallRate),"Effectuez l’étape 1",IF(OR(COUNT($C1657,J1657)&lt;&gt;2,overallRate=0),0,IF(F1657="Yes",ROUND(MAX(IF($B1657="Oui - sans lien de dépendance",0,MIN((0.75*J1657),847)),MIN(J1657,(0.75*$C1657),847)),2),IF(revenueReduction&gt;0.3,MAX(IF($B1657="Non - avec lien de dépendance",MIN(1129,J1657,$C1657)*overallRate,MIN(1129,J1657)*overallRate),ROUND(MAX(IF($B1657="Non - avec lien de dépendance",0,MIN((0.75*J1657),847)),MIN(J1657,(0.75*$C1657),847)),2)),IF($B1657="Non - avec lien de dépendance",MIN(1129,J1657,$C1657)*overallRate,MIN(1129,J1657)*overallRate)))))</f>
        <v>Effectuez l’étape 1</v>
      </c>
      <c r="O1657" s="68" t="str">
        <f>IF(ISTEXT(overallRate),"Effectuez l’étape 1",IF(OR(COUNT($C1657,K1657)&lt;&gt;2,overallRate=0),0,IF(G1657="Yes",ROUND(MAX(IF($B1657="Oui - sans lien de dépendance",0,MIN((0.75*K1657),847)),MIN(K1657,(0.75*$C1657),847)),2),IF(revenueReduction&gt;0.3,MAX(IF($B1657="Non - avec lien de dépendance",MIN(1129,K1657,$C1657)*overallRate,MIN(1129,K1657)*overallRate),ROUND(MAX(IF($B1657="Non - avec lien de dépendance",0,MIN((0.75*K1657),847)),MIN(K1657,(0.75*$C1657),847)),2)),IF($B1657="Non - avec lien de dépendance",MIN(1129,K1657,$C1657)*overallRate,MIN(1129,K1657)*overallRate)))))</f>
        <v>Effectuez l’étape 1</v>
      </c>
      <c r="P1657" s="3">
        <f t="shared" si="25"/>
        <v>0</v>
      </c>
    </row>
    <row r="1658" spans="12:16" x14ac:dyDescent="0.5">
      <c r="L1658" s="68" t="str">
        <f>IF(ISTEXT(overallRate),"Effectuez l’étape 1",IF(OR(COUNT($C1658,H1658)&lt;&gt;2,overallRate=0),0,IF(D1658="Yes",ROUND(MAX(IF($B1658="Oui - sans lien de dépendance",0,MIN((0.75*H1658),847)),MIN(H1658,(0.75*$C1658),847)),2),IF(revenueReduction&gt;0.3,MAX(IF($B1658="Non - avec lien de dépendance",MIN(1129,H1658,$C1658)*overallRate,MIN(1129,H1658)*overallRate),ROUND(MAX(IF($B1658="Non - avec lien de dépendance",0,MIN((0.75*H1658),847)),MIN(H1658,(0.75*$C1658),847)),2)),IF($B1658="Non - avec lien de dépendance",MIN(1129,H1658,$C1658)*overallRate,MIN(1129,H1658)*overallRate)))))</f>
        <v>Effectuez l’étape 1</v>
      </c>
      <c r="M1658" s="68" t="str">
        <f>IF(ISTEXT(overallRate),"Effectuez l’étape 1",IF(OR(COUNT($C1658,I1658)&lt;&gt;2,overallRate=0),0,IF(E1658="Yes",ROUND(MAX(IF($B1658="Oui - sans lien de dépendance",0,MIN((0.75*I1658),847)),MIN(I1658,(0.75*$C1658),847)),2),IF(revenueReduction&gt;0.3,MAX(IF($B1658="Non - avec lien de dépendance",MIN(1129,I1658,$C1658)*overallRate,MIN(1129,I1658)*overallRate),ROUND(MAX(IF($B1658="Non - avec lien de dépendance",0,MIN((0.75*I1658),847)),MIN(I1658,(0.75*$C1658),847)),2)),IF($B1658="Non - avec lien de dépendance",MIN(1129,I1658,$C1658)*overallRate,MIN(1129,I1658)*overallRate)))))</f>
        <v>Effectuez l’étape 1</v>
      </c>
      <c r="N1658" s="68" t="str">
        <f>IF(ISTEXT(overallRate),"Effectuez l’étape 1",IF(OR(COUNT($C1658,J1658)&lt;&gt;2,overallRate=0),0,IF(F1658="Yes",ROUND(MAX(IF($B1658="Oui - sans lien de dépendance",0,MIN((0.75*J1658),847)),MIN(J1658,(0.75*$C1658),847)),2),IF(revenueReduction&gt;0.3,MAX(IF($B1658="Non - avec lien de dépendance",MIN(1129,J1658,$C1658)*overallRate,MIN(1129,J1658)*overallRate),ROUND(MAX(IF($B1658="Non - avec lien de dépendance",0,MIN((0.75*J1658),847)),MIN(J1658,(0.75*$C1658),847)),2)),IF($B1658="Non - avec lien de dépendance",MIN(1129,J1658,$C1658)*overallRate,MIN(1129,J1658)*overallRate)))))</f>
        <v>Effectuez l’étape 1</v>
      </c>
      <c r="O1658" s="68" t="str">
        <f>IF(ISTEXT(overallRate),"Effectuez l’étape 1",IF(OR(COUNT($C1658,K1658)&lt;&gt;2,overallRate=0),0,IF(G1658="Yes",ROUND(MAX(IF($B1658="Oui - sans lien de dépendance",0,MIN((0.75*K1658),847)),MIN(K1658,(0.75*$C1658),847)),2),IF(revenueReduction&gt;0.3,MAX(IF($B1658="Non - avec lien de dépendance",MIN(1129,K1658,$C1658)*overallRate,MIN(1129,K1658)*overallRate),ROUND(MAX(IF($B1658="Non - avec lien de dépendance",0,MIN((0.75*K1658),847)),MIN(K1658,(0.75*$C1658),847)),2)),IF($B1658="Non - avec lien de dépendance",MIN(1129,K1658,$C1658)*overallRate,MIN(1129,K1658)*overallRate)))))</f>
        <v>Effectuez l’étape 1</v>
      </c>
      <c r="P1658" s="3">
        <f t="shared" si="25"/>
        <v>0</v>
      </c>
    </row>
    <row r="1659" spans="12:16" x14ac:dyDescent="0.5">
      <c r="L1659" s="68" t="str">
        <f>IF(ISTEXT(overallRate),"Effectuez l’étape 1",IF(OR(COUNT($C1659,H1659)&lt;&gt;2,overallRate=0),0,IF(D1659="Yes",ROUND(MAX(IF($B1659="Oui - sans lien de dépendance",0,MIN((0.75*H1659),847)),MIN(H1659,(0.75*$C1659),847)),2),IF(revenueReduction&gt;0.3,MAX(IF($B1659="Non - avec lien de dépendance",MIN(1129,H1659,$C1659)*overallRate,MIN(1129,H1659)*overallRate),ROUND(MAX(IF($B1659="Non - avec lien de dépendance",0,MIN((0.75*H1659),847)),MIN(H1659,(0.75*$C1659),847)),2)),IF($B1659="Non - avec lien de dépendance",MIN(1129,H1659,$C1659)*overallRate,MIN(1129,H1659)*overallRate)))))</f>
        <v>Effectuez l’étape 1</v>
      </c>
      <c r="M1659" s="68" t="str">
        <f>IF(ISTEXT(overallRate),"Effectuez l’étape 1",IF(OR(COUNT($C1659,I1659)&lt;&gt;2,overallRate=0),0,IF(E1659="Yes",ROUND(MAX(IF($B1659="Oui - sans lien de dépendance",0,MIN((0.75*I1659),847)),MIN(I1659,(0.75*$C1659),847)),2),IF(revenueReduction&gt;0.3,MAX(IF($B1659="Non - avec lien de dépendance",MIN(1129,I1659,$C1659)*overallRate,MIN(1129,I1659)*overallRate),ROUND(MAX(IF($B1659="Non - avec lien de dépendance",0,MIN((0.75*I1659),847)),MIN(I1659,(0.75*$C1659),847)),2)),IF($B1659="Non - avec lien de dépendance",MIN(1129,I1659,$C1659)*overallRate,MIN(1129,I1659)*overallRate)))))</f>
        <v>Effectuez l’étape 1</v>
      </c>
      <c r="N1659" s="68" t="str">
        <f>IF(ISTEXT(overallRate),"Effectuez l’étape 1",IF(OR(COUNT($C1659,J1659)&lt;&gt;2,overallRate=0),0,IF(F1659="Yes",ROUND(MAX(IF($B1659="Oui - sans lien de dépendance",0,MIN((0.75*J1659),847)),MIN(J1659,(0.75*$C1659),847)),2),IF(revenueReduction&gt;0.3,MAX(IF($B1659="Non - avec lien de dépendance",MIN(1129,J1659,$C1659)*overallRate,MIN(1129,J1659)*overallRate),ROUND(MAX(IF($B1659="Non - avec lien de dépendance",0,MIN((0.75*J1659),847)),MIN(J1659,(0.75*$C1659),847)),2)),IF($B1659="Non - avec lien de dépendance",MIN(1129,J1659,$C1659)*overallRate,MIN(1129,J1659)*overallRate)))))</f>
        <v>Effectuez l’étape 1</v>
      </c>
      <c r="O1659" s="68" t="str">
        <f>IF(ISTEXT(overallRate),"Effectuez l’étape 1",IF(OR(COUNT($C1659,K1659)&lt;&gt;2,overallRate=0),0,IF(G1659="Yes",ROUND(MAX(IF($B1659="Oui - sans lien de dépendance",0,MIN((0.75*K1659),847)),MIN(K1659,(0.75*$C1659),847)),2),IF(revenueReduction&gt;0.3,MAX(IF($B1659="Non - avec lien de dépendance",MIN(1129,K1659,$C1659)*overallRate,MIN(1129,K1659)*overallRate),ROUND(MAX(IF($B1659="Non - avec lien de dépendance",0,MIN((0.75*K1659),847)),MIN(K1659,(0.75*$C1659),847)),2)),IF($B1659="Non - avec lien de dépendance",MIN(1129,K1659,$C1659)*overallRate,MIN(1129,K1659)*overallRate)))))</f>
        <v>Effectuez l’étape 1</v>
      </c>
      <c r="P1659" s="3">
        <f t="shared" si="25"/>
        <v>0</v>
      </c>
    </row>
    <row r="1660" spans="12:16" x14ac:dyDescent="0.5">
      <c r="L1660" s="68" t="str">
        <f>IF(ISTEXT(overallRate),"Effectuez l’étape 1",IF(OR(COUNT($C1660,H1660)&lt;&gt;2,overallRate=0),0,IF(D1660="Yes",ROUND(MAX(IF($B1660="Oui - sans lien de dépendance",0,MIN((0.75*H1660),847)),MIN(H1660,(0.75*$C1660),847)),2),IF(revenueReduction&gt;0.3,MAX(IF($B1660="Non - avec lien de dépendance",MIN(1129,H1660,$C1660)*overallRate,MIN(1129,H1660)*overallRate),ROUND(MAX(IF($B1660="Non - avec lien de dépendance",0,MIN((0.75*H1660),847)),MIN(H1660,(0.75*$C1660),847)),2)),IF($B1660="Non - avec lien de dépendance",MIN(1129,H1660,$C1660)*overallRate,MIN(1129,H1660)*overallRate)))))</f>
        <v>Effectuez l’étape 1</v>
      </c>
      <c r="M1660" s="68" t="str">
        <f>IF(ISTEXT(overallRate),"Effectuez l’étape 1",IF(OR(COUNT($C1660,I1660)&lt;&gt;2,overallRate=0),0,IF(E1660="Yes",ROUND(MAX(IF($B1660="Oui - sans lien de dépendance",0,MIN((0.75*I1660),847)),MIN(I1660,(0.75*$C1660),847)),2),IF(revenueReduction&gt;0.3,MAX(IF($B1660="Non - avec lien de dépendance",MIN(1129,I1660,$C1660)*overallRate,MIN(1129,I1660)*overallRate),ROUND(MAX(IF($B1660="Non - avec lien de dépendance",0,MIN((0.75*I1660),847)),MIN(I1660,(0.75*$C1660),847)),2)),IF($B1660="Non - avec lien de dépendance",MIN(1129,I1660,$C1660)*overallRate,MIN(1129,I1660)*overallRate)))))</f>
        <v>Effectuez l’étape 1</v>
      </c>
      <c r="N1660" s="68" t="str">
        <f>IF(ISTEXT(overallRate),"Effectuez l’étape 1",IF(OR(COUNT($C1660,J1660)&lt;&gt;2,overallRate=0),0,IF(F1660="Yes",ROUND(MAX(IF($B1660="Oui - sans lien de dépendance",0,MIN((0.75*J1660),847)),MIN(J1660,(0.75*$C1660),847)),2),IF(revenueReduction&gt;0.3,MAX(IF($B1660="Non - avec lien de dépendance",MIN(1129,J1660,$C1660)*overallRate,MIN(1129,J1660)*overallRate),ROUND(MAX(IF($B1660="Non - avec lien de dépendance",0,MIN((0.75*J1660),847)),MIN(J1660,(0.75*$C1660),847)),2)),IF($B1660="Non - avec lien de dépendance",MIN(1129,J1660,$C1660)*overallRate,MIN(1129,J1660)*overallRate)))))</f>
        <v>Effectuez l’étape 1</v>
      </c>
      <c r="O1660" s="68" t="str">
        <f>IF(ISTEXT(overallRate),"Effectuez l’étape 1",IF(OR(COUNT($C1660,K1660)&lt;&gt;2,overallRate=0),0,IF(G1660="Yes",ROUND(MAX(IF($B1660="Oui - sans lien de dépendance",0,MIN((0.75*K1660),847)),MIN(K1660,(0.75*$C1660),847)),2),IF(revenueReduction&gt;0.3,MAX(IF($B1660="Non - avec lien de dépendance",MIN(1129,K1660,$C1660)*overallRate,MIN(1129,K1660)*overallRate),ROUND(MAX(IF($B1660="Non - avec lien de dépendance",0,MIN((0.75*K1660),847)),MIN(K1660,(0.75*$C1660),847)),2)),IF($B1660="Non - avec lien de dépendance",MIN(1129,K1660,$C1660)*overallRate,MIN(1129,K1660)*overallRate)))))</f>
        <v>Effectuez l’étape 1</v>
      </c>
      <c r="P1660" s="3">
        <f t="shared" si="25"/>
        <v>0</v>
      </c>
    </row>
    <row r="1661" spans="12:16" x14ac:dyDescent="0.5">
      <c r="L1661" s="68" t="str">
        <f>IF(ISTEXT(overallRate),"Effectuez l’étape 1",IF(OR(COUNT($C1661,H1661)&lt;&gt;2,overallRate=0),0,IF(D1661="Yes",ROUND(MAX(IF($B1661="Oui - sans lien de dépendance",0,MIN((0.75*H1661),847)),MIN(H1661,(0.75*$C1661),847)),2),IF(revenueReduction&gt;0.3,MAX(IF($B1661="Non - avec lien de dépendance",MIN(1129,H1661,$C1661)*overallRate,MIN(1129,H1661)*overallRate),ROUND(MAX(IF($B1661="Non - avec lien de dépendance",0,MIN((0.75*H1661),847)),MIN(H1661,(0.75*$C1661),847)),2)),IF($B1661="Non - avec lien de dépendance",MIN(1129,H1661,$C1661)*overallRate,MIN(1129,H1661)*overallRate)))))</f>
        <v>Effectuez l’étape 1</v>
      </c>
      <c r="M1661" s="68" t="str">
        <f>IF(ISTEXT(overallRate),"Effectuez l’étape 1",IF(OR(COUNT($C1661,I1661)&lt;&gt;2,overallRate=0),0,IF(E1661="Yes",ROUND(MAX(IF($B1661="Oui - sans lien de dépendance",0,MIN((0.75*I1661),847)),MIN(I1661,(0.75*$C1661),847)),2),IF(revenueReduction&gt;0.3,MAX(IF($B1661="Non - avec lien de dépendance",MIN(1129,I1661,$C1661)*overallRate,MIN(1129,I1661)*overallRate),ROUND(MAX(IF($B1661="Non - avec lien de dépendance",0,MIN((0.75*I1661),847)),MIN(I1661,(0.75*$C1661),847)),2)),IF($B1661="Non - avec lien de dépendance",MIN(1129,I1661,$C1661)*overallRate,MIN(1129,I1661)*overallRate)))))</f>
        <v>Effectuez l’étape 1</v>
      </c>
      <c r="N1661" s="68" t="str">
        <f>IF(ISTEXT(overallRate),"Effectuez l’étape 1",IF(OR(COUNT($C1661,J1661)&lt;&gt;2,overallRate=0),0,IF(F1661="Yes",ROUND(MAX(IF($B1661="Oui - sans lien de dépendance",0,MIN((0.75*J1661),847)),MIN(J1661,(0.75*$C1661),847)),2),IF(revenueReduction&gt;0.3,MAX(IF($B1661="Non - avec lien de dépendance",MIN(1129,J1661,$C1661)*overallRate,MIN(1129,J1661)*overallRate),ROUND(MAX(IF($B1661="Non - avec lien de dépendance",0,MIN((0.75*J1661),847)),MIN(J1661,(0.75*$C1661),847)),2)),IF($B1661="Non - avec lien de dépendance",MIN(1129,J1661,$C1661)*overallRate,MIN(1129,J1661)*overallRate)))))</f>
        <v>Effectuez l’étape 1</v>
      </c>
      <c r="O1661" s="68" t="str">
        <f>IF(ISTEXT(overallRate),"Effectuez l’étape 1",IF(OR(COUNT($C1661,K1661)&lt;&gt;2,overallRate=0),0,IF(G1661="Yes",ROUND(MAX(IF($B1661="Oui - sans lien de dépendance",0,MIN((0.75*K1661),847)),MIN(K1661,(0.75*$C1661),847)),2),IF(revenueReduction&gt;0.3,MAX(IF($B1661="Non - avec lien de dépendance",MIN(1129,K1661,$C1661)*overallRate,MIN(1129,K1661)*overallRate),ROUND(MAX(IF($B1661="Non - avec lien de dépendance",0,MIN((0.75*K1661),847)),MIN(K1661,(0.75*$C1661),847)),2)),IF($B1661="Non - avec lien de dépendance",MIN(1129,K1661,$C1661)*overallRate,MIN(1129,K1661)*overallRate)))))</f>
        <v>Effectuez l’étape 1</v>
      </c>
      <c r="P1661" s="3">
        <f t="shared" si="25"/>
        <v>0</v>
      </c>
    </row>
    <row r="1662" spans="12:16" x14ac:dyDescent="0.5">
      <c r="L1662" s="68" t="str">
        <f>IF(ISTEXT(overallRate),"Effectuez l’étape 1",IF(OR(COUNT($C1662,H1662)&lt;&gt;2,overallRate=0),0,IF(D1662="Yes",ROUND(MAX(IF($B1662="Oui - sans lien de dépendance",0,MIN((0.75*H1662),847)),MIN(H1662,(0.75*$C1662),847)),2),IF(revenueReduction&gt;0.3,MAX(IF($B1662="Non - avec lien de dépendance",MIN(1129,H1662,$C1662)*overallRate,MIN(1129,H1662)*overallRate),ROUND(MAX(IF($B1662="Non - avec lien de dépendance",0,MIN((0.75*H1662),847)),MIN(H1662,(0.75*$C1662),847)),2)),IF($B1662="Non - avec lien de dépendance",MIN(1129,H1662,$C1662)*overallRate,MIN(1129,H1662)*overallRate)))))</f>
        <v>Effectuez l’étape 1</v>
      </c>
      <c r="M1662" s="68" t="str">
        <f>IF(ISTEXT(overallRate),"Effectuez l’étape 1",IF(OR(COUNT($C1662,I1662)&lt;&gt;2,overallRate=0),0,IF(E1662="Yes",ROUND(MAX(IF($B1662="Oui - sans lien de dépendance",0,MIN((0.75*I1662),847)),MIN(I1662,(0.75*$C1662),847)),2),IF(revenueReduction&gt;0.3,MAX(IF($B1662="Non - avec lien de dépendance",MIN(1129,I1662,$C1662)*overallRate,MIN(1129,I1662)*overallRate),ROUND(MAX(IF($B1662="Non - avec lien de dépendance",0,MIN((0.75*I1662),847)),MIN(I1662,(0.75*$C1662),847)),2)),IF($B1662="Non - avec lien de dépendance",MIN(1129,I1662,$C1662)*overallRate,MIN(1129,I1662)*overallRate)))))</f>
        <v>Effectuez l’étape 1</v>
      </c>
      <c r="N1662" s="68" t="str">
        <f>IF(ISTEXT(overallRate),"Effectuez l’étape 1",IF(OR(COUNT($C1662,J1662)&lt;&gt;2,overallRate=0),0,IF(F1662="Yes",ROUND(MAX(IF($B1662="Oui - sans lien de dépendance",0,MIN((0.75*J1662),847)),MIN(J1662,(0.75*$C1662),847)),2),IF(revenueReduction&gt;0.3,MAX(IF($B1662="Non - avec lien de dépendance",MIN(1129,J1662,$C1662)*overallRate,MIN(1129,J1662)*overallRate),ROUND(MAX(IF($B1662="Non - avec lien de dépendance",0,MIN((0.75*J1662),847)),MIN(J1662,(0.75*$C1662),847)),2)),IF($B1662="Non - avec lien de dépendance",MIN(1129,J1662,$C1662)*overallRate,MIN(1129,J1662)*overallRate)))))</f>
        <v>Effectuez l’étape 1</v>
      </c>
      <c r="O1662" s="68" t="str">
        <f>IF(ISTEXT(overallRate),"Effectuez l’étape 1",IF(OR(COUNT($C1662,K1662)&lt;&gt;2,overallRate=0),0,IF(G1662="Yes",ROUND(MAX(IF($B1662="Oui - sans lien de dépendance",0,MIN((0.75*K1662),847)),MIN(K1662,(0.75*$C1662),847)),2),IF(revenueReduction&gt;0.3,MAX(IF($B1662="Non - avec lien de dépendance",MIN(1129,K1662,$C1662)*overallRate,MIN(1129,K1662)*overallRate),ROUND(MAX(IF($B1662="Non - avec lien de dépendance",0,MIN((0.75*K1662),847)),MIN(K1662,(0.75*$C1662),847)),2)),IF($B1662="Non - avec lien de dépendance",MIN(1129,K1662,$C1662)*overallRate,MIN(1129,K1662)*overallRate)))))</f>
        <v>Effectuez l’étape 1</v>
      </c>
      <c r="P1662" s="3">
        <f t="shared" si="25"/>
        <v>0</v>
      </c>
    </row>
    <row r="1663" spans="12:16" x14ac:dyDescent="0.5">
      <c r="L1663" s="68" t="str">
        <f>IF(ISTEXT(overallRate),"Effectuez l’étape 1",IF(OR(COUNT($C1663,H1663)&lt;&gt;2,overallRate=0),0,IF(D1663="Yes",ROUND(MAX(IF($B1663="Oui - sans lien de dépendance",0,MIN((0.75*H1663),847)),MIN(H1663,(0.75*$C1663),847)),2),IF(revenueReduction&gt;0.3,MAX(IF($B1663="Non - avec lien de dépendance",MIN(1129,H1663,$C1663)*overallRate,MIN(1129,H1663)*overallRate),ROUND(MAX(IF($B1663="Non - avec lien de dépendance",0,MIN((0.75*H1663),847)),MIN(H1663,(0.75*$C1663),847)),2)),IF($B1663="Non - avec lien de dépendance",MIN(1129,H1663,$C1663)*overallRate,MIN(1129,H1663)*overallRate)))))</f>
        <v>Effectuez l’étape 1</v>
      </c>
      <c r="M1663" s="68" t="str">
        <f>IF(ISTEXT(overallRate),"Effectuez l’étape 1",IF(OR(COUNT($C1663,I1663)&lt;&gt;2,overallRate=0),0,IF(E1663="Yes",ROUND(MAX(IF($B1663="Oui - sans lien de dépendance",0,MIN((0.75*I1663),847)),MIN(I1663,(0.75*$C1663),847)),2),IF(revenueReduction&gt;0.3,MAX(IF($B1663="Non - avec lien de dépendance",MIN(1129,I1663,$C1663)*overallRate,MIN(1129,I1663)*overallRate),ROUND(MAX(IF($B1663="Non - avec lien de dépendance",0,MIN((0.75*I1663),847)),MIN(I1663,(0.75*$C1663),847)),2)),IF($B1663="Non - avec lien de dépendance",MIN(1129,I1663,$C1663)*overallRate,MIN(1129,I1663)*overallRate)))))</f>
        <v>Effectuez l’étape 1</v>
      </c>
      <c r="N1663" s="68" t="str">
        <f>IF(ISTEXT(overallRate),"Effectuez l’étape 1",IF(OR(COUNT($C1663,J1663)&lt;&gt;2,overallRate=0),0,IF(F1663="Yes",ROUND(MAX(IF($B1663="Oui - sans lien de dépendance",0,MIN((0.75*J1663),847)),MIN(J1663,(0.75*$C1663),847)),2),IF(revenueReduction&gt;0.3,MAX(IF($B1663="Non - avec lien de dépendance",MIN(1129,J1663,$C1663)*overallRate,MIN(1129,J1663)*overallRate),ROUND(MAX(IF($B1663="Non - avec lien de dépendance",0,MIN((0.75*J1663),847)),MIN(J1663,(0.75*$C1663),847)),2)),IF($B1663="Non - avec lien de dépendance",MIN(1129,J1663,$C1663)*overallRate,MIN(1129,J1663)*overallRate)))))</f>
        <v>Effectuez l’étape 1</v>
      </c>
      <c r="O1663" s="68" t="str">
        <f>IF(ISTEXT(overallRate),"Effectuez l’étape 1",IF(OR(COUNT($C1663,K1663)&lt;&gt;2,overallRate=0),0,IF(G1663="Yes",ROUND(MAX(IF($B1663="Oui - sans lien de dépendance",0,MIN((0.75*K1663),847)),MIN(K1663,(0.75*$C1663),847)),2),IF(revenueReduction&gt;0.3,MAX(IF($B1663="Non - avec lien de dépendance",MIN(1129,K1663,$C1663)*overallRate,MIN(1129,K1663)*overallRate),ROUND(MAX(IF($B1663="Non - avec lien de dépendance",0,MIN((0.75*K1663),847)),MIN(K1663,(0.75*$C1663),847)),2)),IF($B1663="Non - avec lien de dépendance",MIN(1129,K1663,$C1663)*overallRate,MIN(1129,K1663)*overallRate)))))</f>
        <v>Effectuez l’étape 1</v>
      </c>
      <c r="P1663" s="3">
        <f t="shared" si="25"/>
        <v>0</v>
      </c>
    </row>
    <row r="1664" spans="12:16" x14ac:dyDescent="0.5">
      <c r="L1664" s="68" t="str">
        <f>IF(ISTEXT(overallRate),"Effectuez l’étape 1",IF(OR(COUNT($C1664,H1664)&lt;&gt;2,overallRate=0),0,IF(D1664="Yes",ROUND(MAX(IF($B1664="Oui - sans lien de dépendance",0,MIN((0.75*H1664),847)),MIN(H1664,(0.75*$C1664),847)),2),IF(revenueReduction&gt;0.3,MAX(IF($B1664="Non - avec lien de dépendance",MIN(1129,H1664,$C1664)*overallRate,MIN(1129,H1664)*overallRate),ROUND(MAX(IF($B1664="Non - avec lien de dépendance",0,MIN((0.75*H1664),847)),MIN(H1664,(0.75*$C1664),847)),2)),IF($B1664="Non - avec lien de dépendance",MIN(1129,H1664,$C1664)*overallRate,MIN(1129,H1664)*overallRate)))))</f>
        <v>Effectuez l’étape 1</v>
      </c>
      <c r="M1664" s="68" t="str">
        <f>IF(ISTEXT(overallRate),"Effectuez l’étape 1",IF(OR(COUNT($C1664,I1664)&lt;&gt;2,overallRate=0),0,IF(E1664="Yes",ROUND(MAX(IF($B1664="Oui - sans lien de dépendance",0,MIN((0.75*I1664),847)),MIN(I1664,(0.75*$C1664),847)),2),IF(revenueReduction&gt;0.3,MAX(IF($B1664="Non - avec lien de dépendance",MIN(1129,I1664,$C1664)*overallRate,MIN(1129,I1664)*overallRate),ROUND(MAX(IF($B1664="Non - avec lien de dépendance",0,MIN((0.75*I1664),847)),MIN(I1664,(0.75*$C1664),847)),2)),IF($B1664="Non - avec lien de dépendance",MIN(1129,I1664,$C1664)*overallRate,MIN(1129,I1664)*overallRate)))))</f>
        <v>Effectuez l’étape 1</v>
      </c>
      <c r="N1664" s="68" t="str">
        <f>IF(ISTEXT(overallRate),"Effectuez l’étape 1",IF(OR(COUNT($C1664,J1664)&lt;&gt;2,overallRate=0),0,IF(F1664="Yes",ROUND(MAX(IF($B1664="Oui - sans lien de dépendance",0,MIN((0.75*J1664),847)),MIN(J1664,(0.75*$C1664),847)),2),IF(revenueReduction&gt;0.3,MAX(IF($B1664="Non - avec lien de dépendance",MIN(1129,J1664,$C1664)*overallRate,MIN(1129,J1664)*overallRate),ROUND(MAX(IF($B1664="Non - avec lien de dépendance",0,MIN((0.75*J1664),847)),MIN(J1664,(0.75*$C1664),847)),2)),IF($B1664="Non - avec lien de dépendance",MIN(1129,J1664,$C1664)*overallRate,MIN(1129,J1664)*overallRate)))))</f>
        <v>Effectuez l’étape 1</v>
      </c>
      <c r="O1664" s="68" t="str">
        <f>IF(ISTEXT(overallRate),"Effectuez l’étape 1",IF(OR(COUNT($C1664,K1664)&lt;&gt;2,overallRate=0),0,IF(G1664="Yes",ROUND(MAX(IF($B1664="Oui - sans lien de dépendance",0,MIN((0.75*K1664),847)),MIN(K1664,(0.75*$C1664),847)),2),IF(revenueReduction&gt;0.3,MAX(IF($B1664="Non - avec lien de dépendance",MIN(1129,K1664,$C1664)*overallRate,MIN(1129,K1664)*overallRate),ROUND(MAX(IF($B1664="Non - avec lien de dépendance",0,MIN((0.75*K1664),847)),MIN(K1664,(0.75*$C1664),847)),2)),IF($B1664="Non - avec lien de dépendance",MIN(1129,K1664,$C1664)*overallRate,MIN(1129,K1664)*overallRate)))))</f>
        <v>Effectuez l’étape 1</v>
      </c>
      <c r="P1664" s="3">
        <f t="shared" si="25"/>
        <v>0</v>
      </c>
    </row>
    <row r="1665" spans="12:16" x14ac:dyDescent="0.5">
      <c r="L1665" s="68" t="str">
        <f>IF(ISTEXT(overallRate),"Effectuez l’étape 1",IF(OR(COUNT($C1665,H1665)&lt;&gt;2,overallRate=0),0,IF(D1665="Yes",ROUND(MAX(IF($B1665="Oui - sans lien de dépendance",0,MIN((0.75*H1665),847)),MIN(H1665,(0.75*$C1665),847)),2),IF(revenueReduction&gt;0.3,MAX(IF($B1665="Non - avec lien de dépendance",MIN(1129,H1665,$C1665)*overallRate,MIN(1129,H1665)*overallRate),ROUND(MAX(IF($B1665="Non - avec lien de dépendance",0,MIN((0.75*H1665),847)),MIN(H1665,(0.75*$C1665),847)),2)),IF($B1665="Non - avec lien de dépendance",MIN(1129,H1665,$C1665)*overallRate,MIN(1129,H1665)*overallRate)))))</f>
        <v>Effectuez l’étape 1</v>
      </c>
      <c r="M1665" s="68" t="str">
        <f>IF(ISTEXT(overallRate),"Effectuez l’étape 1",IF(OR(COUNT($C1665,I1665)&lt;&gt;2,overallRate=0),0,IF(E1665="Yes",ROUND(MAX(IF($B1665="Oui - sans lien de dépendance",0,MIN((0.75*I1665),847)),MIN(I1665,(0.75*$C1665),847)),2),IF(revenueReduction&gt;0.3,MAX(IF($B1665="Non - avec lien de dépendance",MIN(1129,I1665,$C1665)*overallRate,MIN(1129,I1665)*overallRate),ROUND(MAX(IF($B1665="Non - avec lien de dépendance",0,MIN((0.75*I1665),847)),MIN(I1665,(0.75*$C1665),847)),2)),IF($B1665="Non - avec lien de dépendance",MIN(1129,I1665,$C1665)*overallRate,MIN(1129,I1665)*overallRate)))))</f>
        <v>Effectuez l’étape 1</v>
      </c>
      <c r="N1665" s="68" t="str">
        <f>IF(ISTEXT(overallRate),"Effectuez l’étape 1",IF(OR(COUNT($C1665,J1665)&lt;&gt;2,overallRate=0),0,IF(F1665="Yes",ROUND(MAX(IF($B1665="Oui - sans lien de dépendance",0,MIN((0.75*J1665),847)),MIN(J1665,(0.75*$C1665),847)),2),IF(revenueReduction&gt;0.3,MAX(IF($B1665="Non - avec lien de dépendance",MIN(1129,J1665,$C1665)*overallRate,MIN(1129,J1665)*overallRate),ROUND(MAX(IF($B1665="Non - avec lien de dépendance",0,MIN((0.75*J1665),847)),MIN(J1665,(0.75*$C1665),847)),2)),IF($B1665="Non - avec lien de dépendance",MIN(1129,J1665,$C1665)*overallRate,MIN(1129,J1665)*overallRate)))))</f>
        <v>Effectuez l’étape 1</v>
      </c>
      <c r="O1665" s="68" t="str">
        <f>IF(ISTEXT(overallRate),"Effectuez l’étape 1",IF(OR(COUNT($C1665,K1665)&lt;&gt;2,overallRate=0),0,IF(G1665="Yes",ROUND(MAX(IF($B1665="Oui - sans lien de dépendance",0,MIN((0.75*K1665),847)),MIN(K1665,(0.75*$C1665),847)),2),IF(revenueReduction&gt;0.3,MAX(IF($B1665="Non - avec lien de dépendance",MIN(1129,K1665,$C1665)*overallRate,MIN(1129,K1665)*overallRate),ROUND(MAX(IF($B1665="Non - avec lien de dépendance",0,MIN((0.75*K1665),847)),MIN(K1665,(0.75*$C1665),847)),2)),IF($B1665="Non - avec lien de dépendance",MIN(1129,K1665,$C1665)*overallRate,MIN(1129,K1665)*overallRate)))))</f>
        <v>Effectuez l’étape 1</v>
      </c>
      <c r="P1665" s="3">
        <f t="shared" si="25"/>
        <v>0</v>
      </c>
    </row>
    <row r="1666" spans="12:16" x14ac:dyDescent="0.5">
      <c r="L1666" s="68" t="str">
        <f>IF(ISTEXT(overallRate),"Effectuez l’étape 1",IF(OR(COUNT($C1666,H1666)&lt;&gt;2,overallRate=0),0,IF(D1666="Yes",ROUND(MAX(IF($B1666="Oui - sans lien de dépendance",0,MIN((0.75*H1666),847)),MIN(H1666,(0.75*$C1666),847)),2),IF(revenueReduction&gt;0.3,MAX(IF($B1666="Non - avec lien de dépendance",MIN(1129,H1666,$C1666)*overallRate,MIN(1129,H1666)*overallRate),ROUND(MAX(IF($B1666="Non - avec lien de dépendance",0,MIN((0.75*H1666),847)),MIN(H1666,(0.75*$C1666),847)),2)),IF($B1666="Non - avec lien de dépendance",MIN(1129,H1666,$C1666)*overallRate,MIN(1129,H1666)*overallRate)))))</f>
        <v>Effectuez l’étape 1</v>
      </c>
      <c r="M1666" s="68" t="str">
        <f>IF(ISTEXT(overallRate),"Effectuez l’étape 1",IF(OR(COUNT($C1666,I1666)&lt;&gt;2,overallRate=0),0,IF(E1666="Yes",ROUND(MAX(IF($B1666="Oui - sans lien de dépendance",0,MIN((0.75*I1666),847)),MIN(I1666,(0.75*$C1666),847)),2),IF(revenueReduction&gt;0.3,MAX(IF($B1666="Non - avec lien de dépendance",MIN(1129,I1666,$C1666)*overallRate,MIN(1129,I1666)*overallRate),ROUND(MAX(IF($B1666="Non - avec lien de dépendance",0,MIN((0.75*I1666),847)),MIN(I1666,(0.75*$C1666),847)),2)),IF($B1666="Non - avec lien de dépendance",MIN(1129,I1666,$C1666)*overallRate,MIN(1129,I1666)*overallRate)))))</f>
        <v>Effectuez l’étape 1</v>
      </c>
      <c r="N1666" s="68" t="str">
        <f>IF(ISTEXT(overallRate),"Effectuez l’étape 1",IF(OR(COUNT($C1666,J1666)&lt;&gt;2,overallRate=0),0,IF(F1666="Yes",ROUND(MAX(IF($B1666="Oui - sans lien de dépendance",0,MIN((0.75*J1666),847)),MIN(J1666,(0.75*$C1666),847)),2),IF(revenueReduction&gt;0.3,MAX(IF($B1666="Non - avec lien de dépendance",MIN(1129,J1666,$C1666)*overallRate,MIN(1129,J1666)*overallRate),ROUND(MAX(IF($B1666="Non - avec lien de dépendance",0,MIN((0.75*J1666),847)),MIN(J1666,(0.75*$C1666),847)),2)),IF($B1666="Non - avec lien de dépendance",MIN(1129,J1666,$C1666)*overallRate,MIN(1129,J1666)*overallRate)))))</f>
        <v>Effectuez l’étape 1</v>
      </c>
      <c r="O1666" s="68" t="str">
        <f>IF(ISTEXT(overallRate),"Effectuez l’étape 1",IF(OR(COUNT($C1666,K1666)&lt;&gt;2,overallRate=0),0,IF(G1666="Yes",ROUND(MAX(IF($B1666="Oui - sans lien de dépendance",0,MIN((0.75*K1666),847)),MIN(K1666,(0.75*$C1666),847)),2),IF(revenueReduction&gt;0.3,MAX(IF($B1666="Non - avec lien de dépendance",MIN(1129,K1666,$C1666)*overallRate,MIN(1129,K1666)*overallRate),ROUND(MAX(IF($B1666="Non - avec lien de dépendance",0,MIN((0.75*K1666),847)),MIN(K1666,(0.75*$C1666),847)),2)),IF($B1666="Non - avec lien de dépendance",MIN(1129,K1666,$C1666)*overallRate,MIN(1129,K1666)*overallRate)))))</f>
        <v>Effectuez l’étape 1</v>
      </c>
      <c r="P1666" s="3">
        <f t="shared" si="25"/>
        <v>0</v>
      </c>
    </row>
    <row r="1667" spans="12:16" x14ac:dyDescent="0.5">
      <c r="L1667" s="68" t="str">
        <f>IF(ISTEXT(overallRate),"Effectuez l’étape 1",IF(OR(COUNT($C1667,H1667)&lt;&gt;2,overallRate=0),0,IF(D1667="Yes",ROUND(MAX(IF($B1667="Oui - sans lien de dépendance",0,MIN((0.75*H1667),847)),MIN(H1667,(0.75*$C1667),847)),2),IF(revenueReduction&gt;0.3,MAX(IF($B1667="Non - avec lien de dépendance",MIN(1129,H1667,$C1667)*overallRate,MIN(1129,H1667)*overallRate),ROUND(MAX(IF($B1667="Non - avec lien de dépendance",0,MIN((0.75*H1667),847)),MIN(H1667,(0.75*$C1667),847)),2)),IF($B1667="Non - avec lien de dépendance",MIN(1129,H1667,$C1667)*overallRate,MIN(1129,H1667)*overallRate)))))</f>
        <v>Effectuez l’étape 1</v>
      </c>
      <c r="M1667" s="68" t="str">
        <f>IF(ISTEXT(overallRate),"Effectuez l’étape 1",IF(OR(COUNT($C1667,I1667)&lt;&gt;2,overallRate=0),0,IF(E1667="Yes",ROUND(MAX(IF($B1667="Oui - sans lien de dépendance",0,MIN((0.75*I1667),847)),MIN(I1667,(0.75*$C1667),847)),2),IF(revenueReduction&gt;0.3,MAX(IF($B1667="Non - avec lien de dépendance",MIN(1129,I1667,$C1667)*overallRate,MIN(1129,I1667)*overallRate),ROUND(MAX(IF($B1667="Non - avec lien de dépendance",0,MIN((0.75*I1667),847)),MIN(I1667,(0.75*$C1667),847)),2)),IF($B1667="Non - avec lien de dépendance",MIN(1129,I1667,$C1667)*overallRate,MIN(1129,I1667)*overallRate)))))</f>
        <v>Effectuez l’étape 1</v>
      </c>
      <c r="N1667" s="68" t="str">
        <f>IF(ISTEXT(overallRate),"Effectuez l’étape 1",IF(OR(COUNT($C1667,J1667)&lt;&gt;2,overallRate=0),0,IF(F1667="Yes",ROUND(MAX(IF($B1667="Oui - sans lien de dépendance",0,MIN((0.75*J1667),847)),MIN(J1667,(0.75*$C1667),847)),2),IF(revenueReduction&gt;0.3,MAX(IF($B1667="Non - avec lien de dépendance",MIN(1129,J1667,$C1667)*overallRate,MIN(1129,J1667)*overallRate),ROUND(MAX(IF($B1667="Non - avec lien de dépendance",0,MIN((0.75*J1667),847)),MIN(J1667,(0.75*$C1667),847)),2)),IF($B1667="Non - avec lien de dépendance",MIN(1129,J1667,$C1667)*overallRate,MIN(1129,J1667)*overallRate)))))</f>
        <v>Effectuez l’étape 1</v>
      </c>
      <c r="O1667" s="68" t="str">
        <f>IF(ISTEXT(overallRate),"Effectuez l’étape 1",IF(OR(COUNT($C1667,K1667)&lt;&gt;2,overallRate=0),0,IF(G1667="Yes",ROUND(MAX(IF($B1667="Oui - sans lien de dépendance",0,MIN((0.75*K1667),847)),MIN(K1667,(0.75*$C1667),847)),2),IF(revenueReduction&gt;0.3,MAX(IF($B1667="Non - avec lien de dépendance",MIN(1129,K1667,$C1667)*overallRate,MIN(1129,K1667)*overallRate),ROUND(MAX(IF($B1667="Non - avec lien de dépendance",0,MIN((0.75*K1667),847)),MIN(K1667,(0.75*$C1667),847)),2)),IF($B1667="Non - avec lien de dépendance",MIN(1129,K1667,$C1667)*overallRate,MIN(1129,K1667)*overallRate)))))</f>
        <v>Effectuez l’étape 1</v>
      </c>
      <c r="P1667" s="3">
        <f t="shared" si="25"/>
        <v>0</v>
      </c>
    </row>
    <row r="1668" spans="12:16" x14ac:dyDescent="0.5">
      <c r="L1668" s="68" t="str">
        <f>IF(ISTEXT(overallRate),"Effectuez l’étape 1",IF(OR(COUNT($C1668,H1668)&lt;&gt;2,overallRate=0),0,IF(D1668="Yes",ROUND(MAX(IF($B1668="Oui - sans lien de dépendance",0,MIN((0.75*H1668),847)),MIN(H1668,(0.75*$C1668),847)),2),IF(revenueReduction&gt;0.3,MAX(IF($B1668="Non - avec lien de dépendance",MIN(1129,H1668,$C1668)*overallRate,MIN(1129,H1668)*overallRate),ROUND(MAX(IF($B1668="Non - avec lien de dépendance",0,MIN((0.75*H1668),847)),MIN(H1668,(0.75*$C1668),847)),2)),IF($B1668="Non - avec lien de dépendance",MIN(1129,H1668,$C1668)*overallRate,MIN(1129,H1668)*overallRate)))))</f>
        <v>Effectuez l’étape 1</v>
      </c>
      <c r="M1668" s="68" t="str">
        <f>IF(ISTEXT(overallRate),"Effectuez l’étape 1",IF(OR(COUNT($C1668,I1668)&lt;&gt;2,overallRate=0),0,IF(E1668="Yes",ROUND(MAX(IF($B1668="Oui - sans lien de dépendance",0,MIN((0.75*I1668),847)),MIN(I1668,(0.75*$C1668),847)),2),IF(revenueReduction&gt;0.3,MAX(IF($B1668="Non - avec lien de dépendance",MIN(1129,I1668,$C1668)*overallRate,MIN(1129,I1668)*overallRate),ROUND(MAX(IF($B1668="Non - avec lien de dépendance",0,MIN((0.75*I1668),847)),MIN(I1668,(0.75*$C1668),847)),2)),IF($B1668="Non - avec lien de dépendance",MIN(1129,I1668,$C1668)*overallRate,MIN(1129,I1668)*overallRate)))))</f>
        <v>Effectuez l’étape 1</v>
      </c>
      <c r="N1668" s="68" t="str">
        <f>IF(ISTEXT(overallRate),"Effectuez l’étape 1",IF(OR(COUNT($C1668,J1668)&lt;&gt;2,overallRate=0),0,IF(F1668="Yes",ROUND(MAX(IF($B1668="Oui - sans lien de dépendance",0,MIN((0.75*J1668),847)),MIN(J1668,(0.75*$C1668),847)),2),IF(revenueReduction&gt;0.3,MAX(IF($B1668="Non - avec lien de dépendance",MIN(1129,J1668,$C1668)*overallRate,MIN(1129,J1668)*overallRate),ROUND(MAX(IF($B1668="Non - avec lien de dépendance",0,MIN((0.75*J1668),847)),MIN(J1668,(0.75*$C1668),847)),2)),IF($B1668="Non - avec lien de dépendance",MIN(1129,J1668,$C1668)*overallRate,MIN(1129,J1668)*overallRate)))))</f>
        <v>Effectuez l’étape 1</v>
      </c>
      <c r="O1668" s="68" t="str">
        <f>IF(ISTEXT(overallRate),"Effectuez l’étape 1",IF(OR(COUNT($C1668,K1668)&lt;&gt;2,overallRate=0),0,IF(G1668="Yes",ROUND(MAX(IF($B1668="Oui - sans lien de dépendance",0,MIN((0.75*K1668),847)),MIN(K1668,(0.75*$C1668),847)),2),IF(revenueReduction&gt;0.3,MAX(IF($B1668="Non - avec lien de dépendance",MIN(1129,K1668,$C1668)*overallRate,MIN(1129,K1668)*overallRate),ROUND(MAX(IF($B1668="Non - avec lien de dépendance",0,MIN((0.75*K1668),847)),MIN(K1668,(0.75*$C1668),847)),2)),IF($B1668="Non - avec lien de dépendance",MIN(1129,K1668,$C1668)*overallRate,MIN(1129,K1668)*overallRate)))))</f>
        <v>Effectuez l’étape 1</v>
      </c>
      <c r="P1668" s="3">
        <f t="shared" si="25"/>
        <v>0</v>
      </c>
    </row>
    <row r="1669" spans="12:16" x14ac:dyDescent="0.5">
      <c r="L1669" s="68" t="str">
        <f>IF(ISTEXT(overallRate),"Effectuez l’étape 1",IF(OR(COUNT($C1669,H1669)&lt;&gt;2,overallRate=0),0,IF(D1669="Yes",ROUND(MAX(IF($B1669="Oui - sans lien de dépendance",0,MIN((0.75*H1669),847)),MIN(H1669,(0.75*$C1669),847)),2),IF(revenueReduction&gt;0.3,MAX(IF($B1669="Non - avec lien de dépendance",MIN(1129,H1669,$C1669)*overallRate,MIN(1129,H1669)*overallRate),ROUND(MAX(IF($B1669="Non - avec lien de dépendance",0,MIN((0.75*H1669),847)),MIN(H1669,(0.75*$C1669),847)),2)),IF($B1669="Non - avec lien de dépendance",MIN(1129,H1669,$C1669)*overallRate,MIN(1129,H1669)*overallRate)))))</f>
        <v>Effectuez l’étape 1</v>
      </c>
      <c r="M1669" s="68" t="str">
        <f>IF(ISTEXT(overallRate),"Effectuez l’étape 1",IF(OR(COUNT($C1669,I1669)&lt;&gt;2,overallRate=0),0,IF(E1669="Yes",ROUND(MAX(IF($B1669="Oui - sans lien de dépendance",0,MIN((0.75*I1669),847)),MIN(I1669,(0.75*$C1669),847)),2),IF(revenueReduction&gt;0.3,MAX(IF($B1669="Non - avec lien de dépendance",MIN(1129,I1669,$C1669)*overallRate,MIN(1129,I1669)*overallRate),ROUND(MAX(IF($B1669="Non - avec lien de dépendance",0,MIN((0.75*I1669),847)),MIN(I1669,(0.75*$C1669),847)),2)),IF($B1669="Non - avec lien de dépendance",MIN(1129,I1669,$C1669)*overallRate,MIN(1129,I1669)*overallRate)))))</f>
        <v>Effectuez l’étape 1</v>
      </c>
      <c r="N1669" s="68" t="str">
        <f>IF(ISTEXT(overallRate),"Effectuez l’étape 1",IF(OR(COUNT($C1669,J1669)&lt;&gt;2,overallRate=0),0,IF(F1669="Yes",ROUND(MAX(IF($B1669="Oui - sans lien de dépendance",0,MIN((0.75*J1669),847)),MIN(J1669,(0.75*$C1669),847)),2),IF(revenueReduction&gt;0.3,MAX(IF($B1669="Non - avec lien de dépendance",MIN(1129,J1669,$C1669)*overallRate,MIN(1129,J1669)*overallRate),ROUND(MAX(IF($B1669="Non - avec lien de dépendance",0,MIN((0.75*J1669),847)),MIN(J1669,(0.75*$C1669),847)),2)),IF($B1669="Non - avec lien de dépendance",MIN(1129,J1669,$C1669)*overallRate,MIN(1129,J1669)*overallRate)))))</f>
        <v>Effectuez l’étape 1</v>
      </c>
      <c r="O1669" s="68" t="str">
        <f>IF(ISTEXT(overallRate),"Effectuez l’étape 1",IF(OR(COUNT($C1669,K1669)&lt;&gt;2,overallRate=0),0,IF(G1669="Yes",ROUND(MAX(IF($B1669="Oui - sans lien de dépendance",0,MIN((0.75*K1669),847)),MIN(K1669,(0.75*$C1669),847)),2),IF(revenueReduction&gt;0.3,MAX(IF($B1669="Non - avec lien de dépendance",MIN(1129,K1669,$C1669)*overallRate,MIN(1129,K1669)*overallRate),ROUND(MAX(IF($B1669="Non - avec lien de dépendance",0,MIN((0.75*K1669),847)),MIN(K1669,(0.75*$C1669),847)),2)),IF($B1669="Non - avec lien de dépendance",MIN(1129,K1669,$C1669)*overallRate,MIN(1129,K1669)*overallRate)))))</f>
        <v>Effectuez l’étape 1</v>
      </c>
      <c r="P1669" s="3">
        <f t="shared" si="25"/>
        <v>0</v>
      </c>
    </row>
    <row r="1670" spans="12:16" x14ac:dyDescent="0.5">
      <c r="L1670" s="68" t="str">
        <f>IF(ISTEXT(overallRate),"Effectuez l’étape 1",IF(OR(COUNT($C1670,H1670)&lt;&gt;2,overallRate=0),0,IF(D1670="Yes",ROUND(MAX(IF($B1670="Oui - sans lien de dépendance",0,MIN((0.75*H1670),847)),MIN(H1670,(0.75*$C1670),847)),2),IF(revenueReduction&gt;0.3,MAX(IF($B1670="Non - avec lien de dépendance",MIN(1129,H1670,$C1670)*overallRate,MIN(1129,H1670)*overallRate),ROUND(MAX(IF($B1670="Non - avec lien de dépendance",0,MIN((0.75*H1670),847)),MIN(H1670,(0.75*$C1670),847)),2)),IF($B1670="Non - avec lien de dépendance",MIN(1129,H1670,$C1670)*overallRate,MIN(1129,H1670)*overallRate)))))</f>
        <v>Effectuez l’étape 1</v>
      </c>
      <c r="M1670" s="68" t="str">
        <f>IF(ISTEXT(overallRate),"Effectuez l’étape 1",IF(OR(COUNT($C1670,I1670)&lt;&gt;2,overallRate=0),0,IF(E1670="Yes",ROUND(MAX(IF($B1670="Oui - sans lien de dépendance",0,MIN((0.75*I1670),847)),MIN(I1670,(0.75*$C1670),847)),2),IF(revenueReduction&gt;0.3,MAX(IF($B1670="Non - avec lien de dépendance",MIN(1129,I1670,$C1670)*overallRate,MIN(1129,I1670)*overallRate),ROUND(MAX(IF($B1670="Non - avec lien de dépendance",0,MIN((0.75*I1670),847)),MIN(I1670,(0.75*$C1670),847)),2)),IF($B1670="Non - avec lien de dépendance",MIN(1129,I1670,$C1670)*overallRate,MIN(1129,I1670)*overallRate)))))</f>
        <v>Effectuez l’étape 1</v>
      </c>
      <c r="N1670" s="68" t="str">
        <f>IF(ISTEXT(overallRate),"Effectuez l’étape 1",IF(OR(COUNT($C1670,J1670)&lt;&gt;2,overallRate=0),0,IF(F1670="Yes",ROUND(MAX(IF($B1670="Oui - sans lien de dépendance",0,MIN((0.75*J1670),847)),MIN(J1670,(0.75*$C1670),847)),2),IF(revenueReduction&gt;0.3,MAX(IF($B1670="Non - avec lien de dépendance",MIN(1129,J1670,$C1670)*overallRate,MIN(1129,J1670)*overallRate),ROUND(MAX(IF($B1670="Non - avec lien de dépendance",0,MIN((0.75*J1670),847)),MIN(J1670,(0.75*$C1670),847)),2)),IF($B1670="Non - avec lien de dépendance",MIN(1129,J1670,$C1670)*overallRate,MIN(1129,J1670)*overallRate)))))</f>
        <v>Effectuez l’étape 1</v>
      </c>
      <c r="O1670" s="68" t="str">
        <f>IF(ISTEXT(overallRate),"Effectuez l’étape 1",IF(OR(COUNT($C1670,K1670)&lt;&gt;2,overallRate=0),0,IF(G1670="Yes",ROUND(MAX(IF($B1670="Oui - sans lien de dépendance",0,MIN((0.75*K1670),847)),MIN(K1670,(0.75*$C1670),847)),2),IF(revenueReduction&gt;0.3,MAX(IF($B1670="Non - avec lien de dépendance",MIN(1129,K1670,$C1670)*overallRate,MIN(1129,K1670)*overallRate),ROUND(MAX(IF($B1670="Non - avec lien de dépendance",0,MIN((0.75*K1670),847)),MIN(K1670,(0.75*$C1670),847)),2)),IF($B1670="Non - avec lien de dépendance",MIN(1129,K1670,$C1670)*overallRate,MIN(1129,K1670)*overallRate)))))</f>
        <v>Effectuez l’étape 1</v>
      </c>
      <c r="P1670" s="3">
        <f t="shared" ref="P1670:P1733" si="26">IF(AND(COUNT(C1670:K1670)&gt;0,OR(COUNT(C1670:K1670)&lt;&gt;5,ISBLANK(B1670))),"Fill out all amounts",IF(OR(COUNTIF(H1670,0)+COUNTIF(I1670,0)&gt;1,COUNTIF(I1670,0)+COUNTIF(J1670,0)&gt;1,COUNTIF(J1670,0)+COUNTIF(K1670,0)&gt;1),0,SUM(L1670:O1670)))</f>
        <v>0</v>
      </c>
    </row>
    <row r="1671" spans="12:16" x14ac:dyDescent="0.5">
      <c r="L1671" s="68" t="str">
        <f>IF(ISTEXT(overallRate),"Effectuez l’étape 1",IF(OR(COUNT($C1671,H1671)&lt;&gt;2,overallRate=0),0,IF(D1671="Yes",ROUND(MAX(IF($B1671="Oui - sans lien de dépendance",0,MIN((0.75*H1671),847)),MIN(H1671,(0.75*$C1671),847)),2),IF(revenueReduction&gt;0.3,MAX(IF($B1671="Non - avec lien de dépendance",MIN(1129,H1671,$C1671)*overallRate,MIN(1129,H1671)*overallRate),ROUND(MAX(IF($B1671="Non - avec lien de dépendance",0,MIN((0.75*H1671),847)),MIN(H1671,(0.75*$C1671),847)),2)),IF($B1671="Non - avec lien de dépendance",MIN(1129,H1671,$C1671)*overallRate,MIN(1129,H1671)*overallRate)))))</f>
        <v>Effectuez l’étape 1</v>
      </c>
      <c r="M1671" s="68" t="str">
        <f>IF(ISTEXT(overallRate),"Effectuez l’étape 1",IF(OR(COUNT($C1671,I1671)&lt;&gt;2,overallRate=0),0,IF(E1671="Yes",ROUND(MAX(IF($B1671="Oui - sans lien de dépendance",0,MIN((0.75*I1671),847)),MIN(I1671,(0.75*$C1671),847)),2),IF(revenueReduction&gt;0.3,MAX(IF($B1671="Non - avec lien de dépendance",MIN(1129,I1671,$C1671)*overallRate,MIN(1129,I1671)*overallRate),ROUND(MAX(IF($B1671="Non - avec lien de dépendance",0,MIN((0.75*I1671),847)),MIN(I1671,(0.75*$C1671),847)),2)),IF($B1671="Non - avec lien de dépendance",MIN(1129,I1671,$C1671)*overallRate,MIN(1129,I1671)*overallRate)))))</f>
        <v>Effectuez l’étape 1</v>
      </c>
      <c r="N1671" s="68" t="str">
        <f>IF(ISTEXT(overallRate),"Effectuez l’étape 1",IF(OR(COUNT($C1671,J1671)&lt;&gt;2,overallRate=0),0,IF(F1671="Yes",ROUND(MAX(IF($B1671="Oui - sans lien de dépendance",0,MIN((0.75*J1671),847)),MIN(J1671,(0.75*$C1671),847)),2),IF(revenueReduction&gt;0.3,MAX(IF($B1671="Non - avec lien de dépendance",MIN(1129,J1671,$C1671)*overallRate,MIN(1129,J1671)*overallRate),ROUND(MAX(IF($B1671="Non - avec lien de dépendance",0,MIN((0.75*J1671),847)),MIN(J1671,(0.75*$C1671),847)),2)),IF($B1671="Non - avec lien de dépendance",MIN(1129,J1671,$C1671)*overallRate,MIN(1129,J1671)*overallRate)))))</f>
        <v>Effectuez l’étape 1</v>
      </c>
      <c r="O1671" s="68" t="str">
        <f>IF(ISTEXT(overallRate),"Effectuez l’étape 1",IF(OR(COUNT($C1671,K1671)&lt;&gt;2,overallRate=0),0,IF(G1671="Yes",ROUND(MAX(IF($B1671="Oui - sans lien de dépendance",0,MIN((0.75*K1671),847)),MIN(K1671,(0.75*$C1671),847)),2),IF(revenueReduction&gt;0.3,MAX(IF($B1671="Non - avec lien de dépendance",MIN(1129,K1671,$C1671)*overallRate,MIN(1129,K1671)*overallRate),ROUND(MAX(IF($B1671="Non - avec lien de dépendance",0,MIN((0.75*K1671),847)),MIN(K1671,(0.75*$C1671),847)),2)),IF($B1671="Non - avec lien de dépendance",MIN(1129,K1671,$C1671)*overallRate,MIN(1129,K1671)*overallRate)))))</f>
        <v>Effectuez l’étape 1</v>
      </c>
      <c r="P1671" s="3">
        <f t="shared" si="26"/>
        <v>0</v>
      </c>
    </row>
    <row r="1672" spans="12:16" x14ac:dyDescent="0.5">
      <c r="L1672" s="68" t="str">
        <f>IF(ISTEXT(overallRate),"Effectuez l’étape 1",IF(OR(COUNT($C1672,H1672)&lt;&gt;2,overallRate=0),0,IF(D1672="Yes",ROUND(MAX(IF($B1672="Oui - sans lien de dépendance",0,MIN((0.75*H1672),847)),MIN(H1672,(0.75*$C1672),847)),2),IF(revenueReduction&gt;0.3,MAX(IF($B1672="Non - avec lien de dépendance",MIN(1129,H1672,$C1672)*overallRate,MIN(1129,H1672)*overallRate),ROUND(MAX(IF($B1672="Non - avec lien de dépendance",0,MIN((0.75*H1672),847)),MIN(H1672,(0.75*$C1672),847)),2)),IF($B1672="Non - avec lien de dépendance",MIN(1129,H1672,$C1672)*overallRate,MIN(1129,H1672)*overallRate)))))</f>
        <v>Effectuez l’étape 1</v>
      </c>
      <c r="M1672" s="68" t="str">
        <f>IF(ISTEXT(overallRate),"Effectuez l’étape 1",IF(OR(COUNT($C1672,I1672)&lt;&gt;2,overallRate=0),0,IF(E1672="Yes",ROUND(MAX(IF($B1672="Oui - sans lien de dépendance",0,MIN((0.75*I1672),847)),MIN(I1672,(0.75*$C1672),847)),2),IF(revenueReduction&gt;0.3,MAX(IF($B1672="Non - avec lien de dépendance",MIN(1129,I1672,$C1672)*overallRate,MIN(1129,I1672)*overallRate),ROUND(MAX(IF($B1672="Non - avec lien de dépendance",0,MIN((0.75*I1672),847)),MIN(I1672,(0.75*$C1672),847)),2)),IF($B1672="Non - avec lien de dépendance",MIN(1129,I1672,$C1672)*overallRate,MIN(1129,I1672)*overallRate)))))</f>
        <v>Effectuez l’étape 1</v>
      </c>
      <c r="N1672" s="68" t="str">
        <f>IF(ISTEXT(overallRate),"Effectuez l’étape 1",IF(OR(COUNT($C1672,J1672)&lt;&gt;2,overallRate=0),0,IF(F1672="Yes",ROUND(MAX(IF($B1672="Oui - sans lien de dépendance",0,MIN((0.75*J1672),847)),MIN(J1672,(0.75*$C1672),847)),2),IF(revenueReduction&gt;0.3,MAX(IF($B1672="Non - avec lien de dépendance",MIN(1129,J1672,$C1672)*overallRate,MIN(1129,J1672)*overallRate),ROUND(MAX(IF($B1672="Non - avec lien de dépendance",0,MIN((0.75*J1672),847)),MIN(J1672,(0.75*$C1672),847)),2)),IF($B1672="Non - avec lien de dépendance",MIN(1129,J1672,$C1672)*overallRate,MIN(1129,J1672)*overallRate)))))</f>
        <v>Effectuez l’étape 1</v>
      </c>
      <c r="O1672" s="68" t="str">
        <f>IF(ISTEXT(overallRate),"Effectuez l’étape 1",IF(OR(COUNT($C1672,K1672)&lt;&gt;2,overallRate=0),0,IF(G1672="Yes",ROUND(MAX(IF($B1672="Oui - sans lien de dépendance",0,MIN((0.75*K1672),847)),MIN(K1672,(0.75*$C1672),847)),2),IF(revenueReduction&gt;0.3,MAX(IF($B1672="Non - avec lien de dépendance",MIN(1129,K1672,$C1672)*overallRate,MIN(1129,K1672)*overallRate),ROUND(MAX(IF($B1672="Non - avec lien de dépendance",0,MIN((0.75*K1672),847)),MIN(K1672,(0.75*$C1672),847)),2)),IF($B1672="Non - avec lien de dépendance",MIN(1129,K1672,$C1672)*overallRate,MIN(1129,K1672)*overallRate)))))</f>
        <v>Effectuez l’étape 1</v>
      </c>
      <c r="P1672" s="3">
        <f t="shared" si="26"/>
        <v>0</v>
      </c>
    </row>
    <row r="1673" spans="12:16" x14ac:dyDescent="0.5">
      <c r="L1673" s="68" t="str">
        <f>IF(ISTEXT(overallRate),"Effectuez l’étape 1",IF(OR(COUNT($C1673,H1673)&lt;&gt;2,overallRate=0),0,IF(D1673="Yes",ROUND(MAX(IF($B1673="Oui - sans lien de dépendance",0,MIN((0.75*H1673),847)),MIN(H1673,(0.75*$C1673),847)),2),IF(revenueReduction&gt;0.3,MAX(IF($B1673="Non - avec lien de dépendance",MIN(1129,H1673,$C1673)*overallRate,MIN(1129,H1673)*overallRate),ROUND(MAX(IF($B1673="Non - avec lien de dépendance",0,MIN((0.75*H1673),847)),MIN(H1673,(0.75*$C1673),847)),2)),IF($B1673="Non - avec lien de dépendance",MIN(1129,H1673,$C1673)*overallRate,MIN(1129,H1673)*overallRate)))))</f>
        <v>Effectuez l’étape 1</v>
      </c>
      <c r="M1673" s="68" t="str">
        <f>IF(ISTEXT(overallRate),"Effectuez l’étape 1",IF(OR(COUNT($C1673,I1673)&lt;&gt;2,overallRate=0),0,IF(E1673="Yes",ROUND(MAX(IF($B1673="Oui - sans lien de dépendance",0,MIN((0.75*I1673),847)),MIN(I1673,(0.75*$C1673),847)),2),IF(revenueReduction&gt;0.3,MAX(IF($B1673="Non - avec lien de dépendance",MIN(1129,I1673,$C1673)*overallRate,MIN(1129,I1673)*overallRate),ROUND(MAX(IF($B1673="Non - avec lien de dépendance",0,MIN((0.75*I1673),847)),MIN(I1673,(0.75*$C1673),847)),2)),IF($B1673="Non - avec lien de dépendance",MIN(1129,I1673,$C1673)*overallRate,MIN(1129,I1673)*overallRate)))))</f>
        <v>Effectuez l’étape 1</v>
      </c>
      <c r="N1673" s="68" t="str">
        <f>IF(ISTEXT(overallRate),"Effectuez l’étape 1",IF(OR(COUNT($C1673,J1673)&lt;&gt;2,overallRate=0),0,IF(F1673="Yes",ROUND(MAX(IF($B1673="Oui - sans lien de dépendance",0,MIN((0.75*J1673),847)),MIN(J1673,(0.75*$C1673),847)),2),IF(revenueReduction&gt;0.3,MAX(IF($B1673="Non - avec lien de dépendance",MIN(1129,J1673,$C1673)*overallRate,MIN(1129,J1673)*overallRate),ROUND(MAX(IF($B1673="Non - avec lien de dépendance",0,MIN((0.75*J1673),847)),MIN(J1673,(0.75*$C1673),847)),2)),IF($B1673="Non - avec lien de dépendance",MIN(1129,J1673,$C1673)*overallRate,MIN(1129,J1673)*overallRate)))))</f>
        <v>Effectuez l’étape 1</v>
      </c>
      <c r="O1673" s="68" t="str">
        <f>IF(ISTEXT(overallRate),"Effectuez l’étape 1",IF(OR(COUNT($C1673,K1673)&lt;&gt;2,overallRate=0),0,IF(G1673="Yes",ROUND(MAX(IF($B1673="Oui - sans lien de dépendance",0,MIN((0.75*K1673),847)),MIN(K1673,(0.75*$C1673),847)),2),IF(revenueReduction&gt;0.3,MAX(IF($B1673="Non - avec lien de dépendance",MIN(1129,K1673,$C1673)*overallRate,MIN(1129,K1673)*overallRate),ROUND(MAX(IF($B1673="Non - avec lien de dépendance",0,MIN((0.75*K1673),847)),MIN(K1673,(0.75*$C1673),847)),2)),IF($B1673="Non - avec lien de dépendance",MIN(1129,K1673,$C1673)*overallRate,MIN(1129,K1673)*overallRate)))))</f>
        <v>Effectuez l’étape 1</v>
      </c>
      <c r="P1673" s="3">
        <f t="shared" si="26"/>
        <v>0</v>
      </c>
    </row>
    <row r="1674" spans="12:16" x14ac:dyDescent="0.5">
      <c r="L1674" s="68" t="str">
        <f>IF(ISTEXT(overallRate),"Effectuez l’étape 1",IF(OR(COUNT($C1674,H1674)&lt;&gt;2,overallRate=0),0,IF(D1674="Yes",ROUND(MAX(IF($B1674="Oui - sans lien de dépendance",0,MIN((0.75*H1674),847)),MIN(H1674,(0.75*$C1674),847)),2),IF(revenueReduction&gt;0.3,MAX(IF($B1674="Non - avec lien de dépendance",MIN(1129,H1674,$C1674)*overallRate,MIN(1129,H1674)*overallRate),ROUND(MAX(IF($B1674="Non - avec lien de dépendance",0,MIN((0.75*H1674),847)),MIN(H1674,(0.75*$C1674),847)),2)),IF($B1674="Non - avec lien de dépendance",MIN(1129,H1674,$C1674)*overallRate,MIN(1129,H1674)*overallRate)))))</f>
        <v>Effectuez l’étape 1</v>
      </c>
      <c r="M1674" s="68" t="str">
        <f>IF(ISTEXT(overallRate),"Effectuez l’étape 1",IF(OR(COUNT($C1674,I1674)&lt;&gt;2,overallRate=0),0,IF(E1674="Yes",ROUND(MAX(IF($B1674="Oui - sans lien de dépendance",0,MIN((0.75*I1674),847)),MIN(I1674,(0.75*$C1674),847)),2),IF(revenueReduction&gt;0.3,MAX(IF($B1674="Non - avec lien de dépendance",MIN(1129,I1674,$C1674)*overallRate,MIN(1129,I1674)*overallRate),ROUND(MAX(IF($B1674="Non - avec lien de dépendance",0,MIN((0.75*I1674),847)),MIN(I1674,(0.75*$C1674),847)),2)),IF($B1674="Non - avec lien de dépendance",MIN(1129,I1674,$C1674)*overallRate,MIN(1129,I1674)*overallRate)))))</f>
        <v>Effectuez l’étape 1</v>
      </c>
      <c r="N1674" s="68" t="str">
        <f>IF(ISTEXT(overallRate),"Effectuez l’étape 1",IF(OR(COUNT($C1674,J1674)&lt;&gt;2,overallRate=0),0,IF(F1674="Yes",ROUND(MAX(IF($B1674="Oui - sans lien de dépendance",0,MIN((0.75*J1674),847)),MIN(J1674,(0.75*$C1674),847)),2),IF(revenueReduction&gt;0.3,MAX(IF($B1674="Non - avec lien de dépendance",MIN(1129,J1674,$C1674)*overallRate,MIN(1129,J1674)*overallRate),ROUND(MAX(IF($B1674="Non - avec lien de dépendance",0,MIN((0.75*J1674),847)),MIN(J1674,(0.75*$C1674),847)),2)),IF($B1674="Non - avec lien de dépendance",MIN(1129,J1674,$C1674)*overallRate,MIN(1129,J1674)*overallRate)))))</f>
        <v>Effectuez l’étape 1</v>
      </c>
      <c r="O1674" s="68" t="str">
        <f>IF(ISTEXT(overallRate),"Effectuez l’étape 1",IF(OR(COUNT($C1674,K1674)&lt;&gt;2,overallRate=0),0,IF(G1674="Yes",ROUND(MAX(IF($B1674="Oui - sans lien de dépendance",0,MIN((0.75*K1674),847)),MIN(K1674,(0.75*$C1674),847)),2),IF(revenueReduction&gt;0.3,MAX(IF($B1674="Non - avec lien de dépendance",MIN(1129,K1674,$C1674)*overallRate,MIN(1129,K1674)*overallRate),ROUND(MAX(IF($B1674="Non - avec lien de dépendance",0,MIN((0.75*K1674),847)),MIN(K1674,(0.75*$C1674),847)),2)),IF($B1674="Non - avec lien de dépendance",MIN(1129,K1674,$C1674)*overallRate,MIN(1129,K1674)*overallRate)))))</f>
        <v>Effectuez l’étape 1</v>
      </c>
      <c r="P1674" s="3">
        <f t="shared" si="26"/>
        <v>0</v>
      </c>
    </row>
    <row r="1675" spans="12:16" x14ac:dyDescent="0.5">
      <c r="L1675" s="68" t="str">
        <f>IF(ISTEXT(overallRate),"Effectuez l’étape 1",IF(OR(COUNT($C1675,H1675)&lt;&gt;2,overallRate=0),0,IF(D1675="Yes",ROUND(MAX(IF($B1675="Oui - sans lien de dépendance",0,MIN((0.75*H1675),847)),MIN(H1675,(0.75*$C1675),847)),2),IF(revenueReduction&gt;0.3,MAX(IF($B1675="Non - avec lien de dépendance",MIN(1129,H1675,$C1675)*overallRate,MIN(1129,H1675)*overallRate),ROUND(MAX(IF($B1675="Non - avec lien de dépendance",0,MIN((0.75*H1675),847)),MIN(H1675,(0.75*$C1675),847)),2)),IF($B1675="Non - avec lien de dépendance",MIN(1129,H1675,$C1675)*overallRate,MIN(1129,H1675)*overallRate)))))</f>
        <v>Effectuez l’étape 1</v>
      </c>
      <c r="M1675" s="68" t="str">
        <f>IF(ISTEXT(overallRate),"Effectuez l’étape 1",IF(OR(COUNT($C1675,I1675)&lt;&gt;2,overallRate=0),0,IF(E1675="Yes",ROUND(MAX(IF($B1675="Oui - sans lien de dépendance",0,MIN((0.75*I1675),847)),MIN(I1675,(0.75*$C1675),847)),2),IF(revenueReduction&gt;0.3,MAX(IF($B1675="Non - avec lien de dépendance",MIN(1129,I1675,$C1675)*overallRate,MIN(1129,I1675)*overallRate),ROUND(MAX(IF($B1675="Non - avec lien de dépendance",0,MIN((0.75*I1675),847)),MIN(I1675,(0.75*$C1675),847)),2)),IF($B1675="Non - avec lien de dépendance",MIN(1129,I1675,$C1675)*overallRate,MIN(1129,I1675)*overallRate)))))</f>
        <v>Effectuez l’étape 1</v>
      </c>
      <c r="N1675" s="68" t="str">
        <f>IF(ISTEXT(overallRate),"Effectuez l’étape 1",IF(OR(COUNT($C1675,J1675)&lt;&gt;2,overallRate=0),0,IF(F1675="Yes",ROUND(MAX(IF($B1675="Oui - sans lien de dépendance",0,MIN((0.75*J1675),847)),MIN(J1675,(0.75*$C1675),847)),2),IF(revenueReduction&gt;0.3,MAX(IF($B1675="Non - avec lien de dépendance",MIN(1129,J1675,$C1675)*overallRate,MIN(1129,J1675)*overallRate),ROUND(MAX(IF($B1675="Non - avec lien de dépendance",0,MIN((0.75*J1675),847)),MIN(J1675,(0.75*$C1675),847)),2)),IF($B1675="Non - avec lien de dépendance",MIN(1129,J1675,$C1675)*overallRate,MIN(1129,J1675)*overallRate)))))</f>
        <v>Effectuez l’étape 1</v>
      </c>
      <c r="O1675" s="68" t="str">
        <f>IF(ISTEXT(overallRate),"Effectuez l’étape 1",IF(OR(COUNT($C1675,K1675)&lt;&gt;2,overallRate=0),0,IF(G1675="Yes",ROUND(MAX(IF($B1675="Oui - sans lien de dépendance",0,MIN((0.75*K1675),847)),MIN(K1675,(0.75*$C1675),847)),2),IF(revenueReduction&gt;0.3,MAX(IF($B1675="Non - avec lien de dépendance",MIN(1129,K1675,$C1675)*overallRate,MIN(1129,K1675)*overallRate),ROUND(MAX(IF($B1675="Non - avec lien de dépendance",0,MIN((0.75*K1675),847)),MIN(K1675,(0.75*$C1675),847)),2)),IF($B1675="Non - avec lien de dépendance",MIN(1129,K1675,$C1675)*overallRate,MIN(1129,K1675)*overallRate)))))</f>
        <v>Effectuez l’étape 1</v>
      </c>
      <c r="P1675" s="3">
        <f t="shared" si="26"/>
        <v>0</v>
      </c>
    </row>
    <row r="1676" spans="12:16" x14ac:dyDescent="0.5">
      <c r="L1676" s="68" t="str">
        <f>IF(ISTEXT(overallRate),"Effectuez l’étape 1",IF(OR(COUNT($C1676,H1676)&lt;&gt;2,overallRate=0),0,IF(D1676="Yes",ROUND(MAX(IF($B1676="Oui - sans lien de dépendance",0,MIN((0.75*H1676),847)),MIN(H1676,(0.75*$C1676),847)),2),IF(revenueReduction&gt;0.3,MAX(IF($B1676="Non - avec lien de dépendance",MIN(1129,H1676,$C1676)*overallRate,MIN(1129,H1676)*overallRate),ROUND(MAX(IF($B1676="Non - avec lien de dépendance",0,MIN((0.75*H1676),847)),MIN(H1676,(0.75*$C1676),847)),2)),IF($B1676="Non - avec lien de dépendance",MIN(1129,H1676,$C1676)*overallRate,MIN(1129,H1676)*overallRate)))))</f>
        <v>Effectuez l’étape 1</v>
      </c>
      <c r="M1676" s="68" t="str">
        <f>IF(ISTEXT(overallRate),"Effectuez l’étape 1",IF(OR(COUNT($C1676,I1676)&lt;&gt;2,overallRate=0),0,IF(E1676="Yes",ROUND(MAX(IF($B1676="Oui - sans lien de dépendance",0,MIN((0.75*I1676),847)),MIN(I1676,(0.75*$C1676),847)),2),IF(revenueReduction&gt;0.3,MAX(IF($B1676="Non - avec lien de dépendance",MIN(1129,I1676,$C1676)*overallRate,MIN(1129,I1676)*overallRate),ROUND(MAX(IF($B1676="Non - avec lien de dépendance",0,MIN((0.75*I1676),847)),MIN(I1676,(0.75*$C1676),847)),2)),IF($B1676="Non - avec lien de dépendance",MIN(1129,I1676,$C1676)*overallRate,MIN(1129,I1676)*overallRate)))))</f>
        <v>Effectuez l’étape 1</v>
      </c>
      <c r="N1676" s="68" t="str">
        <f>IF(ISTEXT(overallRate),"Effectuez l’étape 1",IF(OR(COUNT($C1676,J1676)&lt;&gt;2,overallRate=0),0,IF(F1676="Yes",ROUND(MAX(IF($B1676="Oui - sans lien de dépendance",0,MIN((0.75*J1676),847)),MIN(J1676,(0.75*$C1676),847)),2),IF(revenueReduction&gt;0.3,MAX(IF($B1676="Non - avec lien de dépendance",MIN(1129,J1676,$C1676)*overallRate,MIN(1129,J1676)*overallRate),ROUND(MAX(IF($B1676="Non - avec lien de dépendance",0,MIN((0.75*J1676),847)),MIN(J1676,(0.75*$C1676),847)),2)),IF($B1676="Non - avec lien de dépendance",MIN(1129,J1676,$C1676)*overallRate,MIN(1129,J1676)*overallRate)))))</f>
        <v>Effectuez l’étape 1</v>
      </c>
      <c r="O1676" s="68" t="str">
        <f>IF(ISTEXT(overallRate),"Effectuez l’étape 1",IF(OR(COUNT($C1676,K1676)&lt;&gt;2,overallRate=0),0,IF(G1676="Yes",ROUND(MAX(IF($B1676="Oui - sans lien de dépendance",0,MIN((0.75*K1676),847)),MIN(K1676,(0.75*$C1676),847)),2),IF(revenueReduction&gt;0.3,MAX(IF($B1676="Non - avec lien de dépendance",MIN(1129,K1676,$C1676)*overallRate,MIN(1129,K1676)*overallRate),ROUND(MAX(IF($B1676="Non - avec lien de dépendance",0,MIN((0.75*K1676),847)),MIN(K1676,(0.75*$C1676),847)),2)),IF($B1676="Non - avec lien de dépendance",MIN(1129,K1676,$C1676)*overallRate,MIN(1129,K1676)*overallRate)))))</f>
        <v>Effectuez l’étape 1</v>
      </c>
      <c r="P1676" s="3">
        <f t="shared" si="26"/>
        <v>0</v>
      </c>
    </row>
    <row r="1677" spans="12:16" x14ac:dyDescent="0.5">
      <c r="L1677" s="68" t="str">
        <f>IF(ISTEXT(overallRate),"Effectuez l’étape 1",IF(OR(COUNT($C1677,H1677)&lt;&gt;2,overallRate=0),0,IF(D1677="Yes",ROUND(MAX(IF($B1677="Oui - sans lien de dépendance",0,MIN((0.75*H1677),847)),MIN(H1677,(0.75*$C1677),847)),2),IF(revenueReduction&gt;0.3,MAX(IF($B1677="Non - avec lien de dépendance",MIN(1129,H1677,$C1677)*overallRate,MIN(1129,H1677)*overallRate),ROUND(MAX(IF($B1677="Non - avec lien de dépendance",0,MIN((0.75*H1677),847)),MIN(H1677,(0.75*$C1677),847)),2)),IF($B1677="Non - avec lien de dépendance",MIN(1129,H1677,$C1677)*overallRate,MIN(1129,H1677)*overallRate)))))</f>
        <v>Effectuez l’étape 1</v>
      </c>
      <c r="M1677" s="68" t="str">
        <f>IF(ISTEXT(overallRate),"Effectuez l’étape 1",IF(OR(COUNT($C1677,I1677)&lt;&gt;2,overallRate=0),0,IF(E1677="Yes",ROUND(MAX(IF($B1677="Oui - sans lien de dépendance",0,MIN((0.75*I1677),847)),MIN(I1677,(0.75*$C1677),847)),2),IF(revenueReduction&gt;0.3,MAX(IF($B1677="Non - avec lien de dépendance",MIN(1129,I1677,$C1677)*overallRate,MIN(1129,I1677)*overallRate),ROUND(MAX(IF($B1677="Non - avec lien de dépendance",0,MIN((0.75*I1677),847)),MIN(I1677,(0.75*$C1677),847)),2)),IF($B1677="Non - avec lien de dépendance",MIN(1129,I1677,$C1677)*overallRate,MIN(1129,I1677)*overallRate)))))</f>
        <v>Effectuez l’étape 1</v>
      </c>
      <c r="N1677" s="68" t="str">
        <f>IF(ISTEXT(overallRate),"Effectuez l’étape 1",IF(OR(COUNT($C1677,J1677)&lt;&gt;2,overallRate=0),0,IF(F1677="Yes",ROUND(MAX(IF($B1677="Oui - sans lien de dépendance",0,MIN((0.75*J1677),847)),MIN(J1677,(0.75*$C1677),847)),2),IF(revenueReduction&gt;0.3,MAX(IF($B1677="Non - avec lien de dépendance",MIN(1129,J1677,$C1677)*overallRate,MIN(1129,J1677)*overallRate),ROUND(MAX(IF($B1677="Non - avec lien de dépendance",0,MIN((0.75*J1677),847)),MIN(J1677,(0.75*$C1677),847)),2)),IF($B1677="Non - avec lien de dépendance",MIN(1129,J1677,$C1677)*overallRate,MIN(1129,J1677)*overallRate)))))</f>
        <v>Effectuez l’étape 1</v>
      </c>
      <c r="O1677" s="68" t="str">
        <f>IF(ISTEXT(overallRate),"Effectuez l’étape 1",IF(OR(COUNT($C1677,K1677)&lt;&gt;2,overallRate=0),0,IF(G1677="Yes",ROUND(MAX(IF($B1677="Oui - sans lien de dépendance",0,MIN((0.75*K1677),847)),MIN(K1677,(0.75*$C1677),847)),2),IF(revenueReduction&gt;0.3,MAX(IF($B1677="Non - avec lien de dépendance",MIN(1129,K1677,$C1677)*overallRate,MIN(1129,K1677)*overallRate),ROUND(MAX(IF($B1677="Non - avec lien de dépendance",0,MIN((0.75*K1677),847)),MIN(K1677,(0.75*$C1677),847)),2)),IF($B1677="Non - avec lien de dépendance",MIN(1129,K1677,$C1677)*overallRate,MIN(1129,K1677)*overallRate)))))</f>
        <v>Effectuez l’étape 1</v>
      </c>
      <c r="P1677" s="3">
        <f t="shared" si="26"/>
        <v>0</v>
      </c>
    </row>
    <row r="1678" spans="12:16" x14ac:dyDescent="0.5">
      <c r="L1678" s="68" t="str">
        <f>IF(ISTEXT(overallRate),"Effectuez l’étape 1",IF(OR(COUNT($C1678,H1678)&lt;&gt;2,overallRate=0),0,IF(D1678="Yes",ROUND(MAX(IF($B1678="Oui - sans lien de dépendance",0,MIN((0.75*H1678),847)),MIN(H1678,(0.75*$C1678),847)),2),IF(revenueReduction&gt;0.3,MAX(IF($B1678="Non - avec lien de dépendance",MIN(1129,H1678,$C1678)*overallRate,MIN(1129,H1678)*overallRate),ROUND(MAX(IF($B1678="Non - avec lien de dépendance",0,MIN((0.75*H1678),847)),MIN(H1678,(0.75*$C1678),847)),2)),IF($B1678="Non - avec lien de dépendance",MIN(1129,H1678,$C1678)*overallRate,MIN(1129,H1678)*overallRate)))))</f>
        <v>Effectuez l’étape 1</v>
      </c>
      <c r="M1678" s="68" t="str">
        <f>IF(ISTEXT(overallRate),"Effectuez l’étape 1",IF(OR(COUNT($C1678,I1678)&lt;&gt;2,overallRate=0),0,IF(E1678="Yes",ROUND(MAX(IF($B1678="Oui - sans lien de dépendance",0,MIN((0.75*I1678),847)),MIN(I1678,(0.75*$C1678),847)),2),IF(revenueReduction&gt;0.3,MAX(IF($B1678="Non - avec lien de dépendance",MIN(1129,I1678,$C1678)*overallRate,MIN(1129,I1678)*overallRate),ROUND(MAX(IF($B1678="Non - avec lien de dépendance",0,MIN((0.75*I1678),847)),MIN(I1678,(0.75*$C1678),847)),2)),IF($B1678="Non - avec lien de dépendance",MIN(1129,I1678,$C1678)*overallRate,MIN(1129,I1678)*overallRate)))))</f>
        <v>Effectuez l’étape 1</v>
      </c>
      <c r="N1678" s="68" t="str">
        <f>IF(ISTEXT(overallRate),"Effectuez l’étape 1",IF(OR(COUNT($C1678,J1678)&lt;&gt;2,overallRate=0),0,IF(F1678="Yes",ROUND(MAX(IF($B1678="Oui - sans lien de dépendance",0,MIN((0.75*J1678),847)),MIN(J1678,(0.75*$C1678),847)),2),IF(revenueReduction&gt;0.3,MAX(IF($B1678="Non - avec lien de dépendance",MIN(1129,J1678,$C1678)*overallRate,MIN(1129,J1678)*overallRate),ROUND(MAX(IF($B1678="Non - avec lien de dépendance",0,MIN((0.75*J1678),847)),MIN(J1678,(0.75*$C1678),847)),2)),IF($B1678="Non - avec lien de dépendance",MIN(1129,J1678,$C1678)*overallRate,MIN(1129,J1678)*overallRate)))))</f>
        <v>Effectuez l’étape 1</v>
      </c>
      <c r="O1678" s="68" t="str">
        <f>IF(ISTEXT(overallRate),"Effectuez l’étape 1",IF(OR(COUNT($C1678,K1678)&lt;&gt;2,overallRate=0),0,IF(G1678="Yes",ROUND(MAX(IF($B1678="Oui - sans lien de dépendance",0,MIN((0.75*K1678),847)),MIN(K1678,(0.75*$C1678),847)),2),IF(revenueReduction&gt;0.3,MAX(IF($B1678="Non - avec lien de dépendance",MIN(1129,K1678,$C1678)*overallRate,MIN(1129,K1678)*overallRate),ROUND(MAX(IF($B1678="Non - avec lien de dépendance",0,MIN((0.75*K1678),847)),MIN(K1678,(0.75*$C1678),847)),2)),IF($B1678="Non - avec lien de dépendance",MIN(1129,K1678,$C1678)*overallRate,MIN(1129,K1678)*overallRate)))))</f>
        <v>Effectuez l’étape 1</v>
      </c>
      <c r="P1678" s="3">
        <f t="shared" si="26"/>
        <v>0</v>
      </c>
    </row>
    <row r="1679" spans="12:16" x14ac:dyDescent="0.5">
      <c r="L1679" s="68" t="str">
        <f>IF(ISTEXT(overallRate),"Effectuez l’étape 1",IF(OR(COUNT($C1679,H1679)&lt;&gt;2,overallRate=0),0,IF(D1679="Yes",ROUND(MAX(IF($B1679="Oui - sans lien de dépendance",0,MIN((0.75*H1679),847)),MIN(H1679,(0.75*$C1679),847)),2),IF(revenueReduction&gt;0.3,MAX(IF($B1679="Non - avec lien de dépendance",MIN(1129,H1679,$C1679)*overallRate,MIN(1129,H1679)*overallRate),ROUND(MAX(IF($B1679="Non - avec lien de dépendance",0,MIN((0.75*H1679),847)),MIN(H1679,(0.75*$C1679),847)),2)),IF($B1679="Non - avec lien de dépendance",MIN(1129,H1679,$C1679)*overallRate,MIN(1129,H1679)*overallRate)))))</f>
        <v>Effectuez l’étape 1</v>
      </c>
      <c r="M1679" s="68" t="str">
        <f>IF(ISTEXT(overallRate),"Effectuez l’étape 1",IF(OR(COUNT($C1679,I1679)&lt;&gt;2,overallRate=0),0,IF(E1679="Yes",ROUND(MAX(IF($B1679="Oui - sans lien de dépendance",0,MIN((0.75*I1679),847)),MIN(I1679,(0.75*$C1679),847)),2),IF(revenueReduction&gt;0.3,MAX(IF($B1679="Non - avec lien de dépendance",MIN(1129,I1679,$C1679)*overallRate,MIN(1129,I1679)*overallRate),ROUND(MAX(IF($B1679="Non - avec lien de dépendance",0,MIN((0.75*I1679),847)),MIN(I1679,(0.75*$C1679),847)),2)),IF($B1679="Non - avec lien de dépendance",MIN(1129,I1679,$C1679)*overallRate,MIN(1129,I1679)*overallRate)))))</f>
        <v>Effectuez l’étape 1</v>
      </c>
      <c r="N1679" s="68" t="str">
        <f>IF(ISTEXT(overallRate),"Effectuez l’étape 1",IF(OR(COUNT($C1679,J1679)&lt;&gt;2,overallRate=0),0,IF(F1679="Yes",ROUND(MAX(IF($B1679="Oui - sans lien de dépendance",0,MIN((0.75*J1679),847)),MIN(J1679,(0.75*$C1679),847)),2),IF(revenueReduction&gt;0.3,MAX(IF($B1679="Non - avec lien de dépendance",MIN(1129,J1679,$C1679)*overallRate,MIN(1129,J1679)*overallRate),ROUND(MAX(IF($B1679="Non - avec lien de dépendance",0,MIN((0.75*J1679),847)),MIN(J1679,(0.75*$C1679),847)),2)),IF($B1679="Non - avec lien de dépendance",MIN(1129,J1679,$C1679)*overallRate,MIN(1129,J1679)*overallRate)))))</f>
        <v>Effectuez l’étape 1</v>
      </c>
      <c r="O1679" s="68" t="str">
        <f>IF(ISTEXT(overallRate),"Effectuez l’étape 1",IF(OR(COUNT($C1679,K1679)&lt;&gt;2,overallRate=0),0,IF(G1679="Yes",ROUND(MAX(IF($B1679="Oui - sans lien de dépendance",0,MIN((0.75*K1679),847)),MIN(K1679,(0.75*$C1679),847)),2),IF(revenueReduction&gt;0.3,MAX(IF($B1679="Non - avec lien de dépendance",MIN(1129,K1679,$C1679)*overallRate,MIN(1129,K1679)*overallRate),ROUND(MAX(IF($B1679="Non - avec lien de dépendance",0,MIN((0.75*K1679),847)),MIN(K1679,(0.75*$C1679),847)),2)),IF($B1679="Non - avec lien de dépendance",MIN(1129,K1679,$C1679)*overallRate,MIN(1129,K1679)*overallRate)))))</f>
        <v>Effectuez l’étape 1</v>
      </c>
      <c r="P1679" s="3">
        <f t="shared" si="26"/>
        <v>0</v>
      </c>
    </row>
    <row r="1680" spans="12:16" x14ac:dyDescent="0.5">
      <c r="L1680" s="68" t="str">
        <f>IF(ISTEXT(overallRate),"Effectuez l’étape 1",IF(OR(COUNT($C1680,H1680)&lt;&gt;2,overallRate=0),0,IF(D1680="Yes",ROUND(MAX(IF($B1680="Oui - sans lien de dépendance",0,MIN((0.75*H1680),847)),MIN(H1680,(0.75*$C1680),847)),2),IF(revenueReduction&gt;0.3,MAX(IF($B1680="Non - avec lien de dépendance",MIN(1129,H1680,$C1680)*overallRate,MIN(1129,H1680)*overallRate),ROUND(MAX(IF($B1680="Non - avec lien de dépendance",0,MIN((0.75*H1680),847)),MIN(H1680,(0.75*$C1680),847)),2)),IF($B1680="Non - avec lien de dépendance",MIN(1129,H1680,$C1680)*overallRate,MIN(1129,H1680)*overallRate)))))</f>
        <v>Effectuez l’étape 1</v>
      </c>
      <c r="M1680" s="68" t="str">
        <f>IF(ISTEXT(overallRate),"Effectuez l’étape 1",IF(OR(COUNT($C1680,I1680)&lt;&gt;2,overallRate=0),0,IF(E1680="Yes",ROUND(MAX(IF($B1680="Oui - sans lien de dépendance",0,MIN((0.75*I1680),847)),MIN(I1680,(0.75*$C1680),847)),2),IF(revenueReduction&gt;0.3,MAX(IF($B1680="Non - avec lien de dépendance",MIN(1129,I1680,$C1680)*overallRate,MIN(1129,I1680)*overallRate),ROUND(MAX(IF($B1680="Non - avec lien de dépendance",0,MIN((0.75*I1680),847)),MIN(I1680,(0.75*$C1680),847)),2)),IF($B1680="Non - avec lien de dépendance",MIN(1129,I1680,$C1680)*overallRate,MIN(1129,I1680)*overallRate)))))</f>
        <v>Effectuez l’étape 1</v>
      </c>
      <c r="N1680" s="68" t="str">
        <f>IF(ISTEXT(overallRate),"Effectuez l’étape 1",IF(OR(COUNT($C1680,J1680)&lt;&gt;2,overallRate=0),0,IF(F1680="Yes",ROUND(MAX(IF($B1680="Oui - sans lien de dépendance",0,MIN((0.75*J1680),847)),MIN(J1680,(0.75*$C1680),847)),2),IF(revenueReduction&gt;0.3,MAX(IF($B1680="Non - avec lien de dépendance",MIN(1129,J1680,$C1680)*overallRate,MIN(1129,J1680)*overallRate),ROUND(MAX(IF($B1680="Non - avec lien de dépendance",0,MIN((0.75*J1680),847)),MIN(J1680,(0.75*$C1680),847)),2)),IF($B1680="Non - avec lien de dépendance",MIN(1129,J1680,$C1680)*overallRate,MIN(1129,J1680)*overallRate)))))</f>
        <v>Effectuez l’étape 1</v>
      </c>
      <c r="O1680" s="68" t="str">
        <f>IF(ISTEXT(overallRate),"Effectuez l’étape 1",IF(OR(COUNT($C1680,K1680)&lt;&gt;2,overallRate=0),0,IF(G1680="Yes",ROUND(MAX(IF($B1680="Oui - sans lien de dépendance",0,MIN((0.75*K1680),847)),MIN(K1680,(0.75*$C1680),847)),2),IF(revenueReduction&gt;0.3,MAX(IF($B1680="Non - avec lien de dépendance",MIN(1129,K1680,$C1680)*overallRate,MIN(1129,K1680)*overallRate),ROUND(MAX(IF($B1680="Non - avec lien de dépendance",0,MIN((0.75*K1680),847)),MIN(K1680,(0.75*$C1680),847)),2)),IF($B1680="Non - avec lien de dépendance",MIN(1129,K1680,$C1680)*overallRate,MIN(1129,K1680)*overallRate)))))</f>
        <v>Effectuez l’étape 1</v>
      </c>
      <c r="P1680" s="3">
        <f t="shared" si="26"/>
        <v>0</v>
      </c>
    </row>
    <row r="1681" spans="12:16" x14ac:dyDescent="0.5">
      <c r="L1681" s="68" t="str">
        <f>IF(ISTEXT(overallRate),"Effectuez l’étape 1",IF(OR(COUNT($C1681,H1681)&lt;&gt;2,overallRate=0),0,IF(D1681="Yes",ROUND(MAX(IF($B1681="Oui - sans lien de dépendance",0,MIN((0.75*H1681),847)),MIN(H1681,(0.75*$C1681),847)),2),IF(revenueReduction&gt;0.3,MAX(IF($B1681="Non - avec lien de dépendance",MIN(1129,H1681,$C1681)*overallRate,MIN(1129,H1681)*overallRate),ROUND(MAX(IF($B1681="Non - avec lien de dépendance",0,MIN((0.75*H1681),847)),MIN(H1681,(0.75*$C1681),847)),2)),IF($B1681="Non - avec lien de dépendance",MIN(1129,H1681,$C1681)*overallRate,MIN(1129,H1681)*overallRate)))))</f>
        <v>Effectuez l’étape 1</v>
      </c>
      <c r="M1681" s="68" t="str">
        <f>IF(ISTEXT(overallRate),"Effectuez l’étape 1",IF(OR(COUNT($C1681,I1681)&lt;&gt;2,overallRate=0),0,IF(E1681="Yes",ROUND(MAX(IF($B1681="Oui - sans lien de dépendance",0,MIN((0.75*I1681),847)),MIN(I1681,(0.75*$C1681),847)),2),IF(revenueReduction&gt;0.3,MAX(IF($B1681="Non - avec lien de dépendance",MIN(1129,I1681,$C1681)*overallRate,MIN(1129,I1681)*overallRate),ROUND(MAX(IF($B1681="Non - avec lien de dépendance",0,MIN((0.75*I1681),847)),MIN(I1681,(0.75*$C1681),847)),2)),IF($B1681="Non - avec lien de dépendance",MIN(1129,I1681,$C1681)*overallRate,MIN(1129,I1681)*overallRate)))))</f>
        <v>Effectuez l’étape 1</v>
      </c>
      <c r="N1681" s="68" t="str">
        <f>IF(ISTEXT(overallRate),"Effectuez l’étape 1",IF(OR(COUNT($C1681,J1681)&lt;&gt;2,overallRate=0),0,IF(F1681="Yes",ROUND(MAX(IF($B1681="Oui - sans lien de dépendance",0,MIN((0.75*J1681),847)),MIN(J1681,(0.75*$C1681),847)),2),IF(revenueReduction&gt;0.3,MAX(IF($B1681="Non - avec lien de dépendance",MIN(1129,J1681,$C1681)*overallRate,MIN(1129,J1681)*overallRate),ROUND(MAX(IF($B1681="Non - avec lien de dépendance",0,MIN((0.75*J1681),847)),MIN(J1681,(0.75*$C1681),847)),2)),IF($B1681="Non - avec lien de dépendance",MIN(1129,J1681,$C1681)*overallRate,MIN(1129,J1681)*overallRate)))))</f>
        <v>Effectuez l’étape 1</v>
      </c>
      <c r="O1681" s="68" t="str">
        <f>IF(ISTEXT(overallRate),"Effectuez l’étape 1",IF(OR(COUNT($C1681,K1681)&lt;&gt;2,overallRate=0),0,IF(G1681="Yes",ROUND(MAX(IF($B1681="Oui - sans lien de dépendance",0,MIN((0.75*K1681),847)),MIN(K1681,(0.75*$C1681),847)),2),IF(revenueReduction&gt;0.3,MAX(IF($B1681="Non - avec lien de dépendance",MIN(1129,K1681,$C1681)*overallRate,MIN(1129,K1681)*overallRate),ROUND(MAX(IF($B1681="Non - avec lien de dépendance",0,MIN((0.75*K1681),847)),MIN(K1681,(0.75*$C1681),847)),2)),IF($B1681="Non - avec lien de dépendance",MIN(1129,K1681,$C1681)*overallRate,MIN(1129,K1681)*overallRate)))))</f>
        <v>Effectuez l’étape 1</v>
      </c>
      <c r="P1681" s="3">
        <f t="shared" si="26"/>
        <v>0</v>
      </c>
    </row>
    <row r="1682" spans="12:16" x14ac:dyDescent="0.5">
      <c r="L1682" s="68" t="str">
        <f>IF(ISTEXT(overallRate),"Effectuez l’étape 1",IF(OR(COUNT($C1682,H1682)&lt;&gt;2,overallRate=0),0,IF(D1682="Yes",ROUND(MAX(IF($B1682="Oui - sans lien de dépendance",0,MIN((0.75*H1682),847)),MIN(H1682,(0.75*$C1682),847)),2),IF(revenueReduction&gt;0.3,MAX(IF($B1682="Non - avec lien de dépendance",MIN(1129,H1682,$C1682)*overallRate,MIN(1129,H1682)*overallRate),ROUND(MAX(IF($B1682="Non - avec lien de dépendance",0,MIN((0.75*H1682),847)),MIN(H1682,(0.75*$C1682),847)),2)),IF($B1682="Non - avec lien de dépendance",MIN(1129,H1682,$C1682)*overallRate,MIN(1129,H1682)*overallRate)))))</f>
        <v>Effectuez l’étape 1</v>
      </c>
      <c r="M1682" s="68" t="str">
        <f>IF(ISTEXT(overallRate),"Effectuez l’étape 1",IF(OR(COUNT($C1682,I1682)&lt;&gt;2,overallRate=0),0,IF(E1682="Yes",ROUND(MAX(IF($B1682="Oui - sans lien de dépendance",0,MIN((0.75*I1682),847)),MIN(I1682,(0.75*$C1682),847)),2),IF(revenueReduction&gt;0.3,MAX(IF($B1682="Non - avec lien de dépendance",MIN(1129,I1682,$C1682)*overallRate,MIN(1129,I1682)*overallRate),ROUND(MAX(IF($B1682="Non - avec lien de dépendance",0,MIN((0.75*I1682),847)),MIN(I1682,(0.75*$C1682),847)),2)),IF($B1682="Non - avec lien de dépendance",MIN(1129,I1682,$C1682)*overallRate,MIN(1129,I1682)*overallRate)))))</f>
        <v>Effectuez l’étape 1</v>
      </c>
      <c r="N1682" s="68" t="str">
        <f>IF(ISTEXT(overallRate),"Effectuez l’étape 1",IF(OR(COUNT($C1682,J1682)&lt;&gt;2,overallRate=0),0,IF(F1682="Yes",ROUND(MAX(IF($B1682="Oui - sans lien de dépendance",0,MIN((0.75*J1682),847)),MIN(J1682,(0.75*$C1682),847)),2),IF(revenueReduction&gt;0.3,MAX(IF($B1682="Non - avec lien de dépendance",MIN(1129,J1682,$C1682)*overallRate,MIN(1129,J1682)*overallRate),ROUND(MAX(IF($B1682="Non - avec lien de dépendance",0,MIN((0.75*J1682),847)),MIN(J1682,(0.75*$C1682),847)),2)),IF($B1682="Non - avec lien de dépendance",MIN(1129,J1682,$C1682)*overallRate,MIN(1129,J1682)*overallRate)))))</f>
        <v>Effectuez l’étape 1</v>
      </c>
      <c r="O1682" s="68" t="str">
        <f>IF(ISTEXT(overallRate),"Effectuez l’étape 1",IF(OR(COUNT($C1682,K1682)&lt;&gt;2,overallRate=0),0,IF(G1682="Yes",ROUND(MAX(IF($B1682="Oui - sans lien de dépendance",0,MIN((0.75*K1682),847)),MIN(K1682,(0.75*$C1682),847)),2),IF(revenueReduction&gt;0.3,MAX(IF($B1682="Non - avec lien de dépendance",MIN(1129,K1682,$C1682)*overallRate,MIN(1129,K1682)*overallRate),ROUND(MAX(IF($B1682="Non - avec lien de dépendance",0,MIN((0.75*K1682),847)),MIN(K1682,(0.75*$C1682),847)),2)),IF($B1682="Non - avec lien de dépendance",MIN(1129,K1682,$C1682)*overallRate,MIN(1129,K1682)*overallRate)))))</f>
        <v>Effectuez l’étape 1</v>
      </c>
      <c r="P1682" s="3">
        <f t="shared" si="26"/>
        <v>0</v>
      </c>
    </row>
    <row r="1683" spans="12:16" x14ac:dyDescent="0.5">
      <c r="L1683" s="68" t="str">
        <f>IF(ISTEXT(overallRate),"Effectuez l’étape 1",IF(OR(COUNT($C1683,H1683)&lt;&gt;2,overallRate=0),0,IF(D1683="Yes",ROUND(MAX(IF($B1683="Oui - sans lien de dépendance",0,MIN((0.75*H1683),847)),MIN(H1683,(0.75*$C1683),847)),2),IF(revenueReduction&gt;0.3,MAX(IF($B1683="Non - avec lien de dépendance",MIN(1129,H1683,$C1683)*overallRate,MIN(1129,H1683)*overallRate),ROUND(MAX(IF($B1683="Non - avec lien de dépendance",0,MIN((0.75*H1683),847)),MIN(H1683,(0.75*$C1683),847)),2)),IF($B1683="Non - avec lien de dépendance",MIN(1129,H1683,$C1683)*overallRate,MIN(1129,H1683)*overallRate)))))</f>
        <v>Effectuez l’étape 1</v>
      </c>
      <c r="M1683" s="68" t="str">
        <f>IF(ISTEXT(overallRate),"Effectuez l’étape 1",IF(OR(COUNT($C1683,I1683)&lt;&gt;2,overallRate=0),0,IF(E1683="Yes",ROUND(MAX(IF($B1683="Oui - sans lien de dépendance",0,MIN((0.75*I1683),847)),MIN(I1683,(0.75*$C1683),847)),2),IF(revenueReduction&gt;0.3,MAX(IF($B1683="Non - avec lien de dépendance",MIN(1129,I1683,$C1683)*overallRate,MIN(1129,I1683)*overallRate),ROUND(MAX(IF($B1683="Non - avec lien de dépendance",0,MIN((0.75*I1683),847)),MIN(I1683,(0.75*$C1683),847)),2)),IF($B1683="Non - avec lien de dépendance",MIN(1129,I1683,$C1683)*overallRate,MIN(1129,I1683)*overallRate)))))</f>
        <v>Effectuez l’étape 1</v>
      </c>
      <c r="N1683" s="68" t="str">
        <f>IF(ISTEXT(overallRate),"Effectuez l’étape 1",IF(OR(COUNT($C1683,J1683)&lt;&gt;2,overallRate=0),0,IF(F1683="Yes",ROUND(MAX(IF($B1683="Oui - sans lien de dépendance",0,MIN((0.75*J1683),847)),MIN(J1683,(0.75*$C1683),847)),2),IF(revenueReduction&gt;0.3,MAX(IF($B1683="Non - avec lien de dépendance",MIN(1129,J1683,$C1683)*overallRate,MIN(1129,J1683)*overallRate),ROUND(MAX(IF($B1683="Non - avec lien de dépendance",0,MIN((0.75*J1683),847)),MIN(J1683,(0.75*$C1683),847)),2)),IF($B1683="Non - avec lien de dépendance",MIN(1129,J1683,$C1683)*overallRate,MIN(1129,J1683)*overallRate)))))</f>
        <v>Effectuez l’étape 1</v>
      </c>
      <c r="O1683" s="68" t="str">
        <f>IF(ISTEXT(overallRate),"Effectuez l’étape 1",IF(OR(COUNT($C1683,K1683)&lt;&gt;2,overallRate=0),0,IF(G1683="Yes",ROUND(MAX(IF($B1683="Oui - sans lien de dépendance",0,MIN((0.75*K1683),847)),MIN(K1683,(0.75*$C1683),847)),2),IF(revenueReduction&gt;0.3,MAX(IF($B1683="Non - avec lien de dépendance",MIN(1129,K1683,$C1683)*overallRate,MIN(1129,K1683)*overallRate),ROUND(MAX(IF($B1683="Non - avec lien de dépendance",0,MIN((0.75*K1683),847)),MIN(K1683,(0.75*$C1683),847)),2)),IF($B1683="Non - avec lien de dépendance",MIN(1129,K1683,$C1683)*overallRate,MIN(1129,K1683)*overallRate)))))</f>
        <v>Effectuez l’étape 1</v>
      </c>
      <c r="P1683" s="3">
        <f t="shared" si="26"/>
        <v>0</v>
      </c>
    </row>
    <row r="1684" spans="12:16" x14ac:dyDescent="0.5">
      <c r="L1684" s="68" t="str">
        <f>IF(ISTEXT(overallRate),"Effectuez l’étape 1",IF(OR(COUNT($C1684,H1684)&lt;&gt;2,overallRate=0),0,IF(D1684="Yes",ROUND(MAX(IF($B1684="Oui - sans lien de dépendance",0,MIN((0.75*H1684),847)),MIN(H1684,(0.75*$C1684),847)),2),IF(revenueReduction&gt;0.3,MAX(IF($B1684="Non - avec lien de dépendance",MIN(1129,H1684,$C1684)*overallRate,MIN(1129,H1684)*overallRate),ROUND(MAX(IF($B1684="Non - avec lien de dépendance",0,MIN((0.75*H1684),847)),MIN(H1684,(0.75*$C1684),847)),2)),IF($B1684="Non - avec lien de dépendance",MIN(1129,H1684,$C1684)*overallRate,MIN(1129,H1684)*overallRate)))))</f>
        <v>Effectuez l’étape 1</v>
      </c>
      <c r="M1684" s="68" t="str">
        <f>IF(ISTEXT(overallRate),"Effectuez l’étape 1",IF(OR(COUNT($C1684,I1684)&lt;&gt;2,overallRate=0),0,IF(E1684="Yes",ROUND(MAX(IF($B1684="Oui - sans lien de dépendance",0,MIN((0.75*I1684),847)),MIN(I1684,(0.75*$C1684),847)),2),IF(revenueReduction&gt;0.3,MAX(IF($B1684="Non - avec lien de dépendance",MIN(1129,I1684,$C1684)*overallRate,MIN(1129,I1684)*overallRate),ROUND(MAX(IF($B1684="Non - avec lien de dépendance",0,MIN((0.75*I1684),847)),MIN(I1684,(0.75*$C1684),847)),2)),IF($B1684="Non - avec lien de dépendance",MIN(1129,I1684,$C1684)*overallRate,MIN(1129,I1684)*overallRate)))))</f>
        <v>Effectuez l’étape 1</v>
      </c>
      <c r="N1684" s="68" t="str">
        <f>IF(ISTEXT(overallRate),"Effectuez l’étape 1",IF(OR(COUNT($C1684,J1684)&lt;&gt;2,overallRate=0),0,IF(F1684="Yes",ROUND(MAX(IF($B1684="Oui - sans lien de dépendance",0,MIN((0.75*J1684),847)),MIN(J1684,(0.75*$C1684),847)),2),IF(revenueReduction&gt;0.3,MAX(IF($B1684="Non - avec lien de dépendance",MIN(1129,J1684,$C1684)*overallRate,MIN(1129,J1684)*overallRate),ROUND(MAX(IF($B1684="Non - avec lien de dépendance",0,MIN((0.75*J1684),847)),MIN(J1684,(0.75*$C1684),847)),2)),IF($B1684="Non - avec lien de dépendance",MIN(1129,J1684,$C1684)*overallRate,MIN(1129,J1684)*overallRate)))))</f>
        <v>Effectuez l’étape 1</v>
      </c>
      <c r="O1684" s="68" t="str">
        <f>IF(ISTEXT(overallRate),"Effectuez l’étape 1",IF(OR(COUNT($C1684,K1684)&lt;&gt;2,overallRate=0),0,IF(G1684="Yes",ROUND(MAX(IF($B1684="Oui - sans lien de dépendance",0,MIN((0.75*K1684),847)),MIN(K1684,(0.75*$C1684),847)),2),IF(revenueReduction&gt;0.3,MAX(IF($B1684="Non - avec lien de dépendance",MIN(1129,K1684,$C1684)*overallRate,MIN(1129,K1684)*overallRate),ROUND(MAX(IF($B1684="Non - avec lien de dépendance",0,MIN((0.75*K1684),847)),MIN(K1684,(0.75*$C1684),847)),2)),IF($B1684="Non - avec lien de dépendance",MIN(1129,K1684,$C1684)*overallRate,MIN(1129,K1684)*overallRate)))))</f>
        <v>Effectuez l’étape 1</v>
      </c>
      <c r="P1684" s="3">
        <f t="shared" si="26"/>
        <v>0</v>
      </c>
    </row>
    <row r="1685" spans="12:16" x14ac:dyDescent="0.5">
      <c r="L1685" s="68" t="str">
        <f>IF(ISTEXT(overallRate),"Effectuez l’étape 1",IF(OR(COUNT($C1685,H1685)&lt;&gt;2,overallRate=0),0,IF(D1685="Yes",ROUND(MAX(IF($B1685="Oui - sans lien de dépendance",0,MIN((0.75*H1685),847)),MIN(H1685,(0.75*$C1685),847)),2),IF(revenueReduction&gt;0.3,MAX(IF($B1685="Non - avec lien de dépendance",MIN(1129,H1685,$C1685)*overallRate,MIN(1129,H1685)*overallRate),ROUND(MAX(IF($B1685="Non - avec lien de dépendance",0,MIN((0.75*H1685),847)),MIN(H1685,(0.75*$C1685),847)),2)),IF($B1685="Non - avec lien de dépendance",MIN(1129,H1685,$C1685)*overallRate,MIN(1129,H1685)*overallRate)))))</f>
        <v>Effectuez l’étape 1</v>
      </c>
      <c r="M1685" s="68" t="str">
        <f>IF(ISTEXT(overallRate),"Effectuez l’étape 1",IF(OR(COUNT($C1685,I1685)&lt;&gt;2,overallRate=0),0,IF(E1685="Yes",ROUND(MAX(IF($B1685="Oui - sans lien de dépendance",0,MIN((0.75*I1685),847)),MIN(I1685,(0.75*$C1685),847)),2),IF(revenueReduction&gt;0.3,MAX(IF($B1685="Non - avec lien de dépendance",MIN(1129,I1685,$C1685)*overallRate,MIN(1129,I1685)*overallRate),ROUND(MAX(IF($B1685="Non - avec lien de dépendance",0,MIN((0.75*I1685),847)),MIN(I1685,(0.75*$C1685),847)),2)),IF($B1685="Non - avec lien de dépendance",MIN(1129,I1685,$C1685)*overallRate,MIN(1129,I1685)*overallRate)))))</f>
        <v>Effectuez l’étape 1</v>
      </c>
      <c r="N1685" s="68" t="str">
        <f>IF(ISTEXT(overallRate),"Effectuez l’étape 1",IF(OR(COUNT($C1685,J1685)&lt;&gt;2,overallRate=0),0,IF(F1685="Yes",ROUND(MAX(IF($B1685="Oui - sans lien de dépendance",0,MIN((0.75*J1685),847)),MIN(J1685,(0.75*$C1685),847)),2),IF(revenueReduction&gt;0.3,MAX(IF($B1685="Non - avec lien de dépendance",MIN(1129,J1685,$C1685)*overallRate,MIN(1129,J1685)*overallRate),ROUND(MAX(IF($B1685="Non - avec lien de dépendance",0,MIN((0.75*J1685),847)),MIN(J1685,(0.75*$C1685),847)),2)),IF($B1685="Non - avec lien de dépendance",MIN(1129,J1685,$C1685)*overallRate,MIN(1129,J1685)*overallRate)))))</f>
        <v>Effectuez l’étape 1</v>
      </c>
      <c r="O1685" s="68" t="str">
        <f>IF(ISTEXT(overallRate),"Effectuez l’étape 1",IF(OR(COUNT($C1685,K1685)&lt;&gt;2,overallRate=0),0,IF(G1685="Yes",ROUND(MAX(IF($B1685="Oui - sans lien de dépendance",0,MIN((0.75*K1685),847)),MIN(K1685,(0.75*$C1685),847)),2),IF(revenueReduction&gt;0.3,MAX(IF($B1685="Non - avec lien de dépendance",MIN(1129,K1685,$C1685)*overallRate,MIN(1129,K1685)*overallRate),ROUND(MAX(IF($B1685="Non - avec lien de dépendance",0,MIN((0.75*K1685),847)),MIN(K1685,(0.75*$C1685),847)),2)),IF($B1685="Non - avec lien de dépendance",MIN(1129,K1685,$C1685)*overallRate,MIN(1129,K1685)*overallRate)))))</f>
        <v>Effectuez l’étape 1</v>
      </c>
      <c r="P1685" s="3">
        <f t="shared" si="26"/>
        <v>0</v>
      </c>
    </row>
    <row r="1686" spans="12:16" x14ac:dyDescent="0.5">
      <c r="L1686" s="68" t="str">
        <f>IF(ISTEXT(overallRate),"Effectuez l’étape 1",IF(OR(COUNT($C1686,H1686)&lt;&gt;2,overallRate=0),0,IF(D1686="Yes",ROUND(MAX(IF($B1686="Oui - sans lien de dépendance",0,MIN((0.75*H1686),847)),MIN(H1686,(0.75*$C1686),847)),2),IF(revenueReduction&gt;0.3,MAX(IF($B1686="Non - avec lien de dépendance",MIN(1129,H1686,$C1686)*overallRate,MIN(1129,H1686)*overallRate),ROUND(MAX(IF($B1686="Non - avec lien de dépendance",0,MIN((0.75*H1686),847)),MIN(H1686,(0.75*$C1686),847)),2)),IF($B1686="Non - avec lien de dépendance",MIN(1129,H1686,$C1686)*overallRate,MIN(1129,H1686)*overallRate)))))</f>
        <v>Effectuez l’étape 1</v>
      </c>
      <c r="M1686" s="68" t="str">
        <f>IF(ISTEXT(overallRate),"Effectuez l’étape 1",IF(OR(COUNT($C1686,I1686)&lt;&gt;2,overallRate=0),0,IF(E1686="Yes",ROUND(MAX(IF($B1686="Oui - sans lien de dépendance",0,MIN((0.75*I1686),847)),MIN(I1686,(0.75*$C1686),847)),2),IF(revenueReduction&gt;0.3,MAX(IF($B1686="Non - avec lien de dépendance",MIN(1129,I1686,$C1686)*overallRate,MIN(1129,I1686)*overallRate),ROUND(MAX(IF($B1686="Non - avec lien de dépendance",0,MIN((0.75*I1686),847)),MIN(I1686,(0.75*$C1686),847)),2)),IF($B1686="Non - avec lien de dépendance",MIN(1129,I1686,$C1686)*overallRate,MIN(1129,I1686)*overallRate)))))</f>
        <v>Effectuez l’étape 1</v>
      </c>
      <c r="N1686" s="68" t="str">
        <f>IF(ISTEXT(overallRate),"Effectuez l’étape 1",IF(OR(COUNT($C1686,J1686)&lt;&gt;2,overallRate=0),0,IF(F1686="Yes",ROUND(MAX(IF($B1686="Oui - sans lien de dépendance",0,MIN((0.75*J1686),847)),MIN(J1686,(0.75*$C1686),847)),2),IF(revenueReduction&gt;0.3,MAX(IF($B1686="Non - avec lien de dépendance",MIN(1129,J1686,$C1686)*overallRate,MIN(1129,J1686)*overallRate),ROUND(MAX(IF($B1686="Non - avec lien de dépendance",0,MIN((0.75*J1686),847)),MIN(J1686,(0.75*$C1686),847)),2)),IF($B1686="Non - avec lien de dépendance",MIN(1129,J1686,$C1686)*overallRate,MIN(1129,J1686)*overallRate)))))</f>
        <v>Effectuez l’étape 1</v>
      </c>
      <c r="O1686" s="68" t="str">
        <f>IF(ISTEXT(overallRate),"Effectuez l’étape 1",IF(OR(COUNT($C1686,K1686)&lt;&gt;2,overallRate=0),0,IF(G1686="Yes",ROUND(MAX(IF($B1686="Oui - sans lien de dépendance",0,MIN((0.75*K1686),847)),MIN(K1686,(0.75*$C1686),847)),2),IF(revenueReduction&gt;0.3,MAX(IF($B1686="Non - avec lien de dépendance",MIN(1129,K1686,$C1686)*overallRate,MIN(1129,K1686)*overallRate),ROUND(MAX(IF($B1686="Non - avec lien de dépendance",0,MIN((0.75*K1686),847)),MIN(K1686,(0.75*$C1686),847)),2)),IF($B1686="Non - avec lien de dépendance",MIN(1129,K1686,$C1686)*overallRate,MIN(1129,K1686)*overallRate)))))</f>
        <v>Effectuez l’étape 1</v>
      </c>
      <c r="P1686" s="3">
        <f t="shared" si="26"/>
        <v>0</v>
      </c>
    </row>
    <row r="1687" spans="12:16" x14ac:dyDescent="0.5">
      <c r="L1687" s="68" t="str">
        <f>IF(ISTEXT(overallRate),"Effectuez l’étape 1",IF(OR(COUNT($C1687,H1687)&lt;&gt;2,overallRate=0),0,IF(D1687="Yes",ROUND(MAX(IF($B1687="Oui - sans lien de dépendance",0,MIN((0.75*H1687),847)),MIN(H1687,(0.75*$C1687),847)),2),IF(revenueReduction&gt;0.3,MAX(IF($B1687="Non - avec lien de dépendance",MIN(1129,H1687,$C1687)*overallRate,MIN(1129,H1687)*overallRate),ROUND(MAX(IF($B1687="Non - avec lien de dépendance",0,MIN((0.75*H1687),847)),MIN(H1687,(0.75*$C1687),847)),2)),IF($B1687="Non - avec lien de dépendance",MIN(1129,H1687,$C1687)*overallRate,MIN(1129,H1687)*overallRate)))))</f>
        <v>Effectuez l’étape 1</v>
      </c>
      <c r="M1687" s="68" t="str">
        <f>IF(ISTEXT(overallRate),"Effectuez l’étape 1",IF(OR(COUNT($C1687,I1687)&lt;&gt;2,overallRate=0),0,IF(E1687="Yes",ROUND(MAX(IF($B1687="Oui - sans lien de dépendance",0,MIN((0.75*I1687),847)),MIN(I1687,(0.75*$C1687),847)),2),IF(revenueReduction&gt;0.3,MAX(IF($B1687="Non - avec lien de dépendance",MIN(1129,I1687,$C1687)*overallRate,MIN(1129,I1687)*overallRate),ROUND(MAX(IF($B1687="Non - avec lien de dépendance",0,MIN((0.75*I1687),847)),MIN(I1687,(0.75*$C1687),847)),2)),IF($B1687="Non - avec lien de dépendance",MIN(1129,I1687,$C1687)*overallRate,MIN(1129,I1687)*overallRate)))))</f>
        <v>Effectuez l’étape 1</v>
      </c>
      <c r="N1687" s="68" t="str">
        <f>IF(ISTEXT(overallRate),"Effectuez l’étape 1",IF(OR(COUNT($C1687,J1687)&lt;&gt;2,overallRate=0),0,IF(F1687="Yes",ROUND(MAX(IF($B1687="Oui - sans lien de dépendance",0,MIN((0.75*J1687),847)),MIN(J1687,(0.75*$C1687),847)),2),IF(revenueReduction&gt;0.3,MAX(IF($B1687="Non - avec lien de dépendance",MIN(1129,J1687,$C1687)*overallRate,MIN(1129,J1687)*overallRate),ROUND(MAX(IF($B1687="Non - avec lien de dépendance",0,MIN((0.75*J1687),847)),MIN(J1687,(0.75*$C1687),847)),2)),IF($B1687="Non - avec lien de dépendance",MIN(1129,J1687,$C1687)*overallRate,MIN(1129,J1687)*overallRate)))))</f>
        <v>Effectuez l’étape 1</v>
      </c>
      <c r="O1687" s="68" t="str">
        <f>IF(ISTEXT(overallRate),"Effectuez l’étape 1",IF(OR(COUNT($C1687,K1687)&lt;&gt;2,overallRate=0),0,IF(G1687="Yes",ROUND(MAX(IF($B1687="Oui - sans lien de dépendance",0,MIN((0.75*K1687),847)),MIN(K1687,(0.75*$C1687),847)),2),IF(revenueReduction&gt;0.3,MAX(IF($B1687="Non - avec lien de dépendance",MIN(1129,K1687,$C1687)*overallRate,MIN(1129,K1687)*overallRate),ROUND(MAX(IF($B1687="Non - avec lien de dépendance",0,MIN((0.75*K1687),847)),MIN(K1687,(0.75*$C1687),847)),2)),IF($B1687="Non - avec lien de dépendance",MIN(1129,K1687,$C1687)*overallRate,MIN(1129,K1687)*overallRate)))))</f>
        <v>Effectuez l’étape 1</v>
      </c>
      <c r="P1687" s="3">
        <f t="shared" si="26"/>
        <v>0</v>
      </c>
    </row>
    <row r="1688" spans="12:16" x14ac:dyDescent="0.5">
      <c r="L1688" s="68" t="str">
        <f>IF(ISTEXT(overallRate),"Effectuez l’étape 1",IF(OR(COUNT($C1688,H1688)&lt;&gt;2,overallRate=0),0,IF(D1688="Yes",ROUND(MAX(IF($B1688="Oui - sans lien de dépendance",0,MIN((0.75*H1688),847)),MIN(H1688,(0.75*$C1688),847)),2),IF(revenueReduction&gt;0.3,MAX(IF($B1688="Non - avec lien de dépendance",MIN(1129,H1688,$C1688)*overallRate,MIN(1129,H1688)*overallRate),ROUND(MAX(IF($B1688="Non - avec lien de dépendance",0,MIN((0.75*H1688),847)),MIN(H1688,(0.75*$C1688),847)),2)),IF($B1688="Non - avec lien de dépendance",MIN(1129,H1688,$C1688)*overallRate,MIN(1129,H1688)*overallRate)))))</f>
        <v>Effectuez l’étape 1</v>
      </c>
      <c r="M1688" s="68" t="str">
        <f>IF(ISTEXT(overallRate),"Effectuez l’étape 1",IF(OR(COUNT($C1688,I1688)&lt;&gt;2,overallRate=0),0,IF(E1688="Yes",ROUND(MAX(IF($B1688="Oui - sans lien de dépendance",0,MIN((0.75*I1688),847)),MIN(I1688,(0.75*$C1688),847)),2),IF(revenueReduction&gt;0.3,MAX(IF($B1688="Non - avec lien de dépendance",MIN(1129,I1688,$C1688)*overallRate,MIN(1129,I1688)*overallRate),ROUND(MAX(IF($B1688="Non - avec lien de dépendance",0,MIN((0.75*I1688),847)),MIN(I1688,(0.75*$C1688),847)),2)),IF($B1688="Non - avec lien de dépendance",MIN(1129,I1688,$C1688)*overallRate,MIN(1129,I1688)*overallRate)))))</f>
        <v>Effectuez l’étape 1</v>
      </c>
      <c r="N1688" s="68" t="str">
        <f>IF(ISTEXT(overallRate),"Effectuez l’étape 1",IF(OR(COUNT($C1688,J1688)&lt;&gt;2,overallRate=0),0,IF(F1688="Yes",ROUND(MAX(IF($B1688="Oui - sans lien de dépendance",0,MIN((0.75*J1688),847)),MIN(J1688,(0.75*$C1688),847)),2),IF(revenueReduction&gt;0.3,MAX(IF($B1688="Non - avec lien de dépendance",MIN(1129,J1688,$C1688)*overallRate,MIN(1129,J1688)*overallRate),ROUND(MAX(IF($B1688="Non - avec lien de dépendance",0,MIN((0.75*J1688),847)),MIN(J1688,(0.75*$C1688),847)),2)),IF($B1688="Non - avec lien de dépendance",MIN(1129,J1688,$C1688)*overallRate,MIN(1129,J1688)*overallRate)))))</f>
        <v>Effectuez l’étape 1</v>
      </c>
      <c r="O1688" s="68" t="str">
        <f>IF(ISTEXT(overallRate),"Effectuez l’étape 1",IF(OR(COUNT($C1688,K1688)&lt;&gt;2,overallRate=0),0,IF(G1688="Yes",ROUND(MAX(IF($B1688="Oui - sans lien de dépendance",0,MIN((0.75*K1688),847)),MIN(K1688,(0.75*$C1688),847)),2),IF(revenueReduction&gt;0.3,MAX(IF($B1688="Non - avec lien de dépendance",MIN(1129,K1688,$C1688)*overallRate,MIN(1129,K1688)*overallRate),ROUND(MAX(IF($B1688="Non - avec lien de dépendance",0,MIN((0.75*K1688),847)),MIN(K1688,(0.75*$C1688),847)),2)),IF($B1688="Non - avec lien de dépendance",MIN(1129,K1688,$C1688)*overallRate,MIN(1129,K1688)*overallRate)))))</f>
        <v>Effectuez l’étape 1</v>
      </c>
      <c r="P1688" s="3">
        <f t="shared" si="26"/>
        <v>0</v>
      </c>
    </row>
    <row r="1689" spans="12:16" x14ac:dyDescent="0.5">
      <c r="L1689" s="68" t="str">
        <f>IF(ISTEXT(overallRate),"Effectuez l’étape 1",IF(OR(COUNT($C1689,H1689)&lt;&gt;2,overallRate=0),0,IF(D1689="Yes",ROUND(MAX(IF($B1689="Oui - sans lien de dépendance",0,MIN((0.75*H1689),847)),MIN(H1689,(0.75*$C1689),847)),2),IF(revenueReduction&gt;0.3,MAX(IF($B1689="Non - avec lien de dépendance",MIN(1129,H1689,$C1689)*overallRate,MIN(1129,H1689)*overallRate),ROUND(MAX(IF($B1689="Non - avec lien de dépendance",0,MIN((0.75*H1689),847)),MIN(H1689,(0.75*$C1689),847)),2)),IF($B1689="Non - avec lien de dépendance",MIN(1129,H1689,$C1689)*overallRate,MIN(1129,H1689)*overallRate)))))</f>
        <v>Effectuez l’étape 1</v>
      </c>
      <c r="M1689" s="68" t="str">
        <f>IF(ISTEXT(overallRate),"Effectuez l’étape 1",IF(OR(COUNT($C1689,I1689)&lt;&gt;2,overallRate=0),0,IF(E1689="Yes",ROUND(MAX(IF($B1689="Oui - sans lien de dépendance",0,MIN((0.75*I1689),847)),MIN(I1689,(0.75*$C1689),847)),2),IF(revenueReduction&gt;0.3,MAX(IF($B1689="Non - avec lien de dépendance",MIN(1129,I1689,$C1689)*overallRate,MIN(1129,I1689)*overallRate),ROUND(MAX(IF($B1689="Non - avec lien de dépendance",0,MIN((0.75*I1689),847)),MIN(I1689,(0.75*$C1689),847)),2)),IF($B1689="Non - avec lien de dépendance",MIN(1129,I1689,$C1689)*overallRate,MIN(1129,I1689)*overallRate)))))</f>
        <v>Effectuez l’étape 1</v>
      </c>
      <c r="N1689" s="68" t="str">
        <f>IF(ISTEXT(overallRate),"Effectuez l’étape 1",IF(OR(COUNT($C1689,J1689)&lt;&gt;2,overallRate=0),0,IF(F1689="Yes",ROUND(MAX(IF($B1689="Oui - sans lien de dépendance",0,MIN((0.75*J1689),847)),MIN(J1689,(0.75*$C1689),847)),2),IF(revenueReduction&gt;0.3,MAX(IF($B1689="Non - avec lien de dépendance",MIN(1129,J1689,$C1689)*overallRate,MIN(1129,J1689)*overallRate),ROUND(MAX(IF($B1689="Non - avec lien de dépendance",0,MIN((0.75*J1689),847)),MIN(J1689,(0.75*$C1689),847)),2)),IF($B1689="Non - avec lien de dépendance",MIN(1129,J1689,$C1689)*overallRate,MIN(1129,J1689)*overallRate)))))</f>
        <v>Effectuez l’étape 1</v>
      </c>
      <c r="O1689" s="68" t="str">
        <f>IF(ISTEXT(overallRate),"Effectuez l’étape 1",IF(OR(COUNT($C1689,K1689)&lt;&gt;2,overallRate=0),0,IF(G1689="Yes",ROUND(MAX(IF($B1689="Oui - sans lien de dépendance",0,MIN((0.75*K1689),847)),MIN(K1689,(0.75*$C1689),847)),2),IF(revenueReduction&gt;0.3,MAX(IF($B1689="Non - avec lien de dépendance",MIN(1129,K1689,$C1689)*overallRate,MIN(1129,K1689)*overallRate),ROUND(MAX(IF($B1689="Non - avec lien de dépendance",0,MIN((0.75*K1689),847)),MIN(K1689,(0.75*$C1689),847)),2)),IF($B1689="Non - avec lien de dépendance",MIN(1129,K1689,$C1689)*overallRate,MIN(1129,K1689)*overallRate)))))</f>
        <v>Effectuez l’étape 1</v>
      </c>
      <c r="P1689" s="3">
        <f t="shared" si="26"/>
        <v>0</v>
      </c>
    </row>
    <row r="1690" spans="12:16" x14ac:dyDescent="0.5">
      <c r="L1690" s="68" t="str">
        <f>IF(ISTEXT(overallRate),"Effectuez l’étape 1",IF(OR(COUNT($C1690,H1690)&lt;&gt;2,overallRate=0),0,IF(D1690="Yes",ROUND(MAX(IF($B1690="Oui - sans lien de dépendance",0,MIN((0.75*H1690),847)),MIN(H1690,(0.75*$C1690),847)),2),IF(revenueReduction&gt;0.3,MAX(IF($B1690="Non - avec lien de dépendance",MIN(1129,H1690,$C1690)*overallRate,MIN(1129,H1690)*overallRate),ROUND(MAX(IF($B1690="Non - avec lien de dépendance",0,MIN((0.75*H1690),847)),MIN(H1690,(0.75*$C1690),847)),2)),IF($B1690="Non - avec lien de dépendance",MIN(1129,H1690,$C1690)*overallRate,MIN(1129,H1690)*overallRate)))))</f>
        <v>Effectuez l’étape 1</v>
      </c>
      <c r="M1690" s="68" t="str">
        <f>IF(ISTEXT(overallRate),"Effectuez l’étape 1",IF(OR(COUNT($C1690,I1690)&lt;&gt;2,overallRate=0),0,IF(E1690="Yes",ROUND(MAX(IF($B1690="Oui - sans lien de dépendance",0,MIN((0.75*I1690),847)),MIN(I1690,(0.75*$C1690),847)),2),IF(revenueReduction&gt;0.3,MAX(IF($B1690="Non - avec lien de dépendance",MIN(1129,I1690,$C1690)*overallRate,MIN(1129,I1690)*overallRate),ROUND(MAX(IF($B1690="Non - avec lien de dépendance",0,MIN((0.75*I1690),847)),MIN(I1690,(0.75*$C1690),847)),2)),IF($B1690="Non - avec lien de dépendance",MIN(1129,I1690,$C1690)*overallRate,MIN(1129,I1690)*overallRate)))))</f>
        <v>Effectuez l’étape 1</v>
      </c>
      <c r="N1690" s="68" t="str">
        <f>IF(ISTEXT(overallRate),"Effectuez l’étape 1",IF(OR(COUNT($C1690,J1690)&lt;&gt;2,overallRate=0),0,IF(F1690="Yes",ROUND(MAX(IF($B1690="Oui - sans lien de dépendance",0,MIN((0.75*J1690),847)),MIN(J1690,(0.75*$C1690),847)),2),IF(revenueReduction&gt;0.3,MAX(IF($B1690="Non - avec lien de dépendance",MIN(1129,J1690,$C1690)*overallRate,MIN(1129,J1690)*overallRate),ROUND(MAX(IF($B1690="Non - avec lien de dépendance",0,MIN((0.75*J1690),847)),MIN(J1690,(0.75*$C1690),847)),2)),IF($B1690="Non - avec lien de dépendance",MIN(1129,J1690,$C1690)*overallRate,MIN(1129,J1690)*overallRate)))))</f>
        <v>Effectuez l’étape 1</v>
      </c>
      <c r="O1690" s="68" t="str">
        <f>IF(ISTEXT(overallRate),"Effectuez l’étape 1",IF(OR(COUNT($C1690,K1690)&lt;&gt;2,overallRate=0),0,IF(G1690="Yes",ROUND(MAX(IF($B1690="Oui - sans lien de dépendance",0,MIN((0.75*K1690),847)),MIN(K1690,(0.75*$C1690),847)),2),IF(revenueReduction&gt;0.3,MAX(IF($B1690="Non - avec lien de dépendance",MIN(1129,K1690,$C1690)*overallRate,MIN(1129,K1690)*overallRate),ROUND(MAX(IF($B1690="Non - avec lien de dépendance",0,MIN((0.75*K1690),847)),MIN(K1690,(0.75*$C1690),847)),2)),IF($B1690="Non - avec lien de dépendance",MIN(1129,K1690,$C1690)*overallRate,MIN(1129,K1690)*overallRate)))))</f>
        <v>Effectuez l’étape 1</v>
      </c>
      <c r="P1690" s="3">
        <f t="shared" si="26"/>
        <v>0</v>
      </c>
    </row>
    <row r="1691" spans="12:16" x14ac:dyDescent="0.5">
      <c r="L1691" s="68" t="str">
        <f>IF(ISTEXT(overallRate),"Effectuez l’étape 1",IF(OR(COUNT($C1691,H1691)&lt;&gt;2,overallRate=0),0,IF(D1691="Yes",ROUND(MAX(IF($B1691="Oui - sans lien de dépendance",0,MIN((0.75*H1691),847)),MIN(H1691,(0.75*$C1691),847)),2),IF(revenueReduction&gt;0.3,MAX(IF($B1691="Non - avec lien de dépendance",MIN(1129,H1691,$C1691)*overallRate,MIN(1129,H1691)*overallRate),ROUND(MAX(IF($B1691="Non - avec lien de dépendance",0,MIN((0.75*H1691),847)),MIN(H1691,(0.75*$C1691),847)),2)),IF($B1691="Non - avec lien de dépendance",MIN(1129,H1691,$C1691)*overallRate,MIN(1129,H1691)*overallRate)))))</f>
        <v>Effectuez l’étape 1</v>
      </c>
      <c r="M1691" s="68" t="str">
        <f>IF(ISTEXT(overallRate),"Effectuez l’étape 1",IF(OR(COUNT($C1691,I1691)&lt;&gt;2,overallRate=0),0,IF(E1691="Yes",ROUND(MAX(IF($B1691="Oui - sans lien de dépendance",0,MIN((0.75*I1691),847)),MIN(I1691,(0.75*$C1691),847)),2),IF(revenueReduction&gt;0.3,MAX(IF($B1691="Non - avec lien de dépendance",MIN(1129,I1691,$C1691)*overallRate,MIN(1129,I1691)*overallRate),ROUND(MAX(IF($B1691="Non - avec lien de dépendance",0,MIN((0.75*I1691),847)),MIN(I1691,(0.75*$C1691),847)),2)),IF($B1691="Non - avec lien de dépendance",MIN(1129,I1691,$C1691)*overallRate,MIN(1129,I1691)*overallRate)))))</f>
        <v>Effectuez l’étape 1</v>
      </c>
      <c r="N1691" s="68" t="str">
        <f>IF(ISTEXT(overallRate),"Effectuez l’étape 1",IF(OR(COUNT($C1691,J1691)&lt;&gt;2,overallRate=0),0,IF(F1691="Yes",ROUND(MAX(IF($B1691="Oui - sans lien de dépendance",0,MIN((0.75*J1691),847)),MIN(J1691,(0.75*$C1691),847)),2),IF(revenueReduction&gt;0.3,MAX(IF($B1691="Non - avec lien de dépendance",MIN(1129,J1691,$C1691)*overallRate,MIN(1129,J1691)*overallRate),ROUND(MAX(IF($B1691="Non - avec lien de dépendance",0,MIN((0.75*J1691),847)),MIN(J1691,(0.75*$C1691),847)),2)),IF($B1691="Non - avec lien de dépendance",MIN(1129,J1691,$C1691)*overallRate,MIN(1129,J1691)*overallRate)))))</f>
        <v>Effectuez l’étape 1</v>
      </c>
      <c r="O1691" s="68" t="str">
        <f>IF(ISTEXT(overallRate),"Effectuez l’étape 1",IF(OR(COUNT($C1691,K1691)&lt;&gt;2,overallRate=0),0,IF(G1691="Yes",ROUND(MAX(IF($B1691="Oui - sans lien de dépendance",0,MIN((0.75*K1691),847)),MIN(K1691,(0.75*$C1691),847)),2),IF(revenueReduction&gt;0.3,MAX(IF($B1691="Non - avec lien de dépendance",MIN(1129,K1691,$C1691)*overallRate,MIN(1129,K1691)*overallRate),ROUND(MAX(IF($B1691="Non - avec lien de dépendance",0,MIN((0.75*K1691),847)),MIN(K1691,(0.75*$C1691),847)),2)),IF($B1691="Non - avec lien de dépendance",MIN(1129,K1691,$C1691)*overallRate,MIN(1129,K1691)*overallRate)))))</f>
        <v>Effectuez l’étape 1</v>
      </c>
      <c r="P1691" s="3">
        <f t="shared" si="26"/>
        <v>0</v>
      </c>
    </row>
    <row r="1692" spans="12:16" x14ac:dyDescent="0.5">
      <c r="L1692" s="68" t="str">
        <f>IF(ISTEXT(overallRate),"Effectuez l’étape 1",IF(OR(COUNT($C1692,H1692)&lt;&gt;2,overallRate=0),0,IF(D1692="Yes",ROUND(MAX(IF($B1692="Oui - sans lien de dépendance",0,MIN((0.75*H1692),847)),MIN(H1692,(0.75*$C1692),847)),2),IF(revenueReduction&gt;0.3,MAX(IF($B1692="Non - avec lien de dépendance",MIN(1129,H1692,$C1692)*overallRate,MIN(1129,H1692)*overallRate),ROUND(MAX(IF($B1692="Non - avec lien de dépendance",0,MIN((0.75*H1692),847)),MIN(H1692,(0.75*$C1692),847)),2)),IF($B1692="Non - avec lien de dépendance",MIN(1129,H1692,$C1692)*overallRate,MIN(1129,H1692)*overallRate)))))</f>
        <v>Effectuez l’étape 1</v>
      </c>
      <c r="M1692" s="68" t="str">
        <f>IF(ISTEXT(overallRate),"Effectuez l’étape 1",IF(OR(COUNT($C1692,I1692)&lt;&gt;2,overallRate=0),0,IF(E1692="Yes",ROUND(MAX(IF($B1692="Oui - sans lien de dépendance",0,MIN((0.75*I1692),847)),MIN(I1692,(0.75*$C1692),847)),2),IF(revenueReduction&gt;0.3,MAX(IF($B1692="Non - avec lien de dépendance",MIN(1129,I1692,$C1692)*overallRate,MIN(1129,I1692)*overallRate),ROUND(MAX(IF($B1692="Non - avec lien de dépendance",0,MIN((0.75*I1692),847)),MIN(I1692,(0.75*$C1692),847)),2)),IF($B1692="Non - avec lien de dépendance",MIN(1129,I1692,$C1692)*overallRate,MIN(1129,I1692)*overallRate)))))</f>
        <v>Effectuez l’étape 1</v>
      </c>
      <c r="N1692" s="68" t="str">
        <f>IF(ISTEXT(overallRate),"Effectuez l’étape 1",IF(OR(COUNT($C1692,J1692)&lt;&gt;2,overallRate=0),0,IF(F1692="Yes",ROUND(MAX(IF($B1692="Oui - sans lien de dépendance",0,MIN((0.75*J1692),847)),MIN(J1692,(0.75*$C1692),847)),2),IF(revenueReduction&gt;0.3,MAX(IF($B1692="Non - avec lien de dépendance",MIN(1129,J1692,$C1692)*overallRate,MIN(1129,J1692)*overallRate),ROUND(MAX(IF($B1692="Non - avec lien de dépendance",0,MIN((0.75*J1692),847)),MIN(J1692,(0.75*$C1692),847)),2)),IF($B1692="Non - avec lien de dépendance",MIN(1129,J1692,$C1692)*overallRate,MIN(1129,J1692)*overallRate)))))</f>
        <v>Effectuez l’étape 1</v>
      </c>
      <c r="O1692" s="68" t="str">
        <f>IF(ISTEXT(overallRate),"Effectuez l’étape 1",IF(OR(COUNT($C1692,K1692)&lt;&gt;2,overallRate=0),0,IF(G1692="Yes",ROUND(MAX(IF($B1692="Oui - sans lien de dépendance",0,MIN((0.75*K1692),847)),MIN(K1692,(0.75*$C1692),847)),2),IF(revenueReduction&gt;0.3,MAX(IF($B1692="Non - avec lien de dépendance",MIN(1129,K1692,$C1692)*overallRate,MIN(1129,K1692)*overallRate),ROUND(MAX(IF($B1692="Non - avec lien de dépendance",0,MIN((0.75*K1692),847)),MIN(K1692,(0.75*$C1692),847)),2)),IF($B1692="Non - avec lien de dépendance",MIN(1129,K1692,$C1692)*overallRate,MIN(1129,K1692)*overallRate)))))</f>
        <v>Effectuez l’étape 1</v>
      </c>
      <c r="P1692" s="3">
        <f t="shared" si="26"/>
        <v>0</v>
      </c>
    </row>
    <row r="1693" spans="12:16" x14ac:dyDescent="0.5">
      <c r="L1693" s="68" t="str">
        <f>IF(ISTEXT(overallRate),"Effectuez l’étape 1",IF(OR(COUNT($C1693,H1693)&lt;&gt;2,overallRate=0),0,IF(D1693="Yes",ROUND(MAX(IF($B1693="Oui - sans lien de dépendance",0,MIN((0.75*H1693),847)),MIN(H1693,(0.75*$C1693),847)),2),IF(revenueReduction&gt;0.3,MAX(IF($B1693="Non - avec lien de dépendance",MIN(1129,H1693,$C1693)*overallRate,MIN(1129,H1693)*overallRate),ROUND(MAX(IF($B1693="Non - avec lien de dépendance",0,MIN((0.75*H1693),847)),MIN(H1693,(0.75*$C1693),847)),2)),IF($B1693="Non - avec lien de dépendance",MIN(1129,H1693,$C1693)*overallRate,MIN(1129,H1693)*overallRate)))))</f>
        <v>Effectuez l’étape 1</v>
      </c>
      <c r="M1693" s="68" t="str">
        <f>IF(ISTEXT(overallRate),"Effectuez l’étape 1",IF(OR(COUNT($C1693,I1693)&lt;&gt;2,overallRate=0),0,IF(E1693="Yes",ROUND(MAX(IF($B1693="Oui - sans lien de dépendance",0,MIN((0.75*I1693),847)),MIN(I1693,(0.75*$C1693),847)),2),IF(revenueReduction&gt;0.3,MAX(IF($B1693="Non - avec lien de dépendance",MIN(1129,I1693,$C1693)*overallRate,MIN(1129,I1693)*overallRate),ROUND(MAX(IF($B1693="Non - avec lien de dépendance",0,MIN((0.75*I1693),847)),MIN(I1693,(0.75*$C1693),847)),2)),IF($B1693="Non - avec lien de dépendance",MIN(1129,I1693,$C1693)*overallRate,MIN(1129,I1693)*overallRate)))))</f>
        <v>Effectuez l’étape 1</v>
      </c>
      <c r="N1693" s="68" t="str">
        <f>IF(ISTEXT(overallRate),"Effectuez l’étape 1",IF(OR(COUNT($C1693,J1693)&lt;&gt;2,overallRate=0),0,IF(F1693="Yes",ROUND(MAX(IF($B1693="Oui - sans lien de dépendance",0,MIN((0.75*J1693),847)),MIN(J1693,(0.75*$C1693),847)),2),IF(revenueReduction&gt;0.3,MAX(IF($B1693="Non - avec lien de dépendance",MIN(1129,J1693,$C1693)*overallRate,MIN(1129,J1693)*overallRate),ROUND(MAX(IF($B1693="Non - avec lien de dépendance",0,MIN((0.75*J1693),847)),MIN(J1693,(0.75*$C1693),847)),2)),IF($B1693="Non - avec lien de dépendance",MIN(1129,J1693,$C1693)*overallRate,MIN(1129,J1693)*overallRate)))))</f>
        <v>Effectuez l’étape 1</v>
      </c>
      <c r="O1693" s="68" t="str">
        <f>IF(ISTEXT(overallRate),"Effectuez l’étape 1",IF(OR(COUNT($C1693,K1693)&lt;&gt;2,overallRate=0),0,IF(G1693="Yes",ROUND(MAX(IF($B1693="Oui - sans lien de dépendance",0,MIN((0.75*K1693),847)),MIN(K1693,(0.75*$C1693),847)),2),IF(revenueReduction&gt;0.3,MAX(IF($B1693="Non - avec lien de dépendance",MIN(1129,K1693,$C1693)*overallRate,MIN(1129,K1693)*overallRate),ROUND(MAX(IF($B1693="Non - avec lien de dépendance",0,MIN((0.75*K1693),847)),MIN(K1693,(0.75*$C1693),847)),2)),IF($B1693="Non - avec lien de dépendance",MIN(1129,K1693,$C1693)*overallRate,MIN(1129,K1693)*overallRate)))))</f>
        <v>Effectuez l’étape 1</v>
      </c>
      <c r="P1693" s="3">
        <f t="shared" si="26"/>
        <v>0</v>
      </c>
    </row>
    <row r="1694" spans="12:16" x14ac:dyDescent="0.5">
      <c r="L1694" s="68" t="str">
        <f>IF(ISTEXT(overallRate),"Effectuez l’étape 1",IF(OR(COUNT($C1694,H1694)&lt;&gt;2,overallRate=0),0,IF(D1694="Yes",ROUND(MAX(IF($B1694="Oui - sans lien de dépendance",0,MIN((0.75*H1694),847)),MIN(H1694,(0.75*$C1694),847)),2),IF(revenueReduction&gt;0.3,MAX(IF($B1694="Non - avec lien de dépendance",MIN(1129,H1694,$C1694)*overallRate,MIN(1129,H1694)*overallRate),ROUND(MAX(IF($B1694="Non - avec lien de dépendance",0,MIN((0.75*H1694),847)),MIN(H1694,(0.75*$C1694),847)),2)),IF($B1694="Non - avec lien de dépendance",MIN(1129,H1694,$C1694)*overallRate,MIN(1129,H1694)*overallRate)))))</f>
        <v>Effectuez l’étape 1</v>
      </c>
      <c r="M1694" s="68" t="str">
        <f>IF(ISTEXT(overallRate),"Effectuez l’étape 1",IF(OR(COUNT($C1694,I1694)&lt;&gt;2,overallRate=0),0,IF(E1694="Yes",ROUND(MAX(IF($B1694="Oui - sans lien de dépendance",0,MIN((0.75*I1694),847)),MIN(I1694,(0.75*$C1694),847)),2),IF(revenueReduction&gt;0.3,MAX(IF($B1694="Non - avec lien de dépendance",MIN(1129,I1694,$C1694)*overallRate,MIN(1129,I1694)*overallRate),ROUND(MAX(IF($B1694="Non - avec lien de dépendance",0,MIN((0.75*I1694),847)),MIN(I1694,(0.75*$C1694),847)),2)),IF($B1694="Non - avec lien de dépendance",MIN(1129,I1694,$C1694)*overallRate,MIN(1129,I1694)*overallRate)))))</f>
        <v>Effectuez l’étape 1</v>
      </c>
      <c r="N1694" s="68" t="str">
        <f>IF(ISTEXT(overallRate),"Effectuez l’étape 1",IF(OR(COUNT($C1694,J1694)&lt;&gt;2,overallRate=0),0,IF(F1694="Yes",ROUND(MAX(IF($B1694="Oui - sans lien de dépendance",0,MIN((0.75*J1694),847)),MIN(J1694,(0.75*$C1694),847)),2),IF(revenueReduction&gt;0.3,MAX(IF($B1694="Non - avec lien de dépendance",MIN(1129,J1694,$C1694)*overallRate,MIN(1129,J1694)*overallRate),ROUND(MAX(IF($B1694="Non - avec lien de dépendance",0,MIN((0.75*J1694),847)),MIN(J1694,(0.75*$C1694),847)),2)),IF($B1694="Non - avec lien de dépendance",MIN(1129,J1694,$C1694)*overallRate,MIN(1129,J1694)*overallRate)))))</f>
        <v>Effectuez l’étape 1</v>
      </c>
      <c r="O1694" s="68" t="str">
        <f>IF(ISTEXT(overallRate),"Effectuez l’étape 1",IF(OR(COUNT($C1694,K1694)&lt;&gt;2,overallRate=0),0,IF(G1694="Yes",ROUND(MAX(IF($B1694="Oui - sans lien de dépendance",0,MIN((0.75*K1694),847)),MIN(K1694,(0.75*$C1694),847)),2),IF(revenueReduction&gt;0.3,MAX(IF($B1694="Non - avec lien de dépendance",MIN(1129,K1694,$C1694)*overallRate,MIN(1129,K1694)*overallRate),ROUND(MAX(IF($B1694="Non - avec lien de dépendance",0,MIN((0.75*K1694),847)),MIN(K1694,(0.75*$C1694),847)),2)),IF($B1694="Non - avec lien de dépendance",MIN(1129,K1694,$C1694)*overallRate,MIN(1129,K1694)*overallRate)))))</f>
        <v>Effectuez l’étape 1</v>
      </c>
      <c r="P1694" s="3">
        <f t="shared" si="26"/>
        <v>0</v>
      </c>
    </row>
    <row r="1695" spans="12:16" x14ac:dyDescent="0.5">
      <c r="L1695" s="68" t="str">
        <f>IF(ISTEXT(overallRate),"Effectuez l’étape 1",IF(OR(COUNT($C1695,H1695)&lt;&gt;2,overallRate=0),0,IF(D1695="Yes",ROUND(MAX(IF($B1695="Oui - sans lien de dépendance",0,MIN((0.75*H1695),847)),MIN(H1695,(0.75*$C1695),847)),2),IF(revenueReduction&gt;0.3,MAX(IF($B1695="Non - avec lien de dépendance",MIN(1129,H1695,$C1695)*overallRate,MIN(1129,H1695)*overallRate),ROUND(MAX(IF($B1695="Non - avec lien de dépendance",0,MIN((0.75*H1695),847)),MIN(H1695,(0.75*$C1695),847)),2)),IF($B1695="Non - avec lien de dépendance",MIN(1129,H1695,$C1695)*overallRate,MIN(1129,H1695)*overallRate)))))</f>
        <v>Effectuez l’étape 1</v>
      </c>
      <c r="M1695" s="68" t="str">
        <f>IF(ISTEXT(overallRate),"Effectuez l’étape 1",IF(OR(COUNT($C1695,I1695)&lt;&gt;2,overallRate=0),0,IF(E1695="Yes",ROUND(MAX(IF($B1695="Oui - sans lien de dépendance",0,MIN((0.75*I1695),847)),MIN(I1695,(0.75*$C1695),847)),2),IF(revenueReduction&gt;0.3,MAX(IF($B1695="Non - avec lien de dépendance",MIN(1129,I1695,$C1695)*overallRate,MIN(1129,I1695)*overallRate),ROUND(MAX(IF($B1695="Non - avec lien de dépendance",0,MIN((0.75*I1695),847)),MIN(I1695,(0.75*$C1695),847)),2)),IF($B1695="Non - avec lien de dépendance",MIN(1129,I1695,$C1695)*overallRate,MIN(1129,I1695)*overallRate)))))</f>
        <v>Effectuez l’étape 1</v>
      </c>
      <c r="N1695" s="68" t="str">
        <f>IF(ISTEXT(overallRate),"Effectuez l’étape 1",IF(OR(COUNT($C1695,J1695)&lt;&gt;2,overallRate=0),0,IF(F1695="Yes",ROUND(MAX(IF($B1695="Oui - sans lien de dépendance",0,MIN((0.75*J1695),847)),MIN(J1695,(0.75*$C1695),847)),2),IF(revenueReduction&gt;0.3,MAX(IF($B1695="Non - avec lien de dépendance",MIN(1129,J1695,$C1695)*overallRate,MIN(1129,J1695)*overallRate),ROUND(MAX(IF($B1695="Non - avec lien de dépendance",0,MIN((0.75*J1695),847)),MIN(J1695,(0.75*$C1695),847)),2)),IF($B1695="Non - avec lien de dépendance",MIN(1129,J1695,$C1695)*overallRate,MIN(1129,J1695)*overallRate)))))</f>
        <v>Effectuez l’étape 1</v>
      </c>
      <c r="O1695" s="68" t="str">
        <f>IF(ISTEXT(overallRate),"Effectuez l’étape 1",IF(OR(COUNT($C1695,K1695)&lt;&gt;2,overallRate=0),0,IF(G1695="Yes",ROUND(MAX(IF($B1695="Oui - sans lien de dépendance",0,MIN((0.75*K1695),847)),MIN(K1695,(0.75*$C1695),847)),2),IF(revenueReduction&gt;0.3,MAX(IF($B1695="Non - avec lien de dépendance",MIN(1129,K1695,$C1695)*overallRate,MIN(1129,K1695)*overallRate),ROUND(MAX(IF($B1695="Non - avec lien de dépendance",0,MIN((0.75*K1695),847)),MIN(K1695,(0.75*$C1695),847)),2)),IF($B1695="Non - avec lien de dépendance",MIN(1129,K1695,$C1695)*overallRate,MIN(1129,K1695)*overallRate)))))</f>
        <v>Effectuez l’étape 1</v>
      </c>
      <c r="P1695" s="3">
        <f t="shared" si="26"/>
        <v>0</v>
      </c>
    </row>
    <row r="1696" spans="12:16" x14ac:dyDescent="0.5">
      <c r="L1696" s="68" t="str">
        <f>IF(ISTEXT(overallRate),"Effectuez l’étape 1",IF(OR(COUNT($C1696,H1696)&lt;&gt;2,overallRate=0),0,IF(D1696="Yes",ROUND(MAX(IF($B1696="Oui - sans lien de dépendance",0,MIN((0.75*H1696),847)),MIN(H1696,(0.75*$C1696),847)),2),IF(revenueReduction&gt;0.3,MAX(IF($B1696="Non - avec lien de dépendance",MIN(1129,H1696,$C1696)*overallRate,MIN(1129,H1696)*overallRate),ROUND(MAX(IF($B1696="Non - avec lien de dépendance",0,MIN((0.75*H1696),847)),MIN(H1696,(0.75*$C1696),847)),2)),IF($B1696="Non - avec lien de dépendance",MIN(1129,H1696,$C1696)*overallRate,MIN(1129,H1696)*overallRate)))))</f>
        <v>Effectuez l’étape 1</v>
      </c>
      <c r="M1696" s="68" t="str">
        <f>IF(ISTEXT(overallRate),"Effectuez l’étape 1",IF(OR(COUNT($C1696,I1696)&lt;&gt;2,overallRate=0),0,IF(E1696="Yes",ROUND(MAX(IF($B1696="Oui - sans lien de dépendance",0,MIN((0.75*I1696),847)),MIN(I1696,(0.75*$C1696),847)),2),IF(revenueReduction&gt;0.3,MAX(IF($B1696="Non - avec lien de dépendance",MIN(1129,I1696,$C1696)*overallRate,MIN(1129,I1696)*overallRate),ROUND(MAX(IF($B1696="Non - avec lien de dépendance",0,MIN((0.75*I1696),847)),MIN(I1696,(0.75*$C1696),847)),2)),IF($B1696="Non - avec lien de dépendance",MIN(1129,I1696,$C1696)*overallRate,MIN(1129,I1696)*overallRate)))))</f>
        <v>Effectuez l’étape 1</v>
      </c>
      <c r="N1696" s="68" t="str">
        <f>IF(ISTEXT(overallRate),"Effectuez l’étape 1",IF(OR(COUNT($C1696,J1696)&lt;&gt;2,overallRate=0),0,IF(F1696="Yes",ROUND(MAX(IF($B1696="Oui - sans lien de dépendance",0,MIN((0.75*J1696),847)),MIN(J1696,(0.75*$C1696),847)),2),IF(revenueReduction&gt;0.3,MAX(IF($B1696="Non - avec lien de dépendance",MIN(1129,J1696,$C1696)*overallRate,MIN(1129,J1696)*overallRate),ROUND(MAX(IF($B1696="Non - avec lien de dépendance",0,MIN((0.75*J1696),847)),MIN(J1696,(0.75*$C1696),847)),2)),IF($B1696="Non - avec lien de dépendance",MIN(1129,J1696,$C1696)*overallRate,MIN(1129,J1696)*overallRate)))))</f>
        <v>Effectuez l’étape 1</v>
      </c>
      <c r="O1696" s="68" t="str">
        <f>IF(ISTEXT(overallRate),"Effectuez l’étape 1",IF(OR(COUNT($C1696,K1696)&lt;&gt;2,overallRate=0),0,IF(G1696="Yes",ROUND(MAX(IF($B1696="Oui - sans lien de dépendance",0,MIN((0.75*K1696),847)),MIN(K1696,(0.75*$C1696),847)),2),IF(revenueReduction&gt;0.3,MAX(IF($B1696="Non - avec lien de dépendance",MIN(1129,K1696,$C1696)*overallRate,MIN(1129,K1696)*overallRate),ROUND(MAX(IF($B1696="Non - avec lien de dépendance",0,MIN((0.75*K1696),847)),MIN(K1696,(0.75*$C1696),847)),2)),IF($B1696="Non - avec lien de dépendance",MIN(1129,K1696,$C1696)*overallRate,MIN(1129,K1696)*overallRate)))))</f>
        <v>Effectuez l’étape 1</v>
      </c>
      <c r="P1696" s="3">
        <f t="shared" si="26"/>
        <v>0</v>
      </c>
    </row>
    <row r="1697" spans="12:16" x14ac:dyDescent="0.5">
      <c r="L1697" s="68" t="str">
        <f>IF(ISTEXT(overallRate),"Effectuez l’étape 1",IF(OR(COUNT($C1697,H1697)&lt;&gt;2,overallRate=0),0,IF(D1697="Yes",ROUND(MAX(IF($B1697="Oui - sans lien de dépendance",0,MIN((0.75*H1697),847)),MIN(H1697,(0.75*$C1697),847)),2),IF(revenueReduction&gt;0.3,MAX(IF($B1697="Non - avec lien de dépendance",MIN(1129,H1697,$C1697)*overallRate,MIN(1129,H1697)*overallRate),ROUND(MAX(IF($B1697="Non - avec lien de dépendance",0,MIN((0.75*H1697),847)),MIN(H1697,(0.75*$C1697),847)),2)),IF($B1697="Non - avec lien de dépendance",MIN(1129,H1697,$C1697)*overallRate,MIN(1129,H1697)*overallRate)))))</f>
        <v>Effectuez l’étape 1</v>
      </c>
      <c r="M1697" s="68" t="str">
        <f>IF(ISTEXT(overallRate),"Effectuez l’étape 1",IF(OR(COUNT($C1697,I1697)&lt;&gt;2,overallRate=0),0,IF(E1697="Yes",ROUND(MAX(IF($B1697="Oui - sans lien de dépendance",0,MIN((0.75*I1697),847)),MIN(I1697,(0.75*$C1697),847)),2),IF(revenueReduction&gt;0.3,MAX(IF($B1697="Non - avec lien de dépendance",MIN(1129,I1697,$C1697)*overallRate,MIN(1129,I1697)*overallRate),ROUND(MAX(IF($B1697="Non - avec lien de dépendance",0,MIN((0.75*I1697),847)),MIN(I1697,(0.75*$C1697),847)),2)),IF($B1697="Non - avec lien de dépendance",MIN(1129,I1697,$C1697)*overallRate,MIN(1129,I1697)*overallRate)))))</f>
        <v>Effectuez l’étape 1</v>
      </c>
      <c r="N1697" s="68" t="str">
        <f>IF(ISTEXT(overallRate),"Effectuez l’étape 1",IF(OR(COUNT($C1697,J1697)&lt;&gt;2,overallRate=0),0,IF(F1697="Yes",ROUND(MAX(IF($B1697="Oui - sans lien de dépendance",0,MIN((0.75*J1697),847)),MIN(J1697,(0.75*$C1697),847)),2),IF(revenueReduction&gt;0.3,MAX(IF($B1697="Non - avec lien de dépendance",MIN(1129,J1697,$C1697)*overallRate,MIN(1129,J1697)*overallRate),ROUND(MAX(IF($B1697="Non - avec lien de dépendance",0,MIN((0.75*J1697),847)),MIN(J1697,(0.75*$C1697),847)),2)),IF($B1697="Non - avec lien de dépendance",MIN(1129,J1697,$C1697)*overallRate,MIN(1129,J1697)*overallRate)))))</f>
        <v>Effectuez l’étape 1</v>
      </c>
      <c r="O1697" s="68" t="str">
        <f>IF(ISTEXT(overallRate),"Effectuez l’étape 1",IF(OR(COUNT($C1697,K1697)&lt;&gt;2,overallRate=0),0,IF(G1697="Yes",ROUND(MAX(IF($B1697="Oui - sans lien de dépendance",0,MIN((0.75*K1697),847)),MIN(K1697,(0.75*$C1697),847)),2),IF(revenueReduction&gt;0.3,MAX(IF($B1697="Non - avec lien de dépendance",MIN(1129,K1697,$C1697)*overallRate,MIN(1129,K1697)*overallRate),ROUND(MAX(IF($B1697="Non - avec lien de dépendance",0,MIN((0.75*K1697),847)),MIN(K1697,(0.75*$C1697),847)),2)),IF($B1697="Non - avec lien de dépendance",MIN(1129,K1697,$C1697)*overallRate,MIN(1129,K1697)*overallRate)))))</f>
        <v>Effectuez l’étape 1</v>
      </c>
      <c r="P1697" s="3">
        <f t="shared" si="26"/>
        <v>0</v>
      </c>
    </row>
    <row r="1698" spans="12:16" x14ac:dyDescent="0.5">
      <c r="L1698" s="68" t="str">
        <f>IF(ISTEXT(overallRate),"Effectuez l’étape 1",IF(OR(COUNT($C1698,H1698)&lt;&gt;2,overallRate=0),0,IF(D1698="Yes",ROUND(MAX(IF($B1698="Oui - sans lien de dépendance",0,MIN((0.75*H1698),847)),MIN(H1698,(0.75*$C1698),847)),2),IF(revenueReduction&gt;0.3,MAX(IF($B1698="Non - avec lien de dépendance",MIN(1129,H1698,$C1698)*overallRate,MIN(1129,H1698)*overallRate),ROUND(MAX(IF($B1698="Non - avec lien de dépendance",0,MIN((0.75*H1698),847)),MIN(H1698,(0.75*$C1698),847)),2)),IF($B1698="Non - avec lien de dépendance",MIN(1129,H1698,$C1698)*overallRate,MIN(1129,H1698)*overallRate)))))</f>
        <v>Effectuez l’étape 1</v>
      </c>
      <c r="M1698" s="68" t="str">
        <f>IF(ISTEXT(overallRate),"Effectuez l’étape 1",IF(OR(COUNT($C1698,I1698)&lt;&gt;2,overallRate=0),0,IF(E1698="Yes",ROUND(MAX(IF($B1698="Oui - sans lien de dépendance",0,MIN((0.75*I1698),847)),MIN(I1698,(0.75*$C1698),847)),2),IF(revenueReduction&gt;0.3,MAX(IF($B1698="Non - avec lien de dépendance",MIN(1129,I1698,$C1698)*overallRate,MIN(1129,I1698)*overallRate),ROUND(MAX(IF($B1698="Non - avec lien de dépendance",0,MIN((0.75*I1698),847)),MIN(I1698,(0.75*$C1698),847)),2)),IF($B1698="Non - avec lien de dépendance",MIN(1129,I1698,$C1698)*overallRate,MIN(1129,I1698)*overallRate)))))</f>
        <v>Effectuez l’étape 1</v>
      </c>
      <c r="N1698" s="68" t="str">
        <f>IF(ISTEXT(overallRate),"Effectuez l’étape 1",IF(OR(COUNT($C1698,J1698)&lt;&gt;2,overallRate=0),0,IF(F1698="Yes",ROUND(MAX(IF($B1698="Oui - sans lien de dépendance",0,MIN((0.75*J1698),847)),MIN(J1698,(0.75*$C1698),847)),2),IF(revenueReduction&gt;0.3,MAX(IF($B1698="Non - avec lien de dépendance",MIN(1129,J1698,$C1698)*overallRate,MIN(1129,J1698)*overallRate),ROUND(MAX(IF($B1698="Non - avec lien de dépendance",0,MIN((0.75*J1698),847)),MIN(J1698,(0.75*$C1698),847)),2)),IF($B1698="Non - avec lien de dépendance",MIN(1129,J1698,$C1698)*overallRate,MIN(1129,J1698)*overallRate)))))</f>
        <v>Effectuez l’étape 1</v>
      </c>
      <c r="O1698" s="68" t="str">
        <f>IF(ISTEXT(overallRate),"Effectuez l’étape 1",IF(OR(COUNT($C1698,K1698)&lt;&gt;2,overallRate=0),0,IF(G1698="Yes",ROUND(MAX(IF($B1698="Oui - sans lien de dépendance",0,MIN((0.75*K1698),847)),MIN(K1698,(0.75*$C1698),847)),2),IF(revenueReduction&gt;0.3,MAX(IF($B1698="Non - avec lien de dépendance",MIN(1129,K1698,$C1698)*overallRate,MIN(1129,K1698)*overallRate),ROUND(MAX(IF($B1698="Non - avec lien de dépendance",0,MIN((0.75*K1698),847)),MIN(K1698,(0.75*$C1698),847)),2)),IF($B1698="Non - avec lien de dépendance",MIN(1129,K1698,$C1698)*overallRate,MIN(1129,K1698)*overallRate)))))</f>
        <v>Effectuez l’étape 1</v>
      </c>
      <c r="P1698" s="3">
        <f t="shared" si="26"/>
        <v>0</v>
      </c>
    </row>
    <row r="1699" spans="12:16" x14ac:dyDescent="0.5">
      <c r="L1699" s="68" t="str">
        <f>IF(ISTEXT(overallRate),"Effectuez l’étape 1",IF(OR(COUNT($C1699,H1699)&lt;&gt;2,overallRate=0),0,IF(D1699="Yes",ROUND(MAX(IF($B1699="Oui - sans lien de dépendance",0,MIN((0.75*H1699),847)),MIN(H1699,(0.75*$C1699),847)),2),IF(revenueReduction&gt;0.3,MAX(IF($B1699="Non - avec lien de dépendance",MIN(1129,H1699,$C1699)*overallRate,MIN(1129,H1699)*overallRate),ROUND(MAX(IF($B1699="Non - avec lien de dépendance",0,MIN((0.75*H1699),847)),MIN(H1699,(0.75*$C1699),847)),2)),IF($B1699="Non - avec lien de dépendance",MIN(1129,H1699,$C1699)*overallRate,MIN(1129,H1699)*overallRate)))))</f>
        <v>Effectuez l’étape 1</v>
      </c>
      <c r="M1699" s="68" t="str">
        <f>IF(ISTEXT(overallRate),"Effectuez l’étape 1",IF(OR(COUNT($C1699,I1699)&lt;&gt;2,overallRate=0),0,IF(E1699="Yes",ROUND(MAX(IF($B1699="Oui - sans lien de dépendance",0,MIN((0.75*I1699),847)),MIN(I1699,(0.75*$C1699),847)),2),IF(revenueReduction&gt;0.3,MAX(IF($B1699="Non - avec lien de dépendance",MIN(1129,I1699,$C1699)*overallRate,MIN(1129,I1699)*overallRate),ROUND(MAX(IF($B1699="Non - avec lien de dépendance",0,MIN((0.75*I1699),847)),MIN(I1699,(0.75*$C1699),847)),2)),IF($B1699="Non - avec lien de dépendance",MIN(1129,I1699,$C1699)*overallRate,MIN(1129,I1699)*overallRate)))))</f>
        <v>Effectuez l’étape 1</v>
      </c>
      <c r="N1699" s="68" t="str">
        <f>IF(ISTEXT(overallRate),"Effectuez l’étape 1",IF(OR(COUNT($C1699,J1699)&lt;&gt;2,overallRate=0),0,IF(F1699="Yes",ROUND(MAX(IF($B1699="Oui - sans lien de dépendance",0,MIN((0.75*J1699),847)),MIN(J1699,(0.75*$C1699),847)),2),IF(revenueReduction&gt;0.3,MAX(IF($B1699="Non - avec lien de dépendance",MIN(1129,J1699,$C1699)*overallRate,MIN(1129,J1699)*overallRate),ROUND(MAX(IF($B1699="Non - avec lien de dépendance",0,MIN((0.75*J1699),847)),MIN(J1699,(0.75*$C1699),847)),2)),IF($B1699="Non - avec lien de dépendance",MIN(1129,J1699,$C1699)*overallRate,MIN(1129,J1699)*overallRate)))))</f>
        <v>Effectuez l’étape 1</v>
      </c>
      <c r="O1699" s="68" t="str">
        <f>IF(ISTEXT(overallRate),"Effectuez l’étape 1",IF(OR(COUNT($C1699,K1699)&lt;&gt;2,overallRate=0),0,IF(G1699="Yes",ROUND(MAX(IF($B1699="Oui - sans lien de dépendance",0,MIN((0.75*K1699),847)),MIN(K1699,(0.75*$C1699),847)),2),IF(revenueReduction&gt;0.3,MAX(IF($B1699="Non - avec lien de dépendance",MIN(1129,K1699,$C1699)*overallRate,MIN(1129,K1699)*overallRate),ROUND(MAX(IF($B1699="Non - avec lien de dépendance",0,MIN((0.75*K1699),847)),MIN(K1699,(0.75*$C1699),847)),2)),IF($B1699="Non - avec lien de dépendance",MIN(1129,K1699,$C1699)*overallRate,MIN(1129,K1699)*overallRate)))))</f>
        <v>Effectuez l’étape 1</v>
      </c>
      <c r="P1699" s="3">
        <f t="shared" si="26"/>
        <v>0</v>
      </c>
    </row>
    <row r="1700" spans="12:16" x14ac:dyDescent="0.5">
      <c r="L1700" s="68" t="str">
        <f>IF(ISTEXT(overallRate),"Effectuez l’étape 1",IF(OR(COUNT($C1700,H1700)&lt;&gt;2,overallRate=0),0,IF(D1700="Yes",ROUND(MAX(IF($B1700="Oui - sans lien de dépendance",0,MIN((0.75*H1700),847)),MIN(H1700,(0.75*$C1700),847)),2),IF(revenueReduction&gt;0.3,MAX(IF($B1700="Non - avec lien de dépendance",MIN(1129,H1700,$C1700)*overallRate,MIN(1129,H1700)*overallRate),ROUND(MAX(IF($B1700="Non - avec lien de dépendance",0,MIN((0.75*H1700),847)),MIN(H1700,(0.75*$C1700),847)),2)),IF($B1700="Non - avec lien de dépendance",MIN(1129,H1700,$C1700)*overallRate,MIN(1129,H1700)*overallRate)))))</f>
        <v>Effectuez l’étape 1</v>
      </c>
      <c r="M1700" s="68" t="str">
        <f>IF(ISTEXT(overallRate),"Effectuez l’étape 1",IF(OR(COUNT($C1700,I1700)&lt;&gt;2,overallRate=0),0,IF(E1700="Yes",ROUND(MAX(IF($B1700="Oui - sans lien de dépendance",0,MIN((0.75*I1700),847)),MIN(I1700,(0.75*$C1700),847)),2),IF(revenueReduction&gt;0.3,MAX(IF($B1700="Non - avec lien de dépendance",MIN(1129,I1700,$C1700)*overallRate,MIN(1129,I1700)*overallRate),ROUND(MAX(IF($B1700="Non - avec lien de dépendance",0,MIN((0.75*I1700),847)),MIN(I1700,(0.75*$C1700),847)),2)),IF($B1700="Non - avec lien de dépendance",MIN(1129,I1700,$C1700)*overallRate,MIN(1129,I1700)*overallRate)))))</f>
        <v>Effectuez l’étape 1</v>
      </c>
      <c r="N1700" s="68" t="str">
        <f>IF(ISTEXT(overallRate),"Effectuez l’étape 1",IF(OR(COUNT($C1700,J1700)&lt;&gt;2,overallRate=0),0,IF(F1700="Yes",ROUND(MAX(IF($B1700="Oui - sans lien de dépendance",0,MIN((0.75*J1700),847)),MIN(J1700,(0.75*$C1700),847)),2),IF(revenueReduction&gt;0.3,MAX(IF($B1700="Non - avec lien de dépendance",MIN(1129,J1700,$C1700)*overallRate,MIN(1129,J1700)*overallRate),ROUND(MAX(IF($B1700="Non - avec lien de dépendance",0,MIN((0.75*J1700),847)),MIN(J1700,(0.75*$C1700),847)),2)),IF($B1700="Non - avec lien de dépendance",MIN(1129,J1700,$C1700)*overallRate,MIN(1129,J1700)*overallRate)))))</f>
        <v>Effectuez l’étape 1</v>
      </c>
      <c r="O1700" s="68" t="str">
        <f>IF(ISTEXT(overallRate),"Effectuez l’étape 1",IF(OR(COUNT($C1700,K1700)&lt;&gt;2,overallRate=0),0,IF(G1700="Yes",ROUND(MAX(IF($B1700="Oui - sans lien de dépendance",0,MIN((0.75*K1700),847)),MIN(K1700,(0.75*$C1700),847)),2),IF(revenueReduction&gt;0.3,MAX(IF($B1700="Non - avec lien de dépendance",MIN(1129,K1700,$C1700)*overallRate,MIN(1129,K1700)*overallRate),ROUND(MAX(IF($B1700="Non - avec lien de dépendance",0,MIN((0.75*K1700),847)),MIN(K1700,(0.75*$C1700),847)),2)),IF($B1700="Non - avec lien de dépendance",MIN(1129,K1700,$C1700)*overallRate,MIN(1129,K1700)*overallRate)))))</f>
        <v>Effectuez l’étape 1</v>
      </c>
      <c r="P1700" s="3">
        <f t="shared" si="26"/>
        <v>0</v>
      </c>
    </row>
    <row r="1701" spans="12:16" x14ac:dyDescent="0.5">
      <c r="L1701" s="68" t="str">
        <f>IF(ISTEXT(overallRate),"Effectuez l’étape 1",IF(OR(COUNT($C1701,H1701)&lt;&gt;2,overallRate=0),0,IF(D1701="Yes",ROUND(MAX(IF($B1701="Oui - sans lien de dépendance",0,MIN((0.75*H1701),847)),MIN(H1701,(0.75*$C1701),847)),2),IF(revenueReduction&gt;0.3,MAX(IF($B1701="Non - avec lien de dépendance",MIN(1129,H1701,$C1701)*overallRate,MIN(1129,H1701)*overallRate),ROUND(MAX(IF($B1701="Non - avec lien de dépendance",0,MIN((0.75*H1701),847)),MIN(H1701,(0.75*$C1701),847)),2)),IF($B1701="Non - avec lien de dépendance",MIN(1129,H1701,$C1701)*overallRate,MIN(1129,H1701)*overallRate)))))</f>
        <v>Effectuez l’étape 1</v>
      </c>
      <c r="M1701" s="68" t="str">
        <f>IF(ISTEXT(overallRate),"Effectuez l’étape 1",IF(OR(COUNT($C1701,I1701)&lt;&gt;2,overallRate=0),0,IF(E1701="Yes",ROUND(MAX(IF($B1701="Oui - sans lien de dépendance",0,MIN((0.75*I1701),847)),MIN(I1701,(0.75*$C1701),847)),2),IF(revenueReduction&gt;0.3,MAX(IF($B1701="Non - avec lien de dépendance",MIN(1129,I1701,$C1701)*overallRate,MIN(1129,I1701)*overallRate),ROUND(MAX(IF($B1701="Non - avec lien de dépendance",0,MIN((0.75*I1701),847)),MIN(I1701,(0.75*$C1701),847)),2)),IF($B1701="Non - avec lien de dépendance",MIN(1129,I1701,$C1701)*overallRate,MIN(1129,I1701)*overallRate)))))</f>
        <v>Effectuez l’étape 1</v>
      </c>
      <c r="N1701" s="68" t="str">
        <f>IF(ISTEXT(overallRate),"Effectuez l’étape 1",IF(OR(COUNT($C1701,J1701)&lt;&gt;2,overallRate=0),0,IF(F1701="Yes",ROUND(MAX(IF($B1701="Oui - sans lien de dépendance",0,MIN((0.75*J1701),847)),MIN(J1701,(0.75*$C1701),847)),2),IF(revenueReduction&gt;0.3,MAX(IF($B1701="Non - avec lien de dépendance",MIN(1129,J1701,$C1701)*overallRate,MIN(1129,J1701)*overallRate),ROUND(MAX(IF($B1701="Non - avec lien de dépendance",0,MIN((0.75*J1701),847)),MIN(J1701,(0.75*$C1701),847)),2)),IF($B1701="Non - avec lien de dépendance",MIN(1129,J1701,$C1701)*overallRate,MIN(1129,J1701)*overallRate)))))</f>
        <v>Effectuez l’étape 1</v>
      </c>
      <c r="O1701" s="68" t="str">
        <f>IF(ISTEXT(overallRate),"Effectuez l’étape 1",IF(OR(COUNT($C1701,K1701)&lt;&gt;2,overallRate=0),0,IF(G1701="Yes",ROUND(MAX(IF($B1701="Oui - sans lien de dépendance",0,MIN((0.75*K1701),847)),MIN(K1701,(0.75*$C1701),847)),2),IF(revenueReduction&gt;0.3,MAX(IF($B1701="Non - avec lien de dépendance",MIN(1129,K1701,$C1701)*overallRate,MIN(1129,K1701)*overallRate),ROUND(MAX(IF($B1701="Non - avec lien de dépendance",0,MIN((0.75*K1701),847)),MIN(K1701,(0.75*$C1701),847)),2)),IF($B1701="Non - avec lien de dépendance",MIN(1129,K1701,$C1701)*overallRate,MIN(1129,K1701)*overallRate)))))</f>
        <v>Effectuez l’étape 1</v>
      </c>
      <c r="P1701" s="3">
        <f t="shared" si="26"/>
        <v>0</v>
      </c>
    </row>
    <row r="1702" spans="12:16" x14ac:dyDescent="0.5">
      <c r="L1702" s="68" t="str">
        <f>IF(ISTEXT(overallRate),"Effectuez l’étape 1",IF(OR(COUNT($C1702,H1702)&lt;&gt;2,overallRate=0),0,IF(D1702="Yes",ROUND(MAX(IF($B1702="Oui - sans lien de dépendance",0,MIN((0.75*H1702),847)),MIN(H1702,(0.75*$C1702),847)),2),IF(revenueReduction&gt;0.3,MAX(IF($B1702="Non - avec lien de dépendance",MIN(1129,H1702,$C1702)*overallRate,MIN(1129,H1702)*overallRate),ROUND(MAX(IF($B1702="Non - avec lien de dépendance",0,MIN((0.75*H1702),847)),MIN(H1702,(0.75*$C1702),847)),2)),IF($B1702="Non - avec lien de dépendance",MIN(1129,H1702,$C1702)*overallRate,MIN(1129,H1702)*overallRate)))))</f>
        <v>Effectuez l’étape 1</v>
      </c>
      <c r="M1702" s="68" t="str">
        <f>IF(ISTEXT(overallRate),"Effectuez l’étape 1",IF(OR(COUNT($C1702,I1702)&lt;&gt;2,overallRate=0),0,IF(E1702="Yes",ROUND(MAX(IF($B1702="Oui - sans lien de dépendance",0,MIN((0.75*I1702),847)),MIN(I1702,(0.75*$C1702),847)),2),IF(revenueReduction&gt;0.3,MAX(IF($B1702="Non - avec lien de dépendance",MIN(1129,I1702,$C1702)*overallRate,MIN(1129,I1702)*overallRate),ROUND(MAX(IF($B1702="Non - avec lien de dépendance",0,MIN((0.75*I1702),847)),MIN(I1702,(0.75*$C1702),847)),2)),IF($B1702="Non - avec lien de dépendance",MIN(1129,I1702,$C1702)*overallRate,MIN(1129,I1702)*overallRate)))))</f>
        <v>Effectuez l’étape 1</v>
      </c>
      <c r="N1702" s="68" t="str">
        <f>IF(ISTEXT(overallRate),"Effectuez l’étape 1",IF(OR(COUNT($C1702,J1702)&lt;&gt;2,overallRate=0),0,IF(F1702="Yes",ROUND(MAX(IF($B1702="Oui - sans lien de dépendance",0,MIN((0.75*J1702),847)),MIN(J1702,(0.75*$C1702),847)),2),IF(revenueReduction&gt;0.3,MAX(IF($B1702="Non - avec lien de dépendance",MIN(1129,J1702,$C1702)*overallRate,MIN(1129,J1702)*overallRate),ROUND(MAX(IF($B1702="Non - avec lien de dépendance",0,MIN((0.75*J1702),847)),MIN(J1702,(0.75*$C1702),847)),2)),IF($B1702="Non - avec lien de dépendance",MIN(1129,J1702,$C1702)*overallRate,MIN(1129,J1702)*overallRate)))))</f>
        <v>Effectuez l’étape 1</v>
      </c>
      <c r="O1702" s="68" t="str">
        <f>IF(ISTEXT(overallRate),"Effectuez l’étape 1",IF(OR(COUNT($C1702,K1702)&lt;&gt;2,overallRate=0),0,IF(G1702="Yes",ROUND(MAX(IF($B1702="Oui - sans lien de dépendance",0,MIN((0.75*K1702),847)),MIN(K1702,(0.75*$C1702),847)),2),IF(revenueReduction&gt;0.3,MAX(IF($B1702="Non - avec lien de dépendance",MIN(1129,K1702,$C1702)*overallRate,MIN(1129,K1702)*overallRate),ROUND(MAX(IF($B1702="Non - avec lien de dépendance",0,MIN((0.75*K1702),847)),MIN(K1702,(0.75*$C1702),847)),2)),IF($B1702="Non - avec lien de dépendance",MIN(1129,K1702,$C1702)*overallRate,MIN(1129,K1702)*overallRate)))))</f>
        <v>Effectuez l’étape 1</v>
      </c>
      <c r="P1702" s="3">
        <f t="shared" si="26"/>
        <v>0</v>
      </c>
    </row>
    <row r="1703" spans="12:16" x14ac:dyDescent="0.5">
      <c r="L1703" s="68" t="str">
        <f>IF(ISTEXT(overallRate),"Effectuez l’étape 1",IF(OR(COUNT($C1703,H1703)&lt;&gt;2,overallRate=0),0,IF(D1703="Yes",ROUND(MAX(IF($B1703="Oui - sans lien de dépendance",0,MIN((0.75*H1703),847)),MIN(H1703,(0.75*$C1703),847)),2),IF(revenueReduction&gt;0.3,MAX(IF($B1703="Non - avec lien de dépendance",MIN(1129,H1703,$C1703)*overallRate,MIN(1129,H1703)*overallRate),ROUND(MAX(IF($B1703="Non - avec lien de dépendance",0,MIN((0.75*H1703),847)),MIN(H1703,(0.75*$C1703),847)),2)),IF($B1703="Non - avec lien de dépendance",MIN(1129,H1703,$C1703)*overallRate,MIN(1129,H1703)*overallRate)))))</f>
        <v>Effectuez l’étape 1</v>
      </c>
      <c r="M1703" s="68" t="str">
        <f>IF(ISTEXT(overallRate),"Effectuez l’étape 1",IF(OR(COUNT($C1703,I1703)&lt;&gt;2,overallRate=0),0,IF(E1703="Yes",ROUND(MAX(IF($B1703="Oui - sans lien de dépendance",0,MIN((0.75*I1703),847)),MIN(I1703,(0.75*$C1703),847)),2),IF(revenueReduction&gt;0.3,MAX(IF($B1703="Non - avec lien de dépendance",MIN(1129,I1703,$C1703)*overallRate,MIN(1129,I1703)*overallRate),ROUND(MAX(IF($B1703="Non - avec lien de dépendance",0,MIN((0.75*I1703),847)),MIN(I1703,(0.75*$C1703),847)),2)),IF($B1703="Non - avec lien de dépendance",MIN(1129,I1703,$C1703)*overallRate,MIN(1129,I1703)*overallRate)))))</f>
        <v>Effectuez l’étape 1</v>
      </c>
      <c r="N1703" s="68" t="str">
        <f>IF(ISTEXT(overallRate),"Effectuez l’étape 1",IF(OR(COUNT($C1703,J1703)&lt;&gt;2,overallRate=0),0,IF(F1703="Yes",ROUND(MAX(IF($B1703="Oui - sans lien de dépendance",0,MIN((0.75*J1703),847)),MIN(J1703,(0.75*$C1703),847)),2),IF(revenueReduction&gt;0.3,MAX(IF($B1703="Non - avec lien de dépendance",MIN(1129,J1703,$C1703)*overallRate,MIN(1129,J1703)*overallRate),ROUND(MAX(IF($B1703="Non - avec lien de dépendance",0,MIN((0.75*J1703),847)),MIN(J1703,(0.75*$C1703),847)),2)),IF($B1703="Non - avec lien de dépendance",MIN(1129,J1703,$C1703)*overallRate,MIN(1129,J1703)*overallRate)))))</f>
        <v>Effectuez l’étape 1</v>
      </c>
      <c r="O1703" s="68" t="str">
        <f>IF(ISTEXT(overallRate),"Effectuez l’étape 1",IF(OR(COUNT($C1703,K1703)&lt;&gt;2,overallRate=0),0,IF(G1703="Yes",ROUND(MAX(IF($B1703="Oui - sans lien de dépendance",0,MIN((0.75*K1703),847)),MIN(K1703,(0.75*$C1703),847)),2),IF(revenueReduction&gt;0.3,MAX(IF($B1703="Non - avec lien de dépendance",MIN(1129,K1703,$C1703)*overallRate,MIN(1129,K1703)*overallRate),ROUND(MAX(IF($B1703="Non - avec lien de dépendance",0,MIN((0.75*K1703),847)),MIN(K1703,(0.75*$C1703),847)),2)),IF($B1703="Non - avec lien de dépendance",MIN(1129,K1703,$C1703)*overallRate,MIN(1129,K1703)*overallRate)))))</f>
        <v>Effectuez l’étape 1</v>
      </c>
      <c r="P1703" s="3">
        <f t="shared" si="26"/>
        <v>0</v>
      </c>
    </row>
    <row r="1704" spans="12:16" x14ac:dyDescent="0.5">
      <c r="L1704" s="68" t="str">
        <f>IF(ISTEXT(overallRate),"Effectuez l’étape 1",IF(OR(COUNT($C1704,H1704)&lt;&gt;2,overallRate=0),0,IF(D1704="Yes",ROUND(MAX(IF($B1704="Oui - sans lien de dépendance",0,MIN((0.75*H1704),847)),MIN(H1704,(0.75*$C1704),847)),2),IF(revenueReduction&gt;0.3,MAX(IF($B1704="Non - avec lien de dépendance",MIN(1129,H1704,$C1704)*overallRate,MIN(1129,H1704)*overallRate),ROUND(MAX(IF($B1704="Non - avec lien de dépendance",0,MIN((0.75*H1704),847)),MIN(H1704,(0.75*$C1704),847)),2)),IF($B1704="Non - avec lien de dépendance",MIN(1129,H1704,$C1704)*overallRate,MIN(1129,H1704)*overallRate)))))</f>
        <v>Effectuez l’étape 1</v>
      </c>
      <c r="M1704" s="68" t="str">
        <f>IF(ISTEXT(overallRate),"Effectuez l’étape 1",IF(OR(COUNT($C1704,I1704)&lt;&gt;2,overallRate=0),0,IF(E1704="Yes",ROUND(MAX(IF($B1704="Oui - sans lien de dépendance",0,MIN((0.75*I1704),847)),MIN(I1704,(0.75*$C1704),847)),2),IF(revenueReduction&gt;0.3,MAX(IF($B1704="Non - avec lien de dépendance",MIN(1129,I1704,$C1704)*overallRate,MIN(1129,I1704)*overallRate),ROUND(MAX(IF($B1704="Non - avec lien de dépendance",0,MIN((0.75*I1704),847)),MIN(I1704,(0.75*$C1704),847)),2)),IF($B1704="Non - avec lien de dépendance",MIN(1129,I1704,$C1704)*overallRate,MIN(1129,I1704)*overallRate)))))</f>
        <v>Effectuez l’étape 1</v>
      </c>
      <c r="N1704" s="68" t="str">
        <f>IF(ISTEXT(overallRate),"Effectuez l’étape 1",IF(OR(COUNT($C1704,J1704)&lt;&gt;2,overallRate=0),0,IF(F1704="Yes",ROUND(MAX(IF($B1704="Oui - sans lien de dépendance",0,MIN((0.75*J1704),847)),MIN(J1704,(0.75*$C1704),847)),2),IF(revenueReduction&gt;0.3,MAX(IF($B1704="Non - avec lien de dépendance",MIN(1129,J1704,$C1704)*overallRate,MIN(1129,J1704)*overallRate),ROUND(MAX(IF($B1704="Non - avec lien de dépendance",0,MIN((0.75*J1704),847)),MIN(J1704,(0.75*$C1704),847)),2)),IF($B1704="Non - avec lien de dépendance",MIN(1129,J1704,$C1704)*overallRate,MIN(1129,J1704)*overallRate)))))</f>
        <v>Effectuez l’étape 1</v>
      </c>
      <c r="O1704" s="68" t="str">
        <f>IF(ISTEXT(overallRate),"Effectuez l’étape 1",IF(OR(COUNT($C1704,K1704)&lt;&gt;2,overallRate=0),0,IF(G1704="Yes",ROUND(MAX(IF($B1704="Oui - sans lien de dépendance",0,MIN((0.75*K1704),847)),MIN(K1704,(0.75*$C1704),847)),2),IF(revenueReduction&gt;0.3,MAX(IF($B1704="Non - avec lien de dépendance",MIN(1129,K1704,$C1704)*overallRate,MIN(1129,K1704)*overallRate),ROUND(MAX(IF($B1704="Non - avec lien de dépendance",0,MIN((0.75*K1704),847)),MIN(K1704,(0.75*$C1704),847)),2)),IF($B1704="Non - avec lien de dépendance",MIN(1129,K1704,$C1704)*overallRate,MIN(1129,K1704)*overallRate)))))</f>
        <v>Effectuez l’étape 1</v>
      </c>
      <c r="P1704" s="3">
        <f t="shared" si="26"/>
        <v>0</v>
      </c>
    </row>
    <row r="1705" spans="12:16" x14ac:dyDescent="0.5">
      <c r="L1705" s="68" t="str">
        <f>IF(ISTEXT(overallRate),"Effectuez l’étape 1",IF(OR(COUNT($C1705,H1705)&lt;&gt;2,overallRate=0),0,IF(D1705="Yes",ROUND(MAX(IF($B1705="Oui - sans lien de dépendance",0,MIN((0.75*H1705),847)),MIN(H1705,(0.75*$C1705),847)),2),IF(revenueReduction&gt;0.3,MAX(IF($B1705="Non - avec lien de dépendance",MIN(1129,H1705,$C1705)*overallRate,MIN(1129,H1705)*overallRate),ROUND(MAX(IF($B1705="Non - avec lien de dépendance",0,MIN((0.75*H1705),847)),MIN(H1705,(0.75*$C1705),847)),2)),IF($B1705="Non - avec lien de dépendance",MIN(1129,H1705,$C1705)*overallRate,MIN(1129,H1705)*overallRate)))))</f>
        <v>Effectuez l’étape 1</v>
      </c>
      <c r="M1705" s="68" t="str">
        <f>IF(ISTEXT(overallRate),"Effectuez l’étape 1",IF(OR(COUNT($C1705,I1705)&lt;&gt;2,overallRate=0),0,IF(E1705="Yes",ROUND(MAX(IF($B1705="Oui - sans lien de dépendance",0,MIN((0.75*I1705),847)),MIN(I1705,(0.75*$C1705),847)),2),IF(revenueReduction&gt;0.3,MAX(IF($B1705="Non - avec lien de dépendance",MIN(1129,I1705,$C1705)*overallRate,MIN(1129,I1705)*overallRate),ROUND(MAX(IF($B1705="Non - avec lien de dépendance",0,MIN((0.75*I1705),847)),MIN(I1705,(0.75*$C1705),847)),2)),IF($B1705="Non - avec lien de dépendance",MIN(1129,I1705,$C1705)*overallRate,MIN(1129,I1705)*overallRate)))))</f>
        <v>Effectuez l’étape 1</v>
      </c>
      <c r="N1705" s="68" t="str">
        <f>IF(ISTEXT(overallRate),"Effectuez l’étape 1",IF(OR(COUNT($C1705,J1705)&lt;&gt;2,overallRate=0),0,IF(F1705="Yes",ROUND(MAX(IF($B1705="Oui - sans lien de dépendance",0,MIN((0.75*J1705),847)),MIN(J1705,(0.75*$C1705),847)),2),IF(revenueReduction&gt;0.3,MAX(IF($B1705="Non - avec lien de dépendance",MIN(1129,J1705,$C1705)*overallRate,MIN(1129,J1705)*overallRate),ROUND(MAX(IF($B1705="Non - avec lien de dépendance",0,MIN((0.75*J1705),847)),MIN(J1705,(0.75*$C1705),847)),2)),IF($B1705="Non - avec lien de dépendance",MIN(1129,J1705,$C1705)*overallRate,MIN(1129,J1705)*overallRate)))))</f>
        <v>Effectuez l’étape 1</v>
      </c>
      <c r="O1705" s="68" t="str">
        <f>IF(ISTEXT(overallRate),"Effectuez l’étape 1",IF(OR(COUNT($C1705,K1705)&lt;&gt;2,overallRate=0),0,IF(G1705="Yes",ROUND(MAX(IF($B1705="Oui - sans lien de dépendance",0,MIN((0.75*K1705),847)),MIN(K1705,(0.75*$C1705),847)),2),IF(revenueReduction&gt;0.3,MAX(IF($B1705="Non - avec lien de dépendance",MIN(1129,K1705,$C1705)*overallRate,MIN(1129,K1705)*overallRate),ROUND(MAX(IF($B1705="Non - avec lien de dépendance",0,MIN((0.75*K1705),847)),MIN(K1705,(0.75*$C1705),847)),2)),IF($B1705="Non - avec lien de dépendance",MIN(1129,K1705,$C1705)*overallRate,MIN(1129,K1705)*overallRate)))))</f>
        <v>Effectuez l’étape 1</v>
      </c>
      <c r="P1705" s="3">
        <f t="shared" si="26"/>
        <v>0</v>
      </c>
    </row>
    <row r="1706" spans="12:16" x14ac:dyDescent="0.5">
      <c r="L1706" s="68" t="str">
        <f>IF(ISTEXT(overallRate),"Effectuez l’étape 1",IF(OR(COUNT($C1706,H1706)&lt;&gt;2,overallRate=0),0,IF(D1706="Yes",ROUND(MAX(IF($B1706="Oui - sans lien de dépendance",0,MIN((0.75*H1706),847)),MIN(H1706,(0.75*$C1706),847)),2),IF(revenueReduction&gt;0.3,MAX(IF($B1706="Non - avec lien de dépendance",MIN(1129,H1706,$C1706)*overallRate,MIN(1129,H1706)*overallRate),ROUND(MAX(IF($B1706="Non - avec lien de dépendance",0,MIN((0.75*H1706),847)),MIN(H1706,(0.75*$C1706),847)),2)),IF($B1706="Non - avec lien de dépendance",MIN(1129,H1706,$C1706)*overallRate,MIN(1129,H1706)*overallRate)))))</f>
        <v>Effectuez l’étape 1</v>
      </c>
      <c r="M1706" s="68" t="str">
        <f>IF(ISTEXT(overallRate),"Effectuez l’étape 1",IF(OR(COUNT($C1706,I1706)&lt;&gt;2,overallRate=0),0,IF(E1706="Yes",ROUND(MAX(IF($B1706="Oui - sans lien de dépendance",0,MIN((0.75*I1706),847)),MIN(I1706,(0.75*$C1706),847)),2),IF(revenueReduction&gt;0.3,MAX(IF($B1706="Non - avec lien de dépendance",MIN(1129,I1706,$C1706)*overallRate,MIN(1129,I1706)*overallRate),ROUND(MAX(IF($B1706="Non - avec lien de dépendance",0,MIN((0.75*I1706),847)),MIN(I1706,(0.75*$C1706),847)),2)),IF($B1706="Non - avec lien de dépendance",MIN(1129,I1706,$C1706)*overallRate,MIN(1129,I1706)*overallRate)))))</f>
        <v>Effectuez l’étape 1</v>
      </c>
      <c r="N1706" s="68" t="str">
        <f>IF(ISTEXT(overallRate),"Effectuez l’étape 1",IF(OR(COUNT($C1706,J1706)&lt;&gt;2,overallRate=0),0,IF(F1706="Yes",ROUND(MAX(IF($B1706="Oui - sans lien de dépendance",0,MIN((0.75*J1706),847)),MIN(J1706,(0.75*$C1706),847)),2),IF(revenueReduction&gt;0.3,MAX(IF($B1706="Non - avec lien de dépendance",MIN(1129,J1706,$C1706)*overallRate,MIN(1129,J1706)*overallRate),ROUND(MAX(IF($B1706="Non - avec lien de dépendance",0,MIN((0.75*J1706),847)),MIN(J1706,(0.75*$C1706),847)),2)),IF($B1706="Non - avec lien de dépendance",MIN(1129,J1706,$C1706)*overallRate,MIN(1129,J1706)*overallRate)))))</f>
        <v>Effectuez l’étape 1</v>
      </c>
      <c r="O1706" s="68" t="str">
        <f>IF(ISTEXT(overallRate),"Effectuez l’étape 1",IF(OR(COUNT($C1706,K1706)&lt;&gt;2,overallRate=0),0,IF(G1706="Yes",ROUND(MAX(IF($B1706="Oui - sans lien de dépendance",0,MIN((0.75*K1706),847)),MIN(K1706,(0.75*$C1706),847)),2),IF(revenueReduction&gt;0.3,MAX(IF($B1706="Non - avec lien de dépendance",MIN(1129,K1706,$C1706)*overallRate,MIN(1129,K1706)*overallRate),ROUND(MAX(IF($B1706="Non - avec lien de dépendance",0,MIN((0.75*K1706),847)),MIN(K1706,(0.75*$C1706),847)),2)),IF($B1706="Non - avec lien de dépendance",MIN(1129,K1706,$C1706)*overallRate,MIN(1129,K1706)*overallRate)))))</f>
        <v>Effectuez l’étape 1</v>
      </c>
      <c r="P1706" s="3">
        <f t="shared" si="26"/>
        <v>0</v>
      </c>
    </row>
    <row r="1707" spans="12:16" x14ac:dyDescent="0.5">
      <c r="L1707" s="68" t="str">
        <f>IF(ISTEXT(overallRate),"Effectuez l’étape 1",IF(OR(COUNT($C1707,H1707)&lt;&gt;2,overallRate=0),0,IF(D1707="Yes",ROUND(MAX(IF($B1707="Oui - sans lien de dépendance",0,MIN((0.75*H1707),847)),MIN(H1707,(0.75*$C1707),847)),2),IF(revenueReduction&gt;0.3,MAX(IF($B1707="Non - avec lien de dépendance",MIN(1129,H1707,$C1707)*overallRate,MIN(1129,H1707)*overallRate),ROUND(MAX(IF($B1707="Non - avec lien de dépendance",0,MIN((0.75*H1707),847)),MIN(H1707,(0.75*$C1707),847)),2)),IF($B1707="Non - avec lien de dépendance",MIN(1129,H1707,$C1707)*overallRate,MIN(1129,H1707)*overallRate)))))</f>
        <v>Effectuez l’étape 1</v>
      </c>
      <c r="M1707" s="68" t="str">
        <f>IF(ISTEXT(overallRate),"Effectuez l’étape 1",IF(OR(COUNT($C1707,I1707)&lt;&gt;2,overallRate=0),0,IF(E1707="Yes",ROUND(MAX(IF($B1707="Oui - sans lien de dépendance",0,MIN((0.75*I1707),847)),MIN(I1707,(0.75*$C1707),847)),2),IF(revenueReduction&gt;0.3,MAX(IF($B1707="Non - avec lien de dépendance",MIN(1129,I1707,$C1707)*overallRate,MIN(1129,I1707)*overallRate),ROUND(MAX(IF($B1707="Non - avec lien de dépendance",0,MIN((0.75*I1707),847)),MIN(I1707,(0.75*$C1707),847)),2)),IF($B1707="Non - avec lien de dépendance",MIN(1129,I1707,$C1707)*overallRate,MIN(1129,I1707)*overallRate)))))</f>
        <v>Effectuez l’étape 1</v>
      </c>
      <c r="N1707" s="68" t="str">
        <f>IF(ISTEXT(overallRate),"Effectuez l’étape 1",IF(OR(COUNT($C1707,J1707)&lt;&gt;2,overallRate=0),0,IF(F1707="Yes",ROUND(MAX(IF($B1707="Oui - sans lien de dépendance",0,MIN((0.75*J1707),847)),MIN(J1707,(0.75*$C1707),847)),2),IF(revenueReduction&gt;0.3,MAX(IF($B1707="Non - avec lien de dépendance",MIN(1129,J1707,$C1707)*overallRate,MIN(1129,J1707)*overallRate),ROUND(MAX(IF($B1707="Non - avec lien de dépendance",0,MIN((0.75*J1707),847)),MIN(J1707,(0.75*$C1707),847)),2)),IF($B1707="Non - avec lien de dépendance",MIN(1129,J1707,$C1707)*overallRate,MIN(1129,J1707)*overallRate)))))</f>
        <v>Effectuez l’étape 1</v>
      </c>
      <c r="O1707" s="68" t="str">
        <f>IF(ISTEXT(overallRate),"Effectuez l’étape 1",IF(OR(COUNT($C1707,K1707)&lt;&gt;2,overallRate=0),0,IF(G1707="Yes",ROUND(MAX(IF($B1707="Oui - sans lien de dépendance",0,MIN((0.75*K1707),847)),MIN(K1707,(0.75*$C1707),847)),2),IF(revenueReduction&gt;0.3,MAX(IF($B1707="Non - avec lien de dépendance",MIN(1129,K1707,$C1707)*overallRate,MIN(1129,K1707)*overallRate),ROUND(MAX(IF($B1707="Non - avec lien de dépendance",0,MIN((0.75*K1707),847)),MIN(K1707,(0.75*$C1707),847)),2)),IF($B1707="Non - avec lien de dépendance",MIN(1129,K1707,$C1707)*overallRate,MIN(1129,K1707)*overallRate)))))</f>
        <v>Effectuez l’étape 1</v>
      </c>
      <c r="P1707" s="3">
        <f t="shared" si="26"/>
        <v>0</v>
      </c>
    </row>
    <row r="1708" spans="12:16" x14ac:dyDescent="0.5">
      <c r="L1708" s="68" t="str">
        <f>IF(ISTEXT(overallRate),"Effectuez l’étape 1",IF(OR(COUNT($C1708,H1708)&lt;&gt;2,overallRate=0),0,IF(D1708="Yes",ROUND(MAX(IF($B1708="Oui - sans lien de dépendance",0,MIN((0.75*H1708),847)),MIN(H1708,(0.75*$C1708),847)),2),IF(revenueReduction&gt;0.3,MAX(IF($B1708="Non - avec lien de dépendance",MIN(1129,H1708,$C1708)*overallRate,MIN(1129,H1708)*overallRate),ROUND(MAX(IF($B1708="Non - avec lien de dépendance",0,MIN((0.75*H1708),847)),MIN(H1708,(0.75*$C1708),847)),2)),IF($B1708="Non - avec lien de dépendance",MIN(1129,H1708,$C1708)*overallRate,MIN(1129,H1708)*overallRate)))))</f>
        <v>Effectuez l’étape 1</v>
      </c>
      <c r="M1708" s="68" t="str">
        <f>IF(ISTEXT(overallRate),"Effectuez l’étape 1",IF(OR(COUNT($C1708,I1708)&lt;&gt;2,overallRate=0),0,IF(E1708="Yes",ROUND(MAX(IF($B1708="Oui - sans lien de dépendance",0,MIN((0.75*I1708),847)),MIN(I1708,(0.75*$C1708),847)),2),IF(revenueReduction&gt;0.3,MAX(IF($B1708="Non - avec lien de dépendance",MIN(1129,I1708,$C1708)*overallRate,MIN(1129,I1708)*overallRate),ROUND(MAX(IF($B1708="Non - avec lien de dépendance",0,MIN((0.75*I1708),847)),MIN(I1708,(0.75*$C1708),847)),2)),IF($B1708="Non - avec lien de dépendance",MIN(1129,I1708,$C1708)*overallRate,MIN(1129,I1708)*overallRate)))))</f>
        <v>Effectuez l’étape 1</v>
      </c>
      <c r="N1708" s="68" t="str">
        <f>IF(ISTEXT(overallRate),"Effectuez l’étape 1",IF(OR(COUNT($C1708,J1708)&lt;&gt;2,overallRate=0),0,IF(F1708="Yes",ROUND(MAX(IF($B1708="Oui - sans lien de dépendance",0,MIN((0.75*J1708),847)),MIN(J1708,(0.75*$C1708),847)),2),IF(revenueReduction&gt;0.3,MAX(IF($B1708="Non - avec lien de dépendance",MIN(1129,J1708,$C1708)*overallRate,MIN(1129,J1708)*overallRate),ROUND(MAX(IF($B1708="Non - avec lien de dépendance",0,MIN((0.75*J1708),847)),MIN(J1708,(0.75*$C1708),847)),2)),IF($B1708="Non - avec lien de dépendance",MIN(1129,J1708,$C1708)*overallRate,MIN(1129,J1708)*overallRate)))))</f>
        <v>Effectuez l’étape 1</v>
      </c>
      <c r="O1708" s="68" t="str">
        <f>IF(ISTEXT(overallRate),"Effectuez l’étape 1",IF(OR(COUNT($C1708,K1708)&lt;&gt;2,overallRate=0),0,IF(G1708="Yes",ROUND(MAX(IF($B1708="Oui - sans lien de dépendance",0,MIN((0.75*K1708),847)),MIN(K1708,(0.75*$C1708),847)),2),IF(revenueReduction&gt;0.3,MAX(IF($B1708="Non - avec lien de dépendance",MIN(1129,K1708,$C1708)*overallRate,MIN(1129,K1708)*overallRate),ROUND(MAX(IF($B1708="Non - avec lien de dépendance",0,MIN((0.75*K1708),847)),MIN(K1708,(0.75*$C1708),847)),2)),IF($B1708="Non - avec lien de dépendance",MIN(1129,K1708,$C1708)*overallRate,MIN(1129,K1708)*overallRate)))))</f>
        <v>Effectuez l’étape 1</v>
      </c>
      <c r="P1708" s="3">
        <f t="shared" si="26"/>
        <v>0</v>
      </c>
    </row>
    <row r="1709" spans="12:16" x14ac:dyDescent="0.5">
      <c r="L1709" s="68" t="str">
        <f>IF(ISTEXT(overallRate),"Effectuez l’étape 1",IF(OR(COUNT($C1709,H1709)&lt;&gt;2,overallRate=0),0,IF(D1709="Yes",ROUND(MAX(IF($B1709="Oui - sans lien de dépendance",0,MIN((0.75*H1709),847)),MIN(H1709,(0.75*$C1709),847)),2),IF(revenueReduction&gt;0.3,MAX(IF($B1709="Non - avec lien de dépendance",MIN(1129,H1709,$C1709)*overallRate,MIN(1129,H1709)*overallRate),ROUND(MAX(IF($B1709="Non - avec lien de dépendance",0,MIN((0.75*H1709),847)),MIN(H1709,(0.75*$C1709),847)),2)),IF($B1709="Non - avec lien de dépendance",MIN(1129,H1709,$C1709)*overallRate,MIN(1129,H1709)*overallRate)))))</f>
        <v>Effectuez l’étape 1</v>
      </c>
      <c r="M1709" s="68" t="str">
        <f>IF(ISTEXT(overallRate),"Effectuez l’étape 1",IF(OR(COUNT($C1709,I1709)&lt;&gt;2,overallRate=0),0,IF(E1709="Yes",ROUND(MAX(IF($B1709="Oui - sans lien de dépendance",0,MIN((0.75*I1709),847)),MIN(I1709,(0.75*$C1709),847)),2),IF(revenueReduction&gt;0.3,MAX(IF($B1709="Non - avec lien de dépendance",MIN(1129,I1709,$C1709)*overallRate,MIN(1129,I1709)*overallRate),ROUND(MAX(IF($B1709="Non - avec lien de dépendance",0,MIN((0.75*I1709),847)),MIN(I1709,(0.75*$C1709),847)),2)),IF($B1709="Non - avec lien de dépendance",MIN(1129,I1709,$C1709)*overallRate,MIN(1129,I1709)*overallRate)))))</f>
        <v>Effectuez l’étape 1</v>
      </c>
      <c r="N1709" s="68" t="str">
        <f>IF(ISTEXT(overallRate),"Effectuez l’étape 1",IF(OR(COUNT($C1709,J1709)&lt;&gt;2,overallRate=0),0,IF(F1709="Yes",ROUND(MAX(IF($B1709="Oui - sans lien de dépendance",0,MIN((0.75*J1709),847)),MIN(J1709,(0.75*$C1709),847)),2),IF(revenueReduction&gt;0.3,MAX(IF($B1709="Non - avec lien de dépendance",MIN(1129,J1709,$C1709)*overallRate,MIN(1129,J1709)*overallRate),ROUND(MAX(IF($B1709="Non - avec lien de dépendance",0,MIN((0.75*J1709),847)),MIN(J1709,(0.75*$C1709),847)),2)),IF($B1709="Non - avec lien de dépendance",MIN(1129,J1709,$C1709)*overallRate,MIN(1129,J1709)*overallRate)))))</f>
        <v>Effectuez l’étape 1</v>
      </c>
      <c r="O1709" s="68" t="str">
        <f>IF(ISTEXT(overallRate),"Effectuez l’étape 1",IF(OR(COUNT($C1709,K1709)&lt;&gt;2,overallRate=0),0,IF(G1709="Yes",ROUND(MAX(IF($B1709="Oui - sans lien de dépendance",0,MIN((0.75*K1709),847)),MIN(K1709,(0.75*$C1709),847)),2),IF(revenueReduction&gt;0.3,MAX(IF($B1709="Non - avec lien de dépendance",MIN(1129,K1709,$C1709)*overallRate,MIN(1129,K1709)*overallRate),ROUND(MAX(IF($B1709="Non - avec lien de dépendance",0,MIN((0.75*K1709),847)),MIN(K1709,(0.75*$C1709),847)),2)),IF($B1709="Non - avec lien de dépendance",MIN(1129,K1709,$C1709)*overallRate,MIN(1129,K1709)*overallRate)))))</f>
        <v>Effectuez l’étape 1</v>
      </c>
      <c r="P1709" s="3">
        <f t="shared" si="26"/>
        <v>0</v>
      </c>
    </row>
    <row r="1710" spans="12:16" x14ac:dyDescent="0.5">
      <c r="L1710" s="68" t="str">
        <f>IF(ISTEXT(overallRate),"Effectuez l’étape 1",IF(OR(COUNT($C1710,H1710)&lt;&gt;2,overallRate=0),0,IF(D1710="Yes",ROUND(MAX(IF($B1710="Oui - sans lien de dépendance",0,MIN((0.75*H1710),847)),MIN(H1710,(0.75*$C1710),847)),2),IF(revenueReduction&gt;0.3,MAX(IF($B1710="Non - avec lien de dépendance",MIN(1129,H1710,$C1710)*overallRate,MIN(1129,H1710)*overallRate),ROUND(MAX(IF($B1710="Non - avec lien de dépendance",0,MIN((0.75*H1710),847)),MIN(H1710,(0.75*$C1710),847)),2)),IF($B1710="Non - avec lien de dépendance",MIN(1129,H1710,$C1710)*overallRate,MIN(1129,H1710)*overallRate)))))</f>
        <v>Effectuez l’étape 1</v>
      </c>
      <c r="M1710" s="68" t="str">
        <f>IF(ISTEXT(overallRate),"Effectuez l’étape 1",IF(OR(COUNT($C1710,I1710)&lt;&gt;2,overallRate=0),0,IF(E1710="Yes",ROUND(MAX(IF($B1710="Oui - sans lien de dépendance",0,MIN((0.75*I1710),847)),MIN(I1710,(0.75*$C1710),847)),2),IF(revenueReduction&gt;0.3,MAX(IF($B1710="Non - avec lien de dépendance",MIN(1129,I1710,$C1710)*overallRate,MIN(1129,I1710)*overallRate),ROUND(MAX(IF($B1710="Non - avec lien de dépendance",0,MIN((0.75*I1710),847)),MIN(I1710,(0.75*$C1710),847)),2)),IF($B1710="Non - avec lien de dépendance",MIN(1129,I1710,$C1710)*overallRate,MIN(1129,I1710)*overallRate)))))</f>
        <v>Effectuez l’étape 1</v>
      </c>
      <c r="N1710" s="68" t="str">
        <f>IF(ISTEXT(overallRate),"Effectuez l’étape 1",IF(OR(COUNT($C1710,J1710)&lt;&gt;2,overallRate=0),0,IF(F1710="Yes",ROUND(MAX(IF($B1710="Oui - sans lien de dépendance",0,MIN((0.75*J1710),847)),MIN(J1710,(0.75*$C1710),847)),2),IF(revenueReduction&gt;0.3,MAX(IF($B1710="Non - avec lien de dépendance",MIN(1129,J1710,$C1710)*overallRate,MIN(1129,J1710)*overallRate),ROUND(MAX(IF($B1710="Non - avec lien de dépendance",0,MIN((0.75*J1710),847)),MIN(J1710,(0.75*$C1710),847)),2)),IF($B1710="Non - avec lien de dépendance",MIN(1129,J1710,$C1710)*overallRate,MIN(1129,J1710)*overallRate)))))</f>
        <v>Effectuez l’étape 1</v>
      </c>
      <c r="O1710" s="68" t="str">
        <f>IF(ISTEXT(overallRate),"Effectuez l’étape 1",IF(OR(COUNT($C1710,K1710)&lt;&gt;2,overallRate=0),0,IF(G1710="Yes",ROUND(MAX(IF($B1710="Oui - sans lien de dépendance",0,MIN((0.75*K1710),847)),MIN(K1710,(0.75*$C1710),847)),2),IF(revenueReduction&gt;0.3,MAX(IF($B1710="Non - avec lien de dépendance",MIN(1129,K1710,$C1710)*overallRate,MIN(1129,K1710)*overallRate),ROUND(MAX(IF($B1710="Non - avec lien de dépendance",0,MIN((0.75*K1710),847)),MIN(K1710,(0.75*$C1710),847)),2)),IF($B1710="Non - avec lien de dépendance",MIN(1129,K1710,$C1710)*overallRate,MIN(1129,K1710)*overallRate)))))</f>
        <v>Effectuez l’étape 1</v>
      </c>
      <c r="P1710" s="3">
        <f t="shared" si="26"/>
        <v>0</v>
      </c>
    </row>
    <row r="1711" spans="12:16" x14ac:dyDescent="0.5">
      <c r="L1711" s="68" t="str">
        <f>IF(ISTEXT(overallRate),"Effectuez l’étape 1",IF(OR(COUNT($C1711,H1711)&lt;&gt;2,overallRate=0),0,IF(D1711="Yes",ROUND(MAX(IF($B1711="Oui - sans lien de dépendance",0,MIN((0.75*H1711),847)),MIN(H1711,(0.75*$C1711),847)),2),IF(revenueReduction&gt;0.3,MAX(IF($B1711="Non - avec lien de dépendance",MIN(1129,H1711,$C1711)*overallRate,MIN(1129,H1711)*overallRate),ROUND(MAX(IF($B1711="Non - avec lien de dépendance",0,MIN((0.75*H1711),847)),MIN(H1711,(0.75*$C1711),847)),2)),IF($B1711="Non - avec lien de dépendance",MIN(1129,H1711,$C1711)*overallRate,MIN(1129,H1711)*overallRate)))))</f>
        <v>Effectuez l’étape 1</v>
      </c>
      <c r="M1711" s="68" t="str">
        <f>IF(ISTEXT(overallRate),"Effectuez l’étape 1",IF(OR(COUNT($C1711,I1711)&lt;&gt;2,overallRate=0),0,IF(E1711="Yes",ROUND(MAX(IF($B1711="Oui - sans lien de dépendance",0,MIN((0.75*I1711),847)),MIN(I1711,(0.75*$C1711),847)),2),IF(revenueReduction&gt;0.3,MAX(IF($B1711="Non - avec lien de dépendance",MIN(1129,I1711,$C1711)*overallRate,MIN(1129,I1711)*overallRate),ROUND(MAX(IF($B1711="Non - avec lien de dépendance",0,MIN((0.75*I1711),847)),MIN(I1711,(0.75*$C1711),847)),2)),IF($B1711="Non - avec lien de dépendance",MIN(1129,I1711,$C1711)*overallRate,MIN(1129,I1711)*overallRate)))))</f>
        <v>Effectuez l’étape 1</v>
      </c>
      <c r="N1711" s="68" t="str">
        <f>IF(ISTEXT(overallRate),"Effectuez l’étape 1",IF(OR(COUNT($C1711,J1711)&lt;&gt;2,overallRate=0),0,IF(F1711="Yes",ROUND(MAX(IF($B1711="Oui - sans lien de dépendance",0,MIN((0.75*J1711),847)),MIN(J1711,(0.75*$C1711),847)),2),IF(revenueReduction&gt;0.3,MAX(IF($B1711="Non - avec lien de dépendance",MIN(1129,J1711,$C1711)*overallRate,MIN(1129,J1711)*overallRate),ROUND(MAX(IF($B1711="Non - avec lien de dépendance",0,MIN((0.75*J1711),847)),MIN(J1711,(0.75*$C1711),847)),2)),IF($B1711="Non - avec lien de dépendance",MIN(1129,J1711,$C1711)*overallRate,MIN(1129,J1711)*overallRate)))))</f>
        <v>Effectuez l’étape 1</v>
      </c>
      <c r="O1711" s="68" t="str">
        <f>IF(ISTEXT(overallRate),"Effectuez l’étape 1",IF(OR(COUNT($C1711,K1711)&lt;&gt;2,overallRate=0),0,IF(G1711="Yes",ROUND(MAX(IF($B1711="Oui - sans lien de dépendance",0,MIN((0.75*K1711),847)),MIN(K1711,(0.75*$C1711),847)),2),IF(revenueReduction&gt;0.3,MAX(IF($B1711="Non - avec lien de dépendance",MIN(1129,K1711,$C1711)*overallRate,MIN(1129,K1711)*overallRate),ROUND(MAX(IF($B1711="Non - avec lien de dépendance",0,MIN((0.75*K1711),847)),MIN(K1711,(0.75*$C1711),847)),2)),IF($B1711="Non - avec lien de dépendance",MIN(1129,K1711,$C1711)*overallRate,MIN(1129,K1711)*overallRate)))))</f>
        <v>Effectuez l’étape 1</v>
      </c>
      <c r="P1711" s="3">
        <f t="shared" si="26"/>
        <v>0</v>
      </c>
    </row>
    <row r="1712" spans="12:16" x14ac:dyDescent="0.5">
      <c r="L1712" s="68" t="str">
        <f>IF(ISTEXT(overallRate),"Effectuez l’étape 1",IF(OR(COUNT($C1712,H1712)&lt;&gt;2,overallRate=0),0,IF(D1712="Yes",ROUND(MAX(IF($B1712="Oui - sans lien de dépendance",0,MIN((0.75*H1712),847)),MIN(H1712,(0.75*$C1712),847)),2),IF(revenueReduction&gt;0.3,MAX(IF($B1712="Non - avec lien de dépendance",MIN(1129,H1712,$C1712)*overallRate,MIN(1129,H1712)*overallRate),ROUND(MAX(IF($B1712="Non - avec lien de dépendance",0,MIN((0.75*H1712),847)),MIN(H1712,(0.75*$C1712),847)),2)),IF($B1712="Non - avec lien de dépendance",MIN(1129,H1712,$C1712)*overallRate,MIN(1129,H1712)*overallRate)))))</f>
        <v>Effectuez l’étape 1</v>
      </c>
      <c r="M1712" s="68" t="str">
        <f>IF(ISTEXT(overallRate),"Effectuez l’étape 1",IF(OR(COUNT($C1712,I1712)&lt;&gt;2,overallRate=0),0,IF(E1712="Yes",ROUND(MAX(IF($B1712="Oui - sans lien de dépendance",0,MIN((0.75*I1712),847)),MIN(I1712,(0.75*$C1712),847)),2),IF(revenueReduction&gt;0.3,MAX(IF($B1712="Non - avec lien de dépendance",MIN(1129,I1712,$C1712)*overallRate,MIN(1129,I1712)*overallRate),ROUND(MAX(IF($B1712="Non - avec lien de dépendance",0,MIN((0.75*I1712),847)),MIN(I1712,(0.75*$C1712),847)),2)),IF($B1712="Non - avec lien de dépendance",MIN(1129,I1712,$C1712)*overallRate,MIN(1129,I1712)*overallRate)))))</f>
        <v>Effectuez l’étape 1</v>
      </c>
      <c r="N1712" s="68" t="str">
        <f>IF(ISTEXT(overallRate),"Effectuez l’étape 1",IF(OR(COUNT($C1712,J1712)&lt;&gt;2,overallRate=0),0,IF(F1712="Yes",ROUND(MAX(IF($B1712="Oui - sans lien de dépendance",0,MIN((0.75*J1712),847)),MIN(J1712,(0.75*$C1712),847)),2),IF(revenueReduction&gt;0.3,MAX(IF($B1712="Non - avec lien de dépendance",MIN(1129,J1712,$C1712)*overallRate,MIN(1129,J1712)*overallRate),ROUND(MAX(IF($B1712="Non - avec lien de dépendance",0,MIN((0.75*J1712),847)),MIN(J1712,(0.75*$C1712),847)),2)),IF($B1712="Non - avec lien de dépendance",MIN(1129,J1712,$C1712)*overallRate,MIN(1129,J1712)*overallRate)))))</f>
        <v>Effectuez l’étape 1</v>
      </c>
      <c r="O1712" s="68" t="str">
        <f>IF(ISTEXT(overallRate),"Effectuez l’étape 1",IF(OR(COUNT($C1712,K1712)&lt;&gt;2,overallRate=0),0,IF(G1712="Yes",ROUND(MAX(IF($B1712="Oui - sans lien de dépendance",0,MIN((0.75*K1712),847)),MIN(K1712,(0.75*$C1712),847)),2),IF(revenueReduction&gt;0.3,MAX(IF($B1712="Non - avec lien de dépendance",MIN(1129,K1712,$C1712)*overallRate,MIN(1129,K1712)*overallRate),ROUND(MAX(IF($B1712="Non - avec lien de dépendance",0,MIN((0.75*K1712),847)),MIN(K1712,(0.75*$C1712),847)),2)),IF($B1712="Non - avec lien de dépendance",MIN(1129,K1712,$C1712)*overallRate,MIN(1129,K1712)*overallRate)))))</f>
        <v>Effectuez l’étape 1</v>
      </c>
      <c r="P1712" s="3">
        <f t="shared" si="26"/>
        <v>0</v>
      </c>
    </row>
    <row r="1713" spans="12:16" x14ac:dyDescent="0.5">
      <c r="L1713" s="68" t="str">
        <f>IF(ISTEXT(overallRate),"Effectuez l’étape 1",IF(OR(COUNT($C1713,H1713)&lt;&gt;2,overallRate=0),0,IF(D1713="Yes",ROUND(MAX(IF($B1713="Oui - sans lien de dépendance",0,MIN((0.75*H1713),847)),MIN(H1713,(0.75*$C1713),847)),2),IF(revenueReduction&gt;0.3,MAX(IF($B1713="Non - avec lien de dépendance",MIN(1129,H1713,$C1713)*overallRate,MIN(1129,H1713)*overallRate),ROUND(MAX(IF($B1713="Non - avec lien de dépendance",0,MIN((0.75*H1713),847)),MIN(H1713,(0.75*$C1713),847)),2)),IF($B1713="Non - avec lien de dépendance",MIN(1129,H1713,$C1713)*overallRate,MIN(1129,H1713)*overallRate)))))</f>
        <v>Effectuez l’étape 1</v>
      </c>
      <c r="M1713" s="68" t="str">
        <f>IF(ISTEXT(overallRate),"Effectuez l’étape 1",IF(OR(COUNT($C1713,I1713)&lt;&gt;2,overallRate=0),0,IF(E1713="Yes",ROUND(MAX(IF($B1713="Oui - sans lien de dépendance",0,MIN((0.75*I1713),847)),MIN(I1713,(0.75*$C1713),847)),2),IF(revenueReduction&gt;0.3,MAX(IF($B1713="Non - avec lien de dépendance",MIN(1129,I1713,$C1713)*overallRate,MIN(1129,I1713)*overallRate),ROUND(MAX(IF($B1713="Non - avec lien de dépendance",0,MIN((0.75*I1713),847)),MIN(I1713,(0.75*$C1713),847)),2)),IF($B1713="Non - avec lien de dépendance",MIN(1129,I1713,$C1713)*overallRate,MIN(1129,I1713)*overallRate)))))</f>
        <v>Effectuez l’étape 1</v>
      </c>
      <c r="N1713" s="68" t="str">
        <f>IF(ISTEXT(overallRate),"Effectuez l’étape 1",IF(OR(COUNT($C1713,J1713)&lt;&gt;2,overallRate=0),0,IF(F1713="Yes",ROUND(MAX(IF($B1713="Oui - sans lien de dépendance",0,MIN((0.75*J1713),847)),MIN(J1713,(0.75*$C1713),847)),2),IF(revenueReduction&gt;0.3,MAX(IF($B1713="Non - avec lien de dépendance",MIN(1129,J1713,$C1713)*overallRate,MIN(1129,J1713)*overallRate),ROUND(MAX(IF($B1713="Non - avec lien de dépendance",0,MIN((0.75*J1713),847)),MIN(J1713,(0.75*$C1713),847)),2)),IF($B1713="Non - avec lien de dépendance",MIN(1129,J1713,$C1713)*overallRate,MIN(1129,J1713)*overallRate)))))</f>
        <v>Effectuez l’étape 1</v>
      </c>
      <c r="O1713" s="68" t="str">
        <f>IF(ISTEXT(overallRate),"Effectuez l’étape 1",IF(OR(COUNT($C1713,K1713)&lt;&gt;2,overallRate=0),0,IF(G1713="Yes",ROUND(MAX(IF($B1713="Oui - sans lien de dépendance",0,MIN((0.75*K1713),847)),MIN(K1713,(0.75*$C1713),847)),2),IF(revenueReduction&gt;0.3,MAX(IF($B1713="Non - avec lien de dépendance",MIN(1129,K1713,$C1713)*overallRate,MIN(1129,K1713)*overallRate),ROUND(MAX(IF($B1713="Non - avec lien de dépendance",0,MIN((0.75*K1713),847)),MIN(K1713,(0.75*$C1713),847)),2)),IF($B1713="Non - avec lien de dépendance",MIN(1129,K1713,$C1713)*overallRate,MIN(1129,K1713)*overallRate)))))</f>
        <v>Effectuez l’étape 1</v>
      </c>
      <c r="P1713" s="3">
        <f t="shared" si="26"/>
        <v>0</v>
      </c>
    </row>
    <row r="1714" spans="12:16" x14ac:dyDescent="0.5">
      <c r="L1714" s="68" t="str">
        <f>IF(ISTEXT(overallRate),"Effectuez l’étape 1",IF(OR(COUNT($C1714,H1714)&lt;&gt;2,overallRate=0),0,IF(D1714="Yes",ROUND(MAX(IF($B1714="Oui - sans lien de dépendance",0,MIN((0.75*H1714),847)),MIN(H1714,(0.75*$C1714),847)),2),IF(revenueReduction&gt;0.3,MAX(IF($B1714="Non - avec lien de dépendance",MIN(1129,H1714,$C1714)*overallRate,MIN(1129,H1714)*overallRate),ROUND(MAX(IF($B1714="Non - avec lien de dépendance",0,MIN((0.75*H1714),847)),MIN(H1714,(0.75*$C1714),847)),2)),IF($B1714="Non - avec lien de dépendance",MIN(1129,H1714,$C1714)*overallRate,MIN(1129,H1714)*overallRate)))))</f>
        <v>Effectuez l’étape 1</v>
      </c>
      <c r="M1714" s="68" t="str">
        <f>IF(ISTEXT(overallRate),"Effectuez l’étape 1",IF(OR(COUNT($C1714,I1714)&lt;&gt;2,overallRate=0),0,IF(E1714="Yes",ROUND(MAX(IF($B1714="Oui - sans lien de dépendance",0,MIN((0.75*I1714),847)),MIN(I1714,(0.75*$C1714),847)),2),IF(revenueReduction&gt;0.3,MAX(IF($B1714="Non - avec lien de dépendance",MIN(1129,I1714,$C1714)*overallRate,MIN(1129,I1714)*overallRate),ROUND(MAX(IF($B1714="Non - avec lien de dépendance",0,MIN((0.75*I1714),847)),MIN(I1714,(0.75*$C1714),847)),2)),IF($B1714="Non - avec lien de dépendance",MIN(1129,I1714,$C1714)*overallRate,MIN(1129,I1714)*overallRate)))))</f>
        <v>Effectuez l’étape 1</v>
      </c>
      <c r="N1714" s="68" t="str">
        <f>IF(ISTEXT(overallRate),"Effectuez l’étape 1",IF(OR(COUNT($C1714,J1714)&lt;&gt;2,overallRate=0),0,IF(F1714="Yes",ROUND(MAX(IF($B1714="Oui - sans lien de dépendance",0,MIN((0.75*J1714),847)),MIN(J1714,(0.75*$C1714),847)),2),IF(revenueReduction&gt;0.3,MAX(IF($B1714="Non - avec lien de dépendance",MIN(1129,J1714,$C1714)*overallRate,MIN(1129,J1714)*overallRate),ROUND(MAX(IF($B1714="Non - avec lien de dépendance",0,MIN((0.75*J1714),847)),MIN(J1714,(0.75*$C1714),847)),2)),IF($B1714="Non - avec lien de dépendance",MIN(1129,J1714,$C1714)*overallRate,MIN(1129,J1714)*overallRate)))))</f>
        <v>Effectuez l’étape 1</v>
      </c>
      <c r="O1714" s="68" t="str">
        <f>IF(ISTEXT(overallRate),"Effectuez l’étape 1",IF(OR(COUNT($C1714,K1714)&lt;&gt;2,overallRate=0),0,IF(G1714="Yes",ROUND(MAX(IF($B1714="Oui - sans lien de dépendance",0,MIN((0.75*K1714),847)),MIN(K1714,(0.75*$C1714),847)),2),IF(revenueReduction&gt;0.3,MAX(IF($B1714="Non - avec lien de dépendance",MIN(1129,K1714,$C1714)*overallRate,MIN(1129,K1714)*overallRate),ROUND(MAX(IF($B1714="Non - avec lien de dépendance",0,MIN((0.75*K1714),847)),MIN(K1714,(0.75*$C1714),847)),2)),IF($B1714="Non - avec lien de dépendance",MIN(1129,K1714,$C1714)*overallRate,MIN(1129,K1714)*overallRate)))))</f>
        <v>Effectuez l’étape 1</v>
      </c>
      <c r="P1714" s="3">
        <f t="shared" si="26"/>
        <v>0</v>
      </c>
    </row>
    <row r="1715" spans="12:16" x14ac:dyDescent="0.5">
      <c r="L1715" s="68" t="str">
        <f>IF(ISTEXT(overallRate),"Effectuez l’étape 1",IF(OR(COUNT($C1715,H1715)&lt;&gt;2,overallRate=0),0,IF(D1715="Yes",ROUND(MAX(IF($B1715="Oui - sans lien de dépendance",0,MIN((0.75*H1715),847)),MIN(H1715,(0.75*$C1715),847)),2),IF(revenueReduction&gt;0.3,MAX(IF($B1715="Non - avec lien de dépendance",MIN(1129,H1715,$C1715)*overallRate,MIN(1129,H1715)*overallRate),ROUND(MAX(IF($B1715="Non - avec lien de dépendance",0,MIN((0.75*H1715),847)),MIN(H1715,(0.75*$C1715),847)),2)),IF($B1715="Non - avec lien de dépendance",MIN(1129,H1715,$C1715)*overallRate,MIN(1129,H1715)*overallRate)))))</f>
        <v>Effectuez l’étape 1</v>
      </c>
      <c r="M1715" s="68" t="str">
        <f>IF(ISTEXT(overallRate),"Effectuez l’étape 1",IF(OR(COUNT($C1715,I1715)&lt;&gt;2,overallRate=0),0,IF(E1715="Yes",ROUND(MAX(IF($B1715="Oui - sans lien de dépendance",0,MIN((0.75*I1715),847)),MIN(I1715,(0.75*$C1715),847)),2),IF(revenueReduction&gt;0.3,MAX(IF($B1715="Non - avec lien de dépendance",MIN(1129,I1715,$C1715)*overallRate,MIN(1129,I1715)*overallRate),ROUND(MAX(IF($B1715="Non - avec lien de dépendance",0,MIN((0.75*I1715),847)),MIN(I1715,(0.75*$C1715),847)),2)),IF($B1715="Non - avec lien de dépendance",MIN(1129,I1715,$C1715)*overallRate,MIN(1129,I1715)*overallRate)))))</f>
        <v>Effectuez l’étape 1</v>
      </c>
      <c r="N1715" s="68" t="str">
        <f>IF(ISTEXT(overallRate),"Effectuez l’étape 1",IF(OR(COUNT($C1715,J1715)&lt;&gt;2,overallRate=0),0,IF(F1715="Yes",ROUND(MAX(IF($B1715="Oui - sans lien de dépendance",0,MIN((0.75*J1715),847)),MIN(J1715,(0.75*$C1715),847)),2),IF(revenueReduction&gt;0.3,MAX(IF($B1715="Non - avec lien de dépendance",MIN(1129,J1715,$C1715)*overallRate,MIN(1129,J1715)*overallRate),ROUND(MAX(IF($B1715="Non - avec lien de dépendance",0,MIN((0.75*J1715),847)),MIN(J1715,(0.75*$C1715),847)),2)),IF($B1715="Non - avec lien de dépendance",MIN(1129,J1715,$C1715)*overallRate,MIN(1129,J1715)*overallRate)))))</f>
        <v>Effectuez l’étape 1</v>
      </c>
      <c r="O1715" s="68" t="str">
        <f>IF(ISTEXT(overallRate),"Effectuez l’étape 1",IF(OR(COUNT($C1715,K1715)&lt;&gt;2,overallRate=0),0,IF(G1715="Yes",ROUND(MAX(IF($B1715="Oui - sans lien de dépendance",0,MIN((0.75*K1715),847)),MIN(K1715,(0.75*$C1715),847)),2),IF(revenueReduction&gt;0.3,MAX(IF($B1715="Non - avec lien de dépendance",MIN(1129,K1715,$C1715)*overallRate,MIN(1129,K1715)*overallRate),ROUND(MAX(IF($B1715="Non - avec lien de dépendance",0,MIN((0.75*K1715),847)),MIN(K1715,(0.75*$C1715),847)),2)),IF($B1715="Non - avec lien de dépendance",MIN(1129,K1715,$C1715)*overallRate,MIN(1129,K1715)*overallRate)))))</f>
        <v>Effectuez l’étape 1</v>
      </c>
      <c r="P1715" s="3">
        <f t="shared" si="26"/>
        <v>0</v>
      </c>
    </row>
    <row r="1716" spans="12:16" x14ac:dyDescent="0.5">
      <c r="L1716" s="68" t="str">
        <f>IF(ISTEXT(overallRate),"Effectuez l’étape 1",IF(OR(COUNT($C1716,H1716)&lt;&gt;2,overallRate=0),0,IF(D1716="Yes",ROUND(MAX(IF($B1716="Oui - sans lien de dépendance",0,MIN((0.75*H1716),847)),MIN(H1716,(0.75*$C1716),847)),2),IF(revenueReduction&gt;0.3,MAX(IF($B1716="Non - avec lien de dépendance",MIN(1129,H1716,$C1716)*overallRate,MIN(1129,H1716)*overallRate),ROUND(MAX(IF($B1716="Non - avec lien de dépendance",0,MIN((0.75*H1716),847)),MIN(H1716,(0.75*$C1716),847)),2)),IF($B1716="Non - avec lien de dépendance",MIN(1129,H1716,$C1716)*overallRate,MIN(1129,H1716)*overallRate)))))</f>
        <v>Effectuez l’étape 1</v>
      </c>
      <c r="M1716" s="68" t="str">
        <f>IF(ISTEXT(overallRate),"Effectuez l’étape 1",IF(OR(COUNT($C1716,I1716)&lt;&gt;2,overallRate=0),0,IF(E1716="Yes",ROUND(MAX(IF($B1716="Oui - sans lien de dépendance",0,MIN((0.75*I1716),847)),MIN(I1716,(0.75*$C1716),847)),2),IF(revenueReduction&gt;0.3,MAX(IF($B1716="Non - avec lien de dépendance",MIN(1129,I1716,$C1716)*overallRate,MIN(1129,I1716)*overallRate),ROUND(MAX(IF($B1716="Non - avec lien de dépendance",0,MIN((0.75*I1716),847)),MIN(I1716,(0.75*$C1716),847)),2)),IF($B1716="Non - avec lien de dépendance",MIN(1129,I1716,$C1716)*overallRate,MIN(1129,I1716)*overallRate)))))</f>
        <v>Effectuez l’étape 1</v>
      </c>
      <c r="N1716" s="68" t="str">
        <f>IF(ISTEXT(overallRate),"Effectuez l’étape 1",IF(OR(COUNT($C1716,J1716)&lt;&gt;2,overallRate=0),0,IF(F1716="Yes",ROUND(MAX(IF($B1716="Oui - sans lien de dépendance",0,MIN((0.75*J1716),847)),MIN(J1716,(0.75*$C1716),847)),2),IF(revenueReduction&gt;0.3,MAX(IF($B1716="Non - avec lien de dépendance",MIN(1129,J1716,$C1716)*overallRate,MIN(1129,J1716)*overallRate),ROUND(MAX(IF($B1716="Non - avec lien de dépendance",0,MIN((0.75*J1716),847)),MIN(J1716,(0.75*$C1716),847)),2)),IF($B1716="Non - avec lien de dépendance",MIN(1129,J1716,$C1716)*overallRate,MIN(1129,J1716)*overallRate)))))</f>
        <v>Effectuez l’étape 1</v>
      </c>
      <c r="O1716" s="68" t="str">
        <f>IF(ISTEXT(overallRate),"Effectuez l’étape 1",IF(OR(COUNT($C1716,K1716)&lt;&gt;2,overallRate=0),0,IF(G1716="Yes",ROUND(MAX(IF($B1716="Oui - sans lien de dépendance",0,MIN((0.75*K1716),847)),MIN(K1716,(0.75*$C1716),847)),2),IF(revenueReduction&gt;0.3,MAX(IF($B1716="Non - avec lien de dépendance",MIN(1129,K1716,$C1716)*overallRate,MIN(1129,K1716)*overallRate),ROUND(MAX(IF($B1716="Non - avec lien de dépendance",0,MIN((0.75*K1716),847)),MIN(K1716,(0.75*$C1716),847)),2)),IF($B1716="Non - avec lien de dépendance",MIN(1129,K1716,$C1716)*overallRate,MIN(1129,K1716)*overallRate)))))</f>
        <v>Effectuez l’étape 1</v>
      </c>
      <c r="P1716" s="3">
        <f t="shared" si="26"/>
        <v>0</v>
      </c>
    </row>
    <row r="1717" spans="12:16" x14ac:dyDescent="0.5">
      <c r="L1717" s="68" t="str">
        <f>IF(ISTEXT(overallRate),"Effectuez l’étape 1",IF(OR(COUNT($C1717,H1717)&lt;&gt;2,overallRate=0),0,IF(D1717="Yes",ROUND(MAX(IF($B1717="Oui - sans lien de dépendance",0,MIN((0.75*H1717),847)),MIN(H1717,(0.75*$C1717),847)),2),IF(revenueReduction&gt;0.3,MAX(IF($B1717="Non - avec lien de dépendance",MIN(1129,H1717,$C1717)*overallRate,MIN(1129,H1717)*overallRate),ROUND(MAX(IF($B1717="Non - avec lien de dépendance",0,MIN((0.75*H1717),847)),MIN(H1717,(0.75*$C1717),847)),2)),IF($B1717="Non - avec lien de dépendance",MIN(1129,H1717,$C1717)*overallRate,MIN(1129,H1717)*overallRate)))))</f>
        <v>Effectuez l’étape 1</v>
      </c>
      <c r="M1717" s="68" t="str">
        <f>IF(ISTEXT(overallRate),"Effectuez l’étape 1",IF(OR(COUNT($C1717,I1717)&lt;&gt;2,overallRate=0),0,IF(E1717="Yes",ROUND(MAX(IF($B1717="Oui - sans lien de dépendance",0,MIN((0.75*I1717),847)),MIN(I1717,(0.75*$C1717),847)),2),IF(revenueReduction&gt;0.3,MAX(IF($B1717="Non - avec lien de dépendance",MIN(1129,I1717,$C1717)*overallRate,MIN(1129,I1717)*overallRate),ROUND(MAX(IF($B1717="Non - avec lien de dépendance",0,MIN((0.75*I1717),847)),MIN(I1717,(0.75*$C1717),847)),2)),IF($B1717="Non - avec lien de dépendance",MIN(1129,I1717,$C1717)*overallRate,MIN(1129,I1717)*overallRate)))))</f>
        <v>Effectuez l’étape 1</v>
      </c>
      <c r="N1717" s="68" t="str">
        <f>IF(ISTEXT(overallRate),"Effectuez l’étape 1",IF(OR(COUNT($C1717,J1717)&lt;&gt;2,overallRate=0),0,IF(F1717="Yes",ROUND(MAX(IF($B1717="Oui - sans lien de dépendance",0,MIN((0.75*J1717),847)),MIN(J1717,(0.75*$C1717),847)),2),IF(revenueReduction&gt;0.3,MAX(IF($B1717="Non - avec lien de dépendance",MIN(1129,J1717,$C1717)*overallRate,MIN(1129,J1717)*overallRate),ROUND(MAX(IF($B1717="Non - avec lien de dépendance",0,MIN((0.75*J1717),847)),MIN(J1717,(0.75*$C1717),847)),2)),IF($B1717="Non - avec lien de dépendance",MIN(1129,J1717,$C1717)*overallRate,MIN(1129,J1717)*overallRate)))))</f>
        <v>Effectuez l’étape 1</v>
      </c>
      <c r="O1717" s="68" t="str">
        <f>IF(ISTEXT(overallRate),"Effectuez l’étape 1",IF(OR(COUNT($C1717,K1717)&lt;&gt;2,overallRate=0),0,IF(G1717="Yes",ROUND(MAX(IF($B1717="Oui - sans lien de dépendance",0,MIN((0.75*K1717),847)),MIN(K1717,(0.75*$C1717),847)),2),IF(revenueReduction&gt;0.3,MAX(IF($B1717="Non - avec lien de dépendance",MIN(1129,K1717,$C1717)*overallRate,MIN(1129,K1717)*overallRate),ROUND(MAX(IF($B1717="Non - avec lien de dépendance",0,MIN((0.75*K1717),847)),MIN(K1717,(0.75*$C1717),847)),2)),IF($B1717="Non - avec lien de dépendance",MIN(1129,K1717,$C1717)*overallRate,MIN(1129,K1717)*overallRate)))))</f>
        <v>Effectuez l’étape 1</v>
      </c>
      <c r="P1717" s="3">
        <f t="shared" si="26"/>
        <v>0</v>
      </c>
    </row>
    <row r="1718" spans="12:16" x14ac:dyDescent="0.5">
      <c r="L1718" s="68" t="str">
        <f>IF(ISTEXT(overallRate),"Effectuez l’étape 1",IF(OR(COUNT($C1718,H1718)&lt;&gt;2,overallRate=0),0,IF(D1718="Yes",ROUND(MAX(IF($B1718="Oui - sans lien de dépendance",0,MIN((0.75*H1718),847)),MIN(H1718,(0.75*$C1718),847)),2),IF(revenueReduction&gt;0.3,MAX(IF($B1718="Non - avec lien de dépendance",MIN(1129,H1718,$C1718)*overallRate,MIN(1129,H1718)*overallRate),ROUND(MAX(IF($B1718="Non - avec lien de dépendance",0,MIN((0.75*H1718),847)),MIN(H1718,(0.75*$C1718),847)),2)),IF($B1718="Non - avec lien de dépendance",MIN(1129,H1718,$C1718)*overallRate,MIN(1129,H1718)*overallRate)))))</f>
        <v>Effectuez l’étape 1</v>
      </c>
      <c r="M1718" s="68" t="str">
        <f>IF(ISTEXT(overallRate),"Effectuez l’étape 1",IF(OR(COUNT($C1718,I1718)&lt;&gt;2,overallRate=0),0,IF(E1718="Yes",ROUND(MAX(IF($B1718="Oui - sans lien de dépendance",0,MIN((0.75*I1718),847)),MIN(I1718,(0.75*$C1718),847)),2),IF(revenueReduction&gt;0.3,MAX(IF($B1718="Non - avec lien de dépendance",MIN(1129,I1718,$C1718)*overallRate,MIN(1129,I1718)*overallRate),ROUND(MAX(IF($B1718="Non - avec lien de dépendance",0,MIN((0.75*I1718),847)),MIN(I1718,(0.75*$C1718),847)),2)),IF($B1718="Non - avec lien de dépendance",MIN(1129,I1718,$C1718)*overallRate,MIN(1129,I1718)*overallRate)))))</f>
        <v>Effectuez l’étape 1</v>
      </c>
      <c r="N1718" s="68" t="str">
        <f>IF(ISTEXT(overallRate),"Effectuez l’étape 1",IF(OR(COUNT($C1718,J1718)&lt;&gt;2,overallRate=0),0,IF(F1718="Yes",ROUND(MAX(IF($B1718="Oui - sans lien de dépendance",0,MIN((0.75*J1718),847)),MIN(J1718,(0.75*$C1718),847)),2),IF(revenueReduction&gt;0.3,MAX(IF($B1718="Non - avec lien de dépendance",MIN(1129,J1718,$C1718)*overallRate,MIN(1129,J1718)*overallRate),ROUND(MAX(IF($B1718="Non - avec lien de dépendance",0,MIN((0.75*J1718),847)),MIN(J1718,(0.75*$C1718),847)),2)),IF($B1718="Non - avec lien de dépendance",MIN(1129,J1718,$C1718)*overallRate,MIN(1129,J1718)*overallRate)))))</f>
        <v>Effectuez l’étape 1</v>
      </c>
      <c r="O1718" s="68" t="str">
        <f>IF(ISTEXT(overallRate),"Effectuez l’étape 1",IF(OR(COUNT($C1718,K1718)&lt;&gt;2,overallRate=0),0,IF(G1718="Yes",ROUND(MAX(IF($B1718="Oui - sans lien de dépendance",0,MIN((0.75*K1718),847)),MIN(K1718,(0.75*$C1718),847)),2),IF(revenueReduction&gt;0.3,MAX(IF($B1718="Non - avec lien de dépendance",MIN(1129,K1718,$C1718)*overallRate,MIN(1129,K1718)*overallRate),ROUND(MAX(IF($B1718="Non - avec lien de dépendance",0,MIN((0.75*K1718),847)),MIN(K1718,(0.75*$C1718),847)),2)),IF($B1718="Non - avec lien de dépendance",MIN(1129,K1718,$C1718)*overallRate,MIN(1129,K1718)*overallRate)))))</f>
        <v>Effectuez l’étape 1</v>
      </c>
      <c r="P1718" s="3">
        <f t="shared" si="26"/>
        <v>0</v>
      </c>
    </row>
    <row r="1719" spans="12:16" x14ac:dyDescent="0.5">
      <c r="L1719" s="68" t="str">
        <f>IF(ISTEXT(overallRate),"Effectuez l’étape 1",IF(OR(COUNT($C1719,H1719)&lt;&gt;2,overallRate=0),0,IF(D1719="Yes",ROUND(MAX(IF($B1719="Oui - sans lien de dépendance",0,MIN((0.75*H1719),847)),MIN(H1719,(0.75*$C1719),847)),2),IF(revenueReduction&gt;0.3,MAX(IF($B1719="Non - avec lien de dépendance",MIN(1129,H1719,$C1719)*overallRate,MIN(1129,H1719)*overallRate),ROUND(MAX(IF($B1719="Non - avec lien de dépendance",0,MIN((0.75*H1719),847)),MIN(H1719,(0.75*$C1719),847)),2)),IF($B1719="Non - avec lien de dépendance",MIN(1129,H1719,$C1719)*overallRate,MIN(1129,H1719)*overallRate)))))</f>
        <v>Effectuez l’étape 1</v>
      </c>
      <c r="M1719" s="68" t="str">
        <f>IF(ISTEXT(overallRate),"Effectuez l’étape 1",IF(OR(COUNT($C1719,I1719)&lt;&gt;2,overallRate=0),0,IF(E1719="Yes",ROUND(MAX(IF($B1719="Oui - sans lien de dépendance",0,MIN((0.75*I1719),847)),MIN(I1719,(0.75*$C1719),847)),2),IF(revenueReduction&gt;0.3,MAX(IF($B1719="Non - avec lien de dépendance",MIN(1129,I1719,$C1719)*overallRate,MIN(1129,I1719)*overallRate),ROUND(MAX(IF($B1719="Non - avec lien de dépendance",0,MIN((0.75*I1719),847)),MIN(I1719,(0.75*$C1719),847)),2)),IF($B1719="Non - avec lien de dépendance",MIN(1129,I1719,$C1719)*overallRate,MIN(1129,I1719)*overallRate)))))</f>
        <v>Effectuez l’étape 1</v>
      </c>
      <c r="N1719" s="68" t="str">
        <f>IF(ISTEXT(overallRate),"Effectuez l’étape 1",IF(OR(COUNT($C1719,J1719)&lt;&gt;2,overallRate=0),0,IF(F1719="Yes",ROUND(MAX(IF($B1719="Oui - sans lien de dépendance",0,MIN((0.75*J1719),847)),MIN(J1719,(0.75*$C1719),847)),2),IF(revenueReduction&gt;0.3,MAX(IF($B1719="Non - avec lien de dépendance",MIN(1129,J1719,$C1719)*overallRate,MIN(1129,J1719)*overallRate),ROUND(MAX(IF($B1719="Non - avec lien de dépendance",0,MIN((0.75*J1719),847)),MIN(J1719,(0.75*$C1719),847)),2)),IF($B1719="Non - avec lien de dépendance",MIN(1129,J1719,$C1719)*overallRate,MIN(1129,J1719)*overallRate)))))</f>
        <v>Effectuez l’étape 1</v>
      </c>
      <c r="O1719" s="68" t="str">
        <f>IF(ISTEXT(overallRate),"Effectuez l’étape 1",IF(OR(COUNT($C1719,K1719)&lt;&gt;2,overallRate=0),0,IF(G1719="Yes",ROUND(MAX(IF($B1719="Oui - sans lien de dépendance",0,MIN((0.75*K1719),847)),MIN(K1719,(0.75*$C1719),847)),2),IF(revenueReduction&gt;0.3,MAX(IF($B1719="Non - avec lien de dépendance",MIN(1129,K1719,$C1719)*overallRate,MIN(1129,K1719)*overallRate),ROUND(MAX(IF($B1719="Non - avec lien de dépendance",0,MIN((0.75*K1719),847)),MIN(K1719,(0.75*$C1719),847)),2)),IF($B1719="Non - avec lien de dépendance",MIN(1129,K1719,$C1719)*overallRate,MIN(1129,K1719)*overallRate)))))</f>
        <v>Effectuez l’étape 1</v>
      </c>
      <c r="P1719" s="3">
        <f t="shared" si="26"/>
        <v>0</v>
      </c>
    </row>
    <row r="1720" spans="12:16" x14ac:dyDescent="0.5">
      <c r="L1720" s="68" t="str">
        <f>IF(ISTEXT(overallRate),"Effectuez l’étape 1",IF(OR(COUNT($C1720,H1720)&lt;&gt;2,overallRate=0),0,IF(D1720="Yes",ROUND(MAX(IF($B1720="Oui - sans lien de dépendance",0,MIN((0.75*H1720),847)),MIN(H1720,(0.75*$C1720),847)),2),IF(revenueReduction&gt;0.3,MAX(IF($B1720="Non - avec lien de dépendance",MIN(1129,H1720,$C1720)*overallRate,MIN(1129,H1720)*overallRate),ROUND(MAX(IF($B1720="Non - avec lien de dépendance",0,MIN((0.75*H1720),847)),MIN(H1720,(0.75*$C1720),847)),2)),IF($B1720="Non - avec lien de dépendance",MIN(1129,H1720,$C1720)*overallRate,MIN(1129,H1720)*overallRate)))))</f>
        <v>Effectuez l’étape 1</v>
      </c>
      <c r="M1720" s="68" t="str">
        <f>IF(ISTEXT(overallRate),"Effectuez l’étape 1",IF(OR(COUNT($C1720,I1720)&lt;&gt;2,overallRate=0),0,IF(E1720="Yes",ROUND(MAX(IF($B1720="Oui - sans lien de dépendance",0,MIN((0.75*I1720),847)),MIN(I1720,(0.75*$C1720),847)),2),IF(revenueReduction&gt;0.3,MAX(IF($B1720="Non - avec lien de dépendance",MIN(1129,I1720,$C1720)*overallRate,MIN(1129,I1720)*overallRate),ROUND(MAX(IF($B1720="Non - avec lien de dépendance",0,MIN((0.75*I1720),847)),MIN(I1720,(0.75*$C1720),847)),2)),IF($B1720="Non - avec lien de dépendance",MIN(1129,I1720,$C1720)*overallRate,MIN(1129,I1720)*overallRate)))))</f>
        <v>Effectuez l’étape 1</v>
      </c>
      <c r="N1720" s="68" t="str">
        <f>IF(ISTEXT(overallRate),"Effectuez l’étape 1",IF(OR(COUNT($C1720,J1720)&lt;&gt;2,overallRate=0),0,IF(F1720="Yes",ROUND(MAX(IF($B1720="Oui - sans lien de dépendance",0,MIN((0.75*J1720),847)),MIN(J1720,(0.75*$C1720),847)),2),IF(revenueReduction&gt;0.3,MAX(IF($B1720="Non - avec lien de dépendance",MIN(1129,J1720,$C1720)*overallRate,MIN(1129,J1720)*overallRate),ROUND(MAX(IF($B1720="Non - avec lien de dépendance",0,MIN((0.75*J1720),847)),MIN(J1720,(0.75*$C1720),847)),2)),IF($B1720="Non - avec lien de dépendance",MIN(1129,J1720,$C1720)*overallRate,MIN(1129,J1720)*overallRate)))))</f>
        <v>Effectuez l’étape 1</v>
      </c>
      <c r="O1720" s="68" t="str">
        <f>IF(ISTEXT(overallRate),"Effectuez l’étape 1",IF(OR(COUNT($C1720,K1720)&lt;&gt;2,overallRate=0),0,IF(G1720="Yes",ROUND(MAX(IF($B1720="Oui - sans lien de dépendance",0,MIN((0.75*K1720),847)),MIN(K1720,(0.75*$C1720),847)),2),IF(revenueReduction&gt;0.3,MAX(IF($B1720="Non - avec lien de dépendance",MIN(1129,K1720,$C1720)*overallRate,MIN(1129,K1720)*overallRate),ROUND(MAX(IF($B1720="Non - avec lien de dépendance",0,MIN((0.75*K1720),847)),MIN(K1720,(0.75*$C1720),847)),2)),IF($B1720="Non - avec lien de dépendance",MIN(1129,K1720,$C1720)*overallRate,MIN(1129,K1720)*overallRate)))))</f>
        <v>Effectuez l’étape 1</v>
      </c>
      <c r="P1720" s="3">
        <f t="shared" si="26"/>
        <v>0</v>
      </c>
    </row>
    <row r="1721" spans="12:16" x14ac:dyDescent="0.5">
      <c r="L1721" s="68" t="str">
        <f>IF(ISTEXT(overallRate),"Effectuez l’étape 1",IF(OR(COUNT($C1721,H1721)&lt;&gt;2,overallRate=0),0,IF(D1721="Yes",ROUND(MAX(IF($B1721="Oui - sans lien de dépendance",0,MIN((0.75*H1721),847)),MIN(H1721,(0.75*$C1721),847)),2),IF(revenueReduction&gt;0.3,MAX(IF($B1721="Non - avec lien de dépendance",MIN(1129,H1721,$C1721)*overallRate,MIN(1129,H1721)*overallRate),ROUND(MAX(IF($B1721="Non - avec lien de dépendance",0,MIN((0.75*H1721),847)),MIN(H1721,(0.75*$C1721),847)),2)),IF($B1721="Non - avec lien de dépendance",MIN(1129,H1721,$C1721)*overallRate,MIN(1129,H1721)*overallRate)))))</f>
        <v>Effectuez l’étape 1</v>
      </c>
      <c r="M1721" s="68" t="str">
        <f>IF(ISTEXT(overallRate),"Effectuez l’étape 1",IF(OR(COUNT($C1721,I1721)&lt;&gt;2,overallRate=0),0,IF(E1721="Yes",ROUND(MAX(IF($B1721="Oui - sans lien de dépendance",0,MIN((0.75*I1721),847)),MIN(I1721,(0.75*$C1721),847)),2),IF(revenueReduction&gt;0.3,MAX(IF($B1721="Non - avec lien de dépendance",MIN(1129,I1721,$C1721)*overallRate,MIN(1129,I1721)*overallRate),ROUND(MAX(IF($B1721="Non - avec lien de dépendance",0,MIN((0.75*I1721),847)),MIN(I1721,(0.75*$C1721),847)),2)),IF($B1721="Non - avec lien de dépendance",MIN(1129,I1721,$C1721)*overallRate,MIN(1129,I1721)*overallRate)))))</f>
        <v>Effectuez l’étape 1</v>
      </c>
      <c r="N1721" s="68" t="str">
        <f>IF(ISTEXT(overallRate),"Effectuez l’étape 1",IF(OR(COUNT($C1721,J1721)&lt;&gt;2,overallRate=0),0,IF(F1721="Yes",ROUND(MAX(IF($B1721="Oui - sans lien de dépendance",0,MIN((0.75*J1721),847)),MIN(J1721,(0.75*$C1721),847)),2),IF(revenueReduction&gt;0.3,MAX(IF($B1721="Non - avec lien de dépendance",MIN(1129,J1721,$C1721)*overallRate,MIN(1129,J1721)*overallRate),ROUND(MAX(IF($B1721="Non - avec lien de dépendance",0,MIN((0.75*J1721),847)),MIN(J1721,(0.75*$C1721),847)),2)),IF($B1721="Non - avec lien de dépendance",MIN(1129,J1721,$C1721)*overallRate,MIN(1129,J1721)*overallRate)))))</f>
        <v>Effectuez l’étape 1</v>
      </c>
      <c r="O1721" s="68" t="str">
        <f>IF(ISTEXT(overallRate),"Effectuez l’étape 1",IF(OR(COUNT($C1721,K1721)&lt;&gt;2,overallRate=0),0,IF(G1721="Yes",ROUND(MAX(IF($B1721="Oui - sans lien de dépendance",0,MIN((0.75*K1721),847)),MIN(K1721,(0.75*$C1721),847)),2),IF(revenueReduction&gt;0.3,MAX(IF($B1721="Non - avec lien de dépendance",MIN(1129,K1721,$C1721)*overallRate,MIN(1129,K1721)*overallRate),ROUND(MAX(IF($B1721="Non - avec lien de dépendance",0,MIN((0.75*K1721),847)),MIN(K1721,(0.75*$C1721),847)),2)),IF($B1721="Non - avec lien de dépendance",MIN(1129,K1721,$C1721)*overallRate,MIN(1129,K1721)*overallRate)))))</f>
        <v>Effectuez l’étape 1</v>
      </c>
      <c r="P1721" s="3">
        <f t="shared" si="26"/>
        <v>0</v>
      </c>
    </row>
    <row r="1722" spans="12:16" x14ac:dyDescent="0.5">
      <c r="L1722" s="68" t="str">
        <f>IF(ISTEXT(overallRate),"Effectuez l’étape 1",IF(OR(COUNT($C1722,H1722)&lt;&gt;2,overallRate=0),0,IF(D1722="Yes",ROUND(MAX(IF($B1722="Oui - sans lien de dépendance",0,MIN((0.75*H1722),847)),MIN(H1722,(0.75*$C1722),847)),2),IF(revenueReduction&gt;0.3,MAX(IF($B1722="Non - avec lien de dépendance",MIN(1129,H1722,$C1722)*overallRate,MIN(1129,H1722)*overallRate),ROUND(MAX(IF($B1722="Non - avec lien de dépendance",0,MIN((0.75*H1722),847)),MIN(H1722,(0.75*$C1722),847)),2)),IF($B1722="Non - avec lien de dépendance",MIN(1129,H1722,$C1722)*overallRate,MIN(1129,H1722)*overallRate)))))</f>
        <v>Effectuez l’étape 1</v>
      </c>
      <c r="M1722" s="68" t="str">
        <f>IF(ISTEXT(overallRate),"Effectuez l’étape 1",IF(OR(COUNT($C1722,I1722)&lt;&gt;2,overallRate=0),0,IF(E1722="Yes",ROUND(MAX(IF($B1722="Oui - sans lien de dépendance",0,MIN((0.75*I1722),847)),MIN(I1722,(0.75*$C1722),847)),2),IF(revenueReduction&gt;0.3,MAX(IF($B1722="Non - avec lien de dépendance",MIN(1129,I1722,$C1722)*overallRate,MIN(1129,I1722)*overallRate),ROUND(MAX(IF($B1722="Non - avec lien de dépendance",0,MIN((0.75*I1722),847)),MIN(I1722,(0.75*$C1722),847)),2)),IF($B1722="Non - avec lien de dépendance",MIN(1129,I1722,$C1722)*overallRate,MIN(1129,I1722)*overallRate)))))</f>
        <v>Effectuez l’étape 1</v>
      </c>
      <c r="N1722" s="68" t="str">
        <f>IF(ISTEXT(overallRate),"Effectuez l’étape 1",IF(OR(COUNT($C1722,J1722)&lt;&gt;2,overallRate=0),0,IF(F1722="Yes",ROUND(MAX(IF($B1722="Oui - sans lien de dépendance",0,MIN((0.75*J1722),847)),MIN(J1722,(0.75*$C1722),847)),2),IF(revenueReduction&gt;0.3,MAX(IF($B1722="Non - avec lien de dépendance",MIN(1129,J1722,$C1722)*overallRate,MIN(1129,J1722)*overallRate),ROUND(MAX(IF($B1722="Non - avec lien de dépendance",0,MIN((0.75*J1722),847)),MIN(J1722,(0.75*$C1722),847)),2)),IF($B1722="Non - avec lien de dépendance",MIN(1129,J1722,$C1722)*overallRate,MIN(1129,J1722)*overallRate)))))</f>
        <v>Effectuez l’étape 1</v>
      </c>
      <c r="O1722" s="68" t="str">
        <f>IF(ISTEXT(overallRate),"Effectuez l’étape 1",IF(OR(COUNT($C1722,K1722)&lt;&gt;2,overallRate=0),0,IF(G1722="Yes",ROUND(MAX(IF($B1722="Oui - sans lien de dépendance",0,MIN((0.75*K1722),847)),MIN(K1722,(0.75*$C1722),847)),2),IF(revenueReduction&gt;0.3,MAX(IF($B1722="Non - avec lien de dépendance",MIN(1129,K1722,$C1722)*overallRate,MIN(1129,K1722)*overallRate),ROUND(MAX(IF($B1722="Non - avec lien de dépendance",0,MIN((0.75*K1722),847)),MIN(K1722,(0.75*$C1722),847)),2)),IF($B1722="Non - avec lien de dépendance",MIN(1129,K1722,$C1722)*overallRate,MIN(1129,K1722)*overallRate)))))</f>
        <v>Effectuez l’étape 1</v>
      </c>
      <c r="P1722" s="3">
        <f t="shared" si="26"/>
        <v>0</v>
      </c>
    </row>
    <row r="1723" spans="12:16" x14ac:dyDescent="0.5">
      <c r="L1723" s="68" t="str">
        <f>IF(ISTEXT(overallRate),"Effectuez l’étape 1",IF(OR(COUNT($C1723,H1723)&lt;&gt;2,overallRate=0),0,IF(D1723="Yes",ROUND(MAX(IF($B1723="Oui - sans lien de dépendance",0,MIN((0.75*H1723),847)),MIN(H1723,(0.75*$C1723),847)),2),IF(revenueReduction&gt;0.3,MAX(IF($B1723="Non - avec lien de dépendance",MIN(1129,H1723,$C1723)*overallRate,MIN(1129,H1723)*overallRate),ROUND(MAX(IF($B1723="Non - avec lien de dépendance",0,MIN((0.75*H1723),847)),MIN(H1723,(0.75*$C1723),847)),2)),IF($B1723="Non - avec lien de dépendance",MIN(1129,H1723,$C1723)*overallRate,MIN(1129,H1723)*overallRate)))))</f>
        <v>Effectuez l’étape 1</v>
      </c>
      <c r="M1723" s="68" t="str">
        <f>IF(ISTEXT(overallRate),"Effectuez l’étape 1",IF(OR(COUNT($C1723,I1723)&lt;&gt;2,overallRate=0),0,IF(E1723="Yes",ROUND(MAX(IF($B1723="Oui - sans lien de dépendance",0,MIN((0.75*I1723),847)),MIN(I1723,(0.75*$C1723),847)),2),IF(revenueReduction&gt;0.3,MAX(IF($B1723="Non - avec lien de dépendance",MIN(1129,I1723,$C1723)*overallRate,MIN(1129,I1723)*overallRate),ROUND(MAX(IF($B1723="Non - avec lien de dépendance",0,MIN((0.75*I1723),847)),MIN(I1723,(0.75*$C1723),847)),2)),IF($B1723="Non - avec lien de dépendance",MIN(1129,I1723,$C1723)*overallRate,MIN(1129,I1723)*overallRate)))))</f>
        <v>Effectuez l’étape 1</v>
      </c>
      <c r="N1723" s="68" t="str">
        <f>IF(ISTEXT(overallRate),"Effectuez l’étape 1",IF(OR(COUNT($C1723,J1723)&lt;&gt;2,overallRate=0),0,IF(F1723="Yes",ROUND(MAX(IF($B1723="Oui - sans lien de dépendance",0,MIN((0.75*J1723),847)),MIN(J1723,(0.75*$C1723),847)),2),IF(revenueReduction&gt;0.3,MAX(IF($B1723="Non - avec lien de dépendance",MIN(1129,J1723,$C1723)*overallRate,MIN(1129,J1723)*overallRate),ROUND(MAX(IF($B1723="Non - avec lien de dépendance",0,MIN((0.75*J1723),847)),MIN(J1723,(0.75*$C1723),847)),2)),IF($B1723="Non - avec lien de dépendance",MIN(1129,J1723,$C1723)*overallRate,MIN(1129,J1723)*overallRate)))))</f>
        <v>Effectuez l’étape 1</v>
      </c>
      <c r="O1723" s="68" t="str">
        <f>IF(ISTEXT(overallRate),"Effectuez l’étape 1",IF(OR(COUNT($C1723,K1723)&lt;&gt;2,overallRate=0),0,IF(G1723="Yes",ROUND(MAX(IF($B1723="Oui - sans lien de dépendance",0,MIN((0.75*K1723),847)),MIN(K1723,(0.75*$C1723),847)),2),IF(revenueReduction&gt;0.3,MAX(IF($B1723="Non - avec lien de dépendance",MIN(1129,K1723,$C1723)*overallRate,MIN(1129,K1723)*overallRate),ROUND(MAX(IF($B1723="Non - avec lien de dépendance",0,MIN((0.75*K1723),847)),MIN(K1723,(0.75*$C1723),847)),2)),IF($B1723="Non - avec lien de dépendance",MIN(1129,K1723,$C1723)*overallRate,MIN(1129,K1723)*overallRate)))))</f>
        <v>Effectuez l’étape 1</v>
      </c>
      <c r="P1723" s="3">
        <f t="shared" si="26"/>
        <v>0</v>
      </c>
    </row>
    <row r="1724" spans="12:16" x14ac:dyDescent="0.5">
      <c r="L1724" s="68" t="str">
        <f>IF(ISTEXT(overallRate),"Effectuez l’étape 1",IF(OR(COUNT($C1724,H1724)&lt;&gt;2,overallRate=0),0,IF(D1724="Yes",ROUND(MAX(IF($B1724="Oui - sans lien de dépendance",0,MIN((0.75*H1724),847)),MIN(H1724,(0.75*$C1724),847)),2),IF(revenueReduction&gt;0.3,MAX(IF($B1724="Non - avec lien de dépendance",MIN(1129,H1724,$C1724)*overallRate,MIN(1129,H1724)*overallRate),ROUND(MAX(IF($B1724="Non - avec lien de dépendance",0,MIN((0.75*H1724),847)),MIN(H1724,(0.75*$C1724),847)),2)),IF($B1724="Non - avec lien de dépendance",MIN(1129,H1724,$C1724)*overallRate,MIN(1129,H1724)*overallRate)))))</f>
        <v>Effectuez l’étape 1</v>
      </c>
      <c r="M1724" s="68" t="str">
        <f>IF(ISTEXT(overallRate),"Effectuez l’étape 1",IF(OR(COUNT($C1724,I1724)&lt;&gt;2,overallRate=0),0,IF(E1724="Yes",ROUND(MAX(IF($B1724="Oui - sans lien de dépendance",0,MIN((0.75*I1724),847)),MIN(I1724,(0.75*$C1724),847)),2),IF(revenueReduction&gt;0.3,MAX(IF($B1724="Non - avec lien de dépendance",MIN(1129,I1724,$C1724)*overallRate,MIN(1129,I1724)*overallRate),ROUND(MAX(IF($B1724="Non - avec lien de dépendance",0,MIN((0.75*I1724),847)),MIN(I1724,(0.75*$C1724),847)),2)),IF($B1724="Non - avec lien de dépendance",MIN(1129,I1724,$C1724)*overallRate,MIN(1129,I1724)*overallRate)))))</f>
        <v>Effectuez l’étape 1</v>
      </c>
      <c r="N1724" s="68" t="str">
        <f>IF(ISTEXT(overallRate),"Effectuez l’étape 1",IF(OR(COUNT($C1724,J1724)&lt;&gt;2,overallRate=0),0,IF(F1724="Yes",ROUND(MAX(IF($B1724="Oui - sans lien de dépendance",0,MIN((0.75*J1724),847)),MIN(J1724,(0.75*$C1724),847)),2),IF(revenueReduction&gt;0.3,MAX(IF($B1724="Non - avec lien de dépendance",MIN(1129,J1724,$C1724)*overallRate,MIN(1129,J1724)*overallRate),ROUND(MAX(IF($B1724="Non - avec lien de dépendance",0,MIN((0.75*J1724),847)),MIN(J1724,(0.75*$C1724),847)),2)),IF($B1724="Non - avec lien de dépendance",MIN(1129,J1724,$C1724)*overallRate,MIN(1129,J1724)*overallRate)))))</f>
        <v>Effectuez l’étape 1</v>
      </c>
      <c r="O1724" s="68" t="str">
        <f>IF(ISTEXT(overallRate),"Effectuez l’étape 1",IF(OR(COUNT($C1724,K1724)&lt;&gt;2,overallRate=0),0,IF(G1724="Yes",ROUND(MAX(IF($B1724="Oui - sans lien de dépendance",0,MIN((0.75*K1724),847)),MIN(K1724,(0.75*$C1724),847)),2),IF(revenueReduction&gt;0.3,MAX(IF($B1724="Non - avec lien de dépendance",MIN(1129,K1724,$C1724)*overallRate,MIN(1129,K1724)*overallRate),ROUND(MAX(IF($B1724="Non - avec lien de dépendance",0,MIN((0.75*K1724),847)),MIN(K1724,(0.75*$C1724),847)),2)),IF($B1724="Non - avec lien de dépendance",MIN(1129,K1724,$C1724)*overallRate,MIN(1129,K1724)*overallRate)))))</f>
        <v>Effectuez l’étape 1</v>
      </c>
      <c r="P1724" s="3">
        <f t="shared" si="26"/>
        <v>0</v>
      </c>
    </row>
    <row r="1725" spans="12:16" x14ac:dyDescent="0.5">
      <c r="L1725" s="68" t="str">
        <f>IF(ISTEXT(overallRate),"Effectuez l’étape 1",IF(OR(COUNT($C1725,H1725)&lt;&gt;2,overallRate=0),0,IF(D1725="Yes",ROUND(MAX(IF($B1725="Oui - sans lien de dépendance",0,MIN((0.75*H1725),847)),MIN(H1725,(0.75*$C1725),847)),2),IF(revenueReduction&gt;0.3,MAX(IF($B1725="Non - avec lien de dépendance",MIN(1129,H1725,$C1725)*overallRate,MIN(1129,H1725)*overallRate),ROUND(MAX(IF($B1725="Non - avec lien de dépendance",0,MIN((0.75*H1725),847)),MIN(H1725,(0.75*$C1725),847)),2)),IF($B1725="Non - avec lien de dépendance",MIN(1129,H1725,$C1725)*overallRate,MIN(1129,H1725)*overallRate)))))</f>
        <v>Effectuez l’étape 1</v>
      </c>
      <c r="M1725" s="68" t="str">
        <f>IF(ISTEXT(overallRate),"Effectuez l’étape 1",IF(OR(COUNT($C1725,I1725)&lt;&gt;2,overallRate=0),0,IF(E1725="Yes",ROUND(MAX(IF($B1725="Oui - sans lien de dépendance",0,MIN((0.75*I1725),847)),MIN(I1725,(0.75*$C1725),847)),2),IF(revenueReduction&gt;0.3,MAX(IF($B1725="Non - avec lien de dépendance",MIN(1129,I1725,$C1725)*overallRate,MIN(1129,I1725)*overallRate),ROUND(MAX(IF($B1725="Non - avec lien de dépendance",0,MIN((0.75*I1725),847)),MIN(I1725,(0.75*$C1725),847)),2)),IF($B1725="Non - avec lien de dépendance",MIN(1129,I1725,$C1725)*overallRate,MIN(1129,I1725)*overallRate)))))</f>
        <v>Effectuez l’étape 1</v>
      </c>
      <c r="N1725" s="68" t="str">
        <f>IF(ISTEXT(overallRate),"Effectuez l’étape 1",IF(OR(COUNT($C1725,J1725)&lt;&gt;2,overallRate=0),0,IF(F1725="Yes",ROUND(MAX(IF($B1725="Oui - sans lien de dépendance",0,MIN((0.75*J1725),847)),MIN(J1725,(0.75*$C1725),847)),2),IF(revenueReduction&gt;0.3,MAX(IF($B1725="Non - avec lien de dépendance",MIN(1129,J1725,$C1725)*overallRate,MIN(1129,J1725)*overallRate),ROUND(MAX(IF($B1725="Non - avec lien de dépendance",0,MIN((0.75*J1725),847)),MIN(J1725,(0.75*$C1725),847)),2)),IF($B1725="Non - avec lien de dépendance",MIN(1129,J1725,$C1725)*overallRate,MIN(1129,J1725)*overallRate)))))</f>
        <v>Effectuez l’étape 1</v>
      </c>
      <c r="O1725" s="68" t="str">
        <f>IF(ISTEXT(overallRate),"Effectuez l’étape 1",IF(OR(COUNT($C1725,K1725)&lt;&gt;2,overallRate=0),0,IF(G1725="Yes",ROUND(MAX(IF($B1725="Oui - sans lien de dépendance",0,MIN((0.75*K1725),847)),MIN(K1725,(0.75*$C1725),847)),2),IF(revenueReduction&gt;0.3,MAX(IF($B1725="Non - avec lien de dépendance",MIN(1129,K1725,$C1725)*overallRate,MIN(1129,K1725)*overallRate),ROUND(MAX(IF($B1725="Non - avec lien de dépendance",0,MIN((0.75*K1725),847)),MIN(K1725,(0.75*$C1725),847)),2)),IF($B1725="Non - avec lien de dépendance",MIN(1129,K1725,$C1725)*overallRate,MIN(1129,K1725)*overallRate)))))</f>
        <v>Effectuez l’étape 1</v>
      </c>
      <c r="P1725" s="3">
        <f t="shared" si="26"/>
        <v>0</v>
      </c>
    </row>
    <row r="1726" spans="12:16" x14ac:dyDescent="0.5">
      <c r="L1726" s="68" t="str">
        <f>IF(ISTEXT(overallRate),"Effectuez l’étape 1",IF(OR(COUNT($C1726,H1726)&lt;&gt;2,overallRate=0),0,IF(D1726="Yes",ROUND(MAX(IF($B1726="Oui - sans lien de dépendance",0,MIN((0.75*H1726),847)),MIN(H1726,(0.75*$C1726),847)),2),IF(revenueReduction&gt;0.3,MAX(IF($B1726="Non - avec lien de dépendance",MIN(1129,H1726,$C1726)*overallRate,MIN(1129,H1726)*overallRate),ROUND(MAX(IF($B1726="Non - avec lien de dépendance",0,MIN((0.75*H1726),847)),MIN(H1726,(0.75*$C1726),847)),2)),IF($B1726="Non - avec lien de dépendance",MIN(1129,H1726,$C1726)*overallRate,MIN(1129,H1726)*overallRate)))))</f>
        <v>Effectuez l’étape 1</v>
      </c>
      <c r="M1726" s="68" t="str">
        <f>IF(ISTEXT(overallRate),"Effectuez l’étape 1",IF(OR(COUNT($C1726,I1726)&lt;&gt;2,overallRate=0),0,IF(E1726="Yes",ROUND(MAX(IF($B1726="Oui - sans lien de dépendance",0,MIN((0.75*I1726),847)),MIN(I1726,(0.75*$C1726),847)),2),IF(revenueReduction&gt;0.3,MAX(IF($B1726="Non - avec lien de dépendance",MIN(1129,I1726,$C1726)*overallRate,MIN(1129,I1726)*overallRate),ROUND(MAX(IF($B1726="Non - avec lien de dépendance",0,MIN((0.75*I1726),847)),MIN(I1726,(0.75*$C1726),847)),2)),IF($B1726="Non - avec lien de dépendance",MIN(1129,I1726,$C1726)*overallRate,MIN(1129,I1726)*overallRate)))))</f>
        <v>Effectuez l’étape 1</v>
      </c>
      <c r="N1726" s="68" t="str">
        <f>IF(ISTEXT(overallRate),"Effectuez l’étape 1",IF(OR(COUNT($C1726,J1726)&lt;&gt;2,overallRate=0),0,IF(F1726="Yes",ROUND(MAX(IF($B1726="Oui - sans lien de dépendance",0,MIN((0.75*J1726),847)),MIN(J1726,(0.75*$C1726),847)),2),IF(revenueReduction&gt;0.3,MAX(IF($B1726="Non - avec lien de dépendance",MIN(1129,J1726,$C1726)*overallRate,MIN(1129,J1726)*overallRate),ROUND(MAX(IF($B1726="Non - avec lien de dépendance",0,MIN((0.75*J1726),847)),MIN(J1726,(0.75*$C1726),847)),2)),IF($B1726="Non - avec lien de dépendance",MIN(1129,J1726,$C1726)*overallRate,MIN(1129,J1726)*overallRate)))))</f>
        <v>Effectuez l’étape 1</v>
      </c>
      <c r="O1726" s="68" t="str">
        <f>IF(ISTEXT(overallRate),"Effectuez l’étape 1",IF(OR(COUNT($C1726,K1726)&lt;&gt;2,overallRate=0),0,IF(G1726="Yes",ROUND(MAX(IF($B1726="Oui - sans lien de dépendance",0,MIN((0.75*K1726),847)),MIN(K1726,(0.75*$C1726),847)),2),IF(revenueReduction&gt;0.3,MAX(IF($B1726="Non - avec lien de dépendance",MIN(1129,K1726,$C1726)*overallRate,MIN(1129,K1726)*overallRate),ROUND(MAX(IF($B1726="Non - avec lien de dépendance",0,MIN((0.75*K1726),847)),MIN(K1726,(0.75*$C1726),847)),2)),IF($B1726="Non - avec lien de dépendance",MIN(1129,K1726,$C1726)*overallRate,MIN(1129,K1726)*overallRate)))))</f>
        <v>Effectuez l’étape 1</v>
      </c>
      <c r="P1726" s="3">
        <f t="shared" si="26"/>
        <v>0</v>
      </c>
    </row>
    <row r="1727" spans="12:16" x14ac:dyDescent="0.5">
      <c r="L1727" s="68" t="str">
        <f>IF(ISTEXT(overallRate),"Effectuez l’étape 1",IF(OR(COUNT($C1727,H1727)&lt;&gt;2,overallRate=0),0,IF(D1727="Yes",ROUND(MAX(IF($B1727="Oui - sans lien de dépendance",0,MIN((0.75*H1727),847)),MIN(H1727,(0.75*$C1727),847)),2),IF(revenueReduction&gt;0.3,MAX(IF($B1727="Non - avec lien de dépendance",MIN(1129,H1727,$C1727)*overallRate,MIN(1129,H1727)*overallRate),ROUND(MAX(IF($B1727="Non - avec lien de dépendance",0,MIN((0.75*H1727),847)),MIN(H1727,(0.75*$C1727),847)),2)),IF($B1727="Non - avec lien de dépendance",MIN(1129,H1727,$C1727)*overallRate,MIN(1129,H1727)*overallRate)))))</f>
        <v>Effectuez l’étape 1</v>
      </c>
      <c r="M1727" s="68" t="str">
        <f>IF(ISTEXT(overallRate),"Effectuez l’étape 1",IF(OR(COUNT($C1727,I1727)&lt;&gt;2,overallRate=0),0,IF(E1727="Yes",ROUND(MAX(IF($B1727="Oui - sans lien de dépendance",0,MIN((0.75*I1727),847)),MIN(I1727,(0.75*$C1727),847)),2),IF(revenueReduction&gt;0.3,MAX(IF($B1727="Non - avec lien de dépendance",MIN(1129,I1727,$C1727)*overallRate,MIN(1129,I1727)*overallRate),ROUND(MAX(IF($B1727="Non - avec lien de dépendance",0,MIN((0.75*I1727),847)),MIN(I1727,(0.75*$C1727),847)),2)),IF($B1727="Non - avec lien de dépendance",MIN(1129,I1727,$C1727)*overallRate,MIN(1129,I1727)*overallRate)))))</f>
        <v>Effectuez l’étape 1</v>
      </c>
      <c r="N1727" s="68" t="str">
        <f>IF(ISTEXT(overallRate),"Effectuez l’étape 1",IF(OR(COUNT($C1727,J1727)&lt;&gt;2,overallRate=0),0,IF(F1727="Yes",ROUND(MAX(IF($B1727="Oui - sans lien de dépendance",0,MIN((0.75*J1727),847)),MIN(J1727,(0.75*$C1727),847)),2),IF(revenueReduction&gt;0.3,MAX(IF($B1727="Non - avec lien de dépendance",MIN(1129,J1727,$C1727)*overallRate,MIN(1129,J1727)*overallRate),ROUND(MAX(IF($B1727="Non - avec lien de dépendance",0,MIN((0.75*J1727),847)),MIN(J1727,(0.75*$C1727),847)),2)),IF($B1727="Non - avec lien de dépendance",MIN(1129,J1727,$C1727)*overallRate,MIN(1129,J1727)*overallRate)))))</f>
        <v>Effectuez l’étape 1</v>
      </c>
      <c r="O1727" s="68" t="str">
        <f>IF(ISTEXT(overallRate),"Effectuez l’étape 1",IF(OR(COUNT($C1727,K1727)&lt;&gt;2,overallRate=0),0,IF(G1727="Yes",ROUND(MAX(IF($B1727="Oui - sans lien de dépendance",0,MIN((0.75*K1727),847)),MIN(K1727,(0.75*$C1727),847)),2),IF(revenueReduction&gt;0.3,MAX(IF($B1727="Non - avec lien de dépendance",MIN(1129,K1727,$C1727)*overallRate,MIN(1129,K1727)*overallRate),ROUND(MAX(IF($B1727="Non - avec lien de dépendance",0,MIN((0.75*K1727),847)),MIN(K1727,(0.75*$C1727),847)),2)),IF($B1727="Non - avec lien de dépendance",MIN(1129,K1727,$C1727)*overallRate,MIN(1129,K1727)*overallRate)))))</f>
        <v>Effectuez l’étape 1</v>
      </c>
      <c r="P1727" s="3">
        <f t="shared" si="26"/>
        <v>0</v>
      </c>
    </row>
    <row r="1728" spans="12:16" x14ac:dyDescent="0.5">
      <c r="L1728" s="68" t="str">
        <f>IF(ISTEXT(overallRate),"Effectuez l’étape 1",IF(OR(COUNT($C1728,H1728)&lt;&gt;2,overallRate=0),0,IF(D1728="Yes",ROUND(MAX(IF($B1728="Oui - sans lien de dépendance",0,MIN((0.75*H1728),847)),MIN(H1728,(0.75*$C1728),847)),2),IF(revenueReduction&gt;0.3,MAX(IF($B1728="Non - avec lien de dépendance",MIN(1129,H1728,$C1728)*overallRate,MIN(1129,H1728)*overallRate),ROUND(MAX(IF($B1728="Non - avec lien de dépendance",0,MIN((0.75*H1728),847)),MIN(H1728,(0.75*$C1728),847)),2)),IF($B1728="Non - avec lien de dépendance",MIN(1129,H1728,$C1728)*overallRate,MIN(1129,H1728)*overallRate)))))</f>
        <v>Effectuez l’étape 1</v>
      </c>
      <c r="M1728" s="68" t="str">
        <f>IF(ISTEXT(overallRate),"Effectuez l’étape 1",IF(OR(COUNT($C1728,I1728)&lt;&gt;2,overallRate=0),0,IF(E1728="Yes",ROUND(MAX(IF($B1728="Oui - sans lien de dépendance",0,MIN((0.75*I1728),847)),MIN(I1728,(0.75*$C1728),847)),2),IF(revenueReduction&gt;0.3,MAX(IF($B1728="Non - avec lien de dépendance",MIN(1129,I1728,$C1728)*overallRate,MIN(1129,I1728)*overallRate),ROUND(MAX(IF($B1728="Non - avec lien de dépendance",0,MIN((0.75*I1728),847)),MIN(I1728,(0.75*$C1728),847)),2)),IF($B1728="Non - avec lien de dépendance",MIN(1129,I1728,$C1728)*overallRate,MIN(1129,I1728)*overallRate)))))</f>
        <v>Effectuez l’étape 1</v>
      </c>
      <c r="N1728" s="68" t="str">
        <f>IF(ISTEXT(overallRate),"Effectuez l’étape 1",IF(OR(COUNT($C1728,J1728)&lt;&gt;2,overallRate=0),0,IF(F1728="Yes",ROUND(MAX(IF($B1728="Oui - sans lien de dépendance",0,MIN((0.75*J1728),847)),MIN(J1728,(0.75*$C1728),847)),2),IF(revenueReduction&gt;0.3,MAX(IF($B1728="Non - avec lien de dépendance",MIN(1129,J1728,$C1728)*overallRate,MIN(1129,J1728)*overallRate),ROUND(MAX(IF($B1728="Non - avec lien de dépendance",0,MIN((0.75*J1728),847)),MIN(J1728,(0.75*$C1728),847)),2)),IF($B1728="Non - avec lien de dépendance",MIN(1129,J1728,$C1728)*overallRate,MIN(1129,J1728)*overallRate)))))</f>
        <v>Effectuez l’étape 1</v>
      </c>
      <c r="O1728" s="68" t="str">
        <f>IF(ISTEXT(overallRate),"Effectuez l’étape 1",IF(OR(COUNT($C1728,K1728)&lt;&gt;2,overallRate=0),0,IF(G1728="Yes",ROUND(MAX(IF($B1728="Oui - sans lien de dépendance",0,MIN((0.75*K1728),847)),MIN(K1728,(0.75*$C1728),847)),2),IF(revenueReduction&gt;0.3,MAX(IF($B1728="Non - avec lien de dépendance",MIN(1129,K1728,$C1728)*overallRate,MIN(1129,K1728)*overallRate),ROUND(MAX(IF($B1728="Non - avec lien de dépendance",0,MIN((0.75*K1728),847)),MIN(K1728,(0.75*$C1728),847)),2)),IF($B1728="Non - avec lien de dépendance",MIN(1129,K1728,$C1728)*overallRate,MIN(1129,K1728)*overallRate)))))</f>
        <v>Effectuez l’étape 1</v>
      </c>
      <c r="P1728" s="3">
        <f t="shared" si="26"/>
        <v>0</v>
      </c>
    </row>
    <row r="1729" spans="12:16" x14ac:dyDescent="0.5">
      <c r="L1729" s="68" t="str">
        <f>IF(ISTEXT(overallRate),"Effectuez l’étape 1",IF(OR(COUNT($C1729,H1729)&lt;&gt;2,overallRate=0),0,IF(D1729="Yes",ROUND(MAX(IF($B1729="Oui - sans lien de dépendance",0,MIN((0.75*H1729),847)),MIN(H1729,(0.75*$C1729),847)),2),IF(revenueReduction&gt;0.3,MAX(IF($B1729="Non - avec lien de dépendance",MIN(1129,H1729,$C1729)*overallRate,MIN(1129,H1729)*overallRate),ROUND(MAX(IF($B1729="Non - avec lien de dépendance",0,MIN((0.75*H1729),847)),MIN(H1729,(0.75*$C1729),847)),2)),IF($B1729="Non - avec lien de dépendance",MIN(1129,H1729,$C1729)*overallRate,MIN(1129,H1729)*overallRate)))))</f>
        <v>Effectuez l’étape 1</v>
      </c>
      <c r="M1729" s="68" t="str">
        <f>IF(ISTEXT(overallRate),"Effectuez l’étape 1",IF(OR(COUNT($C1729,I1729)&lt;&gt;2,overallRate=0),0,IF(E1729="Yes",ROUND(MAX(IF($B1729="Oui - sans lien de dépendance",0,MIN((0.75*I1729),847)),MIN(I1729,(0.75*$C1729),847)),2),IF(revenueReduction&gt;0.3,MAX(IF($B1729="Non - avec lien de dépendance",MIN(1129,I1729,$C1729)*overallRate,MIN(1129,I1729)*overallRate),ROUND(MAX(IF($B1729="Non - avec lien de dépendance",0,MIN((0.75*I1729),847)),MIN(I1729,(0.75*$C1729),847)),2)),IF($B1729="Non - avec lien de dépendance",MIN(1129,I1729,$C1729)*overallRate,MIN(1129,I1729)*overallRate)))))</f>
        <v>Effectuez l’étape 1</v>
      </c>
      <c r="N1729" s="68" t="str">
        <f>IF(ISTEXT(overallRate),"Effectuez l’étape 1",IF(OR(COUNT($C1729,J1729)&lt;&gt;2,overallRate=0),0,IF(F1729="Yes",ROUND(MAX(IF($B1729="Oui - sans lien de dépendance",0,MIN((0.75*J1729),847)),MIN(J1729,(0.75*$C1729),847)),2),IF(revenueReduction&gt;0.3,MAX(IF($B1729="Non - avec lien de dépendance",MIN(1129,J1729,$C1729)*overallRate,MIN(1129,J1729)*overallRate),ROUND(MAX(IF($B1729="Non - avec lien de dépendance",0,MIN((0.75*J1729),847)),MIN(J1729,(0.75*$C1729),847)),2)),IF($B1729="Non - avec lien de dépendance",MIN(1129,J1729,$C1729)*overallRate,MIN(1129,J1729)*overallRate)))))</f>
        <v>Effectuez l’étape 1</v>
      </c>
      <c r="O1729" s="68" t="str">
        <f>IF(ISTEXT(overallRate),"Effectuez l’étape 1",IF(OR(COUNT($C1729,K1729)&lt;&gt;2,overallRate=0),0,IF(G1729="Yes",ROUND(MAX(IF($B1729="Oui - sans lien de dépendance",0,MIN((0.75*K1729),847)),MIN(K1729,(0.75*$C1729),847)),2),IF(revenueReduction&gt;0.3,MAX(IF($B1729="Non - avec lien de dépendance",MIN(1129,K1729,$C1729)*overallRate,MIN(1129,K1729)*overallRate),ROUND(MAX(IF($B1729="Non - avec lien de dépendance",0,MIN((0.75*K1729),847)),MIN(K1729,(0.75*$C1729),847)),2)),IF($B1729="Non - avec lien de dépendance",MIN(1129,K1729,$C1729)*overallRate,MIN(1129,K1729)*overallRate)))))</f>
        <v>Effectuez l’étape 1</v>
      </c>
      <c r="P1729" s="3">
        <f t="shared" si="26"/>
        <v>0</v>
      </c>
    </row>
    <row r="1730" spans="12:16" x14ac:dyDescent="0.5">
      <c r="L1730" s="68" t="str">
        <f>IF(ISTEXT(overallRate),"Effectuez l’étape 1",IF(OR(COUNT($C1730,H1730)&lt;&gt;2,overallRate=0),0,IF(D1730="Yes",ROUND(MAX(IF($B1730="Oui - sans lien de dépendance",0,MIN((0.75*H1730),847)),MIN(H1730,(0.75*$C1730),847)),2),IF(revenueReduction&gt;0.3,MAX(IF($B1730="Non - avec lien de dépendance",MIN(1129,H1730,$C1730)*overallRate,MIN(1129,H1730)*overallRate),ROUND(MAX(IF($B1730="Non - avec lien de dépendance",0,MIN((0.75*H1730),847)),MIN(H1730,(0.75*$C1730),847)),2)),IF($B1730="Non - avec lien de dépendance",MIN(1129,H1730,$C1730)*overallRate,MIN(1129,H1730)*overallRate)))))</f>
        <v>Effectuez l’étape 1</v>
      </c>
      <c r="M1730" s="68" t="str">
        <f>IF(ISTEXT(overallRate),"Effectuez l’étape 1",IF(OR(COUNT($C1730,I1730)&lt;&gt;2,overallRate=0),0,IF(E1730="Yes",ROUND(MAX(IF($B1730="Oui - sans lien de dépendance",0,MIN((0.75*I1730),847)),MIN(I1730,(0.75*$C1730),847)),2),IF(revenueReduction&gt;0.3,MAX(IF($B1730="Non - avec lien de dépendance",MIN(1129,I1730,$C1730)*overallRate,MIN(1129,I1730)*overallRate),ROUND(MAX(IF($B1730="Non - avec lien de dépendance",0,MIN((0.75*I1730),847)),MIN(I1730,(0.75*$C1730),847)),2)),IF($B1730="Non - avec lien de dépendance",MIN(1129,I1730,$C1730)*overallRate,MIN(1129,I1730)*overallRate)))))</f>
        <v>Effectuez l’étape 1</v>
      </c>
      <c r="N1730" s="68" t="str">
        <f>IF(ISTEXT(overallRate),"Effectuez l’étape 1",IF(OR(COUNT($C1730,J1730)&lt;&gt;2,overallRate=0),0,IF(F1730="Yes",ROUND(MAX(IF($B1730="Oui - sans lien de dépendance",0,MIN((0.75*J1730),847)),MIN(J1730,(0.75*$C1730),847)),2),IF(revenueReduction&gt;0.3,MAX(IF($B1730="Non - avec lien de dépendance",MIN(1129,J1730,$C1730)*overallRate,MIN(1129,J1730)*overallRate),ROUND(MAX(IF($B1730="Non - avec lien de dépendance",0,MIN((0.75*J1730),847)),MIN(J1730,(0.75*$C1730),847)),2)),IF($B1730="Non - avec lien de dépendance",MIN(1129,J1730,$C1730)*overallRate,MIN(1129,J1730)*overallRate)))))</f>
        <v>Effectuez l’étape 1</v>
      </c>
      <c r="O1730" s="68" t="str">
        <f>IF(ISTEXT(overallRate),"Effectuez l’étape 1",IF(OR(COUNT($C1730,K1730)&lt;&gt;2,overallRate=0),0,IF(G1730="Yes",ROUND(MAX(IF($B1730="Oui - sans lien de dépendance",0,MIN((0.75*K1730),847)),MIN(K1730,(0.75*$C1730),847)),2),IF(revenueReduction&gt;0.3,MAX(IF($B1730="Non - avec lien de dépendance",MIN(1129,K1730,$C1730)*overallRate,MIN(1129,K1730)*overallRate),ROUND(MAX(IF($B1730="Non - avec lien de dépendance",0,MIN((0.75*K1730),847)),MIN(K1730,(0.75*$C1730),847)),2)),IF($B1730="Non - avec lien de dépendance",MIN(1129,K1730,$C1730)*overallRate,MIN(1129,K1730)*overallRate)))))</f>
        <v>Effectuez l’étape 1</v>
      </c>
      <c r="P1730" s="3">
        <f t="shared" si="26"/>
        <v>0</v>
      </c>
    </row>
    <row r="1731" spans="12:16" x14ac:dyDescent="0.5">
      <c r="L1731" s="68" t="str">
        <f>IF(ISTEXT(overallRate),"Effectuez l’étape 1",IF(OR(COUNT($C1731,H1731)&lt;&gt;2,overallRate=0),0,IF(D1731="Yes",ROUND(MAX(IF($B1731="Oui - sans lien de dépendance",0,MIN((0.75*H1731),847)),MIN(H1731,(0.75*$C1731),847)),2),IF(revenueReduction&gt;0.3,MAX(IF($B1731="Non - avec lien de dépendance",MIN(1129,H1731,$C1731)*overallRate,MIN(1129,H1731)*overallRate),ROUND(MAX(IF($B1731="Non - avec lien de dépendance",0,MIN((0.75*H1731),847)),MIN(H1731,(0.75*$C1731),847)),2)),IF($B1731="Non - avec lien de dépendance",MIN(1129,H1731,$C1731)*overallRate,MIN(1129,H1731)*overallRate)))))</f>
        <v>Effectuez l’étape 1</v>
      </c>
      <c r="M1731" s="68" t="str">
        <f>IF(ISTEXT(overallRate),"Effectuez l’étape 1",IF(OR(COUNT($C1731,I1731)&lt;&gt;2,overallRate=0),0,IF(E1731="Yes",ROUND(MAX(IF($B1731="Oui - sans lien de dépendance",0,MIN((0.75*I1731),847)),MIN(I1731,(0.75*$C1731),847)),2),IF(revenueReduction&gt;0.3,MAX(IF($B1731="Non - avec lien de dépendance",MIN(1129,I1731,$C1731)*overallRate,MIN(1129,I1731)*overallRate),ROUND(MAX(IF($B1731="Non - avec lien de dépendance",0,MIN((0.75*I1731),847)),MIN(I1731,(0.75*$C1731),847)),2)),IF($B1731="Non - avec lien de dépendance",MIN(1129,I1731,$C1731)*overallRate,MIN(1129,I1731)*overallRate)))))</f>
        <v>Effectuez l’étape 1</v>
      </c>
      <c r="N1731" s="68" t="str">
        <f>IF(ISTEXT(overallRate),"Effectuez l’étape 1",IF(OR(COUNT($C1731,J1731)&lt;&gt;2,overallRate=0),0,IF(F1731="Yes",ROUND(MAX(IF($B1731="Oui - sans lien de dépendance",0,MIN((0.75*J1731),847)),MIN(J1731,(0.75*$C1731),847)),2),IF(revenueReduction&gt;0.3,MAX(IF($B1731="Non - avec lien de dépendance",MIN(1129,J1731,$C1731)*overallRate,MIN(1129,J1731)*overallRate),ROUND(MAX(IF($B1731="Non - avec lien de dépendance",0,MIN((0.75*J1731),847)),MIN(J1731,(0.75*$C1731),847)),2)),IF($B1731="Non - avec lien de dépendance",MIN(1129,J1731,$C1731)*overallRate,MIN(1129,J1731)*overallRate)))))</f>
        <v>Effectuez l’étape 1</v>
      </c>
      <c r="O1731" s="68" t="str">
        <f>IF(ISTEXT(overallRate),"Effectuez l’étape 1",IF(OR(COUNT($C1731,K1731)&lt;&gt;2,overallRate=0),0,IF(G1731="Yes",ROUND(MAX(IF($B1731="Oui - sans lien de dépendance",0,MIN((0.75*K1731),847)),MIN(K1731,(0.75*$C1731),847)),2),IF(revenueReduction&gt;0.3,MAX(IF($B1731="Non - avec lien de dépendance",MIN(1129,K1731,$C1731)*overallRate,MIN(1129,K1731)*overallRate),ROUND(MAX(IF($B1731="Non - avec lien de dépendance",0,MIN((0.75*K1731),847)),MIN(K1731,(0.75*$C1731),847)),2)),IF($B1731="Non - avec lien de dépendance",MIN(1129,K1731,$C1731)*overallRate,MIN(1129,K1731)*overallRate)))))</f>
        <v>Effectuez l’étape 1</v>
      </c>
      <c r="P1731" s="3">
        <f t="shared" si="26"/>
        <v>0</v>
      </c>
    </row>
    <row r="1732" spans="12:16" x14ac:dyDescent="0.5">
      <c r="L1732" s="68" t="str">
        <f>IF(ISTEXT(overallRate),"Effectuez l’étape 1",IF(OR(COUNT($C1732,H1732)&lt;&gt;2,overallRate=0),0,IF(D1732="Yes",ROUND(MAX(IF($B1732="Oui - sans lien de dépendance",0,MIN((0.75*H1732),847)),MIN(H1732,(0.75*$C1732),847)),2),IF(revenueReduction&gt;0.3,MAX(IF($B1732="Non - avec lien de dépendance",MIN(1129,H1732,$C1732)*overallRate,MIN(1129,H1732)*overallRate),ROUND(MAX(IF($B1732="Non - avec lien de dépendance",0,MIN((0.75*H1732),847)),MIN(H1732,(0.75*$C1732),847)),2)),IF($B1732="Non - avec lien de dépendance",MIN(1129,H1732,$C1732)*overallRate,MIN(1129,H1732)*overallRate)))))</f>
        <v>Effectuez l’étape 1</v>
      </c>
      <c r="M1732" s="68" t="str">
        <f>IF(ISTEXT(overallRate),"Effectuez l’étape 1",IF(OR(COUNT($C1732,I1732)&lt;&gt;2,overallRate=0),0,IF(E1732="Yes",ROUND(MAX(IF($B1732="Oui - sans lien de dépendance",0,MIN((0.75*I1732),847)),MIN(I1732,(0.75*$C1732),847)),2),IF(revenueReduction&gt;0.3,MAX(IF($B1732="Non - avec lien de dépendance",MIN(1129,I1732,$C1732)*overallRate,MIN(1129,I1732)*overallRate),ROUND(MAX(IF($B1732="Non - avec lien de dépendance",0,MIN((0.75*I1732),847)),MIN(I1732,(0.75*$C1732),847)),2)),IF($B1732="Non - avec lien de dépendance",MIN(1129,I1732,$C1732)*overallRate,MIN(1129,I1732)*overallRate)))))</f>
        <v>Effectuez l’étape 1</v>
      </c>
      <c r="N1732" s="68" t="str">
        <f>IF(ISTEXT(overallRate),"Effectuez l’étape 1",IF(OR(COUNT($C1732,J1732)&lt;&gt;2,overallRate=0),0,IF(F1732="Yes",ROUND(MAX(IF($B1732="Oui - sans lien de dépendance",0,MIN((0.75*J1732),847)),MIN(J1732,(0.75*$C1732),847)),2),IF(revenueReduction&gt;0.3,MAX(IF($B1732="Non - avec lien de dépendance",MIN(1129,J1732,$C1732)*overallRate,MIN(1129,J1732)*overallRate),ROUND(MAX(IF($B1732="Non - avec lien de dépendance",0,MIN((0.75*J1732),847)),MIN(J1732,(0.75*$C1732),847)),2)),IF($B1732="Non - avec lien de dépendance",MIN(1129,J1732,$C1732)*overallRate,MIN(1129,J1732)*overallRate)))))</f>
        <v>Effectuez l’étape 1</v>
      </c>
      <c r="O1732" s="68" t="str">
        <f>IF(ISTEXT(overallRate),"Effectuez l’étape 1",IF(OR(COUNT($C1732,K1732)&lt;&gt;2,overallRate=0),0,IF(G1732="Yes",ROUND(MAX(IF($B1732="Oui - sans lien de dépendance",0,MIN((0.75*K1732),847)),MIN(K1732,(0.75*$C1732),847)),2),IF(revenueReduction&gt;0.3,MAX(IF($B1732="Non - avec lien de dépendance",MIN(1129,K1732,$C1732)*overallRate,MIN(1129,K1732)*overallRate),ROUND(MAX(IF($B1732="Non - avec lien de dépendance",0,MIN((0.75*K1732),847)),MIN(K1732,(0.75*$C1732),847)),2)),IF($B1732="Non - avec lien de dépendance",MIN(1129,K1732,$C1732)*overallRate,MIN(1129,K1732)*overallRate)))))</f>
        <v>Effectuez l’étape 1</v>
      </c>
      <c r="P1732" s="3">
        <f t="shared" si="26"/>
        <v>0</v>
      </c>
    </row>
    <row r="1733" spans="12:16" x14ac:dyDescent="0.5">
      <c r="L1733" s="68" t="str">
        <f>IF(ISTEXT(overallRate),"Effectuez l’étape 1",IF(OR(COUNT($C1733,H1733)&lt;&gt;2,overallRate=0),0,IF(D1733="Yes",ROUND(MAX(IF($B1733="Oui - sans lien de dépendance",0,MIN((0.75*H1733),847)),MIN(H1733,(0.75*$C1733),847)),2),IF(revenueReduction&gt;0.3,MAX(IF($B1733="Non - avec lien de dépendance",MIN(1129,H1733,$C1733)*overallRate,MIN(1129,H1733)*overallRate),ROUND(MAX(IF($B1733="Non - avec lien de dépendance",0,MIN((0.75*H1733),847)),MIN(H1733,(0.75*$C1733),847)),2)),IF($B1733="Non - avec lien de dépendance",MIN(1129,H1733,$C1733)*overallRate,MIN(1129,H1733)*overallRate)))))</f>
        <v>Effectuez l’étape 1</v>
      </c>
      <c r="M1733" s="68" t="str">
        <f>IF(ISTEXT(overallRate),"Effectuez l’étape 1",IF(OR(COUNT($C1733,I1733)&lt;&gt;2,overallRate=0),0,IF(E1733="Yes",ROUND(MAX(IF($B1733="Oui - sans lien de dépendance",0,MIN((0.75*I1733),847)),MIN(I1733,(0.75*$C1733),847)),2),IF(revenueReduction&gt;0.3,MAX(IF($B1733="Non - avec lien de dépendance",MIN(1129,I1733,$C1733)*overallRate,MIN(1129,I1733)*overallRate),ROUND(MAX(IF($B1733="Non - avec lien de dépendance",0,MIN((0.75*I1733),847)),MIN(I1733,(0.75*$C1733),847)),2)),IF($B1733="Non - avec lien de dépendance",MIN(1129,I1733,$C1733)*overallRate,MIN(1129,I1733)*overallRate)))))</f>
        <v>Effectuez l’étape 1</v>
      </c>
      <c r="N1733" s="68" t="str">
        <f>IF(ISTEXT(overallRate),"Effectuez l’étape 1",IF(OR(COUNT($C1733,J1733)&lt;&gt;2,overallRate=0),0,IF(F1733="Yes",ROUND(MAX(IF($B1733="Oui - sans lien de dépendance",0,MIN((0.75*J1733),847)),MIN(J1733,(0.75*$C1733),847)),2),IF(revenueReduction&gt;0.3,MAX(IF($B1733="Non - avec lien de dépendance",MIN(1129,J1733,$C1733)*overallRate,MIN(1129,J1733)*overallRate),ROUND(MAX(IF($B1733="Non - avec lien de dépendance",0,MIN((0.75*J1733),847)),MIN(J1733,(0.75*$C1733),847)),2)),IF($B1733="Non - avec lien de dépendance",MIN(1129,J1733,$C1733)*overallRate,MIN(1129,J1733)*overallRate)))))</f>
        <v>Effectuez l’étape 1</v>
      </c>
      <c r="O1733" s="68" t="str">
        <f>IF(ISTEXT(overallRate),"Effectuez l’étape 1",IF(OR(COUNT($C1733,K1733)&lt;&gt;2,overallRate=0),0,IF(G1733="Yes",ROUND(MAX(IF($B1733="Oui - sans lien de dépendance",0,MIN((0.75*K1733),847)),MIN(K1733,(0.75*$C1733),847)),2),IF(revenueReduction&gt;0.3,MAX(IF($B1733="Non - avec lien de dépendance",MIN(1129,K1733,$C1733)*overallRate,MIN(1129,K1733)*overallRate),ROUND(MAX(IF($B1733="Non - avec lien de dépendance",0,MIN((0.75*K1733),847)),MIN(K1733,(0.75*$C1733),847)),2)),IF($B1733="Non - avec lien de dépendance",MIN(1129,K1733,$C1733)*overallRate,MIN(1129,K1733)*overallRate)))))</f>
        <v>Effectuez l’étape 1</v>
      </c>
      <c r="P1733" s="3">
        <f t="shared" si="26"/>
        <v>0</v>
      </c>
    </row>
    <row r="1734" spans="12:16" x14ac:dyDescent="0.5">
      <c r="L1734" s="68" t="str">
        <f>IF(ISTEXT(overallRate),"Effectuez l’étape 1",IF(OR(COUNT($C1734,H1734)&lt;&gt;2,overallRate=0),0,IF(D1734="Yes",ROUND(MAX(IF($B1734="Oui - sans lien de dépendance",0,MIN((0.75*H1734),847)),MIN(H1734,(0.75*$C1734),847)),2),IF(revenueReduction&gt;0.3,MAX(IF($B1734="Non - avec lien de dépendance",MIN(1129,H1734,$C1734)*overallRate,MIN(1129,H1734)*overallRate),ROUND(MAX(IF($B1734="Non - avec lien de dépendance",0,MIN((0.75*H1734),847)),MIN(H1734,(0.75*$C1734),847)),2)),IF($B1734="Non - avec lien de dépendance",MIN(1129,H1734,$C1734)*overallRate,MIN(1129,H1734)*overallRate)))))</f>
        <v>Effectuez l’étape 1</v>
      </c>
      <c r="M1734" s="68" t="str">
        <f>IF(ISTEXT(overallRate),"Effectuez l’étape 1",IF(OR(COUNT($C1734,I1734)&lt;&gt;2,overallRate=0),0,IF(E1734="Yes",ROUND(MAX(IF($B1734="Oui - sans lien de dépendance",0,MIN((0.75*I1734),847)),MIN(I1734,(0.75*$C1734),847)),2),IF(revenueReduction&gt;0.3,MAX(IF($B1734="Non - avec lien de dépendance",MIN(1129,I1734,$C1734)*overallRate,MIN(1129,I1734)*overallRate),ROUND(MAX(IF($B1734="Non - avec lien de dépendance",0,MIN((0.75*I1734),847)),MIN(I1734,(0.75*$C1734),847)),2)),IF($B1734="Non - avec lien de dépendance",MIN(1129,I1734,$C1734)*overallRate,MIN(1129,I1734)*overallRate)))))</f>
        <v>Effectuez l’étape 1</v>
      </c>
      <c r="N1734" s="68" t="str">
        <f>IF(ISTEXT(overallRate),"Effectuez l’étape 1",IF(OR(COUNT($C1734,J1734)&lt;&gt;2,overallRate=0),0,IF(F1734="Yes",ROUND(MAX(IF($B1734="Oui - sans lien de dépendance",0,MIN((0.75*J1734),847)),MIN(J1734,(0.75*$C1734),847)),2),IF(revenueReduction&gt;0.3,MAX(IF($B1734="Non - avec lien de dépendance",MIN(1129,J1734,$C1734)*overallRate,MIN(1129,J1734)*overallRate),ROUND(MAX(IF($B1734="Non - avec lien de dépendance",0,MIN((0.75*J1734),847)),MIN(J1734,(0.75*$C1734),847)),2)),IF($B1734="Non - avec lien de dépendance",MIN(1129,J1734,$C1734)*overallRate,MIN(1129,J1734)*overallRate)))))</f>
        <v>Effectuez l’étape 1</v>
      </c>
      <c r="O1734" s="68" t="str">
        <f>IF(ISTEXT(overallRate),"Effectuez l’étape 1",IF(OR(COUNT($C1734,K1734)&lt;&gt;2,overallRate=0),0,IF(G1734="Yes",ROUND(MAX(IF($B1734="Oui - sans lien de dépendance",0,MIN((0.75*K1734),847)),MIN(K1734,(0.75*$C1734),847)),2),IF(revenueReduction&gt;0.3,MAX(IF($B1734="Non - avec lien de dépendance",MIN(1129,K1734,$C1734)*overallRate,MIN(1129,K1734)*overallRate),ROUND(MAX(IF($B1734="Non - avec lien de dépendance",0,MIN((0.75*K1734),847)),MIN(K1734,(0.75*$C1734),847)),2)),IF($B1734="Non - avec lien de dépendance",MIN(1129,K1734,$C1734)*overallRate,MIN(1129,K1734)*overallRate)))))</f>
        <v>Effectuez l’étape 1</v>
      </c>
      <c r="P1734" s="3">
        <f t="shared" ref="P1734:P1797" si="27">IF(AND(COUNT(C1734:K1734)&gt;0,OR(COUNT(C1734:K1734)&lt;&gt;5,ISBLANK(B1734))),"Fill out all amounts",IF(OR(COUNTIF(H1734,0)+COUNTIF(I1734,0)&gt;1,COUNTIF(I1734,0)+COUNTIF(J1734,0)&gt;1,COUNTIF(J1734,0)+COUNTIF(K1734,0)&gt;1),0,SUM(L1734:O1734)))</f>
        <v>0</v>
      </c>
    </row>
    <row r="1735" spans="12:16" x14ac:dyDescent="0.5">
      <c r="L1735" s="68" t="str">
        <f>IF(ISTEXT(overallRate),"Effectuez l’étape 1",IF(OR(COUNT($C1735,H1735)&lt;&gt;2,overallRate=0),0,IF(D1735="Yes",ROUND(MAX(IF($B1735="Oui - sans lien de dépendance",0,MIN((0.75*H1735),847)),MIN(H1735,(0.75*$C1735),847)),2),IF(revenueReduction&gt;0.3,MAX(IF($B1735="Non - avec lien de dépendance",MIN(1129,H1735,$C1735)*overallRate,MIN(1129,H1735)*overallRate),ROUND(MAX(IF($B1735="Non - avec lien de dépendance",0,MIN((0.75*H1735),847)),MIN(H1735,(0.75*$C1735),847)),2)),IF($B1735="Non - avec lien de dépendance",MIN(1129,H1735,$C1735)*overallRate,MIN(1129,H1735)*overallRate)))))</f>
        <v>Effectuez l’étape 1</v>
      </c>
      <c r="M1735" s="68" t="str">
        <f>IF(ISTEXT(overallRate),"Effectuez l’étape 1",IF(OR(COUNT($C1735,I1735)&lt;&gt;2,overallRate=0),0,IF(E1735="Yes",ROUND(MAX(IF($B1735="Oui - sans lien de dépendance",0,MIN((0.75*I1735),847)),MIN(I1735,(0.75*$C1735),847)),2),IF(revenueReduction&gt;0.3,MAX(IF($B1735="Non - avec lien de dépendance",MIN(1129,I1735,$C1735)*overallRate,MIN(1129,I1735)*overallRate),ROUND(MAX(IF($B1735="Non - avec lien de dépendance",0,MIN((0.75*I1735),847)),MIN(I1735,(0.75*$C1735),847)),2)),IF($B1735="Non - avec lien de dépendance",MIN(1129,I1735,$C1735)*overallRate,MIN(1129,I1735)*overallRate)))))</f>
        <v>Effectuez l’étape 1</v>
      </c>
      <c r="N1735" s="68" t="str">
        <f>IF(ISTEXT(overallRate),"Effectuez l’étape 1",IF(OR(COUNT($C1735,J1735)&lt;&gt;2,overallRate=0),0,IF(F1735="Yes",ROUND(MAX(IF($B1735="Oui - sans lien de dépendance",0,MIN((0.75*J1735),847)),MIN(J1735,(0.75*$C1735),847)),2),IF(revenueReduction&gt;0.3,MAX(IF($B1735="Non - avec lien de dépendance",MIN(1129,J1735,$C1735)*overallRate,MIN(1129,J1735)*overallRate),ROUND(MAX(IF($B1735="Non - avec lien de dépendance",0,MIN((0.75*J1735),847)),MIN(J1735,(0.75*$C1735),847)),2)),IF($B1735="Non - avec lien de dépendance",MIN(1129,J1735,$C1735)*overallRate,MIN(1129,J1735)*overallRate)))))</f>
        <v>Effectuez l’étape 1</v>
      </c>
      <c r="O1735" s="68" t="str">
        <f>IF(ISTEXT(overallRate),"Effectuez l’étape 1",IF(OR(COUNT($C1735,K1735)&lt;&gt;2,overallRate=0),0,IF(G1735="Yes",ROUND(MAX(IF($B1735="Oui - sans lien de dépendance",0,MIN((0.75*K1735),847)),MIN(K1735,(0.75*$C1735),847)),2),IF(revenueReduction&gt;0.3,MAX(IF($B1735="Non - avec lien de dépendance",MIN(1129,K1735,$C1735)*overallRate,MIN(1129,K1735)*overallRate),ROUND(MAX(IF($B1735="Non - avec lien de dépendance",0,MIN((0.75*K1735),847)),MIN(K1735,(0.75*$C1735),847)),2)),IF($B1735="Non - avec lien de dépendance",MIN(1129,K1735,$C1735)*overallRate,MIN(1129,K1735)*overallRate)))))</f>
        <v>Effectuez l’étape 1</v>
      </c>
      <c r="P1735" s="3">
        <f t="shared" si="27"/>
        <v>0</v>
      </c>
    </row>
    <row r="1736" spans="12:16" x14ac:dyDescent="0.5">
      <c r="L1736" s="68" t="str">
        <f>IF(ISTEXT(overallRate),"Effectuez l’étape 1",IF(OR(COUNT($C1736,H1736)&lt;&gt;2,overallRate=0),0,IF(D1736="Yes",ROUND(MAX(IF($B1736="Oui - sans lien de dépendance",0,MIN((0.75*H1736),847)),MIN(H1736,(0.75*$C1736),847)),2),IF(revenueReduction&gt;0.3,MAX(IF($B1736="Non - avec lien de dépendance",MIN(1129,H1736,$C1736)*overallRate,MIN(1129,H1736)*overallRate),ROUND(MAX(IF($B1736="Non - avec lien de dépendance",0,MIN((0.75*H1736),847)),MIN(H1736,(0.75*$C1736),847)),2)),IF($B1736="Non - avec lien de dépendance",MIN(1129,H1736,$C1736)*overallRate,MIN(1129,H1736)*overallRate)))))</f>
        <v>Effectuez l’étape 1</v>
      </c>
      <c r="M1736" s="68" t="str">
        <f>IF(ISTEXT(overallRate),"Effectuez l’étape 1",IF(OR(COUNT($C1736,I1736)&lt;&gt;2,overallRate=0),0,IF(E1736="Yes",ROUND(MAX(IF($B1736="Oui - sans lien de dépendance",0,MIN((0.75*I1736),847)),MIN(I1736,(0.75*$C1736),847)),2),IF(revenueReduction&gt;0.3,MAX(IF($B1736="Non - avec lien de dépendance",MIN(1129,I1736,$C1736)*overallRate,MIN(1129,I1736)*overallRate),ROUND(MAX(IF($B1736="Non - avec lien de dépendance",0,MIN((0.75*I1736),847)),MIN(I1736,(0.75*$C1736),847)),2)),IF($B1736="Non - avec lien de dépendance",MIN(1129,I1736,$C1736)*overallRate,MIN(1129,I1736)*overallRate)))))</f>
        <v>Effectuez l’étape 1</v>
      </c>
      <c r="N1736" s="68" t="str">
        <f>IF(ISTEXT(overallRate),"Effectuez l’étape 1",IF(OR(COUNT($C1736,J1736)&lt;&gt;2,overallRate=0),0,IF(F1736="Yes",ROUND(MAX(IF($B1736="Oui - sans lien de dépendance",0,MIN((0.75*J1736),847)),MIN(J1736,(0.75*$C1736),847)),2),IF(revenueReduction&gt;0.3,MAX(IF($B1736="Non - avec lien de dépendance",MIN(1129,J1736,$C1736)*overallRate,MIN(1129,J1736)*overallRate),ROUND(MAX(IF($B1736="Non - avec lien de dépendance",0,MIN((0.75*J1736),847)),MIN(J1736,(0.75*$C1736),847)),2)),IF($B1736="Non - avec lien de dépendance",MIN(1129,J1736,$C1736)*overallRate,MIN(1129,J1736)*overallRate)))))</f>
        <v>Effectuez l’étape 1</v>
      </c>
      <c r="O1736" s="68" t="str">
        <f>IF(ISTEXT(overallRate),"Effectuez l’étape 1",IF(OR(COUNT($C1736,K1736)&lt;&gt;2,overallRate=0),0,IF(G1736="Yes",ROUND(MAX(IF($B1736="Oui - sans lien de dépendance",0,MIN((0.75*K1736),847)),MIN(K1736,(0.75*$C1736),847)),2),IF(revenueReduction&gt;0.3,MAX(IF($B1736="Non - avec lien de dépendance",MIN(1129,K1736,$C1736)*overallRate,MIN(1129,K1736)*overallRate),ROUND(MAX(IF($B1736="Non - avec lien de dépendance",0,MIN((0.75*K1736),847)),MIN(K1736,(0.75*$C1736),847)),2)),IF($B1736="Non - avec lien de dépendance",MIN(1129,K1736,$C1736)*overallRate,MIN(1129,K1736)*overallRate)))))</f>
        <v>Effectuez l’étape 1</v>
      </c>
      <c r="P1736" s="3">
        <f t="shared" si="27"/>
        <v>0</v>
      </c>
    </row>
    <row r="1737" spans="12:16" x14ac:dyDescent="0.5">
      <c r="L1737" s="68" t="str">
        <f>IF(ISTEXT(overallRate),"Effectuez l’étape 1",IF(OR(COUNT($C1737,H1737)&lt;&gt;2,overallRate=0),0,IF(D1737="Yes",ROUND(MAX(IF($B1737="Oui - sans lien de dépendance",0,MIN((0.75*H1737),847)),MIN(H1737,(0.75*$C1737),847)),2),IF(revenueReduction&gt;0.3,MAX(IF($B1737="Non - avec lien de dépendance",MIN(1129,H1737,$C1737)*overallRate,MIN(1129,H1737)*overallRate),ROUND(MAX(IF($B1737="Non - avec lien de dépendance",0,MIN((0.75*H1737),847)),MIN(H1737,(0.75*$C1737),847)),2)),IF($B1737="Non - avec lien de dépendance",MIN(1129,H1737,$C1737)*overallRate,MIN(1129,H1737)*overallRate)))))</f>
        <v>Effectuez l’étape 1</v>
      </c>
      <c r="M1737" s="68" t="str">
        <f>IF(ISTEXT(overallRate),"Effectuez l’étape 1",IF(OR(COUNT($C1737,I1737)&lt;&gt;2,overallRate=0),0,IF(E1737="Yes",ROUND(MAX(IF($B1737="Oui - sans lien de dépendance",0,MIN((0.75*I1737),847)),MIN(I1737,(0.75*$C1737),847)),2),IF(revenueReduction&gt;0.3,MAX(IF($B1737="Non - avec lien de dépendance",MIN(1129,I1737,$C1737)*overallRate,MIN(1129,I1737)*overallRate),ROUND(MAX(IF($B1737="Non - avec lien de dépendance",0,MIN((0.75*I1737),847)),MIN(I1737,(0.75*$C1737),847)),2)),IF($B1737="Non - avec lien de dépendance",MIN(1129,I1737,$C1737)*overallRate,MIN(1129,I1737)*overallRate)))))</f>
        <v>Effectuez l’étape 1</v>
      </c>
      <c r="N1737" s="68" t="str">
        <f>IF(ISTEXT(overallRate),"Effectuez l’étape 1",IF(OR(COUNT($C1737,J1737)&lt;&gt;2,overallRate=0),0,IF(F1737="Yes",ROUND(MAX(IF($B1737="Oui - sans lien de dépendance",0,MIN((0.75*J1737),847)),MIN(J1737,(0.75*$C1737),847)),2),IF(revenueReduction&gt;0.3,MAX(IF($B1737="Non - avec lien de dépendance",MIN(1129,J1737,$C1737)*overallRate,MIN(1129,J1737)*overallRate),ROUND(MAX(IF($B1737="Non - avec lien de dépendance",0,MIN((0.75*J1737),847)),MIN(J1737,(0.75*$C1737),847)),2)),IF($B1737="Non - avec lien de dépendance",MIN(1129,J1737,$C1737)*overallRate,MIN(1129,J1737)*overallRate)))))</f>
        <v>Effectuez l’étape 1</v>
      </c>
      <c r="O1737" s="68" t="str">
        <f>IF(ISTEXT(overallRate),"Effectuez l’étape 1",IF(OR(COUNT($C1737,K1737)&lt;&gt;2,overallRate=0),0,IF(G1737="Yes",ROUND(MAX(IF($B1737="Oui - sans lien de dépendance",0,MIN((0.75*K1737),847)),MIN(K1737,(0.75*$C1737),847)),2),IF(revenueReduction&gt;0.3,MAX(IF($B1737="Non - avec lien de dépendance",MIN(1129,K1737,$C1737)*overallRate,MIN(1129,K1737)*overallRate),ROUND(MAX(IF($B1737="Non - avec lien de dépendance",0,MIN((0.75*K1737),847)),MIN(K1737,(0.75*$C1737),847)),2)),IF($B1737="Non - avec lien de dépendance",MIN(1129,K1737,$C1737)*overallRate,MIN(1129,K1737)*overallRate)))))</f>
        <v>Effectuez l’étape 1</v>
      </c>
      <c r="P1737" s="3">
        <f t="shared" si="27"/>
        <v>0</v>
      </c>
    </row>
    <row r="1738" spans="12:16" x14ac:dyDescent="0.5">
      <c r="L1738" s="68" t="str">
        <f>IF(ISTEXT(overallRate),"Effectuez l’étape 1",IF(OR(COUNT($C1738,H1738)&lt;&gt;2,overallRate=0),0,IF(D1738="Yes",ROUND(MAX(IF($B1738="Oui - sans lien de dépendance",0,MIN((0.75*H1738),847)),MIN(H1738,(0.75*$C1738),847)),2),IF(revenueReduction&gt;0.3,MAX(IF($B1738="Non - avec lien de dépendance",MIN(1129,H1738,$C1738)*overallRate,MIN(1129,H1738)*overallRate),ROUND(MAX(IF($B1738="Non - avec lien de dépendance",0,MIN((0.75*H1738),847)),MIN(H1738,(0.75*$C1738),847)),2)),IF($B1738="Non - avec lien de dépendance",MIN(1129,H1738,$C1738)*overallRate,MIN(1129,H1738)*overallRate)))))</f>
        <v>Effectuez l’étape 1</v>
      </c>
      <c r="M1738" s="68" t="str">
        <f>IF(ISTEXT(overallRate),"Effectuez l’étape 1",IF(OR(COUNT($C1738,I1738)&lt;&gt;2,overallRate=0),0,IF(E1738="Yes",ROUND(MAX(IF($B1738="Oui - sans lien de dépendance",0,MIN((0.75*I1738),847)),MIN(I1738,(0.75*$C1738),847)),2),IF(revenueReduction&gt;0.3,MAX(IF($B1738="Non - avec lien de dépendance",MIN(1129,I1738,$C1738)*overallRate,MIN(1129,I1738)*overallRate),ROUND(MAX(IF($B1738="Non - avec lien de dépendance",0,MIN((0.75*I1738),847)),MIN(I1738,(0.75*$C1738),847)),2)),IF($B1738="Non - avec lien de dépendance",MIN(1129,I1738,$C1738)*overallRate,MIN(1129,I1738)*overallRate)))))</f>
        <v>Effectuez l’étape 1</v>
      </c>
      <c r="N1738" s="68" t="str">
        <f>IF(ISTEXT(overallRate),"Effectuez l’étape 1",IF(OR(COUNT($C1738,J1738)&lt;&gt;2,overallRate=0),0,IF(F1738="Yes",ROUND(MAX(IF($B1738="Oui - sans lien de dépendance",0,MIN((0.75*J1738),847)),MIN(J1738,(0.75*$C1738),847)),2),IF(revenueReduction&gt;0.3,MAX(IF($B1738="Non - avec lien de dépendance",MIN(1129,J1738,$C1738)*overallRate,MIN(1129,J1738)*overallRate),ROUND(MAX(IF($B1738="Non - avec lien de dépendance",0,MIN((0.75*J1738),847)),MIN(J1738,(0.75*$C1738),847)),2)),IF($B1738="Non - avec lien de dépendance",MIN(1129,J1738,$C1738)*overallRate,MIN(1129,J1738)*overallRate)))))</f>
        <v>Effectuez l’étape 1</v>
      </c>
      <c r="O1738" s="68" t="str">
        <f>IF(ISTEXT(overallRate),"Effectuez l’étape 1",IF(OR(COUNT($C1738,K1738)&lt;&gt;2,overallRate=0),0,IF(G1738="Yes",ROUND(MAX(IF($B1738="Oui - sans lien de dépendance",0,MIN((0.75*K1738),847)),MIN(K1738,(0.75*$C1738),847)),2),IF(revenueReduction&gt;0.3,MAX(IF($B1738="Non - avec lien de dépendance",MIN(1129,K1738,$C1738)*overallRate,MIN(1129,K1738)*overallRate),ROUND(MAX(IF($B1738="Non - avec lien de dépendance",0,MIN((0.75*K1738),847)),MIN(K1738,(0.75*$C1738),847)),2)),IF($B1738="Non - avec lien de dépendance",MIN(1129,K1738,$C1738)*overallRate,MIN(1129,K1738)*overallRate)))))</f>
        <v>Effectuez l’étape 1</v>
      </c>
      <c r="P1738" s="3">
        <f t="shared" si="27"/>
        <v>0</v>
      </c>
    </row>
    <row r="1739" spans="12:16" x14ac:dyDescent="0.5">
      <c r="L1739" s="68" t="str">
        <f>IF(ISTEXT(overallRate),"Effectuez l’étape 1",IF(OR(COUNT($C1739,H1739)&lt;&gt;2,overallRate=0),0,IF(D1739="Yes",ROUND(MAX(IF($B1739="Oui - sans lien de dépendance",0,MIN((0.75*H1739),847)),MIN(H1739,(0.75*$C1739),847)),2),IF(revenueReduction&gt;0.3,MAX(IF($B1739="Non - avec lien de dépendance",MIN(1129,H1739,$C1739)*overallRate,MIN(1129,H1739)*overallRate),ROUND(MAX(IF($B1739="Non - avec lien de dépendance",0,MIN((0.75*H1739),847)),MIN(H1739,(0.75*$C1739),847)),2)),IF($B1739="Non - avec lien de dépendance",MIN(1129,H1739,$C1739)*overallRate,MIN(1129,H1739)*overallRate)))))</f>
        <v>Effectuez l’étape 1</v>
      </c>
      <c r="M1739" s="68" t="str">
        <f>IF(ISTEXT(overallRate),"Effectuez l’étape 1",IF(OR(COUNT($C1739,I1739)&lt;&gt;2,overallRate=0),0,IF(E1739="Yes",ROUND(MAX(IF($B1739="Oui - sans lien de dépendance",0,MIN((0.75*I1739),847)),MIN(I1739,(0.75*$C1739),847)),2),IF(revenueReduction&gt;0.3,MAX(IF($B1739="Non - avec lien de dépendance",MIN(1129,I1739,$C1739)*overallRate,MIN(1129,I1739)*overallRate),ROUND(MAX(IF($B1739="Non - avec lien de dépendance",0,MIN((0.75*I1739),847)),MIN(I1739,(0.75*$C1739),847)),2)),IF($B1739="Non - avec lien de dépendance",MIN(1129,I1739,$C1739)*overallRate,MIN(1129,I1739)*overallRate)))))</f>
        <v>Effectuez l’étape 1</v>
      </c>
      <c r="N1739" s="68" t="str">
        <f>IF(ISTEXT(overallRate),"Effectuez l’étape 1",IF(OR(COUNT($C1739,J1739)&lt;&gt;2,overallRate=0),0,IF(F1739="Yes",ROUND(MAX(IF($B1739="Oui - sans lien de dépendance",0,MIN((0.75*J1739),847)),MIN(J1739,(0.75*$C1739),847)),2),IF(revenueReduction&gt;0.3,MAX(IF($B1739="Non - avec lien de dépendance",MIN(1129,J1739,$C1739)*overallRate,MIN(1129,J1739)*overallRate),ROUND(MAX(IF($B1739="Non - avec lien de dépendance",0,MIN((0.75*J1739),847)),MIN(J1739,(0.75*$C1739),847)),2)),IF($B1739="Non - avec lien de dépendance",MIN(1129,J1739,$C1739)*overallRate,MIN(1129,J1739)*overallRate)))))</f>
        <v>Effectuez l’étape 1</v>
      </c>
      <c r="O1739" s="68" t="str">
        <f>IF(ISTEXT(overallRate),"Effectuez l’étape 1",IF(OR(COUNT($C1739,K1739)&lt;&gt;2,overallRate=0),0,IF(G1739="Yes",ROUND(MAX(IF($B1739="Oui - sans lien de dépendance",0,MIN((0.75*K1739),847)),MIN(K1739,(0.75*$C1739),847)),2),IF(revenueReduction&gt;0.3,MAX(IF($B1739="Non - avec lien de dépendance",MIN(1129,K1739,$C1739)*overallRate,MIN(1129,K1739)*overallRate),ROUND(MAX(IF($B1739="Non - avec lien de dépendance",0,MIN((0.75*K1739),847)),MIN(K1739,(0.75*$C1739),847)),2)),IF($B1739="Non - avec lien de dépendance",MIN(1129,K1739,$C1739)*overallRate,MIN(1129,K1739)*overallRate)))))</f>
        <v>Effectuez l’étape 1</v>
      </c>
      <c r="P1739" s="3">
        <f t="shared" si="27"/>
        <v>0</v>
      </c>
    </row>
    <row r="1740" spans="12:16" x14ac:dyDescent="0.5">
      <c r="L1740" s="68" t="str">
        <f>IF(ISTEXT(overallRate),"Effectuez l’étape 1",IF(OR(COUNT($C1740,H1740)&lt;&gt;2,overallRate=0),0,IF(D1740="Yes",ROUND(MAX(IF($B1740="Oui - sans lien de dépendance",0,MIN((0.75*H1740),847)),MIN(H1740,(0.75*$C1740),847)),2),IF(revenueReduction&gt;0.3,MAX(IF($B1740="Non - avec lien de dépendance",MIN(1129,H1740,$C1740)*overallRate,MIN(1129,H1740)*overallRate),ROUND(MAX(IF($B1740="Non - avec lien de dépendance",0,MIN((0.75*H1740),847)),MIN(H1740,(0.75*$C1740),847)),2)),IF($B1740="Non - avec lien de dépendance",MIN(1129,H1740,$C1740)*overallRate,MIN(1129,H1740)*overallRate)))))</f>
        <v>Effectuez l’étape 1</v>
      </c>
      <c r="M1740" s="68" t="str">
        <f>IF(ISTEXT(overallRate),"Effectuez l’étape 1",IF(OR(COUNT($C1740,I1740)&lt;&gt;2,overallRate=0),0,IF(E1740="Yes",ROUND(MAX(IF($B1740="Oui - sans lien de dépendance",0,MIN((0.75*I1740),847)),MIN(I1740,(0.75*$C1740),847)),2),IF(revenueReduction&gt;0.3,MAX(IF($B1740="Non - avec lien de dépendance",MIN(1129,I1740,$C1740)*overallRate,MIN(1129,I1740)*overallRate),ROUND(MAX(IF($B1740="Non - avec lien de dépendance",0,MIN((0.75*I1740),847)),MIN(I1740,(0.75*$C1740),847)),2)),IF($B1740="Non - avec lien de dépendance",MIN(1129,I1740,$C1740)*overallRate,MIN(1129,I1740)*overallRate)))))</f>
        <v>Effectuez l’étape 1</v>
      </c>
      <c r="N1740" s="68" t="str">
        <f>IF(ISTEXT(overallRate),"Effectuez l’étape 1",IF(OR(COUNT($C1740,J1740)&lt;&gt;2,overallRate=0),0,IF(F1740="Yes",ROUND(MAX(IF($B1740="Oui - sans lien de dépendance",0,MIN((0.75*J1740),847)),MIN(J1740,(0.75*$C1740),847)),2),IF(revenueReduction&gt;0.3,MAX(IF($B1740="Non - avec lien de dépendance",MIN(1129,J1740,$C1740)*overallRate,MIN(1129,J1740)*overallRate),ROUND(MAX(IF($B1740="Non - avec lien de dépendance",0,MIN((0.75*J1740),847)),MIN(J1740,(0.75*$C1740),847)),2)),IF($B1740="Non - avec lien de dépendance",MIN(1129,J1740,$C1740)*overallRate,MIN(1129,J1740)*overallRate)))))</f>
        <v>Effectuez l’étape 1</v>
      </c>
      <c r="O1740" s="68" t="str">
        <f>IF(ISTEXT(overallRate),"Effectuez l’étape 1",IF(OR(COUNT($C1740,K1740)&lt;&gt;2,overallRate=0),0,IF(G1740="Yes",ROUND(MAX(IF($B1740="Oui - sans lien de dépendance",0,MIN((0.75*K1740),847)),MIN(K1740,(0.75*$C1740),847)),2),IF(revenueReduction&gt;0.3,MAX(IF($B1740="Non - avec lien de dépendance",MIN(1129,K1740,$C1740)*overallRate,MIN(1129,K1740)*overallRate),ROUND(MAX(IF($B1740="Non - avec lien de dépendance",0,MIN((0.75*K1740),847)),MIN(K1740,(0.75*$C1740),847)),2)),IF($B1740="Non - avec lien de dépendance",MIN(1129,K1740,$C1740)*overallRate,MIN(1129,K1740)*overallRate)))))</f>
        <v>Effectuez l’étape 1</v>
      </c>
      <c r="P1740" s="3">
        <f t="shared" si="27"/>
        <v>0</v>
      </c>
    </row>
    <row r="1741" spans="12:16" x14ac:dyDescent="0.5">
      <c r="L1741" s="68" t="str">
        <f>IF(ISTEXT(overallRate),"Effectuez l’étape 1",IF(OR(COUNT($C1741,H1741)&lt;&gt;2,overallRate=0),0,IF(D1741="Yes",ROUND(MAX(IF($B1741="Oui - sans lien de dépendance",0,MIN((0.75*H1741),847)),MIN(H1741,(0.75*$C1741),847)),2),IF(revenueReduction&gt;0.3,MAX(IF($B1741="Non - avec lien de dépendance",MIN(1129,H1741,$C1741)*overallRate,MIN(1129,H1741)*overallRate),ROUND(MAX(IF($B1741="Non - avec lien de dépendance",0,MIN((0.75*H1741),847)),MIN(H1741,(0.75*$C1741),847)),2)),IF($B1741="Non - avec lien de dépendance",MIN(1129,H1741,$C1741)*overallRate,MIN(1129,H1741)*overallRate)))))</f>
        <v>Effectuez l’étape 1</v>
      </c>
      <c r="M1741" s="68" t="str">
        <f>IF(ISTEXT(overallRate),"Effectuez l’étape 1",IF(OR(COUNT($C1741,I1741)&lt;&gt;2,overallRate=0),0,IF(E1741="Yes",ROUND(MAX(IF($B1741="Oui - sans lien de dépendance",0,MIN((0.75*I1741),847)),MIN(I1741,(0.75*$C1741),847)),2),IF(revenueReduction&gt;0.3,MAX(IF($B1741="Non - avec lien de dépendance",MIN(1129,I1741,$C1741)*overallRate,MIN(1129,I1741)*overallRate),ROUND(MAX(IF($B1741="Non - avec lien de dépendance",0,MIN((0.75*I1741),847)),MIN(I1741,(0.75*$C1741),847)),2)),IF($B1741="Non - avec lien de dépendance",MIN(1129,I1741,$C1741)*overallRate,MIN(1129,I1741)*overallRate)))))</f>
        <v>Effectuez l’étape 1</v>
      </c>
      <c r="N1741" s="68" t="str">
        <f>IF(ISTEXT(overallRate),"Effectuez l’étape 1",IF(OR(COUNT($C1741,J1741)&lt;&gt;2,overallRate=0),0,IF(F1741="Yes",ROUND(MAX(IF($B1741="Oui - sans lien de dépendance",0,MIN((0.75*J1741),847)),MIN(J1741,(0.75*$C1741),847)),2),IF(revenueReduction&gt;0.3,MAX(IF($B1741="Non - avec lien de dépendance",MIN(1129,J1741,$C1741)*overallRate,MIN(1129,J1741)*overallRate),ROUND(MAX(IF($B1741="Non - avec lien de dépendance",0,MIN((0.75*J1741),847)),MIN(J1741,(0.75*$C1741),847)),2)),IF($B1741="Non - avec lien de dépendance",MIN(1129,J1741,$C1741)*overallRate,MIN(1129,J1741)*overallRate)))))</f>
        <v>Effectuez l’étape 1</v>
      </c>
      <c r="O1741" s="68" t="str">
        <f>IF(ISTEXT(overallRate),"Effectuez l’étape 1",IF(OR(COUNT($C1741,K1741)&lt;&gt;2,overallRate=0),0,IF(G1741="Yes",ROUND(MAX(IF($B1741="Oui - sans lien de dépendance",0,MIN((0.75*K1741),847)),MIN(K1741,(0.75*$C1741),847)),2),IF(revenueReduction&gt;0.3,MAX(IF($B1741="Non - avec lien de dépendance",MIN(1129,K1741,$C1741)*overallRate,MIN(1129,K1741)*overallRate),ROUND(MAX(IF($B1741="Non - avec lien de dépendance",0,MIN((0.75*K1741),847)),MIN(K1741,(0.75*$C1741),847)),2)),IF($B1741="Non - avec lien de dépendance",MIN(1129,K1741,$C1741)*overallRate,MIN(1129,K1741)*overallRate)))))</f>
        <v>Effectuez l’étape 1</v>
      </c>
      <c r="P1741" s="3">
        <f t="shared" si="27"/>
        <v>0</v>
      </c>
    </row>
    <row r="1742" spans="12:16" x14ac:dyDescent="0.5">
      <c r="L1742" s="68" t="str">
        <f>IF(ISTEXT(overallRate),"Effectuez l’étape 1",IF(OR(COUNT($C1742,H1742)&lt;&gt;2,overallRate=0),0,IF(D1742="Yes",ROUND(MAX(IF($B1742="Oui - sans lien de dépendance",0,MIN((0.75*H1742),847)),MIN(H1742,(0.75*$C1742),847)),2),IF(revenueReduction&gt;0.3,MAX(IF($B1742="Non - avec lien de dépendance",MIN(1129,H1742,$C1742)*overallRate,MIN(1129,H1742)*overallRate),ROUND(MAX(IF($B1742="Non - avec lien de dépendance",0,MIN((0.75*H1742),847)),MIN(H1742,(0.75*$C1742),847)),2)),IF($B1742="Non - avec lien de dépendance",MIN(1129,H1742,$C1742)*overallRate,MIN(1129,H1742)*overallRate)))))</f>
        <v>Effectuez l’étape 1</v>
      </c>
      <c r="M1742" s="68" t="str">
        <f>IF(ISTEXT(overallRate),"Effectuez l’étape 1",IF(OR(COUNT($C1742,I1742)&lt;&gt;2,overallRate=0),0,IF(E1742="Yes",ROUND(MAX(IF($B1742="Oui - sans lien de dépendance",0,MIN((0.75*I1742),847)),MIN(I1742,(0.75*$C1742),847)),2),IF(revenueReduction&gt;0.3,MAX(IF($B1742="Non - avec lien de dépendance",MIN(1129,I1742,$C1742)*overallRate,MIN(1129,I1742)*overallRate),ROUND(MAX(IF($B1742="Non - avec lien de dépendance",0,MIN((0.75*I1742),847)),MIN(I1742,(0.75*$C1742),847)),2)),IF($B1742="Non - avec lien de dépendance",MIN(1129,I1742,$C1742)*overallRate,MIN(1129,I1742)*overallRate)))))</f>
        <v>Effectuez l’étape 1</v>
      </c>
      <c r="N1742" s="68" t="str">
        <f>IF(ISTEXT(overallRate),"Effectuez l’étape 1",IF(OR(COUNT($C1742,J1742)&lt;&gt;2,overallRate=0),0,IF(F1742="Yes",ROUND(MAX(IF($B1742="Oui - sans lien de dépendance",0,MIN((0.75*J1742),847)),MIN(J1742,(0.75*$C1742),847)),2),IF(revenueReduction&gt;0.3,MAX(IF($B1742="Non - avec lien de dépendance",MIN(1129,J1742,$C1742)*overallRate,MIN(1129,J1742)*overallRate),ROUND(MAX(IF($B1742="Non - avec lien de dépendance",0,MIN((0.75*J1742),847)),MIN(J1742,(0.75*$C1742),847)),2)),IF($B1742="Non - avec lien de dépendance",MIN(1129,J1742,$C1742)*overallRate,MIN(1129,J1742)*overallRate)))))</f>
        <v>Effectuez l’étape 1</v>
      </c>
      <c r="O1742" s="68" t="str">
        <f>IF(ISTEXT(overallRate),"Effectuez l’étape 1",IF(OR(COUNT($C1742,K1742)&lt;&gt;2,overallRate=0),0,IF(G1742="Yes",ROUND(MAX(IF($B1742="Oui - sans lien de dépendance",0,MIN((0.75*K1742),847)),MIN(K1742,(0.75*$C1742),847)),2),IF(revenueReduction&gt;0.3,MAX(IF($B1742="Non - avec lien de dépendance",MIN(1129,K1742,$C1742)*overallRate,MIN(1129,K1742)*overallRate),ROUND(MAX(IF($B1742="Non - avec lien de dépendance",0,MIN((0.75*K1742),847)),MIN(K1742,(0.75*$C1742),847)),2)),IF($B1742="Non - avec lien de dépendance",MIN(1129,K1742,$C1742)*overallRate,MIN(1129,K1742)*overallRate)))))</f>
        <v>Effectuez l’étape 1</v>
      </c>
      <c r="P1742" s="3">
        <f t="shared" si="27"/>
        <v>0</v>
      </c>
    </row>
    <row r="1743" spans="12:16" x14ac:dyDescent="0.5">
      <c r="L1743" s="68" t="str">
        <f>IF(ISTEXT(overallRate),"Effectuez l’étape 1",IF(OR(COUNT($C1743,H1743)&lt;&gt;2,overallRate=0),0,IF(D1743="Yes",ROUND(MAX(IF($B1743="Oui - sans lien de dépendance",0,MIN((0.75*H1743),847)),MIN(H1743,(0.75*$C1743),847)),2),IF(revenueReduction&gt;0.3,MAX(IF($B1743="Non - avec lien de dépendance",MIN(1129,H1743,$C1743)*overallRate,MIN(1129,H1743)*overallRate),ROUND(MAX(IF($B1743="Non - avec lien de dépendance",0,MIN((0.75*H1743),847)),MIN(H1743,(0.75*$C1743),847)),2)),IF($B1743="Non - avec lien de dépendance",MIN(1129,H1743,$C1743)*overallRate,MIN(1129,H1743)*overallRate)))))</f>
        <v>Effectuez l’étape 1</v>
      </c>
      <c r="M1743" s="68" t="str">
        <f>IF(ISTEXT(overallRate),"Effectuez l’étape 1",IF(OR(COUNT($C1743,I1743)&lt;&gt;2,overallRate=0),0,IF(E1743="Yes",ROUND(MAX(IF($B1743="Oui - sans lien de dépendance",0,MIN((0.75*I1743),847)),MIN(I1743,(0.75*$C1743),847)),2),IF(revenueReduction&gt;0.3,MAX(IF($B1743="Non - avec lien de dépendance",MIN(1129,I1743,$C1743)*overallRate,MIN(1129,I1743)*overallRate),ROUND(MAX(IF($B1743="Non - avec lien de dépendance",0,MIN((0.75*I1743),847)),MIN(I1743,(0.75*$C1743),847)),2)),IF($B1743="Non - avec lien de dépendance",MIN(1129,I1743,$C1743)*overallRate,MIN(1129,I1743)*overallRate)))))</f>
        <v>Effectuez l’étape 1</v>
      </c>
      <c r="N1743" s="68" t="str">
        <f>IF(ISTEXT(overallRate),"Effectuez l’étape 1",IF(OR(COUNT($C1743,J1743)&lt;&gt;2,overallRate=0),0,IF(F1743="Yes",ROUND(MAX(IF($B1743="Oui - sans lien de dépendance",0,MIN((0.75*J1743),847)),MIN(J1743,(0.75*$C1743),847)),2),IF(revenueReduction&gt;0.3,MAX(IF($B1743="Non - avec lien de dépendance",MIN(1129,J1743,$C1743)*overallRate,MIN(1129,J1743)*overallRate),ROUND(MAX(IF($B1743="Non - avec lien de dépendance",0,MIN((0.75*J1743),847)),MIN(J1743,(0.75*$C1743),847)),2)),IF($B1743="Non - avec lien de dépendance",MIN(1129,J1743,$C1743)*overallRate,MIN(1129,J1743)*overallRate)))))</f>
        <v>Effectuez l’étape 1</v>
      </c>
      <c r="O1743" s="68" t="str">
        <f>IF(ISTEXT(overallRate),"Effectuez l’étape 1",IF(OR(COUNT($C1743,K1743)&lt;&gt;2,overallRate=0),0,IF(G1743="Yes",ROUND(MAX(IF($B1743="Oui - sans lien de dépendance",0,MIN((0.75*K1743),847)),MIN(K1743,(0.75*$C1743),847)),2),IF(revenueReduction&gt;0.3,MAX(IF($B1743="Non - avec lien de dépendance",MIN(1129,K1743,$C1743)*overallRate,MIN(1129,K1743)*overallRate),ROUND(MAX(IF($B1743="Non - avec lien de dépendance",0,MIN((0.75*K1743),847)),MIN(K1743,(0.75*$C1743),847)),2)),IF($B1743="Non - avec lien de dépendance",MIN(1129,K1743,$C1743)*overallRate,MIN(1129,K1743)*overallRate)))))</f>
        <v>Effectuez l’étape 1</v>
      </c>
      <c r="P1743" s="3">
        <f t="shared" si="27"/>
        <v>0</v>
      </c>
    </row>
    <row r="1744" spans="12:16" x14ac:dyDescent="0.5">
      <c r="L1744" s="68" t="str">
        <f>IF(ISTEXT(overallRate),"Effectuez l’étape 1",IF(OR(COUNT($C1744,H1744)&lt;&gt;2,overallRate=0),0,IF(D1744="Yes",ROUND(MAX(IF($B1744="Oui - sans lien de dépendance",0,MIN((0.75*H1744),847)),MIN(H1744,(0.75*$C1744),847)),2),IF(revenueReduction&gt;0.3,MAX(IF($B1744="Non - avec lien de dépendance",MIN(1129,H1744,$C1744)*overallRate,MIN(1129,H1744)*overallRate),ROUND(MAX(IF($B1744="Non - avec lien de dépendance",0,MIN((0.75*H1744),847)),MIN(H1744,(0.75*$C1744),847)),2)),IF($B1744="Non - avec lien de dépendance",MIN(1129,H1744,$C1744)*overallRate,MIN(1129,H1744)*overallRate)))))</f>
        <v>Effectuez l’étape 1</v>
      </c>
      <c r="M1744" s="68" t="str">
        <f>IF(ISTEXT(overallRate),"Effectuez l’étape 1",IF(OR(COUNT($C1744,I1744)&lt;&gt;2,overallRate=0),0,IF(E1744="Yes",ROUND(MAX(IF($B1744="Oui - sans lien de dépendance",0,MIN((0.75*I1744),847)),MIN(I1744,(0.75*$C1744),847)),2),IF(revenueReduction&gt;0.3,MAX(IF($B1744="Non - avec lien de dépendance",MIN(1129,I1744,$C1744)*overallRate,MIN(1129,I1744)*overallRate),ROUND(MAX(IF($B1744="Non - avec lien de dépendance",0,MIN((0.75*I1744),847)),MIN(I1744,(0.75*$C1744),847)),2)),IF($B1744="Non - avec lien de dépendance",MIN(1129,I1744,$C1744)*overallRate,MIN(1129,I1744)*overallRate)))))</f>
        <v>Effectuez l’étape 1</v>
      </c>
      <c r="N1744" s="68" t="str">
        <f>IF(ISTEXT(overallRate),"Effectuez l’étape 1",IF(OR(COUNT($C1744,J1744)&lt;&gt;2,overallRate=0),0,IF(F1744="Yes",ROUND(MAX(IF($B1744="Oui - sans lien de dépendance",0,MIN((0.75*J1744),847)),MIN(J1744,(0.75*$C1744),847)),2),IF(revenueReduction&gt;0.3,MAX(IF($B1744="Non - avec lien de dépendance",MIN(1129,J1744,$C1744)*overallRate,MIN(1129,J1744)*overallRate),ROUND(MAX(IF($B1744="Non - avec lien de dépendance",0,MIN((0.75*J1744),847)),MIN(J1744,(0.75*$C1744),847)),2)),IF($B1744="Non - avec lien de dépendance",MIN(1129,J1744,$C1744)*overallRate,MIN(1129,J1744)*overallRate)))))</f>
        <v>Effectuez l’étape 1</v>
      </c>
      <c r="O1744" s="68" t="str">
        <f>IF(ISTEXT(overallRate),"Effectuez l’étape 1",IF(OR(COUNT($C1744,K1744)&lt;&gt;2,overallRate=0),0,IF(G1744="Yes",ROUND(MAX(IF($B1744="Oui - sans lien de dépendance",0,MIN((0.75*K1744),847)),MIN(K1744,(0.75*$C1744),847)),2),IF(revenueReduction&gt;0.3,MAX(IF($B1744="Non - avec lien de dépendance",MIN(1129,K1744,$C1744)*overallRate,MIN(1129,K1744)*overallRate),ROUND(MAX(IF($B1744="Non - avec lien de dépendance",0,MIN((0.75*K1744),847)),MIN(K1744,(0.75*$C1744),847)),2)),IF($B1744="Non - avec lien de dépendance",MIN(1129,K1744,$C1744)*overallRate,MIN(1129,K1744)*overallRate)))))</f>
        <v>Effectuez l’étape 1</v>
      </c>
      <c r="P1744" s="3">
        <f t="shared" si="27"/>
        <v>0</v>
      </c>
    </row>
    <row r="1745" spans="12:16" x14ac:dyDescent="0.5">
      <c r="L1745" s="68" t="str">
        <f>IF(ISTEXT(overallRate),"Effectuez l’étape 1",IF(OR(COUNT($C1745,H1745)&lt;&gt;2,overallRate=0),0,IF(D1745="Yes",ROUND(MAX(IF($B1745="Oui - sans lien de dépendance",0,MIN((0.75*H1745),847)),MIN(H1745,(0.75*$C1745),847)),2),IF(revenueReduction&gt;0.3,MAX(IF($B1745="Non - avec lien de dépendance",MIN(1129,H1745,$C1745)*overallRate,MIN(1129,H1745)*overallRate),ROUND(MAX(IF($B1745="Non - avec lien de dépendance",0,MIN((0.75*H1745),847)),MIN(H1745,(0.75*$C1745),847)),2)),IF($B1745="Non - avec lien de dépendance",MIN(1129,H1745,$C1745)*overallRate,MIN(1129,H1745)*overallRate)))))</f>
        <v>Effectuez l’étape 1</v>
      </c>
      <c r="M1745" s="68" t="str">
        <f>IF(ISTEXT(overallRate),"Effectuez l’étape 1",IF(OR(COUNT($C1745,I1745)&lt;&gt;2,overallRate=0),0,IF(E1745="Yes",ROUND(MAX(IF($B1745="Oui - sans lien de dépendance",0,MIN((0.75*I1745),847)),MIN(I1745,(0.75*$C1745),847)),2),IF(revenueReduction&gt;0.3,MAX(IF($B1745="Non - avec lien de dépendance",MIN(1129,I1745,$C1745)*overallRate,MIN(1129,I1745)*overallRate),ROUND(MAX(IF($B1745="Non - avec lien de dépendance",0,MIN((0.75*I1745),847)),MIN(I1745,(0.75*$C1745),847)),2)),IF($B1745="Non - avec lien de dépendance",MIN(1129,I1745,$C1745)*overallRate,MIN(1129,I1745)*overallRate)))))</f>
        <v>Effectuez l’étape 1</v>
      </c>
      <c r="N1745" s="68" t="str">
        <f>IF(ISTEXT(overallRate),"Effectuez l’étape 1",IF(OR(COUNT($C1745,J1745)&lt;&gt;2,overallRate=0),0,IF(F1745="Yes",ROUND(MAX(IF($B1745="Oui - sans lien de dépendance",0,MIN((0.75*J1745),847)),MIN(J1745,(0.75*$C1745),847)),2),IF(revenueReduction&gt;0.3,MAX(IF($B1745="Non - avec lien de dépendance",MIN(1129,J1745,$C1745)*overallRate,MIN(1129,J1745)*overallRate),ROUND(MAX(IF($B1745="Non - avec lien de dépendance",0,MIN((0.75*J1745),847)),MIN(J1745,(0.75*$C1745),847)),2)),IF($B1745="Non - avec lien de dépendance",MIN(1129,J1745,$C1745)*overallRate,MIN(1129,J1745)*overallRate)))))</f>
        <v>Effectuez l’étape 1</v>
      </c>
      <c r="O1745" s="68" t="str">
        <f>IF(ISTEXT(overallRate),"Effectuez l’étape 1",IF(OR(COUNT($C1745,K1745)&lt;&gt;2,overallRate=0),0,IF(G1745="Yes",ROUND(MAX(IF($B1745="Oui - sans lien de dépendance",0,MIN((0.75*K1745),847)),MIN(K1745,(0.75*$C1745),847)),2),IF(revenueReduction&gt;0.3,MAX(IF($B1745="Non - avec lien de dépendance",MIN(1129,K1745,$C1745)*overallRate,MIN(1129,K1745)*overallRate),ROUND(MAX(IF($B1745="Non - avec lien de dépendance",0,MIN((0.75*K1745),847)),MIN(K1745,(0.75*$C1745),847)),2)),IF($B1745="Non - avec lien de dépendance",MIN(1129,K1745,$C1745)*overallRate,MIN(1129,K1745)*overallRate)))))</f>
        <v>Effectuez l’étape 1</v>
      </c>
      <c r="P1745" s="3">
        <f t="shared" si="27"/>
        <v>0</v>
      </c>
    </row>
    <row r="1746" spans="12:16" x14ac:dyDescent="0.5">
      <c r="L1746" s="68" t="str">
        <f>IF(ISTEXT(overallRate),"Effectuez l’étape 1",IF(OR(COUNT($C1746,H1746)&lt;&gt;2,overallRate=0),0,IF(D1746="Yes",ROUND(MAX(IF($B1746="Oui - sans lien de dépendance",0,MIN((0.75*H1746),847)),MIN(H1746,(0.75*$C1746),847)),2),IF(revenueReduction&gt;0.3,MAX(IF($B1746="Non - avec lien de dépendance",MIN(1129,H1746,$C1746)*overallRate,MIN(1129,H1746)*overallRate),ROUND(MAX(IF($B1746="Non - avec lien de dépendance",0,MIN((0.75*H1746),847)),MIN(H1746,(0.75*$C1746),847)),2)),IF($B1746="Non - avec lien de dépendance",MIN(1129,H1746,$C1746)*overallRate,MIN(1129,H1746)*overallRate)))))</f>
        <v>Effectuez l’étape 1</v>
      </c>
      <c r="M1746" s="68" t="str">
        <f>IF(ISTEXT(overallRate),"Effectuez l’étape 1",IF(OR(COUNT($C1746,I1746)&lt;&gt;2,overallRate=0),0,IF(E1746="Yes",ROUND(MAX(IF($B1746="Oui - sans lien de dépendance",0,MIN((0.75*I1746),847)),MIN(I1746,(0.75*$C1746),847)),2),IF(revenueReduction&gt;0.3,MAX(IF($B1746="Non - avec lien de dépendance",MIN(1129,I1746,$C1746)*overallRate,MIN(1129,I1746)*overallRate),ROUND(MAX(IF($B1746="Non - avec lien de dépendance",0,MIN((0.75*I1746),847)),MIN(I1746,(0.75*$C1746),847)),2)),IF($B1746="Non - avec lien de dépendance",MIN(1129,I1746,$C1746)*overallRate,MIN(1129,I1746)*overallRate)))))</f>
        <v>Effectuez l’étape 1</v>
      </c>
      <c r="N1746" s="68" t="str">
        <f>IF(ISTEXT(overallRate),"Effectuez l’étape 1",IF(OR(COUNT($C1746,J1746)&lt;&gt;2,overallRate=0),0,IF(F1746="Yes",ROUND(MAX(IF($B1746="Oui - sans lien de dépendance",0,MIN((0.75*J1746),847)),MIN(J1746,(0.75*$C1746),847)),2),IF(revenueReduction&gt;0.3,MAX(IF($B1746="Non - avec lien de dépendance",MIN(1129,J1746,$C1746)*overallRate,MIN(1129,J1746)*overallRate),ROUND(MAX(IF($B1746="Non - avec lien de dépendance",0,MIN((0.75*J1746),847)),MIN(J1746,(0.75*$C1746),847)),2)),IF($B1746="Non - avec lien de dépendance",MIN(1129,J1746,$C1746)*overallRate,MIN(1129,J1746)*overallRate)))))</f>
        <v>Effectuez l’étape 1</v>
      </c>
      <c r="O1746" s="68" t="str">
        <f>IF(ISTEXT(overallRate),"Effectuez l’étape 1",IF(OR(COUNT($C1746,K1746)&lt;&gt;2,overallRate=0),0,IF(G1746="Yes",ROUND(MAX(IF($B1746="Oui - sans lien de dépendance",0,MIN((0.75*K1746),847)),MIN(K1746,(0.75*$C1746),847)),2),IF(revenueReduction&gt;0.3,MAX(IF($B1746="Non - avec lien de dépendance",MIN(1129,K1746,$C1746)*overallRate,MIN(1129,K1746)*overallRate),ROUND(MAX(IF($B1746="Non - avec lien de dépendance",0,MIN((0.75*K1746),847)),MIN(K1746,(0.75*$C1746),847)),2)),IF($B1746="Non - avec lien de dépendance",MIN(1129,K1746,$C1746)*overallRate,MIN(1129,K1746)*overallRate)))))</f>
        <v>Effectuez l’étape 1</v>
      </c>
      <c r="P1746" s="3">
        <f t="shared" si="27"/>
        <v>0</v>
      </c>
    </row>
    <row r="1747" spans="12:16" x14ac:dyDescent="0.5">
      <c r="L1747" s="68" t="str">
        <f>IF(ISTEXT(overallRate),"Effectuez l’étape 1",IF(OR(COUNT($C1747,H1747)&lt;&gt;2,overallRate=0),0,IF(D1747="Yes",ROUND(MAX(IF($B1747="Oui - sans lien de dépendance",0,MIN((0.75*H1747),847)),MIN(H1747,(0.75*$C1747),847)),2),IF(revenueReduction&gt;0.3,MAX(IF($B1747="Non - avec lien de dépendance",MIN(1129,H1747,$C1747)*overallRate,MIN(1129,H1747)*overallRate),ROUND(MAX(IF($B1747="Non - avec lien de dépendance",0,MIN((0.75*H1747),847)),MIN(H1747,(0.75*$C1747),847)),2)),IF($B1747="Non - avec lien de dépendance",MIN(1129,H1747,$C1747)*overallRate,MIN(1129,H1747)*overallRate)))))</f>
        <v>Effectuez l’étape 1</v>
      </c>
      <c r="M1747" s="68" t="str">
        <f>IF(ISTEXT(overallRate),"Effectuez l’étape 1",IF(OR(COUNT($C1747,I1747)&lt;&gt;2,overallRate=0),0,IF(E1747="Yes",ROUND(MAX(IF($B1747="Oui - sans lien de dépendance",0,MIN((0.75*I1747),847)),MIN(I1747,(0.75*$C1747),847)),2),IF(revenueReduction&gt;0.3,MAX(IF($B1747="Non - avec lien de dépendance",MIN(1129,I1747,$C1747)*overallRate,MIN(1129,I1747)*overallRate),ROUND(MAX(IF($B1747="Non - avec lien de dépendance",0,MIN((0.75*I1747),847)),MIN(I1747,(0.75*$C1747),847)),2)),IF($B1747="Non - avec lien de dépendance",MIN(1129,I1747,$C1747)*overallRate,MIN(1129,I1747)*overallRate)))))</f>
        <v>Effectuez l’étape 1</v>
      </c>
      <c r="N1747" s="68" t="str">
        <f>IF(ISTEXT(overallRate),"Effectuez l’étape 1",IF(OR(COUNT($C1747,J1747)&lt;&gt;2,overallRate=0),0,IF(F1747="Yes",ROUND(MAX(IF($B1747="Oui - sans lien de dépendance",0,MIN((0.75*J1747),847)),MIN(J1747,(0.75*$C1747),847)),2),IF(revenueReduction&gt;0.3,MAX(IF($B1747="Non - avec lien de dépendance",MIN(1129,J1747,$C1747)*overallRate,MIN(1129,J1747)*overallRate),ROUND(MAX(IF($B1747="Non - avec lien de dépendance",0,MIN((0.75*J1747),847)),MIN(J1747,(0.75*$C1747),847)),2)),IF($B1747="Non - avec lien de dépendance",MIN(1129,J1747,$C1747)*overallRate,MIN(1129,J1747)*overallRate)))))</f>
        <v>Effectuez l’étape 1</v>
      </c>
      <c r="O1747" s="68" t="str">
        <f>IF(ISTEXT(overallRate),"Effectuez l’étape 1",IF(OR(COUNT($C1747,K1747)&lt;&gt;2,overallRate=0),0,IF(G1747="Yes",ROUND(MAX(IF($B1747="Oui - sans lien de dépendance",0,MIN((0.75*K1747),847)),MIN(K1747,(0.75*$C1747),847)),2),IF(revenueReduction&gt;0.3,MAX(IF($B1747="Non - avec lien de dépendance",MIN(1129,K1747,$C1747)*overallRate,MIN(1129,K1747)*overallRate),ROUND(MAX(IF($B1747="Non - avec lien de dépendance",0,MIN((0.75*K1747),847)),MIN(K1747,(0.75*$C1747),847)),2)),IF($B1747="Non - avec lien de dépendance",MIN(1129,K1747,$C1747)*overallRate,MIN(1129,K1747)*overallRate)))))</f>
        <v>Effectuez l’étape 1</v>
      </c>
      <c r="P1747" s="3">
        <f t="shared" si="27"/>
        <v>0</v>
      </c>
    </row>
    <row r="1748" spans="12:16" x14ac:dyDescent="0.5">
      <c r="L1748" s="68" t="str">
        <f>IF(ISTEXT(overallRate),"Effectuez l’étape 1",IF(OR(COUNT($C1748,H1748)&lt;&gt;2,overallRate=0),0,IF(D1748="Yes",ROUND(MAX(IF($B1748="Oui - sans lien de dépendance",0,MIN((0.75*H1748),847)),MIN(H1748,(0.75*$C1748),847)),2),IF(revenueReduction&gt;0.3,MAX(IF($B1748="Non - avec lien de dépendance",MIN(1129,H1748,$C1748)*overallRate,MIN(1129,H1748)*overallRate),ROUND(MAX(IF($B1748="Non - avec lien de dépendance",0,MIN((0.75*H1748),847)),MIN(H1748,(0.75*$C1748),847)),2)),IF($B1748="Non - avec lien de dépendance",MIN(1129,H1748,$C1748)*overallRate,MIN(1129,H1748)*overallRate)))))</f>
        <v>Effectuez l’étape 1</v>
      </c>
      <c r="M1748" s="68" t="str">
        <f>IF(ISTEXT(overallRate),"Effectuez l’étape 1",IF(OR(COUNT($C1748,I1748)&lt;&gt;2,overallRate=0),0,IF(E1748="Yes",ROUND(MAX(IF($B1748="Oui - sans lien de dépendance",0,MIN((0.75*I1748),847)),MIN(I1748,(0.75*$C1748),847)),2),IF(revenueReduction&gt;0.3,MAX(IF($B1748="Non - avec lien de dépendance",MIN(1129,I1748,$C1748)*overallRate,MIN(1129,I1748)*overallRate),ROUND(MAX(IF($B1748="Non - avec lien de dépendance",0,MIN((0.75*I1748),847)),MIN(I1748,(0.75*$C1748),847)),2)),IF($B1748="Non - avec lien de dépendance",MIN(1129,I1748,$C1748)*overallRate,MIN(1129,I1748)*overallRate)))))</f>
        <v>Effectuez l’étape 1</v>
      </c>
      <c r="N1748" s="68" t="str">
        <f>IF(ISTEXT(overallRate),"Effectuez l’étape 1",IF(OR(COUNT($C1748,J1748)&lt;&gt;2,overallRate=0),0,IF(F1748="Yes",ROUND(MAX(IF($B1748="Oui - sans lien de dépendance",0,MIN((0.75*J1748),847)),MIN(J1748,(0.75*$C1748),847)),2),IF(revenueReduction&gt;0.3,MAX(IF($B1748="Non - avec lien de dépendance",MIN(1129,J1748,$C1748)*overallRate,MIN(1129,J1748)*overallRate),ROUND(MAX(IF($B1748="Non - avec lien de dépendance",0,MIN((0.75*J1748),847)),MIN(J1748,(0.75*$C1748),847)),2)),IF($B1748="Non - avec lien de dépendance",MIN(1129,J1748,$C1748)*overallRate,MIN(1129,J1748)*overallRate)))))</f>
        <v>Effectuez l’étape 1</v>
      </c>
      <c r="O1748" s="68" t="str">
        <f>IF(ISTEXT(overallRate),"Effectuez l’étape 1",IF(OR(COUNT($C1748,K1748)&lt;&gt;2,overallRate=0),0,IF(G1748="Yes",ROUND(MAX(IF($B1748="Oui - sans lien de dépendance",0,MIN((0.75*K1748),847)),MIN(K1748,(0.75*$C1748),847)),2),IF(revenueReduction&gt;0.3,MAX(IF($B1748="Non - avec lien de dépendance",MIN(1129,K1748,$C1748)*overallRate,MIN(1129,K1748)*overallRate),ROUND(MAX(IF($B1748="Non - avec lien de dépendance",0,MIN((0.75*K1748),847)),MIN(K1748,(0.75*$C1748),847)),2)),IF($B1748="Non - avec lien de dépendance",MIN(1129,K1748,$C1748)*overallRate,MIN(1129,K1748)*overallRate)))))</f>
        <v>Effectuez l’étape 1</v>
      </c>
      <c r="P1748" s="3">
        <f t="shared" si="27"/>
        <v>0</v>
      </c>
    </row>
    <row r="1749" spans="12:16" x14ac:dyDescent="0.5">
      <c r="L1749" s="68" t="str">
        <f>IF(ISTEXT(overallRate),"Effectuez l’étape 1",IF(OR(COUNT($C1749,H1749)&lt;&gt;2,overallRate=0),0,IF(D1749="Yes",ROUND(MAX(IF($B1749="Oui - sans lien de dépendance",0,MIN((0.75*H1749),847)),MIN(H1749,(0.75*$C1749),847)),2),IF(revenueReduction&gt;0.3,MAX(IF($B1749="Non - avec lien de dépendance",MIN(1129,H1749,$C1749)*overallRate,MIN(1129,H1749)*overallRate),ROUND(MAX(IF($B1749="Non - avec lien de dépendance",0,MIN((0.75*H1749),847)),MIN(H1749,(0.75*$C1749),847)),2)),IF($B1749="Non - avec lien de dépendance",MIN(1129,H1749,$C1749)*overallRate,MIN(1129,H1749)*overallRate)))))</f>
        <v>Effectuez l’étape 1</v>
      </c>
      <c r="M1749" s="68" t="str">
        <f>IF(ISTEXT(overallRate),"Effectuez l’étape 1",IF(OR(COUNT($C1749,I1749)&lt;&gt;2,overallRate=0),0,IF(E1749="Yes",ROUND(MAX(IF($B1749="Oui - sans lien de dépendance",0,MIN((0.75*I1749),847)),MIN(I1749,(0.75*$C1749),847)),2),IF(revenueReduction&gt;0.3,MAX(IF($B1749="Non - avec lien de dépendance",MIN(1129,I1749,$C1749)*overallRate,MIN(1129,I1749)*overallRate),ROUND(MAX(IF($B1749="Non - avec lien de dépendance",0,MIN((0.75*I1749),847)),MIN(I1749,(0.75*$C1749),847)),2)),IF($B1749="Non - avec lien de dépendance",MIN(1129,I1749,$C1749)*overallRate,MIN(1129,I1749)*overallRate)))))</f>
        <v>Effectuez l’étape 1</v>
      </c>
      <c r="N1749" s="68" t="str">
        <f>IF(ISTEXT(overallRate),"Effectuez l’étape 1",IF(OR(COUNT($C1749,J1749)&lt;&gt;2,overallRate=0),0,IF(F1749="Yes",ROUND(MAX(IF($B1749="Oui - sans lien de dépendance",0,MIN((0.75*J1749),847)),MIN(J1749,(0.75*$C1749),847)),2),IF(revenueReduction&gt;0.3,MAX(IF($B1749="Non - avec lien de dépendance",MIN(1129,J1749,$C1749)*overallRate,MIN(1129,J1749)*overallRate),ROUND(MAX(IF($B1749="Non - avec lien de dépendance",0,MIN((0.75*J1749),847)),MIN(J1749,(0.75*$C1749),847)),2)),IF($B1749="Non - avec lien de dépendance",MIN(1129,J1749,$C1749)*overallRate,MIN(1129,J1749)*overallRate)))))</f>
        <v>Effectuez l’étape 1</v>
      </c>
      <c r="O1749" s="68" t="str">
        <f>IF(ISTEXT(overallRate),"Effectuez l’étape 1",IF(OR(COUNT($C1749,K1749)&lt;&gt;2,overallRate=0),0,IF(G1749="Yes",ROUND(MAX(IF($B1749="Oui - sans lien de dépendance",0,MIN((0.75*K1749),847)),MIN(K1749,(0.75*$C1749),847)),2),IF(revenueReduction&gt;0.3,MAX(IF($B1749="Non - avec lien de dépendance",MIN(1129,K1749,$C1749)*overallRate,MIN(1129,K1749)*overallRate),ROUND(MAX(IF($B1749="Non - avec lien de dépendance",0,MIN((0.75*K1749),847)),MIN(K1749,(0.75*$C1749),847)),2)),IF($B1749="Non - avec lien de dépendance",MIN(1129,K1749,$C1749)*overallRate,MIN(1129,K1749)*overallRate)))))</f>
        <v>Effectuez l’étape 1</v>
      </c>
      <c r="P1749" s="3">
        <f t="shared" si="27"/>
        <v>0</v>
      </c>
    </row>
    <row r="1750" spans="12:16" x14ac:dyDescent="0.5">
      <c r="L1750" s="68" t="str">
        <f>IF(ISTEXT(overallRate),"Effectuez l’étape 1",IF(OR(COUNT($C1750,H1750)&lt;&gt;2,overallRate=0),0,IF(D1750="Yes",ROUND(MAX(IF($B1750="Oui - sans lien de dépendance",0,MIN((0.75*H1750),847)),MIN(H1750,(0.75*$C1750),847)),2),IF(revenueReduction&gt;0.3,MAX(IF($B1750="Non - avec lien de dépendance",MIN(1129,H1750,$C1750)*overallRate,MIN(1129,H1750)*overallRate),ROUND(MAX(IF($B1750="Non - avec lien de dépendance",0,MIN((0.75*H1750),847)),MIN(H1750,(0.75*$C1750),847)),2)),IF($B1750="Non - avec lien de dépendance",MIN(1129,H1750,$C1750)*overallRate,MIN(1129,H1750)*overallRate)))))</f>
        <v>Effectuez l’étape 1</v>
      </c>
      <c r="M1750" s="68" t="str">
        <f>IF(ISTEXT(overallRate),"Effectuez l’étape 1",IF(OR(COUNT($C1750,I1750)&lt;&gt;2,overallRate=0),0,IF(E1750="Yes",ROUND(MAX(IF($B1750="Oui - sans lien de dépendance",0,MIN((0.75*I1750),847)),MIN(I1750,(0.75*$C1750),847)),2),IF(revenueReduction&gt;0.3,MAX(IF($B1750="Non - avec lien de dépendance",MIN(1129,I1750,$C1750)*overallRate,MIN(1129,I1750)*overallRate),ROUND(MAX(IF($B1750="Non - avec lien de dépendance",0,MIN((0.75*I1750),847)),MIN(I1750,(0.75*$C1750),847)),2)),IF($B1750="Non - avec lien de dépendance",MIN(1129,I1750,$C1750)*overallRate,MIN(1129,I1750)*overallRate)))))</f>
        <v>Effectuez l’étape 1</v>
      </c>
      <c r="N1750" s="68" t="str">
        <f>IF(ISTEXT(overallRate),"Effectuez l’étape 1",IF(OR(COUNT($C1750,J1750)&lt;&gt;2,overallRate=0),0,IF(F1750="Yes",ROUND(MAX(IF($B1750="Oui - sans lien de dépendance",0,MIN((0.75*J1750),847)),MIN(J1750,(0.75*$C1750),847)),2),IF(revenueReduction&gt;0.3,MAX(IF($B1750="Non - avec lien de dépendance",MIN(1129,J1750,$C1750)*overallRate,MIN(1129,J1750)*overallRate),ROUND(MAX(IF($B1750="Non - avec lien de dépendance",0,MIN((0.75*J1750),847)),MIN(J1750,(0.75*$C1750),847)),2)),IF($B1750="Non - avec lien de dépendance",MIN(1129,J1750,$C1750)*overallRate,MIN(1129,J1750)*overallRate)))))</f>
        <v>Effectuez l’étape 1</v>
      </c>
      <c r="O1750" s="68" t="str">
        <f>IF(ISTEXT(overallRate),"Effectuez l’étape 1",IF(OR(COUNT($C1750,K1750)&lt;&gt;2,overallRate=0),0,IF(G1750="Yes",ROUND(MAX(IF($B1750="Oui - sans lien de dépendance",0,MIN((0.75*K1750),847)),MIN(K1750,(0.75*$C1750),847)),2),IF(revenueReduction&gt;0.3,MAX(IF($B1750="Non - avec lien de dépendance",MIN(1129,K1750,$C1750)*overallRate,MIN(1129,K1750)*overallRate),ROUND(MAX(IF($B1750="Non - avec lien de dépendance",0,MIN((0.75*K1750),847)),MIN(K1750,(0.75*$C1750),847)),2)),IF($B1750="Non - avec lien de dépendance",MIN(1129,K1750,$C1750)*overallRate,MIN(1129,K1750)*overallRate)))))</f>
        <v>Effectuez l’étape 1</v>
      </c>
      <c r="P1750" s="3">
        <f t="shared" si="27"/>
        <v>0</v>
      </c>
    </row>
    <row r="1751" spans="12:16" x14ac:dyDescent="0.5">
      <c r="L1751" s="68" t="str">
        <f>IF(ISTEXT(overallRate),"Effectuez l’étape 1",IF(OR(COUNT($C1751,H1751)&lt;&gt;2,overallRate=0),0,IF(D1751="Yes",ROUND(MAX(IF($B1751="Oui - sans lien de dépendance",0,MIN((0.75*H1751),847)),MIN(H1751,(0.75*$C1751),847)),2),IF(revenueReduction&gt;0.3,MAX(IF($B1751="Non - avec lien de dépendance",MIN(1129,H1751,$C1751)*overallRate,MIN(1129,H1751)*overallRate),ROUND(MAX(IF($B1751="Non - avec lien de dépendance",0,MIN((0.75*H1751),847)),MIN(H1751,(0.75*$C1751),847)),2)),IF($B1751="Non - avec lien de dépendance",MIN(1129,H1751,$C1751)*overallRate,MIN(1129,H1751)*overallRate)))))</f>
        <v>Effectuez l’étape 1</v>
      </c>
      <c r="M1751" s="68" t="str">
        <f>IF(ISTEXT(overallRate),"Effectuez l’étape 1",IF(OR(COUNT($C1751,I1751)&lt;&gt;2,overallRate=0),0,IF(E1751="Yes",ROUND(MAX(IF($B1751="Oui - sans lien de dépendance",0,MIN((0.75*I1751),847)),MIN(I1751,(0.75*$C1751),847)),2),IF(revenueReduction&gt;0.3,MAX(IF($B1751="Non - avec lien de dépendance",MIN(1129,I1751,$C1751)*overallRate,MIN(1129,I1751)*overallRate),ROUND(MAX(IF($B1751="Non - avec lien de dépendance",0,MIN((0.75*I1751),847)),MIN(I1751,(0.75*$C1751),847)),2)),IF($B1751="Non - avec lien de dépendance",MIN(1129,I1751,$C1751)*overallRate,MIN(1129,I1751)*overallRate)))))</f>
        <v>Effectuez l’étape 1</v>
      </c>
      <c r="N1751" s="68" t="str">
        <f>IF(ISTEXT(overallRate),"Effectuez l’étape 1",IF(OR(COUNT($C1751,J1751)&lt;&gt;2,overallRate=0),0,IF(F1751="Yes",ROUND(MAX(IF($B1751="Oui - sans lien de dépendance",0,MIN((0.75*J1751),847)),MIN(J1751,(0.75*$C1751),847)),2),IF(revenueReduction&gt;0.3,MAX(IF($B1751="Non - avec lien de dépendance",MIN(1129,J1751,$C1751)*overallRate,MIN(1129,J1751)*overallRate),ROUND(MAX(IF($B1751="Non - avec lien de dépendance",0,MIN((0.75*J1751),847)),MIN(J1751,(0.75*$C1751),847)),2)),IF($B1751="Non - avec lien de dépendance",MIN(1129,J1751,$C1751)*overallRate,MIN(1129,J1751)*overallRate)))))</f>
        <v>Effectuez l’étape 1</v>
      </c>
      <c r="O1751" s="68" t="str">
        <f>IF(ISTEXT(overallRate),"Effectuez l’étape 1",IF(OR(COUNT($C1751,K1751)&lt;&gt;2,overallRate=0),0,IF(G1751="Yes",ROUND(MAX(IF($B1751="Oui - sans lien de dépendance",0,MIN((0.75*K1751),847)),MIN(K1751,(0.75*$C1751),847)),2),IF(revenueReduction&gt;0.3,MAX(IF($B1751="Non - avec lien de dépendance",MIN(1129,K1751,$C1751)*overallRate,MIN(1129,K1751)*overallRate),ROUND(MAX(IF($B1751="Non - avec lien de dépendance",0,MIN((0.75*K1751),847)),MIN(K1751,(0.75*$C1751),847)),2)),IF($B1751="Non - avec lien de dépendance",MIN(1129,K1751,$C1751)*overallRate,MIN(1129,K1751)*overallRate)))))</f>
        <v>Effectuez l’étape 1</v>
      </c>
      <c r="P1751" s="3">
        <f t="shared" si="27"/>
        <v>0</v>
      </c>
    </row>
    <row r="1752" spans="12:16" x14ac:dyDescent="0.5">
      <c r="L1752" s="68" t="str">
        <f>IF(ISTEXT(overallRate),"Effectuez l’étape 1",IF(OR(COUNT($C1752,H1752)&lt;&gt;2,overallRate=0),0,IF(D1752="Yes",ROUND(MAX(IF($B1752="Oui - sans lien de dépendance",0,MIN((0.75*H1752),847)),MIN(H1752,(0.75*$C1752),847)),2),IF(revenueReduction&gt;0.3,MAX(IF($B1752="Non - avec lien de dépendance",MIN(1129,H1752,$C1752)*overallRate,MIN(1129,H1752)*overallRate),ROUND(MAX(IF($B1752="Non - avec lien de dépendance",0,MIN((0.75*H1752),847)),MIN(H1752,(0.75*$C1752),847)),2)),IF($B1752="Non - avec lien de dépendance",MIN(1129,H1752,$C1752)*overallRate,MIN(1129,H1752)*overallRate)))))</f>
        <v>Effectuez l’étape 1</v>
      </c>
      <c r="M1752" s="68" t="str">
        <f>IF(ISTEXT(overallRate),"Effectuez l’étape 1",IF(OR(COUNT($C1752,I1752)&lt;&gt;2,overallRate=0),0,IF(E1752="Yes",ROUND(MAX(IF($B1752="Oui - sans lien de dépendance",0,MIN((0.75*I1752),847)),MIN(I1752,(0.75*$C1752),847)),2),IF(revenueReduction&gt;0.3,MAX(IF($B1752="Non - avec lien de dépendance",MIN(1129,I1752,$C1752)*overallRate,MIN(1129,I1752)*overallRate),ROUND(MAX(IF($B1752="Non - avec lien de dépendance",0,MIN((0.75*I1752),847)),MIN(I1752,(0.75*$C1752),847)),2)),IF($B1752="Non - avec lien de dépendance",MIN(1129,I1752,$C1752)*overallRate,MIN(1129,I1752)*overallRate)))))</f>
        <v>Effectuez l’étape 1</v>
      </c>
      <c r="N1752" s="68" t="str">
        <f>IF(ISTEXT(overallRate),"Effectuez l’étape 1",IF(OR(COUNT($C1752,J1752)&lt;&gt;2,overallRate=0),0,IF(F1752="Yes",ROUND(MAX(IF($B1752="Oui - sans lien de dépendance",0,MIN((0.75*J1752),847)),MIN(J1752,(0.75*$C1752),847)),2),IF(revenueReduction&gt;0.3,MAX(IF($B1752="Non - avec lien de dépendance",MIN(1129,J1752,$C1752)*overallRate,MIN(1129,J1752)*overallRate),ROUND(MAX(IF($B1752="Non - avec lien de dépendance",0,MIN((0.75*J1752),847)),MIN(J1752,(0.75*$C1752),847)),2)),IF($B1752="Non - avec lien de dépendance",MIN(1129,J1752,$C1752)*overallRate,MIN(1129,J1752)*overallRate)))))</f>
        <v>Effectuez l’étape 1</v>
      </c>
      <c r="O1752" s="68" t="str">
        <f>IF(ISTEXT(overallRate),"Effectuez l’étape 1",IF(OR(COUNT($C1752,K1752)&lt;&gt;2,overallRate=0),0,IF(G1752="Yes",ROUND(MAX(IF($B1752="Oui - sans lien de dépendance",0,MIN((0.75*K1752),847)),MIN(K1752,(0.75*$C1752),847)),2),IF(revenueReduction&gt;0.3,MAX(IF($B1752="Non - avec lien de dépendance",MIN(1129,K1752,$C1752)*overallRate,MIN(1129,K1752)*overallRate),ROUND(MAX(IF($B1752="Non - avec lien de dépendance",0,MIN((0.75*K1752),847)),MIN(K1752,(0.75*$C1752),847)),2)),IF($B1752="Non - avec lien de dépendance",MIN(1129,K1752,$C1752)*overallRate,MIN(1129,K1752)*overallRate)))))</f>
        <v>Effectuez l’étape 1</v>
      </c>
      <c r="P1752" s="3">
        <f t="shared" si="27"/>
        <v>0</v>
      </c>
    </row>
    <row r="1753" spans="12:16" x14ac:dyDescent="0.5">
      <c r="L1753" s="68" t="str">
        <f>IF(ISTEXT(overallRate),"Effectuez l’étape 1",IF(OR(COUNT($C1753,H1753)&lt;&gt;2,overallRate=0),0,IF(D1753="Yes",ROUND(MAX(IF($B1753="Oui - sans lien de dépendance",0,MIN((0.75*H1753),847)),MIN(H1753,(0.75*$C1753),847)),2),IF(revenueReduction&gt;0.3,MAX(IF($B1753="Non - avec lien de dépendance",MIN(1129,H1753,$C1753)*overallRate,MIN(1129,H1753)*overallRate),ROUND(MAX(IF($B1753="Non - avec lien de dépendance",0,MIN((0.75*H1753),847)),MIN(H1753,(0.75*$C1753),847)),2)),IF($B1753="Non - avec lien de dépendance",MIN(1129,H1753,$C1753)*overallRate,MIN(1129,H1753)*overallRate)))))</f>
        <v>Effectuez l’étape 1</v>
      </c>
      <c r="M1753" s="68" t="str">
        <f>IF(ISTEXT(overallRate),"Effectuez l’étape 1",IF(OR(COUNT($C1753,I1753)&lt;&gt;2,overallRate=0),0,IF(E1753="Yes",ROUND(MAX(IF($B1753="Oui - sans lien de dépendance",0,MIN((0.75*I1753),847)),MIN(I1753,(0.75*$C1753),847)),2),IF(revenueReduction&gt;0.3,MAX(IF($B1753="Non - avec lien de dépendance",MIN(1129,I1753,$C1753)*overallRate,MIN(1129,I1753)*overallRate),ROUND(MAX(IF($B1753="Non - avec lien de dépendance",0,MIN((0.75*I1753),847)),MIN(I1753,(0.75*$C1753),847)),2)),IF($B1753="Non - avec lien de dépendance",MIN(1129,I1753,$C1753)*overallRate,MIN(1129,I1753)*overallRate)))))</f>
        <v>Effectuez l’étape 1</v>
      </c>
      <c r="N1753" s="68" t="str">
        <f>IF(ISTEXT(overallRate),"Effectuez l’étape 1",IF(OR(COUNT($C1753,J1753)&lt;&gt;2,overallRate=0),0,IF(F1753="Yes",ROUND(MAX(IF($B1753="Oui - sans lien de dépendance",0,MIN((0.75*J1753),847)),MIN(J1753,(0.75*$C1753),847)),2),IF(revenueReduction&gt;0.3,MAX(IF($B1753="Non - avec lien de dépendance",MIN(1129,J1753,$C1753)*overallRate,MIN(1129,J1753)*overallRate),ROUND(MAX(IF($B1753="Non - avec lien de dépendance",0,MIN((0.75*J1753),847)),MIN(J1753,(0.75*$C1753),847)),2)),IF($B1753="Non - avec lien de dépendance",MIN(1129,J1753,$C1753)*overallRate,MIN(1129,J1753)*overallRate)))))</f>
        <v>Effectuez l’étape 1</v>
      </c>
      <c r="O1753" s="68" t="str">
        <f>IF(ISTEXT(overallRate),"Effectuez l’étape 1",IF(OR(COUNT($C1753,K1753)&lt;&gt;2,overallRate=0),0,IF(G1753="Yes",ROUND(MAX(IF($B1753="Oui - sans lien de dépendance",0,MIN((0.75*K1753),847)),MIN(K1753,(0.75*$C1753),847)),2),IF(revenueReduction&gt;0.3,MAX(IF($B1753="Non - avec lien de dépendance",MIN(1129,K1753,$C1753)*overallRate,MIN(1129,K1753)*overallRate),ROUND(MAX(IF($B1753="Non - avec lien de dépendance",0,MIN((0.75*K1753),847)),MIN(K1753,(0.75*$C1753),847)),2)),IF($B1753="Non - avec lien de dépendance",MIN(1129,K1753,$C1753)*overallRate,MIN(1129,K1753)*overallRate)))))</f>
        <v>Effectuez l’étape 1</v>
      </c>
      <c r="P1753" s="3">
        <f t="shared" si="27"/>
        <v>0</v>
      </c>
    </row>
    <row r="1754" spans="12:16" x14ac:dyDescent="0.5">
      <c r="L1754" s="68" t="str">
        <f>IF(ISTEXT(overallRate),"Effectuez l’étape 1",IF(OR(COUNT($C1754,H1754)&lt;&gt;2,overallRate=0),0,IF(D1754="Yes",ROUND(MAX(IF($B1754="Oui - sans lien de dépendance",0,MIN((0.75*H1754),847)),MIN(H1754,(0.75*$C1754),847)),2),IF(revenueReduction&gt;0.3,MAX(IF($B1754="Non - avec lien de dépendance",MIN(1129,H1754,$C1754)*overallRate,MIN(1129,H1754)*overallRate),ROUND(MAX(IF($B1754="Non - avec lien de dépendance",0,MIN((0.75*H1754),847)),MIN(H1754,(0.75*$C1754),847)),2)),IF($B1754="Non - avec lien de dépendance",MIN(1129,H1754,$C1754)*overallRate,MIN(1129,H1754)*overallRate)))))</f>
        <v>Effectuez l’étape 1</v>
      </c>
      <c r="M1754" s="68" t="str">
        <f>IF(ISTEXT(overallRate),"Effectuez l’étape 1",IF(OR(COUNT($C1754,I1754)&lt;&gt;2,overallRate=0),0,IF(E1754="Yes",ROUND(MAX(IF($B1754="Oui - sans lien de dépendance",0,MIN((0.75*I1754),847)),MIN(I1754,(0.75*$C1754),847)),2),IF(revenueReduction&gt;0.3,MAX(IF($B1754="Non - avec lien de dépendance",MIN(1129,I1754,$C1754)*overallRate,MIN(1129,I1754)*overallRate),ROUND(MAX(IF($B1754="Non - avec lien de dépendance",0,MIN((0.75*I1754),847)),MIN(I1754,(0.75*$C1754),847)),2)),IF($B1754="Non - avec lien de dépendance",MIN(1129,I1754,$C1754)*overallRate,MIN(1129,I1754)*overallRate)))))</f>
        <v>Effectuez l’étape 1</v>
      </c>
      <c r="N1754" s="68" t="str">
        <f>IF(ISTEXT(overallRate),"Effectuez l’étape 1",IF(OR(COUNT($C1754,J1754)&lt;&gt;2,overallRate=0),0,IF(F1754="Yes",ROUND(MAX(IF($B1754="Oui - sans lien de dépendance",0,MIN((0.75*J1754),847)),MIN(J1754,(0.75*$C1754),847)),2),IF(revenueReduction&gt;0.3,MAX(IF($B1754="Non - avec lien de dépendance",MIN(1129,J1754,$C1754)*overallRate,MIN(1129,J1754)*overallRate),ROUND(MAX(IF($B1754="Non - avec lien de dépendance",0,MIN((0.75*J1754),847)),MIN(J1754,(0.75*$C1754),847)),2)),IF($B1754="Non - avec lien de dépendance",MIN(1129,J1754,$C1754)*overallRate,MIN(1129,J1754)*overallRate)))))</f>
        <v>Effectuez l’étape 1</v>
      </c>
      <c r="O1754" s="68" t="str">
        <f>IF(ISTEXT(overallRate),"Effectuez l’étape 1",IF(OR(COUNT($C1754,K1754)&lt;&gt;2,overallRate=0),0,IF(G1754="Yes",ROUND(MAX(IF($B1754="Oui - sans lien de dépendance",0,MIN((0.75*K1754),847)),MIN(K1754,(0.75*$C1754),847)),2),IF(revenueReduction&gt;0.3,MAX(IF($B1754="Non - avec lien de dépendance",MIN(1129,K1754,$C1754)*overallRate,MIN(1129,K1754)*overallRate),ROUND(MAX(IF($B1754="Non - avec lien de dépendance",0,MIN((0.75*K1754),847)),MIN(K1754,(0.75*$C1754),847)),2)),IF($B1754="Non - avec lien de dépendance",MIN(1129,K1754,$C1754)*overallRate,MIN(1129,K1754)*overallRate)))))</f>
        <v>Effectuez l’étape 1</v>
      </c>
      <c r="P1754" s="3">
        <f t="shared" si="27"/>
        <v>0</v>
      </c>
    </row>
    <row r="1755" spans="12:16" x14ac:dyDescent="0.5">
      <c r="L1755" s="68" t="str">
        <f>IF(ISTEXT(overallRate),"Effectuez l’étape 1",IF(OR(COUNT($C1755,H1755)&lt;&gt;2,overallRate=0),0,IF(D1755="Yes",ROUND(MAX(IF($B1755="Oui - sans lien de dépendance",0,MIN((0.75*H1755),847)),MIN(H1755,(0.75*$C1755),847)),2),IF(revenueReduction&gt;0.3,MAX(IF($B1755="Non - avec lien de dépendance",MIN(1129,H1755,$C1755)*overallRate,MIN(1129,H1755)*overallRate),ROUND(MAX(IF($B1755="Non - avec lien de dépendance",0,MIN((0.75*H1755),847)),MIN(H1755,(0.75*$C1755),847)),2)),IF($B1755="Non - avec lien de dépendance",MIN(1129,H1755,$C1755)*overallRate,MIN(1129,H1755)*overallRate)))))</f>
        <v>Effectuez l’étape 1</v>
      </c>
      <c r="M1755" s="68" t="str">
        <f>IF(ISTEXT(overallRate),"Effectuez l’étape 1",IF(OR(COUNT($C1755,I1755)&lt;&gt;2,overallRate=0),0,IF(E1755="Yes",ROUND(MAX(IF($B1755="Oui - sans lien de dépendance",0,MIN((0.75*I1755),847)),MIN(I1755,(0.75*$C1755),847)),2),IF(revenueReduction&gt;0.3,MAX(IF($B1755="Non - avec lien de dépendance",MIN(1129,I1755,$C1755)*overallRate,MIN(1129,I1755)*overallRate),ROUND(MAX(IF($B1755="Non - avec lien de dépendance",0,MIN((0.75*I1755),847)),MIN(I1755,(0.75*$C1755),847)),2)),IF($B1755="Non - avec lien de dépendance",MIN(1129,I1755,$C1755)*overallRate,MIN(1129,I1755)*overallRate)))))</f>
        <v>Effectuez l’étape 1</v>
      </c>
      <c r="N1755" s="68" t="str">
        <f>IF(ISTEXT(overallRate),"Effectuez l’étape 1",IF(OR(COUNT($C1755,J1755)&lt;&gt;2,overallRate=0),0,IF(F1755="Yes",ROUND(MAX(IF($B1755="Oui - sans lien de dépendance",0,MIN((0.75*J1755),847)),MIN(J1755,(0.75*$C1755),847)),2),IF(revenueReduction&gt;0.3,MAX(IF($B1755="Non - avec lien de dépendance",MIN(1129,J1755,$C1755)*overallRate,MIN(1129,J1755)*overallRate),ROUND(MAX(IF($B1755="Non - avec lien de dépendance",0,MIN((0.75*J1755),847)),MIN(J1755,(0.75*$C1755),847)),2)),IF($B1755="Non - avec lien de dépendance",MIN(1129,J1755,$C1755)*overallRate,MIN(1129,J1755)*overallRate)))))</f>
        <v>Effectuez l’étape 1</v>
      </c>
      <c r="O1755" s="68" t="str">
        <f>IF(ISTEXT(overallRate),"Effectuez l’étape 1",IF(OR(COUNT($C1755,K1755)&lt;&gt;2,overallRate=0),0,IF(G1755="Yes",ROUND(MAX(IF($B1755="Oui - sans lien de dépendance",0,MIN((0.75*K1755),847)),MIN(K1755,(0.75*$C1755),847)),2),IF(revenueReduction&gt;0.3,MAX(IF($B1755="Non - avec lien de dépendance",MIN(1129,K1755,$C1755)*overallRate,MIN(1129,K1755)*overallRate),ROUND(MAX(IF($B1755="Non - avec lien de dépendance",0,MIN((0.75*K1755),847)),MIN(K1755,(0.75*$C1755),847)),2)),IF($B1755="Non - avec lien de dépendance",MIN(1129,K1755,$C1755)*overallRate,MIN(1129,K1755)*overallRate)))))</f>
        <v>Effectuez l’étape 1</v>
      </c>
      <c r="P1755" s="3">
        <f t="shared" si="27"/>
        <v>0</v>
      </c>
    </row>
    <row r="1756" spans="12:16" x14ac:dyDescent="0.5">
      <c r="L1756" s="68" t="str">
        <f>IF(ISTEXT(overallRate),"Effectuez l’étape 1",IF(OR(COUNT($C1756,H1756)&lt;&gt;2,overallRate=0),0,IF(D1756="Yes",ROUND(MAX(IF($B1756="Oui - sans lien de dépendance",0,MIN((0.75*H1756),847)),MIN(H1756,(0.75*$C1756),847)),2),IF(revenueReduction&gt;0.3,MAX(IF($B1756="Non - avec lien de dépendance",MIN(1129,H1756,$C1756)*overallRate,MIN(1129,H1756)*overallRate),ROUND(MAX(IF($B1756="Non - avec lien de dépendance",0,MIN((0.75*H1756),847)),MIN(H1756,(0.75*$C1756),847)),2)),IF($B1756="Non - avec lien de dépendance",MIN(1129,H1756,$C1756)*overallRate,MIN(1129,H1756)*overallRate)))))</f>
        <v>Effectuez l’étape 1</v>
      </c>
      <c r="M1756" s="68" t="str">
        <f>IF(ISTEXT(overallRate),"Effectuez l’étape 1",IF(OR(COUNT($C1756,I1756)&lt;&gt;2,overallRate=0),0,IF(E1756="Yes",ROUND(MAX(IF($B1756="Oui - sans lien de dépendance",0,MIN((0.75*I1756),847)),MIN(I1756,(0.75*$C1756),847)),2),IF(revenueReduction&gt;0.3,MAX(IF($B1756="Non - avec lien de dépendance",MIN(1129,I1756,$C1756)*overallRate,MIN(1129,I1756)*overallRate),ROUND(MAX(IF($B1756="Non - avec lien de dépendance",0,MIN((0.75*I1756),847)),MIN(I1756,(0.75*$C1756),847)),2)),IF($B1756="Non - avec lien de dépendance",MIN(1129,I1756,$C1756)*overallRate,MIN(1129,I1756)*overallRate)))))</f>
        <v>Effectuez l’étape 1</v>
      </c>
      <c r="N1756" s="68" t="str">
        <f>IF(ISTEXT(overallRate),"Effectuez l’étape 1",IF(OR(COUNT($C1756,J1756)&lt;&gt;2,overallRate=0),0,IF(F1756="Yes",ROUND(MAX(IF($B1756="Oui - sans lien de dépendance",0,MIN((0.75*J1756),847)),MIN(J1756,(0.75*$C1756),847)),2),IF(revenueReduction&gt;0.3,MAX(IF($B1756="Non - avec lien de dépendance",MIN(1129,J1756,$C1756)*overallRate,MIN(1129,J1756)*overallRate),ROUND(MAX(IF($B1756="Non - avec lien de dépendance",0,MIN((0.75*J1756),847)),MIN(J1756,(0.75*$C1756),847)),2)),IF($B1756="Non - avec lien de dépendance",MIN(1129,J1756,$C1756)*overallRate,MIN(1129,J1756)*overallRate)))))</f>
        <v>Effectuez l’étape 1</v>
      </c>
      <c r="O1756" s="68" t="str">
        <f>IF(ISTEXT(overallRate),"Effectuez l’étape 1",IF(OR(COUNT($C1756,K1756)&lt;&gt;2,overallRate=0),0,IF(G1756="Yes",ROUND(MAX(IF($B1756="Oui - sans lien de dépendance",0,MIN((0.75*K1756),847)),MIN(K1756,(0.75*$C1756),847)),2),IF(revenueReduction&gt;0.3,MAX(IF($B1756="Non - avec lien de dépendance",MIN(1129,K1756,$C1756)*overallRate,MIN(1129,K1756)*overallRate),ROUND(MAX(IF($B1756="Non - avec lien de dépendance",0,MIN((0.75*K1756),847)),MIN(K1756,(0.75*$C1756),847)),2)),IF($B1756="Non - avec lien de dépendance",MIN(1129,K1756,$C1756)*overallRate,MIN(1129,K1756)*overallRate)))))</f>
        <v>Effectuez l’étape 1</v>
      </c>
      <c r="P1756" s="3">
        <f t="shared" si="27"/>
        <v>0</v>
      </c>
    </row>
    <row r="1757" spans="12:16" x14ac:dyDescent="0.5">
      <c r="L1757" s="68" t="str">
        <f>IF(ISTEXT(overallRate),"Effectuez l’étape 1",IF(OR(COUNT($C1757,H1757)&lt;&gt;2,overallRate=0),0,IF(D1757="Yes",ROUND(MAX(IF($B1757="Oui - sans lien de dépendance",0,MIN((0.75*H1757),847)),MIN(H1757,(0.75*$C1757),847)),2),IF(revenueReduction&gt;0.3,MAX(IF($B1757="Non - avec lien de dépendance",MIN(1129,H1757,$C1757)*overallRate,MIN(1129,H1757)*overallRate),ROUND(MAX(IF($B1757="Non - avec lien de dépendance",0,MIN((0.75*H1757),847)),MIN(H1757,(0.75*$C1757),847)),2)),IF($B1757="Non - avec lien de dépendance",MIN(1129,H1757,$C1757)*overallRate,MIN(1129,H1757)*overallRate)))))</f>
        <v>Effectuez l’étape 1</v>
      </c>
      <c r="M1757" s="68" t="str">
        <f>IF(ISTEXT(overallRate),"Effectuez l’étape 1",IF(OR(COUNT($C1757,I1757)&lt;&gt;2,overallRate=0),0,IF(E1757="Yes",ROUND(MAX(IF($B1757="Oui - sans lien de dépendance",0,MIN((0.75*I1757),847)),MIN(I1757,(0.75*$C1757),847)),2),IF(revenueReduction&gt;0.3,MAX(IF($B1757="Non - avec lien de dépendance",MIN(1129,I1757,$C1757)*overallRate,MIN(1129,I1757)*overallRate),ROUND(MAX(IF($B1757="Non - avec lien de dépendance",0,MIN((0.75*I1757),847)),MIN(I1757,(0.75*$C1757),847)),2)),IF($B1757="Non - avec lien de dépendance",MIN(1129,I1757,$C1757)*overallRate,MIN(1129,I1757)*overallRate)))))</f>
        <v>Effectuez l’étape 1</v>
      </c>
      <c r="N1757" s="68" t="str">
        <f>IF(ISTEXT(overallRate),"Effectuez l’étape 1",IF(OR(COUNT($C1757,J1757)&lt;&gt;2,overallRate=0),0,IF(F1757="Yes",ROUND(MAX(IF($B1757="Oui - sans lien de dépendance",0,MIN((0.75*J1757),847)),MIN(J1757,(0.75*$C1757),847)),2),IF(revenueReduction&gt;0.3,MAX(IF($B1757="Non - avec lien de dépendance",MIN(1129,J1757,$C1757)*overallRate,MIN(1129,J1757)*overallRate),ROUND(MAX(IF($B1757="Non - avec lien de dépendance",0,MIN((0.75*J1757),847)),MIN(J1757,(0.75*$C1757),847)),2)),IF($B1757="Non - avec lien de dépendance",MIN(1129,J1757,$C1757)*overallRate,MIN(1129,J1757)*overallRate)))))</f>
        <v>Effectuez l’étape 1</v>
      </c>
      <c r="O1757" s="68" t="str">
        <f>IF(ISTEXT(overallRate),"Effectuez l’étape 1",IF(OR(COUNT($C1757,K1757)&lt;&gt;2,overallRate=0),0,IF(G1757="Yes",ROUND(MAX(IF($B1757="Oui - sans lien de dépendance",0,MIN((0.75*K1757),847)),MIN(K1757,(0.75*$C1757),847)),2),IF(revenueReduction&gt;0.3,MAX(IF($B1757="Non - avec lien de dépendance",MIN(1129,K1757,$C1757)*overallRate,MIN(1129,K1757)*overallRate),ROUND(MAX(IF($B1757="Non - avec lien de dépendance",0,MIN((0.75*K1757),847)),MIN(K1757,(0.75*$C1757),847)),2)),IF($B1757="Non - avec lien de dépendance",MIN(1129,K1757,$C1757)*overallRate,MIN(1129,K1757)*overallRate)))))</f>
        <v>Effectuez l’étape 1</v>
      </c>
      <c r="P1757" s="3">
        <f t="shared" si="27"/>
        <v>0</v>
      </c>
    </row>
    <row r="1758" spans="12:16" x14ac:dyDescent="0.5">
      <c r="L1758" s="68" t="str">
        <f>IF(ISTEXT(overallRate),"Effectuez l’étape 1",IF(OR(COUNT($C1758,H1758)&lt;&gt;2,overallRate=0),0,IF(D1758="Yes",ROUND(MAX(IF($B1758="Oui - sans lien de dépendance",0,MIN((0.75*H1758),847)),MIN(H1758,(0.75*$C1758),847)),2),IF(revenueReduction&gt;0.3,MAX(IF($B1758="Non - avec lien de dépendance",MIN(1129,H1758,$C1758)*overallRate,MIN(1129,H1758)*overallRate),ROUND(MAX(IF($B1758="Non - avec lien de dépendance",0,MIN((0.75*H1758),847)),MIN(H1758,(0.75*$C1758),847)),2)),IF($B1758="Non - avec lien de dépendance",MIN(1129,H1758,$C1758)*overallRate,MIN(1129,H1758)*overallRate)))))</f>
        <v>Effectuez l’étape 1</v>
      </c>
      <c r="M1758" s="68" t="str">
        <f>IF(ISTEXT(overallRate),"Effectuez l’étape 1",IF(OR(COUNT($C1758,I1758)&lt;&gt;2,overallRate=0),0,IF(E1758="Yes",ROUND(MAX(IF($B1758="Oui - sans lien de dépendance",0,MIN((0.75*I1758),847)),MIN(I1758,(0.75*$C1758),847)),2),IF(revenueReduction&gt;0.3,MAX(IF($B1758="Non - avec lien de dépendance",MIN(1129,I1758,$C1758)*overallRate,MIN(1129,I1758)*overallRate),ROUND(MAX(IF($B1758="Non - avec lien de dépendance",0,MIN((0.75*I1758),847)),MIN(I1758,(0.75*$C1758),847)),2)),IF($B1758="Non - avec lien de dépendance",MIN(1129,I1758,$C1758)*overallRate,MIN(1129,I1758)*overallRate)))))</f>
        <v>Effectuez l’étape 1</v>
      </c>
      <c r="N1758" s="68" t="str">
        <f>IF(ISTEXT(overallRate),"Effectuez l’étape 1",IF(OR(COUNT($C1758,J1758)&lt;&gt;2,overallRate=0),0,IF(F1758="Yes",ROUND(MAX(IF($B1758="Oui - sans lien de dépendance",0,MIN((0.75*J1758),847)),MIN(J1758,(0.75*$C1758),847)),2),IF(revenueReduction&gt;0.3,MAX(IF($B1758="Non - avec lien de dépendance",MIN(1129,J1758,$C1758)*overallRate,MIN(1129,J1758)*overallRate),ROUND(MAX(IF($B1758="Non - avec lien de dépendance",0,MIN((0.75*J1758),847)),MIN(J1758,(0.75*$C1758),847)),2)),IF($B1758="Non - avec lien de dépendance",MIN(1129,J1758,$C1758)*overallRate,MIN(1129,J1758)*overallRate)))))</f>
        <v>Effectuez l’étape 1</v>
      </c>
      <c r="O1758" s="68" t="str">
        <f>IF(ISTEXT(overallRate),"Effectuez l’étape 1",IF(OR(COUNT($C1758,K1758)&lt;&gt;2,overallRate=0),0,IF(G1758="Yes",ROUND(MAX(IF($B1758="Oui - sans lien de dépendance",0,MIN((0.75*K1758),847)),MIN(K1758,(0.75*$C1758),847)),2),IF(revenueReduction&gt;0.3,MAX(IF($B1758="Non - avec lien de dépendance",MIN(1129,K1758,$C1758)*overallRate,MIN(1129,K1758)*overallRate),ROUND(MAX(IF($B1758="Non - avec lien de dépendance",0,MIN((0.75*K1758),847)),MIN(K1758,(0.75*$C1758),847)),2)),IF($B1758="Non - avec lien de dépendance",MIN(1129,K1758,$C1758)*overallRate,MIN(1129,K1758)*overallRate)))))</f>
        <v>Effectuez l’étape 1</v>
      </c>
      <c r="P1758" s="3">
        <f t="shared" si="27"/>
        <v>0</v>
      </c>
    </row>
    <row r="1759" spans="12:16" x14ac:dyDescent="0.5">
      <c r="L1759" s="68" t="str">
        <f>IF(ISTEXT(overallRate),"Effectuez l’étape 1",IF(OR(COUNT($C1759,H1759)&lt;&gt;2,overallRate=0),0,IF(D1759="Yes",ROUND(MAX(IF($B1759="Oui - sans lien de dépendance",0,MIN((0.75*H1759),847)),MIN(H1759,(0.75*$C1759),847)),2),IF(revenueReduction&gt;0.3,MAX(IF($B1759="Non - avec lien de dépendance",MIN(1129,H1759,$C1759)*overallRate,MIN(1129,H1759)*overallRate),ROUND(MAX(IF($B1759="Non - avec lien de dépendance",0,MIN((0.75*H1759),847)),MIN(H1759,(0.75*$C1759),847)),2)),IF($B1759="Non - avec lien de dépendance",MIN(1129,H1759,$C1759)*overallRate,MIN(1129,H1759)*overallRate)))))</f>
        <v>Effectuez l’étape 1</v>
      </c>
      <c r="M1759" s="68" t="str">
        <f>IF(ISTEXT(overallRate),"Effectuez l’étape 1",IF(OR(COUNT($C1759,I1759)&lt;&gt;2,overallRate=0),0,IF(E1759="Yes",ROUND(MAX(IF($B1759="Oui - sans lien de dépendance",0,MIN((0.75*I1759),847)),MIN(I1759,(0.75*$C1759),847)),2),IF(revenueReduction&gt;0.3,MAX(IF($B1759="Non - avec lien de dépendance",MIN(1129,I1759,$C1759)*overallRate,MIN(1129,I1759)*overallRate),ROUND(MAX(IF($B1759="Non - avec lien de dépendance",0,MIN((0.75*I1759),847)),MIN(I1759,(0.75*$C1759),847)),2)),IF($B1759="Non - avec lien de dépendance",MIN(1129,I1759,$C1759)*overallRate,MIN(1129,I1759)*overallRate)))))</f>
        <v>Effectuez l’étape 1</v>
      </c>
      <c r="N1759" s="68" t="str">
        <f>IF(ISTEXT(overallRate),"Effectuez l’étape 1",IF(OR(COUNT($C1759,J1759)&lt;&gt;2,overallRate=0),0,IF(F1759="Yes",ROUND(MAX(IF($B1759="Oui - sans lien de dépendance",0,MIN((0.75*J1759),847)),MIN(J1759,(0.75*$C1759),847)),2),IF(revenueReduction&gt;0.3,MAX(IF($B1759="Non - avec lien de dépendance",MIN(1129,J1759,$C1759)*overallRate,MIN(1129,J1759)*overallRate),ROUND(MAX(IF($B1759="Non - avec lien de dépendance",0,MIN((0.75*J1759),847)),MIN(J1759,(0.75*$C1759),847)),2)),IF($B1759="Non - avec lien de dépendance",MIN(1129,J1759,$C1759)*overallRate,MIN(1129,J1759)*overallRate)))))</f>
        <v>Effectuez l’étape 1</v>
      </c>
      <c r="O1759" s="68" t="str">
        <f>IF(ISTEXT(overallRate),"Effectuez l’étape 1",IF(OR(COUNT($C1759,K1759)&lt;&gt;2,overallRate=0),0,IF(G1759="Yes",ROUND(MAX(IF($B1759="Oui - sans lien de dépendance",0,MIN((0.75*K1759),847)),MIN(K1759,(0.75*$C1759),847)),2),IF(revenueReduction&gt;0.3,MAX(IF($B1759="Non - avec lien de dépendance",MIN(1129,K1759,$C1759)*overallRate,MIN(1129,K1759)*overallRate),ROUND(MAX(IF($B1759="Non - avec lien de dépendance",0,MIN((0.75*K1759),847)),MIN(K1759,(0.75*$C1759),847)),2)),IF($B1759="Non - avec lien de dépendance",MIN(1129,K1759,$C1759)*overallRate,MIN(1129,K1759)*overallRate)))))</f>
        <v>Effectuez l’étape 1</v>
      </c>
      <c r="P1759" s="3">
        <f t="shared" si="27"/>
        <v>0</v>
      </c>
    </row>
    <row r="1760" spans="12:16" x14ac:dyDescent="0.5">
      <c r="L1760" s="68" t="str">
        <f>IF(ISTEXT(overallRate),"Effectuez l’étape 1",IF(OR(COUNT($C1760,H1760)&lt;&gt;2,overallRate=0),0,IF(D1760="Yes",ROUND(MAX(IF($B1760="Oui - sans lien de dépendance",0,MIN((0.75*H1760),847)),MIN(H1760,(0.75*$C1760),847)),2),IF(revenueReduction&gt;0.3,MAX(IF($B1760="Non - avec lien de dépendance",MIN(1129,H1760,$C1760)*overallRate,MIN(1129,H1760)*overallRate),ROUND(MAX(IF($B1760="Non - avec lien de dépendance",0,MIN((0.75*H1760),847)),MIN(H1760,(0.75*$C1760),847)),2)),IF($B1760="Non - avec lien de dépendance",MIN(1129,H1760,$C1760)*overallRate,MIN(1129,H1760)*overallRate)))))</f>
        <v>Effectuez l’étape 1</v>
      </c>
      <c r="M1760" s="68" t="str">
        <f>IF(ISTEXT(overallRate),"Effectuez l’étape 1",IF(OR(COUNT($C1760,I1760)&lt;&gt;2,overallRate=0),0,IF(E1760="Yes",ROUND(MAX(IF($B1760="Oui - sans lien de dépendance",0,MIN((0.75*I1760),847)),MIN(I1760,(0.75*$C1760),847)),2),IF(revenueReduction&gt;0.3,MAX(IF($B1760="Non - avec lien de dépendance",MIN(1129,I1760,$C1760)*overallRate,MIN(1129,I1760)*overallRate),ROUND(MAX(IF($B1760="Non - avec lien de dépendance",0,MIN((0.75*I1760),847)),MIN(I1760,(0.75*$C1760),847)),2)),IF($B1760="Non - avec lien de dépendance",MIN(1129,I1760,$C1760)*overallRate,MIN(1129,I1760)*overallRate)))))</f>
        <v>Effectuez l’étape 1</v>
      </c>
      <c r="N1760" s="68" t="str">
        <f>IF(ISTEXT(overallRate),"Effectuez l’étape 1",IF(OR(COUNT($C1760,J1760)&lt;&gt;2,overallRate=0),0,IF(F1760="Yes",ROUND(MAX(IF($B1760="Oui - sans lien de dépendance",0,MIN((0.75*J1760),847)),MIN(J1760,(0.75*$C1760),847)),2),IF(revenueReduction&gt;0.3,MAX(IF($B1760="Non - avec lien de dépendance",MIN(1129,J1760,$C1760)*overallRate,MIN(1129,J1760)*overallRate),ROUND(MAX(IF($B1760="Non - avec lien de dépendance",0,MIN((0.75*J1760),847)),MIN(J1760,(0.75*$C1760),847)),2)),IF($B1760="Non - avec lien de dépendance",MIN(1129,J1760,$C1760)*overallRate,MIN(1129,J1760)*overallRate)))))</f>
        <v>Effectuez l’étape 1</v>
      </c>
      <c r="O1760" s="68" t="str">
        <f>IF(ISTEXT(overallRate),"Effectuez l’étape 1",IF(OR(COUNT($C1760,K1760)&lt;&gt;2,overallRate=0),0,IF(G1760="Yes",ROUND(MAX(IF($B1760="Oui - sans lien de dépendance",0,MIN((0.75*K1760),847)),MIN(K1760,(0.75*$C1760),847)),2),IF(revenueReduction&gt;0.3,MAX(IF($B1760="Non - avec lien de dépendance",MIN(1129,K1760,$C1760)*overallRate,MIN(1129,K1760)*overallRate),ROUND(MAX(IF($B1760="Non - avec lien de dépendance",0,MIN((0.75*K1760),847)),MIN(K1760,(0.75*$C1760),847)),2)),IF($B1760="Non - avec lien de dépendance",MIN(1129,K1760,$C1760)*overallRate,MIN(1129,K1760)*overallRate)))))</f>
        <v>Effectuez l’étape 1</v>
      </c>
      <c r="P1760" s="3">
        <f t="shared" si="27"/>
        <v>0</v>
      </c>
    </row>
    <row r="1761" spans="12:16" x14ac:dyDescent="0.5">
      <c r="L1761" s="68" t="str">
        <f>IF(ISTEXT(overallRate),"Effectuez l’étape 1",IF(OR(COUNT($C1761,H1761)&lt;&gt;2,overallRate=0),0,IF(D1761="Yes",ROUND(MAX(IF($B1761="Oui - sans lien de dépendance",0,MIN((0.75*H1761),847)),MIN(H1761,(0.75*$C1761),847)),2),IF(revenueReduction&gt;0.3,MAX(IF($B1761="Non - avec lien de dépendance",MIN(1129,H1761,$C1761)*overallRate,MIN(1129,H1761)*overallRate),ROUND(MAX(IF($B1761="Non - avec lien de dépendance",0,MIN((0.75*H1761),847)),MIN(H1761,(0.75*$C1761),847)),2)),IF($B1761="Non - avec lien de dépendance",MIN(1129,H1761,$C1761)*overallRate,MIN(1129,H1761)*overallRate)))))</f>
        <v>Effectuez l’étape 1</v>
      </c>
      <c r="M1761" s="68" t="str">
        <f>IF(ISTEXT(overallRate),"Effectuez l’étape 1",IF(OR(COUNT($C1761,I1761)&lt;&gt;2,overallRate=0),0,IF(E1761="Yes",ROUND(MAX(IF($B1761="Oui - sans lien de dépendance",0,MIN((0.75*I1761),847)),MIN(I1761,(0.75*$C1761),847)),2),IF(revenueReduction&gt;0.3,MAX(IF($B1761="Non - avec lien de dépendance",MIN(1129,I1761,$C1761)*overallRate,MIN(1129,I1761)*overallRate),ROUND(MAX(IF($B1761="Non - avec lien de dépendance",0,MIN((0.75*I1761),847)),MIN(I1761,(0.75*$C1761),847)),2)),IF($B1761="Non - avec lien de dépendance",MIN(1129,I1761,$C1761)*overallRate,MIN(1129,I1761)*overallRate)))))</f>
        <v>Effectuez l’étape 1</v>
      </c>
      <c r="N1761" s="68" t="str">
        <f>IF(ISTEXT(overallRate),"Effectuez l’étape 1",IF(OR(COUNT($C1761,J1761)&lt;&gt;2,overallRate=0),0,IF(F1761="Yes",ROUND(MAX(IF($B1761="Oui - sans lien de dépendance",0,MIN((0.75*J1761),847)),MIN(J1761,(0.75*$C1761),847)),2),IF(revenueReduction&gt;0.3,MAX(IF($B1761="Non - avec lien de dépendance",MIN(1129,J1761,$C1761)*overallRate,MIN(1129,J1761)*overallRate),ROUND(MAX(IF($B1761="Non - avec lien de dépendance",0,MIN((0.75*J1761),847)),MIN(J1761,(0.75*$C1761),847)),2)),IF($B1761="Non - avec lien de dépendance",MIN(1129,J1761,$C1761)*overallRate,MIN(1129,J1761)*overallRate)))))</f>
        <v>Effectuez l’étape 1</v>
      </c>
      <c r="O1761" s="68" t="str">
        <f>IF(ISTEXT(overallRate),"Effectuez l’étape 1",IF(OR(COUNT($C1761,K1761)&lt;&gt;2,overallRate=0),0,IF(G1761="Yes",ROUND(MAX(IF($B1761="Oui - sans lien de dépendance",0,MIN((0.75*K1761),847)),MIN(K1761,(0.75*$C1761),847)),2),IF(revenueReduction&gt;0.3,MAX(IF($B1761="Non - avec lien de dépendance",MIN(1129,K1761,$C1761)*overallRate,MIN(1129,K1761)*overallRate),ROUND(MAX(IF($B1761="Non - avec lien de dépendance",0,MIN((0.75*K1761),847)),MIN(K1761,(0.75*$C1761),847)),2)),IF($B1761="Non - avec lien de dépendance",MIN(1129,K1761,$C1761)*overallRate,MIN(1129,K1761)*overallRate)))))</f>
        <v>Effectuez l’étape 1</v>
      </c>
      <c r="P1761" s="3">
        <f t="shared" si="27"/>
        <v>0</v>
      </c>
    </row>
    <row r="1762" spans="12:16" x14ac:dyDescent="0.5">
      <c r="L1762" s="68" t="str">
        <f>IF(ISTEXT(overallRate),"Effectuez l’étape 1",IF(OR(COUNT($C1762,H1762)&lt;&gt;2,overallRate=0),0,IF(D1762="Yes",ROUND(MAX(IF($B1762="Oui - sans lien de dépendance",0,MIN((0.75*H1762),847)),MIN(H1762,(0.75*$C1762),847)),2),IF(revenueReduction&gt;0.3,MAX(IF($B1762="Non - avec lien de dépendance",MIN(1129,H1762,$C1762)*overallRate,MIN(1129,H1762)*overallRate),ROUND(MAX(IF($B1762="Non - avec lien de dépendance",0,MIN((0.75*H1762),847)),MIN(H1762,(0.75*$C1762),847)),2)),IF($B1762="Non - avec lien de dépendance",MIN(1129,H1762,$C1762)*overallRate,MIN(1129,H1762)*overallRate)))))</f>
        <v>Effectuez l’étape 1</v>
      </c>
      <c r="M1762" s="68" t="str">
        <f>IF(ISTEXT(overallRate),"Effectuez l’étape 1",IF(OR(COUNT($C1762,I1762)&lt;&gt;2,overallRate=0),0,IF(E1762="Yes",ROUND(MAX(IF($B1762="Oui - sans lien de dépendance",0,MIN((0.75*I1762),847)),MIN(I1762,(0.75*$C1762),847)),2),IF(revenueReduction&gt;0.3,MAX(IF($B1762="Non - avec lien de dépendance",MIN(1129,I1762,$C1762)*overallRate,MIN(1129,I1762)*overallRate),ROUND(MAX(IF($B1762="Non - avec lien de dépendance",0,MIN((0.75*I1762),847)),MIN(I1762,(0.75*$C1762),847)),2)),IF($B1762="Non - avec lien de dépendance",MIN(1129,I1762,$C1762)*overallRate,MIN(1129,I1762)*overallRate)))))</f>
        <v>Effectuez l’étape 1</v>
      </c>
      <c r="N1762" s="68" t="str">
        <f>IF(ISTEXT(overallRate),"Effectuez l’étape 1",IF(OR(COUNT($C1762,J1762)&lt;&gt;2,overallRate=0),0,IF(F1762="Yes",ROUND(MAX(IF($B1762="Oui - sans lien de dépendance",0,MIN((0.75*J1762),847)),MIN(J1762,(0.75*$C1762),847)),2),IF(revenueReduction&gt;0.3,MAX(IF($B1762="Non - avec lien de dépendance",MIN(1129,J1762,$C1762)*overallRate,MIN(1129,J1762)*overallRate),ROUND(MAX(IF($B1762="Non - avec lien de dépendance",0,MIN((0.75*J1762),847)),MIN(J1762,(0.75*$C1762),847)),2)),IF($B1762="Non - avec lien de dépendance",MIN(1129,J1762,$C1762)*overallRate,MIN(1129,J1762)*overallRate)))))</f>
        <v>Effectuez l’étape 1</v>
      </c>
      <c r="O1762" s="68" t="str">
        <f>IF(ISTEXT(overallRate),"Effectuez l’étape 1",IF(OR(COUNT($C1762,K1762)&lt;&gt;2,overallRate=0),0,IF(G1762="Yes",ROUND(MAX(IF($B1762="Oui - sans lien de dépendance",0,MIN((0.75*K1762),847)),MIN(K1762,(0.75*$C1762),847)),2),IF(revenueReduction&gt;0.3,MAX(IF($B1762="Non - avec lien de dépendance",MIN(1129,K1762,$C1762)*overallRate,MIN(1129,K1762)*overallRate),ROUND(MAX(IF($B1762="Non - avec lien de dépendance",0,MIN((0.75*K1762),847)),MIN(K1762,(0.75*$C1762),847)),2)),IF($B1762="Non - avec lien de dépendance",MIN(1129,K1762,$C1762)*overallRate,MIN(1129,K1762)*overallRate)))))</f>
        <v>Effectuez l’étape 1</v>
      </c>
      <c r="P1762" s="3">
        <f t="shared" si="27"/>
        <v>0</v>
      </c>
    </row>
    <row r="1763" spans="12:16" x14ac:dyDescent="0.5">
      <c r="L1763" s="68" t="str">
        <f>IF(ISTEXT(overallRate),"Effectuez l’étape 1",IF(OR(COUNT($C1763,H1763)&lt;&gt;2,overallRate=0),0,IF(D1763="Yes",ROUND(MAX(IF($B1763="Oui - sans lien de dépendance",0,MIN((0.75*H1763),847)),MIN(H1763,(0.75*$C1763),847)),2),IF(revenueReduction&gt;0.3,MAX(IF($B1763="Non - avec lien de dépendance",MIN(1129,H1763,$C1763)*overallRate,MIN(1129,H1763)*overallRate),ROUND(MAX(IF($B1763="Non - avec lien de dépendance",0,MIN((0.75*H1763),847)),MIN(H1763,(0.75*$C1763),847)),2)),IF($B1763="Non - avec lien de dépendance",MIN(1129,H1763,$C1763)*overallRate,MIN(1129,H1763)*overallRate)))))</f>
        <v>Effectuez l’étape 1</v>
      </c>
      <c r="M1763" s="68" t="str">
        <f>IF(ISTEXT(overallRate),"Effectuez l’étape 1",IF(OR(COUNT($C1763,I1763)&lt;&gt;2,overallRate=0),0,IF(E1763="Yes",ROUND(MAX(IF($B1763="Oui - sans lien de dépendance",0,MIN((0.75*I1763),847)),MIN(I1763,(0.75*$C1763),847)),2),IF(revenueReduction&gt;0.3,MAX(IF($B1763="Non - avec lien de dépendance",MIN(1129,I1763,$C1763)*overallRate,MIN(1129,I1763)*overallRate),ROUND(MAX(IF($B1763="Non - avec lien de dépendance",0,MIN((0.75*I1763),847)),MIN(I1763,(0.75*$C1763),847)),2)),IF($B1763="Non - avec lien de dépendance",MIN(1129,I1763,$C1763)*overallRate,MIN(1129,I1763)*overallRate)))))</f>
        <v>Effectuez l’étape 1</v>
      </c>
      <c r="N1763" s="68" t="str">
        <f>IF(ISTEXT(overallRate),"Effectuez l’étape 1",IF(OR(COUNT($C1763,J1763)&lt;&gt;2,overallRate=0),0,IF(F1763="Yes",ROUND(MAX(IF($B1763="Oui - sans lien de dépendance",0,MIN((0.75*J1763),847)),MIN(J1763,(0.75*$C1763),847)),2),IF(revenueReduction&gt;0.3,MAX(IF($B1763="Non - avec lien de dépendance",MIN(1129,J1763,$C1763)*overallRate,MIN(1129,J1763)*overallRate),ROUND(MAX(IF($B1763="Non - avec lien de dépendance",0,MIN((0.75*J1763),847)),MIN(J1763,(0.75*$C1763),847)),2)),IF($B1763="Non - avec lien de dépendance",MIN(1129,J1763,$C1763)*overallRate,MIN(1129,J1763)*overallRate)))))</f>
        <v>Effectuez l’étape 1</v>
      </c>
      <c r="O1763" s="68" t="str">
        <f>IF(ISTEXT(overallRate),"Effectuez l’étape 1",IF(OR(COUNT($C1763,K1763)&lt;&gt;2,overallRate=0),0,IF(G1763="Yes",ROUND(MAX(IF($B1763="Oui - sans lien de dépendance",0,MIN((0.75*K1763),847)),MIN(K1763,(0.75*$C1763),847)),2),IF(revenueReduction&gt;0.3,MAX(IF($B1763="Non - avec lien de dépendance",MIN(1129,K1763,$C1763)*overallRate,MIN(1129,K1763)*overallRate),ROUND(MAX(IF($B1763="Non - avec lien de dépendance",0,MIN((0.75*K1763),847)),MIN(K1763,(0.75*$C1763),847)),2)),IF($B1763="Non - avec lien de dépendance",MIN(1129,K1763,$C1763)*overallRate,MIN(1129,K1763)*overallRate)))))</f>
        <v>Effectuez l’étape 1</v>
      </c>
      <c r="P1763" s="3">
        <f t="shared" si="27"/>
        <v>0</v>
      </c>
    </row>
    <row r="1764" spans="12:16" x14ac:dyDescent="0.5">
      <c r="L1764" s="68" t="str">
        <f>IF(ISTEXT(overallRate),"Effectuez l’étape 1",IF(OR(COUNT($C1764,H1764)&lt;&gt;2,overallRate=0),0,IF(D1764="Yes",ROUND(MAX(IF($B1764="Oui - sans lien de dépendance",0,MIN((0.75*H1764),847)),MIN(H1764,(0.75*$C1764),847)),2),IF(revenueReduction&gt;0.3,MAX(IF($B1764="Non - avec lien de dépendance",MIN(1129,H1764,$C1764)*overallRate,MIN(1129,H1764)*overallRate),ROUND(MAX(IF($B1764="Non - avec lien de dépendance",0,MIN((0.75*H1764),847)),MIN(H1764,(0.75*$C1764),847)),2)),IF($B1764="Non - avec lien de dépendance",MIN(1129,H1764,$C1764)*overallRate,MIN(1129,H1764)*overallRate)))))</f>
        <v>Effectuez l’étape 1</v>
      </c>
      <c r="M1764" s="68" t="str">
        <f>IF(ISTEXT(overallRate),"Effectuez l’étape 1",IF(OR(COUNT($C1764,I1764)&lt;&gt;2,overallRate=0),0,IF(E1764="Yes",ROUND(MAX(IF($B1764="Oui - sans lien de dépendance",0,MIN((0.75*I1764),847)),MIN(I1764,(0.75*$C1764),847)),2),IF(revenueReduction&gt;0.3,MAX(IF($B1764="Non - avec lien de dépendance",MIN(1129,I1764,$C1764)*overallRate,MIN(1129,I1764)*overallRate),ROUND(MAX(IF($B1764="Non - avec lien de dépendance",0,MIN((0.75*I1764),847)),MIN(I1764,(0.75*$C1764),847)),2)),IF($B1764="Non - avec lien de dépendance",MIN(1129,I1764,$C1764)*overallRate,MIN(1129,I1764)*overallRate)))))</f>
        <v>Effectuez l’étape 1</v>
      </c>
      <c r="N1764" s="68" t="str">
        <f>IF(ISTEXT(overallRate),"Effectuez l’étape 1",IF(OR(COUNT($C1764,J1764)&lt;&gt;2,overallRate=0),0,IF(F1764="Yes",ROUND(MAX(IF($B1764="Oui - sans lien de dépendance",0,MIN((0.75*J1764),847)),MIN(J1764,(0.75*$C1764),847)),2),IF(revenueReduction&gt;0.3,MAX(IF($B1764="Non - avec lien de dépendance",MIN(1129,J1764,$C1764)*overallRate,MIN(1129,J1764)*overallRate),ROUND(MAX(IF($B1764="Non - avec lien de dépendance",0,MIN((0.75*J1764),847)),MIN(J1764,(0.75*$C1764),847)),2)),IF($B1764="Non - avec lien de dépendance",MIN(1129,J1764,$C1764)*overallRate,MIN(1129,J1764)*overallRate)))))</f>
        <v>Effectuez l’étape 1</v>
      </c>
      <c r="O1764" s="68" t="str">
        <f>IF(ISTEXT(overallRate),"Effectuez l’étape 1",IF(OR(COUNT($C1764,K1764)&lt;&gt;2,overallRate=0),0,IF(G1764="Yes",ROUND(MAX(IF($B1764="Oui - sans lien de dépendance",0,MIN((0.75*K1764),847)),MIN(K1764,(0.75*$C1764),847)),2),IF(revenueReduction&gt;0.3,MAX(IF($B1764="Non - avec lien de dépendance",MIN(1129,K1764,$C1764)*overallRate,MIN(1129,K1764)*overallRate),ROUND(MAX(IF($B1764="Non - avec lien de dépendance",0,MIN((0.75*K1764),847)),MIN(K1764,(0.75*$C1764),847)),2)),IF($B1764="Non - avec lien de dépendance",MIN(1129,K1764,$C1764)*overallRate,MIN(1129,K1764)*overallRate)))))</f>
        <v>Effectuez l’étape 1</v>
      </c>
      <c r="P1764" s="3">
        <f t="shared" si="27"/>
        <v>0</v>
      </c>
    </row>
    <row r="1765" spans="12:16" x14ac:dyDescent="0.5">
      <c r="L1765" s="68" t="str">
        <f>IF(ISTEXT(overallRate),"Effectuez l’étape 1",IF(OR(COUNT($C1765,H1765)&lt;&gt;2,overallRate=0),0,IF(D1765="Yes",ROUND(MAX(IF($B1765="Oui - sans lien de dépendance",0,MIN((0.75*H1765),847)),MIN(H1765,(0.75*$C1765),847)),2),IF(revenueReduction&gt;0.3,MAX(IF($B1765="Non - avec lien de dépendance",MIN(1129,H1765,$C1765)*overallRate,MIN(1129,H1765)*overallRate),ROUND(MAX(IF($B1765="Non - avec lien de dépendance",0,MIN((0.75*H1765),847)),MIN(H1765,(0.75*$C1765),847)),2)),IF($B1765="Non - avec lien de dépendance",MIN(1129,H1765,$C1765)*overallRate,MIN(1129,H1765)*overallRate)))))</f>
        <v>Effectuez l’étape 1</v>
      </c>
      <c r="M1765" s="68" t="str">
        <f>IF(ISTEXT(overallRate),"Effectuez l’étape 1",IF(OR(COUNT($C1765,I1765)&lt;&gt;2,overallRate=0),0,IF(E1765="Yes",ROUND(MAX(IF($B1765="Oui - sans lien de dépendance",0,MIN((0.75*I1765),847)),MIN(I1765,(0.75*$C1765),847)),2),IF(revenueReduction&gt;0.3,MAX(IF($B1765="Non - avec lien de dépendance",MIN(1129,I1765,$C1765)*overallRate,MIN(1129,I1765)*overallRate),ROUND(MAX(IF($B1765="Non - avec lien de dépendance",0,MIN((0.75*I1765),847)),MIN(I1765,(0.75*$C1765),847)),2)),IF($B1765="Non - avec lien de dépendance",MIN(1129,I1765,$C1765)*overallRate,MIN(1129,I1765)*overallRate)))))</f>
        <v>Effectuez l’étape 1</v>
      </c>
      <c r="N1765" s="68" t="str">
        <f>IF(ISTEXT(overallRate),"Effectuez l’étape 1",IF(OR(COUNT($C1765,J1765)&lt;&gt;2,overallRate=0),0,IF(F1765="Yes",ROUND(MAX(IF($B1765="Oui - sans lien de dépendance",0,MIN((0.75*J1765),847)),MIN(J1765,(0.75*$C1765),847)),2),IF(revenueReduction&gt;0.3,MAX(IF($B1765="Non - avec lien de dépendance",MIN(1129,J1765,$C1765)*overallRate,MIN(1129,J1765)*overallRate),ROUND(MAX(IF($B1765="Non - avec lien de dépendance",0,MIN((0.75*J1765),847)),MIN(J1765,(0.75*$C1765),847)),2)),IF($B1765="Non - avec lien de dépendance",MIN(1129,J1765,$C1765)*overallRate,MIN(1129,J1765)*overallRate)))))</f>
        <v>Effectuez l’étape 1</v>
      </c>
      <c r="O1765" s="68" t="str">
        <f>IF(ISTEXT(overallRate),"Effectuez l’étape 1",IF(OR(COUNT($C1765,K1765)&lt;&gt;2,overallRate=0),0,IF(G1765="Yes",ROUND(MAX(IF($B1765="Oui - sans lien de dépendance",0,MIN((0.75*K1765),847)),MIN(K1765,(0.75*$C1765),847)),2),IF(revenueReduction&gt;0.3,MAX(IF($B1765="Non - avec lien de dépendance",MIN(1129,K1765,$C1765)*overallRate,MIN(1129,K1765)*overallRate),ROUND(MAX(IF($B1765="Non - avec lien de dépendance",0,MIN((0.75*K1765),847)),MIN(K1765,(0.75*$C1765),847)),2)),IF($B1765="Non - avec lien de dépendance",MIN(1129,K1765,$C1765)*overallRate,MIN(1129,K1765)*overallRate)))))</f>
        <v>Effectuez l’étape 1</v>
      </c>
      <c r="P1765" s="3">
        <f t="shared" si="27"/>
        <v>0</v>
      </c>
    </row>
    <row r="1766" spans="12:16" x14ac:dyDescent="0.5">
      <c r="L1766" s="68" t="str">
        <f>IF(ISTEXT(overallRate),"Effectuez l’étape 1",IF(OR(COUNT($C1766,H1766)&lt;&gt;2,overallRate=0),0,IF(D1766="Yes",ROUND(MAX(IF($B1766="Oui - sans lien de dépendance",0,MIN((0.75*H1766),847)),MIN(H1766,(0.75*$C1766),847)),2),IF(revenueReduction&gt;0.3,MAX(IF($B1766="Non - avec lien de dépendance",MIN(1129,H1766,$C1766)*overallRate,MIN(1129,H1766)*overallRate),ROUND(MAX(IF($B1766="Non - avec lien de dépendance",0,MIN((0.75*H1766),847)),MIN(H1766,(0.75*$C1766),847)),2)),IF($B1766="Non - avec lien de dépendance",MIN(1129,H1766,$C1766)*overallRate,MIN(1129,H1766)*overallRate)))))</f>
        <v>Effectuez l’étape 1</v>
      </c>
      <c r="M1766" s="68" t="str">
        <f>IF(ISTEXT(overallRate),"Effectuez l’étape 1",IF(OR(COUNT($C1766,I1766)&lt;&gt;2,overallRate=0),0,IF(E1766="Yes",ROUND(MAX(IF($B1766="Oui - sans lien de dépendance",0,MIN((0.75*I1766),847)),MIN(I1766,(0.75*$C1766),847)),2),IF(revenueReduction&gt;0.3,MAX(IF($B1766="Non - avec lien de dépendance",MIN(1129,I1766,$C1766)*overallRate,MIN(1129,I1766)*overallRate),ROUND(MAX(IF($B1766="Non - avec lien de dépendance",0,MIN((0.75*I1766),847)),MIN(I1766,(0.75*$C1766),847)),2)),IF($B1766="Non - avec lien de dépendance",MIN(1129,I1766,$C1766)*overallRate,MIN(1129,I1766)*overallRate)))))</f>
        <v>Effectuez l’étape 1</v>
      </c>
      <c r="N1766" s="68" t="str">
        <f>IF(ISTEXT(overallRate),"Effectuez l’étape 1",IF(OR(COUNT($C1766,J1766)&lt;&gt;2,overallRate=0),0,IF(F1766="Yes",ROUND(MAX(IF($B1766="Oui - sans lien de dépendance",0,MIN((0.75*J1766),847)),MIN(J1766,(0.75*$C1766),847)),2),IF(revenueReduction&gt;0.3,MAX(IF($B1766="Non - avec lien de dépendance",MIN(1129,J1766,$C1766)*overallRate,MIN(1129,J1766)*overallRate),ROUND(MAX(IF($B1766="Non - avec lien de dépendance",0,MIN((0.75*J1766),847)),MIN(J1766,(0.75*$C1766),847)),2)),IF($B1766="Non - avec lien de dépendance",MIN(1129,J1766,$C1766)*overallRate,MIN(1129,J1766)*overallRate)))))</f>
        <v>Effectuez l’étape 1</v>
      </c>
      <c r="O1766" s="68" t="str">
        <f>IF(ISTEXT(overallRate),"Effectuez l’étape 1",IF(OR(COUNT($C1766,K1766)&lt;&gt;2,overallRate=0),0,IF(G1766="Yes",ROUND(MAX(IF($B1766="Oui - sans lien de dépendance",0,MIN((0.75*K1766),847)),MIN(K1766,(0.75*$C1766),847)),2),IF(revenueReduction&gt;0.3,MAX(IF($B1766="Non - avec lien de dépendance",MIN(1129,K1766,$C1766)*overallRate,MIN(1129,K1766)*overallRate),ROUND(MAX(IF($B1766="Non - avec lien de dépendance",0,MIN((0.75*K1766),847)),MIN(K1766,(0.75*$C1766),847)),2)),IF($B1766="Non - avec lien de dépendance",MIN(1129,K1766,$C1766)*overallRate,MIN(1129,K1766)*overallRate)))))</f>
        <v>Effectuez l’étape 1</v>
      </c>
      <c r="P1766" s="3">
        <f t="shared" si="27"/>
        <v>0</v>
      </c>
    </row>
    <row r="1767" spans="12:16" x14ac:dyDescent="0.5">
      <c r="L1767" s="68" t="str">
        <f>IF(ISTEXT(overallRate),"Effectuez l’étape 1",IF(OR(COUNT($C1767,H1767)&lt;&gt;2,overallRate=0),0,IF(D1767="Yes",ROUND(MAX(IF($B1767="Oui - sans lien de dépendance",0,MIN((0.75*H1767),847)),MIN(H1767,(0.75*$C1767),847)),2),IF(revenueReduction&gt;0.3,MAX(IF($B1767="Non - avec lien de dépendance",MIN(1129,H1767,$C1767)*overallRate,MIN(1129,H1767)*overallRate),ROUND(MAX(IF($B1767="Non - avec lien de dépendance",0,MIN((0.75*H1767),847)),MIN(H1767,(0.75*$C1767),847)),2)),IF($B1767="Non - avec lien de dépendance",MIN(1129,H1767,$C1767)*overallRate,MIN(1129,H1767)*overallRate)))))</f>
        <v>Effectuez l’étape 1</v>
      </c>
      <c r="M1767" s="68" t="str">
        <f>IF(ISTEXT(overallRate),"Effectuez l’étape 1",IF(OR(COUNT($C1767,I1767)&lt;&gt;2,overallRate=0),0,IF(E1767="Yes",ROUND(MAX(IF($B1767="Oui - sans lien de dépendance",0,MIN((0.75*I1767),847)),MIN(I1767,(0.75*$C1767),847)),2),IF(revenueReduction&gt;0.3,MAX(IF($B1767="Non - avec lien de dépendance",MIN(1129,I1767,$C1767)*overallRate,MIN(1129,I1767)*overallRate),ROUND(MAX(IF($B1767="Non - avec lien de dépendance",0,MIN((0.75*I1767),847)),MIN(I1767,(0.75*$C1767),847)),2)),IF($B1767="Non - avec lien de dépendance",MIN(1129,I1767,$C1767)*overallRate,MIN(1129,I1767)*overallRate)))))</f>
        <v>Effectuez l’étape 1</v>
      </c>
      <c r="N1767" s="68" t="str">
        <f>IF(ISTEXT(overallRate),"Effectuez l’étape 1",IF(OR(COUNT($C1767,J1767)&lt;&gt;2,overallRate=0),0,IF(F1767="Yes",ROUND(MAX(IF($B1767="Oui - sans lien de dépendance",0,MIN((0.75*J1767),847)),MIN(J1767,(0.75*$C1767),847)),2),IF(revenueReduction&gt;0.3,MAX(IF($B1767="Non - avec lien de dépendance",MIN(1129,J1767,$C1767)*overallRate,MIN(1129,J1767)*overallRate),ROUND(MAX(IF($B1767="Non - avec lien de dépendance",0,MIN((0.75*J1767),847)),MIN(J1767,(0.75*$C1767),847)),2)),IF($B1767="Non - avec lien de dépendance",MIN(1129,J1767,$C1767)*overallRate,MIN(1129,J1767)*overallRate)))))</f>
        <v>Effectuez l’étape 1</v>
      </c>
      <c r="O1767" s="68" t="str">
        <f>IF(ISTEXT(overallRate),"Effectuez l’étape 1",IF(OR(COUNT($C1767,K1767)&lt;&gt;2,overallRate=0),0,IF(G1767="Yes",ROUND(MAX(IF($B1767="Oui - sans lien de dépendance",0,MIN((0.75*K1767),847)),MIN(K1767,(0.75*$C1767),847)),2),IF(revenueReduction&gt;0.3,MAX(IF($B1767="Non - avec lien de dépendance",MIN(1129,K1767,$C1767)*overallRate,MIN(1129,K1767)*overallRate),ROUND(MAX(IF($B1767="Non - avec lien de dépendance",0,MIN((0.75*K1767),847)),MIN(K1767,(0.75*$C1767),847)),2)),IF($B1767="Non - avec lien de dépendance",MIN(1129,K1767,$C1767)*overallRate,MIN(1129,K1767)*overallRate)))))</f>
        <v>Effectuez l’étape 1</v>
      </c>
      <c r="P1767" s="3">
        <f t="shared" si="27"/>
        <v>0</v>
      </c>
    </row>
    <row r="1768" spans="12:16" x14ac:dyDescent="0.5">
      <c r="L1768" s="68" t="str">
        <f>IF(ISTEXT(overallRate),"Effectuez l’étape 1",IF(OR(COUNT($C1768,H1768)&lt;&gt;2,overallRate=0),0,IF(D1768="Yes",ROUND(MAX(IF($B1768="Oui - sans lien de dépendance",0,MIN((0.75*H1768),847)),MIN(H1768,(0.75*$C1768),847)),2),IF(revenueReduction&gt;0.3,MAX(IF($B1768="Non - avec lien de dépendance",MIN(1129,H1768,$C1768)*overallRate,MIN(1129,H1768)*overallRate),ROUND(MAX(IF($B1768="Non - avec lien de dépendance",0,MIN((0.75*H1768),847)),MIN(H1768,(0.75*$C1768),847)),2)),IF($B1768="Non - avec lien de dépendance",MIN(1129,H1768,$C1768)*overallRate,MIN(1129,H1768)*overallRate)))))</f>
        <v>Effectuez l’étape 1</v>
      </c>
      <c r="M1768" s="68" t="str">
        <f>IF(ISTEXT(overallRate),"Effectuez l’étape 1",IF(OR(COUNT($C1768,I1768)&lt;&gt;2,overallRate=0),0,IF(E1768="Yes",ROUND(MAX(IF($B1768="Oui - sans lien de dépendance",0,MIN((0.75*I1768),847)),MIN(I1768,(0.75*$C1768),847)),2),IF(revenueReduction&gt;0.3,MAX(IF($B1768="Non - avec lien de dépendance",MIN(1129,I1768,$C1768)*overallRate,MIN(1129,I1768)*overallRate),ROUND(MAX(IF($B1768="Non - avec lien de dépendance",0,MIN((0.75*I1768),847)),MIN(I1768,(0.75*$C1768),847)),2)),IF($B1768="Non - avec lien de dépendance",MIN(1129,I1768,$C1768)*overallRate,MIN(1129,I1768)*overallRate)))))</f>
        <v>Effectuez l’étape 1</v>
      </c>
      <c r="N1768" s="68" t="str">
        <f>IF(ISTEXT(overallRate),"Effectuez l’étape 1",IF(OR(COUNT($C1768,J1768)&lt;&gt;2,overallRate=0),0,IF(F1768="Yes",ROUND(MAX(IF($B1768="Oui - sans lien de dépendance",0,MIN((0.75*J1768),847)),MIN(J1768,(0.75*$C1768),847)),2),IF(revenueReduction&gt;0.3,MAX(IF($B1768="Non - avec lien de dépendance",MIN(1129,J1768,$C1768)*overallRate,MIN(1129,J1768)*overallRate),ROUND(MAX(IF($B1768="Non - avec lien de dépendance",0,MIN((0.75*J1768),847)),MIN(J1768,(0.75*$C1768),847)),2)),IF($B1768="Non - avec lien de dépendance",MIN(1129,J1768,$C1768)*overallRate,MIN(1129,J1768)*overallRate)))))</f>
        <v>Effectuez l’étape 1</v>
      </c>
      <c r="O1768" s="68" t="str">
        <f>IF(ISTEXT(overallRate),"Effectuez l’étape 1",IF(OR(COUNT($C1768,K1768)&lt;&gt;2,overallRate=0),0,IF(G1768="Yes",ROUND(MAX(IF($B1768="Oui - sans lien de dépendance",0,MIN((0.75*K1768),847)),MIN(K1768,(0.75*$C1768),847)),2),IF(revenueReduction&gt;0.3,MAX(IF($B1768="Non - avec lien de dépendance",MIN(1129,K1768,$C1768)*overallRate,MIN(1129,K1768)*overallRate),ROUND(MAX(IF($B1768="Non - avec lien de dépendance",0,MIN((0.75*K1768),847)),MIN(K1768,(0.75*$C1768),847)),2)),IF($B1768="Non - avec lien de dépendance",MIN(1129,K1768,$C1768)*overallRate,MIN(1129,K1768)*overallRate)))))</f>
        <v>Effectuez l’étape 1</v>
      </c>
      <c r="P1768" s="3">
        <f t="shared" si="27"/>
        <v>0</v>
      </c>
    </row>
    <row r="1769" spans="12:16" x14ac:dyDescent="0.5">
      <c r="L1769" s="68" t="str">
        <f>IF(ISTEXT(overallRate),"Effectuez l’étape 1",IF(OR(COUNT($C1769,H1769)&lt;&gt;2,overallRate=0),0,IF(D1769="Yes",ROUND(MAX(IF($B1769="Oui - sans lien de dépendance",0,MIN((0.75*H1769),847)),MIN(H1769,(0.75*$C1769),847)),2),IF(revenueReduction&gt;0.3,MAX(IF($B1769="Non - avec lien de dépendance",MIN(1129,H1769,$C1769)*overallRate,MIN(1129,H1769)*overallRate),ROUND(MAX(IF($B1769="Non - avec lien de dépendance",0,MIN((0.75*H1769),847)),MIN(H1769,(0.75*$C1769),847)),2)),IF($B1769="Non - avec lien de dépendance",MIN(1129,H1769,$C1769)*overallRate,MIN(1129,H1769)*overallRate)))))</f>
        <v>Effectuez l’étape 1</v>
      </c>
      <c r="M1769" s="68" t="str">
        <f>IF(ISTEXT(overallRate),"Effectuez l’étape 1",IF(OR(COUNT($C1769,I1769)&lt;&gt;2,overallRate=0),0,IF(E1769="Yes",ROUND(MAX(IF($B1769="Oui - sans lien de dépendance",0,MIN((0.75*I1769),847)),MIN(I1769,(0.75*$C1769),847)),2),IF(revenueReduction&gt;0.3,MAX(IF($B1769="Non - avec lien de dépendance",MIN(1129,I1769,$C1769)*overallRate,MIN(1129,I1769)*overallRate),ROUND(MAX(IF($B1769="Non - avec lien de dépendance",0,MIN((0.75*I1769),847)),MIN(I1769,(0.75*$C1769),847)),2)),IF($B1769="Non - avec lien de dépendance",MIN(1129,I1769,$C1769)*overallRate,MIN(1129,I1769)*overallRate)))))</f>
        <v>Effectuez l’étape 1</v>
      </c>
      <c r="N1769" s="68" t="str">
        <f>IF(ISTEXT(overallRate),"Effectuez l’étape 1",IF(OR(COUNT($C1769,J1769)&lt;&gt;2,overallRate=0),0,IF(F1769="Yes",ROUND(MAX(IF($B1769="Oui - sans lien de dépendance",0,MIN((0.75*J1769),847)),MIN(J1769,(0.75*$C1769),847)),2),IF(revenueReduction&gt;0.3,MAX(IF($B1769="Non - avec lien de dépendance",MIN(1129,J1769,$C1769)*overallRate,MIN(1129,J1769)*overallRate),ROUND(MAX(IF($B1769="Non - avec lien de dépendance",0,MIN((0.75*J1769),847)),MIN(J1769,(0.75*$C1769),847)),2)),IF($B1769="Non - avec lien de dépendance",MIN(1129,J1769,$C1769)*overallRate,MIN(1129,J1769)*overallRate)))))</f>
        <v>Effectuez l’étape 1</v>
      </c>
      <c r="O1769" s="68" t="str">
        <f>IF(ISTEXT(overallRate),"Effectuez l’étape 1",IF(OR(COUNT($C1769,K1769)&lt;&gt;2,overallRate=0),0,IF(G1769="Yes",ROUND(MAX(IF($B1769="Oui - sans lien de dépendance",0,MIN((0.75*K1769),847)),MIN(K1769,(0.75*$C1769),847)),2),IF(revenueReduction&gt;0.3,MAX(IF($B1769="Non - avec lien de dépendance",MIN(1129,K1769,$C1769)*overallRate,MIN(1129,K1769)*overallRate),ROUND(MAX(IF($B1769="Non - avec lien de dépendance",0,MIN((0.75*K1769),847)),MIN(K1769,(0.75*$C1769),847)),2)),IF($B1769="Non - avec lien de dépendance",MIN(1129,K1769,$C1769)*overallRate,MIN(1129,K1769)*overallRate)))))</f>
        <v>Effectuez l’étape 1</v>
      </c>
      <c r="P1769" s="3">
        <f t="shared" si="27"/>
        <v>0</v>
      </c>
    </row>
    <row r="1770" spans="12:16" x14ac:dyDescent="0.5">
      <c r="L1770" s="68" t="str">
        <f>IF(ISTEXT(overallRate),"Effectuez l’étape 1",IF(OR(COUNT($C1770,H1770)&lt;&gt;2,overallRate=0),0,IF(D1770="Yes",ROUND(MAX(IF($B1770="Oui - sans lien de dépendance",0,MIN((0.75*H1770),847)),MIN(H1770,(0.75*$C1770),847)),2),IF(revenueReduction&gt;0.3,MAX(IF($B1770="Non - avec lien de dépendance",MIN(1129,H1770,$C1770)*overallRate,MIN(1129,H1770)*overallRate),ROUND(MAX(IF($B1770="Non - avec lien de dépendance",0,MIN((0.75*H1770),847)),MIN(H1770,(0.75*$C1770),847)),2)),IF($B1770="Non - avec lien de dépendance",MIN(1129,H1770,$C1770)*overallRate,MIN(1129,H1770)*overallRate)))))</f>
        <v>Effectuez l’étape 1</v>
      </c>
      <c r="M1770" s="68" t="str">
        <f>IF(ISTEXT(overallRate),"Effectuez l’étape 1",IF(OR(COUNT($C1770,I1770)&lt;&gt;2,overallRate=0),0,IF(E1770="Yes",ROUND(MAX(IF($B1770="Oui - sans lien de dépendance",0,MIN((0.75*I1770),847)),MIN(I1770,(0.75*$C1770),847)),2),IF(revenueReduction&gt;0.3,MAX(IF($B1770="Non - avec lien de dépendance",MIN(1129,I1770,$C1770)*overallRate,MIN(1129,I1770)*overallRate),ROUND(MAX(IF($B1770="Non - avec lien de dépendance",0,MIN((0.75*I1770),847)),MIN(I1770,(0.75*$C1770),847)),2)),IF($B1770="Non - avec lien de dépendance",MIN(1129,I1770,$C1770)*overallRate,MIN(1129,I1770)*overallRate)))))</f>
        <v>Effectuez l’étape 1</v>
      </c>
      <c r="N1770" s="68" t="str">
        <f>IF(ISTEXT(overallRate),"Effectuez l’étape 1",IF(OR(COUNT($C1770,J1770)&lt;&gt;2,overallRate=0),0,IF(F1770="Yes",ROUND(MAX(IF($B1770="Oui - sans lien de dépendance",0,MIN((0.75*J1770),847)),MIN(J1770,(0.75*$C1770),847)),2),IF(revenueReduction&gt;0.3,MAX(IF($B1770="Non - avec lien de dépendance",MIN(1129,J1770,$C1770)*overallRate,MIN(1129,J1770)*overallRate),ROUND(MAX(IF($B1770="Non - avec lien de dépendance",0,MIN((0.75*J1770),847)),MIN(J1770,(0.75*$C1770),847)),2)),IF($B1770="Non - avec lien de dépendance",MIN(1129,J1770,$C1770)*overallRate,MIN(1129,J1770)*overallRate)))))</f>
        <v>Effectuez l’étape 1</v>
      </c>
      <c r="O1770" s="68" t="str">
        <f>IF(ISTEXT(overallRate),"Effectuez l’étape 1",IF(OR(COUNT($C1770,K1770)&lt;&gt;2,overallRate=0),0,IF(G1770="Yes",ROUND(MAX(IF($B1770="Oui - sans lien de dépendance",0,MIN((0.75*K1770),847)),MIN(K1770,(0.75*$C1770),847)),2),IF(revenueReduction&gt;0.3,MAX(IF($B1770="Non - avec lien de dépendance",MIN(1129,K1770,$C1770)*overallRate,MIN(1129,K1770)*overallRate),ROUND(MAX(IF($B1770="Non - avec lien de dépendance",0,MIN((0.75*K1770),847)),MIN(K1770,(0.75*$C1770),847)),2)),IF($B1770="Non - avec lien de dépendance",MIN(1129,K1770,$C1770)*overallRate,MIN(1129,K1770)*overallRate)))))</f>
        <v>Effectuez l’étape 1</v>
      </c>
      <c r="P1770" s="3">
        <f t="shared" si="27"/>
        <v>0</v>
      </c>
    </row>
    <row r="1771" spans="12:16" x14ac:dyDescent="0.5">
      <c r="L1771" s="68" t="str">
        <f>IF(ISTEXT(overallRate),"Effectuez l’étape 1",IF(OR(COUNT($C1771,H1771)&lt;&gt;2,overallRate=0),0,IF(D1771="Yes",ROUND(MAX(IF($B1771="Oui - sans lien de dépendance",0,MIN((0.75*H1771),847)),MIN(H1771,(0.75*$C1771),847)),2),IF(revenueReduction&gt;0.3,MAX(IF($B1771="Non - avec lien de dépendance",MIN(1129,H1771,$C1771)*overallRate,MIN(1129,H1771)*overallRate),ROUND(MAX(IF($B1771="Non - avec lien de dépendance",0,MIN((0.75*H1771),847)),MIN(H1771,(0.75*$C1771),847)),2)),IF($B1771="Non - avec lien de dépendance",MIN(1129,H1771,$C1771)*overallRate,MIN(1129,H1771)*overallRate)))))</f>
        <v>Effectuez l’étape 1</v>
      </c>
      <c r="M1771" s="68" t="str">
        <f>IF(ISTEXT(overallRate),"Effectuez l’étape 1",IF(OR(COUNT($C1771,I1771)&lt;&gt;2,overallRate=0),0,IF(E1771="Yes",ROUND(MAX(IF($B1771="Oui - sans lien de dépendance",0,MIN((0.75*I1771),847)),MIN(I1771,(0.75*$C1771),847)),2),IF(revenueReduction&gt;0.3,MAX(IF($B1771="Non - avec lien de dépendance",MIN(1129,I1771,$C1771)*overallRate,MIN(1129,I1771)*overallRate),ROUND(MAX(IF($B1771="Non - avec lien de dépendance",0,MIN((0.75*I1771),847)),MIN(I1771,(0.75*$C1771),847)),2)),IF($B1771="Non - avec lien de dépendance",MIN(1129,I1771,$C1771)*overallRate,MIN(1129,I1771)*overallRate)))))</f>
        <v>Effectuez l’étape 1</v>
      </c>
      <c r="N1771" s="68" t="str">
        <f>IF(ISTEXT(overallRate),"Effectuez l’étape 1",IF(OR(COUNT($C1771,J1771)&lt;&gt;2,overallRate=0),0,IF(F1771="Yes",ROUND(MAX(IF($B1771="Oui - sans lien de dépendance",0,MIN((0.75*J1771),847)),MIN(J1771,(0.75*$C1771),847)),2),IF(revenueReduction&gt;0.3,MAX(IF($B1771="Non - avec lien de dépendance",MIN(1129,J1771,$C1771)*overallRate,MIN(1129,J1771)*overallRate),ROUND(MAX(IF($B1771="Non - avec lien de dépendance",0,MIN((0.75*J1771),847)),MIN(J1771,(0.75*$C1771),847)),2)),IF($B1771="Non - avec lien de dépendance",MIN(1129,J1771,$C1771)*overallRate,MIN(1129,J1771)*overallRate)))))</f>
        <v>Effectuez l’étape 1</v>
      </c>
      <c r="O1771" s="68" t="str">
        <f>IF(ISTEXT(overallRate),"Effectuez l’étape 1",IF(OR(COUNT($C1771,K1771)&lt;&gt;2,overallRate=0),0,IF(G1771="Yes",ROUND(MAX(IF($B1771="Oui - sans lien de dépendance",0,MIN((0.75*K1771),847)),MIN(K1771,(0.75*$C1771),847)),2),IF(revenueReduction&gt;0.3,MAX(IF($B1771="Non - avec lien de dépendance",MIN(1129,K1771,$C1771)*overallRate,MIN(1129,K1771)*overallRate),ROUND(MAX(IF($B1771="Non - avec lien de dépendance",0,MIN((0.75*K1771),847)),MIN(K1771,(0.75*$C1771),847)),2)),IF($B1771="Non - avec lien de dépendance",MIN(1129,K1771,$C1771)*overallRate,MIN(1129,K1771)*overallRate)))))</f>
        <v>Effectuez l’étape 1</v>
      </c>
      <c r="P1771" s="3">
        <f t="shared" si="27"/>
        <v>0</v>
      </c>
    </row>
    <row r="1772" spans="12:16" x14ac:dyDescent="0.5">
      <c r="L1772" s="68" t="str">
        <f>IF(ISTEXT(overallRate),"Effectuez l’étape 1",IF(OR(COUNT($C1772,H1772)&lt;&gt;2,overallRate=0),0,IF(D1772="Yes",ROUND(MAX(IF($B1772="Oui - sans lien de dépendance",0,MIN((0.75*H1772),847)),MIN(H1772,(0.75*$C1772),847)),2),IF(revenueReduction&gt;0.3,MAX(IF($B1772="Non - avec lien de dépendance",MIN(1129,H1772,$C1772)*overallRate,MIN(1129,H1772)*overallRate),ROUND(MAX(IF($B1772="Non - avec lien de dépendance",0,MIN((0.75*H1772),847)),MIN(H1772,(0.75*$C1772),847)),2)),IF($B1772="Non - avec lien de dépendance",MIN(1129,H1772,$C1772)*overallRate,MIN(1129,H1772)*overallRate)))))</f>
        <v>Effectuez l’étape 1</v>
      </c>
      <c r="M1772" s="68" t="str">
        <f>IF(ISTEXT(overallRate),"Effectuez l’étape 1",IF(OR(COUNT($C1772,I1772)&lt;&gt;2,overallRate=0),0,IF(E1772="Yes",ROUND(MAX(IF($B1772="Oui - sans lien de dépendance",0,MIN((0.75*I1772),847)),MIN(I1772,(0.75*$C1772),847)),2),IF(revenueReduction&gt;0.3,MAX(IF($B1772="Non - avec lien de dépendance",MIN(1129,I1772,$C1772)*overallRate,MIN(1129,I1772)*overallRate),ROUND(MAX(IF($B1772="Non - avec lien de dépendance",0,MIN((0.75*I1772),847)),MIN(I1772,(0.75*$C1772),847)),2)),IF($B1772="Non - avec lien de dépendance",MIN(1129,I1772,$C1772)*overallRate,MIN(1129,I1772)*overallRate)))))</f>
        <v>Effectuez l’étape 1</v>
      </c>
      <c r="N1772" s="68" t="str">
        <f>IF(ISTEXT(overallRate),"Effectuez l’étape 1",IF(OR(COUNT($C1772,J1772)&lt;&gt;2,overallRate=0),0,IF(F1772="Yes",ROUND(MAX(IF($B1772="Oui - sans lien de dépendance",0,MIN((0.75*J1772),847)),MIN(J1772,(0.75*$C1772),847)),2),IF(revenueReduction&gt;0.3,MAX(IF($B1772="Non - avec lien de dépendance",MIN(1129,J1772,$C1772)*overallRate,MIN(1129,J1772)*overallRate),ROUND(MAX(IF($B1772="Non - avec lien de dépendance",0,MIN((0.75*J1772),847)),MIN(J1772,(0.75*$C1772),847)),2)),IF($B1772="Non - avec lien de dépendance",MIN(1129,J1772,$C1772)*overallRate,MIN(1129,J1772)*overallRate)))))</f>
        <v>Effectuez l’étape 1</v>
      </c>
      <c r="O1772" s="68" t="str">
        <f>IF(ISTEXT(overallRate),"Effectuez l’étape 1",IF(OR(COUNT($C1772,K1772)&lt;&gt;2,overallRate=0),0,IF(G1772="Yes",ROUND(MAX(IF($B1772="Oui - sans lien de dépendance",0,MIN((0.75*K1772),847)),MIN(K1772,(0.75*$C1772),847)),2),IF(revenueReduction&gt;0.3,MAX(IF($B1772="Non - avec lien de dépendance",MIN(1129,K1772,$C1772)*overallRate,MIN(1129,K1772)*overallRate),ROUND(MAX(IF($B1772="Non - avec lien de dépendance",0,MIN((0.75*K1772),847)),MIN(K1772,(0.75*$C1772),847)),2)),IF($B1772="Non - avec lien de dépendance",MIN(1129,K1772,$C1772)*overallRate,MIN(1129,K1772)*overallRate)))))</f>
        <v>Effectuez l’étape 1</v>
      </c>
      <c r="P1772" s="3">
        <f t="shared" si="27"/>
        <v>0</v>
      </c>
    </row>
    <row r="1773" spans="12:16" x14ac:dyDescent="0.5">
      <c r="L1773" s="68" t="str">
        <f>IF(ISTEXT(overallRate),"Effectuez l’étape 1",IF(OR(COUNT($C1773,H1773)&lt;&gt;2,overallRate=0),0,IF(D1773="Yes",ROUND(MAX(IF($B1773="Oui - sans lien de dépendance",0,MIN((0.75*H1773),847)),MIN(H1773,(0.75*$C1773),847)),2),IF(revenueReduction&gt;0.3,MAX(IF($B1773="Non - avec lien de dépendance",MIN(1129,H1773,$C1773)*overallRate,MIN(1129,H1773)*overallRate),ROUND(MAX(IF($B1773="Non - avec lien de dépendance",0,MIN((0.75*H1773),847)),MIN(H1773,(0.75*$C1773),847)),2)),IF($B1773="Non - avec lien de dépendance",MIN(1129,H1773,$C1773)*overallRate,MIN(1129,H1773)*overallRate)))))</f>
        <v>Effectuez l’étape 1</v>
      </c>
      <c r="M1773" s="68" t="str">
        <f>IF(ISTEXT(overallRate),"Effectuez l’étape 1",IF(OR(COUNT($C1773,I1773)&lt;&gt;2,overallRate=0),0,IF(E1773="Yes",ROUND(MAX(IF($B1773="Oui - sans lien de dépendance",0,MIN((0.75*I1773),847)),MIN(I1773,(0.75*$C1773),847)),2),IF(revenueReduction&gt;0.3,MAX(IF($B1773="Non - avec lien de dépendance",MIN(1129,I1773,$C1773)*overallRate,MIN(1129,I1773)*overallRate),ROUND(MAX(IF($B1773="Non - avec lien de dépendance",0,MIN((0.75*I1773),847)),MIN(I1773,(0.75*$C1773),847)),2)),IF($B1773="Non - avec lien de dépendance",MIN(1129,I1773,$C1773)*overallRate,MIN(1129,I1773)*overallRate)))))</f>
        <v>Effectuez l’étape 1</v>
      </c>
      <c r="N1773" s="68" t="str">
        <f>IF(ISTEXT(overallRate),"Effectuez l’étape 1",IF(OR(COUNT($C1773,J1773)&lt;&gt;2,overallRate=0),0,IF(F1773="Yes",ROUND(MAX(IF($B1773="Oui - sans lien de dépendance",0,MIN((0.75*J1773),847)),MIN(J1773,(0.75*$C1773),847)),2),IF(revenueReduction&gt;0.3,MAX(IF($B1773="Non - avec lien de dépendance",MIN(1129,J1773,$C1773)*overallRate,MIN(1129,J1773)*overallRate),ROUND(MAX(IF($B1773="Non - avec lien de dépendance",0,MIN((0.75*J1773),847)),MIN(J1773,(0.75*$C1773),847)),2)),IF($B1773="Non - avec lien de dépendance",MIN(1129,J1773,$C1773)*overallRate,MIN(1129,J1773)*overallRate)))))</f>
        <v>Effectuez l’étape 1</v>
      </c>
      <c r="O1773" s="68" t="str">
        <f>IF(ISTEXT(overallRate),"Effectuez l’étape 1",IF(OR(COUNT($C1773,K1773)&lt;&gt;2,overallRate=0),0,IF(G1773="Yes",ROUND(MAX(IF($B1773="Oui - sans lien de dépendance",0,MIN((0.75*K1773),847)),MIN(K1773,(0.75*$C1773),847)),2),IF(revenueReduction&gt;0.3,MAX(IF($B1773="Non - avec lien de dépendance",MIN(1129,K1773,$C1773)*overallRate,MIN(1129,K1773)*overallRate),ROUND(MAX(IF($B1773="Non - avec lien de dépendance",0,MIN((0.75*K1773),847)),MIN(K1773,(0.75*$C1773),847)),2)),IF($B1773="Non - avec lien de dépendance",MIN(1129,K1773,$C1773)*overallRate,MIN(1129,K1773)*overallRate)))))</f>
        <v>Effectuez l’étape 1</v>
      </c>
      <c r="P1773" s="3">
        <f t="shared" si="27"/>
        <v>0</v>
      </c>
    </row>
    <row r="1774" spans="12:16" x14ac:dyDescent="0.5">
      <c r="L1774" s="68" t="str">
        <f>IF(ISTEXT(overallRate),"Effectuez l’étape 1",IF(OR(COUNT($C1774,H1774)&lt;&gt;2,overallRate=0),0,IF(D1774="Yes",ROUND(MAX(IF($B1774="Oui - sans lien de dépendance",0,MIN((0.75*H1774),847)),MIN(H1774,(0.75*$C1774),847)),2),IF(revenueReduction&gt;0.3,MAX(IF($B1774="Non - avec lien de dépendance",MIN(1129,H1774,$C1774)*overallRate,MIN(1129,H1774)*overallRate),ROUND(MAX(IF($B1774="Non - avec lien de dépendance",0,MIN((0.75*H1774),847)),MIN(H1774,(0.75*$C1774),847)),2)),IF($B1774="Non - avec lien de dépendance",MIN(1129,H1774,$C1774)*overallRate,MIN(1129,H1774)*overallRate)))))</f>
        <v>Effectuez l’étape 1</v>
      </c>
      <c r="M1774" s="68" t="str">
        <f>IF(ISTEXT(overallRate),"Effectuez l’étape 1",IF(OR(COUNT($C1774,I1774)&lt;&gt;2,overallRate=0),0,IF(E1774="Yes",ROUND(MAX(IF($B1774="Oui - sans lien de dépendance",0,MIN((0.75*I1774),847)),MIN(I1774,(0.75*$C1774),847)),2),IF(revenueReduction&gt;0.3,MAX(IF($B1774="Non - avec lien de dépendance",MIN(1129,I1774,$C1774)*overallRate,MIN(1129,I1774)*overallRate),ROUND(MAX(IF($B1774="Non - avec lien de dépendance",0,MIN((0.75*I1774),847)),MIN(I1774,(0.75*$C1774),847)),2)),IF($B1774="Non - avec lien de dépendance",MIN(1129,I1774,$C1774)*overallRate,MIN(1129,I1774)*overallRate)))))</f>
        <v>Effectuez l’étape 1</v>
      </c>
      <c r="N1774" s="68" t="str">
        <f>IF(ISTEXT(overallRate),"Effectuez l’étape 1",IF(OR(COUNT($C1774,J1774)&lt;&gt;2,overallRate=0),0,IF(F1774="Yes",ROUND(MAX(IF($B1774="Oui - sans lien de dépendance",0,MIN((0.75*J1774),847)),MIN(J1774,(0.75*$C1774),847)),2),IF(revenueReduction&gt;0.3,MAX(IF($B1774="Non - avec lien de dépendance",MIN(1129,J1774,$C1774)*overallRate,MIN(1129,J1774)*overallRate),ROUND(MAX(IF($B1774="Non - avec lien de dépendance",0,MIN((0.75*J1774),847)),MIN(J1774,(0.75*$C1774),847)),2)),IF($B1774="Non - avec lien de dépendance",MIN(1129,J1774,$C1774)*overallRate,MIN(1129,J1774)*overallRate)))))</f>
        <v>Effectuez l’étape 1</v>
      </c>
      <c r="O1774" s="68" t="str">
        <f>IF(ISTEXT(overallRate),"Effectuez l’étape 1",IF(OR(COUNT($C1774,K1774)&lt;&gt;2,overallRate=0),0,IF(G1774="Yes",ROUND(MAX(IF($B1774="Oui - sans lien de dépendance",0,MIN((0.75*K1774),847)),MIN(K1774,(0.75*$C1774),847)),2),IF(revenueReduction&gt;0.3,MAX(IF($B1774="Non - avec lien de dépendance",MIN(1129,K1774,$C1774)*overallRate,MIN(1129,K1774)*overallRate),ROUND(MAX(IF($B1774="Non - avec lien de dépendance",0,MIN((0.75*K1774),847)),MIN(K1774,(0.75*$C1774),847)),2)),IF($B1774="Non - avec lien de dépendance",MIN(1129,K1774,$C1774)*overallRate,MIN(1129,K1774)*overallRate)))))</f>
        <v>Effectuez l’étape 1</v>
      </c>
      <c r="P1774" s="3">
        <f t="shared" si="27"/>
        <v>0</v>
      </c>
    </row>
    <row r="1775" spans="12:16" x14ac:dyDescent="0.5">
      <c r="L1775" s="68" t="str">
        <f>IF(ISTEXT(overallRate),"Effectuez l’étape 1",IF(OR(COUNT($C1775,H1775)&lt;&gt;2,overallRate=0),0,IF(D1775="Yes",ROUND(MAX(IF($B1775="Oui - sans lien de dépendance",0,MIN((0.75*H1775),847)),MIN(H1775,(0.75*$C1775),847)),2),IF(revenueReduction&gt;0.3,MAX(IF($B1775="Non - avec lien de dépendance",MIN(1129,H1775,$C1775)*overallRate,MIN(1129,H1775)*overallRate),ROUND(MAX(IF($B1775="Non - avec lien de dépendance",0,MIN((0.75*H1775),847)),MIN(H1775,(0.75*$C1775),847)),2)),IF($B1775="Non - avec lien de dépendance",MIN(1129,H1775,$C1775)*overallRate,MIN(1129,H1775)*overallRate)))))</f>
        <v>Effectuez l’étape 1</v>
      </c>
      <c r="M1775" s="68" t="str">
        <f>IF(ISTEXT(overallRate),"Effectuez l’étape 1",IF(OR(COUNT($C1775,I1775)&lt;&gt;2,overallRate=0),0,IF(E1775="Yes",ROUND(MAX(IF($B1775="Oui - sans lien de dépendance",0,MIN((0.75*I1775),847)),MIN(I1775,(0.75*$C1775),847)),2),IF(revenueReduction&gt;0.3,MAX(IF($B1775="Non - avec lien de dépendance",MIN(1129,I1775,$C1775)*overallRate,MIN(1129,I1775)*overallRate),ROUND(MAX(IF($B1775="Non - avec lien de dépendance",0,MIN((0.75*I1775),847)),MIN(I1775,(0.75*$C1775),847)),2)),IF($B1775="Non - avec lien de dépendance",MIN(1129,I1775,$C1775)*overallRate,MIN(1129,I1775)*overallRate)))))</f>
        <v>Effectuez l’étape 1</v>
      </c>
      <c r="N1775" s="68" t="str">
        <f>IF(ISTEXT(overallRate),"Effectuez l’étape 1",IF(OR(COUNT($C1775,J1775)&lt;&gt;2,overallRate=0),0,IF(F1775="Yes",ROUND(MAX(IF($B1775="Oui - sans lien de dépendance",0,MIN((0.75*J1775),847)),MIN(J1775,(0.75*$C1775),847)),2),IF(revenueReduction&gt;0.3,MAX(IF($B1775="Non - avec lien de dépendance",MIN(1129,J1775,$C1775)*overallRate,MIN(1129,J1775)*overallRate),ROUND(MAX(IF($B1775="Non - avec lien de dépendance",0,MIN((0.75*J1775),847)),MIN(J1775,(0.75*$C1775),847)),2)),IF($B1775="Non - avec lien de dépendance",MIN(1129,J1775,$C1775)*overallRate,MIN(1129,J1775)*overallRate)))))</f>
        <v>Effectuez l’étape 1</v>
      </c>
      <c r="O1775" s="68" t="str">
        <f>IF(ISTEXT(overallRate),"Effectuez l’étape 1",IF(OR(COUNT($C1775,K1775)&lt;&gt;2,overallRate=0),0,IF(G1775="Yes",ROUND(MAX(IF($B1775="Oui - sans lien de dépendance",0,MIN((0.75*K1775),847)),MIN(K1775,(0.75*$C1775),847)),2),IF(revenueReduction&gt;0.3,MAX(IF($B1775="Non - avec lien de dépendance",MIN(1129,K1775,$C1775)*overallRate,MIN(1129,K1775)*overallRate),ROUND(MAX(IF($B1775="Non - avec lien de dépendance",0,MIN((0.75*K1775),847)),MIN(K1775,(0.75*$C1775),847)),2)),IF($B1775="Non - avec lien de dépendance",MIN(1129,K1775,$C1775)*overallRate,MIN(1129,K1775)*overallRate)))))</f>
        <v>Effectuez l’étape 1</v>
      </c>
      <c r="P1775" s="3">
        <f t="shared" si="27"/>
        <v>0</v>
      </c>
    </row>
    <row r="1776" spans="12:16" x14ac:dyDescent="0.5">
      <c r="L1776" s="68" t="str">
        <f>IF(ISTEXT(overallRate),"Effectuez l’étape 1",IF(OR(COUNT($C1776,H1776)&lt;&gt;2,overallRate=0),0,IF(D1776="Yes",ROUND(MAX(IF($B1776="Oui - sans lien de dépendance",0,MIN((0.75*H1776),847)),MIN(H1776,(0.75*$C1776),847)),2),IF(revenueReduction&gt;0.3,MAX(IF($B1776="Non - avec lien de dépendance",MIN(1129,H1776,$C1776)*overallRate,MIN(1129,H1776)*overallRate),ROUND(MAX(IF($B1776="Non - avec lien de dépendance",0,MIN((0.75*H1776),847)),MIN(H1776,(0.75*$C1776),847)),2)),IF($B1776="Non - avec lien de dépendance",MIN(1129,H1776,$C1776)*overallRate,MIN(1129,H1776)*overallRate)))))</f>
        <v>Effectuez l’étape 1</v>
      </c>
      <c r="M1776" s="68" t="str">
        <f>IF(ISTEXT(overallRate),"Effectuez l’étape 1",IF(OR(COUNT($C1776,I1776)&lt;&gt;2,overallRate=0),0,IF(E1776="Yes",ROUND(MAX(IF($B1776="Oui - sans lien de dépendance",0,MIN((0.75*I1776),847)),MIN(I1776,(0.75*$C1776),847)),2),IF(revenueReduction&gt;0.3,MAX(IF($B1776="Non - avec lien de dépendance",MIN(1129,I1776,$C1776)*overallRate,MIN(1129,I1776)*overallRate),ROUND(MAX(IF($B1776="Non - avec lien de dépendance",0,MIN((0.75*I1776),847)),MIN(I1776,(0.75*$C1776),847)),2)),IF($B1776="Non - avec lien de dépendance",MIN(1129,I1776,$C1776)*overallRate,MIN(1129,I1776)*overallRate)))))</f>
        <v>Effectuez l’étape 1</v>
      </c>
      <c r="N1776" s="68" t="str">
        <f>IF(ISTEXT(overallRate),"Effectuez l’étape 1",IF(OR(COUNT($C1776,J1776)&lt;&gt;2,overallRate=0),0,IF(F1776="Yes",ROUND(MAX(IF($B1776="Oui - sans lien de dépendance",0,MIN((0.75*J1776),847)),MIN(J1776,(0.75*$C1776),847)),2),IF(revenueReduction&gt;0.3,MAX(IF($B1776="Non - avec lien de dépendance",MIN(1129,J1776,$C1776)*overallRate,MIN(1129,J1776)*overallRate),ROUND(MAX(IF($B1776="Non - avec lien de dépendance",0,MIN((0.75*J1776),847)),MIN(J1776,(0.75*$C1776),847)),2)),IF($B1776="Non - avec lien de dépendance",MIN(1129,J1776,$C1776)*overallRate,MIN(1129,J1776)*overallRate)))))</f>
        <v>Effectuez l’étape 1</v>
      </c>
      <c r="O1776" s="68" t="str">
        <f>IF(ISTEXT(overallRate),"Effectuez l’étape 1",IF(OR(COUNT($C1776,K1776)&lt;&gt;2,overallRate=0),0,IF(G1776="Yes",ROUND(MAX(IF($B1776="Oui - sans lien de dépendance",0,MIN((0.75*K1776),847)),MIN(K1776,(0.75*$C1776),847)),2),IF(revenueReduction&gt;0.3,MAX(IF($B1776="Non - avec lien de dépendance",MIN(1129,K1776,$C1776)*overallRate,MIN(1129,K1776)*overallRate),ROUND(MAX(IF($B1776="Non - avec lien de dépendance",0,MIN((0.75*K1776),847)),MIN(K1776,(0.75*$C1776),847)),2)),IF($B1776="Non - avec lien de dépendance",MIN(1129,K1776,$C1776)*overallRate,MIN(1129,K1776)*overallRate)))))</f>
        <v>Effectuez l’étape 1</v>
      </c>
      <c r="P1776" s="3">
        <f t="shared" si="27"/>
        <v>0</v>
      </c>
    </row>
    <row r="1777" spans="12:16" x14ac:dyDescent="0.5">
      <c r="L1777" s="68" t="str">
        <f>IF(ISTEXT(overallRate),"Effectuez l’étape 1",IF(OR(COUNT($C1777,H1777)&lt;&gt;2,overallRate=0),0,IF(D1777="Yes",ROUND(MAX(IF($B1777="Oui - sans lien de dépendance",0,MIN((0.75*H1777),847)),MIN(H1777,(0.75*$C1777),847)),2),IF(revenueReduction&gt;0.3,MAX(IF($B1777="Non - avec lien de dépendance",MIN(1129,H1777,$C1777)*overallRate,MIN(1129,H1777)*overallRate),ROUND(MAX(IF($B1777="Non - avec lien de dépendance",0,MIN((0.75*H1777),847)),MIN(H1777,(0.75*$C1777),847)),2)),IF($B1777="Non - avec lien de dépendance",MIN(1129,H1777,$C1777)*overallRate,MIN(1129,H1777)*overallRate)))))</f>
        <v>Effectuez l’étape 1</v>
      </c>
      <c r="M1777" s="68" t="str">
        <f>IF(ISTEXT(overallRate),"Effectuez l’étape 1",IF(OR(COUNT($C1777,I1777)&lt;&gt;2,overallRate=0),0,IF(E1777="Yes",ROUND(MAX(IF($B1777="Oui - sans lien de dépendance",0,MIN((0.75*I1777),847)),MIN(I1777,(0.75*$C1777),847)),2),IF(revenueReduction&gt;0.3,MAX(IF($B1777="Non - avec lien de dépendance",MIN(1129,I1777,$C1777)*overallRate,MIN(1129,I1777)*overallRate),ROUND(MAX(IF($B1777="Non - avec lien de dépendance",0,MIN((0.75*I1777),847)),MIN(I1777,(0.75*$C1777),847)),2)),IF($B1777="Non - avec lien de dépendance",MIN(1129,I1777,$C1777)*overallRate,MIN(1129,I1777)*overallRate)))))</f>
        <v>Effectuez l’étape 1</v>
      </c>
      <c r="N1777" s="68" t="str">
        <f>IF(ISTEXT(overallRate),"Effectuez l’étape 1",IF(OR(COUNT($C1777,J1777)&lt;&gt;2,overallRate=0),0,IF(F1777="Yes",ROUND(MAX(IF($B1777="Oui - sans lien de dépendance",0,MIN((0.75*J1777),847)),MIN(J1777,(0.75*$C1777),847)),2),IF(revenueReduction&gt;0.3,MAX(IF($B1777="Non - avec lien de dépendance",MIN(1129,J1777,$C1777)*overallRate,MIN(1129,J1777)*overallRate),ROUND(MAX(IF($B1777="Non - avec lien de dépendance",0,MIN((0.75*J1777),847)),MIN(J1777,(0.75*$C1777),847)),2)),IF($B1777="Non - avec lien de dépendance",MIN(1129,J1777,$C1777)*overallRate,MIN(1129,J1777)*overallRate)))))</f>
        <v>Effectuez l’étape 1</v>
      </c>
      <c r="O1777" s="68" t="str">
        <f>IF(ISTEXT(overallRate),"Effectuez l’étape 1",IF(OR(COUNT($C1777,K1777)&lt;&gt;2,overallRate=0),0,IF(G1777="Yes",ROUND(MAX(IF($B1777="Oui - sans lien de dépendance",0,MIN((0.75*K1777),847)),MIN(K1777,(0.75*$C1777),847)),2),IF(revenueReduction&gt;0.3,MAX(IF($B1777="Non - avec lien de dépendance",MIN(1129,K1777,$C1777)*overallRate,MIN(1129,K1777)*overallRate),ROUND(MAX(IF($B1777="Non - avec lien de dépendance",0,MIN((0.75*K1777),847)),MIN(K1777,(0.75*$C1777),847)),2)),IF($B1777="Non - avec lien de dépendance",MIN(1129,K1777,$C1777)*overallRate,MIN(1129,K1777)*overallRate)))))</f>
        <v>Effectuez l’étape 1</v>
      </c>
      <c r="P1777" s="3">
        <f t="shared" si="27"/>
        <v>0</v>
      </c>
    </row>
    <row r="1778" spans="12:16" x14ac:dyDescent="0.5">
      <c r="L1778" s="68" t="str">
        <f>IF(ISTEXT(overallRate),"Effectuez l’étape 1",IF(OR(COUNT($C1778,H1778)&lt;&gt;2,overallRate=0),0,IF(D1778="Yes",ROUND(MAX(IF($B1778="Oui - sans lien de dépendance",0,MIN((0.75*H1778),847)),MIN(H1778,(0.75*$C1778),847)),2),IF(revenueReduction&gt;0.3,MAX(IF($B1778="Non - avec lien de dépendance",MIN(1129,H1778,$C1778)*overallRate,MIN(1129,H1778)*overallRate),ROUND(MAX(IF($B1778="Non - avec lien de dépendance",0,MIN((0.75*H1778),847)),MIN(H1778,(0.75*$C1778),847)),2)),IF($B1778="Non - avec lien de dépendance",MIN(1129,H1778,$C1778)*overallRate,MIN(1129,H1778)*overallRate)))))</f>
        <v>Effectuez l’étape 1</v>
      </c>
      <c r="M1778" s="68" t="str">
        <f>IF(ISTEXT(overallRate),"Effectuez l’étape 1",IF(OR(COUNT($C1778,I1778)&lt;&gt;2,overallRate=0),0,IF(E1778="Yes",ROUND(MAX(IF($B1778="Oui - sans lien de dépendance",0,MIN((0.75*I1778),847)),MIN(I1778,(0.75*$C1778),847)),2),IF(revenueReduction&gt;0.3,MAX(IF($B1778="Non - avec lien de dépendance",MIN(1129,I1778,$C1778)*overallRate,MIN(1129,I1778)*overallRate),ROUND(MAX(IF($B1778="Non - avec lien de dépendance",0,MIN((0.75*I1778),847)),MIN(I1778,(0.75*$C1778),847)),2)),IF($B1778="Non - avec lien de dépendance",MIN(1129,I1778,$C1778)*overallRate,MIN(1129,I1778)*overallRate)))))</f>
        <v>Effectuez l’étape 1</v>
      </c>
      <c r="N1778" s="68" t="str">
        <f>IF(ISTEXT(overallRate),"Effectuez l’étape 1",IF(OR(COUNT($C1778,J1778)&lt;&gt;2,overallRate=0),0,IF(F1778="Yes",ROUND(MAX(IF($B1778="Oui - sans lien de dépendance",0,MIN((0.75*J1778),847)),MIN(J1778,(0.75*$C1778),847)),2),IF(revenueReduction&gt;0.3,MAX(IF($B1778="Non - avec lien de dépendance",MIN(1129,J1778,$C1778)*overallRate,MIN(1129,J1778)*overallRate),ROUND(MAX(IF($B1778="Non - avec lien de dépendance",0,MIN((0.75*J1778),847)),MIN(J1778,(0.75*$C1778),847)),2)),IF($B1778="Non - avec lien de dépendance",MIN(1129,J1778,$C1778)*overallRate,MIN(1129,J1778)*overallRate)))))</f>
        <v>Effectuez l’étape 1</v>
      </c>
      <c r="O1778" s="68" t="str">
        <f>IF(ISTEXT(overallRate),"Effectuez l’étape 1",IF(OR(COUNT($C1778,K1778)&lt;&gt;2,overallRate=0),0,IF(G1778="Yes",ROUND(MAX(IF($B1778="Oui - sans lien de dépendance",0,MIN((0.75*K1778),847)),MIN(K1778,(0.75*$C1778),847)),2),IF(revenueReduction&gt;0.3,MAX(IF($B1778="Non - avec lien de dépendance",MIN(1129,K1778,$C1778)*overallRate,MIN(1129,K1778)*overallRate),ROUND(MAX(IF($B1778="Non - avec lien de dépendance",0,MIN((0.75*K1778),847)),MIN(K1778,(0.75*$C1778),847)),2)),IF($B1778="Non - avec lien de dépendance",MIN(1129,K1778,$C1778)*overallRate,MIN(1129,K1778)*overallRate)))))</f>
        <v>Effectuez l’étape 1</v>
      </c>
      <c r="P1778" s="3">
        <f t="shared" si="27"/>
        <v>0</v>
      </c>
    </row>
    <row r="1779" spans="12:16" x14ac:dyDescent="0.5">
      <c r="L1779" s="68" t="str">
        <f>IF(ISTEXT(overallRate),"Effectuez l’étape 1",IF(OR(COUNT($C1779,H1779)&lt;&gt;2,overallRate=0),0,IF(D1779="Yes",ROUND(MAX(IF($B1779="Oui - sans lien de dépendance",0,MIN((0.75*H1779),847)),MIN(H1779,(0.75*$C1779),847)),2),IF(revenueReduction&gt;0.3,MAX(IF($B1779="Non - avec lien de dépendance",MIN(1129,H1779,$C1779)*overallRate,MIN(1129,H1779)*overallRate),ROUND(MAX(IF($B1779="Non - avec lien de dépendance",0,MIN((0.75*H1779),847)),MIN(H1779,(0.75*$C1779),847)),2)),IF($B1779="Non - avec lien de dépendance",MIN(1129,H1779,$C1779)*overallRate,MIN(1129,H1779)*overallRate)))))</f>
        <v>Effectuez l’étape 1</v>
      </c>
      <c r="M1779" s="68" t="str">
        <f>IF(ISTEXT(overallRate),"Effectuez l’étape 1",IF(OR(COUNT($C1779,I1779)&lt;&gt;2,overallRate=0),0,IF(E1779="Yes",ROUND(MAX(IF($B1779="Oui - sans lien de dépendance",0,MIN((0.75*I1779),847)),MIN(I1779,(0.75*$C1779),847)),2),IF(revenueReduction&gt;0.3,MAX(IF($B1779="Non - avec lien de dépendance",MIN(1129,I1779,$C1779)*overallRate,MIN(1129,I1779)*overallRate),ROUND(MAX(IF($B1779="Non - avec lien de dépendance",0,MIN((0.75*I1779),847)),MIN(I1779,(0.75*$C1779),847)),2)),IF($B1779="Non - avec lien de dépendance",MIN(1129,I1779,$C1779)*overallRate,MIN(1129,I1779)*overallRate)))))</f>
        <v>Effectuez l’étape 1</v>
      </c>
      <c r="N1779" s="68" t="str">
        <f>IF(ISTEXT(overallRate),"Effectuez l’étape 1",IF(OR(COUNT($C1779,J1779)&lt;&gt;2,overallRate=0),0,IF(F1779="Yes",ROUND(MAX(IF($B1779="Oui - sans lien de dépendance",0,MIN((0.75*J1779),847)),MIN(J1779,(0.75*$C1779),847)),2),IF(revenueReduction&gt;0.3,MAX(IF($B1779="Non - avec lien de dépendance",MIN(1129,J1779,$C1779)*overallRate,MIN(1129,J1779)*overallRate),ROUND(MAX(IF($B1779="Non - avec lien de dépendance",0,MIN((0.75*J1779),847)),MIN(J1779,(0.75*$C1779),847)),2)),IF($B1779="Non - avec lien de dépendance",MIN(1129,J1779,$C1779)*overallRate,MIN(1129,J1779)*overallRate)))))</f>
        <v>Effectuez l’étape 1</v>
      </c>
      <c r="O1779" s="68" t="str">
        <f>IF(ISTEXT(overallRate),"Effectuez l’étape 1",IF(OR(COUNT($C1779,K1779)&lt;&gt;2,overallRate=0),0,IF(G1779="Yes",ROUND(MAX(IF($B1779="Oui - sans lien de dépendance",0,MIN((0.75*K1779),847)),MIN(K1779,(0.75*$C1779),847)),2),IF(revenueReduction&gt;0.3,MAX(IF($B1779="Non - avec lien de dépendance",MIN(1129,K1779,$C1779)*overallRate,MIN(1129,K1779)*overallRate),ROUND(MAX(IF($B1779="Non - avec lien de dépendance",0,MIN((0.75*K1779),847)),MIN(K1779,(0.75*$C1779),847)),2)),IF($B1779="Non - avec lien de dépendance",MIN(1129,K1779,$C1779)*overallRate,MIN(1129,K1779)*overallRate)))))</f>
        <v>Effectuez l’étape 1</v>
      </c>
      <c r="P1779" s="3">
        <f t="shared" si="27"/>
        <v>0</v>
      </c>
    </row>
    <row r="1780" spans="12:16" x14ac:dyDescent="0.5">
      <c r="L1780" s="68" t="str">
        <f>IF(ISTEXT(overallRate),"Effectuez l’étape 1",IF(OR(COUNT($C1780,H1780)&lt;&gt;2,overallRate=0),0,IF(D1780="Yes",ROUND(MAX(IF($B1780="Oui - sans lien de dépendance",0,MIN((0.75*H1780),847)),MIN(H1780,(0.75*$C1780),847)),2),IF(revenueReduction&gt;0.3,MAX(IF($B1780="Non - avec lien de dépendance",MIN(1129,H1780,$C1780)*overallRate,MIN(1129,H1780)*overallRate),ROUND(MAX(IF($B1780="Non - avec lien de dépendance",0,MIN((0.75*H1780),847)),MIN(H1780,(0.75*$C1780),847)),2)),IF($B1780="Non - avec lien de dépendance",MIN(1129,H1780,$C1780)*overallRate,MIN(1129,H1780)*overallRate)))))</f>
        <v>Effectuez l’étape 1</v>
      </c>
      <c r="M1780" s="68" t="str">
        <f>IF(ISTEXT(overallRate),"Effectuez l’étape 1",IF(OR(COUNT($C1780,I1780)&lt;&gt;2,overallRate=0),0,IF(E1780="Yes",ROUND(MAX(IF($B1780="Oui - sans lien de dépendance",0,MIN((0.75*I1780),847)),MIN(I1780,(0.75*$C1780),847)),2),IF(revenueReduction&gt;0.3,MAX(IF($B1780="Non - avec lien de dépendance",MIN(1129,I1780,$C1780)*overallRate,MIN(1129,I1780)*overallRate),ROUND(MAX(IF($B1780="Non - avec lien de dépendance",0,MIN((0.75*I1780),847)),MIN(I1780,(0.75*$C1780),847)),2)),IF($B1780="Non - avec lien de dépendance",MIN(1129,I1780,$C1780)*overallRate,MIN(1129,I1780)*overallRate)))))</f>
        <v>Effectuez l’étape 1</v>
      </c>
      <c r="N1780" s="68" t="str">
        <f>IF(ISTEXT(overallRate),"Effectuez l’étape 1",IF(OR(COUNT($C1780,J1780)&lt;&gt;2,overallRate=0),0,IF(F1780="Yes",ROUND(MAX(IF($B1780="Oui - sans lien de dépendance",0,MIN((0.75*J1780),847)),MIN(J1780,(0.75*$C1780),847)),2),IF(revenueReduction&gt;0.3,MAX(IF($B1780="Non - avec lien de dépendance",MIN(1129,J1780,$C1780)*overallRate,MIN(1129,J1780)*overallRate),ROUND(MAX(IF($B1780="Non - avec lien de dépendance",0,MIN((0.75*J1780),847)),MIN(J1780,(0.75*$C1780),847)),2)),IF($B1780="Non - avec lien de dépendance",MIN(1129,J1780,$C1780)*overallRate,MIN(1129,J1780)*overallRate)))))</f>
        <v>Effectuez l’étape 1</v>
      </c>
      <c r="O1780" s="68" t="str">
        <f>IF(ISTEXT(overallRate),"Effectuez l’étape 1",IF(OR(COUNT($C1780,K1780)&lt;&gt;2,overallRate=0),0,IF(G1780="Yes",ROUND(MAX(IF($B1780="Oui - sans lien de dépendance",0,MIN((0.75*K1780),847)),MIN(K1780,(0.75*$C1780),847)),2),IF(revenueReduction&gt;0.3,MAX(IF($B1780="Non - avec lien de dépendance",MIN(1129,K1780,$C1780)*overallRate,MIN(1129,K1780)*overallRate),ROUND(MAX(IF($B1780="Non - avec lien de dépendance",0,MIN((0.75*K1780),847)),MIN(K1780,(0.75*$C1780),847)),2)),IF($B1780="Non - avec lien de dépendance",MIN(1129,K1780,$C1780)*overallRate,MIN(1129,K1780)*overallRate)))))</f>
        <v>Effectuez l’étape 1</v>
      </c>
      <c r="P1780" s="3">
        <f t="shared" si="27"/>
        <v>0</v>
      </c>
    </row>
    <row r="1781" spans="12:16" x14ac:dyDescent="0.5">
      <c r="L1781" s="68" t="str">
        <f>IF(ISTEXT(overallRate),"Effectuez l’étape 1",IF(OR(COUNT($C1781,H1781)&lt;&gt;2,overallRate=0),0,IF(D1781="Yes",ROUND(MAX(IF($B1781="Oui - sans lien de dépendance",0,MIN((0.75*H1781),847)),MIN(H1781,(0.75*$C1781),847)),2),IF(revenueReduction&gt;0.3,MAX(IF($B1781="Non - avec lien de dépendance",MIN(1129,H1781,$C1781)*overallRate,MIN(1129,H1781)*overallRate),ROUND(MAX(IF($B1781="Non - avec lien de dépendance",0,MIN((0.75*H1781),847)),MIN(H1781,(0.75*$C1781),847)),2)),IF($B1781="Non - avec lien de dépendance",MIN(1129,H1781,$C1781)*overallRate,MIN(1129,H1781)*overallRate)))))</f>
        <v>Effectuez l’étape 1</v>
      </c>
      <c r="M1781" s="68" t="str">
        <f>IF(ISTEXT(overallRate),"Effectuez l’étape 1",IF(OR(COUNT($C1781,I1781)&lt;&gt;2,overallRate=0),0,IF(E1781="Yes",ROUND(MAX(IF($B1781="Oui - sans lien de dépendance",0,MIN((0.75*I1781),847)),MIN(I1781,(0.75*$C1781),847)),2),IF(revenueReduction&gt;0.3,MAX(IF($B1781="Non - avec lien de dépendance",MIN(1129,I1781,$C1781)*overallRate,MIN(1129,I1781)*overallRate),ROUND(MAX(IF($B1781="Non - avec lien de dépendance",0,MIN((0.75*I1781),847)),MIN(I1781,(0.75*$C1781),847)),2)),IF($B1781="Non - avec lien de dépendance",MIN(1129,I1781,$C1781)*overallRate,MIN(1129,I1781)*overallRate)))))</f>
        <v>Effectuez l’étape 1</v>
      </c>
      <c r="N1781" s="68" t="str">
        <f>IF(ISTEXT(overallRate),"Effectuez l’étape 1",IF(OR(COUNT($C1781,J1781)&lt;&gt;2,overallRate=0),0,IF(F1781="Yes",ROUND(MAX(IF($B1781="Oui - sans lien de dépendance",0,MIN((0.75*J1781),847)),MIN(J1781,(0.75*$C1781),847)),2),IF(revenueReduction&gt;0.3,MAX(IF($B1781="Non - avec lien de dépendance",MIN(1129,J1781,$C1781)*overallRate,MIN(1129,J1781)*overallRate),ROUND(MAX(IF($B1781="Non - avec lien de dépendance",0,MIN((0.75*J1781),847)),MIN(J1781,(0.75*$C1781),847)),2)),IF($B1781="Non - avec lien de dépendance",MIN(1129,J1781,$C1781)*overallRate,MIN(1129,J1781)*overallRate)))))</f>
        <v>Effectuez l’étape 1</v>
      </c>
      <c r="O1781" s="68" t="str">
        <f>IF(ISTEXT(overallRate),"Effectuez l’étape 1",IF(OR(COUNT($C1781,K1781)&lt;&gt;2,overallRate=0),0,IF(G1781="Yes",ROUND(MAX(IF($B1781="Oui - sans lien de dépendance",0,MIN((0.75*K1781),847)),MIN(K1781,(0.75*$C1781),847)),2),IF(revenueReduction&gt;0.3,MAX(IF($B1781="Non - avec lien de dépendance",MIN(1129,K1781,$C1781)*overallRate,MIN(1129,K1781)*overallRate),ROUND(MAX(IF($B1781="Non - avec lien de dépendance",0,MIN((0.75*K1781),847)),MIN(K1781,(0.75*$C1781),847)),2)),IF($B1781="Non - avec lien de dépendance",MIN(1129,K1781,$C1781)*overallRate,MIN(1129,K1781)*overallRate)))))</f>
        <v>Effectuez l’étape 1</v>
      </c>
      <c r="P1781" s="3">
        <f t="shared" si="27"/>
        <v>0</v>
      </c>
    </row>
    <row r="1782" spans="12:16" x14ac:dyDescent="0.5">
      <c r="L1782" s="68" t="str">
        <f>IF(ISTEXT(overallRate),"Effectuez l’étape 1",IF(OR(COUNT($C1782,H1782)&lt;&gt;2,overallRate=0),0,IF(D1782="Yes",ROUND(MAX(IF($B1782="Oui - sans lien de dépendance",0,MIN((0.75*H1782),847)),MIN(H1782,(0.75*$C1782),847)),2),IF(revenueReduction&gt;0.3,MAX(IF($B1782="Non - avec lien de dépendance",MIN(1129,H1782,$C1782)*overallRate,MIN(1129,H1782)*overallRate),ROUND(MAX(IF($B1782="Non - avec lien de dépendance",0,MIN((0.75*H1782),847)),MIN(H1782,(0.75*$C1782),847)),2)),IF($B1782="Non - avec lien de dépendance",MIN(1129,H1782,$C1782)*overallRate,MIN(1129,H1782)*overallRate)))))</f>
        <v>Effectuez l’étape 1</v>
      </c>
      <c r="M1782" s="68" t="str">
        <f>IF(ISTEXT(overallRate),"Effectuez l’étape 1",IF(OR(COUNT($C1782,I1782)&lt;&gt;2,overallRate=0),0,IF(E1782="Yes",ROUND(MAX(IF($B1782="Oui - sans lien de dépendance",0,MIN((0.75*I1782),847)),MIN(I1782,(0.75*$C1782),847)),2),IF(revenueReduction&gt;0.3,MAX(IF($B1782="Non - avec lien de dépendance",MIN(1129,I1782,$C1782)*overallRate,MIN(1129,I1782)*overallRate),ROUND(MAX(IF($B1782="Non - avec lien de dépendance",0,MIN((0.75*I1782),847)),MIN(I1782,(0.75*$C1782),847)),2)),IF($B1782="Non - avec lien de dépendance",MIN(1129,I1782,$C1782)*overallRate,MIN(1129,I1782)*overallRate)))))</f>
        <v>Effectuez l’étape 1</v>
      </c>
      <c r="N1782" s="68" t="str">
        <f>IF(ISTEXT(overallRate),"Effectuez l’étape 1",IF(OR(COUNT($C1782,J1782)&lt;&gt;2,overallRate=0),0,IF(F1782="Yes",ROUND(MAX(IF($B1782="Oui - sans lien de dépendance",0,MIN((0.75*J1782),847)),MIN(J1782,(0.75*$C1782),847)),2),IF(revenueReduction&gt;0.3,MAX(IF($B1782="Non - avec lien de dépendance",MIN(1129,J1782,$C1782)*overallRate,MIN(1129,J1782)*overallRate),ROUND(MAX(IF($B1782="Non - avec lien de dépendance",0,MIN((0.75*J1782),847)),MIN(J1782,(0.75*$C1782),847)),2)),IF($B1782="Non - avec lien de dépendance",MIN(1129,J1782,$C1782)*overallRate,MIN(1129,J1782)*overallRate)))))</f>
        <v>Effectuez l’étape 1</v>
      </c>
      <c r="O1782" s="68" t="str">
        <f>IF(ISTEXT(overallRate),"Effectuez l’étape 1",IF(OR(COUNT($C1782,K1782)&lt;&gt;2,overallRate=0),0,IF(G1782="Yes",ROUND(MAX(IF($B1782="Oui - sans lien de dépendance",0,MIN((0.75*K1782),847)),MIN(K1782,(0.75*$C1782),847)),2),IF(revenueReduction&gt;0.3,MAX(IF($B1782="Non - avec lien de dépendance",MIN(1129,K1782,$C1782)*overallRate,MIN(1129,K1782)*overallRate),ROUND(MAX(IF($B1782="Non - avec lien de dépendance",0,MIN((0.75*K1782),847)),MIN(K1782,(0.75*$C1782),847)),2)),IF($B1782="Non - avec lien de dépendance",MIN(1129,K1782,$C1782)*overallRate,MIN(1129,K1782)*overallRate)))))</f>
        <v>Effectuez l’étape 1</v>
      </c>
      <c r="P1782" s="3">
        <f t="shared" si="27"/>
        <v>0</v>
      </c>
    </row>
    <row r="1783" spans="12:16" x14ac:dyDescent="0.5">
      <c r="L1783" s="68" t="str">
        <f>IF(ISTEXT(overallRate),"Effectuez l’étape 1",IF(OR(COUNT($C1783,H1783)&lt;&gt;2,overallRate=0),0,IF(D1783="Yes",ROUND(MAX(IF($B1783="Oui - sans lien de dépendance",0,MIN((0.75*H1783),847)),MIN(H1783,(0.75*$C1783),847)),2),IF(revenueReduction&gt;0.3,MAX(IF($B1783="Non - avec lien de dépendance",MIN(1129,H1783,$C1783)*overallRate,MIN(1129,H1783)*overallRate),ROUND(MAX(IF($B1783="Non - avec lien de dépendance",0,MIN((0.75*H1783),847)),MIN(H1783,(0.75*$C1783),847)),2)),IF($B1783="Non - avec lien de dépendance",MIN(1129,H1783,$C1783)*overallRate,MIN(1129,H1783)*overallRate)))))</f>
        <v>Effectuez l’étape 1</v>
      </c>
      <c r="M1783" s="68" t="str">
        <f>IF(ISTEXT(overallRate),"Effectuez l’étape 1",IF(OR(COUNT($C1783,I1783)&lt;&gt;2,overallRate=0),0,IF(E1783="Yes",ROUND(MAX(IF($B1783="Oui - sans lien de dépendance",0,MIN((0.75*I1783),847)),MIN(I1783,(0.75*$C1783),847)),2),IF(revenueReduction&gt;0.3,MAX(IF($B1783="Non - avec lien de dépendance",MIN(1129,I1783,$C1783)*overallRate,MIN(1129,I1783)*overallRate),ROUND(MAX(IF($B1783="Non - avec lien de dépendance",0,MIN((0.75*I1783),847)),MIN(I1783,(0.75*$C1783),847)),2)),IF($B1783="Non - avec lien de dépendance",MIN(1129,I1783,$C1783)*overallRate,MIN(1129,I1783)*overallRate)))))</f>
        <v>Effectuez l’étape 1</v>
      </c>
      <c r="N1783" s="68" t="str">
        <f>IF(ISTEXT(overallRate),"Effectuez l’étape 1",IF(OR(COUNT($C1783,J1783)&lt;&gt;2,overallRate=0),0,IF(F1783="Yes",ROUND(MAX(IF($B1783="Oui - sans lien de dépendance",0,MIN((0.75*J1783),847)),MIN(J1783,(0.75*$C1783),847)),2),IF(revenueReduction&gt;0.3,MAX(IF($B1783="Non - avec lien de dépendance",MIN(1129,J1783,$C1783)*overallRate,MIN(1129,J1783)*overallRate),ROUND(MAX(IF($B1783="Non - avec lien de dépendance",0,MIN((0.75*J1783),847)),MIN(J1783,(0.75*$C1783),847)),2)),IF($B1783="Non - avec lien de dépendance",MIN(1129,J1783,$C1783)*overallRate,MIN(1129,J1783)*overallRate)))))</f>
        <v>Effectuez l’étape 1</v>
      </c>
      <c r="O1783" s="68" t="str">
        <f>IF(ISTEXT(overallRate),"Effectuez l’étape 1",IF(OR(COUNT($C1783,K1783)&lt;&gt;2,overallRate=0),0,IF(G1783="Yes",ROUND(MAX(IF($B1783="Oui - sans lien de dépendance",0,MIN((0.75*K1783),847)),MIN(K1783,(0.75*$C1783),847)),2),IF(revenueReduction&gt;0.3,MAX(IF($B1783="Non - avec lien de dépendance",MIN(1129,K1783,$C1783)*overallRate,MIN(1129,K1783)*overallRate),ROUND(MAX(IF($B1783="Non - avec lien de dépendance",0,MIN((0.75*K1783),847)),MIN(K1783,(0.75*$C1783),847)),2)),IF($B1783="Non - avec lien de dépendance",MIN(1129,K1783,$C1783)*overallRate,MIN(1129,K1783)*overallRate)))))</f>
        <v>Effectuez l’étape 1</v>
      </c>
      <c r="P1783" s="3">
        <f t="shared" si="27"/>
        <v>0</v>
      </c>
    </row>
    <row r="1784" spans="12:16" x14ac:dyDescent="0.5">
      <c r="L1784" s="68" t="str">
        <f>IF(ISTEXT(overallRate),"Effectuez l’étape 1",IF(OR(COUNT($C1784,H1784)&lt;&gt;2,overallRate=0),0,IF(D1784="Yes",ROUND(MAX(IF($B1784="Oui - sans lien de dépendance",0,MIN((0.75*H1784),847)),MIN(H1784,(0.75*$C1784),847)),2),IF(revenueReduction&gt;0.3,MAX(IF($B1784="Non - avec lien de dépendance",MIN(1129,H1784,$C1784)*overallRate,MIN(1129,H1784)*overallRate),ROUND(MAX(IF($B1784="Non - avec lien de dépendance",0,MIN((0.75*H1784),847)),MIN(H1784,(0.75*$C1784),847)),2)),IF($B1784="Non - avec lien de dépendance",MIN(1129,H1784,$C1784)*overallRate,MIN(1129,H1784)*overallRate)))))</f>
        <v>Effectuez l’étape 1</v>
      </c>
      <c r="M1784" s="68" t="str">
        <f>IF(ISTEXT(overallRate),"Effectuez l’étape 1",IF(OR(COUNT($C1784,I1784)&lt;&gt;2,overallRate=0),0,IF(E1784="Yes",ROUND(MAX(IF($B1784="Oui - sans lien de dépendance",0,MIN((0.75*I1784),847)),MIN(I1784,(0.75*$C1784),847)),2),IF(revenueReduction&gt;0.3,MAX(IF($B1784="Non - avec lien de dépendance",MIN(1129,I1784,$C1784)*overallRate,MIN(1129,I1784)*overallRate),ROUND(MAX(IF($B1784="Non - avec lien de dépendance",0,MIN((0.75*I1784),847)),MIN(I1784,(0.75*$C1784),847)),2)),IF($B1784="Non - avec lien de dépendance",MIN(1129,I1784,$C1784)*overallRate,MIN(1129,I1784)*overallRate)))))</f>
        <v>Effectuez l’étape 1</v>
      </c>
      <c r="N1784" s="68" t="str">
        <f>IF(ISTEXT(overallRate),"Effectuez l’étape 1",IF(OR(COUNT($C1784,J1784)&lt;&gt;2,overallRate=0),0,IF(F1784="Yes",ROUND(MAX(IF($B1784="Oui - sans lien de dépendance",0,MIN((0.75*J1784),847)),MIN(J1784,(0.75*$C1784),847)),2),IF(revenueReduction&gt;0.3,MAX(IF($B1784="Non - avec lien de dépendance",MIN(1129,J1784,$C1784)*overallRate,MIN(1129,J1784)*overallRate),ROUND(MAX(IF($B1784="Non - avec lien de dépendance",0,MIN((0.75*J1784),847)),MIN(J1784,(0.75*$C1784),847)),2)),IF($B1784="Non - avec lien de dépendance",MIN(1129,J1784,$C1784)*overallRate,MIN(1129,J1784)*overallRate)))))</f>
        <v>Effectuez l’étape 1</v>
      </c>
      <c r="O1784" s="68" t="str">
        <f>IF(ISTEXT(overallRate),"Effectuez l’étape 1",IF(OR(COUNT($C1784,K1784)&lt;&gt;2,overallRate=0),0,IF(G1784="Yes",ROUND(MAX(IF($B1784="Oui - sans lien de dépendance",0,MIN((0.75*K1784),847)),MIN(K1784,(0.75*$C1784),847)),2),IF(revenueReduction&gt;0.3,MAX(IF($B1784="Non - avec lien de dépendance",MIN(1129,K1784,$C1784)*overallRate,MIN(1129,K1784)*overallRate),ROUND(MAX(IF($B1784="Non - avec lien de dépendance",0,MIN((0.75*K1784),847)),MIN(K1784,(0.75*$C1784),847)),2)),IF($B1784="Non - avec lien de dépendance",MIN(1129,K1784,$C1784)*overallRate,MIN(1129,K1784)*overallRate)))))</f>
        <v>Effectuez l’étape 1</v>
      </c>
      <c r="P1784" s="3">
        <f t="shared" si="27"/>
        <v>0</v>
      </c>
    </row>
    <row r="1785" spans="12:16" x14ac:dyDescent="0.5">
      <c r="L1785" s="68" t="str">
        <f>IF(ISTEXT(overallRate),"Effectuez l’étape 1",IF(OR(COUNT($C1785,H1785)&lt;&gt;2,overallRate=0),0,IF(D1785="Yes",ROUND(MAX(IF($B1785="Oui - sans lien de dépendance",0,MIN((0.75*H1785),847)),MIN(H1785,(0.75*$C1785),847)),2),IF(revenueReduction&gt;0.3,MAX(IF($B1785="Non - avec lien de dépendance",MIN(1129,H1785,$C1785)*overallRate,MIN(1129,H1785)*overallRate),ROUND(MAX(IF($B1785="Non - avec lien de dépendance",0,MIN((0.75*H1785),847)),MIN(H1785,(0.75*$C1785),847)),2)),IF($B1785="Non - avec lien de dépendance",MIN(1129,H1785,$C1785)*overallRate,MIN(1129,H1785)*overallRate)))))</f>
        <v>Effectuez l’étape 1</v>
      </c>
      <c r="M1785" s="68" t="str">
        <f>IF(ISTEXT(overallRate),"Effectuez l’étape 1",IF(OR(COUNT($C1785,I1785)&lt;&gt;2,overallRate=0),0,IF(E1785="Yes",ROUND(MAX(IF($B1785="Oui - sans lien de dépendance",0,MIN((0.75*I1785),847)),MIN(I1785,(0.75*$C1785),847)),2),IF(revenueReduction&gt;0.3,MAX(IF($B1785="Non - avec lien de dépendance",MIN(1129,I1785,$C1785)*overallRate,MIN(1129,I1785)*overallRate),ROUND(MAX(IF($B1785="Non - avec lien de dépendance",0,MIN((0.75*I1785),847)),MIN(I1785,(0.75*$C1785),847)),2)),IF($B1785="Non - avec lien de dépendance",MIN(1129,I1785,$C1785)*overallRate,MIN(1129,I1785)*overallRate)))))</f>
        <v>Effectuez l’étape 1</v>
      </c>
      <c r="N1785" s="68" t="str">
        <f>IF(ISTEXT(overallRate),"Effectuez l’étape 1",IF(OR(COUNT($C1785,J1785)&lt;&gt;2,overallRate=0),0,IF(F1785="Yes",ROUND(MAX(IF($B1785="Oui - sans lien de dépendance",0,MIN((0.75*J1785),847)),MIN(J1785,(0.75*$C1785),847)),2),IF(revenueReduction&gt;0.3,MAX(IF($B1785="Non - avec lien de dépendance",MIN(1129,J1785,$C1785)*overallRate,MIN(1129,J1785)*overallRate),ROUND(MAX(IF($B1785="Non - avec lien de dépendance",0,MIN((0.75*J1785),847)),MIN(J1785,(0.75*$C1785),847)),2)),IF($B1785="Non - avec lien de dépendance",MIN(1129,J1785,$C1785)*overallRate,MIN(1129,J1785)*overallRate)))))</f>
        <v>Effectuez l’étape 1</v>
      </c>
      <c r="O1785" s="68" t="str">
        <f>IF(ISTEXT(overallRate),"Effectuez l’étape 1",IF(OR(COUNT($C1785,K1785)&lt;&gt;2,overallRate=0),0,IF(G1785="Yes",ROUND(MAX(IF($B1785="Oui - sans lien de dépendance",0,MIN((0.75*K1785),847)),MIN(K1785,(0.75*$C1785),847)),2),IF(revenueReduction&gt;0.3,MAX(IF($B1785="Non - avec lien de dépendance",MIN(1129,K1785,$C1785)*overallRate,MIN(1129,K1785)*overallRate),ROUND(MAX(IF($B1785="Non - avec lien de dépendance",0,MIN((0.75*K1785),847)),MIN(K1785,(0.75*$C1785),847)),2)),IF($B1785="Non - avec lien de dépendance",MIN(1129,K1785,$C1785)*overallRate,MIN(1129,K1785)*overallRate)))))</f>
        <v>Effectuez l’étape 1</v>
      </c>
      <c r="P1785" s="3">
        <f t="shared" si="27"/>
        <v>0</v>
      </c>
    </row>
    <row r="1786" spans="12:16" x14ac:dyDescent="0.5">
      <c r="L1786" s="68" t="str">
        <f>IF(ISTEXT(overallRate),"Effectuez l’étape 1",IF(OR(COUNT($C1786,H1786)&lt;&gt;2,overallRate=0),0,IF(D1786="Yes",ROUND(MAX(IF($B1786="Oui - sans lien de dépendance",0,MIN((0.75*H1786),847)),MIN(H1786,(0.75*$C1786),847)),2),IF(revenueReduction&gt;0.3,MAX(IF($B1786="Non - avec lien de dépendance",MIN(1129,H1786,$C1786)*overallRate,MIN(1129,H1786)*overallRate),ROUND(MAX(IF($B1786="Non - avec lien de dépendance",0,MIN((0.75*H1786),847)),MIN(H1786,(0.75*$C1786),847)),2)),IF($B1786="Non - avec lien de dépendance",MIN(1129,H1786,$C1786)*overallRate,MIN(1129,H1786)*overallRate)))))</f>
        <v>Effectuez l’étape 1</v>
      </c>
      <c r="M1786" s="68" t="str">
        <f>IF(ISTEXT(overallRate),"Effectuez l’étape 1",IF(OR(COUNT($C1786,I1786)&lt;&gt;2,overallRate=0),0,IF(E1786="Yes",ROUND(MAX(IF($B1786="Oui - sans lien de dépendance",0,MIN((0.75*I1786),847)),MIN(I1786,(0.75*$C1786),847)),2),IF(revenueReduction&gt;0.3,MAX(IF($B1786="Non - avec lien de dépendance",MIN(1129,I1786,$C1786)*overallRate,MIN(1129,I1786)*overallRate),ROUND(MAX(IF($B1786="Non - avec lien de dépendance",0,MIN((0.75*I1786),847)),MIN(I1786,(0.75*$C1786),847)),2)),IF($B1786="Non - avec lien de dépendance",MIN(1129,I1786,$C1786)*overallRate,MIN(1129,I1786)*overallRate)))))</f>
        <v>Effectuez l’étape 1</v>
      </c>
      <c r="N1786" s="68" t="str">
        <f>IF(ISTEXT(overallRate),"Effectuez l’étape 1",IF(OR(COUNT($C1786,J1786)&lt;&gt;2,overallRate=0),0,IF(F1786="Yes",ROUND(MAX(IF($B1786="Oui - sans lien de dépendance",0,MIN((0.75*J1786),847)),MIN(J1786,(0.75*$C1786),847)),2),IF(revenueReduction&gt;0.3,MAX(IF($B1786="Non - avec lien de dépendance",MIN(1129,J1786,$C1786)*overallRate,MIN(1129,J1786)*overallRate),ROUND(MAX(IF($B1786="Non - avec lien de dépendance",0,MIN((0.75*J1786),847)),MIN(J1786,(0.75*$C1786),847)),2)),IF($B1786="Non - avec lien de dépendance",MIN(1129,J1786,$C1786)*overallRate,MIN(1129,J1786)*overallRate)))))</f>
        <v>Effectuez l’étape 1</v>
      </c>
      <c r="O1786" s="68" t="str">
        <f>IF(ISTEXT(overallRate),"Effectuez l’étape 1",IF(OR(COUNT($C1786,K1786)&lt;&gt;2,overallRate=0),0,IF(G1786="Yes",ROUND(MAX(IF($B1786="Oui - sans lien de dépendance",0,MIN((0.75*K1786),847)),MIN(K1786,(0.75*$C1786),847)),2),IF(revenueReduction&gt;0.3,MAX(IF($B1786="Non - avec lien de dépendance",MIN(1129,K1786,$C1786)*overallRate,MIN(1129,K1786)*overallRate),ROUND(MAX(IF($B1786="Non - avec lien de dépendance",0,MIN((0.75*K1786),847)),MIN(K1786,(0.75*$C1786),847)),2)),IF($B1786="Non - avec lien de dépendance",MIN(1129,K1786,$C1786)*overallRate,MIN(1129,K1786)*overallRate)))))</f>
        <v>Effectuez l’étape 1</v>
      </c>
      <c r="P1786" s="3">
        <f t="shared" si="27"/>
        <v>0</v>
      </c>
    </row>
    <row r="1787" spans="12:16" x14ac:dyDescent="0.5">
      <c r="L1787" s="68" t="str">
        <f>IF(ISTEXT(overallRate),"Effectuez l’étape 1",IF(OR(COUNT($C1787,H1787)&lt;&gt;2,overallRate=0),0,IF(D1787="Yes",ROUND(MAX(IF($B1787="Oui - sans lien de dépendance",0,MIN((0.75*H1787),847)),MIN(H1787,(0.75*$C1787),847)),2),IF(revenueReduction&gt;0.3,MAX(IF($B1787="Non - avec lien de dépendance",MIN(1129,H1787,$C1787)*overallRate,MIN(1129,H1787)*overallRate),ROUND(MAX(IF($B1787="Non - avec lien de dépendance",0,MIN((0.75*H1787),847)),MIN(H1787,(0.75*$C1787),847)),2)),IF($B1787="Non - avec lien de dépendance",MIN(1129,H1787,$C1787)*overallRate,MIN(1129,H1787)*overallRate)))))</f>
        <v>Effectuez l’étape 1</v>
      </c>
      <c r="M1787" s="68" t="str">
        <f>IF(ISTEXT(overallRate),"Effectuez l’étape 1",IF(OR(COUNT($C1787,I1787)&lt;&gt;2,overallRate=0),0,IF(E1787="Yes",ROUND(MAX(IF($B1787="Oui - sans lien de dépendance",0,MIN((0.75*I1787),847)),MIN(I1787,(0.75*$C1787),847)),2),IF(revenueReduction&gt;0.3,MAX(IF($B1787="Non - avec lien de dépendance",MIN(1129,I1787,$C1787)*overallRate,MIN(1129,I1787)*overallRate),ROUND(MAX(IF($B1787="Non - avec lien de dépendance",0,MIN((0.75*I1787),847)),MIN(I1787,(0.75*$C1787),847)),2)),IF($B1787="Non - avec lien de dépendance",MIN(1129,I1787,$C1787)*overallRate,MIN(1129,I1787)*overallRate)))))</f>
        <v>Effectuez l’étape 1</v>
      </c>
      <c r="N1787" s="68" t="str">
        <f>IF(ISTEXT(overallRate),"Effectuez l’étape 1",IF(OR(COUNT($C1787,J1787)&lt;&gt;2,overallRate=0),0,IF(F1787="Yes",ROUND(MAX(IF($B1787="Oui - sans lien de dépendance",0,MIN((0.75*J1787),847)),MIN(J1787,(0.75*$C1787),847)),2),IF(revenueReduction&gt;0.3,MAX(IF($B1787="Non - avec lien de dépendance",MIN(1129,J1787,$C1787)*overallRate,MIN(1129,J1787)*overallRate),ROUND(MAX(IF($B1787="Non - avec lien de dépendance",0,MIN((0.75*J1787),847)),MIN(J1787,(0.75*$C1787),847)),2)),IF($B1787="Non - avec lien de dépendance",MIN(1129,J1787,$C1787)*overallRate,MIN(1129,J1787)*overallRate)))))</f>
        <v>Effectuez l’étape 1</v>
      </c>
      <c r="O1787" s="68" t="str">
        <f>IF(ISTEXT(overallRate),"Effectuez l’étape 1",IF(OR(COUNT($C1787,K1787)&lt;&gt;2,overallRate=0),0,IF(G1787="Yes",ROUND(MAX(IF($B1787="Oui - sans lien de dépendance",0,MIN((0.75*K1787),847)),MIN(K1787,(0.75*$C1787),847)),2),IF(revenueReduction&gt;0.3,MAX(IF($B1787="Non - avec lien de dépendance",MIN(1129,K1787,$C1787)*overallRate,MIN(1129,K1787)*overallRate),ROUND(MAX(IF($B1787="Non - avec lien de dépendance",0,MIN((0.75*K1787),847)),MIN(K1787,(0.75*$C1787),847)),2)),IF($B1787="Non - avec lien de dépendance",MIN(1129,K1787,$C1787)*overallRate,MIN(1129,K1787)*overallRate)))))</f>
        <v>Effectuez l’étape 1</v>
      </c>
      <c r="P1787" s="3">
        <f t="shared" si="27"/>
        <v>0</v>
      </c>
    </row>
    <row r="1788" spans="12:16" x14ac:dyDescent="0.5">
      <c r="L1788" s="68" t="str">
        <f>IF(ISTEXT(overallRate),"Effectuez l’étape 1",IF(OR(COUNT($C1788,H1788)&lt;&gt;2,overallRate=0),0,IF(D1788="Yes",ROUND(MAX(IF($B1788="Oui - sans lien de dépendance",0,MIN((0.75*H1788),847)),MIN(H1788,(0.75*$C1788),847)),2),IF(revenueReduction&gt;0.3,MAX(IF($B1788="Non - avec lien de dépendance",MIN(1129,H1788,$C1788)*overallRate,MIN(1129,H1788)*overallRate),ROUND(MAX(IF($B1788="Non - avec lien de dépendance",0,MIN((0.75*H1788),847)),MIN(H1788,(0.75*$C1788),847)),2)),IF($B1788="Non - avec lien de dépendance",MIN(1129,H1788,$C1788)*overallRate,MIN(1129,H1788)*overallRate)))))</f>
        <v>Effectuez l’étape 1</v>
      </c>
      <c r="M1788" s="68" t="str">
        <f>IF(ISTEXT(overallRate),"Effectuez l’étape 1",IF(OR(COUNT($C1788,I1788)&lt;&gt;2,overallRate=0),0,IF(E1788="Yes",ROUND(MAX(IF($B1788="Oui - sans lien de dépendance",0,MIN((0.75*I1788),847)),MIN(I1788,(0.75*$C1788),847)),2),IF(revenueReduction&gt;0.3,MAX(IF($B1788="Non - avec lien de dépendance",MIN(1129,I1788,$C1788)*overallRate,MIN(1129,I1788)*overallRate),ROUND(MAX(IF($B1788="Non - avec lien de dépendance",0,MIN((0.75*I1788),847)),MIN(I1788,(0.75*$C1788),847)),2)),IF($B1788="Non - avec lien de dépendance",MIN(1129,I1788,$C1788)*overallRate,MIN(1129,I1788)*overallRate)))))</f>
        <v>Effectuez l’étape 1</v>
      </c>
      <c r="N1788" s="68" t="str">
        <f>IF(ISTEXT(overallRate),"Effectuez l’étape 1",IF(OR(COUNT($C1788,J1788)&lt;&gt;2,overallRate=0),0,IF(F1788="Yes",ROUND(MAX(IF($B1788="Oui - sans lien de dépendance",0,MIN((0.75*J1788),847)),MIN(J1788,(0.75*$C1788),847)),2),IF(revenueReduction&gt;0.3,MAX(IF($B1788="Non - avec lien de dépendance",MIN(1129,J1788,$C1788)*overallRate,MIN(1129,J1788)*overallRate),ROUND(MAX(IF($B1788="Non - avec lien de dépendance",0,MIN((0.75*J1788),847)),MIN(J1788,(0.75*$C1788),847)),2)),IF($B1788="Non - avec lien de dépendance",MIN(1129,J1788,$C1788)*overallRate,MIN(1129,J1788)*overallRate)))))</f>
        <v>Effectuez l’étape 1</v>
      </c>
      <c r="O1788" s="68" t="str">
        <f>IF(ISTEXT(overallRate),"Effectuez l’étape 1",IF(OR(COUNT($C1788,K1788)&lt;&gt;2,overallRate=0),0,IF(G1788="Yes",ROUND(MAX(IF($B1788="Oui - sans lien de dépendance",0,MIN((0.75*K1788),847)),MIN(K1788,(0.75*$C1788),847)),2),IF(revenueReduction&gt;0.3,MAX(IF($B1788="Non - avec lien de dépendance",MIN(1129,K1788,$C1788)*overallRate,MIN(1129,K1788)*overallRate),ROUND(MAX(IF($B1788="Non - avec lien de dépendance",0,MIN((0.75*K1788),847)),MIN(K1788,(0.75*$C1788),847)),2)),IF($B1788="Non - avec lien de dépendance",MIN(1129,K1788,$C1788)*overallRate,MIN(1129,K1788)*overallRate)))))</f>
        <v>Effectuez l’étape 1</v>
      </c>
      <c r="P1788" s="3">
        <f t="shared" si="27"/>
        <v>0</v>
      </c>
    </row>
    <row r="1789" spans="12:16" x14ac:dyDescent="0.5">
      <c r="L1789" s="68" t="str">
        <f>IF(ISTEXT(overallRate),"Effectuez l’étape 1",IF(OR(COUNT($C1789,H1789)&lt;&gt;2,overallRate=0),0,IF(D1789="Yes",ROUND(MAX(IF($B1789="Oui - sans lien de dépendance",0,MIN((0.75*H1789),847)),MIN(H1789,(0.75*$C1789),847)),2),IF(revenueReduction&gt;0.3,MAX(IF($B1789="Non - avec lien de dépendance",MIN(1129,H1789,$C1789)*overallRate,MIN(1129,H1789)*overallRate),ROUND(MAX(IF($B1789="Non - avec lien de dépendance",0,MIN((0.75*H1789),847)),MIN(H1789,(0.75*$C1789),847)),2)),IF($B1789="Non - avec lien de dépendance",MIN(1129,H1789,$C1789)*overallRate,MIN(1129,H1789)*overallRate)))))</f>
        <v>Effectuez l’étape 1</v>
      </c>
      <c r="M1789" s="68" t="str">
        <f>IF(ISTEXT(overallRate),"Effectuez l’étape 1",IF(OR(COUNT($C1789,I1789)&lt;&gt;2,overallRate=0),0,IF(E1789="Yes",ROUND(MAX(IF($B1789="Oui - sans lien de dépendance",0,MIN((0.75*I1789),847)),MIN(I1789,(0.75*$C1789),847)),2),IF(revenueReduction&gt;0.3,MAX(IF($B1789="Non - avec lien de dépendance",MIN(1129,I1789,$C1789)*overallRate,MIN(1129,I1789)*overallRate),ROUND(MAX(IF($B1789="Non - avec lien de dépendance",0,MIN((0.75*I1789),847)),MIN(I1789,(0.75*$C1789),847)),2)),IF($B1789="Non - avec lien de dépendance",MIN(1129,I1789,$C1789)*overallRate,MIN(1129,I1789)*overallRate)))))</f>
        <v>Effectuez l’étape 1</v>
      </c>
      <c r="N1789" s="68" t="str">
        <f>IF(ISTEXT(overallRate),"Effectuez l’étape 1",IF(OR(COUNT($C1789,J1789)&lt;&gt;2,overallRate=0),0,IF(F1789="Yes",ROUND(MAX(IF($B1789="Oui - sans lien de dépendance",0,MIN((0.75*J1789),847)),MIN(J1789,(0.75*$C1789),847)),2),IF(revenueReduction&gt;0.3,MAX(IF($B1789="Non - avec lien de dépendance",MIN(1129,J1789,$C1789)*overallRate,MIN(1129,J1789)*overallRate),ROUND(MAX(IF($B1789="Non - avec lien de dépendance",0,MIN((0.75*J1789),847)),MIN(J1789,(0.75*$C1789),847)),2)),IF($B1789="Non - avec lien de dépendance",MIN(1129,J1789,$C1789)*overallRate,MIN(1129,J1789)*overallRate)))))</f>
        <v>Effectuez l’étape 1</v>
      </c>
      <c r="O1789" s="68" t="str">
        <f>IF(ISTEXT(overallRate),"Effectuez l’étape 1",IF(OR(COUNT($C1789,K1789)&lt;&gt;2,overallRate=0),0,IF(G1789="Yes",ROUND(MAX(IF($B1789="Oui - sans lien de dépendance",0,MIN((0.75*K1789),847)),MIN(K1789,(0.75*$C1789),847)),2),IF(revenueReduction&gt;0.3,MAX(IF($B1789="Non - avec lien de dépendance",MIN(1129,K1789,$C1789)*overallRate,MIN(1129,K1789)*overallRate),ROUND(MAX(IF($B1789="Non - avec lien de dépendance",0,MIN((0.75*K1789),847)),MIN(K1789,(0.75*$C1789),847)),2)),IF($B1789="Non - avec lien de dépendance",MIN(1129,K1789,$C1789)*overallRate,MIN(1129,K1789)*overallRate)))))</f>
        <v>Effectuez l’étape 1</v>
      </c>
      <c r="P1789" s="3">
        <f t="shared" si="27"/>
        <v>0</v>
      </c>
    </row>
    <row r="1790" spans="12:16" x14ac:dyDescent="0.5">
      <c r="L1790" s="68" t="str">
        <f>IF(ISTEXT(overallRate),"Effectuez l’étape 1",IF(OR(COUNT($C1790,H1790)&lt;&gt;2,overallRate=0),0,IF(D1790="Yes",ROUND(MAX(IF($B1790="Oui - sans lien de dépendance",0,MIN((0.75*H1790),847)),MIN(H1790,(0.75*$C1790),847)),2),IF(revenueReduction&gt;0.3,MAX(IF($B1790="Non - avec lien de dépendance",MIN(1129,H1790,$C1790)*overallRate,MIN(1129,H1790)*overallRate),ROUND(MAX(IF($B1790="Non - avec lien de dépendance",0,MIN((0.75*H1790),847)),MIN(H1790,(0.75*$C1790),847)),2)),IF($B1790="Non - avec lien de dépendance",MIN(1129,H1790,$C1790)*overallRate,MIN(1129,H1790)*overallRate)))))</f>
        <v>Effectuez l’étape 1</v>
      </c>
      <c r="M1790" s="68" t="str">
        <f>IF(ISTEXT(overallRate),"Effectuez l’étape 1",IF(OR(COUNT($C1790,I1790)&lt;&gt;2,overallRate=0),0,IF(E1790="Yes",ROUND(MAX(IF($B1790="Oui - sans lien de dépendance",0,MIN((0.75*I1790),847)),MIN(I1790,(0.75*$C1790),847)),2),IF(revenueReduction&gt;0.3,MAX(IF($B1790="Non - avec lien de dépendance",MIN(1129,I1790,$C1790)*overallRate,MIN(1129,I1790)*overallRate),ROUND(MAX(IF($B1790="Non - avec lien de dépendance",0,MIN((0.75*I1790),847)),MIN(I1790,(0.75*$C1790),847)),2)),IF($B1790="Non - avec lien de dépendance",MIN(1129,I1790,$C1790)*overallRate,MIN(1129,I1790)*overallRate)))))</f>
        <v>Effectuez l’étape 1</v>
      </c>
      <c r="N1790" s="68" t="str">
        <f>IF(ISTEXT(overallRate),"Effectuez l’étape 1",IF(OR(COUNT($C1790,J1790)&lt;&gt;2,overallRate=0),0,IF(F1790="Yes",ROUND(MAX(IF($B1790="Oui - sans lien de dépendance",0,MIN((0.75*J1790),847)),MIN(J1790,(0.75*$C1790),847)),2),IF(revenueReduction&gt;0.3,MAX(IF($B1790="Non - avec lien de dépendance",MIN(1129,J1790,$C1790)*overallRate,MIN(1129,J1790)*overallRate),ROUND(MAX(IF($B1790="Non - avec lien de dépendance",0,MIN((0.75*J1790),847)),MIN(J1790,(0.75*$C1790),847)),2)),IF($B1790="Non - avec lien de dépendance",MIN(1129,J1790,$C1790)*overallRate,MIN(1129,J1790)*overallRate)))))</f>
        <v>Effectuez l’étape 1</v>
      </c>
      <c r="O1790" s="68" t="str">
        <f>IF(ISTEXT(overallRate),"Effectuez l’étape 1",IF(OR(COUNT($C1790,K1790)&lt;&gt;2,overallRate=0),0,IF(G1790="Yes",ROUND(MAX(IF($B1790="Oui - sans lien de dépendance",0,MIN((0.75*K1790),847)),MIN(K1790,(0.75*$C1790),847)),2),IF(revenueReduction&gt;0.3,MAX(IF($B1790="Non - avec lien de dépendance",MIN(1129,K1790,$C1790)*overallRate,MIN(1129,K1790)*overallRate),ROUND(MAX(IF($B1790="Non - avec lien de dépendance",0,MIN((0.75*K1790),847)),MIN(K1790,(0.75*$C1790),847)),2)),IF($B1790="Non - avec lien de dépendance",MIN(1129,K1790,$C1790)*overallRate,MIN(1129,K1790)*overallRate)))))</f>
        <v>Effectuez l’étape 1</v>
      </c>
      <c r="P1790" s="3">
        <f t="shared" si="27"/>
        <v>0</v>
      </c>
    </row>
    <row r="1791" spans="12:16" x14ac:dyDescent="0.5">
      <c r="L1791" s="68" t="str">
        <f>IF(ISTEXT(overallRate),"Effectuez l’étape 1",IF(OR(COUNT($C1791,H1791)&lt;&gt;2,overallRate=0),0,IF(D1791="Yes",ROUND(MAX(IF($B1791="Oui - sans lien de dépendance",0,MIN((0.75*H1791),847)),MIN(H1791,(0.75*$C1791),847)),2),IF(revenueReduction&gt;0.3,MAX(IF($B1791="Non - avec lien de dépendance",MIN(1129,H1791,$C1791)*overallRate,MIN(1129,H1791)*overallRate),ROUND(MAX(IF($B1791="Non - avec lien de dépendance",0,MIN((0.75*H1791),847)),MIN(H1791,(0.75*$C1791),847)),2)),IF($B1791="Non - avec lien de dépendance",MIN(1129,H1791,$C1791)*overallRate,MIN(1129,H1791)*overallRate)))))</f>
        <v>Effectuez l’étape 1</v>
      </c>
      <c r="M1791" s="68" t="str">
        <f>IF(ISTEXT(overallRate),"Effectuez l’étape 1",IF(OR(COUNT($C1791,I1791)&lt;&gt;2,overallRate=0),0,IF(E1791="Yes",ROUND(MAX(IF($B1791="Oui - sans lien de dépendance",0,MIN((0.75*I1791),847)),MIN(I1791,(0.75*$C1791),847)),2),IF(revenueReduction&gt;0.3,MAX(IF($B1791="Non - avec lien de dépendance",MIN(1129,I1791,$C1791)*overallRate,MIN(1129,I1791)*overallRate),ROUND(MAX(IF($B1791="Non - avec lien de dépendance",0,MIN((0.75*I1791),847)),MIN(I1791,(0.75*$C1791),847)),2)),IF($B1791="Non - avec lien de dépendance",MIN(1129,I1791,$C1791)*overallRate,MIN(1129,I1791)*overallRate)))))</f>
        <v>Effectuez l’étape 1</v>
      </c>
      <c r="N1791" s="68" t="str">
        <f>IF(ISTEXT(overallRate),"Effectuez l’étape 1",IF(OR(COUNT($C1791,J1791)&lt;&gt;2,overallRate=0),0,IF(F1791="Yes",ROUND(MAX(IF($B1791="Oui - sans lien de dépendance",0,MIN((0.75*J1791),847)),MIN(J1791,(0.75*$C1791),847)),2),IF(revenueReduction&gt;0.3,MAX(IF($B1791="Non - avec lien de dépendance",MIN(1129,J1791,$C1791)*overallRate,MIN(1129,J1791)*overallRate),ROUND(MAX(IF($B1791="Non - avec lien de dépendance",0,MIN((0.75*J1791),847)),MIN(J1791,(0.75*$C1791),847)),2)),IF($B1791="Non - avec lien de dépendance",MIN(1129,J1791,$C1791)*overallRate,MIN(1129,J1791)*overallRate)))))</f>
        <v>Effectuez l’étape 1</v>
      </c>
      <c r="O1791" s="68" t="str">
        <f>IF(ISTEXT(overallRate),"Effectuez l’étape 1",IF(OR(COUNT($C1791,K1791)&lt;&gt;2,overallRate=0),0,IF(G1791="Yes",ROUND(MAX(IF($B1791="Oui - sans lien de dépendance",0,MIN((0.75*K1791),847)),MIN(K1791,(0.75*$C1791),847)),2),IF(revenueReduction&gt;0.3,MAX(IF($B1791="Non - avec lien de dépendance",MIN(1129,K1791,$C1791)*overallRate,MIN(1129,K1791)*overallRate),ROUND(MAX(IF($B1791="Non - avec lien de dépendance",0,MIN((0.75*K1791),847)),MIN(K1791,(0.75*$C1791),847)),2)),IF($B1791="Non - avec lien de dépendance",MIN(1129,K1791,$C1791)*overallRate,MIN(1129,K1791)*overallRate)))))</f>
        <v>Effectuez l’étape 1</v>
      </c>
      <c r="P1791" s="3">
        <f t="shared" si="27"/>
        <v>0</v>
      </c>
    </row>
    <row r="1792" spans="12:16" x14ac:dyDescent="0.5">
      <c r="L1792" s="68" t="str">
        <f>IF(ISTEXT(overallRate),"Effectuez l’étape 1",IF(OR(COUNT($C1792,H1792)&lt;&gt;2,overallRate=0),0,IF(D1792="Yes",ROUND(MAX(IF($B1792="Oui - sans lien de dépendance",0,MIN((0.75*H1792),847)),MIN(H1792,(0.75*$C1792),847)),2),IF(revenueReduction&gt;0.3,MAX(IF($B1792="Non - avec lien de dépendance",MIN(1129,H1792,$C1792)*overallRate,MIN(1129,H1792)*overallRate),ROUND(MAX(IF($B1792="Non - avec lien de dépendance",0,MIN((0.75*H1792),847)),MIN(H1792,(0.75*$C1792),847)),2)),IF($B1792="Non - avec lien de dépendance",MIN(1129,H1792,$C1792)*overallRate,MIN(1129,H1792)*overallRate)))))</f>
        <v>Effectuez l’étape 1</v>
      </c>
      <c r="M1792" s="68" t="str">
        <f>IF(ISTEXT(overallRate),"Effectuez l’étape 1",IF(OR(COUNT($C1792,I1792)&lt;&gt;2,overallRate=0),0,IF(E1792="Yes",ROUND(MAX(IF($B1792="Oui - sans lien de dépendance",0,MIN((0.75*I1792),847)),MIN(I1792,(0.75*$C1792),847)),2),IF(revenueReduction&gt;0.3,MAX(IF($B1792="Non - avec lien de dépendance",MIN(1129,I1792,$C1792)*overallRate,MIN(1129,I1792)*overallRate),ROUND(MAX(IF($B1792="Non - avec lien de dépendance",0,MIN((0.75*I1792),847)),MIN(I1792,(0.75*$C1792),847)),2)),IF($B1792="Non - avec lien de dépendance",MIN(1129,I1792,$C1792)*overallRate,MIN(1129,I1792)*overallRate)))))</f>
        <v>Effectuez l’étape 1</v>
      </c>
      <c r="N1792" s="68" t="str">
        <f>IF(ISTEXT(overallRate),"Effectuez l’étape 1",IF(OR(COUNT($C1792,J1792)&lt;&gt;2,overallRate=0),0,IF(F1792="Yes",ROUND(MAX(IF($B1792="Oui - sans lien de dépendance",0,MIN((0.75*J1792),847)),MIN(J1792,(0.75*$C1792),847)),2),IF(revenueReduction&gt;0.3,MAX(IF($B1792="Non - avec lien de dépendance",MIN(1129,J1792,$C1792)*overallRate,MIN(1129,J1792)*overallRate),ROUND(MAX(IF($B1792="Non - avec lien de dépendance",0,MIN((0.75*J1792),847)),MIN(J1792,(0.75*$C1792),847)),2)),IF($B1792="Non - avec lien de dépendance",MIN(1129,J1792,$C1792)*overallRate,MIN(1129,J1792)*overallRate)))))</f>
        <v>Effectuez l’étape 1</v>
      </c>
      <c r="O1792" s="68" t="str">
        <f>IF(ISTEXT(overallRate),"Effectuez l’étape 1",IF(OR(COUNT($C1792,K1792)&lt;&gt;2,overallRate=0),0,IF(G1792="Yes",ROUND(MAX(IF($B1792="Oui - sans lien de dépendance",0,MIN((0.75*K1792),847)),MIN(K1792,(0.75*$C1792),847)),2),IF(revenueReduction&gt;0.3,MAX(IF($B1792="Non - avec lien de dépendance",MIN(1129,K1792,$C1792)*overallRate,MIN(1129,K1792)*overallRate),ROUND(MAX(IF($B1792="Non - avec lien de dépendance",0,MIN((0.75*K1792),847)),MIN(K1792,(0.75*$C1792),847)),2)),IF($B1792="Non - avec lien de dépendance",MIN(1129,K1792,$C1792)*overallRate,MIN(1129,K1792)*overallRate)))))</f>
        <v>Effectuez l’étape 1</v>
      </c>
      <c r="P1792" s="3">
        <f t="shared" si="27"/>
        <v>0</v>
      </c>
    </row>
    <row r="1793" spans="12:16" x14ac:dyDescent="0.5">
      <c r="L1793" s="68" t="str">
        <f>IF(ISTEXT(overallRate),"Effectuez l’étape 1",IF(OR(COUNT($C1793,H1793)&lt;&gt;2,overallRate=0),0,IF(D1793="Yes",ROUND(MAX(IF($B1793="Oui - sans lien de dépendance",0,MIN((0.75*H1793),847)),MIN(H1793,(0.75*$C1793),847)),2),IF(revenueReduction&gt;0.3,MAX(IF($B1793="Non - avec lien de dépendance",MIN(1129,H1793,$C1793)*overallRate,MIN(1129,H1793)*overallRate),ROUND(MAX(IF($B1793="Non - avec lien de dépendance",0,MIN((0.75*H1793),847)),MIN(H1793,(0.75*$C1793),847)),2)),IF($B1793="Non - avec lien de dépendance",MIN(1129,H1793,$C1793)*overallRate,MIN(1129,H1793)*overallRate)))))</f>
        <v>Effectuez l’étape 1</v>
      </c>
      <c r="M1793" s="68" t="str">
        <f>IF(ISTEXT(overallRate),"Effectuez l’étape 1",IF(OR(COUNT($C1793,I1793)&lt;&gt;2,overallRate=0),0,IF(E1793="Yes",ROUND(MAX(IF($B1793="Oui - sans lien de dépendance",0,MIN((0.75*I1793),847)),MIN(I1793,(0.75*$C1793),847)),2),IF(revenueReduction&gt;0.3,MAX(IF($B1793="Non - avec lien de dépendance",MIN(1129,I1793,$C1793)*overallRate,MIN(1129,I1793)*overallRate),ROUND(MAX(IF($B1793="Non - avec lien de dépendance",0,MIN((0.75*I1793),847)),MIN(I1793,(0.75*$C1793),847)),2)),IF($B1793="Non - avec lien de dépendance",MIN(1129,I1793,$C1793)*overallRate,MIN(1129,I1793)*overallRate)))))</f>
        <v>Effectuez l’étape 1</v>
      </c>
      <c r="N1793" s="68" t="str">
        <f>IF(ISTEXT(overallRate),"Effectuez l’étape 1",IF(OR(COUNT($C1793,J1793)&lt;&gt;2,overallRate=0),0,IF(F1793="Yes",ROUND(MAX(IF($B1793="Oui - sans lien de dépendance",0,MIN((0.75*J1793),847)),MIN(J1793,(0.75*$C1793),847)),2),IF(revenueReduction&gt;0.3,MAX(IF($B1793="Non - avec lien de dépendance",MIN(1129,J1793,$C1793)*overallRate,MIN(1129,J1793)*overallRate),ROUND(MAX(IF($B1793="Non - avec lien de dépendance",0,MIN((0.75*J1793),847)),MIN(J1793,(0.75*$C1793),847)),2)),IF($B1793="Non - avec lien de dépendance",MIN(1129,J1793,$C1793)*overallRate,MIN(1129,J1793)*overallRate)))))</f>
        <v>Effectuez l’étape 1</v>
      </c>
      <c r="O1793" s="68" t="str">
        <f>IF(ISTEXT(overallRate),"Effectuez l’étape 1",IF(OR(COUNT($C1793,K1793)&lt;&gt;2,overallRate=0),0,IF(G1793="Yes",ROUND(MAX(IF($B1793="Oui - sans lien de dépendance",0,MIN((0.75*K1793),847)),MIN(K1793,(0.75*$C1793),847)),2),IF(revenueReduction&gt;0.3,MAX(IF($B1793="Non - avec lien de dépendance",MIN(1129,K1793,$C1793)*overallRate,MIN(1129,K1793)*overallRate),ROUND(MAX(IF($B1793="Non - avec lien de dépendance",0,MIN((0.75*K1793),847)),MIN(K1793,(0.75*$C1793),847)),2)),IF($B1793="Non - avec lien de dépendance",MIN(1129,K1793,$C1793)*overallRate,MIN(1129,K1793)*overallRate)))))</f>
        <v>Effectuez l’étape 1</v>
      </c>
      <c r="P1793" s="3">
        <f t="shared" si="27"/>
        <v>0</v>
      </c>
    </row>
    <row r="1794" spans="12:16" x14ac:dyDescent="0.5">
      <c r="L1794" s="68" t="str">
        <f>IF(ISTEXT(overallRate),"Effectuez l’étape 1",IF(OR(COUNT($C1794,H1794)&lt;&gt;2,overallRate=0),0,IF(D1794="Yes",ROUND(MAX(IF($B1794="Oui - sans lien de dépendance",0,MIN((0.75*H1794),847)),MIN(H1794,(0.75*$C1794),847)),2),IF(revenueReduction&gt;0.3,MAX(IF($B1794="Non - avec lien de dépendance",MIN(1129,H1794,$C1794)*overallRate,MIN(1129,H1794)*overallRate),ROUND(MAX(IF($B1794="Non - avec lien de dépendance",0,MIN((0.75*H1794),847)),MIN(H1794,(0.75*$C1794),847)),2)),IF($B1794="Non - avec lien de dépendance",MIN(1129,H1794,$C1794)*overallRate,MIN(1129,H1794)*overallRate)))))</f>
        <v>Effectuez l’étape 1</v>
      </c>
      <c r="M1794" s="68" t="str">
        <f>IF(ISTEXT(overallRate),"Effectuez l’étape 1",IF(OR(COUNT($C1794,I1794)&lt;&gt;2,overallRate=0),0,IF(E1794="Yes",ROUND(MAX(IF($B1794="Oui - sans lien de dépendance",0,MIN((0.75*I1794),847)),MIN(I1794,(0.75*$C1794),847)),2),IF(revenueReduction&gt;0.3,MAX(IF($B1794="Non - avec lien de dépendance",MIN(1129,I1794,$C1794)*overallRate,MIN(1129,I1794)*overallRate),ROUND(MAX(IF($B1794="Non - avec lien de dépendance",0,MIN((0.75*I1794),847)),MIN(I1794,(0.75*$C1794),847)),2)),IF($B1794="Non - avec lien de dépendance",MIN(1129,I1794,$C1794)*overallRate,MIN(1129,I1794)*overallRate)))))</f>
        <v>Effectuez l’étape 1</v>
      </c>
      <c r="N1794" s="68" t="str">
        <f>IF(ISTEXT(overallRate),"Effectuez l’étape 1",IF(OR(COUNT($C1794,J1794)&lt;&gt;2,overallRate=0),0,IF(F1794="Yes",ROUND(MAX(IF($B1794="Oui - sans lien de dépendance",0,MIN((0.75*J1794),847)),MIN(J1794,(0.75*$C1794),847)),2),IF(revenueReduction&gt;0.3,MAX(IF($B1794="Non - avec lien de dépendance",MIN(1129,J1794,$C1794)*overallRate,MIN(1129,J1794)*overallRate),ROUND(MAX(IF($B1794="Non - avec lien de dépendance",0,MIN((0.75*J1794),847)),MIN(J1794,(0.75*$C1794),847)),2)),IF($B1794="Non - avec lien de dépendance",MIN(1129,J1794,$C1794)*overallRate,MIN(1129,J1794)*overallRate)))))</f>
        <v>Effectuez l’étape 1</v>
      </c>
      <c r="O1794" s="68" t="str">
        <f>IF(ISTEXT(overallRate),"Effectuez l’étape 1",IF(OR(COUNT($C1794,K1794)&lt;&gt;2,overallRate=0),0,IF(G1794="Yes",ROUND(MAX(IF($B1794="Oui - sans lien de dépendance",0,MIN((0.75*K1794),847)),MIN(K1794,(0.75*$C1794),847)),2),IF(revenueReduction&gt;0.3,MAX(IF($B1794="Non - avec lien de dépendance",MIN(1129,K1794,$C1794)*overallRate,MIN(1129,K1794)*overallRate),ROUND(MAX(IF($B1794="Non - avec lien de dépendance",0,MIN((0.75*K1794),847)),MIN(K1794,(0.75*$C1794),847)),2)),IF($B1794="Non - avec lien de dépendance",MIN(1129,K1794,$C1794)*overallRate,MIN(1129,K1794)*overallRate)))))</f>
        <v>Effectuez l’étape 1</v>
      </c>
      <c r="P1794" s="3">
        <f t="shared" si="27"/>
        <v>0</v>
      </c>
    </row>
    <row r="1795" spans="12:16" x14ac:dyDescent="0.5">
      <c r="L1795" s="68" t="str">
        <f>IF(ISTEXT(overallRate),"Effectuez l’étape 1",IF(OR(COUNT($C1795,H1795)&lt;&gt;2,overallRate=0),0,IF(D1795="Yes",ROUND(MAX(IF($B1795="Oui - sans lien de dépendance",0,MIN((0.75*H1795),847)),MIN(H1795,(0.75*$C1795),847)),2),IF(revenueReduction&gt;0.3,MAX(IF($B1795="Non - avec lien de dépendance",MIN(1129,H1795,$C1795)*overallRate,MIN(1129,H1795)*overallRate),ROUND(MAX(IF($B1795="Non - avec lien de dépendance",0,MIN((0.75*H1795),847)),MIN(H1795,(0.75*$C1795),847)),2)),IF($B1795="Non - avec lien de dépendance",MIN(1129,H1795,$C1795)*overallRate,MIN(1129,H1795)*overallRate)))))</f>
        <v>Effectuez l’étape 1</v>
      </c>
      <c r="M1795" s="68" t="str">
        <f>IF(ISTEXT(overallRate),"Effectuez l’étape 1",IF(OR(COUNT($C1795,I1795)&lt;&gt;2,overallRate=0),0,IF(E1795="Yes",ROUND(MAX(IF($B1795="Oui - sans lien de dépendance",0,MIN((0.75*I1795),847)),MIN(I1795,(0.75*$C1795),847)),2),IF(revenueReduction&gt;0.3,MAX(IF($B1795="Non - avec lien de dépendance",MIN(1129,I1795,$C1795)*overallRate,MIN(1129,I1795)*overallRate),ROUND(MAX(IF($B1795="Non - avec lien de dépendance",0,MIN((0.75*I1795),847)),MIN(I1795,(0.75*$C1795),847)),2)),IF($B1795="Non - avec lien de dépendance",MIN(1129,I1795,$C1795)*overallRate,MIN(1129,I1795)*overallRate)))))</f>
        <v>Effectuez l’étape 1</v>
      </c>
      <c r="N1795" s="68" t="str">
        <f>IF(ISTEXT(overallRate),"Effectuez l’étape 1",IF(OR(COUNT($C1795,J1795)&lt;&gt;2,overallRate=0),0,IF(F1795="Yes",ROUND(MAX(IF($B1795="Oui - sans lien de dépendance",0,MIN((0.75*J1795),847)),MIN(J1795,(0.75*$C1795),847)),2),IF(revenueReduction&gt;0.3,MAX(IF($B1795="Non - avec lien de dépendance",MIN(1129,J1795,$C1795)*overallRate,MIN(1129,J1795)*overallRate),ROUND(MAX(IF($B1795="Non - avec lien de dépendance",0,MIN((0.75*J1795),847)),MIN(J1795,(0.75*$C1795),847)),2)),IF($B1795="Non - avec lien de dépendance",MIN(1129,J1795,$C1795)*overallRate,MIN(1129,J1795)*overallRate)))))</f>
        <v>Effectuez l’étape 1</v>
      </c>
      <c r="O1795" s="68" t="str">
        <f>IF(ISTEXT(overallRate),"Effectuez l’étape 1",IF(OR(COUNT($C1795,K1795)&lt;&gt;2,overallRate=0),0,IF(G1795="Yes",ROUND(MAX(IF($B1795="Oui - sans lien de dépendance",0,MIN((0.75*K1795),847)),MIN(K1795,(0.75*$C1795),847)),2),IF(revenueReduction&gt;0.3,MAX(IF($B1795="Non - avec lien de dépendance",MIN(1129,K1795,$C1795)*overallRate,MIN(1129,K1795)*overallRate),ROUND(MAX(IF($B1795="Non - avec lien de dépendance",0,MIN((0.75*K1795),847)),MIN(K1795,(0.75*$C1795),847)),2)),IF($B1795="Non - avec lien de dépendance",MIN(1129,K1795,$C1795)*overallRate,MIN(1129,K1795)*overallRate)))))</f>
        <v>Effectuez l’étape 1</v>
      </c>
      <c r="P1795" s="3">
        <f t="shared" si="27"/>
        <v>0</v>
      </c>
    </row>
    <row r="1796" spans="12:16" x14ac:dyDescent="0.5">
      <c r="L1796" s="68" t="str">
        <f>IF(ISTEXT(overallRate),"Effectuez l’étape 1",IF(OR(COUNT($C1796,H1796)&lt;&gt;2,overallRate=0),0,IF(D1796="Yes",ROUND(MAX(IF($B1796="Oui - sans lien de dépendance",0,MIN((0.75*H1796),847)),MIN(H1796,(0.75*$C1796),847)),2),IF(revenueReduction&gt;0.3,MAX(IF($B1796="Non - avec lien de dépendance",MIN(1129,H1796,$C1796)*overallRate,MIN(1129,H1796)*overallRate),ROUND(MAX(IF($B1796="Non - avec lien de dépendance",0,MIN((0.75*H1796),847)),MIN(H1796,(0.75*$C1796),847)),2)),IF($B1796="Non - avec lien de dépendance",MIN(1129,H1796,$C1796)*overallRate,MIN(1129,H1796)*overallRate)))))</f>
        <v>Effectuez l’étape 1</v>
      </c>
      <c r="M1796" s="68" t="str">
        <f>IF(ISTEXT(overallRate),"Effectuez l’étape 1",IF(OR(COUNT($C1796,I1796)&lt;&gt;2,overallRate=0),0,IF(E1796="Yes",ROUND(MAX(IF($B1796="Oui - sans lien de dépendance",0,MIN((0.75*I1796),847)),MIN(I1796,(0.75*$C1796),847)),2),IF(revenueReduction&gt;0.3,MAX(IF($B1796="Non - avec lien de dépendance",MIN(1129,I1796,$C1796)*overallRate,MIN(1129,I1796)*overallRate),ROUND(MAX(IF($B1796="Non - avec lien de dépendance",0,MIN((0.75*I1796),847)),MIN(I1796,(0.75*$C1796),847)),2)),IF($B1796="Non - avec lien de dépendance",MIN(1129,I1796,$C1796)*overallRate,MIN(1129,I1796)*overallRate)))))</f>
        <v>Effectuez l’étape 1</v>
      </c>
      <c r="N1796" s="68" t="str">
        <f>IF(ISTEXT(overallRate),"Effectuez l’étape 1",IF(OR(COUNT($C1796,J1796)&lt;&gt;2,overallRate=0),0,IF(F1796="Yes",ROUND(MAX(IF($B1796="Oui - sans lien de dépendance",0,MIN((0.75*J1796),847)),MIN(J1796,(0.75*$C1796),847)),2),IF(revenueReduction&gt;0.3,MAX(IF($B1796="Non - avec lien de dépendance",MIN(1129,J1796,$C1796)*overallRate,MIN(1129,J1796)*overallRate),ROUND(MAX(IF($B1796="Non - avec lien de dépendance",0,MIN((0.75*J1796),847)),MIN(J1796,(0.75*$C1796),847)),2)),IF($B1796="Non - avec lien de dépendance",MIN(1129,J1796,$C1796)*overallRate,MIN(1129,J1796)*overallRate)))))</f>
        <v>Effectuez l’étape 1</v>
      </c>
      <c r="O1796" s="68" t="str">
        <f>IF(ISTEXT(overallRate),"Effectuez l’étape 1",IF(OR(COUNT($C1796,K1796)&lt;&gt;2,overallRate=0),0,IF(G1796="Yes",ROUND(MAX(IF($B1796="Oui - sans lien de dépendance",0,MIN((0.75*K1796),847)),MIN(K1796,(0.75*$C1796),847)),2),IF(revenueReduction&gt;0.3,MAX(IF($B1796="Non - avec lien de dépendance",MIN(1129,K1796,$C1796)*overallRate,MIN(1129,K1796)*overallRate),ROUND(MAX(IF($B1796="Non - avec lien de dépendance",0,MIN((0.75*K1796),847)),MIN(K1796,(0.75*$C1796),847)),2)),IF($B1796="Non - avec lien de dépendance",MIN(1129,K1796,$C1796)*overallRate,MIN(1129,K1796)*overallRate)))))</f>
        <v>Effectuez l’étape 1</v>
      </c>
      <c r="P1796" s="3">
        <f t="shared" si="27"/>
        <v>0</v>
      </c>
    </row>
    <row r="1797" spans="12:16" x14ac:dyDescent="0.5">
      <c r="L1797" s="68" t="str">
        <f>IF(ISTEXT(overallRate),"Effectuez l’étape 1",IF(OR(COUNT($C1797,H1797)&lt;&gt;2,overallRate=0),0,IF(D1797="Yes",ROUND(MAX(IF($B1797="Oui - sans lien de dépendance",0,MIN((0.75*H1797),847)),MIN(H1797,(0.75*$C1797),847)),2),IF(revenueReduction&gt;0.3,MAX(IF($B1797="Non - avec lien de dépendance",MIN(1129,H1797,$C1797)*overallRate,MIN(1129,H1797)*overallRate),ROUND(MAX(IF($B1797="Non - avec lien de dépendance",0,MIN((0.75*H1797),847)),MIN(H1797,(0.75*$C1797),847)),2)),IF($B1797="Non - avec lien de dépendance",MIN(1129,H1797,$C1797)*overallRate,MIN(1129,H1797)*overallRate)))))</f>
        <v>Effectuez l’étape 1</v>
      </c>
      <c r="M1797" s="68" t="str">
        <f>IF(ISTEXT(overallRate),"Effectuez l’étape 1",IF(OR(COUNT($C1797,I1797)&lt;&gt;2,overallRate=0),0,IF(E1797="Yes",ROUND(MAX(IF($B1797="Oui - sans lien de dépendance",0,MIN((0.75*I1797),847)),MIN(I1797,(0.75*$C1797),847)),2),IF(revenueReduction&gt;0.3,MAX(IF($B1797="Non - avec lien de dépendance",MIN(1129,I1797,$C1797)*overallRate,MIN(1129,I1797)*overallRate),ROUND(MAX(IF($B1797="Non - avec lien de dépendance",0,MIN((0.75*I1797),847)),MIN(I1797,(0.75*$C1797),847)),2)),IF($B1797="Non - avec lien de dépendance",MIN(1129,I1797,$C1797)*overallRate,MIN(1129,I1797)*overallRate)))))</f>
        <v>Effectuez l’étape 1</v>
      </c>
      <c r="N1797" s="68" t="str">
        <f>IF(ISTEXT(overallRate),"Effectuez l’étape 1",IF(OR(COUNT($C1797,J1797)&lt;&gt;2,overallRate=0),0,IF(F1797="Yes",ROUND(MAX(IF($B1797="Oui - sans lien de dépendance",0,MIN((0.75*J1797),847)),MIN(J1797,(0.75*$C1797),847)),2),IF(revenueReduction&gt;0.3,MAX(IF($B1797="Non - avec lien de dépendance",MIN(1129,J1797,$C1797)*overallRate,MIN(1129,J1797)*overallRate),ROUND(MAX(IF($B1797="Non - avec lien de dépendance",0,MIN((0.75*J1797),847)),MIN(J1797,(0.75*$C1797),847)),2)),IF($B1797="Non - avec lien de dépendance",MIN(1129,J1797,$C1797)*overallRate,MIN(1129,J1797)*overallRate)))))</f>
        <v>Effectuez l’étape 1</v>
      </c>
      <c r="O1797" s="68" t="str">
        <f>IF(ISTEXT(overallRate),"Effectuez l’étape 1",IF(OR(COUNT($C1797,K1797)&lt;&gt;2,overallRate=0),0,IF(G1797="Yes",ROUND(MAX(IF($B1797="Oui - sans lien de dépendance",0,MIN((0.75*K1797),847)),MIN(K1797,(0.75*$C1797),847)),2),IF(revenueReduction&gt;0.3,MAX(IF($B1797="Non - avec lien de dépendance",MIN(1129,K1797,$C1797)*overallRate,MIN(1129,K1797)*overallRate),ROUND(MAX(IF($B1797="Non - avec lien de dépendance",0,MIN((0.75*K1797),847)),MIN(K1797,(0.75*$C1797),847)),2)),IF($B1797="Non - avec lien de dépendance",MIN(1129,K1797,$C1797)*overallRate,MIN(1129,K1797)*overallRate)))))</f>
        <v>Effectuez l’étape 1</v>
      </c>
      <c r="P1797" s="3">
        <f t="shared" si="27"/>
        <v>0</v>
      </c>
    </row>
    <row r="1798" spans="12:16" x14ac:dyDescent="0.5">
      <c r="L1798" s="68" t="str">
        <f>IF(ISTEXT(overallRate),"Effectuez l’étape 1",IF(OR(COUNT($C1798,H1798)&lt;&gt;2,overallRate=0),0,IF(D1798="Yes",ROUND(MAX(IF($B1798="Oui - sans lien de dépendance",0,MIN((0.75*H1798),847)),MIN(H1798,(0.75*$C1798),847)),2),IF(revenueReduction&gt;0.3,MAX(IF($B1798="Non - avec lien de dépendance",MIN(1129,H1798,$C1798)*overallRate,MIN(1129,H1798)*overallRate),ROUND(MAX(IF($B1798="Non - avec lien de dépendance",0,MIN((0.75*H1798),847)),MIN(H1798,(0.75*$C1798),847)),2)),IF($B1798="Non - avec lien de dépendance",MIN(1129,H1798,$C1798)*overallRate,MIN(1129,H1798)*overallRate)))))</f>
        <v>Effectuez l’étape 1</v>
      </c>
      <c r="M1798" s="68" t="str">
        <f>IF(ISTEXT(overallRate),"Effectuez l’étape 1",IF(OR(COUNT($C1798,I1798)&lt;&gt;2,overallRate=0),0,IF(E1798="Yes",ROUND(MAX(IF($B1798="Oui - sans lien de dépendance",0,MIN((0.75*I1798),847)),MIN(I1798,(0.75*$C1798),847)),2),IF(revenueReduction&gt;0.3,MAX(IF($B1798="Non - avec lien de dépendance",MIN(1129,I1798,$C1798)*overallRate,MIN(1129,I1798)*overallRate),ROUND(MAX(IF($B1798="Non - avec lien de dépendance",0,MIN((0.75*I1798),847)),MIN(I1798,(0.75*$C1798),847)),2)),IF($B1798="Non - avec lien de dépendance",MIN(1129,I1798,$C1798)*overallRate,MIN(1129,I1798)*overallRate)))))</f>
        <v>Effectuez l’étape 1</v>
      </c>
      <c r="N1798" s="68" t="str">
        <f>IF(ISTEXT(overallRate),"Effectuez l’étape 1",IF(OR(COUNT($C1798,J1798)&lt;&gt;2,overallRate=0),0,IF(F1798="Yes",ROUND(MAX(IF($B1798="Oui - sans lien de dépendance",0,MIN((0.75*J1798),847)),MIN(J1798,(0.75*$C1798),847)),2),IF(revenueReduction&gt;0.3,MAX(IF($B1798="Non - avec lien de dépendance",MIN(1129,J1798,$C1798)*overallRate,MIN(1129,J1798)*overallRate),ROUND(MAX(IF($B1798="Non - avec lien de dépendance",0,MIN((0.75*J1798),847)),MIN(J1798,(0.75*$C1798),847)),2)),IF($B1798="Non - avec lien de dépendance",MIN(1129,J1798,$C1798)*overallRate,MIN(1129,J1798)*overallRate)))))</f>
        <v>Effectuez l’étape 1</v>
      </c>
      <c r="O1798" s="68" t="str">
        <f>IF(ISTEXT(overallRate),"Effectuez l’étape 1",IF(OR(COUNT($C1798,K1798)&lt;&gt;2,overallRate=0),0,IF(G1798="Yes",ROUND(MAX(IF($B1798="Oui - sans lien de dépendance",0,MIN((0.75*K1798),847)),MIN(K1798,(0.75*$C1798),847)),2),IF(revenueReduction&gt;0.3,MAX(IF($B1798="Non - avec lien de dépendance",MIN(1129,K1798,$C1798)*overallRate,MIN(1129,K1798)*overallRate),ROUND(MAX(IF($B1798="Non - avec lien de dépendance",0,MIN((0.75*K1798),847)),MIN(K1798,(0.75*$C1798),847)),2)),IF($B1798="Non - avec lien de dépendance",MIN(1129,K1798,$C1798)*overallRate,MIN(1129,K1798)*overallRate)))))</f>
        <v>Effectuez l’étape 1</v>
      </c>
      <c r="P1798" s="3">
        <f t="shared" ref="P1798:P1861" si="28">IF(AND(COUNT(C1798:K1798)&gt;0,OR(COUNT(C1798:K1798)&lt;&gt;5,ISBLANK(B1798))),"Fill out all amounts",IF(OR(COUNTIF(H1798,0)+COUNTIF(I1798,0)&gt;1,COUNTIF(I1798,0)+COUNTIF(J1798,0)&gt;1,COUNTIF(J1798,0)+COUNTIF(K1798,0)&gt;1),0,SUM(L1798:O1798)))</f>
        <v>0</v>
      </c>
    </row>
    <row r="1799" spans="12:16" x14ac:dyDescent="0.5">
      <c r="L1799" s="68" t="str">
        <f>IF(ISTEXT(overallRate),"Effectuez l’étape 1",IF(OR(COUNT($C1799,H1799)&lt;&gt;2,overallRate=0),0,IF(D1799="Yes",ROUND(MAX(IF($B1799="Oui - sans lien de dépendance",0,MIN((0.75*H1799),847)),MIN(H1799,(0.75*$C1799),847)),2),IF(revenueReduction&gt;0.3,MAX(IF($B1799="Non - avec lien de dépendance",MIN(1129,H1799,$C1799)*overallRate,MIN(1129,H1799)*overallRate),ROUND(MAX(IF($B1799="Non - avec lien de dépendance",0,MIN((0.75*H1799),847)),MIN(H1799,(0.75*$C1799),847)),2)),IF($B1799="Non - avec lien de dépendance",MIN(1129,H1799,$C1799)*overallRate,MIN(1129,H1799)*overallRate)))))</f>
        <v>Effectuez l’étape 1</v>
      </c>
      <c r="M1799" s="68" t="str">
        <f>IF(ISTEXT(overallRate),"Effectuez l’étape 1",IF(OR(COUNT($C1799,I1799)&lt;&gt;2,overallRate=0),0,IF(E1799="Yes",ROUND(MAX(IF($B1799="Oui - sans lien de dépendance",0,MIN((0.75*I1799),847)),MIN(I1799,(0.75*$C1799),847)),2),IF(revenueReduction&gt;0.3,MAX(IF($B1799="Non - avec lien de dépendance",MIN(1129,I1799,$C1799)*overallRate,MIN(1129,I1799)*overallRate),ROUND(MAX(IF($B1799="Non - avec lien de dépendance",0,MIN((0.75*I1799),847)),MIN(I1799,(0.75*$C1799),847)),2)),IF($B1799="Non - avec lien de dépendance",MIN(1129,I1799,$C1799)*overallRate,MIN(1129,I1799)*overallRate)))))</f>
        <v>Effectuez l’étape 1</v>
      </c>
      <c r="N1799" s="68" t="str">
        <f>IF(ISTEXT(overallRate),"Effectuez l’étape 1",IF(OR(COUNT($C1799,J1799)&lt;&gt;2,overallRate=0),0,IF(F1799="Yes",ROUND(MAX(IF($B1799="Oui - sans lien de dépendance",0,MIN((0.75*J1799),847)),MIN(J1799,(0.75*$C1799),847)),2),IF(revenueReduction&gt;0.3,MAX(IF($B1799="Non - avec lien de dépendance",MIN(1129,J1799,$C1799)*overallRate,MIN(1129,J1799)*overallRate),ROUND(MAX(IF($B1799="Non - avec lien de dépendance",0,MIN((0.75*J1799),847)),MIN(J1799,(0.75*$C1799),847)),2)),IF($B1799="Non - avec lien de dépendance",MIN(1129,J1799,$C1799)*overallRate,MIN(1129,J1799)*overallRate)))))</f>
        <v>Effectuez l’étape 1</v>
      </c>
      <c r="O1799" s="68" t="str">
        <f>IF(ISTEXT(overallRate),"Effectuez l’étape 1",IF(OR(COUNT($C1799,K1799)&lt;&gt;2,overallRate=0),0,IF(G1799="Yes",ROUND(MAX(IF($B1799="Oui - sans lien de dépendance",0,MIN((0.75*K1799),847)),MIN(K1799,(0.75*$C1799),847)),2),IF(revenueReduction&gt;0.3,MAX(IF($B1799="Non - avec lien de dépendance",MIN(1129,K1799,$C1799)*overallRate,MIN(1129,K1799)*overallRate),ROUND(MAX(IF($B1799="Non - avec lien de dépendance",0,MIN((0.75*K1799),847)),MIN(K1799,(0.75*$C1799),847)),2)),IF($B1799="Non - avec lien de dépendance",MIN(1129,K1799,$C1799)*overallRate,MIN(1129,K1799)*overallRate)))))</f>
        <v>Effectuez l’étape 1</v>
      </c>
      <c r="P1799" s="3">
        <f t="shared" si="28"/>
        <v>0</v>
      </c>
    </row>
    <row r="1800" spans="12:16" x14ac:dyDescent="0.5">
      <c r="L1800" s="68" t="str">
        <f>IF(ISTEXT(overallRate),"Effectuez l’étape 1",IF(OR(COUNT($C1800,H1800)&lt;&gt;2,overallRate=0),0,IF(D1800="Yes",ROUND(MAX(IF($B1800="Oui - sans lien de dépendance",0,MIN((0.75*H1800),847)),MIN(H1800,(0.75*$C1800),847)),2),IF(revenueReduction&gt;0.3,MAX(IF($B1800="Non - avec lien de dépendance",MIN(1129,H1800,$C1800)*overallRate,MIN(1129,H1800)*overallRate),ROUND(MAX(IF($B1800="Non - avec lien de dépendance",0,MIN((0.75*H1800),847)),MIN(H1800,(0.75*$C1800),847)),2)),IF($B1800="Non - avec lien de dépendance",MIN(1129,H1800,$C1800)*overallRate,MIN(1129,H1800)*overallRate)))))</f>
        <v>Effectuez l’étape 1</v>
      </c>
      <c r="M1800" s="68" t="str">
        <f>IF(ISTEXT(overallRate),"Effectuez l’étape 1",IF(OR(COUNT($C1800,I1800)&lt;&gt;2,overallRate=0),0,IF(E1800="Yes",ROUND(MAX(IF($B1800="Oui - sans lien de dépendance",0,MIN((0.75*I1800),847)),MIN(I1800,(0.75*$C1800),847)),2),IF(revenueReduction&gt;0.3,MAX(IF($B1800="Non - avec lien de dépendance",MIN(1129,I1800,$C1800)*overallRate,MIN(1129,I1800)*overallRate),ROUND(MAX(IF($B1800="Non - avec lien de dépendance",0,MIN((0.75*I1800),847)),MIN(I1800,(0.75*$C1800),847)),2)),IF($B1800="Non - avec lien de dépendance",MIN(1129,I1800,$C1800)*overallRate,MIN(1129,I1800)*overallRate)))))</f>
        <v>Effectuez l’étape 1</v>
      </c>
      <c r="N1800" s="68" t="str">
        <f>IF(ISTEXT(overallRate),"Effectuez l’étape 1",IF(OR(COUNT($C1800,J1800)&lt;&gt;2,overallRate=0),0,IF(F1800="Yes",ROUND(MAX(IF($B1800="Oui - sans lien de dépendance",0,MIN((0.75*J1800),847)),MIN(J1800,(0.75*$C1800),847)),2),IF(revenueReduction&gt;0.3,MAX(IF($B1800="Non - avec lien de dépendance",MIN(1129,J1800,$C1800)*overallRate,MIN(1129,J1800)*overallRate),ROUND(MAX(IF($B1800="Non - avec lien de dépendance",0,MIN((0.75*J1800),847)),MIN(J1800,(0.75*$C1800),847)),2)),IF($B1800="Non - avec lien de dépendance",MIN(1129,J1800,$C1800)*overallRate,MIN(1129,J1800)*overallRate)))))</f>
        <v>Effectuez l’étape 1</v>
      </c>
      <c r="O1800" s="68" t="str">
        <f>IF(ISTEXT(overallRate),"Effectuez l’étape 1",IF(OR(COUNT($C1800,K1800)&lt;&gt;2,overallRate=0),0,IF(G1800="Yes",ROUND(MAX(IF($B1800="Oui - sans lien de dépendance",0,MIN((0.75*K1800),847)),MIN(K1800,(0.75*$C1800),847)),2),IF(revenueReduction&gt;0.3,MAX(IF($B1800="Non - avec lien de dépendance",MIN(1129,K1800,$C1800)*overallRate,MIN(1129,K1800)*overallRate),ROUND(MAX(IF($B1800="Non - avec lien de dépendance",0,MIN((0.75*K1800),847)),MIN(K1800,(0.75*$C1800),847)),2)),IF($B1800="Non - avec lien de dépendance",MIN(1129,K1800,$C1800)*overallRate,MIN(1129,K1800)*overallRate)))))</f>
        <v>Effectuez l’étape 1</v>
      </c>
      <c r="P1800" s="3">
        <f t="shared" si="28"/>
        <v>0</v>
      </c>
    </row>
    <row r="1801" spans="12:16" x14ac:dyDescent="0.5">
      <c r="L1801" s="68" t="str">
        <f>IF(ISTEXT(overallRate),"Effectuez l’étape 1",IF(OR(COUNT($C1801,H1801)&lt;&gt;2,overallRate=0),0,IF(D1801="Yes",ROUND(MAX(IF($B1801="Oui - sans lien de dépendance",0,MIN((0.75*H1801),847)),MIN(H1801,(0.75*$C1801),847)),2),IF(revenueReduction&gt;0.3,MAX(IF($B1801="Non - avec lien de dépendance",MIN(1129,H1801,$C1801)*overallRate,MIN(1129,H1801)*overallRate),ROUND(MAX(IF($B1801="Non - avec lien de dépendance",0,MIN((0.75*H1801),847)),MIN(H1801,(0.75*$C1801),847)),2)),IF($B1801="Non - avec lien de dépendance",MIN(1129,H1801,$C1801)*overallRate,MIN(1129,H1801)*overallRate)))))</f>
        <v>Effectuez l’étape 1</v>
      </c>
      <c r="M1801" s="68" t="str">
        <f>IF(ISTEXT(overallRate),"Effectuez l’étape 1",IF(OR(COUNT($C1801,I1801)&lt;&gt;2,overallRate=0),0,IF(E1801="Yes",ROUND(MAX(IF($B1801="Oui - sans lien de dépendance",0,MIN((0.75*I1801),847)),MIN(I1801,(0.75*$C1801),847)),2),IF(revenueReduction&gt;0.3,MAX(IF($B1801="Non - avec lien de dépendance",MIN(1129,I1801,$C1801)*overallRate,MIN(1129,I1801)*overallRate),ROUND(MAX(IF($B1801="Non - avec lien de dépendance",0,MIN((0.75*I1801),847)),MIN(I1801,(0.75*$C1801),847)),2)),IF($B1801="Non - avec lien de dépendance",MIN(1129,I1801,$C1801)*overallRate,MIN(1129,I1801)*overallRate)))))</f>
        <v>Effectuez l’étape 1</v>
      </c>
      <c r="N1801" s="68" t="str">
        <f>IF(ISTEXT(overallRate),"Effectuez l’étape 1",IF(OR(COUNT($C1801,J1801)&lt;&gt;2,overallRate=0),0,IF(F1801="Yes",ROUND(MAX(IF($B1801="Oui - sans lien de dépendance",0,MIN((0.75*J1801),847)),MIN(J1801,(0.75*$C1801),847)),2),IF(revenueReduction&gt;0.3,MAX(IF($B1801="Non - avec lien de dépendance",MIN(1129,J1801,$C1801)*overallRate,MIN(1129,J1801)*overallRate),ROUND(MAX(IF($B1801="Non - avec lien de dépendance",0,MIN((0.75*J1801),847)),MIN(J1801,(0.75*$C1801),847)),2)),IF($B1801="Non - avec lien de dépendance",MIN(1129,J1801,$C1801)*overallRate,MIN(1129,J1801)*overallRate)))))</f>
        <v>Effectuez l’étape 1</v>
      </c>
      <c r="O1801" s="68" t="str">
        <f>IF(ISTEXT(overallRate),"Effectuez l’étape 1",IF(OR(COUNT($C1801,K1801)&lt;&gt;2,overallRate=0),0,IF(G1801="Yes",ROUND(MAX(IF($B1801="Oui - sans lien de dépendance",0,MIN((0.75*K1801),847)),MIN(K1801,(0.75*$C1801),847)),2),IF(revenueReduction&gt;0.3,MAX(IF($B1801="Non - avec lien de dépendance",MIN(1129,K1801,$C1801)*overallRate,MIN(1129,K1801)*overallRate),ROUND(MAX(IF($B1801="Non - avec lien de dépendance",0,MIN((0.75*K1801),847)),MIN(K1801,(0.75*$C1801),847)),2)),IF($B1801="Non - avec lien de dépendance",MIN(1129,K1801,$C1801)*overallRate,MIN(1129,K1801)*overallRate)))))</f>
        <v>Effectuez l’étape 1</v>
      </c>
      <c r="P1801" s="3">
        <f t="shared" si="28"/>
        <v>0</v>
      </c>
    </row>
    <row r="1802" spans="12:16" x14ac:dyDescent="0.5">
      <c r="L1802" s="68" t="str">
        <f>IF(ISTEXT(overallRate),"Effectuez l’étape 1",IF(OR(COUNT($C1802,H1802)&lt;&gt;2,overallRate=0),0,IF(D1802="Yes",ROUND(MAX(IF($B1802="Oui - sans lien de dépendance",0,MIN((0.75*H1802),847)),MIN(H1802,(0.75*$C1802),847)),2),IF(revenueReduction&gt;0.3,MAX(IF($B1802="Non - avec lien de dépendance",MIN(1129,H1802,$C1802)*overallRate,MIN(1129,H1802)*overallRate),ROUND(MAX(IF($B1802="Non - avec lien de dépendance",0,MIN((0.75*H1802),847)),MIN(H1802,(0.75*$C1802),847)),2)),IF($B1802="Non - avec lien de dépendance",MIN(1129,H1802,$C1802)*overallRate,MIN(1129,H1802)*overallRate)))))</f>
        <v>Effectuez l’étape 1</v>
      </c>
      <c r="M1802" s="68" t="str">
        <f>IF(ISTEXT(overallRate),"Effectuez l’étape 1",IF(OR(COUNT($C1802,I1802)&lt;&gt;2,overallRate=0),0,IF(E1802="Yes",ROUND(MAX(IF($B1802="Oui - sans lien de dépendance",0,MIN((0.75*I1802),847)),MIN(I1802,(0.75*$C1802),847)),2),IF(revenueReduction&gt;0.3,MAX(IF($B1802="Non - avec lien de dépendance",MIN(1129,I1802,$C1802)*overallRate,MIN(1129,I1802)*overallRate),ROUND(MAX(IF($B1802="Non - avec lien de dépendance",0,MIN((0.75*I1802),847)),MIN(I1802,(0.75*$C1802),847)),2)),IF($B1802="Non - avec lien de dépendance",MIN(1129,I1802,$C1802)*overallRate,MIN(1129,I1802)*overallRate)))))</f>
        <v>Effectuez l’étape 1</v>
      </c>
      <c r="N1802" s="68" t="str">
        <f>IF(ISTEXT(overallRate),"Effectuez l’étape 1",IF(OR(COUNT($C1802,J1802)&lt;&gt;2,overallRate=0),0,IF(F1802="Yes",ROUND(MAX(IF($B1802="Oui - sans lien de dépendance",0,MIN((0.75*J1802),847)),MIN(J1802,(0.75*$C1802),847)),2),IF(revenueReduction&gt;0.3,MAX(IF($B1802="Non - avec lien de dépendance",MIN(1129,J1802,$C1802)*overallRate,MIN(1129,J1802)*overallRate),ROUND(MAX(IF($B1802="Non - avec lien de dépendance",0,MIN((0.75*J1802),847)),MIN(J1802,(0.75*$C1802),847)),2)),IF($B1802="Non - avec lien de dépendance",MIN(1129,J1802,$C1802)*overallRate,MIN(1129,J1802)*overallRate)))))</f>
        <v>Effectuez l’étape 1</v>
      </c>
      <c r="O1802" s="68" t="str">
        <f>IF(ISTEXT(overallRate),"Effectuez l’étape 1",IF(OR(COUNT($C1802,K1802)&lt;&gt;2,overallRate=0),0,IF(G1802="Yes",ROUND(MAX(IF($B1802="Oui - sans lien de dépendance",0,MIN((0.75*K1802),847)),MIN(K1802,(0.75*$C1802),847)),2),IF(revenueReduction&gt;0.3,MAX(IF($B1802="Non - avec lien de dépendance",MIN(1129,K1802,$C1802)*overallRate,MIN(1129,K1802)*overallRate),ROUND(MAX(IF($B1802="Non - avec lien de dépendance",0,MIN((0.75*K1802),847)),MIN(K1802,(0.75*$C1802),847)),2)),IF($B1802="Non - avec lien de dépendance",MIN(1129,K1802,$C1802)*overallRate,MIN(1129,K1802)*overallRate)))))</f>
        <v>Effectuez l’étape 1</v>
      </c>
      <c r="P1802" s="3">
        <f t="shared" si="28"/>
        <v>0</v>
      </c>
    </row>
    <row r="1803" spans="12:16" x14ac:dyDescent="0.5">
      <c r="L1803" s="68" t="str">
        <f>IF(ISTEXT(overallRate),"Effectuez l’étape 1",IF(OR(COUNT($C1803,H1803)&lt;&gt;2,overallRate=0),0,IF(D1803="Yes",ROUND(MAX(IF($B1803="Oui - sans lien de dépendance",0,MIN((0.75*H1803),847)),MIN(H1803,(0.75*$C1803),847)),2),IF(revenueReduction&gt;0.3,MAX(IF($B1803="Non - avec lien de dépendance",MIN(1129,H1803,$C1803)*overallRate,MIN(1129,H1803)*overallRate),ROUND(MAX(IF($B1803="Non - avec lien de dépendance",0,MIN((0.75*H1803),847)),MIN(H1803,(0.75*$C1803),847)),2)),IF($B1803="Non - avec lien de dépendance",MIN(1129,H1803,$C1803)*overallRate,MIN(1129,H1803)*overallRate)))))</f>
        <v>Effectuez l’étape 1</v>
      </c>
      <c r="M1803" s="68" t="str">
        <f>IF(ISTEXT(overallRate),"Effectuez l’étape 1",IF(OR(COUNT($C1803,I1803)&lt;&gt;2,overallRate=0),0,IF(E1803="Yes",ROUND(MAX(IF($B1803="Oui - sans lien de dépendance",0,MIN((0.75*I1803),847)),MIN(I1803,(0.75*$C1803),847)),2),IF(revenueReduction&gt;0.3,MAX(IF($B1803="Non - avec lien de dépendance",MIN(1129,I1803,$C1803)*overallRate,MIN(1129,I1803)*overallRate),ROUND(MAX(IF($B1803="Non - avec lien de dépendance",0,MIN((0.75*I1803),847)),MIN(I1803,(0.75*$C1803),847)),2)),IF($B1803="Non - avec lien de dépendance",MIN(1129,I1803,$C1803)*overallRate,MIN(1129,I1803)*overallRate)))))</f>
        <v>Effectuez l’étape 1</v>
      </c>
      <c r="N1803" s="68" t="str">
        <f>IF(ISTEXT(overallRate),"Effectuez l’étape 1",IF(OR(COUNT($C1803,J1803)&lt;&gt;2,overallRate=0),0,IF(F1803="Yes",ROUND(MAX(IF($B1803="Oui - sans lien de dépendance",0,MIN((0.75*J1803),847)),MIN(J1803,(0.75*$C1803),847)),2),IF(revenueReduction&gt;0.3,MAX(IF($B1803="Non - avec lien de dépendance",MIN(1129,J1803,$C1803)*overallRate,MIN(1129,J1803)*overallRate),ROUND(MAX(IF($B1803="Non - avec lien de dépendance",0,MIN((0.75*J1803),847)),MIN(J1803,(0.75*$C1803),847)),2)),IF($B1803="Non - avec lien de dépendance",MIN(1129,J1803,$C1803)*overallRate,MIN(1129,J1803)*overallRate)))))</f>
        <v>Effectuez l’étape 1</v>
      </c>
      <c r="O1803" s="68" t="str">
        <f>IF(ISTEXT(overallRate),"Effectuez l’étape 1",IF(OR(COUNT($C1803,K1803)&lt;&gt;2,overallRate=0),0,IF(G1803="Yes",ROUND(MAX(IF($B1803="Oui - sans lien de dépendance",0,MIN((0.75*K1803),847)),MIN(K1803,(0.75*$C1803),847)),2),IF(revenueReduction&gt;0.3,MAX(IF($B1803="Non - avec lien de dépendance",MIN(1129,K1803,$C1803)*overallRate,MIN(1129,K1803)*overallRate),ROUND(MAX(IF($B1803="Non - avec lien de dépendance",0,MIN((0.75*K1803),847)),MIN(K1803,(0.75*$C1803),847)),2)),IF($B1803="Non - avec lien de dépendance",MIN(1129,K1803,$C1803)*overallRate,MIN(1129,K1803)*overallRate)))))</f>
        <v>Effectuez l’étape 1</v>
      </c>
      <c r="P1803" s="3">
        <f t="shared" si="28"/>
        <v>0</v>
      </c>
    </row>
    <row r="1804" spans="12:16" x14ac:dyDescent="0.5">
      <c r="L1804" s="68" t="str">
        <f>IF(ISTEXT(overallRate),"Effectuez l’étape 1",IF(OR(COUNT($C1804,H1804)&lt;&gt;2,overallRate=0),0,IF(D1804="Yes",ROUND(MAX(IF($B1804="Oui - sans lien de dépendance",0,MIN((0.75*H1804),847)),MIN(H1804,(0.75*$C1804),847)),2),IF(revenueReduction&gt;0.3,MAX(IF($B1804="Non - avec lien de dépendance",MIN(1129,H1804,$C1804)*overallRate,MIN(1129,H1804)*overallRate),ROUND(MAX(IF($B1804="Non - avec lien de dépendance",0,MIN((0.75*H1804),847)),MIN(H1804,(0.75*$C1804),847)),2)),IF($B1804="Non - avec lien de dépendance",MIN(1129,H1804,$C1804)*overallRate,MIN(1129,H1804)*overallRate)))))</f>
        <v>Effectuez l’étape 1</v>
      </c>
      <c r="M1804" s="68" t="str">
        <f>IF(ISTEXT(overallRate),"Effectuez l’étape 1",IF(OR(COUNT($C1804,I1804)&lt;&gt;2,overallRate=0),0,IF(E1804="Yes",ROUND(MAX(IF($B1804="Oui - sans lien de dépendance",0,MIN((0.75*I1804),847)),MIN(I1804,(0.75*$C1804),847)),2),IF(revenueReduction&gt;0.3,MAX(IF($B1804="Non - avec lien de dépendance",MIN(1129,I1804,$C1804)*overallRate,MIN(1129,I1804)*overallRate),ROUND(MAX(IF($B1804="Non - avec lien de dépendance",0,MIN((0.75*I1804),847)),MIN(I1804,(0.75*$C1804),847)),2)),IF($B1804="Non - avec lien de dépendance",MIN(1129,I1804,$C1804)*overallRate,MIN(1129,I1804)*overallRate)))))</f>
        <v>Effectuez l’étape 1</v>
      </c>
      <c r="N1804" s="68" t="str">
        <f>IF(ISTEXT(overallRate),"Effectuez l’étape 1",IF(OR(COUNT($C1804,J1804)&lt;&gt;2,overallRate=0),0,IF(F1804="Yes",ROUND(MAX(IF($B1804="Oui - sans lien de dépendance",0,MIN((0.75*J1804),847)),MIN(J1804,(0.75*$C1804),847)),2),IF(revenueReduction&gt;0.3,MAX(IF($B1804="Non - avec lien de dépendance",MIN(1129,J1804,$C1804)*overallRate,MIN(1129,J1804)*overallRate),ROUND(MAX(IF($B1804="Non - avec lien de dépendance",0,MIN((0.75*J1804),847)),MIN(J1804,(0.75*$C1804),847)),2)),IF($B1804="Non - avec lien de dépendance",MIN(1129,J1804,$C1804)*overallRate,MIN(1129,J1804)*overallRate)))))</f>
        <v>Effectuez l’étape 1</v>
      </c>
      <c r="O1804" s="68" t="str">
        <f>IF(ISTEXT(overallRate),"Effectuez l’étape 1",IF(OR(COUNT($C1804,K1804)&lt;&gt;2,overallRate=0),0,IF(G1804="Yes",ROUND(MAX(IF($B1804="Oui - sans lien de dépendance",0,MIN((0.75*K1804),847)),MIN(K1804,(0.75*$C1804),847)),2),IF(revenueReduction&gt;0.3,MAX(IF($B1804="Non - avec lien de dépendance",MIN(1129,K1804,$C1804)*overallRate,MIN(1129,K1804)*overallRate),ROUND(MAX(IF($B1804="Non - avec lien de dépendance",0,MIN((0.75*K1804),847)),MIN(K1804,(0.75*$C1804),847)),2)),IF($B1804="Non - avec lien de dépendance",MIN(1129,K1804,$C1804)*overallRate,MIN(1129,K1804)*overallRate)))))</f>
        <v>Effectuez l’étape 1</v>
      </c>
      <c r="P1804" s="3">
        <f t="shared" si="28"/>
        <v>0</v>
      </c>
    </row>
    <row r="1805" spans="12:16" x14ac:dyDescent="0.5">
      <c r="L1805" s="68" t="str">
        <f>IF(ISTEXT(overallRate),"Effectuez l’étape 1",IF(OR(COUNT($C1805,H1805)&lt;&gt;2,overallRate=0),0,IF(D1805="Yes",ROUND(MAX(IF($B1805="Oui - sans lien de dépendance",0,MIN((0.75*H1805),847)),MIN(H1805,(0.75*$C1805),847)),2),IF(revenueReduction&gt;0.3,MAX(IF($B1805="Non - avec lien de dépendance",MIN(1129,H1805,$C1805)*overallRate,MIN(1129,H1805)*overallRate),ROUND(MAX(IF($B1805="Non - avec lien de dépendance",0,MIN((0.75*H1805),847)),MIN(H1805,(0.75*$C1805),847)),2)),IF($B1805="Non - avec lien de dépendance",MIN(1129,H1805,$C1805)*overallRate,MIN(1129,H1805)*overallRate)))))</f>
        <v>Effectuez l’étape 1</v>
      </c>
      <c r="M1805" s="68" t="str">
        <f>IF(ISTEXT(overallRate),"Effectuez l’étape 1",IF(OR(COUNT($C1805,I1805)&lt;&gt;2,overallRate=0),0,IF(E1805="Yes",ROUND(MAX(IF($B1805="Oui - sans lien de dépendance",0,MIN((0.75*I1805),847)),MIN(I1805,(0.75*$C1805),847)),2),IF(revenueReduction&gt;0.3,MAX(IF($B1805="Non - avec lien de dépendance",MIN(1129,I1805,$C1805)*overallRate,MIN(1129,I1805)*overallRate),ROUND(MAX(IF($B1805="Non - avec lien de dépendance",0,MIN((0.75*I1805),847)),MIN(I1805,(0.75*$C1805),847)),2)),IF($B1805="Non - avec lien de dépendance",MIN(1129,I1805,$C1805)*overallRate,MIN(1129,I1805)*overallRate)))))</f>
        <v>Effectuez l’étape 1</v>
      </c>
      <c r="N1805" s="68" t="str">
        <f>IF(ISTEXT(overallRate),"Effectuez l’étape 1",IF(OR(COUNT($C1805,J1805)&lt;&gt;2,overallRate=0),0,IF(F1805="Yes",ROUND(MAX(IF($B1805="Oui - sans lien de dépendance",0,MIN((0.75*J1805),847)),MIN(J1805,(0.75*$C1805),847)),2),IF(revenueReduction&gt;0.3,MAX(IF($B1805="Non - avec lien de dépendance",MIN(1129,J1805,$C1805)*overallRate,MIN(1129,J1805)*overallRate),ROUND(MAX(IF($B1805="Non - avec lien de dépendance",0,MIN((0.75*J1805),847)),MIN(J1805,(0.75*$C1805),847)),2)),IF($B1805="Non - avec lien de dépendance",MIN(1129,J1805,$C1805)*overallRate,MIN(1129,J1805)*overallRate)))))</f>
        <v>Effectuez l’étape 1</v>
      </c>
      <c r="O1805" s="68" t="str">
        <f>IF(ISTEXT(overallRate),"Effectuez l’étape 1",IF(OR(COUNT($C1805,K1805)&lt;&gt;2,overallRate=0),0,IF(G1805="Yes",ROUND(MAX(IF($B1805="Oui - sans lien de dépendance",0,MIN((0.75*K1805),847)),MIN(K1805,(0.75*$C1805),847)),2),IF(revenueReduction&gt;0.3,MAX(IF($B1805="Non - avec lien de dépendance",MIN(1129,K1805,$C1805)*overallRate,MIN(1129,K1805)*overallRate),ROUND(MAX(IF($B1805="Non - avec lien de dépendance",0,MIN((0.75*K1805),847)),MIN(K1805,(0.75*$C1805),847)),2)),IF($B1805="Non - avec lien de dépendance",MIN(1129,K1805,$C1805)*overallRate,MIN(1129,K1805)*overallRate)))))</f>
        <v>Effectuez l’étape 1</v>
      </c>
      <c r="P1805" s="3">
        <f t="shared" si="28"/>
        <v>0</v>
      </c>
    </row>
    <row r="1806" spans="12:16" x14ac:dyDescent="0.5">
      <c r="L1806" s="68" t="str">
        <f>IF(ISTEXT(overallRate),"Effectuez l’étape 1",IF(OR(COUNT($C1806,H1806)&lt;&gt;2,overallRate=0),0,IF(D1806="Yes",ROUND(MAX(IF($B1806="Oui - sans lien de dépendance",0,MIN((0.75*H1806),847)),MIN(H1806,(0.75*$C1806),847)),2),IF(revenueReduction&gt;0.3,MAX(IF($B1806="Non - avec lien de dépendance",MIN(1129,H1806,$C1806)*overallRate,MIN(1129,H1806)*overallRate),ROUND(MAX(IF($B1806="Non - avec lien de dépendance",0,MIN((0.75*H1806),847)),MIN(H1806,(0.75*$C1806),847)),2)),IF($B1806="Non - avec lien de dépendance",MIN(1129,H1806,$C1806)*overallRate,MIN(1129,H1806)*overallRate)))))</f>
        <v>Effectuez l’étape 1</v>
      </c>
      <c r="M1806" s="68" t="str">
        <f>IF(ISTEXT(overallRate),"Effectuez l’étape 1",IF(OR(COUNT($C1806,I1806)&lt;&gt;2,overallRate=0),0,IF(E1806="Yes",ROUND(MAX(IF($B1806="Oui - sans lien de dépendance",0,MIN((0.75*I1806),847)),MIN(I1806,(0.75*$C1806),847)),2),IF(revenueReduction&gt;0.3,MAX(IF($B1806="Non - avec lien de dépendance",MIN(1129,I1806,$C1806)*overallRate,MIN(1129,I1806)*overallRate),ROUND(MAX(IF($B1806="Non - avec lien de dépendance",0,MIN((0.75*I1806),847)),MIN(I1806,(0.75*$C1806),847)),2)),IF($B1806="Non - avec lien de dépendance",MIN(1129,I1806,$C1806)*overallRate,MIN(1129,I1806)*overallRate)))))</f>
        <v>Effectuez l’étape 1</v>
      </c>
      <c r="N1806" s="68" t="str">
        <f>IF(ISTEXT(overallRate),"Effectuez l’étape 1",IF(OR(COUNT($C1806,J1806)&lt;&gt;2,overallRate=0),0,IF(F1806="Yes",ROUND(MAX(IF($B1806="Oui - sans lien de dépendance",0,MIN((0.75*J1806),847)),MIN(J1806,(0.75*$C1806),847)),2),IF(revenueReduction&gt;0.3,MAX(IF($B1806="Non - avec lien de dépendance",MIN(1129,J1806,$C1806)*overallRate,MIN(1129,J1806)*overallRate),ROUND(MAX(IF($B1806="Non - avec lien de dépendance",0,MIN((0.75*J1806),847)),MIN(J1806,(0.75*$C1806),847)),2)),IF($B1806="Non - avec lien de dépendance",MIN(1129,J1806,$C1806)*overallRate,MIN(1129,J1806)*overallRate)))))</f>
        <v>Effectuez l’étape 1</v>
      </c>
      <c r="O1806" s="68" t="str">
        <f>IF(ISTEXT(overallRate),"Effectuez l’étape 1",IF(OR(COUNT($C1806,K1806)&lt;&gt;2,overallRate=0),0,IF(G1806="Yes",ROUND(MAX(IF($B1806="Oui - sans lien de dépendance",0,MIN((0.75*K1806),847)),MIN(K1806,(0.75*$C1806),847)),2),IF(revenueReduction&gt;0.3,MAX(IF($B1806="Non - avec lien de dépendance",MIN(1129,K1806,$C1806)*overallRate,MIN(1129,K1806)*overallRate),ROUND(MAX(IF($B1806="Non - avec lien de dépendance",0,MIN((0.75*K1806),847)),MIN(K1806,(0.75*$C1806),847)),2)),IF($B1806="Non - avec lien de dépendance",MIN(1129,K1806,$C1806)*overallRate,MIN(1129,K1806)*overallRate)))))</f>
        <v>Effectuez l’étape 1</v>
      </c>
      <c r="P1806" s="3">
        <f t="shared" si="28"/>
        <v>0</v>
      </c>
    </row>
    <row r="1807" spans="12:16" x14ac:dyDescent="0.5">
      <c r="L1807" s="68" t="str">
        <f>IF(ISTEXT(overallRate),"Effectuez l’étape 1",IF(OR(COUNT($C1807,H1807)&lt;&gt;2,overallRate=0),0,IF(D1807="Yes",ROUND(MAX(IF($B1807="Oui - sans lien de dépendance",0,MIN((0.75*H1807),847)),MIN(H1807,(0.75*$C1807),847)),2),IF(revenueReduction&gt;0.3,MAX(IF($B1807="Non - avec lien de dépendance",MIN(1129,H1807,$C1807)*overallRate,MIN(1129,H1807)*overallRate),ROUND(MAX(IF($B1807="Non - avec lien de dépendance",0,MIN((0.75*H1807),847)),MIN(H1807,(0.75*$C1807),847)),2)),IF($B1807="Non - avec lien de dépendance",MIN(1129,H1807,$C1807)*overallRate,MIN(1129,H1807)*overallRate)))))</f>
        <v>Effectuez l’étape 1</v>
      </c>
      <c r="M1807" s="68" t="str">
        <f>IF(ISTEXT(overallRate),"Effectuez l’étape 1",IF(OR(COUNT($C1807,I1807)&lt;&gt;2,overallRate=0),0,IF(E1807="Yes",ROUND(MAX(IF($B1807="Oui - sans lien de dépendance",0,MIN((0.75*I1807),847)),MIN(I1807,(0.75*$C1807),847)),2),IF(revenueReduction&gt;0.3,MAX(IF($B1807="Non - avec lien de dépendance",MIN(1129,I1807,$C1807)*overallRate,MIN(1129,I1807)*overallRate),ROUND(MAX(IF($B1807="Non - avec lien de dépendance",0,MIN((0.75*I1807),847)),MIN(I1807,(0.75*$C1807),847)),2)),IF($B1807="Non - avec lien de dépendance",MIN(1129,I1807,$C1807)*overallRate,MIN(1129,I1807)*overallRate)))))</f>
        <v>Effectuez l’étape 1</v>
      </c>
      <c r="N1807" s="68" t="str">
        <f>IF(ISTEXT(overallRate),"Effectuez l’étape 1",IF(OR(COUNT($C1807,J1807)&lt;&gt;2,overallRate=0),0,IF(F1807="Yes",ROUND(MAX(IF($B1807="Oui - sans lien de dépendance",0,MIN((0.75*J1807),847)),MIN(J1807,(0.75*$C1807),847)),2),IF(revenueReduction&gt;0.3,MAX(IF($B1807="Non - avec lien de dépendance",MIN(1129,J1807,$C1807)*overallRate,MIN(1129,J1807)*overallRate),ROUND(MAX(IF($B1807="Non - avec lien de dépendance",0,MIN((0.75*J1807),847)),MIN(J1807,(0.75*$C1807),847)),2)),IF($B1807="Non - avec lien de dépendance",MIN(1129,J1807,$C1807)*overallRate,MIN(1129,J1807)*overallRate)))))</f>
        <v>Effectuez l’étape 1</v>
      </c>
      <c r="O1807" s="68" t="str">
        <f>IF(ISTEXT(overallRate),"Effectuez l’étape 1",IF(OR(COUNT($C1807,K1807)&lt;&gt;2,overallRate=0),0,IF(G1807="Yes",ROUND(MAX(IF($B1807="Oui - sans lien de dépendance",0,MIN((0.75*K1807),847)),MIN(K1807,(0.75*$C1807),847)),2),IF(revenueReduction&gt;0.3,MAX(IF($B1807="Non - avec lien de dépendance",MIN(1129,K1807,$C1807)*overallRate,MIN(1129,K1807)*overallRate),ROUND(MAX(IF($B1807="Non - avec lien de dépendance",0,MIN((0.75*K1807),847)),MIN(K1807,(0.75*$C1807),847)),2)),IF($B1807="Non - avec lien de dépendance",MIN(1129,K1807,$C1807)*overallRate,MIN(1129,K1807)*overallRate)))))</f>
        <v>Effectuez l’étape 1</v>
      </c>
      <c r="P1807" s="3">
        <f t="shared" si="28"/>
        <v>0</v>
      </c>
    </row>
    <row r="1808" spans="12:16" x14ac:dyDescent="0.5">
      <c r="L1808" s="68" t="str">
        <f>IF(ISTEXT(overallRate),"Effectuez l’étape 1",IF(OR(COUNT($C1808,H1808)&lt;&gt;2,overallRate=0),0,IF(D1808="Yes",ROUND(MAX(IF($B1808="Oui - sans lien de dépendance",0,MIN((0.75*H1808),847)),MIN(H1808,(0.75*$C1808),847)),2),IF(revenueReduction&gt;0.3,MAX(IF($B1808="Non - avec lien de dépendance",MIN(1129,H1808,$C1808)*overallRate,MIN(1129,H1808)*overallRate),ROUND(MAX(IF($B1808="Non - avec lien de dépendance",0,MIN((0.75*H1808),847)),MIN(H1808,(0.75*$C1808),847)),2)),IF($B1808="Non - avec lien de dépendance",MIN(1129,H1808,$C1808)*overallRate,MIN(1129,H1808)*overallRate)))))</f>
        <v>Effectuez l’étape 1</v>
      </c>
      <c r="M1808" s="68" t="str">
        <f>IF(ISTEXT(overallRate),"Effectuez l’étape 1",IF(OR(COUNT($C1808,I1808)&lt;&gt;2,overallRate=0),0,IF(E1808="Yes",ROUND(MAX(IF($B1808="Oui - sans lien de dépendance",0,MIN((0.75*I1808),847)),MIN(I1808,(0.75*$C1808),847)),2),IF(revenueReduction&gt;0.3,MAX(IF($B1808="Non - avec lien de dépendance",MIN(1129,I1808,$C1808)*overallRate,MIN(1129,I1808)*overallRate),ROUND(MAX(IF($B1808="Non - avec lien de dépendance",0,MIN((0.75*I1808),847)),MIN(I1808,(0.75*$C1808),847)),2)),IF($B1808="Non - avec lien de dépendance",MIN(1129,I1808,$C1808)*overallRate,MIN(1129,I1808)*overallRate)))))</f>
        <v>Effectuez l’étape 1</v>
      </c>
      <c r="N1808" s="68" t="str">
        <f>IF(ISTEXT(overallRate),"Effectuez l’étape 1",IF(OR(COUNT($C1808,J1808)&lt;&gt;2,overallRate=0),0,IF(F1808="Yes",ROUND(MAX(IF($B1808="Oui - sans lien de dépendance",0,MIN((0.75*J1808),847)),MIN(J1808,(0.75*$C1808),847)),2),IF(revenueReduction&gt;0.3,MAX(IF($B1808="Non - avec lien de dépendance",MIN(1129,J1808,$C1808)*overallRate,MIN(1129,J1808)*overallRate),ROUND(MAX(IF($B1808="Non - avec lien de dépendance",0,MIN((0.75*J1808),847)),MIN(J1808,(0.75*$C1808),847)),2)),IF($B1808="Non - avec lien de dépendance",MIN(1129,J1808,$C1808)*overallRate,MIN(1129,J1808)*overallRate)))))</f>
        <v>Effectuez l’étape 1</v>
      </c>
      <c r="O1808" s="68" t="str">
        <f>IF(ISTEXT(overallRate),"Effectuez l’étape 1",IF(OR(COUNT($C1808,K1808)&lt;&gt;2,overallRate=0),0,IF(G1808="Yes",ROUND(MAX(IF($B1808="Oui - sans lien de dépendance",0,MIN((0.75*K1808),847)),MIN(K1808,(0.75*$C1808),847)),2),IF(revenueReduction&gt;0.3,MAX(IF($B1808="Non - avec lien de dépendance",MIN(1129,K1808,$C1808)*overallRate,MIN(1129,K1808)*overallRate),ROUND(MAX(IF($B1808="Non - avec lien de dépendance",0,MIN((0.75*K1808),847)),MIN(K1808,(0.75*$C1808),847)),2)),IF($B1808="Non - avec lien de dépendance",MIN(1129,K1808,$C1808)*overallRate,MIN(1129,K1808)*overallRate)))))</f>
        <v>Effectuez l’étape 1</v>
      </c>
      <c r="P1808" s="3">
        <f t="shared" si="28"/>
        <v>0</v>
      </c>
    </row>
    <row r="1809" spans="12:16" x14ac:dyDescent="0.5">
      <c r="L1809" s="68" t="str">
        <f>IF(ISTEXT(overallRate),"Effectuez l’étape 1",IF(OR(COUNT($C1809,H1809)&lt;&gt;2,overallRate=0),0,IF(D1809="Yes",ROUND(MAX(IF($B1809="Oui - sans lien de dépendance",0,MIN((0.75*H1809),847)),MIN(H1809,(0.75*$C1809),847)),2),IF(revenueReduction&gt;0.3,MAX(IF($B1809="Non - avec lien de dépendance",MIN(1129,H1809,$C1809)*overallRate,MIN(1129,H1809)*overallRate),ROUND(MAX(IF($B1809="Non - avec lien de dépendance",0,MIN((0.75*H1809),847)),MIN(H1809,(0.75*$C1809),847)),2)),IF($B1809="Non - avec lien de dépendance",MIN(1129,H1809,$C1809)*overallRate,MIN(1129,H1809)*overallRate)))))</f>
        <v>Effectuez l’étape 1</v>
      </c>
      <c r="M1809" s="68" t="str">
        <f>IF(ISTEXT(overallRate),"Effectuez l’étape 1",IF(OR(COUNT($C1809,I1809)&lt;&gt;2,overallRate=0),0,IF(E1809="Yes",ROUND(MAX(IF($B1809="Oui - sans lien de dépendance",0,MIN((0.75*I1809),847)),MIN(I1809,(0.75*$C1809),847)),2),IF(revenueReduction&gt;0.3,MAX(IF($B1809="Non - avec lien de dépendance",MIN(1129,I1809,$C1809)*overallRate,MIN(1129,I1809)*overallRate),ROUND(MAX(IF($B1809="Non - avec lien de dépendance",0,MIN((0.75*I1809),847)),MIN(I1809,(0.75*$C1809),847)),2)),IF($B1809="Non - avec lien de dépendance",MIN(1129,I1809,$C1809)*overallRate,MIN(1129,I1809)*overallRate)))))</f>
        <v>Effectuez l’étape 1</v>
      </c>
      <c r="N1809" s="68" t="str">
        <f>IF(ISTEXT(overallRate),"Effectuez l’étape 1",IF(OR(COUNT($C1809,J1809)&lt;&gt;2,overallRate=0),0,IF(F1809="Yes",ROUND(MAX(IF($B1809="Oui - sans lien de dépendance",0,MIN((0.75*J1809),847)),MIN(J1809,(0.75*$C1809),847)),2),IF(revenueReduction&gt;0.3,MAX(IF($B1809="Non - avec lien de dépendance",MIN(1129,J1809,$C1809)*overallRate,MIN(1129,J1809)*overallRate),ROUND(MAX(IF($B1809="Non - avec lien de dépendance",0,MIN((0.75*J1809),847)),MIN(J1809,(0.75*$C1809),847)),2)),IF($B1809="Non - avec lien de dépendance",MIN(1129,J1809,$C1809)*overallRate,MIN(1129,J1809)*overallRate)))))</f>
        <v>Effectuez l’étape 1</v>
      </c>
      <c r="O1809" s="68" t="str">
        <f>IF(ISTEXT(overallRate),"Effectuez l’étape 1",IF(OR(COUNT($C1809,K1809)&lt;&gt;2,overallRate=0),0,IF(G1809="Yes",ROUND(MAX(IF($B1809="Oui - sans lien de dépendance",0,MIN((0.75*K1809),847)),MIN(K1809,(0.75*$C1809),847)),2),IF(revenueReduction&gt;0.3,MAX(IF($B1809="Non - avec lien de dépendance",MIN(1129,K1809,$C1809)*overallRate,MIN(1129,K1809)*overallRate),ROUND(MAX(IF($B1809="Non - avec lien de dépendance",0,MIN((0.75*K1809),847)),MIN(K1809,(0.75*$C1809),847)),2)),IF($B1809="Non - avec lien de dépendance",MIN(1129,K1809,$C1809)*overallRate,MIN(1129,K1809)*overallRate)))))</f>
        <v>Effectuez l’étape 1</v>
      </c>
      <c r="P1809" s="3">
        <f t="shared" si="28"/>
        <v>0</v>
      </c>
    </row>
    <row r="1810" spans="12:16" x14ac:dyDescent="0.5">
      <c r="L1810" s="68" t="str">
        <f>IF(ISTEXT(overallRate),"Effectuez l’étape 1",IF(OR(COUNT($C1810,H1810)&lt;&gt;2,overallRate=0),0,IF(D1810="Yes",ROUND(MAX(IF($B1810="Oui - sans lien de dépendance",0,MIN((0.75*H1810),847)),MIN(H1810,(0.75*$C1810),847)),2),IF(revenueReduction&gt;0.3,MAX(IF($B1810="Non - avec lien de dépendance",MIN(1129,H1810,$C1810)*overallRate,MIN(1129,H1810)*overallRate),ROUND(MAX(IF($B1810="Non - avec lien de dépendance",0,MIN((0.75*H1810),847)),MIN(H1810,(0.75*$C1810),847)),2)),IF($B1810="Non - avec lien de dépendance",MIN(1129,H1810,$C1810)*overallRate,MIN(1129,H1810)*overallRate)))))</f>
        <v>Effectuez l’étape 1</v>
      </c>
      <c r="M1810" s="68" t="str">
        <f>IF(ISTEXT(overallRate),"Effectuez l’étape 1",IF(OR(COUNT($C1810,I1810)&lt;&gt;2,overallRate=0),0,IF(E1810="Yes",ROUND(MAX(IF($B1810="Oui - sans lien de dépendance",0,MIN((0.75*I1810),847)),MIN(I1810,(0.75*$C1810),847)),2),IF(revenueReduction&gt;0.3,MAX(IF($B1810="Non - avec lien de dépendance",MIN(1129,I1810,$C1810)*overallRate,MIN(1129,I1810)*overallRate),ROUND(MAX(IF($B1810="Non - avec lien de dépendance",0,MIN((0.75*I1810),847)),MIN(I1810,(0.75*$C1810),847)),2)),IF($B1810="Non - avec lien de dépendance",MIN(1129,I1810,$C1810)*overallRate,MIN(1129,I1810)*overallRate)))))</f>
        <v>Effectuez l’étape 1</v>
      </c>
      <c r="N1810" s="68" t="str">
        <f>IF(ISTEXT(overallRate),"Effectuez l’étape 1",IF(OR(COUNT($C1810,J1810)&lt;&gt;2,overallRate=0),0,IF(F1810="Yes",ROUND(MAX(IF($B1810="Oui - sans lien de dépendance",0,MIN((0.75*J1810),847)),MIN(J1810,(0.75*$C1810),847)),2),IF(revenueReduction&gt;0.3,MAX(IF($B1810="Non - avec lien de dépendance",MIN(1129,J1810,$C1810)*overallRate,MIN(1129,J1810)*overallRate),ROUND(MAX(IF($B1810="Non - avec lien de dépendance",0,MIN((0.75*J1810),847)),MIN(J1810,(0.75*$C1810),847)),2)),IF($B1810="Non - avec lien de dépendance",MIN(1129,J1810,$C1810)*overallRate,MIN(1129,J1810)*overallRate)))))</f>
        <v>Effectuez l’étape 1</v>
      </c>
      <c r="O1810" s="68" t="str">
        <f>IF(ISTEXT(overallRate),"Effectuez l’étape 1",IF(OR(COUNT($C1810,K1810)&lt;&gt;2,overallRate=0),0,IF(G1810="Yes",ROUND(MAX(IF($B1810="Oui - sans lien de dépendance",0,MIN((0.75*K1810),847)),MIN(K1810,(0.75*$C1810),847)),2),IF(revenueReduction&gt;0.3,MAX(IF($B1810="Non - avec lien de dépendance",MIN(1129,K1810,$C1810)*overallRate,MIN(1129,K1810)*overallRate),ROUND(MAX(IF($B1810="Non - avec lien de dépendance",0,MIN((0.75*K1810),847)),MIN(K1810,(0.75*$C1810),847)),2)),IF($B1810="Non - avec lien de dépendance",MIN(1129,K1810,$C1810)*overallRate,MIN(1129,K1810)*overallRate)))))</f>
        <v>Effectuez l’étape 1</v>
      </c>
      <c r="P1810" s="3">
        <f t="shared" si="28"/>
        <v>0</v>
      </c>
    </row>
    <row r="1811" spans="12:16" x14ac:dyDescent="0.5">
      <c r="L1811" s="68" t="str">
        <f>IF(ISTEXT(overallRate),"Effectuez l’étape 1",IF(OR(COUNT($C1811,H1811)&lt;&gt;2,overallRate=0),0,IF(D1811="Yes",ROUND(MAX(IF($B1811="Oui - sans lien de dépendance",0,MIN((0.75*H1811),847)),MIN(H1811,(0.75*$C1811),847)),2),IF(revenueReduction&gt;0.3,MAX(IF($B1811="Non - avec lien de dépendance",MIN(1129,H1811,$C1811)*overallRate,MIN(1129,H1811)*overallRate),ROUND(MAX(IF($B1811="Non - avec lien de dépendance",0,MIN((0.75*H1811),847)),MIN(H1811,(0.75*$C1811),847)),2)),IF($B1811="Non - avec lien de dépendance",MIN(1129,H1811,$C1811)*overallRate,MIN(1129,H1811)*overallRate)))))</f>
        <v>Effectuez l’étape 1</v>
      </c>
      <c r="M1811" s="68" t="str">
        <f>IF(ISTEXT(overallRate),"Effectuez l’étape 1",IF(OR(COUNT($C1811,I1811)&lt;&gt;2,overallRate=0),0,IF(E1811="Yes",ROUND(MAX(IF($B1811="Oui - sans lien de dépendance",0,MIN((0.75*I1811),847)),MIN(I1811,(0.75*$C1811),847)),2),IF(revenueReduction&gt;0.3,MAX(IF($B1811="Non - avec lien de dépendance",MIN(1129,I1811,$C1811)*overallRate,MIN(1129,I1811)*overallRate),ROUND(MAX(IF($B1811="Non - avec lien de dépendance",0,MIN((0.75*I1811),847)),MIN(I1811,(0.75*$C1811),847)),2)),IF($B1811="Non - avec lien de dépendance",MIN(1129,I1811,$C1811)*overallRate,MIN(1129,I1811)*overallRate)))))</f>
        <v>Effectuez l’étape 1</v>
      </c>
      <c r="N1811" s="68" t="str">
        <f>IF(ISTEXT(overallRate),"Effectuez l’étape 1",IF(OR(COUNT($C1811,J1811)&lt;&gt;2,overallRate=0),0,IF(F1811="Yes",ROUND(MAX(IF($B1811="Oui - sans lien de dépendance",0,MIN((0.75*J1811),847)),MIN(J1811,(0.75*$C1811),847)),2),IF(revenueReduction&gt;0.3,MAX(IF($B1811="Non - avec lien de dépendance",MIN(1129,J1811,$C1811)*overallRate,MIN(1129,J1811)*overallRate),ROUND(MAX(IF($B1811="Non - avec lien de dépendance",0,MIN((0.75*J1811),847)),MIN(J1811,(0.75*$C1811),847)),2)),IF($B1811="Non - avec lien de dépendance",MIN(1129,J1811,$C1811)*overallRate,MIN(1129,J1811)*overallRate)))))</f>
        <v>Effectuez l’étape 1</v>
      </c>
      <c r="O1811" s="68" t="str">
        <f>IF(ISTEXT(overallRate),"Effectuez l’étape 1",IF(OR(COUNT($C1811,K1811)&lt;&gt;2,overallRate=0),0,IF(G1811="Yes",ROUND(MAX(IF($B1811="Oui - sans lien de dépendance",0,MIN((0.75*K1811),847)),MIN(K1811,(0.75*$C1811),847)),2),IF(revenueReduction&gt;0.3,MAX(IF($B1811="Non - avec lien de dépendance",MIN(1129,K1811,$C1811)*overallRate,MIN(1129,K1811)*overallRate),ROUND(MAX(IF($B1811="Non - avec lien de dépendance",0,MIN((0.75*K1811),847)),MIN(K1811,(0.75*$C1811),847)),2)),IF($B1811="Non - avec lien de dépendance",MIN(1129,K1811,$C1811)*overallRate,MIN(1129,K1811)*overallRate)))))</f>
        <v>Effectuez l’étape 1</v>
      </c>
      <c r="P1811" s="3">
        <f t="shared" si="28"/>
        <v>0</v>
      </c>
    </row>
    <row r="1812" spans="12:16" x14ac:dyDescent="0.5">
      <c r="L1812" s="68" t="str">
        <f>IF(ISTEXT(overallRate),"Effectuez l’étape 1",IF(OR(COUNT($C1812,H1812)&lt;&gt;2,overallRate=0),0,IF(D1812="Yes",ROUND(MAX(IF($B1812="Oui - sans lien de dépendance",0,MIN((0.75*H1812),847)),MIN(H1812,(0.75*$C1812),847)),2),IF(revenueReduction&gt;0.3,MAX(IF($B1812="Non - avec lien de dépendance",MIN(1129,H1812,$C1812)*overallRate,MIN(1129,H1812)*overallRate),ROUND(MAX(IF($B1812="Non - avec lien de dépendance",0,MIN((0.75*H1812),847)),MIN(H1812,(0.75*$C1812),847)),2)),IF($B1812="Non - avec lien de dépendance",MIN(1129,H1812,$C1812)*overallRate,MIN(1129,H1812)*overallRate)))))</f>
        <v>Effectuez l’étape 1</v>
      </c>
      <c r="M1812" s="68" t="str">
        <f>IF(ISTEXT(overallRate),"Effectuez l’étape 1",IF(OR(COUNT($C1812,I1812)&lt;&gt;2,overallRate=0),0,IF(E1812="Yes",ROUND(MAX(IF($B1812="Oui - sans lien de dépendance",0,MIN((0.75*I1812),847)),MIN(I1812,(0.75*$C1812),847)),2),IF(revenueReduction&gt;0.3,MAX(IF($B1812="Non - avec lien de dépendance",MIN(1129,I1812,$C1812)*overallRate,MIN(1129,I1812)*overallRate),ROUND(MAX(IF($B1812="Non - avec lien de dépendance",0,MIN((0.75*I1812),847)),MIN(I1812,(0.75*$C1812),847)),2)),IF($B1812="Non - avec lien de dépendance",MIN(1129,I1812,$C1812)*overallRate,MIN(1129,I1812)*overallRate)))))</f>
        <v>Effectuez l’étape 1</v>
      </c>
      <c r="N1812" s="68" t="str">
        <f>IF(ISTEXT(overallRate),"Effectuez l’étape 1",IF(OR(COUNT($C1812,J1812)&lt;&gt;2,overallRate=0),0,IF(F1812="Yes",ROUND(MAX(IF($B1812="Oui - sans lien de dépendance",0,MIN((0.75*J1812),847)),MIN(J1812,(0.75*$C1812),847)),2),IF(revenueReduction&gt;0.3,MAX(IF($B1812="Non - avec lien de dépendance",MIN(1129,J1812,$C1812)*overallRate,MIN(1129,J1812)*overallRate),ROUND(MAX(IF($B1812="Non - avec lien de dépendance",0,MIN((0.75*J1812),847)),MIN(J1812,(0.75*$C1812),847)),2)),IF($B1812="Non - avec lien de dépendance",MIN(1129,J1812,$C1812)*overallRate,MIN(1129,J1812)*overallRate)))))</f>
        <v>Effectuez l’étape 1</v>
      </c>
      <c r="O1812" s="68" t="str">
        <f>IF(ISTEXT(overallRate),"Effectuez l’étape 1",IF(OR(COUNT($C1812,K1812)&lt;&gt;2,overallRate=0),0,IF(G1812="Yes",ROUND(MAX(IF($B1812="Oui - sans lien de dépendance",0,MIN((0.75*K1812),847)),MIN(K1812,(0.75*$C1812),847)),2),IF(revenueReduction&gt;0.3,MAX(IF($B1812="Non - avec lien de dépendance",MIN(1129,K1812,$C1812)*overallRate,MIN(1129,K1812)*overallRate),ROUND(MAX(IF($B1812="Non - avec lien de dépendance",0,MIN((0.75*K1812),847)),MIN(K1812,(0.75*$C1812),847)),2)),IF($B1812="Non - avec lien de dépendance",MIN(1129,K1812,$C1812)*overallRate,MIN(1129,K1812)*overallRate)))))</f>
        <v>Effectuez l’étape 1</v>
      </c>
      <c r="P1812" s="3">
        <f t="shared" si="28"/>
        <v>0</v>
      </c>
    </row>
    <row r="1813" spans="12:16" x14ac:dyDescent="0.5">
      <c r="L1813" s="68" t="str">
        <f>IF(ISTEXT(overallRate),"Effectuez l’étape 1",IF(OR(COUNT($C1813,H1813)&lt;&gt;2,overallRate=0),0,IF(D1813="Yes",ROUND(MAX(IF($B1813="Oui - sans lien de dépendance",0,MIN((0.75*H1813),847)),MIN(H1813,(0.75*$C1813),847)),2),IF(revenueReduction&gt;0.3,MAX(IF($B1813="Non - avec lien de dépendance",MIN(1129,H1813,$C1813)*overallRate,MIN(1129,H1813)*overallRate),ROUND(MAX(IF($B1813="Non - avec lien de dépendance",0,MIN((0.75*H1813),847)),MIN(H1813,(0.75*$C1813),847)),2)),IF($B1813="Non - avec lien de dépendance",MIN(1129,H1813,$C1813)*overallRate,MIN(1129,H1813)*overallRate)))))</f>
        <v>Effectuez l’étape 1</v>
      </c>
      <c r="M1813" s="68" t="str">
        <f>IF(ISTEXT(overallRate),"Effectuez l’étape 1",IF(OR(COUNT($C1813,I1813)&lt;&gt;2,overallRate=0),0,IF(E1813="Yes",ROUND(MAX(IF($B1813="Oui - sans lien de dépendance",0,MIN((0.75*I1813),847)),MIN(I1813,(0.75*$C1813),847)),2),IF(revenueReduction&gt;0.3,MAX(IF($B1813="Non - avec lien de dépendance",MIN(1129,I1813,$C1813)*overallRate,MIN(1129,I1813)*overallRate),ROUND(MAX(IF($B1813="Non - avec lien de dépendance",0,MIN((0.75*I1813),847)),MIN(I1813,(0.75*$C1813),847)),2)),IF($B1813="Non - avec lien de dépendance",MIN(1129,I1813,$C1813)*overallRate,MIN(1129,I1813)*overallRate)))))</f>
        <v>Effectuez l’étape 1</v>
      </c>
      <c r="N1813" s="68" t="str">
        <f>IF(ISTEXT(overallRate),"Effectuez l’étape 1",IF(OR(COUNT($C1813,J1813)&lt;&gt;2,overallRate=0),0,IF(F1813="Yes",ROUND(MAX(IF($B1813="Oui - sans lien de dépendance",0,MIN((0.75*J1813),847)),MIN(J1813,(0.75*$C1813),847)),2),IF(revenueReduction&gt;0.3,MAX(IF($B1813="Non - avec lien de dépendance",MIN(1129,J1813,$C1813)*overallRate,MIN(1129,J1813)*overallRate),ROUND(MAX(IF($B1813="Non - avec lien de dépendance",0,MIN((0.75*J1813),847)),MIN(J1813,(0.75*$C1813),847)),2)),IF($B1813="Non - avec lien de dépendance",MIN(1129,J1813,$C1813)*overallRate,MIN(1129,J1813)*overallRate)))))</f>
        <v>Effectuez l’étape 1</v>
      </c>
      <c r="O1813" s="68" t="str">
        <f>IF(ISTEXT(overallRate),"Effectuez l’étape 1",IF(OR(COUNT($C1813,K1813)&lt;&gt;2,overallRate=0),0,IF(G1813="Yes",ROUND(MAX(IF($B1813="Oui - sans lien de dépendance",0,MIN((0.75*K1813),847)),MIN(K1813,(0.75*$C1813),847)),2),IF(revenueReduction&gt;0.3,MAX(IF($B1813="Non - avec lien de dépendance",MIN(1129,K1813,$C1813)*overallRate,MIN(1129,K1813)*overallRate),ROUND(MAX(IF($B1813="Non - avec lien de dépendance",0,MIN((0.75*K1813),847)),MIN(K1813,(0.75*$C1813),847)),2)),IF($B1813="Non - avec lien de dépendance",MIN(1129,K1813,$C1813)*overallRate,MIN(1129,K1813)*overallRate)))))</f>
        <v>Effectuez l’étape 1</v>
      </c>
      <c r="P1813" s="3">
        <f t="shared" si="28"/>
        <v>0</v>
      </c>
    </row>
    <row r="1814" spans="12:16" x14ac:dyDescent="0.5">
      <c r="L1814" s="68" t="str">
        <f>IF(ISTEXT(overallRate),"Effectuez l’étape 1",IF(OR(COUNT($C1814,H1814)&lt;&gt;2,overallRate=0),0,IF(D1814="Yes",ROUND(MAX(IF($B1814="Oui - sans lien de dépendance",0,MIN((0.75*H1814),847)),MIN(H1814,(0.75*$C1814),847)),2),IF(revenueReduction&gt;0.3,MAX(IF($B1814="Non - avec lien de dépendance",MIN(1129,H1814,$C1814)*overallRate,MIN(1129,H1814)*overallRate),ROUND(MAX(IF($B1814="Non - avec lien de dépendance",0,MIN((0.75*H1814),847)),MIN(H1814,(0.75*$C1814),847)),2)),IF($B1814="Non - avec lien de dépendance",MIN(1129,H1814,$C1814)*overallRate,MIN(1129,H1814)*overallRate)))))</f>
        <v>Effectuez l’étape 1</v>
      </c>
      <c r="M1814" s="68" t="str">
        <f>IF(ISTEXT(overallRate),"Effectuez l’étape 1",IF(OR(COUNT($C1814,I1814)&lt;&gt;2,overallRate=0),0,IF(E1814="Yes",ROUND(MAX(IF($B1814="Oui - sans lien de dépendance",0,MIN((0.75*I1814),847)),MIN(I1814,(0.75*$C1814),847)),2),IF(revenueReduction&gt;0.3,MAX(IF($B1814="Non - avec lien de dépendance",MIN(1129,I1814,$C1814)*overallRate,MIN(1129,I1814)*overallRate),ROUND(MAX(IF($B1814="Non - avec lien de dépendance",0,MIN((0.75*I1814),847)),MIN(I1814,(0.75*$C1814),847)),2)),IF($B1814="Non - avec lien de dépendance",MIN(1129,I1814,$C1814)*overallRate,MIN(1129,I1814)*overallRate)))))</f>
        <v>Effectuez l’étape 1</v>
      </c>
      <c r="N1814" s="68" t="str">
        <f>IF(ISTEXT(overallRate),"Effectuez l’étape 1",IF(OR(COUNT($C1814,J1814)&lt;&gt;2,overallRate=0),0,IF(F1814="Yes",ROUND(MAX(IF($B1814="Oui - sans lien de dépendance",0,MIN((0.75*J1814),847)),MIN(J1814,(0.75*$C1814),847)),2),IF(revenueReduction&gt;0.3,MAX(IF($B1814="Non - avec lien de dépendance",MIN(1129,J1814,$C1814)*overallRate,MIN(1129,J1814)*overallRate),ROUND(MAX(IF($B1814="Non - avec lien de dépendance",0,MIN((0.75*J1814),847)),MIN(J1814,(0.75*$C1814),847)),2)),IF($B1814="Non - avec lien de dépendance",MIN(1129,J1814,$C1814)*overallRate,MIN(1129,J1814)*overallRate)))))</f>
        <v>Effectuez l’étape 1</v>
      </c>
      <c r="O1814" s="68" t="str">
        <f>IF(ISTEXT(overallRate),"Effectuez l’étape 1",IF(OR(COUNT($C1814,K1814)&lt;&gt;2,overallRate=0),0,IF(G1814="Yes",ROUND(MAX(IF($B1814="Oui - sans lien de dépendance",0,MIN((0.75*K1814),847)),MIN(K1814,(0.75*$C1814),847)),2),IF(revenueReduction&gt;0.3,MAX(IF($B1814="Non - avec lien de dépendance",MIN(1129,K1814,$C1814)*overallRate,MIN(1129,K1814)*overallRate),ROUND(MAX(IF($B1814="Non - avec lien de dépendance",0,MIN((0.75*K1814),847)),MIN(K1814,(0.75*$C1814),847)),2)),IF($B1814="Non - avec lien de dépendance",MIN(1129,K1814,$C1814)*overallRate,MIN(1129,K1814)*overallRate)))))</f>
        <v>Effectuez l’étape 1</v>
      </c>
      <c r="P1814" s="3">
        <f t="shared" si="28"/>
        <v>0</v>
      </c>
    </row>
    <row r="1815" spans="12:16" x14ac:dyDescent="0.5">
      <c r="L1815" s="68" t="str">
        <f>IF(ISTEXT(overallRate),"Effectuez l’étape 1",IF(OR(COUNT($C1815,H1815)&lt;&gt;2,overallRate=0),0,IF(D1815="Yes",ROUND(MAX(IF($B1815="Oui - sans lien de dépendance",0,MIN((0.75*H1815),847)),MIN(H1815,(0.75*$C1815),847)),2),IF(revenueReduction&gt;0.3,MAX(IF($B1815="Non - avec lien de dépendance",MIN(1129,H1815,$C1815)*overallRate,MIN(1129,H1815)*overallRate),ROUND(MAX(IF($B1815="Non - avec lien de dépendance",0,MIN((0.75*H1815),847)),MIN(H1815,(0.75*$C1815),847)),2)),IF($B1815="Non - avec lien de dépendance",MIN(1129,H1815,$C1815)*overallRate,MIN(1129,H1815)*overallRate)))))</f>
        <v>Effectuez l’étape 1</v>
      </c>
      <c r="M1815" s="68" t="str">
        <f>IF(ISTEXT(overallRate),"Effectuez l’étape 1",IF(OR(COUNT($C1815,I1815)&lt;&gt;2,overallRate=0),0,IF(E1815="Yes",ROUND(MAX(IF($B1815="Oui - sans lien de dépendance",0,MIN((0.75*I1815),847)),MIN(I1815,(0.75*$C1815),847)),2),IF(revenueReduction&gt;0.3,MAX(IF($B1815="Non - avec lien de dépendance",MIN(1129,I1815,$C1815)*overallRate,MIN(1129,I1815)*overallRate),ROUND(MAX(IF($B1815="Non - avec lien de dépendance",0,MIN((0.75*I1815),847)),MIN(I1815,(0.75*$C1815),847)),2)),IF($B1815="Non - avec lien de dépendance",MIN(1129,I1815,$C1815)*overallRate,MIN(1129,I1815)*overallRate)))))</f>
        <v>Effectuez l’étape 1</v>
      </c>
      <c r="N1815" s="68" t="str">
        <f>IF(ISTEXT(overallRate),"Effectuez l’étape 1",IF(OR(COUNT($C1815,J1815)&lt;&gt;2,overallRate=0),0,IF(F1815="Yes",ROUND(MAX(IF($B1815="Oui - sans lien de dépendance",0,MIN((0.75*J1815),847)),MIN(J1815,(0.75*$C1815),847)),2),IF(revenueReduction&gt;0.3,MAX(IF($B1815="Non - avec lien de dépendance",MIN(1129,J1815,$C1815)*overallRate,MIN(1129,J1815)*overallRate),ROUND(MAX(IF($B1815="Non - avec lien de dépendance",0,MIN((0.75*J1815),847)),MIN(J1815,(0.75*$C1815),847)),2)),IF($B1815="Non - avec lien de dépendance",MIN(1129,J1815,$C1815)*overallRate,MIN(1129,J1815)*overallRate)))))</f>
        <v>Effectuez l’étape 1</v>
      </c>
      <c r="O1815" s="68" t="str">
        <f>IF(ISTEXT(overallRate),"Effectuez l’étape 1",IF(OR(COUNT($C1815,K1815)&lt;&gt;2,overallRate=0),0,IF(G1815="Yes",ROUND(MAX(IF($B1815="Oui - sans lien de dépendance",0,MIN((0.75*K1815),847)),MIN(K1815,(0.75*$C1815),847)),2),IF(revenueReduction&gt;0.3,MAX(IF($B1815="Non - avec lien de dépendance",MIN(1129,K1815,$C1815)*overallRate,MIN(1129,K1815)*overallRate),ROUND(MAX(IF($B1815="Non - avec lien de dépendance",0,MIN((0.75*K1815),847)),MIN(K1815,(0.75*$C1815),847)),2)),IF($B1815="Non - avec lien de dépendance",MIN(1129,K1815,$C1815)*overallRate,MIN(1129,K1815)*overallRate)))))</f>
        <v>Effectuez l’étape 1</v>
      </c>
      <c r="P1815" s="3">
        <f t="shared" si="28"/>
        <v>0</v>
      </c>
    </row>
    <row r="1816" spans="12:16" x14ac:dyDescent="0.5">
      <c r="L1816" s="68" t="str">
        <f>IF(ISTEXT(overallRate),"Effectuez l’étape 1",IF(OR(COUNT($C1816,H1816)&lt;&gt;2,overallRate=0),0,IF(D1816="Yes",ROUND(MAX(IF($B1816="Oui - sans lien de dépendance",0,MIN((0.75*H1816),847)),MIN(H1816,(0.75*$C1816),847)),2),IF(revenueReduction&gt;0.3,MAX(IF($B1816="Non - avec lien de dépendance",MIN(1129,H1816,$C1816)*overallRate,MIN(1129,H1816)*overallRate),ROUND(MAX(IF($B1816="Non - avec lien de dépendance",0,MIN((0.75*H1816),847)),MIN(H1816,(0.75*$C1816),847)),2)),IF($B1816="Non - avec lien de dépendance",MIN(1129,H1816,$C1816)*overallRate,MIN(1129,H1816)*overallRate)))))</f>
        <v>Effectuez l’étape 1</v>
      </c>
      <c r="M1816" s="68" t="str">
        <f>IF(ISTEXT(overallRate),"Effectuez l’étape 1",IF(OR(COUNT($C1816,I1816)&lt;&gt;2,overallRate=0),0,IF(E1816="Yes",ROUND(MAX(IF($B1816="Oui - sans lien de dépendance",0,MIN((0.75*I1816),847)),MIN(I1816,(0.75*$C1816),847)),2),IF(revenueReduction&gt;0.3,MAX(IF($B1816="Non - avec lien de dépendance",MIN(1129,I1816,$C1816)*overallRate,MIN(1129,I1816)*overallRate),ROUND(MAX(IF($B1816="Non - avec lien de dépendance",0,MIN((0.75*I1816),847)),MIN(I1816,(0.75*$C1816),847)),2)),IF($B1816="Non - avec lien de dépendance",MIN(1129,I1816,$C1816)*overallRate,MIN(1129,I1816)*overallRate)))))</f>
        <v>Effectuez l’étape 1</v>
      </c>
      <c r="N1816" s="68" t="str">
        <f>IF(ISTEXT(overallRate),"Effectuez l’étape 1",IF(OR(COUNT($C1816,J1816)&lt;&gt;2,overallRate=0),0,IF(F1816="Yes",ROUND(MAX(IF($B1816="Oui - sans lien de dépendance",0,MIN((0.75*J1816),847)),MIN(J1816,(0.75*$C1816),847)),2),IF(revenueReduction&gt;0.3,MAX(IF($B1816="Non - avec lien de dépendance",MIN(1129,J1816,$C1816)*overallRate,MIN(1129,J1816)*overallRate),ROUND(MAX(IF($B1816="Non - avec lien de dépendance",0,MIN((0.75*J1816),847)),MIN(J1816,(0.75*$C1816),847)),2)),IF($B1816="Non - avec lien de dépendance",MIN(1129,J1816,$C1816)*overallRate,MIN(1129,J1816)*overallRate)))))</f>
        <v>Effectuez l’étape 1</v>
      </c>
      <c r="O1816" s="68" t="str">
        <f>IF(ISTEXT(overallRate),"Effectuez l’étape 1",IF(OR(COUNT($C1816,K1816)&lt;&gt;2,overallRate=0),0,IF(G1816="Yes",ROUND(MAX(IF($B1816="Oui - sans lien de dépendance",0,MIN((0.75*K1816),847)),MIN(K1816,(0.75*$C1816),847)),2),IF(revenueReduction&gt;0.3,MAX(IF($B1816="Non - avec lien de dépendance",MIN(1129,K1816,$C1816)*overallRate,MIN(1129,K1816)*overallRate),ROUND(MAX(IF($B1816="Non - avec lien de dépendance",0,MIN((0.75*K1816),847)),MIN(K1816,(0.75*$C1816),847)),2)),IF($B1816="Non - avec lien de dépendance",MIN(1129,K1816,$C1816)*overallRate,MIN(1129,K1816)*overallRate)))))</f>
        <v>Effectuez l’étape 1</v>
      </c>
      <c r="P1816" s="3">
        <f t="shared" si="28"/>
        <v>0</v>
      </c>
    </row>
    <row r="1817" spans="12:16" x14ac:dyDescent="0.5">
      <c r="L1817" s="68" t="str">
        <f>IF(ISTEXT(overallRate),"Effectuez l’étape 1",IF(OR(COUNT($C1817,H1817)&lt;&gt;2,overallRate=0),0,IF(D1817="Yes",ROUND(MAX(IF($B1817="Oui - sans lien de dépendance",0,MIN((0.75*H1817),847)),MIN(H1817,(0.75*$C1817),847)),2),IF(revenueReduction&gt;0.3,MAX(IF($B1817="Non - avec lien de dépendance",MIN(1129,H1817,$C1817)*overallRate,MIN(1129,H1817)*overallRate),ROUND(MAX(IF($B1817="Non - avec lien de dépendance",0,MIN((0.75*H1817),847)),MIN(H1817,(0.75*$C1817),847)),2)),IF($B1817="Non - avec lien de dépendance",MIN(1129,H1817,$C1817)*overallRate,MIN(1129,H1817)*overallRate)))))</f>
        <v>Effectuez l’étape 1</v>
      </c>
      <c r="M1817" s="68" t="str">
        <f>IF(ISTEXT(overallRate),"Effectuez l’étape 1",IF(OR(COUNT($C1817,I1817)&lt;&gt;2,overallRate=0),0,IF(E1817="Yes",ROUND(MAX(IF($B1817="Oui - sans lien de dépendance",0,MIN((0.75*I1817),847)),MIN(I1817,(0.75*$C1817),847)),2),IF(revenueReduction&gt;0.3,MAX(IF($B1817="Non - avec lien de dépendance",MIN(1129,I1817,$C1817)*overallRate,MIN(1129,I1817)*overallRate),ROUND(MAX(IF($B1817="Non - avec lien de dépendance",0,MIN((0.75*I1817),847)),MIN(I1817,(0.75*$C1817),847)),2)),IF($B1817="Non - avec lien de dépendance",MIN(1129,I1817,$C1817)*overallRate,MIN(1129,I1817)*overallRate)))))</f>
        <v>Effectuez l’étape 1</v>
      </c>
      <c r="N1817" s="68" t="str">
        <f>IF(ISTEXT(overallRate),"Effectuez l’étape 1",IF(OR(COUNT($C1817,J1817)&lt;&gt;2,overallRate=0),0,IF(F1817="Yes",ROUND(MAX(IF($B1817="Oui - sans lien de dépendance",0,MIN((0.75*J1817),847)),MIN(J1817,(0.75*$C1817),847)),2),IF(revenueReduction&gt;0.3,MAX(IF($B1817="Non - avec lien de dépendance",MIN(1129,J1817,$C1817)*overallRate,MIN(1129,J1817)*overallRate),ROUND(MAX(IF($B1817="Non - avec lien de dépendance",0,MIN((0.75*J1817),847)),MIN(J1817,(0.75*$C1817),847)),2)),IF($B1817="Non - avec lien de dépendance",MIN(1129,J1817,$C1817)*overallRate,MIN(1129,J1817)*overallRate)))))</f>
        <v>Effectuez l’étape 1</v>
      </c>
      <c r="O1817" s="68" t="str">
        <f>IF(ISTEXT(overallRate),"Effectuez l’étape 1",IF(OR(COUNT($C1817,K1817)&lt;&gt;2,overallRate=0),0,IF(G1817="Yes",ROUND(MAX(IF($B1817="Oui - sans lien de dépendance",0,MIN((0.75*K1817),847)),MIN(K1817,(0.75*$C1817),847)),2),IF(revenueReduction&gt;0.3,MAX(IF($B1817="Non - avec lien de dépendance",MIN(1129,K1817,$C1817)*overallRate,MIN(1129,K1817)*overallRate),ROUND(MAX(IF($B1817="Non - avec lien de dépendance",0,MIN((0.75*K1817),847)),MIN(K1817,(0.75*$C1817),847)),2)),IF($B1817="Non - avec lien de dépendance",MIN(1129,K1817,$C1817)*overallRate,MIN(1129,K1817)*overallRate)))))</f>
        <v>Effectuez l’étape 1</v>
      </c>
      <c r="P1817" s="3">
        <f t="shared" si="28"/>
        <v>0</v>
      </c>
    </row>
    <row r="1818" spans="12:16" x14ac:dyDescent="0.5">
      <c r="L1818" s="68" t="str">
        <f>IF(ISTEXT(overallRate),"Effectuez l’étape 1",IF(OR(COUNT($C1818,H1818)&lt;&gt;2,overallRate=0),0,IF(D1818="Yes",ROUND(MAX(IF($B1818="Oui - sans lien de dépendance",0,MIN((0.75*H1818),847)),MIN(H1818,(0.75*$C1818),847)),2),IF(revenueReduction&gt;0.3,MAX(IF($B1818="Non - avec lien de dépendance",MIN(1129,H1818,$C1818)*overallRate,MIN(1129,H1818)*overallRate),ROUND(MAX(IF($B1818="Non - avec lien de dépendance",0,MIN((0.75*H1818),847)),MIN(H1818,(0.75*$C1818),847)),2)),IF($B1818="Non - avec lien de dépendance",MIN(1129,H1818,$C1818)*overallRate,MIN(1129,H1818)*overallRate)))))</f>
        <v>Effectuez l’étape 1</v>
      </c>
      <c r="M1818" s="68" t="str">
        <f>IF(ISTEXT(overallRate),"Effectuez l’étape 1",IF(OR(COUNT($C1818,I1818)&lt;&gt;2,overallRate=0),0,IF(E1818="Yes",ROUND(MAX(IF($B1818="Oui - sans lien de dépendance",0,MIN((0.75*I1818),847)),MIN(I1818,(0.75*$C1818),847)),2),IF(revenueReduction&gt;0.3,MAX(IF($B1818="Non - avec lien de dépendance",MIN(1129,I1818,$C1818)*overallRate,MIN(1129,I1818)*overallRate),ROUND(MAX(IF($B1818="Non - avec lien de dépendance",0,MIN((0.75*I1818),847)),MIN(I1818,(0.75*$C1818),847)),2)),IF($B1818="Non - avec lien de dépendance",MIN(1129,I1818,$C1818)*overallRate,MIN(1129,I1818)*overallRate)))))</f>
        <v>Effectuez l’étape 1</v>
      </c>
      <c r="N1818" s="68" t="str">
        <f>IF(ISTEXT(overallRate),"Effectuez l’étape 1",IF(OR(COUNT($C1818,J1818)&lt;&gt;2,overallRate=0),0,IF(F1818="Yes",ROUND(MAX(IF($B1818="Oui - sans lien de dépendance",0,MIN((0.75*J1818),847)),MIN(J1818,(0.75*$C1818),847)),2),IF(revenueReduction&gt;0.3,MAX(IF($B1818="Non - avec lien de dépendance",MIN(1129,J1818,$C1818)*overallRate,MIN(1129,J1818)*overallRate),ROUND(MAX(IF($B1818="Non - avec lien de dépendance",0,MIN((0.75*J1818),847)),MIN(J1818,(0.75*$C1818),847)),2)),IF($B1818="Non - avec lien de dépendance",MIN(1129,J1818,$C1818)*overallRate,MIN(1129,J1818)*overallRate)))))</f>
        <v>Effectuez l’étape 1</v>
      </c>
      <c r="O1818" s="68" t="str">
        <f>IF(ISTEXT(overallRate),"Effectuez l’étape 1",IF(OR(COUNT($C1818,K1818)&lt;&gt;2,overallRate=0),0,IF(G1818="Yes",ROUND(MAX(IF($B1818="Oui - sans lien de dépendance",0,MIN((0.75*K1818),847)),MIN(K1818,(0.75*$C1818),847)),2),IF(revenueReduction&gt;0.3,MAX(IF($B1818="Non - avec lien de dépendance",MIN(1129,K1818,$C1818)*overallRate,MIN(1129,K1818)*overallRate),ROUND(MAX(IF($B1818="Non - avec lien de dépendance",0,MIN((0.75*K1818),847)),MIN(K1818,(0.75*$C1818),847)),2)),IF($B1818="Non - avec lien de dépendance",MIN(1129,K1818,$C1818)*overallRate,MIN(1129,K1818)*overallRate)))))</f>
        <v>Effectuez l’étape 1</v>
      </c>
      <c r="P1818" s="3">
        <f t="shared" si="28"/>
        <v>0</v>
      </c>
    </row>
    <row r="1819" spans="12:16" x14ac:dyDescent="0.5">
      <c r="L1819" s="68" t="str">
        <f>IF(ISTEXT(overallRate),"Effectuez l’étape 1",IF(OR(COUNT($C1819,H1819)&lt;&gt;2,overallRate=0),0,IF(D1819="Yes",ROUND(MAX(IF($B1819="Oui - sans lien de dépendance",0,MIN((0.75*H1819),847)),MIN(H1819,(0.75*$C1819),847)),2),IF(revenueReduction&gt;0.3,MAX(IF($B1819="Non - avec lien de dépendance",MIN(1129,H1819,$C1819)*overallRate,MIN(1129,H1819)*overallRate),ROUND(MAX(IF($B1819="Non - avec lien de dépendance",0,MIN((0.75*H1819),847)),MIN(H1819,(0.75*$C1819),847)),2)),IF($B1819="Non - avec lien de dépendance",MIN(1129,H1819,$C1819)*overallRate,MIN(1129,H1819)*overallRate)))))</f>
        <v>Effectuez l’étape 1</v>
      </c>
      <c r="M1819" s="68" t="str">
        <f>IF(ISTEXT(overallRate),"Effectuez l’étape 1",IF(OR(COUNT($C1819,I1819)&lt;&gt;2,overallRate=0),0,IF(E1819="Yes",ROUND(MAX(IF($B1819="Oui - sans lien de dépendance",0,MIN((0.75*I1819),847)),MIN(I1819,(0.75*$C1819),847)),2),IF(revenueReduction&gt;0.3,MAX(IF($B1819="Non - avec lien de dépendance",MIN(1129,I1819,$C1819)*overallRate,MIN(1129,I1819)*overallRate),ROUND(MAX(IF($B1819="Non - avec lien de dépendance",0,MIN((0.75*I1819),847)),MIN(I1819,(0.75*$C1819),847)),2)),IF($B1819="Non - avec lien de dépendance",MIN(1129,I1819,$C1819)*overallRate,MIN(1129,I1819)*overallRate)))))</f>
        <v>Effectuez l’étape 1</v>
      </c>
      <c r="N1819" s="68" t="str">
        <f>IF(ISTEXT(overallRate),"Effectuez l’étape 1",IF(OR(COUNT($C1819,J1819)&lt;&gt;2,overallRate=0),0,IF(F1819="Yes",ROUND(MAX(IF($B1819="Oui - sans lien de dépendance",0,MIN((0.75*J1819),847)),MIN(J1819,(0.75*$C1819),847)),2),IF(revenueReduction&gt;0.3,MAX(IF($B1819="Non - avec lien de dépendance",MIN(1129,J1819,$C1819)*overallRate,MIN(1129,J1819)*overallRate),ROUND(MAX(IF($B1819="Non - avec lien de dépendance",0,MIN((0.75*J1819),847)),MIN(J1819,(0.75*$C1819),847)),2)),IF($B1819="Non - avec lien de dépendance",MIN(1129,J1819,$C1819)*overallRate,MIN(1129,J1819)*overallRate)))))</f>
        <v>Effectuez l’étape 1</v>
      </c>
      <c r="O1819" s="68" t="str">
        <f>IF(ISTEXT(overallRate),"Effectuez l’étape 1",IF(OR(COUNT($C1819,K1819)&lt;&gt;2,overallRate=0),0,IF(G1819="Yes",ROUND(MAX(IF($B1819="Oui - sans lien de dépendance",0,MIN((0.75*K1819),847)),MIN(K1819,(0.75*$C1819),847)),2),IF(revenueReduction&gt;0.3,MAX(IF($B1819="Non - avec lien de dépendance",MIN(1129,K1819,$C1819)*overallRate,MIN(1129,K1819)*overallRate),ROUND(MAX(IF($B1819="Non - avec lien de dépendance",0,MIN((0.75*K1819),847)),MIN(K1819,(0.75*$C1819),847)),2)),IF($B1819="Non - avec lien de dépendance",MIN(1129,K1819,$C1819)*overallRate,MIN(1129,K1819)*overallRate)))))</f>
        <v>Effectuez l’étape 1</v>
      </c>
      <c r="P1819" s="3">
        <f t="shared" si="28"/>
        <v>0</v>
      </c>
    </row>
    <row r="1820" spans="12:16" x14ac:dyDescent="0.5">
      <c r="L1820" s="68" t="str">
        <f>IF(ISTEXT(overallRate),"Effectuez l’étape 1",IF(OR(COUNT($C1820,H1820)&lt;&gt;2,overallRate=0),0,IF(D1820="Yes",ROUND(MAX(IF($B1820="Oui - sans lien de dépendance",0,MIN((0.75*H1820),847)),MIN(H1820,(0.75*$C1820),847)),2),IF(revenueReduction&gt;0.3,MAX(IF($B1820="Non - avec lien de dépendance",MIN(1129,H1820,$C1820)*overallRate,MIN(1129,H1820)*overallRate),ROUND(MAX(IF($B1820="Non - avec lien de dépendance",0,MIN((0.75*H1820),847)),MIN(H1820,(0.75*$C1820),847)),2)),IF($B1820="Non - avec lien de dépendance",MIN(1129,H1820,$C1820)*overallRate,MIN(1129,H1820)*overallRate)))))</f>
        <v>Effectuez l’étape 1</v>
      </c>
      <c r="M1820" s="68" t="str">
        <f>IF(ISTEXT(overallRate),"Effectuez l’étape 1",IF(OR(COUNT($C1820,I1820)&lt;&gt;2,overallRate=0),0,IF(E1820="Yes",ROUND(MAX(IF($B1820="Oui - sans lien de dépendance",0,MIN((0.75*I1820),847)),MIN(I1820,(0.75*$C1820),847)),2),IF(revenueReduction&gt;0.3,MAX(IF($B1820="Non - avec lien de dépendance",MIN(1129,I1820,$C1820)*overallRate,MIN(1129,I1820)*overallRate),ROUND(MAX(IF($B1820="Non - avec lien de dépendance",0,MIN((0.75*I1820),847)),MIN(I1820,(0.75*$C1820),847)),2)),IF($B1820="Non - avec lien de dépendance",MIN(1129,I1820,$C1820)*overallRate,MIN(1129,I1820)*overallRate)))))</f>
        <v>Effectuez l’étape 1</v>
      </c>
      <c r="N1820" s="68" t="str">
        <f>IF(ISTEXT(overallRate),"Effectuez l’étape 1",IF(OR(COUNT($C1820,J1820)&lt;&gt;2,overallRate=0),0,IF(F1820="Yes",ROUND(MAX(IF($B1820="Oui - sans lien de dépendance",0,MIN((0.75*J1820),847)),MIN(J1820,(0.75*$C1820),847)),2),IF(revenueReduction&gt;0.3,MAX(IF($B1820="Non - avec lien de dépendance",MIN(1129,J1820,$C1820)*overallRate,MIN(1129,J1820)*overallRate),ROUND(MAX(IF($B1820="Non - avec lien de dépendance",0,MIN((0.75*J1820),847)),MIN(J1820,(0.75*$C1820),847)),2)),IF($B1820="Non - avec lien de dépendance",MIN(1129,J1820,$C1820)*overallRate,MIN(1129,J1820)*overallRate)))))</f>
        <v>Effectuez l’étape 1</v>
      </c>
      <c r="O1820" s="68" t="str">
        <f>IF(ISTEXT(overallRate),"Effectuez l’étape 1",IF(OR(COUNT($C1820,K1820)&lt;&gt;2,overallRate=0),0,IF(G1820="Yes",ROUND(MAX(IF($B1820="Oui - sans lien de dépendance",0,MIN((0.75*K1820),847)),MIN(K1820,(0.75*$C1820),847)),2),IF(revenueReduction&gt;0.3,MAX(IF($B1820="Non - avec lien de dépendance",MIN(1129,K1820,$C1820)*overallRate,MIN(1129,K1820)*overallRate),ROUND(MAX(IF($B1820="Non - avec lien de dépendance",0,MIN((0.75*K1820),847)),MIN(K1820,(0.75*$C1820),847)),2)),IF($B1820="Non - avec lien de dépendance",MIN(1129,K1820,$C1820)*overallRate,MIN(1129,K1820)*overallRate)))))</f>
        <v>Effectuez l’étape 1</v>
      </c>
      <c r="P1820" s="3">
        <f t="shared" si="28"/>
        <v>0</v>
      </c>
    </row>
    <row r="1821" spans="12:16" x14ac:dyDescent="0.5">
      <c r="L1821" s="68" t="str">
        <f>IF(ISTEXT(overallRate),"Effectuez l’étape 1",IF(OR(COUNT($C1821,H1821)&lt;&gt;2,overallRate=0),0,IF(D1821="Yes",ROUND(MAX(IF($B1821="Oui - sans lien de dépendance",0,MIN((0.75*H1821),847)),MIN(H1821,(0.75*$C1821),847)),2),IF(revenueReduction&gt;0.3,MAX(IF($B1821="Non - avec lien de dépendance",MIN(1129,H1821,$C1821)*overallRate,MIN(1129,H1821)*overallRate),ROUND(MAX(IF($B1821="Non - avec lien de dépendance",0,MIN((0.75*H1821),847)),MIN(H1821,(0.75*$C1821),847)),2)),IF($B1821="Non - avec lien de dépendance",MIN(1129,H1821,$C1821)*overallRate,MIN(1129,H1821)*overallRate)))))</f>
        <v>Effectuez l’étape 1</v>
      </c>
      <c r="M1821" s="68" t="str">
        <f>IF(ISTEXT(overallRate),"Effectuez l’étape 1",IF(OR(COUNT($C1821,I1821)&lt;&gt;2,overallRate=0),0,IF(E1821="Yes",ROUND(MAX(IF($B1821="Oui - sans lien de dépendance",0,MIN((0.75*I1821),847)),MIN(I1821,(0.75*$C1821),847)),2),IF(revenueReduction&gt;0.3,MAX(IF($B1821="Non - avec lien de dépendance",MIN(1129,I1821,$C1821)*overallRate,MIN(1129,I1821)*overallRate),ROUND(MAX(IF($B1821="Non - avec lien de dépendance",0,MIN((0.75*I1821),847)),MIN(I1821,(0.75*$C1821),847)),2)),IF($B1821="Non - avec lien de dépendance",MIN(1129,I1821,$C1821)*overallRate,MIN(1129,I1821)*overallRate)))))</f>
        <v>Effectuez l’étape 1</v>
      </c>
      <c r="N1821" s="68" t="str">
        <f>IF(ISTEXT(overallRate),"Effectuez l’étape 1",IF(OR(COUNT($C1821,J1821)&lt;&gt;2,overallRate=0),0,IF(F1821="Yes",ROUND(MAX(IF($B1821="Oui - sans lien de dépendance",0,MIN((0.75*J1821),847)),MIN(J1821,(0.75*$C1821),847)),2),IF(revenueReduction&gt;0.3,MAX(IF($B1821="Non - avec lien de dépendance",MIN(1129,J1821,$C1821)*overallRate,MIN(1129,J1821)*overallRate),ROUND(MAX(IF($B1821="Non - avec lien de dépendance",0,MIN((0.75*J1821),847)),MIN(J1821,(0.75*$C1821),847)),2)),IF($B1821="Non - avec lien de dépendance",MIN(1129,J1821,$C1821)*overallRate,MIN(1129,J1821)*overallRate)))))</f>
        <v>Effectuez l’étape 1</v>
      </c>
      <c r="O1821" s="68" t="str">
        <f>IF(ISTEXT(overallRate),"Effectuez l’étape 1",IF(OR(COUNT($C1821,K1821)&lt;&gt;2,overallRate=0),0,IF(G1821="Yes",ROUND(MAX(IF($B1821="Oui - sans lien de dépendance",0,MIN((0.75*K1821),847)),MIN(K1821,(0.75*$C1821),847)),2),IF(revenueReduction&gt;0.3,MAX(IF($B1821="Non - avec lien de dépendance",MIN(1129,K1821,$C1821)*overallRate,MIN(1129,K1821)*overallRate),ROUND(MAX(IF($B1821="Non - avec lien de dépendance",0,MIN((0.75*K1821),847)),MIN(K1821,(0.75*$C1821),847)),2)),IF($B1821="Non - avec lien de dépendance",MIN(1129,K1821,$C1821)*overallRate,MIN(1129,K1821)*overallRate)))))</f>
        <v>Effectuez l’étape 1</v>
      </c>
      <c r="P1821" s="3">
        <f t="shared" si="28"/>
        <v>0</v>
      </c>
    </row>
    <row r="1822" spans="12:16" x14ac:dyDescent="0.5">
      <c r="L1822" s="68" t="str">
        <f>IF(ISTEXT(overallRate),"Effectuez l’étape 1",IF(OR(COUNT($C1822,H1822)&lt;&gt;2,overallRate=0),0,IF(D1822="Yes",ROUND(MAX(IF($B1822="Oui - sans lien de dépendance",0,MIN((0.75*H1822),847)),MIN(H1822,(0.75*$C1822),847)),2),IF(revenueReduction&gt;0.3,MAX(IF($B1822="Non - avec lien de dépendance",MIN(1129,H1822,$C1822)*overallRate,MIN(1129,H1822)*overallRate),ROUND(MAX(IF($B1822="Non - avec lien de dépendance",0,MIN((0.75*H1822),847)),MIN(H1822,(0.75*$C1822),847)),2)),IF($B1822="Non - avec lien de dépendance",MIN(1129,H1822,$C1822)*overallRate,MIN(1129,H1822)*overallRate)))))</f>
        <v>Effectuez l’étape 1</v>
      </c>
      <c r="M1822" s="68" t="str">
        <f>IF(ISTEXT(overallRate),"Effectuez l’étape 1",IF(OR(COUNT($C1822,I1822)&lt;&gt;2,overallRate=0),0,IF(E1822="Yes",ROUND(MAX(IF($B1822="Oui - sans lien de dépendance",0,MIN((0.75*I1822),847)),MIN(I1822,(0.75*$C1822),847)),2),IF(revenueReduction&gt;0.3,MAX(IF($B1822="Non - avec lien de dépendance",MIN(1129,I1822,$C1822)*overallRate,MIN(1129,I1822)*overallRate),ROUND(MAX(IF($B1822="Non - avec lien de dépendance",0,MIN((0.75*I1822),847)),MIN(I1822,(0.75*$C1822),847)),2)),IF($B1822="Non - avec lien de dépendance",MIN(1129,I1822,$C1822)*overallRate,MIN(1129,I1822)*overallRate)))))</f>
        <v>Effectuez l’étape 1</v>
      </c>
      <c r="N1822" s="68" t="str">
        <f>IF(ISTEXT(overallRate),"Effectuez l’étape 1",IF(OR(COUNT($C1822,J1822)&lt;&gt;2,overallRate=0),0,IF(F1822="Yes",ROUND(MAX(IF($B1822="Oui - sans lien de dépendance",0,MIN((0.75*J1822),847)),MIN(J1822,(0.75*$C1822),847)),2),IF(revenueReduction&gt;0.3,MAX(IF($B1822="Non - avec lien de dépendance",MIN(1129,J1822,$C1822)*overallRate,MIN(1129,J1822)*overallRate),ROUND(MAX(IF($B1822="Non - avec lien de dépendance",0,MIN((0.75*J1822),847)),MIN(J1822,(0.75*$C1822),847)),2)),IF($B1822="Non - avec lien de dépendance",MIN(1129,J1822,$C1822)*overallRate,MIN(1129,J1822)*overallRate)))))</f>
        <v>Effectuez l’étape 1</v>
      </c>
      <c r="O1822" s="68" t="str">
        <f>IF(ISTEXT(overallRate),"Effectuez l’étape 1",IF(OR(COUNT($C1822,K1822)&lt;&gt;2,overallRate=0),0,IF(G1822="Yes",ROUND(MAX(IF($B1822="Oui - sans lien de dépendance",0,MIN((0.75*K1822),847)),MIN(K1822,(0.75*$C1822),847)),2),IF(revenueReduction&gt;0.3,MAX(IF($B1822="Non - avec lien de dépendance",MIN(1129,K1822,$C1822)*overallRate,MIN(1129,K1822)*overallRate),ROUND(MAX(IF($B1822="Non - avec lien de dépendance",0,MIN((0.75*K1822),847)),MIN(K1822,(0.75*$C1822),847)),2)),IF($B1822="Non - avec lien de dépendance",MIN(1129,K1822,$C1822)*overallRate,MIN(1129,K1822)*overallRate)))))</f>
        <v>Effectuez l’étape 1</v>
      </c>
      <c r="P1822" s="3">
        <f t="shared" si="28"/>
        <v>0</v>
      </c>
    </row>
    <row r="1823" spans="12:16" x14ac:dyDescent="0.5">
      <c r="L1823" s="68" t="str">
        <f>IF(ISTEXT(overallRate),"Effectuez l’étape 1",IF(OR(COUNT($C1823,H1823)&lt;&gt;2,overallRate=0),0,IF(D1823="Yes",ROUND(MAX(IF($B1823="Oui - sans lien de dépendance",0,MIN((0.75*H1823),847)),MIN(H1823,(0.75*$C1823),847)),2),IF(revenueReduction&gt;0.3,MAX(IF($B1823="Non - avec lien de dépendance",MIN(1129,H1823,$C1823)*overallRate,MIN(1129,H1823)*overallRate),ROUND(MAX(IF($B1823="Non - avec lien de dépendance",0,MIN((0.75*H1823),847)),MIN(H1823,(0.75*$C1823),847)),2)),IF($B1823="Non - avec lien de dépendance",MIN(1129,H1823,$C1823)*overallRate,MIN(1129,H1823)*overallRate)))))</f>
        <v>Effectuez l’étape 1</v>
      </c>
      <c r="M1823" s="68" t="str">
        <f>IF(ISTEXT(overallRate),"Effectuez l’étape 1",IF(OR(COUNT($C1823,I1823)&lt;&gt;2,overallRate=0),0,IF(E1823="Yes",ROUND(MAX(IF($B1823="Oui - sans lien de dépendance",0,MIN((0.75*I1823),847)),MIN(I1823,(0.75*$C1823),847)),2),IF(revenueReduction&gt;0.3,MAX(IF($B1823="Non - avec lien de dépendance",MIN(1129,I1823,$C1823)*overallRate,MIN(1129,I1823)*overallRate),ROUND(MAX(IF($B1823="Non - avec lien de dépendance",0,MIN((0.75*I1823),847)),MIN(I1823,(0.75*$C1823),847)),2)),IF($B1823="Non - avec lien de dépendance",MIN(1129,I1823,$C1823)*overallRate,MIN(1129,I1823)*overallRate)))))</f>
        <v>Effectuez l’étape 1</v>
      </c>
      <c r="N1823" s="68" t="str">
        <f>IF(ISTEXT(overallRate),"Effectuez l’étape 1",IF(OR(COUNT($C1823,J1823)&lt;&gt;2,overallRate=0),0,IF(F1823="Yes",ROUND(MAX(IF($B1823="Oui - sans lien de dépendance",0,MIN((0.75*J1823),847)),MIN(J1823,(0.75*$C1823),847)),2),IF(revenueReduction&gt;0.3,MAX(IF($B1823="Non - avec lien de dépendance",MIN(1129,J1823,$C1823)*overallRate,MIN(1129,J1823)*overallRate),ROUND(MAX(IF($B1823="Non - avec lien de dépendance",0,MIN((0.75*J1823),847)),MIN(J1823,(0.75*$C1823),847)),2)),IF($B1823="Non - avec lien de dépendance",MIN(1129,J1823,$C1823)*overallRate,MIN(1129,J1823)*overallRate)))))</f>
        <v>Effectuez l’étape 1</v>
      </c>
      <c r="O1823" s="68" t="str">
        <f>IF(ISTEXT(overallRate),"Effectuez l’étape 1",IF(OR(COUNT($C1823,K1823)&lt;&gt;2,overallRate=0),0,IF(G1823="Yes",ROUND(MAX(IF($B1823="Oui - sans lien de dépendance",0,MIN((0.75*K1823),847)),MIN(K1823,(0.75*$C1823),847)),2),IF(revenueReduction&gt;0.3,MAX(IF($B1823="Non - avec lien de dépendance",MIN(1129,K1823,$C1823)*overallRate,MIN(1129,K1823)*overallRate),ROUND(MAX(IF($B1823="Non - avec lien de dépendance",0,MIN((0.75*K1823),847)),MIN(K1823,(0.75*$C1823),847)),2)),IF($B1823="Non - avec lien de dépendance",MIN(1129,K1823,$C1823)*overallRate,MIN(1129,K1823)*overallRate)))))</f>
        <v>Effectuez l’étape 1</v>
      </c>
      <c r="P1823" s="3">
        <f t="shared" si="28"/>
        <v>0</v>
      </c>
    </row>
    <row r="1824" spans="12:16" x14ac:dyDescent="0.5">
      <c r="L1824" s="68" t="str">
        <f>IF(ISTEXT(overallRate),"Effectuez l’étape 1",IF(OR(COUNT($C1824,H1824)&lt;&gt;2,overallRate=0),0,IF(D1824="Yes",ROUND(MAX(IF($B1824="Oui - sans lien de dépendance",0,MIN((0.75*H1824),847)),MIN(H1824,(0.75*$C1824),847)),2),IF(revenueReduction&gt;0.3,MAX(IF($B1824="Non - avec lien de dépendance",MIN(1129,H1824,$C1824)*overallRate,MIN(1129,H1824)*overallRate),ROUND(MAX(IF($B1824="Non - avec lien de dépendance",0,MIN((0.75*H1824),847)),MIN(H1824,(0.75*$C1824),847)),2)),IF($B1824="Non - avec lien de dépendance",MIN(1129,H1824,$C1824)*overallRate,MIN(1129,H1824)*overallRate)))))</f>
        <v>Effectuez l’étape 1</v>
      </c>
      <c r="M1824" s="68" t="str">
        <f>IF(ISTEXT(overallRate),"Effectuez l’étape 1",IF(OR(COUNT($C1824,I1824)&lt;&gt;2,overallRate=0),0,IF(E1824="Yes",ROUND(MAX(IF($B1824="Oui - sans lien de dépendance",0,MIN((0.75*I1824),847)),MIN(I1824,(0.75*$C1824),847)),2),IF(revenueReduction&gt;0.3,MAX(IF($B1824="Non - avec lien de dépendance",MIN(1129,I1824,$C1824)*overallRate,MIN(1129,I1824)*overallRate),ROUND(MAX(IF($B1824="Non - avec lien de dépendance",0,MIN((0.75*I1824),847)),MIN(I1824,(0.75*$C1824),847)),2)),IF($B1824="Non - avec lien de dépendance",MIN(1129,I1824,$C1824)*overallRate,MIN(1129,I1824)*overallRate)))))</f>
        <v>Effectuez l’étape 1</v>
      </c>
      <c r="N1824" s="68" t="str">
        <f>IF(ISTEXT(overallRate),"Effectuez l’étape 1",IF(OR(COUNT($C1824,J1824)&lt;&gt;2,overallRate=0),0,IF(F1824="Yes",ROUND(MAX(IF($B1824="Oui - sans lien de dépendance",0,MIN((0.75*J1824),847)),MIN(J1824,(0.75*$C1824),847)),2),IF(revenueReduction&gt;0.3,MAX(IF($B1824="Non - avec lien de dépendance",MIN(1129,J1824,$C1824)*overallRate,MIN(1129,J1824)*overallRate),ROUND(MAX(IF($B1824="Non - avec lien de dépendance",0,MIN((0.75*J1824),847)),MIN(J1824,(0.75*$C1824),847)),2)),IF($B1824="Non - avec lien de dépendance",MIN(1129,J1824,$C1824)*overallRate,MIN(1129,J1824)*overallRate)))))</f>
        <v>Effectuez l’étape 1</v>
      </c>
      <c r="O1824" s="68" t="str">
        <f>IF(ISTEXT(overallRate),"Effectuez l’étape 1",IF(OR(COUNT($C1824,K1824)&lt;&gt;2,overallRate=0),0,IF(G1824="Yes",ROUND(MAX(IF($B1824="Oui - sans lien de dépendance",0,MIN((0.75*K1824),847)),MIN(K1824,(0.75*$C1824),847)),2),IF(revenueReduction&gt;0.3,MAX(IF($B1824="Non - avec lien de dépendance",MIN(1129,K1824,$C1824)*overallRate,MIN(1129,K1824)*overallRate),ROUND(MAX(IF($B1824="Non - avec lien de dépendance",0,MIN((0.75*K1824),847)),MIN(K1824,(0.75*$C1824),847)),2)),IF($B1824="Non - avec lien de dépendance",MIN(1129,K1824,$C1824)*overallRate,MIN(1129,K1824)*overallRate)))))</f>
        <v>Effectuez l’étape 1</v>
      </c>
      <c r="P1824" s="3">
        <f t="shared" si="28"/>
        <v>0</v>
      </c>
    </row>
    <row r="1825" spans="12:16" x14ac:dyDescent="0.5">
      <c r="L1825" s="68" t="str">
        <f>IF(ISTEXT(overallRate),"Effectuez l’étape 1",IF(OR(COUNT($C1825,H1825)&lt;&gt;2,overallRate=0),0,IF(D1825="Yes",ROUND(MAX(IF($B1825="Oui - sans lien de dépendance",0,MIN((0.75*H1825),847)),MIN(H1825,(0.75*$C1825),847)),2),IF(revenueReduction&gt;0.3,MAX(IF($B1825="Non - avec lien de dépendance",MIN(1129,H1825,$C1825)*overallRate,MIN(1129,H1825)*overallRate),ROUND(MAX(IF($B1825="Non - avec lien de dépendance",0,MIN((0.75*H1825),847)),MIN(H1825,(0.75*$C1825),847)),2)),IF($B1825="Non - avec lien de dépendance",MIN(1129,H1825,$C1825)*overallRate,MIN(1129,H1825)*overallRate)))))</f>
        <v>Effectuez l’étape 1</v>
      </c>
      <c r="M1825" s="68" t="str">
        <f>IF(ISTEXT(overallRate),"Effectuez l’étape 1",IF(OR(COUNT($C1825,I1825)&lt;&gt;2,overallRate=0),0,IF(E1825="Yes",ROUND(MAX(IF($B1825="Oui - sans lien de dépendance",0,MIN((0.75*I1825),847)),MIN(I1825,(0.75*$C1825),847)),2),IF(revenueReduction&gt;0.3,MAX(IF($B1825="Non - avec lien de dépendance",MIN(1129,I1825,$C1825)*overallRate,MIN(1129,I1825)*overallRate),ROUND(MAX(IF($B1825="Non - avec lien de dépendance",0,MIN((0.75*I1825),847)),MIN(I1825,(0.75*$C1825),847)),2)),IF($B1825="Non - avec lien de dépendance",MIN(1129,I1825,$C1825)*overallRate,MIN(1129,I1825)*overallRate)))))</f>
        <v>Effectuez l’étape 1</v>
      </c>
      <c r="N1825" s="68" t="str">
        <f>IF(ISTEXT(overallRate),"Effectuez l’étape 1",IF(OR(COUNT($C1825,J1825)&lt;&gt;2,overallRate=0),0,IF(F1825="Yes",ROUND(MAX(IF($B1825="Oui - sans lien de dépendance",0,MIN((0.75*J1825),847)),MIN(J1825,(0.75*$C1825),847)),2),IF(revenueReduction&gt;0.3,MAX(IF($B1825="Non - avec lien de dépendance",MIN(1129,J1825,$C1825)*overallRate,MIN(1129,J1825)*overallRate),ROUND(MAX(IF($B1825="Non - avec lien de dépendance",0,MIN((0.75*J1825),847)),MIN(J1825,(0.75*$C1825),847)),2)),IF($B1825="Non - avec lien de dépendance",MIN(1129,J1825,$C1825)*overallRate,MIN(1129,J1825)*overallRate)))))</f>
        <v>Effectuez l’étape 1</v>
      </c>
      <c r="O1825" s="68" t="str">
        <f>IF(ISTEXT(overallRate),"Effectuez l’étape 1",IF(OR(COUNT($C1825,K1825)&lt;&gt;2,overallRate=0),0,IF(G1825="Yes",ROUND(MAX(IF($B1825="Oui - sans lien de dépendance",0,MIN((0.75*K1825),847)),MIN(K1825,(0.75*$C1825),847)),2),IF(revenueReduction&gt;0.3,MAX(IF($B1825="Non - avec lien de dépendance",MIN(1129,K1825,$C1825)*overallRate,MIN(1129,K1825)*overallRate),ROUND(MAX(IF($B1825="Non - avec lien de dépendance",0,MIN((0.75*K1825),847)),MIN(K1825,(0.75*$C1825),847)),2)),IF($B1825="Non - avec lien de dépendance",MIN(1129,K1825,$C1825)*overallRate,MIN(1129,K1825)*overallRate)))))</f>
        <v>Effectuez l’étape 1</v>
      </c>
      <c r="P1825" s="3">
        <f t="shared" si="28"/>
        <v>0</v>
      </c>
    </row>
    <row r="1826" spans="12:16" x14ac:dyDescent="0.5">
      <c r="L1826" s="68" t="str">
        <f>IF(ISTEXT(overallRate),"Effectuez l’étape 1",IF(OR(COUNT($C1826,H1826)&lt;&gt;2,overallRate=0),0,IF(D1826="Yes",ROUND(MAX(IF($B1826="Oui - sans lien de dépendance",0,MIN((0.75*H1826),847)),MIN(H1826,(0.75*$C1826),847)),2),IF(revenueReduction&gt;0.3,MAX(IF($B1826="Non - avec lien de dépendance",MIN(1129,H1826,$C1826)*overallRate,MIN(1129,H1826)*overallRate),ROUND(MAX(IF($B1826="Non - avec lien de dépendance",0,MIN((0.75*H1826),847)),MIN(H1826,(0.75*$C1826),847)),2)),IF($B1826="Non - avec lien de dépendance",MIN(1129,H1826,$C1826)*overallRate,MIN(1129,H1826)*overallRate)))))</f>
        <v>Effectuez l’étape 1</v>
      </c>
      <c r="M1826" s="68" t="str">
        <f>IF(ISTEXT(overallRate),"Effectuez l’étape 1",IF(OR(COUNT($C1826,I1826)&lt;&gt;2,overallRate=0),0,IF(E1826="Yes",ROUND(MAX(IF($B1826="Oui - sans lien de dépendance",0,MIN((0.75*I1826),847)),MIN(I1826,(0.75*$C1826),847)),2),IF(revenueReduction&gt;0.3,MAX(IF($B1826="Non - avec lien de dépendance",MIN(1129,I1826,$C1826)*overallRate,MIN(1129,I1826)*overallRate),ROUND(MAX(IF($B1826="Non - avec lien de dépendance",0,MIN((0.75*I1826),847)),MIN(I1826,(0.75*$C1826),847)),2)),IF($B1826="Non - avec lien de dépendance",MIN(1129,I1826,$C1826)*overallRate,MIN(1129,I1826)*overallRate)))))</f>
        <v>Effectuez l’étape 1</v>
      </c>
      <c r="N1826" s="68" t="str">
        <f>IF(ISTEXT(overallRate),"Effectuez l’étape 1",IF(OR(COUNT($C1826,J1826)&lt;&gt;2,overallRate=0),0,IF(F1826="Yes",ROUND(MAX(IF($B1826="Oui - sans lien de dépendance",0,MIN((0.75*J1826),847)),MIN(J1826,(0.75*$C1826),847)),2),IF(revenueReduction&gt;0.3,MAX(IF($B1826="Non - avec lien de dépendance",MIN(1129,J1826,$C1826)*overallRate,MIN(1129,J1826)*overallRate),ROUND(MAX(IF($B1826="Non - avec lien de dépendance",0,MIN((0.75*J1826),847)),MIN(J1826,(0.75*$C1826),847)),2)),IF($B1826="Non - avec lien de dépendance",MIN(1129,J1826,$C1826)*overallRate,MIN(1129,J1826)*overallRate)))))</f>
        <v>Effectuez l’étape 1</v>
      </c>
      <c r="O1826" s="68" t="str">
        <f>IF(ISTEXT(overallRate),"Effectuez l’étape 1",IF(OR(COUNT($C1826,K1826)&lt;&gt;2,overallRate=0),0,IF(G1826="Yes",ROUND(MAX(IF($B1826="Oui - sans lien de dépendance",0,MIN((0.75*K1826),847)),MIN(K1826,(0.75*$C1826),847)),2),IF(revenueReduction&gt;0.3,MAX(IF($B1826="Non - avec lien de dépendance",MIN(1129,K1826,$C1826)*overallRate,MIN(1129,K1826)*overallRate),ROUND(MAX(IF($B1826="Non - avec lien de dépendance",0,MIN((0.75*K1826),847)),MIN(K1826,(0.75*$C1826),847)),2)),IF($B1826="Non - avec lien de dépendance",MIN(1129,K1826,$C1826)*overallRate,MIN(1129,K1826)*overallRate)))))</f>
        <v>Effectuez l’étape 1</v>
      </c>
      <c r="P1826" s="3">
        <f t="shared" si="28"/>
        <v>0</v>
      </c>
    </row>
    <row r="1827" spans="12:16" x14ac:dyDescent="0.5">
      <c r="L1827" s="68" t="str">
        <f>IF(ISTEXT(overallRate),"Effectuez l’étape 1",IF(OR(COUNT($C1827,H1827)&lt;&gt;2,overallRate=0),0,IF(D1827="Yes",ROUND(MAX(IF($B1827="Oui - sans lien de dépendance",0,MIN((0.75*H1827),847)),MIN(H1827,(0.75*$C1827),847)),2),IF(revenueReduction&gt;0.3,MAX(IF($B1827="Non - avec lien de dépendance",MIN(1129,H1827,$C1827)*overallRate,MIN(1129,H1827)*overallRate),ROUND(MAX(IF($B1827="Non - avec lien de dépendance",0,MIN((0.75*H1827),847)),MIN(H1827,(0.75*$C1827),847)),2)),IF($B1827="Non - avec lien de dépendance",MIN(1129,H1827,$C1827)*overallRate,MIN(1129,H1827)*overallRate)))))</f>
        <v>Effectuez l’étape 1</v>
      </c>
      <c r="M1827" s="68" t="str">
        <f>IF(ISTEXT(overallRate),"Effectuez l’étape 1",IF(OR(COUNT($C1827,I1827)&lt;&gt;2,overallRate=0),0,IF(E1827="Yes",ROUND(MAX(IF($B1827="Oui - sans lien de dépendance",0,MIN((0.75*I1827),847)),MIN(I1827,(0.75*$C1827),847)),2),IF(revenueReduction&gt;0.3,MAX(IF($B1827="Non - avec lien de dépendance",MIN(1129,I1827,$C1827)*overallRate,MIN(1129,I1827)*overallRate),ROUND(MAX(IF($B1827="Non - avec lien de dépendance",0,MIN((0.75*I1827),847)),MIN(I1827,(0.75*$C1827),847)),2)),IF($B1827="Non - avec lien de dépendance",MIN(1129,I1827,$C1827)*overallRate,MIN(1129,I1827)*overallRate)))))</f>
        <v>Effectuez l’étape 1</v>
      </c>
      <c r="N1827" s="68" t="str">
        <f>IF(ISTEXT(overallRate),"Effectuez l’étape 1",IF(OR(COUNT($C1827,J1827)&lt;&gt;2,overallRate=0),0,IF(F1827="Yes",ROUND(MAX(IF($B1827="Oui - sans lien de dépendance",0,MIN((0.75*J1827),847)),MIN(J1827,(0.75*$C1827),847)),2),IF(revenueReduction&gt;0.3,MAX(IF($B1827="Non - avec lien de dépendance",MIN(1129,J1827,$C1827)*overallRate,MIN(1129,J1827)*overallRate),ROUND(MAX(IF($B1827="Non - avec lien de dépendance",0,MIN((0.75*J1827),847)),MIN(J1827,(0.75*$C1827),847)),2)),IF($B1827="Non - avec lien de dépendance",MIN(1129,J1827,$C1827)*overallRate,MIN(1129,J1827)*overallRate)))))</f>
        <v>Effectuez l’étape 1</v>
      </c>
      <c r="O1827" s="68" t="str">
        <f>IF(ISTEXT(overallRate),"Effectuez l’étape 1",IF(OR(COUNT($C1827,K1827)&lt;&gt;2,overallRate=0),0,IF(G1827="Yes",ROUND(MAX(IF($B1827="Oui - sans lien de dépendance",0,MIN((0.75*K1827),847)),MIN(K1827,(0.75*$C1827),847)),2),IF(revenueReduction&gt;0.3,MAX(IF($B1827="Non - avec lien de dépendance",MIN(1129,K1827,$C1827)*overallRate,MIN(1129,K1827)*overallRate),ROUND(MAX(IF($B1827="Non - avec lien de dépendance",0,MIN((0.75*K1827),847)),MIN(K1827,(0.75*$C1827),847)),2)),IF($B1827="Non - avec lien de dépendance",MIN(1129,K1827,$C1827)*overallRate,MIN(1129,K1827)*overallRate)))))</f>
        <v>Effectuez l’étape 1</v>
      </c>
      <c r="P1827" s="3">
        <f t="shared" si="28"/>
        <v>0</v>
      </c>
    </row>
    <row r="1828" spans="12:16" x14ac:dyDescent="0.5">
      <c r="L1828" s="68" t="str">
        <f>IF(ISTEXT(overallRate),"Effectuez l’étape 1",IF(OR(COUNT($C1828,H1828)&lt;&gt;2,overallRate=0),0,IF(D1828="Yes",ROUND(MAX(IF($B1828="Oui - sans lien de dépendance",0,MIN((0.75*H1828),847)),MIN(H1828,(0.75*$C1828),847)),2),IF(revenueReduction&gt;0.3,MAX(IF($B1828="Non - avec lien de dépendance",MIN(1129,H1828,$C1828)*overallRate,MIN(1129,H1828)*overallRate),ROUND(MAX(IF($B1828="Non - avec lien de dépendance",0,MIN((0.75*H1828),847)),MIN(H1828,(0.75*$C1828),847)),2)),IF($B1828="Non - avec lien de dépendance",MIN(1129,H1828,$C1828)*overallRate,MIN(1129,H1828)*overallRate)))))</f>
        <v>Effectuez l’étape 1</v>
      </c>
      <c r="M1828" s="68" t="str">
        <f>IF(ISTEXT(overallRate),"Effectuez l’étape 1",IF(OR(COUNT($C1828,I1828)&lt;&gt;2,overallRate=0),0,IF(E1828="Yes",ROUND(MAX(IF($B1828="Oui - sans lien de dépendance",0,MIN((0.75*I1828),847)),MIN(I1828,(0.75*$C1828),847)),2),IF(revenueReduction&gt;0.3,MAX(IF($B1828="Non - avec lien de dépendance",MIN(1129,I1828,$C1828)*overallRate,MIN(1129,I1828)*overallRate),ROUND(MAX(IF($B1828="Non - avec lien de dépendance",0,MIN((0.75*I1828),847)),MIN(I1828,(0.75*$C1828),847)),2)),IF($B1828="Non - avec lien de dépendance",MIN(1129,I1828,$C1828)*overallRate,MIN(1129,I1828)*overallRate)))))</f>
        <v>Effectuez l’étape 1</v>
      </c>
      <c r="N1828" s="68" t="str">
        <f>IF(ISTEXT(overallRate),"Effectuez l’étape 1",IF(OR(COUNT($C1828,J1828)&lt;&gt;2,overallRate=0),0,IF(F1828="Yes",ROUND(MAX(IF($B1828="Oui - sans lien de dépendance",0,MIN((0.75*J1828),847)),MIN(J1828,(0.75*$C1828),847)),2),IF(revenueReduction&gt;0.3,MAX(IF($B1828="Non - avec lien de dépendance",MIN(1129,J1828,$C1828)*overallRate,MIN(1129,J1828)*overallRate),ROUND(MAX(IF($B1828="Non - avec lien de dépendance",0,MIN((0.75*J1828),847)),MIN(J1828,(0.75*$C1828),847)),2)),IF($B1828="Non - avec lien de dépendance",MIN(1129,J1828,$C1828)*overallRate,MIN(1129,J1828)*overallRate)))))</f>
        <v>Effectuez l’étape 1</v>
      </c>
      <c r="O1828" s="68" t="str">
        <f>IF(ISTEXT(overallRate),"Effectuez l’étape 1",IF(OR(COUNT($C1828,K1828)&lt;&gt;2,overallRate=0),0,IF(G1828="Yes",ROUND(MAX(IF($B1828="Oui - sans lien de dépendance",0,MIN((0.75*K1828),847)),MIN(K1828,(0.75*$C1828),847)),2),IF(revenueReduction&gt;0.3,MAX(IF($B1828="Non - avec lien de dépendance",MIN(1129,K1828,$C1828)*overallRate,MIN(1129,K1828)*overallRate),ROUND(MAX(IF($B1828="Non - avec lien de dépendance",0,MIN((0.75*K1828),847)),MIN(K1828,(0.75*$C1828),847)),2)),IF($B1828="Non - avec lien de dépendance",MIN(1129,K1828,$C1828)*overallRate,MIN(1129,K1828)*overallRate)))))</f>
        <v>Effectuez l’étape 1</v>
      </c>
      <c r="P1828" s="3">
        <f t="shared" si="28"/>
        <v>0</v>
      </c>
    </row>
    <row r="1829" spans="12:16" x14ac:dyDescent="0.5">
      <c r="L1829" s="68" t="str">
        <f>IF(ISTEXT(overallRate),"Effectuez l’étape 1",IF(OR(COUNT($C1829,H1829)&lt;&gt;2,overallRate=0),0,IF(D1829="Yes",ROUND(MAX(IF($B1829="Oui - sans lien de dépendance",0,MIN((0.75*H1829),847)),MIN(H1829,(0.75*$C1829),847)),2),IF(revenueReduction&gt;0.3,MAX(IF($B1829="Non - avec lien de dépendance",MIN(1129,H1829,$C1829)*overallRate,MIN(1129,H1829)*overallRate),ROUND(MAX(IF($B1829="Non - avec lien de dépendance",0,MIN((0.75*H1829),847)),MIN(H1829,(0.75*$C1829),847)),2)),IF($B1829="Non - avec lien de dépendance",MIN(1129,H1829,$C1829)*overallRate,MIN(1129,H1829)*overallRate)))))</f>
        <v>Effectuez l’étape 1</v>
      </c>
      <c r="M1829" s="68" t="str">
        <f>IF(ISTEXT(overallRate),"Effectuez l’étape 1",IF(OR(COUNT($C1829,I1829)&lt;&gt;2,overallRate=0),0,IF(E1829="Yes",ROUND(MAX(IF($B1829="Oui - sans lien de dépendance",0,MIN((0.75*I1829),847)),MIN(I1829,(0.75*$C1829),847)),2),IF(revenueReduction&gt;0.3,MAX(IF($B1829="Non - avec lien de dépendance",MIN(1129,I1829,$C1829)*overallRate,MIN(1129,I1829)*overallRate),ROUND(MAX(IF($B1829="Non - avec lien de dépendance",0,MIN((0.75*I1829),847)),MIN(I1829,(0.75*$C1829),847)),2)),IF($B1829="Non - avec lien de dépendance",MIN(1129,I1829,$C1829)*overallRate,MIN(1129,I1829)*overallRate)))))</f>
        <v>Effectuez l’étape 1</v>
      </c>
      <c r="N1829" s="68" t="str">
        <f>IF(ISTEXT(overallRate),"Effectuez l’étape 1",IF(OR(COUNT($C1829,J1829)&lt;&gt;2,overallRate=0),0,IF(F1829="Yes",ROUND(MAX(IF($B1829="Oui - sans lien de dépendance",0,MIN((0.75*J1829),847)),MIN(J1829,(0.75*$C1829),847)),2),IF(revenueReduction&gt;0.3,MAX(IF($B1829="Non - avec lien de dépendance",MIN(1129,J1829,$C1829)*overallRate,MIN(1129,J1829)*overallRate),ROUND(MAX(IF($B1829="Non - avec lien de dépendance",0,MIN((0.75*J1829),847)),MIN(J1829,(0.75*$C1829),847)),2)),IF($B1829="Non - avec lien de dépendance",MIN(1129,J1829,$C1829)*overallRate,MIN(1129,J1829)*overallRate)))))</f>
        <v>Effectuez l’étape 1</v>
      </c>
      <c r="O1829" s="68" t="str">
        <f>IF(ISTEXT(overallRate),"Effectuez l’étape 1",IF(OR(COUNT($C1829,K1829)&lt;&gt;2,overallRate=0),0,IF(G1829="Yes",ROUND(MAX(IF($B1829="Oui - sans lien de dépendance",0,MIN((0.75*K1829),847)),MIN(K1829,(0.75*$C1829),847)),2),IF(revenueReduction&gt;0.3,MAX(IF($B1829="Non - avec lien de dépendance",MIN(1129,K1829,$C1829)*overallRate,MIN(1129,K1829)*overallRate),ROUND(MAX(IF($B1829="Non - avec lien de dépendance",0,MIN((0.75*K1829),847)),MIN(K1829,(0.75*$C1829),847)),2)),IF($B1829="Non - avec lien de dépendance",MIN(1129,K1829,$C1829)*overallRate,MIN(1129,K1829)*overallRate)))))</f>
        <v>Effectuez l’étape 1</v>
      </c>
      <c r="P1829" s="3">
        <f t="shared" si="28"/>
        <v>0</v>
      </c>
    </row>
    <row r="1830" spans="12:16" x14ac:dyDescent="0.5">
      <c r="L1830" s="68" t="str">
        <f>IF(ISTEXT(overallRate),"Effectuez l’étape 1",IF(OR(COUNT($C1830,H1830)&lt;&gt;2,overallRate=0),0,IF(D1830="Yes",ROUND(MAX(IF($B1830="Oui - sans lien de dépendance",0,MIN((0.75*H1830),847)),MIN(H1830,(0.75*$C1830),847)),2),IF(revenueReduction&gt;0.3,MAX(IF($B1830="Non - avec lien de dépendance",MIN(1129,H1830,$C1830)*overallRate,MIN(1129,H1830)*overallRate),ROUND(MAX(IF($B1830="Non - avec lien de dépendance",0,MIN((0.75*H1830),847)),MIN(H1830,(0.75*$C1830),847)),2)),IF($B1830="Non - avec lien de dépendance",MIN(1129,H1830,$C1830)*overallRate,MIN(1129,H1830)*overallRate)))))</f>
        <v>Effectuez l’étape 1</v>
      </c>
      <c r="M1830" s="68" t="str">
        <f>IF(ISTEXT(overallRate),"Effectuez l’étape 1",IF(OR(COUNT($C1830,I1830)&lt;&gt;2,overallRate=0),0,IF(E1830="Yes",ROUND(MAX(IF($B1830="Oui - sans lien de dépendance",0,MIN((0.75*I1830),847)),MIN(I1830,(0.75*$C1830),847)),2),IF(revenueReduction&gt;0.3,MAX(IF($B1830="Non - avec lien de dépendance",MIN(1129,I1830,$C1830)*overallRate,MIN(1129,I1830)*overallRate),ROUND(MAX(IF($B1830="Non - avec lien de dépendance",0,MIN((0.75*I1830),847)),MIN(I1830,(0.75*$C1830),847)),2)),IF($B1830="Non - avec lien de dépendance",MIN(1129,I1830,$C1830)*overallRate,MIN(1129,I1830)*overallRate)))))</f>
        <v>Effectuez l’étape 1</v>
      </c>
      <c r="N1830" s="68" t="str">
        <f>IF(ISTEXT(overallRate),"Effectuez l’étape 1",IF(OR(COUNT($C1830,J1830)&lt;&gt;2,overallRate=0),0,IF(F1830="Yes",ROUND(MAX(IF($B1830="Oui - sans lien de dépendance",0,MIN((0.75*J1830),847)),MIN(J1830,(0.75*$C1830),847)),2),IF(revenueReduction&gt;0.3,MAX(IF($B1830="Non - avec lien de dépendance",MIN(1129,J1830,$C1830)*overallRate,MIN(1129,J1830)*overallRate),ROUND(MAX(IF($B1830="Non - avec lien de dépendance",0,MIN((0.75*J1830),847)),MIN(J1830,(0.75*$C1830),847)),2)),IF($B1830="Non - avec lien de dépendance",MIN(1129,J1830,$C1830)*overallRate,MIN(1129,J1830)*overallRate)))))</f>
        <v>Effectuez l’étape 1</v>
      </c>
      <c r="O1830" s="68" t="str">
        <f>IF(ISTEXT(overallRate),"Effectuez l’étape 1",IF(OR(COUNT($C1830,K1830)&lt;&gt;2,overallRate=0),0,IF(G1830="Yes",ROUND(MAX(IF($B1830="Oui - sans lien de dépendance",0,MIN((0.75*K1830),847)),MIN(K1830,(0.75*$C1830),847)),2),IF(revenueReduction&gt;0.3,MAX(IF($B1830="Non - avec lien de dépendance",MIN(1129,K1830,$C1830)*overallRate,MIN(1129,K1830)*overallRate),ROUND(MAX(IF($B1830="Non - avec lien de dépendance",0,MIN((0.75*K1830),847)),MIN(K1830,(0.75*$C1830),847)),2)),IF($B1830="Non - avec lien de dépendance",MIN(1129,K1830,$C1830)*overallRate,MIN(1129,K1830)*overallRate)))))</f>
        <v>Effectuez l’étape 1</v>
      </c>
      <c r="P1830" s="3">
        <f t="shared" si="28"/>
        <v>0</v>
      </c>
    </row>
    <row r="1831" spans="12:16" x14ac:dyDescent="0.5">
      <c r="L1831" s="68" t="str">
        <f>IF(ISTEXT(overallRate),"Effectuez l’étape 1",IF(OR(COUNT($C1831,H1831)&lt;&gt;2,overallRate=0),0,IF(D1831="Yes",ROUND(MAX(IF($B1831="Oui - sans lien de dépendance",0,MIN((0.75*H1831),847)),MIN(H1831,(0.75*$C1831),847)),2),IF(revenueReduction&gt;0.3,MAX(IF($B1831="Non - avec lien de dépendance",MIN(1129,H1831,$C1831)*overallRate,MIN(1129,H1831)*overallRate),ROUND(MAX(IF($B1831="Non - avec lien de dépendance",0,MIN((0.75*H1831),847)),MIN(H1831,(0.75*$C1831),847)),2)),IF($B1831="Non - avec lien de dépendance",MIN(1129,H1831,$C1831)*overallRate,MIN(1129,H1831)*overallRate)))))</f>
        <v>Effectuez l’étape 1</v>
      </c>
      <c r="M1831" s="68" t="str">
        <f>IF(ISTEXT(overallRate),"Effectuez l’étape 1",IF(OR(COUNT($C1831,I1831)&lt;&gt;2,overallRate=0),0,IF(E1831="Yes",ROUND(MAX(IF($B1831="Oui - sans lien de dépendance",0,MIN((0.75*I1831),847)),MIN(I1831,(0.75*$C1831),847)),2),IF(revenueReduction&gt;0.3,MAX(IF($B1831="Non - avec lien de dépendance",MIN(1129,I1831,$C1831)*overallRate,MIN(1129,I1831)*overallRate),ROUND(MAX(IF($B1831="Non - avec lien de dépendance",0,MIN((0.75*I1831),847)),MIN(I1831,(0.75*$C1831),847)),2)),IF($B1831="Non - avec lien de dépendance",MIN(1129,I1831,$C1831)*overallRate,MIN(1129,I1831)*overallRate)))))</f>
        <v>Effectuez l’étape 1</v>
      </c>
      <c r="N1831" s="68" t="str">
        <f>IF(ISTEXT(overallRate),"Effectuez l’étape 1",IF(OR(COUNT($C1831,J1831)&lt;&gt;2,overallRate=0),0,IF(F1831="Yes",ROUND(MAX(IF($B1831="Oui - sans lien de dépendance",0,MIN((0.75*J1831),847)),MIN(J1831,(0.75*$C1831),847)),2),IF(revenueReduction&gt;0.3,MAX(IF($B1831="Non - avec lien de dépendance",MIN(1129,J1831,$C1831)*overallRate,MIN(1129,J1831)*overallRate),ROUND(MAX(IF($B1831="Non - avec lien de dépendance",0,MIN((0.75*J1831),847)),MIN(J1831,(0.75*$C1831),847)),2)),IF($B1831="Non - avec lien de dépendance",MIN(1129,J1831,$C1831)*overallRate,MIN(1129,J1831)*overallRate)))))</f>
        <v>Effectuez l’étape 1</v>
      </c>
      <c r="O1831" s="68" t="str">
        <f>IF(ISTEXT(overallRate),"Effectuez l’étape 1",IF(OR(COUNT($C1831,K1831)&lt;&gt;2,overallRate=0),0,IF(G1831="Yes",ROUND(MAX(IF($B1831="Oui - sans lien de dépendance",0,MIN((0.75*K1831),847)),MIN(K1831,(0.75*$C1831),847)),2),IF(revenueReduction&gt;0.3,MAX(IF($B1831="Non - avec lien de dépendance",MIN(1129,K1831,$C1831)*overallRate,MIN(1129,K1831)*overallRate),ROUND(MAX(IF($B1831="Non - avec lien de dépendance",0,MIN((0.75*K1831),847)),MIN(K1831,(0.75*$C1831),847)),2)),IF($B1831="Non - avec lien de dépendance",MIN(1129,K1831,$C1831)*overallRate,MIN(1129,K1831)*overallRate)))))</f>
        <v>Effectuez l’étape 1</v>
      </c>
      <c r="P1831" s="3">
        <f t="shared" si="28"/>
        <v>0</v>
      </c>
    </row>
    <row r="1832" spans="12:16" x14ac:dyDescent="0.5">
      <c r="L1832" s="68" t="str">
        <f>IF(ISTEXT(overallRate),"Effectuez l’étape 1",IF(OR(COUNT($C1832,H1832)&lt;&gt;2,overallRate=0),0,IF(D1832="Yes",ROUND(MAX(IF($B1832="Oui - sans lien de dépendance",0,MIN((0.75*H1832),847)),MIN(H1832,(0.75*$C1832),847)),2),IF(revenueReduction&gt;0.3,MAX(IF($B1832="Non - avec lien de dépendance",MIN(1129,H1832,$C1832)*overallRate,MIN(1129,H1832)*overallRate),ROUND(MAX(IF($B1832="Non - avec lien de dépendance",0,MIN((0.75*H1832),847)),MIN(H1832,(0.75*$C1832),847)),2)),IF($B1832="Non - avec lien de dépendance",MIN(1129,H1832,$C1832)*overallRate,MIN(1129,H1832)*overallRate)))))</f>
        <v>Effectuez l’étape 1</v>
      </c>
      <c r="M1832" s="68" t="str">
        <f>IF(ISTEXT(overallRate),"Effectuez l’étape 1",IF(OR(COUNT($C1832,I1832)&lt;&gt;2,overallRate=0),0,IF(E1832="Yes",ROUND(MAX(IF($B1832="Oui - sans lien de dépendance",0,MIN((0.75*I1832),847)),MIN(I1832,(0.75*$C1832),847)),2),IF(revenueReduction&gt;0.3,MAX(IF($B1832="Non - avec lien de dépendance",MIN(1129,I1832,$C1832)*overallRate,MIN(1129,I1832)*overallRate),ROUND(MAX(IF($B1832="Non - avec lien de dépendance",0,MIN((0.75*I1832),847)),MIN(I1832,(0.75*$C1832),847)),2)),IF($B1832="Non - avec lien de dépendance",MIN(1129,I1832,$C1832)*overallRate,MIN(1129,I1832)*overallRate)))))</f>
        <v>Effectuez l’étape 1</v>
      </c>
      <c r="N1832" s="68" t="str">
        <f>IF(ISTEXT(overallRate),"Effectuez l’étape 1",IF(OR(COUNT($C1832,J1832)&lt;&gt;2,overallRate=0),0,IF(F1832="Yes",ROUND(MAX(IF($B1832="Oui - sans lien de dépendance",0,MIN((0.75*J1832),847)),MIN(J1832,(0.75*$C1832),847)),2),IF(revenueReduction&gt;0.3,MAX(IF($B1832="Non - avec lien de dépendance",MIN(1129,J1832,$C1832)*overallRate,MIN(1129,J1832)*overallRate),ROUND(MAX(IF($B1832="Non - avec lien de dépendance",0,MIN((0.75*J1832),847)),MIN(J1832,(0.75*$C1832),847)),2)),IF($B1832="Non - avec lien de dépendance",MIN(1129,J1832,$C1832)*overallRate,MIN(1129,J1832)*overallRate)))))</f>
        <v>Effectuez l’étape 1</v>
      </c>
      <c r="O1832" s="68" t="str">
        <f>IF(ISTEXT(overallRate),"Effectuez l’étape 1",IF(OR(COUNT($C1832,K1832)&lt;&gt;2,overallRate=0),0,IF(G1832="Yes",ROUND(MAX(IF($B1832="Oui - sans lien de dépendance",0,MIN((0.75*K1832),847)),MIN(K1832,(0.75*$C1832),847)),2),IF(revenueReduction&gt;0.3,MAX(IF($B1832="Non - avec lien de dépendance",MIN(1129,K1832,$C1832)*overallRate,MIN(1129,K1832)*overallRate),ROUND(MAX(IF($B1832="Non - avec lien de dépendance",0,MIN((0.75*K1832),847)),MIN(K1832,(0.75*$C1832),847)),2)),IF($B1832="Non - avec lien de dépendance",MIN(1129,K1832,$C1832)*overallRate,MIN(1129,K1832)*overallRate)))))</f>
        <v>Effectuez l’étape 1</v>
      </c>
      <c r="P1832" s="3">
        <f t="shared" si="28"/>
        <v>0</v>
      </c>
    </row>
    <row r="1833" spans="12:16" x14ac:dyDescent="0.5">
      <c r="L1833" s="68" t="str">
        <f>IF(ISTEXT(overallRate),"Effectuez l’étape 1",IF(OR(COUNT($C1833,H1833)&lt;&gt;2,overallRate=0),0,IF(D1833="Yes",ROUND(MAX(IF($B1833="Oui - sans lien de dépendance",0,MIN((0.75*H1833),847)),MIN(H1833,(0.75*$C1833),847)),2),IF(revenueReduction&gt;0.3,MAX(IF($B1833="Non - avec lien de dépendance",MIN(1129,H1833,$C1833)*overallRate,MIN(1129,H1833)*overallRate),ROUND(MAX(IF($B1833="Non - avec lien de dépendance",0,MIN((0.75*H1833),847)),MIN(H1833,(0.75*$C1833),847)),2)),IF($B1833="Non - avec lien de dépendance",MIN(1129,H1833,$C1833)*overallRate,MIN(1129,H1833)*overallRate)))))</f>
        <v>Effectuez l’étape 1</v>
      </c>
      <c r="M1833" s="68" t="str">
        <f>IF(ISTEXT(overallRate),"Effectuez l’étape 1",IF(OR(COUNT($C1833,I1833)&lt;&gt;2,overallRate=0),0,IF(E1833="Yes",ROUND(MAX(IF($B1833="Oui - sans lien de dépendance",0,MIN((0.75*I1833),847)),MIN(I1833,(0.75*$C1833),847)),2),IF(revenueReduction&gt;0.3,MAX(IF($B1833="Non - avec lien de dépendance",MIN(1129,I1833,$C1833)*overallRate,MIN(1129,I1833)*overallRate),ROUND(MAX(IF($B1833="Non - avec lien de dépendance",0,MIN((0.75*I1833),847)),MIN(I1833,(0.75*$C1833),847)),2)),IF($B1833="Non - avec lien de dépendance",MIN(1129,I1833,$C1833)*overallRate,MIN(1129,I1833)*overallRate)))))</f>
        <v>Effectuez l’étape 1</v>
      </c>
      <c r="N1833" s="68" t="str">
        <f>IF(ISTEXT(overallRate),"Effectuez l’étape 1",IF(OR(COUNT($C1833,J1833)&lt;&gt;2,overallRate=0),0,IF(F1833="Yes",ROUND(MAX(IF($B1833="Oui - sans lien de dépendance",0,MIN((0.75*J1833),847)),MIN(J1833,(0.75*$C1833),847)),2),IF(revenueReduction&gt;0.3,MAX(IF($B1833="Non - avec lien de dépendance",MIN(1129,J1833,$C1833)*overallRate,MIN(1129,J1833)*overallRate),ROUND(MAX(IF($B1833="Non - avec lien de dépendance",0,MIN((0.75*J1833),847)),MIN(J1833,(0.75*$C1833),847)),2)),IF($B1833="Non - avec lien de dépendance",MIN(1129,J1833,$C1833)*overallRate,MIN(1129,J1833)*overallRate)))))</f>
        <v>Effectuez l’étape 1</v>
      </c>
      <c r="O1833" s="68" t="str">
        <f>IF(ISTEXT(overallRate),"Effectuez l’étape 1",IF(OR(COUNT($C1833,K1833)&lt;&gt;2,overallRate=0),0,IF(G1833="Yes",ROUND(MAX(IF($B1833="Oui - sans lien de dépendance",0,MIN((0.75*K1833),847)),MIN(K1833,(0.75*$C1833),847)),2),IF(revenueReduction&gt;0.3,MAX(IF($B1833="Non - avec lien de dépendance",MIN(1129,K1833,$C1833)*overallRate,MIN(1129,K1833)*overallRate),ROUND(MAX(IF($B1833="Non - avec lien de dépendance",0,MIN((0.75*K1833),847)),MIN(K1833,(0.75*$C1833),847)),2)),IF($B1833="Non - avec lien de dépendance",MIN(1129,K1833,$C1833)*overallRate,MIN(1129,K1833)*overallRate)))))</f>
        <v>Effectuez l’étape 1</v>
      </c>
      <c r="P1833" s="3">
        <f t="shared" si="28"/>
        <v>0</v>
      </c>
    </row>
    <row r="1834" spans="12:16" x14ac:dyDescent="0.5">
      <c r="L1834" s="68" t="str">
        <f>IF(ISTEXT(overallRate),"Effectuez l’étape 1",IF(OR(COUNT($C1834,H1834)&lt;&gt;2,overallRate=0),0,IF(D1834="Yes",ROUND(MAX(IF($B1834="Oui - sans lien de dépendance",0,MIN((0.75*H1834),847)),MIN(H1834,(0.75*$C1834),847)),2),IF(revenueReduction&gt;0.3,MAX(IF($B1834="Non - avec lien de dépendance",MIN(1129,H1834,$C1834)*overallRate,MIN(1129,H1834)*overallRate),ROUND(MAX(IF($B1834="Non - avec lien de dépendance",0,MIN((0.75*H1834),847)),MIN(H1834,(0.75*$C1834),847)),2)),IF($B1834="Non - avec lien de dépendance",MIN(1129,H1834,$C1834)*overallRate,MIN(1129,H1834)*overallRate)))))</f>
        <v>Effectuez l’étape 1</v>
      </c>
      <c r="M1834" s="68" t="str">
        <f>IF(ISTEXT(overallRate),"Effectuez l’étape 1",IF(OR(COUNT($C1834,I1834)&lt;&gt;2,overallRate=0),0,IF(E1834="Yes",ROUND(MAX(IF($B1834="Oui - sans lien de dépendance",0,MIN((0.75*I1834),847)),MIN(I1834,(0.75*$C1834),847)),2),IF(revenueReduction&gt;0.3,MAX(IF($B1834="Non - avec lien de dépendance",MIN(1129,I1834,$C1834)*overallRate,MIN(1129,I1834)*overallRate),ROUND(MAX(IF($B1834="Non - avec lien de dépendance",0,MIN((0.75*I1834),847)),MIN(I1834,(0.75*$C1834),847)),2)),IF($B1834="Non - avec lien de dépendance",MIN(1129,I1834,$C1834)*overallRate,MIN(1129,I1834)*overallRate)))))</f>
        <v>Effectuez l’étape 1</v>
      </c>
      <c r="N1834" s="68" t="str">
        <f>IF(ISTEXT(overallRate),"Effectuez l’étape 1",IF(OR(COUNT($C1834,J1834)&lt;&gt;2,overallRate=0),0,IF(F1834="Yes",ROUND(MAX(IF($B1834="Oui - sans lien de dépendance",0,MIN((0.75*J1834),847)),MIN(J1834,(0.75*$C1834),847)),2),IF(revenueReduction&gt;0.3,MAX(IF($B1834="Non - avec lien de dépendance",MIN(1129,J1834,$C1834)*overallRate,MIN(1129,J1834)*overallRate),ROUND(MAX(IF($B1834="Non - avec lien de dépendance",0,MIN((0.75*J1834),847)),MIN(J1834,(0.75*$C1834),847)),2)),IF($B1834="Non - avec lien de dépendance",MIN(1129,J1834,$C1834)*overallRate,MIN(1129,J1834)*overallRate)))))</f>
        <v>Effectuez l’étape 1</v>
      </c>
      <c r="O1834" s="68" t="str">
        <f>IF(ISTEXT(overallRate),"Effectuez l’étape 1",IF(OR(COUNT($C1834,K1834)&lt;&gt;2,overallRate=0),0,IF(G1834="Yes",ROUND(MAX(IF($B1834="Oui - sans lien de dépendance",0,MIN((0.75*K1834),847)),MIN(K1834,(0.75*$C1834),847)),2),IF(revenueReduction&gt;0.3,MAX(IF($B1834="Non - avec lien de dépendance",MIN(1129,K1834,$C1834)*overallRate,MIN(1129,K1834)*overallRate),ROUND(MAX(IF($B1834="Non - avec lien de dépendance",0,MIN((0.75*K1834),847)),MIN(K1834,(0.75*$C1834),847)),2)),IF($B1834="Non - avec lien de dépendance",MIN(1129,K1834,$C1834)*overallRate,MIN(1129,K1834)*overallRate)))))</f>
        <v>Effectuez l’étape 1</v>
      </c>
      <c r="P1834" s="3">
        <f t="shared" si="28"/>
        <v>0</v>
      </c>
    </row>
    <row r="1835" spans="12:16" x14ac:dyDescent="0.5">
      <c r="L1835" s="68" t="str">
        <f>IF(ISTEXT(overallRate),"Effectuez l’étape 1",IF(OR(COUNT($C1835,H1835)&lt;&gt;2,overallRate=0),0,IF(D1835="Yes",ROUND(MAX(IF($B1835="Oui - sans lien de dépendance",0,MIN((0.75*H1835),847)),MIN(H1835,(0.75*$C1835),847)),2),IF(revenueReduction&gt;0.3,MAX(IF($B1835="Non - avec lien de dépendance",MIN(1129,H1835,$C1835)*overallRate,MIN(1129,H1835)*overallRate),ROUND(MAX(IF($B1835="Non - avec lien de dépendance",0,MIN((0.75*H1835),847)),MIN(H1835,(0.75*$C1835),847)),2)),IF($B1835="Non - avec lien de dépendance",MIN(1129,H1835,$C1835)*overallRate,MIN(1129,H1835)*overallRate)))))</f>
        <v>Effectuez l’étape 1</v>
      </c>
      <c r="M1835" s="68" t="str">
        <f>IF(ISTEXT(overallRate),"Effectuez l’étape 1",IF(OR(COUNT($C1835,I1835)&lt;&gt;2,overallRate=0),0,IF(E1835="Yes",ROUND(MAX(IF($B1835="Oui - sans lien de dépendance",0,MIN((0.75*I1835),847)),MIN(I1835,(0.75*$C1835),847)),2),IF(revenueReduction&gt;0.3,MAX(IF($B1835="Non - avec lien de dépendance",MIN(1129,I1835,$C1835)*overallRate,MIN(1129,I1835)*overallRate),ROUND(MAX(IF($B1835="Non - avec lien de dépendance",0,MIN((0.75*I1835),847)),MIN(I1835,(0.75*$C1835),847)),2)),IF($B1835="Non - avec lien de dépendance",MIN(1129,I1835,$C1835)*overallRate,MIN(1129,I1835)*overallRate)))))</f>
        <v>Effectuez l’étape 1</v>
      </c>
      <c r="N1835" s="68" t="str">
        <f>IF(ISTEXT(overallRate),"Effectuez l’étape 1",IF(OR(COUNT($C1835,J1835)&lt;&gt;2,overallRate=0),0,IF(F1835="Yes",ROUND(MAX(IF($B1835="Oui - sans lien de dépendance",0,MIN((0.75*J1835),847)),MIN(J1835,(0.75*$C1835),847)),2),IF(revenueReduction&gt;0.3,MAX(IF($B1835="Non - avec lien de dépendance",MIN(1129,J1835,$C1835)*overallRate,MIN(1129,J1835)*overallRate),ROUND(MAX(IF($B1835="Non - avec lien de dépendance",0,MIN((0.75*J1835),847)),MIN(J1835,(0.75*$C1835),847)),2)),IF($B1835="Non - avec lien de dépendance",MIN(1129,J1835,$C1835)*overallRate,MIN(1129,J1835)*overallRate)))))</f>
        <v>Effectuez l’étape 1</v>
      </c>
      <c r="O1835" s="68" t="str">
        <f>IF(ISTEXT(overallRate),"Effectuez l’étape 1",IF(OR(COUNT($C1835,K1835)&lt;&gt;2,overallRate=0),0,IF(G1835="Yes",ROUND(MAX(IF($B1835="Oui - sans lien de dépendance",0,MIN((0.75*K1835),847)),MIN(K1835,(0.75*$C1835),847)),2),IF(revenueReduction&gt;0.3,MAX(IF($B1835="Non - avec lien de dépendance",MIN(1129,K1835,$C1835)*overallRate,MIN(1129,K1835)*overallRate),ROUND(MAX(IF($B1835="Non - avec lien de dépendance",0,MIN((0.75*K1835),847)),MIN(K1835,(0.75*$C1835),847)),2)),IF($B1835="Non - avec lien de dépendance",MIN(1129,K1835,$C1835)*overallRate,MIN(1129,K1835)*overallRate)))))</f>
        <v>Effectuez l’étape 1</v>
      </c>
      <c r="P1835" s="3">
        <f t="shared" si="28"/>
        <v>0</v>
      </c>
    </row>
    <row r="1836" spans="12:16" x14ac:dyDescent="0.5">
      <c r="L1836" s="68" t="str">
        <f>IF(ISTEXT(overallRate),"Effectuez l’étape 1",IF(OR(COUNT($C1836,H1836)&lt;&gt;2,overallRate=0),0,IF(D1836="Yes",ROUND(MAX(IF($B1836="Oui - sans lien de dépendance",0,MIN((0.75*H1836),847)),MIN(H1836,(0.75*$C1836),847)),2),IF(revenueReduction&gt;0.3,MAX(IF($B1836="Non - avec lien de dépendance",MIN(1129,H1836,$C1836)*overallRate,MIN(1129,H1836)*overallRate),ROUND(MAX(IF($B1836="Non - avec lien de dépendance",0,MIN((0.75*H1836),847)),MIN(H1836,(0.75*$C1836),847)),2)),IF($B1836="Non - avec lien de dépendance",MIN(1129,H1836,$C1836)*overallRate,MIN(1129,H1836)*overallRate)))))</f>
        <v>Effectuez l’étape 1</v>
      </c>
      <c r="M1836" s="68" t="str">
        <f>IF(ISTEXT(overallRate),"Effectuez l’étape 1",IF(OR(COUNT($C1836,I1836)&lt;&gt;2,overallRate=0),0,IF(E1836="Yes",ROUND(MAX(IF($B1836="Oui - sans lien de dépendance",0,MIN((0.75*I1836),847)),MIN(I1836,(0.75*$C1836),847)),2),IF(revenueReduction&gt;0.3,MAX(IF($B1836="Non - avec lien de dépendance",MIN(1129,I1836,$C1836)*overallRate,MIN(1129,I1836)*overallRate),ROUND(MAX(IF($B1836="Non - avec lien de dépendance",0,MIN((0.75*I1836),847)),MIN(I1836,(0.75*$C1836),847)),2)),IF($B1836="Non - avec lien de dépendance",MIN(1129,I1836,$C1836)*overallRate,MIN(1129,I1836)*overallRate)))))</f>
        <v>Effectuez l’étape 1</v>
      </c>
      <c r="N1836" s="68" t="str">
        <f>IF(ISTEXT(overallRate),"Effectuez l’étape 1",IF(OR(COUNT($C1836,J1836)&lt;&gt;2,overallRate=0),0,IF(F1836="Yes",ROUND(MAX(IF($B1836="Oui - sans lien de dépendance",0,MIN((0.75*J1836),847)),MIN(J1836,(0.75*$C1836),847)),2),IF(revenueReduction&gt;0.3,MAX(IF($B1836="Non - avec lien de dépendance",MIN(1129,J1836,$C1836)*overallRate,MIN(1129,J1836)*overallRate),ROUND(MAX(IF($B1836="Non - avec lien de dépendance",0,MIN((0.75*J1836),847)),MIN(J1836,(0.75*$C1836),847)),2)),IF($B1836="Non - avec lien de dépendance",MIN(1129,J1836,$C1836)*overallRate,MIN(1129,J1836)*overallRate)))))</f>
        <v>Effectuez l’étape 1</v>
      </c>
      <c r="O1836" s="68" t="str">
        <f>IF(ISTEXT(overallRate),"Effectuez l’étape 1",IF(OR(COUNT($C1836,K1836)&lt;&gt;2,overallRate=0),0,IF(G1836="Yes",ROUND(MAX(IF($B1836="Oui - sans lien de dépendance",0,MIN((0.75*K1836),847)),MIN(K1836,(0.75*$C1836),847)),2),IF(revenueReduction&gt;0.3,MAX(IF($B1836="Non - avec lien de dépendance",MIN(1129,K1836,$C1836)*overallRate,MIN(1129,K1836)*overallRate),ROUND(MAX(IF($B1836="Non - avec lien de dépendance",0,MIN((0.75*K1836),847)),MIN(K1836,(0.75*$C1836),847)),2)),IF($B1836="Non - avec lien de dépendance",MIN(1129,K1836,$C1836)*overallRate,MIN(1129,K1836)*overallRate)))))</f>
        <v>Effectuez l’étape 1</v>
      </c>
      <c r="P1836" s="3">
        <f t="shared" si="28"/>
        <v>0</v>
      </c>
    </row>
    <row r="1837" spans="12:16" x14ac:dyDescent="0.5">
      <c r="L1837" s="68" t="str">
        <f>IF(ISTEXT(overallRate),"Effectuez l’étape 1",IF(OR(COUNT($C1837,H1837)&lt;&gt;2,overallRate=0),0,IF(D1837="Yes",ROUND(MAX(IF($B1837="Oui - sans lien de dépendance",0,MIN((0.75*H1837),847)),MIN(H1837,(0.75*$C1837),847)),2),IF(revenueReduction&gt;0.3,MAX(IF($B1837="Non - avec lien de dépendance",MIN(1129,H1837,$C1837)*overallRate,MIN(1129,H1837)*overallRate),ROUND(MAX(IF($B1837="Non - avec lien de dépendance",0,MIN((0.75*H1837),847)),MIN(H1837,(0.75*$C1837),847)),2)),IF($B1837="Non - avec lien de dépendance",MIN(1129,H1837,$C1837)*overallRate,MIN(1129,H1837)*overallRate)))))</f>
        <v>Effectuez l’étape 1</v>
      </c>
      <c r="M1837" s="68" t="str">
        <f>IF(ISTEXT(overallRate),"Effectuez l’étape 1",IF(OR(COUNT($C1837,I1837)&lt;&gt;2,overallRate=0),0,IF(E1837="Yes",ROUND(MAX(IF($B1837="Oui - sans lien de dépendance",0,MIN((0.75*I1837),847)),MIN(I1837,(0.75*$C1837),847)),2),IF(revenueReduction&gt;0.3,MAX(IF($B1837="Non - avec lien de dépendance",MIN(1129,I1837,$C1837)*overallRate,MIN(1129,I1837)*overallRate),ROUND(MAX(IF($B1837="Non - avec lien de dépendance",0,MIN((0.75*I1837),847)),MIN(I1837,(0.75*$C1837),847)),2)),IF($B1837="Non - avec lien de dépendance",MIN(1129,I1837,$C1837)*overallRate,MIN(1129,I1837)*overallRate)))))</f>
        <v>Effectuez l’étape 1</v>
      </c>
      <c r="N1837" s="68" t="str">
        <f>IF(ISTEXT(overallRate),"Effectuez l’étape 1",IF(OR(COUNT($C1837,J1837)&lt;&gt;2,overallRate=0),0,IF(F1837="Yes",ROUND(MAX(IF($B1837="Oui - sans lien de dépendance",0,MIN((0.75*J1837),847)),MIN(J1837,(0.75*$C1837),847)),2),IF(revenueReduction&gt;0.3,MAX(IF($B1837="Non - avec lien de dépendance",MIN(1129,J1837,$C1837)*overallRate,MIN(1129,J1837)*overallRate),ROUND(MAX(IF($B1837="Non - avec lien de dépendance",0,MIN((0.75*J1837),847)),MIN(J1837,(0.75*$C1837),847)),2)),IF($B1837="Non - avec lien de dépendance",MIN(1129,J1837,$C1837)*overallRate,MIN(1129,J1837)*overallRate)))))</f>
        <v>Effectuez l’étape 1</v>
      </c>
      <c r="O1837" s="68" t="str">
        <f>IF(ISTEXT(overallRate),"Effectuez l’étape 1",IF(OR(COUNT($C1837,K1837)&lt;&gt;2,overallRate=0),0,IF(G1837="Yes",ROUND(MAX(IF($B1837="Oui - sans lien de dépendance",0,MIN((0.75*K1837),847)),MIN(K1837,(0.75*$C1837),847)),2),IF(revenueReduction&gt;0.3,MAX(IF($B1837="Non - avec lien de dépendance",MIN(1129,K1837,$C1837)*overallRate,MIN(1129,K1837)*overallRate),ROUND(MAX(IF($B1837="Non - avec lien de dépendance",0,MIN((0.75*K1837),847)),MIN(K1837,(0.75*$C1837),847)),2)),IF($B1837="Non - avec lien de dépendance",MIN(1129,K1837,$C1837)*overallRate,MIN(1129,K1837)*overallRate)))))</f>
        <v>Effectuez l’étape 1</v>
      </c>
      <c r="P1837" s="3">
        <f t="shared" si="28"/>
        <v>0</v>
      </c>
    </row>
    <row r="1838" spans="12:16" x14ac:dyDescent="0.5">
      <c r="L1838" s="68" t="str">
        <f>IF(ISTEXT(overallRate),"Effectuez l’étape 1",IF(OR(COUNT($C1838,H1838)&lt;&gt;2,overallRate=0),0,IF(D1838="Yes",ROUND(MAX(IF($B1838="Oui - sans lien de dépendance",0,MIN((0.75*H1838),847)),MIN(H1838,(0.75*$C1838),847)),2),IF(revenueReduction&gt;0.3,MAX(IF($B1838="Non - avec lien de dépendance",MIN(1129,H1838,$C1838)*overallRate,MIN(1129,H1838)*overallRate),ROUND(MAX(IF($B1838="Non - avec lien de dépendance",0,MIN((0.75*H1838),847)),MIN(H1838,(0.75*$C1838),847)),2)),IF($B1838="Non - avec lien de dépendance",MIN(1129,H1838,$C1838)*overallRate,MIN(1129,H1838)*overallRate)))))</f>
        <v>Effectuez l’étape 1</v>
      </c>
      <c r="M1838" s="68" t="str">
        <f>IF(ISTEXT(overallRate),"Effectuez l’étape 1",IF(OR(COUNT($C1838,I1838)&lt;&gt;2,overallRate=0),0,IF(E1838="Yes",ROUND(MAX(IF($B1838="Oui - sans lien de dépendance",0,MIN((0.75*I1838),847)),MIN(I1838,(0.75*$C1838),847)),2),IF(revenueReduction&gt;0.3,MAX(IF($B1838="Non - avec lien de dépendance",MIN(1129,I1838,$C1838)*overallRate,MIN(1129,I1838)*overallRate),ROUND(MAX(IF($B1838="Non - avec lien de dépendance",0,MIN((0.75*I1838),847)),MIN(I1838,(0.75*$C1838),847)),2)),IF($B1838="Non - avec lien de dépendance",MIN(1129,I1838,$C1838)*overallRate,MIN(1129,I1838)*overallRate)))))</f>
        <v>Effectuez l’étape 1</v>
      </c>
      <c r="N1838" s="68" t="str">
        <f>IF(ISTEXT(overallRate),"Effectuez l’étape 1",IF(OR(COUNT($C1838,J1838)&lt;&gt;2,overallRate=0),0,IF(F1838="Yes",ROUND(MAX(IF($B1838="Oui - sans lien de dépendance",0,MIN((0.75*J1838),847)),MIN(J1838,(0.75*$C1838),847)),2),IF(revenueReduction&gt;0.3,MAX(IF($B1838="Non - avec lien de dépendance",MIN(1129,J1838,$C1838)*overallRate,MIN(1129,J1838)*overallRate),ROUND(MAX(IF($B1838="Non - avec lien de dépendance",0,MIN((0.75*J1838),847)),MIN(J1838,(0.75*$C1838),847)),2)),IF($B1838="Non - avec lien de dépendance",MIN(1129,J1838,$C1838)*overallRate,MIN(1129,J1838)*overallRate)))))</f>
        <v>Effectuez l’étape 1</v>
      </c>
      <c r="O1838" s="68" t="str">
        <f>IF(ISTEXT(overallRate),"Effectuez l’étape 1",IF(OR(COUNT($C1838,K1838)&lt;&gt;2,overallRate=0),0,IF(G1838="Yes",ROUND(MAX(IF($B1838="Oui - sans lien de dépendance",0,MIN((0.75*K1838),847)),MIN(K1838,(0.75*$C1838),847)),2),IF(revenueReduction&gt;0.3,MAX(IF($B1838="Non - avec lien de dépendance",MIN(1129,K1838,$C1838)*overallRate,MIN(1129,K1838)*overallRate),ROUND(MAX(IF($B1838="Non - avec lien de dépendance",0,MIN((0.75*K1838),847)),MIN(K1838,(0.75*$C1838),847)),2)),IF($B1838="Non - avec lien de dépendance",MIN(1129,K1838,$C1838)*overallRate,MIN(1129,K1838)*overallRate)))))</f>
        <v>Effectuez l’étape 1</v>
      </c>
      <c r="P1838" s="3">
        <f t="shared" si="28"/>
        <v>0</v>
      </c>
    </row>
    <row r="1839" spans="12:16" x14ac:dyDescent="0.5">
      <c r="L1839" s="68" t="str">
        <f>IF(ISTEXT(overallRate),"Effectuez l’étape 1",IF(OR(COUNT($C1839,H1839)&lt;&gt;2,overallRate=0),0,IF(D1839="Yes",ROUND(MAX(IF($B1839="Oui - sans lien de dépendance",0,MIN((0.75*H1839),847)),MIN(H1839,(0.75*$C1839),847)),2),IF(revenueReduction&gt;0.3,MAX(IF($B1839="Non - avec lien de dépendance",MIN(1129,H1839,$C1839)*overallRate,MIN(1129,H1839)*overallRate),ROUND(MAX(IF($B1839="Non - avec lien de dépendance",0,MIN((0.75*H1839),847)),MIN(H1839,(0.75*$C1839),847)),2)),IF($B1839="Non - avec lien de dépendance",MIN(1129,H1839,$C1839)*overallRate,MIN(1129,H1839)*overallRate)))))</f>
        <v>Effectuez l’étape 1</v>
      </c>
      <c r="M1839" s="68" t="str">
        <f>IF(ISTEXT(overallRate),"Effectuez l’étape 1",IF(OR(COUNT($C1839,I1839)&lt;&gt;2,overallRate=0),0,IF(E1839="Yes",ROUND(MAX(IF($B1839="Oui - sans lien de dépendance",0,MIN((0.75*I1839),847)),MIN(I1839,(0.75*$C1839),847)),2),IF(revenueReduction&gt;0.3,MAX(IF($B1839="Non - avec lien de dépendance",MIN(1129,I1839,$C1839)*overallRate,MIN(1129,I1839)*overallRate),ROUND(MAX(IF($B1839="Non - avec lien de dépendance",0,MIN((0.75*I1839),847)),MIN(I1839,(0.75*$C1839),847)),2)),IF($B1839="Non - avec lien de dépendance",MIN(1129,I1839,$C1839)*overallRate,MIN(1129,I1839)*overallRate)))))</f>
        <v>Effectuez l’étape 1</v>
      </c>
      <c r="N1839" s="68" t="str">
        <f>IF(ISTEXT(overallRate),"Effectuez l’étape 1",IF(OR(COUNT($C1839,J1839)&lt;&gt;2,overallRate=0),0,IF(F1839="Yes",ROUND(MAX(IF($B1839="Oui - sans lien de dépendance",0,MIN((0.75*J1839),847)),MIN(J1839,(0.75*$C1839),847)),2),IF(revenueReduction&gt;0.3,MAX(IF($B1839="Non - avec lien de dépendance",MIN(1129,J1839,$C1839)*overallRate,MIN(1129,J1839)*overallRate),ROUND(MAX(IF($B1839="Non - avec lien de dépendance",0,MIN((0.75*J1839),847)),MIN(J1839,(0.75*$C1839),847)),2)),IF($B1839="Non - avec lien de dépendance",MIN(1129,J1839,$C1839)*overallRate,MIN(1129,J1839)*overallRate)))))</f>
        <v>Effectuez l’étape 1</v>
      </c>
      <c r="O1839" s="68" t="str">
        <f>IF(ISTEXT(overallRate),"Effectuez l’étape 1",IF(OR(COUNT($C1839,K1839)&lt;&gt;2,overallRate=0),0,IF(G1839="Yes",ROUND(MAX(IF($B1839="Oui - sans lien de dépendance",0,MIN((0.75*K1839),847)),MIN(K1839,(0.75*$C1839),847)),2),IF(revenueReduction&gt;0.3,MAX(IF($B1839="Non - avec lien de dépendance",MIN(1129,K1839,$C1839)*overallRate,MIN(1129,K1839)*overallRate),ROUND(MAX(IF($B1839="Non - avec lien de dépendance",0,MIN((0.75*K1839),847)),MIN(K1839,(0.75*$C1839),847)),2)),IF($B1839="Non - avec lien de dépendance",MIN(1129,K1839,$C1839)*overallRate,MIN(1129,K1839)*overallRate)))))</f>
        <v>Effectuez l’étape 1</v>
      </c>
      <c r="P1839" s="3">
        <f t="shared" si="28"/>
        <v>0</v>
      </c>
    </row>
    <row r="1840" spans="12:16" x14ac:dyDescent="0.5">
      <c r="L1840" s="68" t="str">
        <f>IF(ISTEXT(overallRate),"Effectuez l’étape 1",IF(OR(COUNT($C1840,H1840)&lt;&gt;2,overallRate=0),0,IF(D1840="Yes",ROUND(MAX(IF($B1840="Oui - sans lien de dépendance",0,MIN((0.75*H1840),847)),MIN(H1840,(0.75*$C1840),847)),2),IF(revenueReduction&gt;0.3,MAX(IF($B1840="Non - avec lien de dépendance",MIN(1129,H1840,$C1840)*overallRate,MIN(1129,H1840)*overallRate),ROUND(MAX(IF($B1840="Non - avec lien de dépendance",0,MIN((0.75*H1840),847)),MIN(H1840,(0.75*$C1840),847)),2)),IF($B1840="Non - avec lien de dépendance",MIN(1129,H1840,$C1840)*overallRate,MIN(1129,H1840)*overallRate)))))</f>
        <v>Effectuez l’étape 1</v>
      </c>
      <c r="M1840" s="68" t="str">
        <f>IF(ISTEXT(overallRate),"Effectuez l’étape 1",IF(OR(COUNT($C1840,I1840)&lt;&gt;2,overallRate=0),0,IF(E1840="Yes",ROUND(MAX(IF($B1840="Oui - sans lien de dépendance",0,MIN((0.75*I1840),847)),MIN(I1840,(0.75*$C1840),847)),2),IF(revenueReduction&gt;0.3,MAX(IF($B1840="Non - avec lien de dépendance",MIN(1129,I1840,$C1840)*overallRate,MIN(1129,I1840)*overallRate),ROUND(MAX(IF($B1840="Non - avec lien de dépendance",0,MIN((0.75*I1840),847)),MIN(I1840,(0.75*$C1840),847)),2)),IF($B1840="Non - avec lien de dépendance",MIN(1129,I1840,$C1840)*overallRate,MIN(1129,I1840)*overallRate)))))</f>
        <v>Effectuez l’étape 1</v>
      </c>
      <c r="N1840" s="68" t="str">
        <f>IF(ISTEXT(overallRate),"Effectuez l’étape 1",IF(OR(COUNT($C1840,J1840)&lt;&gt;2,overallRate=0),0,IF(F1840="Yes",ROUND(MAX(IF($B1840="Oui - sans lien de dépendance",0,MIN((0.75*J1840),847)),MIN(J1840,(0.75*$C1840),847)),2),IF(revenueReduction&gt;0.3,MAX(IF($B1840="Non - avec lien de dépendance",MIN(1129,J1840,$C1840)*overallRate,MIN(1129,J1840)*overallRate),ROUND(MAX(IF($B1840="Non - avec lien de dépendance",0,MIN((0.75*J1840),847)),MIN(J1840,(0.75*$C1840),847)),2)),IF($B1840="Non - avec lien de dépendance",MIN(1129,J1840,$C1840)*overallRate,MIN(1129,J1840)*overallRate)))))</f>
        <v>Effectuez l’étape 1</v>
      </c>
      <c r="O1840" s="68" t="str">
        <f>IF(ISTEXT(overallRate),"Effectuez l’étape 1",IF(OR(COUNT($C1840,K1840)&lt;&gt;2,overallRate=0),0,IF(G1840="Yes",ROUND(MAX(IF($B1840="Oui - sans lien de dépendance",0,MIN((0.75*K1840),847)),MIN(K1840,(0.75*$C1840),847)),2),IF(revenueReduction&gt;0.3,MAX(IF($B1840="Non - avec lien de dépendance",MIN(1129,K1840,$C1840)*overallRate,MIN(1129,K1840)*overallRate),ROUND(MAX(IF($B1840="Non - avec lien de dépendance",0,MIN((0.75*K1840),847)),MIN(K1840,(0.75*$C1840),847)),2)),IF($B1840="Non - avec lien de dépendance",MIN(1129,K1840,$C1840)*overallRate,MIN(1129,K1840)*overallRate)))))</f>
        <v>Effectuez l’étape 1</v>
      </c>
      <c r="P1840" s="3">
        <f t="shared" si="28"/>
        <v>0</v>
      </c>
    </row>
    <row r="1841" spans="12:16" x14ac:dyDescent="0.5">
      <c r="L1841" s="68" t="str">
        <f>IF(ISTEXT(overallRate),"Effectuez l’étape 1",IF(OR(COUNT($C1841,H1841)&lt;&gt;2,overallRate=0),0,IF(D1841="Yes",ROUND(MAX(IF($B1841="Oui - sans lien de dépendance",0,MIN((0.75*H1841),847)),MIN(H1841,(0.75*$C1841),847)),2),IF(revenueReduction&gt;0.3,MAX(IF($B1841="Non - avec lien de dépendance",MIN(1129,H1841,$C1841)*overallRate,MIN(1129,H1841)*overallRate),ROUND(MAX(IF($B1841="Non - avec lien de dépendance",0,MIN((0.75*H1841),847)),MIN(H1841,(0.75*$C1841),847)),2)),IF($B1841="Non - avec lien de dépendance",MIN(1129,H1841,$C1841)*overallRate,MIN(1129,H1841)*overallRate)))))</f>
        <v>Effectuez l’étape 1</v>
      </c>
      <c r="M1841" s="68" t="str">
        <f>IF(ISTEXT(overallRate),"Effectuez l’étape 1",IF(OR(COUNT($C1841,I1841)&lt;&gt;2,overallRate=0),0,IF(E1841="Yes",ROUND(MAX(IF($B1841="Oui - sans lien de dépendance",0,MIN((0.75*I1841),847)),MIN(I1841,(0.75*$C1841),847)),2),IF(revenueReduction&gt;0.3,MAX(IF($B1841="Non - avec lien de dépendance",MIN(1129,I1841,$C1841)*overallRate,MIN(1129,I1841)*overallRate),ROUND(MAX(IF($B1841="Non - avec lien de dépendance",0,MIN((0.75*I1841),847)),MIN(I1841,(0.75*$C1841),847)),2)),IF($B1841="Non - avec lien de dépendance",MIN(1129,I1841,$C1841)*overallRate,MIN(1129,I1841)*overallRate)))))</f>
        <v>Effectuez l’étape 1</v>
      </c>
      <c r="N1841" s="68" t="str">
        <f>IF(ISTEXT(overallRate),"Effectuez l’étape 1",IF(OR(COUNT($C1841,J1841)&lt;&gt;2,overallRate=0),0,IF(F1841="Yes",ROUND(MAX(IF($B1841="Oui - sans lien de dépendance",0,MIN((0.75*J1841),847)),MIN(J1841,(0.75*$C1841),847)),2),IF(revenueReduction&gt;0.3,MAX(IF($B1841="Non - avec lien de dépendance",MIN(1129,J1841,$C1841)*overallRate,MIN(1129,J1841)*overallRate),ROUND(MAX(IF($B1841="Non - avec lien de dépendance",0,MIN((0.75*J1841),847)),MIN(J1841,(0.75*$C1841),847)),2)),IF($B1841="Non - avec lien de dépendance",MIN(1129,J1841,$C1841)*overallRate,MIN(1129,J1841)*overallRate)))))</f>
        <v>Effectuez l’étape 1</v>
      </c>
      <c r="O1841" s="68" t="str">
        <f>IF(ISTEXT(overallRate),"Effectuez l’étape 1",IF(OR(COUNT($C1841,K1841)&lt;&gt;2,overallRate=0),0,IF(G1841="Yes",ROUND(MAX(IF($B1841="Oui - sans lien de dépendance",0,MIN((0.75*K1841),847)),MIN(K1841,(0.75*$C1841),847)),2),IF(revenueReduction&gt;0.3,MAX(IF($B1841="Non - avec lien de dépendance",MIN(1129,K1841,$C1841)*overallRate,MIN(1129,K1841)*overallRate),ROUND(MAX(IF($B1841="Non - avec lien de dépendance",0,MIN((0.75*K1841),847)),MIN(K1841,(0.75*$C1841),847)),2)),IF($B1841="Non - avec lien de dépendance",MIN(1129,K1841,$C1841)*overallRate,MIN(1129,K1841)*overallRate)))))</f>
        <v>Effectuez l’étape 1</v>
      </c>
      <c r="P1841" s="3">
        <f t="shared" si="28"/>
        <v>0</v>
      </c>
    </row>
    <row r="1842" spans="12:16" x14ac:dyDescent="0.5">
      <c r="L1842" s="68" t="str">
        <f>IF(ISTEXT(overallRate),"Effectuez l’étape 1",IF(OR(COUNT($C1842,H1842)&lt;&gt;2,overallRate=0),0,IF(D1842="Yes",ROUND(MAX(IF($B1842="Oui - sans lien de dépendance",0,MIN((0.75*H1842),847)),MIN(H1842,(0.75*$C1842),847)),2),IF(revenueReduction&gt;0.3,MAX(IF($B1842="Non - avec lien de dépendance",MIN(1129,H1842,$C1842)*overallRate,MIN(1129,H1842)*overallRate),ROUND(MAX(IF($B1842="Non - avec lien de dépendance",0,MIN((0.75*H1842),847)),MIN(H1842,(0.75*$C1842),847)),2)),IF($B1842="Non - avec lien de dépendance",MIN(1129,H1842,$C1842)*overallRate,MIN(1129,H1842)*overallRate)))))</f>
        <v>Effectuez l’étape 1</v>
      </c>
      <c r="M1842" s="68" t="str">
        <f>IF(ISTEXT(overallRate),"Effectuez l’étape 1",IF(OR(COUNT($C1842,I1842)&lt;&gt;2,overallRate=0),0,IF(E1842="Yes",ROUND(MAX(IF($B1842="Oui - sans lien de dépendance",0,MIN((0.75*I1842),847)),MIN(I1842,(0.75*$C1842),847)),2),IF(revenueReduction&gt;0.3,MAX(IF($B1842="Non - avec lien de dépendance",MIN(1129,I1842,$C1842)*overallRate,MIN(1129,I1842)*overallRate),ROUND(MAX(IF($B1842="Non - avec lien de dépendance",0,MIN((0.75*I1842),847)),MIN(I1842,(0.75*$C1842),847)),2)),IF($B1842="Non - avec lien de dépendance",MIN(1129,I1842,$C1842)*overallRate,MIN(1129,I1842)*overallRate)))))</f>
        <v>Effectuez l’étape 1</v>
      </c>
      <c r="N1842" s="68" t="str">
        <f>IF(ISTEXT(overallRate),"Effectuez l’étape 1",IF(OR(COUNT($C1842,J1842)&lt;&gt;2,overallRate=0),0,IF(F1842="Yes",ROUND(MAX(IF($B1842="Oui - sans lien de dépendance",0,MIN((0.75*J1842),847)),MIN(J1842,(0.75*$C1842),847)),2),IF(revenueReduction&gt;0.3,MAX(IF($B1842="Non - avec lien de dépendance",MIN(1129,J1842,$C1842)*overallRate,MIN(1129,J1842)*overallRate),ROUND(MAX(IF($B1842="Non - avec lien de dépendance",0,MIN((0.75*J1842),847)),MIN(J1842,(0.75*$C1842),847)),2)),IF($B1842="Non - avec lien de dépendance",MIN(1129,J1842,$C1842)*overallRate,MIN(1129,J1842)*overallRate)))))</f>
        <v>Effectuez l’étape 1</v>
      </c>
      <c r="O1842" s="68" t="str">
        <f>IF(ISTEXT(overallRate),"Effectuez l’étape 1",IF(OR(COUNT($C1842,K1842)&lt;&gt;2,overallRate=0),0,IF(G1842="Yes",ROUND(MAX(IF($B1842="Oui - sans lien de dépendance",0,MIN((0.75*K1842),847)),MIN(K1842,(0.75*$C1842),847)),2),IF(revenueReduction&gt;0.3,MAX(IF($B1842="Non - avec lien de dépendance",MIN(1129,K1842,$C1842)*overallRate,MIN(1129,K1842)*overallRate),ROUND(MAX(IF($B1842="Non - avec lien de dépendance",0,MIN((0.75*K1842),847)),MIN(K1842,(0.75*$C1842),847)),2)),IF($B1842="Non - avec lien de dépendance",MIN(1129,K1842,$C1842)*overallRate,MIN(1129,K1842)*overallRate)))))</f>
        <v>Effectuez l’étape 1</v>
      </c>
      <c r="P1842" s="3">
        <f t="shared" si="28"/>
        <v>0</v>
      </c>
    </row>
    <row r="1843" spans="12:16" x14ac:dyDescent="0.5">
      <c r="L1843" s="68" t="str">
        <f>IF(ISTEXT(overallRate),"Effectuez l’étape 1",IF(OR(COUNT($C1843,H1843)&lt;&gt;2,overallRate=0),0,IF(D1843="Yes",ROUND(MAX(IF($B1843="Oui - sans lien de dépendance",0,MIN((0.75*H1843),847)),MIN(H1843,(0.75*$C1843),847)),2),IF(revenueReduction&gt;0.3,MAX(IF($B1843="Non - avec lien de dépendance",MIN(1129,H1843,$C1843)*overallRate,MIN(1129,H1843)*overallRate),ROUND(MAX(IF($B1843="Non - avec lien de dépendance",0,MIN((0.75*H1843),847)),MIN(H1843,(0.75*$C1843),847)),2)),IF($B1843="Non - avec lien de dépendance",MIN(1129,H1843,$C1843)*overallRate,MIN(1129,H1843)*overallRate)))))</f>
        <v>Effectuez l’étape 1</v>
      </c>
      <c r="M1843" s="68" t="str">
        <f>IF(ISTEXT(overallRate),"Effectuez l’étape 1",IF(OR(COUNT($C1843,I1843)&lt;&gt;2,overallRate=0),0,IF(E1843="Yes",ROUND(MAX(IF($B1843="Oui - sans lien de dépendance",0,MIN((0.75*I1843),847)),MIN(I1843,(0.75*$C1843),847)),2),IF(revenueReduction&gt;0.3,MAX(IF($B1843="Non - avec lien de dépendance",MIN(1129,I1843,$C1843)*overallRate,MIN(1129,I1843)*overallRate),ROUND(MAX(IF($B1843="Non - avec lien de dépendance",0,MIN((0.75*I1843),847)),MIN(I1843,(0.75*$C1843),847)),2)),IF($B1843="Non - avec lien de dépendance",MIN(1129,I1843,$C1843)*overallRate,MIN(1129,I1843)*overallRate)))))</f>
        <v>Effectuez l’étape 1</v>
      </c>
      <c r="N1843" s="68" t="str">
        <f>IF(ISTEXT(overallRate),"Effectuez l’étape 1",IF(OR(COUNT($C1843,J1843)&lt;&gt;2,overallRate=0),0,IF(F1843="Yes",ROUND(MAX(IF($B1843="Oui - sans lien de dépendance",0,MIN((0.75*J1843),847)),MIN(J1843,(0.75*$C1843),847)),2),IF(revenueReduction&gt;0.3,MAX(IF($B1843="Non - avec lien de dépendance",MIN(1129,J1843,$C1843)*overallRate,MIN(1129,J1843)*overallRate),ROUND(MAX(IF($B1843="Non - avec lien de dépendance",0,MIN((0.75*J1843),847)),MIN(J1843,(0.75*$C1843),847)),2)),IF($B1843="Non - avec lien de dépendance",MIN(1129,J1843,$C1843)*overallRate,MIN(1129,J1843)*overallRate)))))</f>
        <v>Effectuez l’étape 1</v>
      </c>
      <c r="O1843" s="68" t="str">
        <f>IF(ISTEXT(overallRate),"Effectuez l’étape 1",IF(OR(COUNT($C1843,K1843)&lt;&gt;2,overallRate=0),0,IF(G1843="Yes",ROUND(MAX(IF($B1843="Oui - sans lien de dépendance",0,MIN((0.75*K1843),847)),MIN(K1843,(0.75*$C1843),847)),2),IF(revenueReduction&gt;0.3,MAX(IF($B1843="Non - avec lien de dépendance",MIN(1129,K1843,$C1843)*overallRate,MIN(1129,K1843)*overallRate),ROUND(MAX(IF($B1843="Non - avec lien de dépendance",0,MIN((0.75*K1843),847)),MIN(K1843,(0.75*$C1843),847)),2)),IF($B1843="Non - avec lien de dépendance",MIN(1129,K1843,$C1843)*overallRate,MIN(1129,K1843)*overallRate)))))</f>
        <v>Effectuez l’étape 1</v>
      </c>
      <c r="P1843" s="3">
        <f t="shared" si="28"/>
        <v>0</v>
      </c>
    </row>
    <row r="1844" spans="12:16" x14ac:dyDescent="0.5">
      <c r="L1844" s="68" t="str">
        <f>IF(ISTEXT(overallRate),"Effectuez l’étape 1",IF(OR(COUNT($C1844,H1844)&lt;&gt;2,overallRate=0),0,IF(D1844="Yes",ROUND(MAX(IF($B1844="Oui - sans lien de dépendance",0,MIN((0.75*H1844),847)),MIN(H1844,(0.75*$C1844),847)),2),IF(revenueReduction&gt;0.3,MAX(IF($B1844="Non - avec lien de dépendance",MIN(1129,H1844,$C1844)*overallRate,MIN(1129,H1844)*overallRate),ROUND(MAX(IF($B1844="Non - avec lien de dépendance",0,MIN((0.75*H1844),847)),MIN(H1844,(0.75*$C1844),847)),2)),IF($B1844="Non - avec lien de dépendance",MIN(1129,H1844,$C1844)*overallRate,MIN(1129,H1844)*overallRate)))))</f>
        <v>Effectuez l’étape 1</v>
      </c>
      <c r="M1844" s="68" t="str">
        <f>IF(ISTEXT(overallRate),"Effectuez l’étape 1",IF(OR(COUNT($C1844,I1844)&lt;&gt;2,overallRate=0),0,IF(E1844="Yes",ROUND(MAX(IF($B1844="Oui - sans lien de dépendance",0,MIN((0.75*I1844),847)),MIN(I1844,(0.75*$C1844),847)),2),IF(revenueReduction&gt;0.3,MAX(IF($B1844="Non - avec lien de dépendance",MIN(1129,I1844,$C1844)*overallRate,MIN(1129,I1844)*overallRate),ROUND(MAX(IF($B1844="Non - avec lien de dépendance",0,MIN((0.75*I1844),847)),MIN(I1844,(0.75*$C1844),847)),2)),IF($B1844="Non - avec lien de dépendance",MIN(1129,I1844,$C1844)*overallRate,MIN(1129,I1844)*overallRate)))))</f>
        <v>Effectuez l’étape 1</v>
      </c>
      <c r="N1844" s="68" t="str">
        <f>IF(ISTEXT(overallRate),"Effectuez l’étape 1",IF(OR(COUNT($C1844,J1844)&lt;&gt;2,overallRate=0),0,IF(F1844="Yes",ROUND(MAX(IF($B1844="Oui - sans lien de dépendance",0,MIN((0.75*J1844),847)),MIN(J1844,(0.75*$C1844),847)),2),IF(revenueReduction&gt;0.3,MAX(IF($B1844="Non - avec lien de dépendance",MIN(1129,J1844,$C1844)*overallRate,MIN(1129,J1844)*overallRate),ROUND(MAX(IF($B1844="Non - avec lien de dépendance",0,MIN((0.75*J1844),847)),MIN(J1844,(0.75*$C1844),847)),2)),IF($B1844="Non - avec lien de dépendance",MIN(1129,J1844,$C1844)*overallRate,MIN(1129,J1844)*overallRate)))))</f>
        <v>Effectuez l’étape 1</v>
      </c>
      <c r="O1844" s="68" t="str">
        <f>IF(ISTEXT(overallRate),"Effectuez l’étape 1",IF(OR(COUNT($C1844,K1844)&lt;&gt;2,overallRate=0),0,IF(G1844="Yes",ROUND(MAX(IF($B1844="Oui - sans lien de dépendance",0,MIN((0.75*K1844),847)),MIN(K1844,(0.75*$C1844),847)),2),IF(revenueReduction&gt;0.3,MAX(IF($B1844="Non - avec lien de dépendance",MIN(1129,K1844,$C1844)*overallRate,MIN(1129,K1844)*overallRate),ROUND(MAX(IF($B1844="Non - avec lien de dépendance",0,MIN((0.75*K1844),847)),MIN(K1844,(0.75*$C1844),847)),2)),IF($B1844="Non - avec lien de dépendance",MIN(1129,K1844,$C1844)*overallRate,MIN(1129,K1844)*overallRate)))))</f>
        <v>Effectuez l’étape 1</v>
      </c>
      <c r="P1844" s="3">
        <f t="shared" si="28"/>
        <v>0</v>
      </c>
    </row>
    <row r="1845" spans="12:16" x14ac:dyDescent="0.5">
      <c r="L1845" s="68" t="str">
        <f>IF(ISTEXT(overallRate),"Effectuez l’étape 1",IF(OR(COUNT($C1845,H1845)&lt;&gt;2,overallRate=0),0,IF(D1845="Yes",ROUND(MAX(IF($B1845="Oui - sans lien de dépendance",0,MIN((0.75*H1845),847)),MIN(H1845,(0.75*$C1845),847)),2),IF(revenueReduction&gt;0.3,MAX(IF($B1845="Non - avec lien de dépendance",MIN(1129,H1845,$C1845)*overallRate,MIN(1129,H1845)*overallRate),ROUND(MAX(IF($B1845="Non - avec lien de dépendance",0,MIN((0.75*H1845),847)),MIN(H1845,(0.75*$C1845),847)),2)),IF($B1845="Non - avec lien de dépendance",MIN(1129,H1845,$C1845)*overallRate,MIN(1129,H1845)*overallRate)))))</f>
        <v>Effectuez l’étape 1</v>
      </c>
      <c r="M1845" s="68" t="str">
        <f>IF(ISTEXT(overallRate),"Effectuez l’étape 1",IF(OR(COUNT($C1845,I1845)&lt;&gt;2,overallRate=0),0,IF(E1845="Yes",ROUND(MAX(IF($B1845="Oui - sans lien de dépendance",0,MIN((0.75*I1845),847)),MIN(I1845,(0.75*$C1845),847)),2),IF(revenueReduction&gt;0.3,MAX(IF($B1845="Non - avec lien de dépendance",MIN(1129,I1845,$C1845)*overallRate,MIN(1129,I1845)*overallRate),ROUND(MAX(IF($B1845="Non - avec lien de dépendance",0,MIN((0.75*I1845),847)),MIN(I1845,(0.75*$C1845),847)),2)),IF($B1845="Non - avec lien de dépendance",MIN(1129,I1845,$C1845)*overallRate,MIN(1129,I1845)*overallRate)))))</f>
        <v>Effectuez l’étape 1</v>
      </c>
      <c r="N1845" s="68" t="str">
        <f>IF(ISTEXT(overallRate),"Effectuez l’étape 1",IF(OR(COUNT($C1845,J1845)&lt;&gt;2,overallRate=0),0,IF(F1845="Yes",ROUND(MAX(IF($B1845="Oui - sans lien de dépendance",0,MIN((0.75*J1845),847)),MIN(J1845,(0.75*$C1845),847)),2),IF(revenueReduction&gt;0.3,MAX(IF($B1845="Non - avec lien de dépendance",MIN(1129,J1845,$C1845)*overallRate,MIN(1129,J1845)*overallRate),ROUND(MAX(IF($B1845="Non - avec lien de dépendance",0,MIN((0.75*J1845),847)),MIN(J1845,(0.75*$C1845),847)),2)),IF($B1845="Non - avec lien de dépendance",MIN(1129,J1845,$C1845)*overallRate,MIN(1129,J1845)*overallRate)))))</f>
        <v>Effectuez l’étape 1</v>
      </c>
      <c r="O1845" s="68" t="str">
        <f>IF(ISTEXT(overallRate),"Effectuez l’étape 1",IF(OR(COUNT($C1845,K1845)&lt;&gt;2,overallRate=0),0,IF(G1845="Yes",ROUND(MAX(IF($B1845="Oui - sans lien de dépendance",0,MIN((0.75*K1845),847)),MIN(K1845,(0.75*$C1845),847)),2),IF(revenueReduction&gt;0.3,MAX(IF($B1845="Non - avec lien de dépendance",MIN(1129,K1845,$C1845)*overallRate,MIN(1129,K1845)*overallRate),ROUND(MAX(IF($B1845="Non - avec lien de dépendance",0,MIN((0.75*K1845),847)),MIN(K1845,(0.75*$C1845),847)),2)),IF($B1845="Non - avec lien de dépendance",MIN(1129,K1845,$C1845)*overallRate,MIN(1129,K1845)*overallRate)))))</f>
        <v>Effectuez l’étape 1</v>
      </c>
      <c r="P1845" s="3">
        <f t="shared" si="28"/>
        <v>0</v>
      </c>
    </row>
    <row r="1846" spans="12:16" x14ac:dyDescent="0.5">
      <c r="L1846" s="68" t="str">
        <f>IF(ISTEXT(overallRate),"Effectuez l’étape 1",IF(OR(COUNT($C1846,H1846)&lt;&gt;2,overallRate=0),0,IF(D1846="Yes",ROUND(MAX(IF($B1846="Oui - sans lien de dépendance",0,MIN((0.75*H1846),847)),MIN(H1846,(0.75*$C1846),847)),2),IF(revenueReduction&gt;0.3,MAX(IF($B1846="Non - avec lien de dépendance",MIN(1129,H1846,$C1846)*overallRate,MIN(1129,H1846)*overallRate),ROUND(MAX(IF($B1846="Non - avec lien de dépendance",0,MIN((0.75*H1846),847)),MIN(H1846,(0.75*$C1846),847)),2)),IF($B1846="Non - avec lien de dépendance",MIN(1129,H1846,$C1846)*overallRate,MIN(1129,H1846)*overallRate)))))</f>
        <v>Effectuez l’étape 1</v>
      </c>
      <c r="M1846" s="68" t="str">
        <f>IF(ISTEXT(overallRate),"Effectuez l’étape 1",IF(OR(COUNT($C1846,I1846)&lt;&gt;2,overallRate=0),0,IF(E1846="Yes",ROUND(MAX(IF($B1846="Oui - sans lien de dépendance",0,MIN((0.75*I1846),847)),MIN(I1846,(0.75*$C1846),847)),2),IF(revenueReduction&gt;0.3,MAX(IF($B1846="Non - avec lien de dépendance",MIN(1129,I1846,$C1846)*overallRate,MIN(1129,I1846)*overallRate),ROUND(MAX(IF($B1846="Non - avec lien de dépendance",0,MIN((0.75*I1846),847)),MIN(I1846,(0.75*$C1846),847)),2)),IF($B1846="Non - avec lien de dépendance",MIN(1129,I1846,$C1846)*overallRate,MIN(1129,I1846)*overallRate)))))</f>
        <v>Effectuez l’étape 1</v>
      </c>
      <c r="N1846" s="68" t="str">
        <f>IF(ISTEXT(overallRate),"Effectuez l’étape 1",IF(OR(COUNT($C1846,J1846)&lt;&gt;2,overallRate=0),0,IF(F1846="Yes",ROUND(MAX(IF($B1846="Oui - sans lien de dépendance",0,MIN((0.75*J1846),847)),MIN(J1846,(0.75*$C1846),847)),2),IF(revenueReduction&gt;0.3,MAX(IF($B1846="Non - avec lien de dépendance",MIN(1129,J1846,$C1846)*overallRate,MIN(1129,J1846)*overallRate),ROUND(MAX(IF($B1846="Non - avec lien de dépendance",0,MIN((0.75*J1846),847)),MIN(J1846,(0.75*$C1846),847)),2)),IF($B1846="Non - avec lien de dépendance",MIN(1129,J1846,$C1846)*overallRate,MIN(1129,J1846)*overallRate)))))</f>
        <v>Effectuez l’étape 1</v>
      </c>
      <c r="O1846" s="68" t="str">
        <f>IF(ISTEXT(overallRate),"Effectuez l’étape 1",IF(OR(COUNT($C1846,K1846)&lt;&gt;2,overallRate=0),0,IF(G1846="Yes",ROUND(MAX(IF($B1846="Oui - sans lien de dépendance",0,MIN((0.75*K1846),847)),MIN(K1846,(0.75*$C1846),847)),2),IF(revenueReduction&gt;0.3,MAX(IF($B1846="Non - avec lien de dépendance",MIN(1129,K1846,$C1846)*overallRate,MIN(1129,K1846)*overallRate),ROUND(MAX(IF($B1846="Non - avec lien de dépendance",0,MIN((0.75*K1846),847)),MIN(K1846,(0.75*$C1846),847)),2)),IF($B1846="Non - avec lien de dépendance",MIN(1129,K1846,$C1846)*overallRate,MIN(1129,K1846)*overallRate)))))</f>
        <v>Effectuez l’étape 1</v>
      </c>
      <c r="P1846" s="3">
        <f t="shared" si="28"/>
        <v>0</v>
      </c>
    </row>
    <row r="1847" spans="12:16" x14ac:dyDescent="0.5">
      <c r="L1847" s="68" t="str">
        <f>IF(ISTEXT(overallRate),"Effectuez l’étape 1",IF(OR(COUNT($C1847,H1847)&lt;&gt;2,overallRate=0),0,IF(D1847="Yes",ROUND(MAX(IF($B1847="Oui - sans lien de dépendance",0,MIN((0.75*H1847),847)),MIN(H1847,(0.75*$C1847),847)),2),IF(revenueReduction&gt;0.3,MAX(IF($B1847="Non - avec lien de dépendance",MIN(1129,H1847,$C1847)*overallRate,MIN(1129,H1847)*overallRate),ROUND(MAX(IF($B1847="Non - avec lien de dépendance",0,MIN((0.75*H1847),847)),MIN(H1847,(0.75*$C1847),847)),2)),IF($B1847="Non - avec lien de dépendance",MIN(1129,H1847,$C1847)*overallRate,MIN(1129,H1847)*overallRate)))))</f>
        <v>Effectuez l’étape 1</v>
      </c>
      <c r="M1847" s="68" t="str">
        <f>IF(ISTEXT(overallRate),"Effectuez l’étape 1",IF(OR(COUNT($C1847,I1847)&lt;&gt;2,overallRate=0),0,IF(E1847="Yes",ROUND(MAX(IF($B1847="Oui - sans lien de dépendance",0,MIN((0.75*I1847),847)),MIN(I1847,(0.75*$C1847),847)),2),IF(revenueReduction&gt;0.3,MAX(IF($B1847="Non - avec lien de dépendance",MIN(1129,I1847,$C1847)*overallRate,MIN(1129,I1847)*overallRate),ROUND(MAX(IF($B1847="Non - avec lien de dépendance",0,MIN((0.75*I1847),847)),MIN(I1847,(0.75*$C1847),847)),2)),IF($B1847="Non - avec lien de dépendance",MIN(1129,I1847,$C1847)*overallRate,MIN(1129,I1847)*overallRate)))))</f>
        <v>Effectuez l’étape 1</v>
      </c>
      <c r="N1847" s="68" t="str">
        <f>IF(ISTEXT(overallRate),"Effectuez l’étape 1",IF(OR(COUNT($C1847,J1847)&lt;&gt;2,overallRate=0),0,IF(F1847="Yes",ROUND(MAX(IF($B1847="Oui - sans lien de dépendance",0,MIN((0.75*J1847),847)),MIN(J1847,(0.75*$C1847),847)),2),IF(revenueReduction&gt;0.3,MAX(IF($B1847="Non - avec lien de dépendance",MIN(1129,J1847,$C1847)*overallRate,MIN(1129,J1847)*overallRate),ROUND(MAX(IF($B1847="Non - avec lien de dépendance",0,MIN((0.75*J1847),847)),MIN(J1847,(0.75*$C1847),847)),2)),IF($B1847="Non - avec lien de dépendance",MIN(1129,J1847,$C1847)*overallRate,MIN(1129,J1847)*overallRate)))))</f>
        <v>Effectuez l’étape 1</v>
      </c>
      <c r="O1847" s="68" t="str">
        <f>IF(ISTEXT(overallRate),"Effectuez l’étape 1",IF(OR(COUNT($C1847,K1847)&lt;&gt;2,overallRate=0),0,IF(G1847="Yes",ROUND(MAX(IF($B1847="Oui - sans lien de dépendance",0,MIN((0.75*K1847),847)),MIN(K1847,(0.75*$C1847),847)),2),IF(revenueReduction&gt;0.3,MAX(IF($B1847="Non - avec lien de dépendance",MIN(1129,K1847,$C1847)*overallRate,MIN(1129,K1847)*overallRate),ROUND(MAX(IF($B1847="Non - avec lien de dépendance",0,MIN((0.75*K1847),847)),MIN(K1847,(0.75*$C1847),847)),2)),IF($B1847="Non - avec lien de dépendance",MIN(1129,K1847,$C1847)*overallRate,MIN(1129,K1847)*overallRate)))))</f>
        <v>Effectuez l’étape 1</v>
      </c>
      <c r="P1847" s="3">
        <f t="shared" si="28"/>
        <v>0</v>
      </c>
    </row>
    <row r="1848" spans="12:16" x14ac:dyDescent="0.5">
      <c r="L1848" s="68" t="str">
        <f>IF(ISTEXT(overallRate),"Effectuez l’étape 1",IF(OR(COUNT($C1848,H1848)&lt;&gt;2,overallRate=0),0,IF(D1848="Yes",ROUND(MAX(IF($B1848="Oui - sans lien de dépendance",0,MIN((0.75*H1848),847)),MIN(H1848,(0.75*$C1848),847)),2),IF(revenueReduction&gt;0.3,MAX(IF($B1848="Non - avec lien de dépendance",MIN(1129,H1848,$C1848)*overallRate,MIN(1129,H1848)*overallRate),ROUND(MAX(IF($B1848="Non - avec lien de dépendance",0,MIN((0.75*H1848),847)),MIN(H1848,(0.75*$C1848),847)),2)),IF($B1848="Non - avec lien de dépendance",MIN(1129,H1848,$C1848)*overallRate,MIN(1129,H1848)*overallRate)))))</f>
        <v>Effectuez l’étape 1</v>
      </c>
      <c r="M1848" s="68" t="str">
        <f>IF(ISTEXT(overallRate),"Effectuez l’étape 1",IF(OR(COUNT($C1848,I1848)&lt;&gt;2,overallRate=0),0,IF(E1848="Yes",ROUND(MAX(IF($B1848="Oui - sans lien de dépendance",0,MIN((0.75*I1848),847)),MIN(I1848,(0.75*$C1848),847)),2),IF(revenueReduction&gt;0.3,MAX(IF($B1848="Non - avec lien de dépendance",MIN(1129,I1848,$C1848)*overallRate,MIN(1129,I1848)*overallRate),ROUND(MAX(IF($B1848="Non - avec lien de dépendance",0,MIN((0.75*I1848),847)),MIN(I1848,(0.75*$C1848),847)),2)),IF($B1848="Non - avec lien de dépendance",MIN(1129,I1848,$C1848)*overallRate,MIN(1129,I1848)*overallRate)))))</f>
        <v>Effectuez l’étape 1</v>
      </c>
      <c r="N1848" s="68" t="str">
        <f>IF(ISTEXT(overallRate),"Effectuez l’étape 1",IF(OR(COUNT($C1848,J1848)&lt;&gt;2,overallRate=0),0,IF(F1848="Yes",ROUND(MAX(IF($B1848="Oui - sans lien de dépendance",0,MIN((0.75*J1848),847)),MIN(J1848,(0.75*$C1848),847)),2),IF(revenueReduction&gt;0.3,MAX(IF($B1848="Non - avec lien de dépendance",MIN(1129,J1848,$C1848)*overallRate,MIN(1129,J1848)*overallRate),ROUND(MAX(IF($B1848="Non - avec lien de dépendance",0,MIN((0.75*J1848),847)),MIN(J1848,(0.75*$C1848),847)),2)),IF($B1848="Non - avec lien de dépendance",MIN(1129,J1848,$C1848)*overallRate,MIN(1129,J1848)*overallRate)))))</f>
        <v>Effectuez l’étape 1</v>
      </c>
      <c r="O1848" s="68" t="str">
        <f>IF(ISTEXT(overallRate),"Effectuez l’étape 1",IF(OR(COUNT($C1848,K1848)&lt;&gt;2,overallRate=0),0,IF(G1848="Yes",ROUND(MAX(IF($B1848="Oui - sans lien de dépendance",0,MIN((0.75*K1848),847)),MIN(K1848,(0.75*$C1848),847)),2),IF(revenueReduction&gt;0.3,MAX(IF($B1848="Non - avec lien de dépendance",MIN(1129,K1848,$C1848)*overallRate,MIN(1129,K1848)*overallRate),ROUND(MAX(IF($B1848="Non - avec lien de dépendance",0,MIN((0.75*K1848),847)),MIN(K1848,(0.75*$C1848),847)),2)),IF($B1848="Non - avec lien de dépendance",MIN(1129,K1848,$C1848)*overallRate,MIN(1129,K1848)*overallRate)))))</f>
        <v>Effectuez l’étape 1</v>
      </c>
      <c r="P1848" s="3">
        <f t="shared" si="28"/>
        <v>0</v>
      </c>
    </row>
    <row r="1849" spans="12:16" x14ac:dyDescent="0.5">
      <c r="L1849" s="68" t="str">
        <f>IF(ISTEXT(overallRate),"Effectuez l’étape 1",IF(OR(COUNT($C1849,H1849)&lt;&gt;2,overallRate=0),0,IF(D1849="Yes",ROUND(MAX(IF($B1849="Oui - sans lien de dépendance",0,MIN((0.75*H1849),847)),MIN(H1849,(0.75*$C1849),847)),2),IF(revenueReduction&gt;0.3,MAX(IF($B1849="Non - avec lien de dépendance",MIN(1129,H1849,$C1849)*overallRate,MIN(1129,H1849)*overallRate),ROUND(MAX(IF($B1849="Non - avec lien de dépendance",0,MIN((0.75*H1849),847)),MIN(H1849,(0.75*$C1849),847)),2)),IF($B1849="Non - avec lien de dépendance",MIN(1129,H1849,$C1849)*overallRate,MIN(1129,H1849)*overallRate)))))</f>
        <v>Effectuez l’étape 1</v>
      </c>
      <c r="M1849" s="68" t="str">
        <f>IF(ISTEXT(overallRate),"Effectuez l’étape 1",IF(OR(COUNT($C1849,I1849)&lt;&gt;2,overallRate=0),0,IF(E1849="Yes",ROUND(MAX(IF($B1849="Oui - sans lien de dépendance",0,MIN((0.75*I1849),847)),MIN(I1849,(0.75*$C1849),847)),2),IF(revenueReduction&gt;0.3,MAX(IF($B1849="Non - avec lien de dépendance",MIN(1129,I1849,$C1849)*overallRate,MIN(1129,I1849)*overallRate),ROUND(MAX(IF($B1849="Non - avec lien de dépendance",0,MIN((0.75*I1849),847)),MIN(I1849,(0.75*$C1849),847)),2)),IF($B1849="Non - avec lien de dépendance",MIN(1129,I1849,$C1849)*overallRate,MIN(1129,I1849)*overallRate)))))</f>
        <v>Effectuez l’étape 1</v>
      </c>
      <c r="N1849" s="68" t="str">
        <f>IF(ISTEXT(overallRate),"Effectuez l’étape 1",IF(OR(COUNT($C1849,J1849)&lt;&gt;2,overallRate=0),0,IF(F1849="Yes",ROUND(MAX(IF($B1849="Oui - sans lien de dépendance",0,MIN((0.75*J1849),847)),MIN(J1849,(0.75*$C1849),847)),2),IF(revenueReduction&gt;0.3,MAX(IF($B1849="Non - avec lien de dépendance",MIN(1129,J1849,$C1849)*overallRate,MIN(1129,J1849)*overallRate),ROUND(MAX(IF($B1849="Non - avec lien de dépendance",0,MIN((0.75*J1849),847)),MIN(J1849,(0.75*$C1849),847)),2)),IF($B1849="Non - avec lien de dépendance",MIN(1129,J1849,$C1849)*overallRate,MIN(1129,J1849)*overallRate)))))</f>
        <v>Effectuez l’étape 1</v>
      </c>
      <c r="O1849" s="68" t="str">
        <f>IF(ISTEXT(overallRate),"Effectuez l’étape 1",IF(OR(COUNT($C1849,K1849)&lt;&gt;2,overallRate=0),0,IF(G1849="Yes",ROUND(MAX(IF($B1849="Oui - sans lien de dépendance",0,MIN((0.75*K1849),847)),MIN(K1849,(0.75*$C1849),847)),2),IF(revenueReduction&gt;0.3,MAX(IF($B1849="Non - avec lien de dépendance",MIN(1129,K1849,$C1849)*overallRate,MIN(1129,K1849)*overallRate),ROUND(MAX(IF($B1849="Non - avec lien de dépendance",0,MIN((0.75*K1849),847)),MIN(K1849,(0.75*$C1849),847)),2)),IF($B1849="Non - avec lien de dépendance",MIN(1129,K1849,$C1849)*overallRate,MIN(1129,K1849)*overallRate)))))</f>
        <v>Effectuez l’étape 1</v>
      </c>
      <c r="P1849" s="3">
        <f t="shared" si="28"/>
        <v>0</v>
      </c>
    </row>
    <row r="1850" spans="12:16" x14ac:dyDescent="0.5">
      <c r="L1850" s="68" t="str">
        <f>IF(ISTEXT(overallRate),"Effectuez l’étape 1",IF(OR(COUNT($C1850,H1850)&lt;&gt;2,overallRate=0),0,IF(D1850="Yes",ROUND(MAX(IF($B1850="Oui - sans lien de dépendance",0,MIN((0.75*H1850),847)),MIN(H1850,(0.75*$C1850),847)),2),IF(revenueReduction&gt;0.3,MAX(IF($B1850="Non - avec lien de dépendance",MIN(1129,H1850,$C1850)*overallRate,MIN(1129,H1850)*overallRate),ROUND(MAX(IF($B1850="Non - avec lien de dépendance",0,MIN((0.75*H1850),847)),MIN(H1850,(0.75*$C1850),847)),2)),IF($B1850="Non - avec lien de dépendance",MIN(1129,H1850,$C1850)*overallRate,MIN(1129,H1850)*overallRate)))))</f>
        <v>Effectuez l’étape 1</v>
      </c>
      <c r="M1850" s="68" t="str">
        <f>IF(ISTEXT(overallRate),"Effectuez l’étape 1",IF(OR(COUNT($C1850,I1850)&lt;&gt;2,overallRate=0),0,IF(E1850="Yes",ROUND(MAX(IF($B1850="Oui - sans lien de dépendance",0,MIN((0.75*I1850),847)),MIN(I1850,(0.75*$C1850),847)),2),IF(revenueReduction&gt;0.3,MAX(IF($B1850="Non - avec lien de dépendance",MIN(1129,I1850,$C1850)*overallRate,MIN(1129,I1850)*overallRate),ROUND(MAX(IF($B1850="Non - avec lien de dépendance",0,MIN((0.75*I1850),847)),MIN(I1850,(0.75*$C1850),847)),2)),IF($B1850="Non - avec lien de dépendance",MIN(1129,I1850,$C1850)*overallRate,MIN(1129,I1850)*overallRate)))))</f>
        <v>Effectuez l’étape 1</v>
      </c>
      <c r="N1850" s="68" t="str">
        <f>IF(ISTEXT(overallRate),"Effectuez l’étape 1",IF(OR(COUNT($C1850,J1850)&lt;&gt;2,overallRate=0),0,IF(F1850="Yes",ROUND(MAX(IF($B1850="Oui - sans lien de dépendance",0,MIN((0.75*J1850),847)),MIN(J1850,(0.75*$C1850),847)),2),IF(revenueReduction&gt;0.3,MAX(IF($B1850="Non - avec lien de dépendance",MIN(1129,J1850,$C1850)*overallRate,MIN(1129,J1850)*overallRate),ROUND(MAX(IF($B1850="Non - avec lien de dépendance",0,MIN((0.75*J1850),847)),MIN(J1850,(0.75*$C1850),847)),2)),IF($B1850="Non - avec lien de dépendance",MIN(1129,J1850,$C1850)*overallRate,MIN(1129,J1850)*overallRate)))))</f>
        <v>Effectuez l’étape 1</v>
      </c>
      <c r="O1850" s="68" t="str">
        <f>IF(ISTEXT(overallRate),"Effectuez l’étape 1",IF(OR(COUNT($C1850,K1850)&lt;&gt;2,overallRate=0),0,IF(G1850="Yes",ROUND(MAX(IF($B1850="Oui - sans lien de dépendance",0,MIN((0.75*K1850),847)),MIN(K1850,(0.75*$C1850),847)),2),IF(revenueReduction&gt;0.3,MAX(IF($B1850="Non - avec lien de dépendance",MIN(1129,K1850,$C1850)*overallRate,MIN(1129,K1850)*overallRate),ROUND(MAX(IF($B1850="Non - avec lien de dépendance",0,MIN((0.75*K1850),847)),MIN(K1850,(0.75*$C1850),847)),2)),IF($B1850="Non - avec lien de dépendance",MIN(1129,K1850,$C1850)*overallRate,MIN(1129,K1850)*overallRate)))))</f>
        <v>Effectuez l’étape 1</v>
      </c>
      <c r="P1850" s="3">
        <f t="shared" si="28"/>
        <v>0</v>
      </c>
    </row>
    <row r="1851" spans="12:16" x14ac:dyDescent="0.5">
      <c r="L1851" s="68" t="str">
        <f>IF(ISTEXT(overallRate),"Effectuez l’étape 1",IF(OR(COUNT($C1851,H1851)&lt;&gt;2,overallRate=0),0,IF(D1851="Yes",ROUND(MAX(IF($B1851="Oui - sans lien de dépendance",0,MIN((0.75*H1851),847)),MIN(H1851,(0.75*$C1851),847)),2),IF(revenueReduction&gt;0.3,MAX(IF($B1851="Non - avec lien de dépendance",MIN(1129,H1851,$C1851)*overallRate,MIN(1129,H1851)*overallRate),ROUND(MAX(IF($B1851="Non - avec lien de dépendance",0,MIN((0.75*H1851),847)),MIN(H1851,(0.75*$C1851),847)),2)),IF($B1851="Non - avec lien de dépendance",MIN(1129,H1851,$C1851)*overallRate,MIN(1129,H1851)*overallRate)))))</f>
        <v>Effectuez l’étape 1</v>
      </c>
      <c r="M1851" s="68" t="str">
        <f>IF(ISTEXT(overallRate),"Effectuez l’étape 1",IF(OR(COUNT($C1851,I1851)&lt;&gt;2,overallRate=0),0,IF(E1851="Yes",ROUND(MAX(IF($B1851="Oui - sans lien de dépendance",0,MIN((0.75*I1851),847)),MIN(I1851,(0.75*$C1851),847)),2),IF(revenueReduction&gt;0.3,MAX(IF($B1851="Non - avec lien de dépendance",MIN(1129,I1851,$C1851)*overallRate,MIN(1129,I1851)*overallRate),ROUND(MAX(IF($B1851="Non - avec lien de dépendance",0,MIN((0.75*I1851),847)),MIN(I1851,(0.75*$C1851),847)),2)),IF($B1851="Non - avec lien de dépendance",MIN(1129,I1851,$C1851)*overallRate,MIN(1129,I1851)*overallRate)))))</f>
        <v>Effectuez l’étape 1</v>
      </c>
      <c r="N1851" s="68" t="str">
        <f>IF(ISTEXT(overallRate),"Effectuez l’étape 1",IF(OR(COUNT($C1851,J1851)&lt;&gt;2,overallRate=0),0,IF(F1851="Yes",ROUND(MAX(IF($B1851="Oui - sans lien de dépendance",0,MIN((0.75*J1851),847)),MIN(J1851,(0.75*$C1851),847)),2),IF(revenueReduction&gt;0.3,MAX(IF($B1851="Non - avec lien de dépendance",MIN(1129,J1851,$C1851)*overallRate,MIN(1129,J1851)*overallRate),ROUND(MAX(IF($B1851="Non - avec lien de dépendance",0,MIN((0.75*J1851),847)),MIN(J1851,(0.75*$C1851),847)),2)),IF($B1851="Non - avec lien de dépendance",MIN(1129,J1851,$C1851)*overallRate,MIN(1129,J1851)*overallRate)))))</f>
        <v>Effectuez l’étape 1</v>
      </c>
      <c r="O1851" s="68" t="str">
        <f>IF(ISTEXT(overallRate),"Effectuez l’étape 1",IF(OR(COUNT($C1851,K1851)&lt;&gt;2,overallRate=0),0,IF(G1851="Yes",ROUND(MAX(IF($B1851="Oui - sans lien de dépendance",0,MIN((0.75*K1851),847)),MIN(K1851,(0.75*$C1851),847)),2),IF(revenueReduction&gt;0.3,MAX(IF($B1851="Non - avec lien de dépendance",MIN(1129,K1851,$C1851)*overallRate,MIN(1129,K1851)*overallRate),ROUND(MAX(IF($B1851="Non - avec lien de dépendance",0,MIN((0.75*K1851),847)),MIN(K1851,(0.75*$C1851),847)),2)),IF($B1851="Non - avec lien de dépendance",MIN(1129,K1851,$C1851)*overallRate,MIN(1129,K1851)*overallRate)))))</f>
        <v>Effectuez l’étape 1</v>
      </c>
      <c r="P1851" s="3">
        <f t="shared" si="28"/>
        <v>0</v>
      </c>
    </row>
    <row r="1852" spans="12:16" x14ac:dyDescent="0.5">
      <c r="L1852" s="68" t="str">
        <f>IF(ISTEXT(overallRate),"Effectuez l’étape 1",IF(OR(COUNT($C1852,H1852)&lt;&gt;2,overallRate=0),0,IF(D1852="Yes",ROUND(MAX(IF($B1852="Oui - sans lien de dépendance",0,MIN((0.75*H1852),847)),MIN(H1852,(0.75*$C1852),847)),2),IF(revenueReduction&gt;0.3,MAX(IF($B1852="Non - avec lien de dépendance",MIN(1129,H1852,$C1852)*overallRate,MIN(1129,H1852)*overallRate),ROUND(MAX(IF($B1852="Non - avec lien de dépendance",0,MIN((0.75*H1852),847)),MIN(H1852,(0.75*$C1852),847)),2)),IF($B1852="Non - avec lien de dépendance",MIN(1129,H1852,$C1852)*overallRate,MIN(1129,H1852)*overallRate)))))</f>
        <v>Effectuez l’étape 1</v>
      </c>
      <c r="M1852" s="68" t="str">
        <f>IF(ISTEXT(overallRate),"Effectuez l’étape 1",IF(OR(COUNT($C1852,I1852)&lt;&gt;2,overallRate=0),0,IF(E1852="Yes",ROUND(MAX(IF($B1852="Oui - sans lien de dépendance",0,MIN((0.75*I1852),847)),MIN(I1852,(0.75*$C1852),847)),2),IF(revenueReduction&gt;0.3,MAX(IF($B1852="Non - avec lien de dépendance",MIN(1129,I1852,$C1852)*overallRate,MIN(1129,I1852)*overallRate),ROUND(MAX(IF($B1852="Non - avec lien de dépendance",0,MIN((0.75*I1852),847)),MIN(I1852,(0.75*$C1852),847)),2)),IF($B1852="Non - avec lien de dépendance",MIN(1129,I1852,$C1852)*overallRate,MIN(1129,I1852)*overallRate)))))</f>
        <v>Effectuez l’étape 1</v>
      </c>
      <c r="N1852" s="68" t="str">
        <f>IF(ISTEXT(overallRate),"Effectuez l’étape 1",IF(OR(COUNT($C1852,J1852)&lt;&gt;2,overallRate=0),0,IF(F1852="Yes",ROUND(MAX(IF($B1852="Oui - sans lien de dépendance",0,MIN((0.75*J1852),847)),MIN(J1852,(0.75*$C1852),847)),2),IF(revenueReduction&gt;0.3,MAX(IF($B1852="Non - avec lien de dépendance",MIN(1129,J1852,$C1852)*overallRate,MIN(1129,J1852)*overallRate),ROUND(MAX(IF($B1852="Non - avec lien de dépendance",0,MIN((0.75*J1852),847)),MIN(J1852,(0.75*$C1852),847)),2)),IF($B1852="Non - avec lien de dépendance",MIN(1129,J1852,$C1852)*overallRate,MIN(1129,J1852)*overallRate)))))</f>
        <v>Effectuez l’étape 1</v>
      </c>
      <c r="O1852" s="68" t="str">
        <f>IF(ISTEXT(overallRate),"Effectuez l’étape 1",IF(OR(COUNT($C1852,K1852)&lt;&gt;2,overallRate=0),0,IF(G1852="Yes",ROUND(MAX(IF($B1852="Oui - sans lien de dépendance",0,MIN((0.75*K1852),847)),MIN(K1852,(0.75*$C1852),847)),2),IF(revenueReduction&gt;0.3,MAX(IF($B1852="Non - avec lien de dépendance",MIN(1129,K1852,$C1852)*overallRate,MIN(1129,K1852)*overallRate),ROUND(MAX(IF($B1852="Non - avec lien de dépendance",0,MIN((0.75*K1852),847)),MIN(K1852,(0.75*$C1852),847)),2)),IF($B1852="Non - avec lien de dépendance",MIN(1129,K1852,$C1852)*overallRate,MIN(1129,K1852)*overallRate)))))</f>
        <v>Effectuez l’étape 1</v>
      </c>
      <c r="P1852" s="3">
        <f t="shared" si="28"/>
        <v>0</v>
      </c>
    </row>
    <row r="1853" spans="12:16" x14ac:dyDescent="0.5">
      <c r="L1853" s="68" t="str">
        <f>IF(ISTEXT(overallRate),"Effectuez l’étape 1",IF(OR(COUNT($C1853,H1853)&lt;&gt;2,overallRate=0),0,IF(D1853="Yes",ROUND(MAX(IF($B1853="Oui - sans lien de dépendance",0,MIN((0.75*H1853),847)),MIN(H1853,(0.75*$C1853),847)),2),IF(revenueReduction&gt;0.3,MAX(IF($B1853="Non - avec lien de dépendance",MIN(1129,H1853,$C1853)*overallRate,MIN(1129,H1853)*overallRate),ROUND(MAX(IF($B1853="Non - avec lien de dépendance",0,MIN((0.75*H1853),847)),MIN(H1853,(0.75*$C1853),847)),2)),IF($B1853="Non - avec lien de dépendance",MIN(1129,H1853,$C1853)*overallRate,MIN(1129,H1853)*overallRate)))))</f>
        <v>Effectuez l’étape 1</v>
      </c>
      <c r="M1853" s="68" t="str">
        <f>IF(ISTEXT(overallRate),"Effectuez l’étape 1",IF(OR(COUNT($C1853,I1853)&lt;&gt;2,overallRate=0),0,IF(E1853="Yes",ROUND(MAX(IF($B1853="Oui - sans lien de dépendance",0,MIN((0.75*I1853),847)),MIN(I1853,(0.75*$C1853),847)),2),IF(revenueReduction&gt;0.3,MAX(IF($B1853="Non - avec lien de dépendance",MIN(1129,I1853,$C1853)*overallRate,MIN(1129,I1853)*overallRate),ROUND(MAX(IF($B1853="Non - avec lien de dépendance",0,MIN((0.75*I1853),847)),MIN(I1853,(0.75*$C1853),847)),2)),IF($B1853="Non - avec lien de dépendance",MIN(1129,I1853,$C1853)*overallRate,MIN(1129,I1853)*overallRate)))))</f>
        <v>Effectuez l’étape 1</v>
      </c>
      <c r="N1853" s="68" t="str">
        <f>IF(ISTEXT(overallRate),"Effectuez l’étape 1",IF(OR(COUNT($C1853,J1853)&lt;&gt;2,overallRate=0),0,IF(F1853="Yes",ROUND(MAX(IF($B1853="Oui - sans lien de dépendance",0,MIN((0.75*J1853),847)),MIN(J1853,(0.75*$C1853),847)),2),IF(revenueReduction&gt;0.3,MAX(IF($B1853="Non - avec lien de dépendance",MIN(1129,J1853,$C1853)*overallRate,MIN(1129,J1853)*overallRate),ROUND(MAX(IF($B1853="Non - avec lien de dépendance",0,MIN((0.75*J1853),847)),MIN(J1853,(0.75*$C1853),847)),2)),IF($B1853="Non - avec lien de dépendance",MIN(1129,J1853,$C1853)*overallRate,MIN(1129,J1853)*overallRate)))))</f>
        <v>Effectuez l’étape 1</v>
      </c>
      <c r="O1853" s="68" t="str">
        <f>IF(ISTEXT(overallRate),"Effectuez l’étape 1",IF(OR(COUNT($C1853,K1853)&lt;&gt;2,overallRate=0),0,IF(G1853="Yes",ROUND(MAX(IF($B1853="Oui - sans lien de dépendance",0,MIN((0.75*K1853),847)),MIN(K1853,(0.75*$C1853),847)),2),IF(revenueReduction&gt;0.3,MAX(IF($B1853="Non - avec lien de dépendance",MIN(1129,K1853,$C1853)*overallRate,MIN(1129,K1853)*overallRate),ROUND(MAX(IF($B1853="Non - avec lien de dépendance",0,MIN((0.75*K1853),847)),MIN(K1853,(0.75*$C1853),847)),2)),IF($B1853="Non - avec lien de dépendance",MIN(1129,K1853,$C1853)*overallRate,MIN(1129,K1853)*overallRate)))))</f>
        <v>Effectuez l’étape 1</v>
      </c>
      <c r="P1853" s="3">
        <f t="shared" si="28"/>
        <v>0</v>
      </c>
    </row>
    <row r="1854" spans="12:16" x14ac:dyDescent="0.5">
      <c r="L1854" s="68" t="str">
        <f>IF(ISTEXT(overallRate),"Effectuez l’étape 1",IF(OR(COUNT($C1854,H1854)&lt;&gt;2,overallRate=0),0,IF(D1854="Yes",ROUND(MAX(IF($B1854="Oui - sans lien de dépendance",0,MIN((0.75*H1854),847)),MIN(H1854,(0.75*$C1854),847)),2),IF(revenueReduction&gt;0.3,MAX(IF($B1854="Non - avec lien de dépendance",MIN(1129,H1854,$C1854)*overallRate,MIN(1129,H1854)*overallRate),ROUND(MAX(IF($B1854="Non - avec lien de dépendance",0,MIN((0.75*H1854),847)),MIN(H1854,(0.75*$C1854),847)),2)),IF($B1854="Non - avec lien de dépendance",MIN(1129,H1854,$C1854)*overallRate,MIN(1129,H1854)*overallRate)))))</f>
        <v>Effectuez l’étape 1</v>
      </c>
      <c r="M1854" s="68" t="str">
        <f>IF(ISTEXT(overallRate),"Effectuez l’étape 1",IF(OR(COUNT($C1854,I1854)&lt;&gt;2,overallRate=0),0,IF(E1854="Yes",ROUND(MAX(IF($B1854="Oui - sans lien de dépendance",0,MIN((0.75*I1854),847)),MIN(I1854,(0.75*$C1854),847)),2),IF(revenueReduction&gt;0.3,MAX(IF($B1854="Non - avec lien de dépendance",MIN(1129,I1854,$C1854)*overallRate,MIN(1129,I1854)*overallRate),ROUND(MAX(IF($B1854="Non - avec lien de dépendance",0,MIN((0.75*I1854),847)),MIN(I1854,(0.75*$C1854),847)),2)),IF($B1854="Non - avec lien de dépendance",MIN(1129,I1854,$C1854)*overallRate,MIN(1129,I1854)*overallRate)))))</f>
        <v>Effectuez l’étape 1</v>
      </c>
      <c r="N1854" s="68" t="str">
        <f>IF(ISTEXT(overallRate),"Effectuez l’étape 1",IF(OR(COUNT($C1854,J1854)&lt;&gt;2,overallRate=0),0,IF(F1854="Yes",ROUND(MAX(IF($B1854="Oui - sans lien de dépendance",0,MIN((0.75*J1854),847)),MIN(J1854,(0.75*$C1854),847)),2),IF(revenueReduction&gt;0.3,MAX(IF($B1854="Non - avec lien de dépendance",MIN(1129,J1854,$C1854)*overallRate,MIN(1129,J1854)*overallRate),ROUND(MAX(IF($B1854="Non - avec lien de dépendance",0,MIN((0.75*J1854),847)),MIN(J1854,(0.75*$C1854),847)),2)),IF($B1854="Non - avec lien de dépendance",MIN(1129,J1854,$C1854)*overallRate,MIN(1129,J1854)*overallRate)))))</f>
        <v>Effectuez l’étape 1</v>
      </c>
      <c r="O1854" s="68" t="str">
        <f>IF(ISTEXT(overallRate),"Effectuez l’étape 1",IF(OR(COUNT($C1854,K1854)&lt;&gt;2,overallRate=0),0,IF(G1854="Yes",ROUND(MAX(IF($B1854="Oui - sans lien de dépendance",0,MIN((0.75*K1854),847)),MIN(K1854,(0.75*$C1854),847)),2),IF(revenueReduction&gt;0.3,MAX(IF($B1854="Non - avec lien de dépendance",MIN(1129,K1854,$C1854)*overallRate,MIN(1129,K1854)*overallRate),ROUND(MAX(IF($B1854="Non - avec lien de dépendance",0,MIN((0.75*K1854),847)),MIN(K1854,(0.75*$C1854),847)),2)),IF($B1854="Non - avec lien de dépendance",MIN(1129,K1854,$C1854)*overallRate,MIN(1129,K1854)*overallRate)))))</f>
        <v>Effectuez l’étape 1</v>
      </c>
      <c r="P1854" s="3">
        <f t="shared" si="28"/>
        <v>0</v>
      </c>
    </row>
    <row r="1855" spans="12:16" x14ac:dyDescent="0.5">
      <c r="L1855" s="68" t="str">
        <f>IF(ISTEXT(overallRate),"Effectuez l’étape 1",IF(OR(COUNT($C1855,H1855)&lt;&gt;2,overallRate=0),0,IF(D1855="Yes",ROUND(MAX(IF($B1855="Oui - sans lien de dépendance",0,MIN((0.75*H1855),847)),MIN(H1855,(0.75*$C1855),847)),2),IF(revenueReduction&gt;0.3,MAX(IF($B1855="Non - avec lien de dépendance",MIN(1129,H1855,$C1855)*overallRate,MIN(1129,H1855)*overallRate),ROUND(MAX(IF($B1855="Non - avec lien de dépendance",0,MIN((0.75*H1855),847)),MIN(H1855,(0.75*$C1855),847)),2)),IF($B1855="Non - avec lien de dépendance",MIN(1129,H1855,$C1855)*overallRate,MIN(1129,H1855)*overallRate)))))</f>
        <v>Effectuez l’étape 1</v>
      </c>
      <c r="M1855" s="68" t="str">
        <f>IF(ISTEXT(overallRate),"Effectuez l’étape 1",IF(OR(COUNT($C1855,I1855)&lt;&gt;2,overallRate=0),0,IF(E1855="Yes",ROUND(MAX(IF($B1855="Oui - sans lien de dépendance",0,MIN((0.75*I1855),847)),MIN(I1855,(0.75*$C1855),847)),2),IF(revenueReduction&gt;0.3,MAX(IF($B1855="Non - avec lien de dépendance",MIN(1129,I1855,$C1855)*overallRate,MIN(1129,I1855)*overallRate),ROUND(MAX(IF($B1855="Non - avec lien de dépendance",0,MIN((0.75*I1855),847)),MIN(I1855,(0.75*$C1855),847)),2)),IF($B1855="Non - avec lien de dépendance",MIN(1129,I1855,$C1855)*overallRate,MIN(1129,I1855)*overallRate)))))</f>
        <v>Effectuez l’étape 1</v>
      </c>
      <c r="N1855" s="68" t="str">
        <f>IF(ISTEXT(overallRate),"Effectuez l’étape 1",IF(OR(COUNT($C1855,J1855)&lt;&gt;2,overallRate=0),0,IF(F1855="Yes",ROUND(MAX(IF($B1855="Oui - sans lien de dépendance",0,MIN((0.75*J1855),847)),MIN(J1855,(0.75*$C1855),847)),2),IF(revenueReduction&gt;0.3,MAX(IF($B1855="Non - avec lien de dépendance",MIN(1129,J1855,$C1855)*overallRate,MIN(1129,J1855)*overallRate),ROUND(MAX(IF($B1855="Non - avec lien de dépendance",0,MIN((0.75*J1855),847)),MIN(J1855,(0.75*$C1855),847)),2)),IF($B1855="Non - avec lien de dépendance",MIN(1129,J1855,$C1855)*overallRate,MIN(1129,J1855)*overallRate)))))</f>
        <v>Effectuez l’étape 1</v>
      </c>
      <c r="O1855" s="68" t="str">
        <f>IF(ISTEXT(overallRate),"Effectuez l’étape 1",IF(OR(COUNT($C1855,K1855)&lt;&gt;2,overallRate=0),0,IF(G1855="Yes",ROUND(MAX(IF($B1855="Oui - sans lien de dépendance",0,MIN((0.75*K1855),847)),MIN(K1855,(0.75*$C1855),847)),2),IF(revenueReduction&gt;0.3,MAX(IF($B1855="Non - avec lien de dépendance",MIN(1129,K1855,$C1855)*overallRate,MIN(1129,K1855)*overallRate),ROUND(MAX(IF($B1855="Non - avec lien de dépendance",0,MIN((0.75*K1855),847)),MIN(K1855,(0.75*$C1855),847)),2)),IF($B1855="Non - avec lien de dépendance",MIN(1129,K1855,$C1855)*overallRate,MIN(1129,K1855)*overallRate)))))</f>
        <v>Effectuez l’étape 1</v>
      </c>
      <c r="P1855" s="3">
        <f t="shared" si="28"/>
        <v>0</v>
      </c>
    </row>
    <row r="1856" spans="12:16" x14ac:dyDescent="0.5">
      <c r="L1856" s="68" t="str">
        <f>IF(ISTEXT(overallRate),"Effectuez l’étape 1",IF(OR(COUNT($C1856,H1856)&lt;&gt;2,overallRate=0),0,IF(D1856="Yes",ROUND(MAX(IF($B1856="Oui - sans lien de dépendance",0,MIN((0.75*H1856),847)),MIN(H1856,(0.75*$C1856),847)),2),IF(revenueReduction&gt;0.3,MAX(IF($B1856="Non - avec lien de dépendance",MIN(1129,H1856,$C1856)*overallRate,MIN(1129,H1856)*overallRate),ROUND(MAX(IF($B1856="Non - avec lien de dépendance",0,MIN((0.75*H1856),847)),MIN(H1856,(0.75*$C1856),847)),2)),IF($B1856="Non - avec lien de dépendance",MIN(1129,H1856,$C1856)*overallRate,MIN(1129,H1856)*overallRate)))))</f>
        <v>Effectuez l’étape 1</v>
      </c>
      <c r="M1856" s="68" t="str">
        <f>IF(ISTEXT(overallRate),"Effectuez l’étape 1",IF(OR(COUNT($C1856,I1856)&lt;&gt;2,overallRate=0),0,IF(E1856="Yes",ROUND(MAX(IF($B1856="Oui - sans lien de dépendance",0,MIN((0.75*I1856),847)),MIN(I1856,(0.75*$C1856),847)),2),IF(revenueReduction&gt;0.3,MAX(IF($B1856="Non - avec lien de dépendance",MIN(1129,I1856,$C1856)*overallRate,MIN(1129,I1856)*overallRate),ROUND(MAX(IF($B1856="Non - avec lien de dépendance",0,MIN((0.75*I1856),847)),MIN(I1856,(0.75*$C1856),847)),2)),IF($B1856="Non - avec lien de dépendance",MIN(1129,I1856,$C1856)*overallRate,MIN(1129,I1856)*overallRate)))))</f>
        <v>Effectuez l’étape 1</v>
      </c>
      <c r="N1856" s="68" t="str">
        <f>IF(ISTEXT(overallRate),"Effectuez l’étape 1",IF(OR(COUNT($C1856,J1856)&lt;&gt;2,overallRate=0),0,IF(F1856="Yes",ROUND(MAX(IF($B1856="Oui - sans lien de dépendance",0,MIN((0.75*J1856),847)),MIN(J1856,(0.75*$C1856),847)),2),IF(revenueReduction&gt;0.3,MAX(IF($B1856="Non - avec lien de dépendance",MIN(1129,J1856,$C1856)*overallRate,MIN(1129,J1856)*overallRate),ROUND(MAX(IF($B1856="Non - avec lien de dépendance",0,MIN((0.75*J1856),847)),MIN(J1856,(0.75*$C1856),847)),2)),IF($B1856="Non - avec lien de dépendance",MIN(1129,J1856,$C1856)*overallRate,MIN(1129,J1856)*overallRate)))))</f>
        <v>Effectuez l’étape 1</v>
      </c>
      <c r="O1856" s="68" t="str">
        <f>IF(ISTEXT(overallRate),"Effectuez l’étape 1",IF(OR(COUNT($C1856,K1856)&lt;&gt;2,overallRate=0),0,IF(G1856="Yes",ROUND(MAX(IF($B1856="Oui - sans lien de dépendance",0,MIN((0.75*K1856),847)),MIN(K1856,(0.75*$C1856),847)),2),IF(revenueReduction&gt;0.3,MAX(IF($B1856="Non - avec lien de dépendance",MIN(1129,K1856,$C1856)*overallRate,MIN(1129,K1856)*overallRate),ROUND(MAX(IF($B1856="Non - avec lien de dépendance",0,MIN((0.75*K1856),847)),MIN(K1856,(0.75*$C1856),847)),2)),IF($B1856="Non - avec lien de dépendance",MIN(1129,K1856,$C1856)*overallRate,MIN(1129,K1856)*overallRate)))))</f>
        <v>Effectuez l’étape 1</v>
      </c>
      <c r="P1856" s="3">
        <f t="shared" si="28"/>
        <v>0</v>
      </c>
    </row>
    <row r="1857" spans="12:16" x14ac:dyDescent="0.5">
      <c r="L1857" s="68" t="str">
        <f>IF(ISTEXT(overallRate),"Effectuez l’étape 1",IF(OR(COUNT($C1857,H1857)&lt;&gt;2,overallRate=0),0,IF(D1857="Yes",ROUND(MAX(IF($B1857="Oui - sans lien de dépendance",0,MIN((0.75*H1857),847)),MIN(H1857,(0.75*$C1857),847)),2),IF(revenueReduction&gt;0.3,MAX(IF($B1857="Non - avec lien de dépendance",MIN(1129,H1857,$C1857)*overallRate,MIN(1129,H1857)*overallRate),ROUND(MAX(IF($B1857="Non - avec lien de dépendance",0,MIN((0.75*H1857),847)),MIN(H1857,(0.75*$C1857),847)),2)),IF($B1857="Non - avec lien de dépendance",MIN(1129,H1857,$C1857)*overallRate,MIN(1129,H1857)*overallRate)))))</f>
        <v>Effectuez l’étape 1</v>
      </c>
      <c r="M1857" s="68" t="str">
        <f>IF(ISTEXT(overallRate),"Effectuez l’étape 1",IF(OR(COUNT($C1857,I1857)&lt;&gt;2,overallRate=0),0,IF(E1857="Yes",ROUND(MAX(IF($B1857="Oui - sans lien de dépendance",0,MIN((0.75*I1857),847)),MIN(I1857,(0.75*$C1857),847)),2),IF(revenueReduction&gt;0.3,MAX(IF($B1857="Non - avec lien de dépendance",MIN(1129,I1857,$C1857)*overallRate,MIN(1129,I1857)*overallRate),ROUND(MAX(IF($B1857="Non - avec lien de dépendance",0,MIN((0.75*I1857),847)),MIN(I1857,(0.75*$C1857),847)),2)),IF($B1857="Non - avec lien de dépendance",MIN(1129,I1857,$C1857)*overallRate,MIN(1129,I1857)*overallRate)))))</f>
        <v>Effectuez l’étape 1</v>
      </c>
      <c r="N1857" s="68" t="str">
        <f>IF(ISTEXT(overallRate),"Effectuez l’étape 1",IF(OR(COUNT($C1857,J1857)&lt;&gt;2,overallRate=0),0,IF(F1857="Yes",ROUND(MAX(IF($B1857="Oui - sans lien de dépendance",0,MIN((0.75*J1857),847)),MIN(J1857,(0.75*$C1857),847)),2),IF(revenueReduction&gt;0.3,MAX(IF($B1857="Non - avec lien de dépendance",MIN(1129,J1857,$C1857)*overallRate,MIN(1129,J1857)*overallRate),ROUND(MAX(IF($B1857="Non - avec lien de dépendance",0,MIN((0.75*J1857),847)),MIN(J1857,(0.75*$C1857),847)),2)),IF($B1857="Non - avec lien de dépendance",MIN(1129,J1857,$C1857)*overallRate,MIN(1129,J1857)*overallRate)))))</f>
        <v>Effectuez l’étape 1</v>
      </c>
      <c r="O1857" s="68" t="str">
        <f>IF(ISTEXT(overallRate),"Effectuez l’étape 1",IF(OR(COUNT($C1857,K1857)&lt;&gt;2,overallRate=0),0,IF(G1857="Yes",ROUND(MAX(IF($B1857="Oui - sans lien de dépendance",0,MIN((0.75*K1857),847)),MIN(K1857,(0.75*$C1857),847)),2),IF(revenueReduction&gt;0.3,MAX(IF($B1857="Non - avec lien de dépendance",MIN(1129,K1857,$C1857)*overallRate,MIN(1129,K1857)*overallRate),ROUND(MAX(IF($B1857="Non - avec lien de dépendance",0,MIN((0.75*K1857),847)),MIN(K1857,(0.75*$C1857),847)),2)),IF($B1857="Non - avec lien de dépendance",MIN(1129,K1857,$C1857)*overallRate,MIN(1129,K1857)*overallRate)))))</f>
        <v>Effectuez l’étape 1</v>
      </c>
      <c r="P1857" s="3">
        <f t="shared" si="28"/>
        <v>0</v>
      </c>
    </row>
    <row r="1858" spans="12:16" x14ac:dyDescent="0.5">
      <c r="L1858" s="68" t="str">
        <f>IF(ISTEXT(overallRate),"Effectuez l’étape 1",IF(OR(COUNT($C1858,H1858)&lt;&gt;2,overallRate=0),0,IF(D1858="Yes",ROUND(MAX(IF($B1858="Oui - sans lien de dépendance",0,MIN((0.75*H1858),847)),MIN(H1858,(0.75*$C1858),847)),2),IF(revenueReduction&gt;0.3,MAX(IF($B1858="Non - avec lien de dépendance",MIN(1129,H1858,$C1858)*overallRate,MIN(1129,H1858)*overallRate),ROUND(MAX(IF($B1858="Non - avec lien de dépendance",0,MIN((0.75*H1858),847)),MIN(H1858,(0.75*$C1858),847)),2)),IF($B1858="Non - avec lien de dépendance",MIN(1129,H1858,$C1858)*overallRate,MIN(1129,H1858)*overallRate)))))</f>
        <v>Effectuez l’étape 1</v>
      </c>
      <c r="M1858" s="68" t="str">
        <f>IF(ISTEXT(overallRate),"Effectuez l’étape 1",IF(OR(COUNT($C1858,I1858)&lt;&gt;2,overallRate=0),0,IF(E1858="Yes",ROUND(MAX(IF($B1858="Oui - sans lien de dépendance",0,MIN((0.75*I1858),847)),MIN(I1858,(0.75*$C1858),847)),2),IF(revenueReduction&gt;0.3,MAX(IF($B1858="Non - avec lien de dépendance",MIN(1129,I1858,$C1858)*overallRate,MIN(1129,I1858)*overallRate),ROUND(MAX(IF($B1858="Non - avec lien de dépendance",0,MIN((0.75*I1858),847)),MIN(I1858,(0.75*$C1858),847)),2)),IF($B1858="Non - avec lien de dépendance",MIN(1129,I1858,$C1858)*overallRate,MIN(1129,I1858)*overallRate)))))</f>
        <v>Effectuez l’étape 1</v>
      </c>
      <c r="N1858" s="68" t="str">
        <f>IF(ISTEXT(overallRate),"Effectuez l’étape 1",IF(OR(COUNT($C1858,J1858)&lt;&gt;2,overallRate=0),0,IF(F1858="Yes",ROUND(MAX(IF($B1858="Oui - sans lien de dépendance",0,MIN((0.75*J1858),847)),MIN(J1858,(0.75*$C1858),847)),2),IF(revenueReduction&gt;0.3,MAX(IF($B1858="Non - avec lien de dépendance",MIN(1129,J1858,$C1858)*overallRate,MIN(1129,J1858)*overallRate),ROUND(MAX(IF($B1858="Non - avec lien de dépendance",0,MIN((0.75*J1858),847)),MIN(J1858,(0.75*$C1858),847)),2)),IF($B1858="Non - avec lien de dépendance",MIN(1129,J1858,$C1858)*overallRate,MIN(1129,J1858)*overallRate)))))</f>
        <v>Effectuez l’étape 1</v>
      </c>
      <c r="O1858" s="68" t="str">
        <f>IF(ISTEXT(overallRate),"Effectuez l’étape 1",IF(OR(COUNT($C1858,K1858)&lt;&gt;2,overallRate=0),0,IF(G1858="Yes",ROUND(MAX(IF($B1858="Oui - sans lien de dépendance",0,MIN((0.75*K1858),847)),MIN(K1858,(0.75*$C1858),847)),2),IF(revenueReduction&gt;0.3,MAX(IF($B1858="Non - avec lien de dépendance",MIN(1129,K1858,$C1858)*overallRate,MIN(1129,K1858)*overallRate),ROUND(MAX(IF($B1858="Non - avec lien de dépendance",0,MIN((0.75*K1858),847)),MIN(K1858,(0.75*$C1858),847)),2)),IF($B1858="Non - avec lien de dépendance",MIN(1129,K1858,$C1858)*overallRate,MIN(1129,K1858)*overallRate)))))</f>
        <v>Effectuez l’étape 1</v>
      </c>
      <c r="P1858" s="3">
        <f t="shared" si="28"/>
        <v>0</v>
      </c>
    </row>
    <row r="1859" spans="12:16" x14ac:dyDescent="0.5">
      <c r="L1859" s="68" t="str">
        <f>IF(ISTEXT(overallRate),"Effectuez l’étape 1",IF(OR(COUNT($C1859,H1859)&lt;&gt;2,overallRate=0),0,IF(D1859="Yes",ROUND(MAX(IF($B1859="Oui - sans lien de dépendance",0,MIN((0.75*H1859),847)),MIN(H1859,(0.75*$C1859),847)),2),IF(revenueReduction&gt;0.3,MAX(IF($B1859="Non - avec lien de dépendance",MIN(1129,H1859,$C1859)*overallRate,MIN(1129,H1859)*overallRate),ROUND(MAX(IF($B1859="Non - avec lien de dépendance",0,MIN((0.75*H1859),847)),MIN(H1859,(0.75*$C1859),847)),2)),IF($B1859="Non - avec lien de dépendance",MIN(1129,H1859,$C1859)*overallRate,MIN(1129,H1859)*overallRate)))))</f>
        <v>Effectuez l’étape 1</v>
      </c>
      <c r="M1859" s="68" t="str">
        <f>IF(ISTEXT(overallRate),"Effectuez l’étape 1",IF(OR(COUNT($C1859,I1859)&lt;&gt;2,overallRate=0),0,IF(E1859="Yes",ROUND(MAX(IF($B1859="Oui - sans lien de dépendance",0,MIN((0.75*I1859),847)),MIN(I1859,(0.75*$C1859),847)),2),IF(revenueReduction&gt;0.3,MAX(IF($B1859="Non - avec lien de dépendance",MIN(1129,I1859,$C1859)*overallRate,MIN(1129,I1859)*overallRate),ROUND(MAX(IF($B1859="Non - avec lien de dépendance",0,MIN((0.75*I1859),847)),MIN(I1859,(0.75*$C1859),847)),2)),IF($B1859="Non - avec lien de dépendance",MIN(1129,I1859,$C1859)*overallRate,MIN(1129,I1859)*overallRate)))))</f>
        <v>Effectuez l’étape 1</v>
      </c>
      <c r="N1859" s="68" t="str">
        <f>IF(ISTEXT(overallRate),"Effectuez l’étape 1",IF(OR(COUNT($C1859,J1859)&lt;&gt;2,overallRate=0),0,IF(F1859="Yes",ROUND(MAX(IF($B1859="Oui - sans lien de dépendance",0,MIN((0.75*J1859),847)),MIN(J1859,(0.75*$C1859),847)),2),IF(revenueReduction&gt;0.3,MAX(IF($B1859="Non - avec lien de dépendance",MIN(1129,J1859,$C1859)*overallRate,MIN(1129,J1859)*overallRate),ROUND(MAX(IF($B1859="Non - avec lien de dépendance",0,MIN((0.75*J1859),847)),MIN(J1859,(0.75*$C1859),847)),2)),IF($B1859="Non - avec lien de dépendance",MIN(1129,J1859,$C1859)*overallRate,MIN(1129,J1859)*overallRate)))))</f>
        <v>Effectuez l’étape 1</v>
      </c>
      <c r="O1859" s="68" t="str">
        <f>IF(ISTEXT(overallRate),"Effectuez l’étape 1",IF(OR(COUNT($C1859,K1859)&lt;&gt;2,overallRate=0),0,IF(G1859="Yes",ROUND(MAX(IF($B1859="Oui - sans lien de dépendance",0,MIN((0.75*K1859),847)),MIN(K1859,(0.75*$C1859),847)),2),IF(revenueReduction&gt;0.3,MAX(IF($B1859="Non - avec lien de dépendance",MIN(1129,K1859,$C1859)*overallRate,MIN(1129,K1859)*overallRate),ROUND(MAX(IF($B1859="Non - avec lien de dépendance",0,MIN((0.75*K1859),847)),MIN(K1859,(0.75*$C1859),847)),2)),IF($B1859="Non - avec lien de dépendance",MIN(1129,K1859,$C1859)*overallRate,MIN(1129,K1859)*overallRate)))))</f>
        <v>Effectuez l’étape 1</v>
      </c>
      <c r="P1859" s="3">
        <f t="shared" si="28"/>
        <v>0</v>
      </c>
    </row>
    <row r="1860" spans="12:16" x14ac:dyDescent="0.5">
      <c r="L1860" s="68" t="str">
        <f>IF(ISTEXT(overallRate),"Effectuez l’étape 1",IF(OR(COUNT($C1860,H1860)&lt;&gt;2,overallRate=0),0,IF(D1860="Yes",ROUND(MAX(IF($B1860="Oui - sans lien de dépendance",0,MIN((0.75*H1860),847)),MIN(H1860,(0.75*$C1860),847)),2),IF(revenueReduction&gt;0.3,MAX(IF($B1860="Non - avec lien de dépendance",MIN(1129,H1860,$C1860)*overallRate,MIN(1129,H1860)*overallRate),ROUND(MAX(IF($B1860="Non - avec lien de dépendance",0,MIN((0.75*H1860),847)),MIN(H1860,(0.75*$C1860),847)),2)),IF($B1860="Non - avec lien de dépendance",MIN(1129,H1860,$C1860)*overallRate,MIN(1129,H1860)*overallRate)))))</f>
        <v>Effectuez l’étape 1</v>
      </c>
      <c r="M1860" s="68" t="str">
        <f>IF(ISTEXT(overallRate),"Effectuez l’étape 1",IF(OR(COUNT($C1860,I1860)&lt;&gt;2,overallRate=0),0,IF(E1860="Yes",ROUND(MAX(IF($B1860="Oui - sans lien de dépendance",0,MIN((0.75*I1860),847)),MIN(I1860,(0.75*$C1860),847)),2),IF(revenueReduction&gt;0.3,MAX(IF($B1860="Non - avec lien de dépendance",MIN(1129,I1860,$C1860)*overallRate,MIN(1129,I1860)*overallRate),ROUND(MAX(IF($B1860="Non - avec lien de dépendance",0,MIN((0.75*I1860),847)),MIN(I1860,(0.75*$C1860),847)),2)),IF($B1860="Non - avec lien de dépendance",MIN(1129,I1860,$C1860)*overallRate,MIN(1129,I1860)*overallRate)))))</f>
        <v>Effectuez l’étape 1</v>
      </c>
      <c r="N1860" s="68" t="str">
        <f>IF(ISTEXT(overallRate),"Effectuez l’étape 1",IF(OR(COUNT($C1860,J1860)&lt;&gt;2,overallRate=0),0,IF(F1860="Yes",ROUND(MAX(IF($B1860="Oui - sans lien de dépendance",0,MIN((0.75*J1860),847)),MIN(J1860,(0.75*$C1860),847)),2),IF(revenueReduction&gt;0.3,MAX(IF($B1860="Non - avec lien de dépendance",MIN(1129,J1860,$C1860)*overallRate,MIN(1129,J1860)*overallRate),ROUND(MAX(IF($B1860="Non - avec lien de dépendance",0,MIN((0.75*J1860),847)),MIN(J1860,(0.75*$C1860),847)),2)),IF($B1860="Non - avec lien de dépendance",MIN(1129,J1860,$C1860)*overallRate,MIN(1129,J1860)*overallRate)))))</f>
        <v>Effectuez l’étape 1</v>
      </c>
      <c r="O1860" s="68" t="str">
        <f>IF(ISTEXT(overallRate),"Effectuez l’étape 1",IF(OR(COUNT($C1860,K1860)&lt;&gt;2,overallRate=0),0,IF(G1860="Yes",ROUND(MAX(IF($B1860="Oui - sans lien de dépendance",0,MIN((0.75*K1860),847)),MIN(K1860,(0.75*$C1860),847)),2),IF(revenueReduction&gt;0.3,MAX(IF($B1860="Non - avec lien de dépendance",MIN(1129,K1860,$C1860)*overallRate,MIN(1129,K1860)*overallRate),ROUND(MAX(IF($B1860="Non - avec lien de dépendance",0,MIN((0.75*K1860),847)),MIN(K1860,(0.75*$C1860),847)),2)),IF($B1860="Non - avec lien de dépendance",MIN(1129,K1860,$C1860)*overallRate,MIN(1129,K1860)*overallRate)))))</f>
        <v>Effectuez l’étape 1</v>
      </c>
      <c r="P1860" s="3">
        <f t="shared" si="28"/>
        <v>0</v>
      </c>
    </row>
    <row r="1861" spans="12:16" x14ac:dyDescent="0.5">
      <c r="L1861" s="68" t="str">
        <f>IF(ISTEXT(overallRate),"Effectuez l’étape 1",IF(OR(COUNT($C1861,H1861)&lt;&gt;2,overallRate=0),0,IF(D1861="Yes",ROUND(MAX(IF($B1861="Oui - sans lien de dépendance",0,MIN((0.75*H1861),847)),MIN(H1861,(0.75*$C1861),847)),2),IF(revenueReduction&gt;0.3,MAX(IF($B1861="Non - avec lien de dépendance",MIN(1129,H1861,$C1861)*overallRate,MIN(1129,H1861)*overallRate),ROUND(MAX(IF($B1861="Non - avec lien de dépendance",0,MIN((0.75*H1861),847)),MIN(H1861,(0.75*$C1861),847)),2)),IF($B1861="Non - avec lien de dépendance",MIN(1129,H1861,$C1861)*overallRate,MIN(1129,H1861)*overallRate)))))</f>
        <v>Effectuez l’étape 1</v>
      </c>
      <c r="M1861" s="68" t="str">
        <f>IF(ISTEXT(overallRate),"Effectuez l’étape 1",IF(OR(COUNT($C1861,I1861)&lt;&gt;2,overallRate=0),0,IF(E1861="Yes",ROUND(MAX(IF($B1861="Oui - sans lien de dépendance",0,MIN((0.75*I1861),847)),MIN(I1861,(0.75*$C1861),847)),2),IF(revenueReduction&gt;0.3,MAX(IF($B1861="Non - avec lien de dépendance",MIN(1129,I1861,$C1861)*overallRate,MIN(1129,I1861)*overallRate),ROUND(MAX(IF($B1861="Non - avec lien de dépendance",0,MIN((0.75*I1861),847)),MIN(I1861,(0.75*$C1861),847)),2)),IF($B1861="Non - avec lien de dépendance",MIN(1129,I1861,$C1861)*overallRate,MIN(1129,I1861)*overallRate)))))</f>
        <v>Effectuez l’étape 1</v>
      </c>
      <c r="N1861" s="68" t="str">
        <f>IF(ISTEXT(overallRate),"Effectuez l’étape 1",IF(OR(COUNT($C1861,J1861)&lt;&gt;2,overallRate=0),0,IF(F1861="Yes",ROUND(MAX(IF($B1861="Oui - sans lien de dépendance",0,MIN((0.75*J1861),847)),MIN(J1861,(0.75*$C1861),847)),2),IF(revenueReduction&gt;0.3,MAX(IF($B1861="Non - avec lien de dépendance",MIN(1129,J1861,$C1861)*overallRate,MIN(1129,J1861)*overallRate),ROUND(MAX(IF($B1861="Non - avec lien de dépendance",0,MIN((0.75*J1861),847)),MIN(J1861,(0.75*$C1861),847)),2)),IF($B1861="Non - avec lien de dépendance",MIN(1129,J1861,$C1861)*overallRate,MIN(1129,J1861)*overallRate)))))</f>
        <v>Effectuez l’étape 1</v>
      </c>
      <c r="O1861" s="68" t="str">
        <f>IF(ISTEXT(overallRate),"Effectuez l’étape 1",IF(OR(COUNT($C1861,K1861)&lt;&gt;2,overallRate=0),0,IF(G1861="Yes",ROUND(MAX(IF($B1861="Oui - sans lien de dépendance",0,MIN((0.75*K1861),847)),MIN(K1861,(0.75*$C1861),847)),2),IF(revenueReduction&gt;0.3,MAX(IF($B1861="Non - avec lien de dépendance",MIN(1129,K1861,$C1861)*overallRate,MIN(1129,K1861)*overallRate),ROUND(MAX(IF($B1861="Non - avec lien de dépendance",0,MIN((0.75*K1861),847)),MIN(K1861,(0.75*$C1861),847)),2)),IF($B1861="Non - avec lien de dépendance",MIN(1129,K1861,$C1861)*overallRate,MIN(1129,K1861)*overallRate)))))</f>
        <v>Effectuez l’étape 1</v>
      </c>
      <c r="P1861" s="3">
        <f t="shared" si="28"/>
        <v>0</v>
      </c>
    </row>
    <row r="1862" spans="12:16" x14ac:dyDescent="0.5">
      <c r="L1862" s="68" t="str">
        <f>IF(ISTEXT(overallRate),"Effectuez l’étape 1",IF(OR(COUNT($C1862,H1862)&lt;&gt;2,overallRate=0),0,IF(D1862="Yes",ROUND(MAX(IF($B1862="Oui - sans lien de dépendance",0,MIN((0.75*H1862),847)),MIN(H1862,(0.75*$C1862),847)),2),IF(revenueReduction&gt;0.3,MAX(IF($B1862="Non - avec lien de dépendance",MIN(1129,H1862,$C1862)*overallRate,MIN(1129,H1862)*overallRate),ROUND(MAX(IF($B1862="Non - avec lien de dépendance",0,MIN((0.75*H1862),847)),MIN(H1862,(0.75*$C1862),847)),2)),IF($B1862="Non - avec lien de dépendance",MIN(1129,H1862,$C1862)*overallRate,MIN(1129,H1862)*overallRate)))))</f>
        <v>Effectuez l’étape 1</v>
      </c>
      <c r="M1862" s="68" t="str">
        <f>IF(ISTEXT(overallRate),"Effectuez l’étape 1",IF(OR(COUNT($C1862,I1862)&lt;&gt;2,overallRate=0),0,IF(E1862="Yes",ROUND(MAX(IF($B1862="Oui - sans lien de dépendance",0,MIN((0.75*I1862),847)),MIN(I1862,(0.75*$C1862),847)),2),IF(revenueReduction&gt;0.3,MAX(IF($B1862="Non - avec lien de dépendance",MIN(1129,I1862,$C1862)*overallRate,MIN(1129,I1862)*overallRate),ROUND(MAX(IF($B1862="Non - avec lien de dépendance",0,MIN((0.75*I1862),847)),MIN(I1862,(0.75*$C1862),847)),2)),IF($B1862="Non - avec lien de dépendance",MIN(1129,I1862,$C1862)*overallRate,MIN(1129,I1862)*overallRate)))))</f>
        <v>Effectuez l’étape 1</v>
      </c>
      <c r="N1862" s="68" t="str">
        <f>IF(ISTEXT(overallRate),"Effectuez l’étape 1",IF(OR(COUNT($C1862,J1862)&lt;&gt;2,overallRate=0),0,IF(F1862="Yes",ROUND(MAX(IF($B1862="Oui - sans lien de dépendance",0,MIN((0.75*J1862),847)),MIN(J1862,(0.75*$C1862),847)),2),IF(revenueReduction&gt;0.3,MAX(IF($B1862="Non - avec lien de dépendance",MIN(1129,J1862,$C1862)*overallRate,MIN(1129,J1862)*overallRate),ROUND(MAX(IF($B1862="Non - avec lien de dépendance",0,MIN((0.75*J1862),847)),MIN(J1862,(0.75*$C1862),847)),2)),IF($B1862="Non - avec lien de dépendance",MIN(1129,J1862,$C1862)*overallRate,MIN(1129,J1862)*overallRate)))))</f>
        <v>Effectuez l’étape 1</v>
      </c>
      <c r="O1862" s="68" t="str">
        <f>IF(ISTEXT(overallRate),"Effectuez l’étape 1",IF(OR(COUNT($C1862,K1862)&lt;&gt;2,overallRate=0),0,IF(G1862="Yes",ROUND(MAX(IF($B1862="Oui - sans lien de dépendance",0,MIN((0.75*K1862),847)),MIN(K1862,(0.75*$C1862),847)),2),IF(revenueReduction&gt;0.3,MAX(IF($B1862="Non - avec lien de dépendance",MIN(1129,K1862,$C1862)*overallRate,MIN(1129,K1862)*overallRate),ROUND(MAX(IF($B1862="Non - avec lien de dépendance",0,MIN((0.75*K1862),847)),MIN(K1862,(0.75*$C1862),847)),2)),IF($B1862="Non - avec lien de dépendance",MIN(1129,K1862,$C1862)*overallRate,MIN(1129,K1862)*overallRate)))))</f>
        <v>Effectuez l’étape 1</v>
      </c>
      <c r="P1862" s="3">
        <f t="shared" ref="P1862:P1925" si="29">IF(AND(COUNT(C1862:K1862)&gt;0,OR(COUNT(C1862:K1862)&lt;&gt;5,ISBLANK(B1862))),"Fill out all amounts",IF(OR(COUNTIF(H1862,0)+COUNTIF(I1862,0)&gt;1,COUNTIF(I1862,0)+COUNTIF(J1862,0)&gt;1,COUNTIF(J1862,0)+COUNTIF(K1862,0)&gt;1),0,SUM(L1862:O1862)))</f>
        <v>0</v>
      </c>
    </row>
    <row r="1863" spans="12:16" x14ac:dyDescent="0.5">
      <c r="L1863" s="68" t="str">
        <f>IF(ISTEXT(overallRate),"Effectuez l’étape 1",IF(OR(COUNT($C1863,H1863)&lt;&gt;2,overallRate=0),0,IF(D1863="Yes",ROUND(MAX(IF($B1863="Oui - sans lien de dépendance",0,MIN((0.75*H1863),847)),MIN(H1863,(0.75*$C1863),847)),2),IF(revenueReduction&gt;0.3,MAX(IF($B1863="Non - avec lien de dépendance",MIN(1129,H1863,$C1863)*overallRate,MIN(1129,H1863)*overallRate),ROUND(MAX(IF($B1863="Non - avec lien de dépendance",0,MIN((0.75*H1863),847)),MIN(H1863,(0.75*$C1863),847)),2)),IF($B1863="Non - avec lien de dépendance",MIN(1129,H1863,$C1863)*overallRate,MIN(1129,H1863)*overallRate)))))</f>
        <v>Effectuez l’étape 1</v>
      </c>
      <c r="M1863" s="68" t="str">
        <f>IF(ISTEXT(overallRate),"Effectuez l’étape 1",IF(OR(COUNT($C1863,I1863)&lt;&gt;2,overallRate=0),0,IF(E1863="Yes",ROUND(MAX(IF($B1863="Oui - sans lien de dépendance",0,MIN((0.75*I1863),847)),MIN(I1863,(0.75*$C1863),847)),2),IF(revenueReduction&gt;0.3,MAX(IF($B1863="Non - avec lien de dépendance",MIN(1129,I1863,$C1863)*overallRate,MIN(1129,I1863)*overallRate),ROUND(MAX(IF($B1863="Non - avec lien de dépendance",0,MIN((0.75*I1863),847)),MIN(I1863,(0.75*$C1863),847)),2)),IF($B1863="Non - avec lien de dépendance",MIN(1129,I1863,$C1863)*overallRate,MIN(1129,I1863)*overallRate)))))</f>
        <v>Effectuez l’étape 1</v>
      </c>
      <c r="N1863" s="68" t="str">
        <f>IF(ISTEXT(overallRate),"Effectuez l’étape 1",IF(OR(COUNT($C1863,J1863)&lt;&gt;2,overallRate=0),0,IF(F1863="Yes",ROUND(MAX(IF($B1863="Oui - sans lien de dépendance",0,MIN((0.75*J1863),847)),MIN(J1863,(0.75*$C1863),847)),2),IF(revenueReduction&gt;0.3,MAX(IF($B1863="Non - avec lien de dépendance",MIN(1129,J1863,$C1863)*overallRate,MIN(1129,J1863)*overallRate),ROUND(MAX(IF($B1863="Non - avec lien de dépendance",0,MIN((0.75*J1863),847)),MIN(J1863,(0.75*$C1863),847)),2)),IF($B1863="Non - avec lien de dépendance",MIN(1129,J1863,$C1863)*overallRate,MIN(1129,J1863)*overallRate)))))</f>
        <v>Effectuez l’étape 1</v>
      </c>
      <c r="O1863" s="68" t="str">
        <f>IF(ISTEXT(overallRate),"Effectuez l’étape 1",IF(OR(COUNT($C1863,K1863)&lt;&gt;2,overallRate=0),0,IF(G1863="Yes",ROUND(MAX(IF($B1863="Oui - sans lien de dépendance",0,MIN((0.75*K1863),847)),MIN(K1863,(0.75*$C1863),847)),2),IF(revenueReduction&gt;0.3,MAX(IF($B1863="Non - avec lien de dépendance",MIN(1129,K1863,$C1863)*overallRate,MIN(1129,K1863)*overallRate),ROUND(MAX(IF($B1863="Non - avec lien de dépendance",0,MIN((0.75*K1863),847)),MIN(K1863,(0.75*$C1863),847)),2)),IF($B1863="Non - avec lien de dépendance",MIN(1129,K1863,$C1863)*overallRate,MIN(1129,K1863)*overallRate)))))</f>
        <v>Effectuez l’étape 1</v>
      </c>
      <c r="P1863" s="3">
        <f t="shared" si="29"/>
        <v>0</v>
      </c>
    </row>
    <row r="1864" spans="12:16" x14ac:dyDescent="0.5">
      <c r="L1864" s="68" t="str">
        <f>IF(ISTEXT(overallRate),"Effectuez l’étape 1",IF(OR(COUNT($C1864,H1864)&lt;&gt;2,overallRate=0),0,IF(D1864="Yes",ROUND(MAX(IF($B1864="Oui - sans lien de dépendance",0,MIN((0.75*H1864),847)),MIN(H1864,(0.75*$C1864),847)),2),IF(revenueReduction&gt;0.3,MAX(IF($B1864="Non - avec lien de dépendance",MIN(1129,H1864,$C1864)*overallRate,MIN(1129,H1864)*overallRate),ROUND(MAX(IF($B1864="Non - avec lien de dépendance",0,MIN((0.75*H1864),847)),MIN(H1864,(0.75*$C1864),847)),2)),IF($B1864="Non - avec lien de dépendance",MIN(1129,H1864,$C1864)*overallRate,MIN(1129,H1864)*overallRate)))))</f>
        <v>Effectuez l’étape 1</v>
      </c>
      <c r="M1864" s="68" t="str">
        <f>IF(ISTEXT(overallRate),"Effectuez l’étape 1",IF(OR(COUNT($C1864,I1864)&lt;&gt;2,overallRate=0),0,IF(E1864="Yes",ROUND(MAX(IF($B1864="Oui - sans lien de dépendance",0,MIN((0.75*I1864),847)),MIN(I1864,(0.75*$C1864),847)),2),IF(revenueReduction&gt;0.3,MAX(IF($B1864="Non - avec lien de dépendance",MIN(1129,I1864,$C1864)*overallRate,MIN(1129,I1864)*overallRate),ROUND(MAX(IF($B1864="Non - avec lien de dépendance",0,MIN((0.75*I1864),847)),MIN(I1864,(0.75*$C1864),847)),2)),IF($B1864="Non - avec lien de dépendance",MIN(1129,I1864,$C1864)*overallRate,MIN(1129,I1864)*overallRate)))))</f>
        <v>Effectuez l’étape 1</v>
      </c>
      <c r="N1864" s="68" t="str">
        <f>IF(ISTEXT(overallRate),"Effectuez l’étape 1",IF(OR(COUNT($C1864,J1864)&lt;&gt;2,overallRate=0),0,IF(F1864="Yes",ROUND(MAX(IF($B1864="Oui - sans lien de dépendance",0,MIN((0.75*J1864),847)),MIN(J1864,(0.75*$C1864),847)),2),IF(revenueReduction&gt;0.3,MAX(IF($B1864="Non - avec lien de dépendance",MIN(1129,J1864,$C1864)*overallRate,MIN(1129,J1864)*overallRate),ROUND(MAX(IF($B1864="Non - avec lien de dépendance",0,MIN((0.75*J1864),847)),MIN(J1864,(0.75*$C1864),847)),2)),IF($B1864="Non - avec lien de dépendance",MIN(1129,J1864,$C1864)*overallRate,MIN(1129,J1864)*overallRate)))))</f>
        <v>Effectuez l’étape 1</v>
      </c>
      <c r="O1864" s="68" t="str">
        <f>IF(ISTEXT(overallRate),"Effectuez l’étape 1",IF(OR(COUNT($C1864,K1864)&lt;&gt;2,overallRate=0),0,IF(G1864="Yes",ROUND(MAX(IF($B1864="Oui - sans lien de dépendance",0,MIN((0.75*K1864),847)),MIN(K1864,(0.75*$C1864),847)),2),IF(revenueReduction&gt;0.3,MAX(IF($B1864="Non - avec lien de dépendance",MIN(1129,K1864,$C1864)*overallRate,MIN(1129,K1864)*overallRate),ROUND(MAX(IF($B1864="Non - avec lien de dépendance",0,MIN((0.75*K1864),847)),MIN(K1864,(0.75*$C1864),847)),2)),IF($B1864="Non - avec lien de dépendance",MIN(1129,K1864,$C1864)*overallRate,MIN(1129,K1864)*overallRate)))))</f>
        <v>Effectuez l’étape 1</v>
      </c>
      <c r="P1864" s="3">
        <f t="shared" si="29"/>
        <v>0</v>
      </c>
    </row>
    <row r="1865" spans="12:16" x14ac:dyDescent="0.5">
      <c r="L1865" s="68" t="str">
        <f>IF(ISTEXT(overallRate),"Effectuez l’étape 1",IF(OR(COUNT($C1865,H1865)&lt;&gt;2,overallRate=0),0,IF(D1865="Yes",ROUND(MAX(IF($B1865="Oui - sans lien de dépendance",0,MIN((0.75*H1865),847)),MIN(H1865,(0.75*$C1865),847)),2),IF(revenueReduction&gt;0.3,MAX(IF($B1865="Non - avec lien de dépendance",MIN(1129,H1865,$C1865)*overallRate,MIN(1129,H1865)*overallRate),ROUND(MAX(IF($B1865="Non - avec lien de dépendance",0,MIN((0.75*H1865),847)),MIN(H1865,(0.75*$C1865),847)),2)),IF($B1865="Non - avec lien de dépendance",MIN(1129,H1865,$C1865)*overallRate,MIN(1129,H1865)*overallRate)))))</f>
        <v>Effectuez l’étape 1</v>
      </c>
      <c r="M1865" s="68" t="str">
        <f>IF(ISTEXT(overallRate),"Effectuez l’étape 1",IF(OR(COUNT($C1865,I1865)&lt;&gt;2,overallRate=0),0,IF(E1865="Yes",ROUND(MAX(IF($B1865="Oui - sans lien de dépendance",0,MIN((0.75*I1865),847)),MIN(I1865,(0.75*$C1865),847)),2),IF(revenueReduction&gt;0.3,MAX(IF($B1865="Non - avec lien de dépendance",MIN(1129,I1865,$C1865)*overallRate,MIN(1129,I1865)*overallRate),ROUND(MAX(IF($B1865="Non - avec lien de dépendance",0,MIN((0.75*I1865),847)),MIN(I1865,(0.75*$C1865),847)),2)),IF($B1865="Non - avec lien de dépendance",MIN(1129,I1865,$C1865)*overallRate,MIN(1129,I1865)*overallRate)))))</f>
        <v>Effectuez l’étape 1</v>
      </c>
      <c r="N1865" s="68" t="str">
        <f>IF(ISTEXT(overallRate),"Effectuez l’étape 1",IF(OR(COUNT($C1865,J1865)&lt;&gt;2,overallRate=0),0,IF(F1865="Yes",ROUND(MAX(IF($B1865="Oui - sans lien de dépendance",0,MIN((0.75*J1865),847)),MIN(J1865,(0.75*$C1865),847)),2),IF(revenueReduction&gt;0.3,MAX(IF($B1865="Non - avec lien de dépendance",MIN(1129,J1865,$C1865)*overallRate,MIN(1129,J1865)*overallRate),ROUND(MAX(IF($B1865="Non - avec lien de dépendance",0,MIN((0.75*J1865),847)),MIN(J1865,(0.75*$C1865),847)),2)),IF($B1865="Non - avec lien de dépendance",MIN(1129,J1865,$C1865)*overallRate,MIN(1129,J1865)*overallRate)))))</f>
        <v>Effectuez l’étape 1</v>
      </c>
      <c r="O1865" s="68" t="str">
        <f>IF(ISTEXT(overallRate),"Effectuez l’étape 1",IF(OR(COUNT($C1865,K1865)&lt;&gt;2,overallRate=0),0,IF(G1865="Yes",ROUND(MAX(IF($B1865="Oui - sans lien de dépendance",0,MIN((0.75*K1865),847)),MIN(K1865,(0.75*$C1865),847)),2),IF(revenueReduction&gt;0.3,MAX(IF($B1865="Non - avec lien de dépendance",MIN(1129,K1865,$C1865)*overallRate,MIN(1129,K1865)*overallRate),ROUND(MAX(IF($B1865="Non - avec lien de dépendance",0,MIN((0.75*K1865),847)),MIN(K1865,(0.75*$C1865),847)),2)),IF($B1865="Non - avec lien de dépendance",MIN(1129,K1865,$C1865)*overallRate,MIN(1129,K1865)*overallRate)))))</f>
        <v>Effectuez l’étape 1</v>
      </c>
      <c r="P1865" s="3">
        <f t="shared" si="29"/>
        <v>0</v>
      </c>
    </row>
    <row r="1866" spans="12:16" x14ac:dyDescent="0.5">
      <c r="L1866" s="68" t="str">
        <f>IF(ISTEXT(overallRate),"Effectuez l’étape 1",IF(OR(COUNT($C1866,H1866)&lt;&gt;2,overallRate=0),0,IF(D1866="Yes",ROUND(MAX(IF($B1866="Oui - sans lien de dépendance",0,MIN((0.75*H1866),847)),MIN(H1866,(0.75*$C1866),847)),2),IF(revenueReduction&gt;0.3,MAX(IF($B1866="Non - avec lien de dépendance",MIN(1129,H1866,$C1866)*overallRate,MIN(1129,H1866)*overallRate),ROUND(MAX(IF($B1866="Non - avec lien de dépendance",0,MIN((0.75*H1866),847)),MIN(H1866,(0.75*$C1866),847)),2)),IF($B1866="Non - avec lien de dépendance",MIN(1129,H1866,$C1866)*overallRate,MIN(1129,H1866)*overallRate)))))</f>
        <v>Effectuez l’étape 1</v>
      </c>
      <c r="M1866" s="68" t="str">
        <f>IF(ISTEXT(overallRate),"Effectuez l’étape 1",IF(OR(COUNT($C1866,I1866)&lt;&gt;2,overallRate=0),0,IF(E1866="Yes",ROUND(MAX(IF($B1866="Oui - sans lien de dépendance",0,MIN((0.75*I1866),847)),MIN(I1866,(0.75*$C1866),847)),2),IF(revenueReduction&gt;0.3,MAX(IF($B1866="Non - avec lien de dépendance",MIN(1129,I1866,$C1866)*overallRate,MIN(1129,I1866)*overallRate),ROUND(MAX(IF($B1866="Non - avec lien de dépendance",0,MIN((0.75*I1866),847)),MIN(I1866,(0.75*$C1866),847)),2)),IF($B1866="Non - avec lien de dépendance",MIN(1129,I1866,$C1866)*overallRate,MIN(1129,I1866)*overallRate)))))</f>
        <v>Effectuez l’étape 1</v>
      </c>
      <c r="N1866" s="68" t="str">
        <f>IF(ISTEXT(overallRate),"Effectuez l’étape 1",IF(OR(COUNT($C1866,J1866)&lt;&gt;2,overallRate=0),0,IF(F1866="Yes",ROUND(MAX(IF($B1866="Oui - sans lien de dépendance",0,MIN((0.75*J1866),847)),MIN(J1866,(0.75*$C1866),847)),2),IF(revenueReduction&gt;0.3,MAX(IF($B1866="Non - avec lien de dépendance",MIN(1129,J1866,$C1866)*overallRate,MIN(1129,J1866)*overallRate),ROUND(MAX(IF($B1866="Non - avec lien de dépendance",0,MIN((0.75*J1866),847)),MIN(J1866,(0.75*$C1866),847)),2)),IF($B1866="Non - avec lien de dépendance",MIN(1129,J1866,$C1866)*overallRate,MIN(1129,J1866)*overallRate)))))</f>
        <v>Effectuez l’étape 1</v>
      </c>
      <c r="O1866" s="68" t="str">
        <f>IF(ISTEXT(overallRate),"Effectuez l’étape 1",IF(OR(COUNT($C1866,K1866)&lt;&gt;2,overallRate=0),0,IF(G1866="Yes",ROUND(MAX(IF($B1866="Oui - sans lien de dépendance",0,MIN((0.75*K1866),847)),MIN(K1866,(0.75*$C1866),847)),2),IF(revenueReduction&gt;0.3,MAX(IF($B1866="Non - avec lien de dépendance",MIN(1129,K1866,$C1866)*overallRate,MIN(1129,K1866)*overallRate),ROUND(MAX(IF($B1866="Non - avec lien de dépendance",0,MIN((0.75*K1866),847)),MIN(K1866,(0.75*$C1866),847)),2)),IF($B1866="Non - avec lien de dépendance",MIN(1129,K1866,$C1866)*overallRate,MIN(1129,K1866)*overallRate)))))</f>
        <v>Effectuez l’étape 1</v>
      </c>
      <c r="P1866" s="3">
        <f t="shared" si="29"/>
        <v>0</v>
      </c>
    </row>
    <row r="1867" spans="12:16" x14ac:dyDescent="0.5">
      <c r="L1867" s="68" t="str">
        <f>IF(ISTEXT(overallRate),"Effectuez l’étape 1",IF(OR(COUNT($C1867,H1867)&lt;&gt;2,overallRate=0),0,IF(D1867="Yes",ROUND(MAX(IF($B1867="Oui - sans lien de dépendance",0,MIN((0.75*H1867),847)),MIN(H1867,(0.75*$C1867),847)),2),IF(revenueReduction&gt;0.3,MAX(IF($B1867="Non - avec lien de dépendance",MIN(1129,H1867,$C1867)*overallRate,MIN(1129,H1867)*overallRate),ROUND(MAX(IF($B1867="Non - avec lien de dépendance",0,MIN((0.75*H1867),847)),MIN(H1867,(0.75*$C1867),847)),2)),IF($B1867="Non - avec lien de dépendance",MIN(1129,H1867,$C1867)*overallRate,MIN(1129,H1867)*overallRate)))))</f>
        <v>Effectuez l’étape 1</v>
      </c>
      <c r="M1867" s="68" t="str">
        <f>IF(ISTEXT(overallRate),"Effectuez l’étape 1",IF(OR(COUNT($C1867,I1867)&lt;&gt;2,overallRate=0),0,IF(E1867="Yes",ROUND(MAX(IF($B1867="Oui - sans lien de dépendance",0,MIN((0.75*I1867),847)),MIN(I1867,(0.75*$C1867),847)),2),IF(revenueReduction&gt;0.3,MAX(IF($B1867="Non - avec lien de dépendance",MIN(1129,I1867,$C1867)*overallRate,MIN(1129,I1867)*overallRate),ROUND(MAX(IF($B1867="Non - avec lien de dépendance",0,MIN((0.75*I1867),847)),MIN(I1867,(0.75*$C1867),847)),2)),IF($B1867="Non - avec lien de dépendance",MIN(1129,I1867,$C1867)*overallRate,MIN(1129,I1867)*overallRate)))))</f>
        <v>Effectuez l’étape 1</v>
      </c>
      <c r="N1867" s="68" t="str">
        <f>IF(ISTEXT(overallRate),"Effectuez l’étape 1",IF(OR(COUNT($C1867,J1867)&lt;&gt;2,overallRate=0),0,IF(F1867="Yes",ROUND(MAX(IF($B1867="Oui - sans lien de dépendance",0,MIN((0.75*J1867),847)),MIN(J1867,(0.75*$C1867),847)),2),IF(revenueReduction&gt;0.3,MAX(IF($B1867="Non - avec lien de dépendance",MIN(1129,J1867,$C1867)*overallRate,MIN(1129,J1867)*overallRate),ROUND(MAX(IF($B1867="Non - avec lien de dépendance",0,MIN((0.75*J1867),847)),MIN(J1867,(0.75*$C1867),847)),2)),IF($B1867="Non - avec lien de dépendance",MIN(1129,J1867,$C1867)*overallRate,MIN(1129,J1867)*overallRate)))))</f>
        <v>Effectuez l’étape 1</v>
      </c>
      <c r="O1867" s="68" t="str">
        <f>IF(ISTEXT(overallRate),"Effectuez l’étape 1",IF(OR(COUNT($C1867,K1867)&lt;&gt;2,overallRate=0),0,IF(G1867="Yes",ROUND(MAX(IF($B1867="Oui - sans lien de dépendance",0,MIN((0.75*K1867),847)),MIN(K1867,(0.75*$C1867),847)),2),IF(revenueReduction&gt;0.3,MAX(IF($B1867="Non - avec lien de dépendance",MIN(1129,K1867,$C1867)*overallRate,MIN(1129,K1867)*overallRate),ROUND(MAX(IF($B1867="Non - avec lien de dépendance",0,MIN((0.75*K1867),847)),MIN(K1867,(0.75*$C1867),847)),2)),IF($B1867="Non - avec lien de dépendance",MIN(1129,K1867,$C1867)*overallRate,MIN(1129,K1867)*overallRate)))))</f>
        <v>Effectuez l’étape 1</v>
      </c>
      <c r="P1867" s="3">
        <f t="shared" si="29"/>
        <v>0</v>
      </c>
    </row>
    <row r="1868" spans="12:16" x14ac:dyDescent="0.5">
      <c r="L1868" s="68" t="str">
        <f>IF(ISTEXT(overallRate),"Effectuez l’étape 1",IF(OR(COUNT($C1868,H1868)&lt;&gt;2,overallRate=0),0,IF(D1868="Yes",ROUND(MAX(IF($B1868="Oui - sans lien de dépendance",0,MIN((0.75*H1868),847)),MIN(H1868,(0.75*$C1868),847)),2),IF(revenueReduction&gt;0.3,MAX(IF($B1868="Non - avec lien de dépendance",MIN(1129,H1868,$C1868)*overallRate,MIN(1129,H1868)*overallRate),ROUND(MAX(IF($B1868="Non - avec lien de dépendance",0,MIN((0.75*H1868),847)),MIN(H1868,(0.75*$C1868),847)),2)),IF($B1868="Non - avec lien de dépendance",MIN(1129,H1868,$C1868)*overallRate,MIN(1129,H1868)*overallRate)))))</f>
        <v>Effectuez l’étape 1</v>
      </c>
      <c r="M1868" s="68" t="str">
        <f>IF(ISTEXT(overallRate),"Effectuez l’étape 1",IF(OR(COUNT($C1868,I1868)&lt;&gt;2,overallRate=0),0,IF(E1868="Yes",ROUND(MAX(IF($B1868="Oui - sans lien de dépendance",0,MIN((0.75*I1868),847)),MIN(I1868,(0.75*$C1868),847)),2),IF(revenueReduction&gt;0.3,MAX(IF($B1868="Non - avec lien de dépendance",MIN(1129,I1868,$C1868)*overallRate,MIN(1129,I1868)*overallRate),ROUND(MAX(IF($B1868="Non - avec lien de dépendance",0,MIN((0.75*I1868),847)),MIN(I1868,(0.75*$C1868),847)),2)),IF($B1868="Non - avec lien de dépendance",MIN(1129,I1868,$C1868)*overallRate,MIN(1129,I1868)*overallRate)))))</f>
        <v>Effectuez l’étape 1</v>
      </c>
      <c r="N1868" s="68" t="str">
        <f>IF(ISTEXT(overallRate),"Effectuez l’étape 1",IF(OR(COUNT($C1868,J1868)&lt;&gt;2,overallRate=0),0,IF(F1868="Yes",ROUND(MAX(IF($B1868="Oui - sans lien de dépendance",0,MIN((0.75*J1868),847)),MIN(J1868,(0.75*$C1868),847)),2),IF(revenueReduction&gt;0.3,MAX(IF($B1868="Non - avec lien de dépendance",MIN(1129,J1868,$C1868)*overallRate,MIN(1129,J1868)*overallRate),ROUND(MAX(IF($B1868="Non - avec lien de dépendance",0,MIN((0.75*J1868),847)),MIN(J1868,(0.75*$C1868),847)),2)),IF($B1868="Non - avec lien de dépendance",MIN(1129,J1868,$C1868)*overallRate,MIN(1129,J1868)*overallRate)))))</f>
        <v>Effectuez l’étape 1</v>
      </c>
      <c r="O1868" s="68" t="str">
        <f>IF(ISTEXT(overallRate),"Effectuez l’étape 1",IF(OR(COUNT($C1868,K1868)&lt;&gt;2,overallRate=0),0,IF(G1868="Yes",ROUND(MAX(IF($B1868="Oui - sans lien de dépendance",0,MIN((0.75*K1868),847)),MIN(K1868,(0.75*$C1868),847)),2),IF(revenueReduction&gt;0.3,MAX(IF($B1868="Non - avec lien de dépendance",MIN(1129,K1868,$C1868)*overallRate,MIN(1129,K1868)*overallRate),ROUND(MAX(IF($B1868="Non - avec lien de dépendance",0,MIN((0.75*K1868),847)),MIN(K1868,(0.75*$C1868),847)),2)),IF($B1868="Non - avec lien de dépendance",MIN(1129,K1868,$C1868)*overallRate,MIN(1129,K1868)*overallRate)))))</f>
        <v>Effectuez l’étape 1</v>
      </c>
      <c r="P1868" s="3">
        <f t="shared" si="29"/>
        <v>0</v>
      </c>
    </row>
    <row r="1869" spans="12:16" x14ac:dyDescent="0.5">
      <c r="L1869" s="68" t="str">
        <f>IF(ISTEXT(overallRate),"Effectuez l’étape 1",IF(OR(COUNT($C1869,H1869)&lt;&gt;2,overallRate=0),0,IF(D1869="Yes",ROUND(MAX(IF($B1869="Oui - sans lien de dépendance",0,MIN((0.75*H1869),847)),MIN(H1869,(0.75*$C1869),847)),2),IF(revenueReduction&gt;0.3,MAX(IF($B1869="Non - avec lien de dépendance",MIN(1129,H1869,$C1869)*overallRate,MIN(1129,H1869)*overallRate),ROUND(MAX(IF($B1869="Non - avec lien de dépendance",0,MIN((0.75*H1869),847)),MIN(H1869,(0.75*$C1869),847)),2)),IF($B1869="Non - avec lien de dépendance",MIN(1129,H1869,$C1869)*overallRate,MIN(1129,H1869)*overallRate)))))</f>
        <v>Effectuez l’étape 1</v>
      </c>
      <c r="M1869" s="68" t="str">
        <f>IF(ISTEXT(overallRate),"Effectuez l’étape 1",IF(OR(COUNT($C1869,I1869)&lt;&gt;2,overallRate=0),0,IF(E1869="Yes",ROUND(MAX(IF($B1869="Oui - sans lien de dépendance",0,MIN((0.75*I1869),847)),MIN(I1869,(0.75*$C1869),847)),2),IF(revenueReduction&gt;0.3,MAX(IF($B1869="Non - avec lien de dépendance",MIN(1129,I1869,$C1869)*overallRate,MIN(1129,I1869)*overallRate),ROUND(MAX(IF($B1869="Non - avec lien de dépendance",0,MIN((0.75*I1869),847)),MIN(I1869,(0.75*$C1869),847)),2)),IF($B1869="Non - avec lien de dépendance",MIN(1129,I1869,$C1869)*overallRate,MIN(1129,I1869)*overallRate)))))</f>
        <v>Effectuez l’étape 1</v>
      </c>
      <c r="N1869" s="68" t="str">
        <f>IF(ISTEXT(overallRate),"Effectuez l’étape 1",IF(OR(COUNT($C1869,J1869)&lt;&gt;2,overallRate=0),0,IF(F1869="Yes",ROUND(MAX(IF($B1869="Oui - sans lien de dépendance",0,MIN((0.75*J1869),847)),MIN(J1869,(0.75*$C1869),847)),2),IF(revenueReduction&gt;0.3,MAX(IF($B1869="Non - avec lien de dépendance",MIN(1129,J1869,$C1869)*overallRate,MIN(1129,J1869)*overallRate),ROUND(MAX(IF($B1869="Non - avec lien de dépendance",0,MIN((0.75*J1869),847)),MIN(J1869,(0.75*$C1869),847)),2)),IF($B1869="Non - avec lien de dépendance",MIN(1129,J1869,$C1869)*overallRate,MIN(1129,J1869)*overallRate)))))</f>
        <v>Effectuez l’étape 1</v>
      </c>
      <c r="O1869" s="68" t="str">
        <f>IF(ISTEXT(overallRate),"Effectuez l’étape 1",IF(OR(COUNT($C1869,K1869)&lt;&gt;2,overallRate=0),0,IF(G1869="Yes",ROUND(MAX(IF($B1869="Oui - sans lien de dépendance",0,MIN((0.75*K1869),847)),MIN(K1869,(0.75*$C1869),847)),2),IF(revenueReduction&gt;0.3,MAX(IF($B1869="Non - avec lien de dépendance",MIN(1129,K1869,$C1869)*overallRate,MIN(1129,K1869)*overallRate),ROUND(MAX(IF($B1869="Non - avec lien de dépendance",0,MIN((0.75*K1869),847)),MIN(K1869,(0.75*$C1869),847)),2)),IF($B1869="Non - avec lien de dépendance",MIN(1129,K1869,$C1869)*overallRate,MIN(1129,K1869)*overallRate)))))</f>
        <v>Effectuez l’étape 1</v>
      </c>
      <c r="P1869" s="3">
        <f t="shared" si="29"/>
        <v>0</v>
      </c>
    </row>
    <row r="1870" spans="12:16" x14ac:dyDescent="0.5">
      <c r="L1870" s="68" t="str">
        <f>IF(ISTEXT(overallRate),"Effectuez l’étape 1",IF(OR(COUNT($C1870,H1870)&lt;&gt;2,overallRate=0),0,IF(D1870="Yes",ROUND(MAX(IF($B1870="Oui - sans lien de dépendance",0,MIN((0.75*H1870),847)),MIN(H1870,(0.75*$C1870),847)),2),IF(revenueReduction&gt;0.3,MAX(IF($B1870="Non - avec lien de dépendance",MIN(1129,H1870,$C1870)*overallRate,MIN(1129,H1870)*overallRate),ROUND(MAX(IF($B1870="Non - avec lien de dépendance",0,MIN((0.75*H1870),847)),MIN(H1870,(0.75*$C1870),847)),2)),IF($B1870="Non - avec lien de dépendance",MIN(1129,H1870,$C1870)*overallRate,MIN(1129,H1870)*overallRate)))))</f>
        <v>Effectuez l’étape 1</v>
      </c>
      <c r="M1870" s="68" t="str">
        <f>IF(ISTEXT(overallRate),"Effectuez l’étape 1",IF(OR(COUNT($C1870,I1870)&lt;&gt;2,overallRate=0),0,IF(E1870="Yes",ROUND(MAX(IF($B1870="Oui - sans lien de dépendance",0,MIN((0.75*I1870),847)),MIN(I1870,(0.75*$C1870),847)),2),IF(revenueReduction&gt;0.3,MAX(IF($B1870="Non - avec lien de dépendance",MIN(1129,I1870,$C1870)*overallRate,MIN(1129,I1870)*overallRate),ROUND(MAX(IF($B1870="Non - avec lien de dépendance",0,MIN((0.75*I1870),847)),MIN(I1870,(0.75*$C1870),847)),2)),IF($B1870="Non - avec lien de dépendance",MIN(1129,I1870,$C1870)*overallRate,MIN(1129,I1870)*overallRate)))))</f>
        <v>Effectuez l’étape 1</v>
      </c>
      <c r="N1870" s="68" t="str">
        <f>IF(ISTEXT(overallRate),"Effectuez l’étape 1",IF(OR(COUNT($C1870,J1870)&lt;&gt;2,overallRate=0),0,IF(F1870="Yes",ROUND(MAX(IF($B1870="Oui - sans lien de dépendance",0,MIN((0.75*J1870),847)),MIN(J1870,(0.75*$C1870),847)),2),IF(revenueReduction&gt;0.3,MAX(IF($B1870="Non - avec lien de dépendance",MIN(1129,J1870,$C1870)*overallRate,MIN(1129,J1870)*overallRate),ROUND(MAX(IF($B1870="Non - avec lien de dépendance",0,MIN((0.75*J1870),847)),MIN(J1870,(0.75*$C1870),847)),2)),IF($B1870="Non - avec lien de dépendance",MIN(1129,J1870,$C1870)*overallRate,MIN(1129,J1870)*overallRate)))))</f>
        <v>Effectuez l’étape 1</v>
      </c>
      <c r="O1870" s="68" t="str">
        <f>IF(ISTEXT(overallRate),"Effectuez l’étape 1",IF(OR(COUNT($C1870,K1870)&lt;&gt;2,overallRate=0),0,IF(G1870="Yes",ROUND(MAX(IF($B1870="Oui - sans lien de dépendance",0,MIN((0.75*K1870),847)),MIN(K1870,(0.75*$C1870),847)),2),IF(revenueReduction&gt;0.3,MAX(IF($B1870="Non - avec lien de dépendance",MIN(1129,K1870,$C1870)*overallRate,MIN(1129,K1870)*overallRate),ROUND(MAX(IF($B1870="Non - avec lien de dépendance",0,MIN((0.75*K1870),847)),MIN(K1870,(0.75*$C1870),847)),2)),IF($B1870="Non - avec lien de dépendance",MIN(1129,K1870,$C1870)*overallRate,MIN(1129,K1870)*overallRate)))))</f>
        <v>Effectuez l’étape 1</v>
      </c>
      <c r="P1870" s="3">
        <f t="shared" si="29"/>
        <v>0</v>
      </c>
    </row>
    <row r="1871" spans="12:16" x14ac:dyDescent="0.5">
      <c r="L1871" s="68" t="str">
        <f>IF(ISTEXT(overallRate),"Effectuez l’étape 1",IF(OR(COUNT($C1871,H1871)&lt;&gt;2,overallRate=0),0,IF(D1871="Yes",ROUND(MAX(IF($B1871="Oui - sans lien de dépendance",0,MIN((0.75*H1871),847)),MIN(H1871,(0.75*$C1871),847)),2),IF(revenueReduction&gt;0.3,MAX(IF($B1871="Non - avec lien de dépendance",MIN(1129,H1871,$C1871)*overallRate,MIN(1129,H1871)*overallRate),ROUND(MAX(IF($B1871="Non - avec lien de dépendance",0,MIN((0.75*H1871),847)),MIN(H1871,(0.75*$C1871),847)),2)),IF($B1871="Non - avec lien de dépendance",MIN(1129,H1871,$C1871)*overallRate,MIN(1129,H1871)*overallRate)))))</f>
        <v>Effectuez l’étape 1</v>
      </c>
      <c r="M1871" s="68" t="str">
        <f>IF(ISTEXT(overallRate),"Effectuez l’étape 1",IF(OR(COUNT($C1871,I1871)&lt;&gt;2,overallRate=0),0,IF(E1871="Yes",ROUND(MAX(IF($B1871="Oui - sans lien de dépendance",0,MIN((0.75*I1871),847)),MIN(I1871,(0.75*$C1871),847)),2),IF(revenueReduction&gt;0.3,MAX(IF($B1871="Non - avec lien de dépendance",MIN(1129,I1871,$C1871)*overallRate,MIN(1129,I1871)*overallRate),ROUND(MAX(IF($B1871="Non - avec lien de dépendance",0,MIN((0.75*I1871),847)),MIN(I1871,(0.75*$C1871),847)),2)),IF($B1871="Non - avec lien de dépendance",MIN(1129,I1871,$C1871)*overallRate,MIN(1129,I1871)*overallRate)))))</f>
        <v>Effectuez l’étape 1</v>
      </c>
      <c r="N1871" s="68" t="str">
        <f>IF(ISTEXT(overallRate),"Effectuez l’étape 1",IF(OR(COUNT($C1871,J1871)&lt;&gt;2,overallRate=0),0,IF(F1871="Yes",ROUND(MAX(IF($B1871="Oui - sans lien de dépendance",0,MIN((0.75*J1871),847)),MIN(J1871,(0.75*$C1871),847)),2),IF(revenueReduction&gt;0.3,MAX(IF($B1871="Non - avec lien de dépendance",MIN(1129,J1871,$C1871)*overallRate,MIN(1129,J1871)*overallRate),ROUND(MAX(IF($B1871="Non - avec lien de dépendance",0,MIN((0.75*J1871),847)),MIN(J1871,(0.75*$C1871),847)),2)),IF($B1871="Non - avec lien de dépendance",MIN(1129,J1871,$C1871)*overallRate,MIN(1129,J1871)*overallRate)))))</f>
        <v>Effectuez l’étape 1</v>
      </c>
      <c r="O1871" s="68" t="str">
        <f>IF(ISTEXT(overallRate),"Effectuez l’étape 1",IF(OR(COUNT($C1871,K1871)&lt;&gt;2,overallRate=0),0,IF(G1871="Yes",ROUND(MAX(IF($B1871="Oui - sans lien de dépendance",0,MIN((0.75*K1871),847)),MIN(K1871,(0.75*$C1871),847)),2),IF(revenueReduction&gt;0.3,MAX(IF($B1871="Non - avec lien de dépendance",MIN(1129,K1871,$C1871)*overallRate,MIN(1129,K1871)*overallRate),ROUND(MAX(IF($B1871="Non - avec lien de dépendance",0,MIN((0.75*K1871),847)),MIN(K1871,(0.75*$C1871),847)),2)),IF($B1871="Non - avec lien de dépendance",MIN(1129,K1871,$C1871)*overallRate,MIN(1129,K1871)*overallRate)))))</f>
        <v>Effectuez l’étape 1</v>
      </c>
      <c r="P1871" s="3">
        <f t="shared" si="29"/>
        <v>0</v>
      </c>
    </row>
    <row r="1872" spans="12:16" x14ac:dyDescent="0.5">
      <c r="L1872" s="68" t="str">
        <f>IF(ISTEXT(overallRate),"Effectuez l’étape 1",IF(OR(COUNT($C1872,H1872)&lt;&gt;2,overallRate=0),0,IF(D1872="Yes",ROUND(MAX(IF($B1872="Oui - sans lien de dépendance",0,MIN((0.75*H1872),847)),MIN(H1872,(0.75*$C1872),847)),2),IF(revenueReduction&gt;0.3,MAX(IF($B1872="Non - avec lien de dépendance",MIN(1129,H1872,$C1872)*overallRate,MIN(1129,H1872)*overallRate),ROUND(MAX(IF($B1872="Non - avec lien de dépendance",0,MIN((0.75*H1872),847)),MIN(H1872,(0.75*$C1872),847)),2)),IF($B1872="Non - avec lien de dépendance",MIN(1129,H1872,$C1872)*overallRate,MIN(1129,H1872)*overallRate)))))</f>
        <v>Effectuez l’étape 1</v>
      </c>
      <c r="M1872" s="68" t="str">
        <f>IF(ISTEXT(overallRate),"Effectuez l’étape 1",IF(OR(COUNT($C1872,I1872)&lt;&gt;2,overallRate=0),0,IF(E1872="Yes",ROUND(MAX(IF($B1872="Oui - sans lien de dépendance",0,MIN((0.75*I1872),847)),MIN(I1872,(0.75*$C1872),847)),2),IF(revenueReduction&gt;0.3,MAX(IF($B1872="Non - avec lien de dépendance",MIN(1129,I1872,$C1872)*overallRate,MIN(1129,I1872)*overallRate),ROUND(MAX(IF($B1872="Non - avec lien de dépendance",0,MIN((0.75*I1872),847)),MIN(I1872,(0.75*$C1872),847)),2)),IF($B1872="Non - avec lien de dépendance",MIN(1129,I1872,$C1872)*overallRate,MIN(1129,I1872)*overallRate)))))</f>
        <v>Effectuez l’étape 1</v>
      </c>
      <c r="N1872" s="68" t="str">
        <f>IF(ISTEXT(overallRate),"Effectuez l’étape 1",IF(OR(COUNT($C1872,J1872)&lt;&gt;2,overallRate=0),0,IF(F1872="Yes",ROUND(MAX(IF($B1872="Oui - sans lien de dépendance",0,MIN((0.75*J1872),847)),MIN(J1872,(0.75*$C1872),847)),2),IF(revenueReduction&gt;0.3,MAX(IF($B1872="Non - avec lien de dépendance",MIN(1129,J1872,$C1872)*overallRate,MIN(1129,J1872)*overallRate),ROUND(MAX(IF($B1872="Non - avec lien de dépendance",0,MIN((0.75*J1872),847)),MIN(J1872,(0.75*$C1872),847)),2)),IF($B1872="Non - avec lien de dépendance",MIN(1129,J1872,$C1872)*overallRate,MIN(1129,J1872)*overallRate)))))</f>
        <v>Effectuez l’étape 1</v>
      </c>
      <c r="O1872" s="68" t="str">
        <f>IF(ISTEXT(overallRate),"Effectuez l’étape 1",IF(OR(COUNT($C1872,K1872)&lt;&gt;2,overallRate=0),0,IF(G1872="Yes",ROUND(MAX(IF($B1872="Oui - sans lien de dépendance",0,MIN((0.75*K1872),847)),MIN(K1872,(0.75*$C1872),847)),2),IF(revenueReduction&gt;0.3,MAX(IF($B1872="Non - avec lien de dépendance",MIN(1129,K1872,$C1872)*overallRate,MIN(1129,K1872)*overallRate),ROUND(MAX(IF($B1872="Non - avec lien de dépendance",0,MIN((0.75*K1872),847)),MIN(K1872,(0.75*$C1872),847)),2)),IF($B1872="Non - avec lien de dépendance",MIN(1129,K1872,$C1872)*overallRate,MIN(1129,K1872)*overallRate)))))</f>
        <v>Effectuez l’étape 1</v>
      </c>
      <c r="P1872" s="3">
        <f t="shared" si="29"/>
        <v>0</v>
      </c>
    </row>
    <row r="1873" spans="12:16" x14ac:dyDescent="0.5">
      <c r="L1873" s="68" t="str">
        <f>IF(ISTEXT(overallRate),"Effectuez l’étape 1",IF(OR(COUNT($C1873,H1873)&lt;&gt;2,overallRate=0),0,IF(D1873="Yes",ROUND(MAX(IF($B1873="Oui - sans lien de dépendance",0,MIN((0.75*H1873),847)),MIN(H1873,(0.75*$C1873),847)),2),IF(revenueReduction&gt;0.3,MAX(IF($B1873="Non - avec lien de dépendance",MIN(1129,H1873,$C1873)*overallRate,MIN(1129,H1873)*overallRate),ROUND(MAX(IF($B1873="Non - avec lien de dépendance",0,MIN((0.75*H1873),847)),MIN(H1873,(0.75*$C1873),847)),2)),IF($B1873="Non - avec lien de dépendance",MIN(1129,H1873,$C1873)*overallRate,MIN(1129,H1873)*overallRate)))))</f>
        <v>Effectuez l’étape 1</v>
      </c>
      <c r="M1873" s="68" t="str">
        <f>IF(ISTEXT(overallRate),"Effectuez l’étape 1",IF(OR(COUNT($C1873,I1873)&lt;&gt;2,overallRate=0),0,IF(E1873="Yes",ROUND(MAX(IF($B1873="Oui - sans lien de dépendance",0,MIN((0.75*I1873),847)),MIN(I1873,(0.75*$C1873),847)),2),IF(revenueReduction&gt;0.3,MAX(IF($B1873="Non - avec lien de dépendance",MIN(1129,I1873,$C1873)*overallRate,MIN(1129,I1873)*overallRate),ROUND(MAX(IF($B1873="Non - avec lien de dépendance",0,MIN((0.75*I1873),847)),MIN(I1873,(0.75*$C1873),847)),2)),IF($B1873="Non - avec lien de dépendance",MIN(1129,I1873,$C1873)*overallRate,MIN(1129,I1873)*overallRate)))))</f>
        <v>Effectuez l’étape 1</v>
      </c>
      <c r="N1873" s="68" t="str">
        <f>IF(ISTEXT(overallRate),"Effectuez l’étape 1",IF(OR(COUNT($C1873,J1873)&lt;&gt;2,overallRate=0),0,IF(F1873="Yes",ROUND(MAX(IF($B1873="Oui - sans lien de dépendance",0,MIN((0.75*J1873),847)),MIN(J1873,(0.75*$C1873),847)),2),IF(revenueReduction&gt;0.3,MAX(IF($B1873="Non - avec lien de dépendance",MIN(1129,J1873,$C1873)*overallRate,MIN(1129,J1873)*overallRate),ROUND(MAX(IF($B1873="Non - avec lien de dépendance",0,MIN((0.75*J1873),847)),MIN(J1873,(0.75*$C1873),847)),2)),IF($B1873="Non - avec lien de dépendance",MIN(1129,J1873,$C1873)*overallRate,MIN(1129,J1873)*overallRate)))))</f>
        <v>Effectuez l’étape 1</v>
      </c>
      <c r="O1873" s="68" t="str">
        <f>IF(ISTEXT(overallRate),"Effectuez l’étape 1",IF(OR(COUNT($C1873,K1873)&lt;&gt;2,overallRate=0),0,IF(G1873="Yes",ROUND(MAX(IF($B1873="Oui - sans lien de dépendance",0,MIN((0.75*K1873),847)),MIN(K1873,(0.75*$C1873),847)),2),IF(revenueReduction&gt;0.3,MAX(IF($B1873="Non - avec lien de dépendance",MIN(1129,K1873,$C1873)*overallRate,MIN(1129,K1873)*overallRate),ROUND(MAX(IF($B1873="Non - avec lien de dépendance",0,MIN((0.75*K1873),847)),MIN(K1873,(0.75*$C1873),847)),2)),IF($B1873="Non - avec lien de dépendance",MIN(1129,K1873,$C1873)*overallRate,MIN(1129,K1873)*overallRate)))))</f>
        <v>Effectuez l’étape 1</v>
      </c>
      <c r="P1873" s="3">
        <f t="shared" si="29"/>
        <v>0</v>
      </c>
    </row>
    <row r="1874" spans="12:16" x14ac:dyDescent="0.5">
      <c r="L1874" s="68" t="str">
        <f>IF(ISTEXT(overallRate),"Effectuez l’étape 1",IF(OR(COUNT($C1874,H1874)&lt;&gt;2,overallRate=0),0,IF(D1874="Yes",ROUND(MAX(IF($B1874="Oui - sans lien de dépendance",0,MIN((0.75*H1874),847)),MIN(H1874,(0.75*$C1874),847)),2),IF(revenueReduction&gt;0.3,MAX(IF($B1874="Non - avec lien de dépendance",MIN(1129,H1874,$C1874)*overallRate,MIN(1129,H1874)*overallRate),ROUND(MAX(IF($B1874="Non - avec lien de dépendance",0,MIN((0.75*H1874),847)),MIN(H1874,(0.75*$C1874),847)),2)),IF($B1874="Non - avec lien de dépendance",MIN(1129,H1874,$C1874)*overallRate,MIN(1129,H1874)*overallRate)))))</f>
        <v>Effectuez l’étape 1</v>
      </c>
      <c r="M1874" s="68" t="str">
        <f>IF(ISTEXT(overallRate),"Effectuez l’étape 1",IF(OR(COUNT($C1874,I1874)&lt;&gt;2,overallRate=0),0,IF(E1874="Yes",ROUND(MAX(IF($B1874="Oui - sans lien de dépendance",0,MIN((0.75*I1874),847)),MIN(I1874,(0.75*$C1874),847)),2),IF(revenueReduction&gt;0.3,MAX(IF($B1874="Non - avec lien de dépendance",MIN(1129,I1874,$C1874)*overallRate,MIN(1129,I1874)*overallRate),ROUND(MAX(IF($B1874="Non - avec lien de dépendance",0,MIN((0.75*I1874),847)),MIN(I1874,(0.75*$C1874),847)),2)),IF($B1874="Non - avec lien de dépendance",MIN(1129,I1874,$C1874)*overallRate,MIN(1129,I1874)*overallRate)))))</f>
        <v>Effectuez l’étape 1</v>
      </c>
      <c r="N1874" s="68" t="str">
        <f>IF(ISTEXT(overallRate),"Effectuez l’étape 1",IF(OR(COUNT($C1874,J1874)&lt;&gt;2,overallRate=0),0,IF(F1874="Yes",ROUND(MAX(IF($B1874="Oui - sans lien de dépendance",0,MIN((0.75*J1874),847)),MIN(J1874,(0.75*$C1874),847)),2),IF(revenueReduction&gt;0.3,MAX(IF($B1874="Non - avec lien de dépendance",MIN(1129,J1874,$C1874)*overallRate,MIN(1129,J1874)*overallRate),ROUND(MAX(IF($B1874="Non - avec lien de dépendance",0,MIN((0.75*J1874),847)),MIN(J1874,(0.75*$C1874),847)),2)),IF($B1874="Non - avec lien de dépendance",MIN(1129,J1874,$C1874)*overallRate,MIN(1129,J1874)*overallRate)))))</f>
        <v>Effectuez l’étape 1</v>
      </c>
      <c r="O1874" s="68" t="str">
        <f>IF(ISTEXT(overallRate),"Effectuez l’étape 1",IF(OR(COUNT($C1874,K1874)&lt;&gt;2,overallRate=0),0,IF(G1874="Yes",ROUND(MAX(IF($B1874="Oui - sans lien de dépendance",0,MIN((0.75*K1874),847)),MIN(K1874,(0.75*$C1874),847)),2),IF(revenueReduction&gt;0.3,MAX(IF($B1874="Non - avec lien de dépendance",MIN(1129,K1874,$C1874)*overallRate,MIN(1129,K1874)*overallRate),ROUND(MAX(IF($B1874="Non - avec lien de dépendance",0,MIN((0.75*K1874),847)),MIN(K1874,(0.75*$C1874),847)),2)),IF($B1874="Non - avec lien de dépendance",MIN(1129,K1874,$C1874)*overallRate,MIN(1129,K1874)*overallRate)))))</f>
        <v>Effectuez l’étape 1</v>
      </c>
      <c r="P1874" s="3">
        <f t="shared" si="29"/>
        <v>0</v>
      </c>
    </row>
    <row r="1875" spans="12:16" x14ac:dyDescent="0.5">
      <c r="L1875" s="68" t="str">
        <f>IF(ISTEXT(overallRate),"Effectuez l’étape 1",IF(OR(COUNT($C1875,H1875)&lt;&gt;2,overallRate=0),0,IF(D1875="Yes",ROUND(MAX(IF($B1875="Oui - sans lien de dépendance",0,MIN((0.75*H1875),847)),MIN(H1875,(0.75*$C1875),847)),2),IF(revenueReduction&gt;0.3,MAX(IF($B1875="Non - avec lien de dépendance",MIN(1129,H1875,$C1875)*overallRate,MIN(1129,H1875)*overallRate),ROUND(MAX(IF($B1875="Non - avec lien de dépendance",0,MIN((0.75*H1875),847)),MIN(H1875,(0.75*$C1875),847)),2)),IF($B1875="Non - avec lien de dépendance",MIN(1129,H1875,$C1875)*overallRate,MIN(1129,H1875)*overallRate)))))</f>
        <v>Effectuez l’étape 1</v>
      </c>
      <c r="M1875" s="68" t="str">
        <f>IF(ISTEXT(overallRate),"Effectuez l’étape 1",IF(OR(COUNT($C1875,I1875)&lt;&gt;2,overallRate=0),0,IF(E1875="Yes",ROUND(MAX(IF($B1875="Oui - sans lien de dépendance",0,MIN((0.75*I1875),847)),MIN(I1875,(0.75*$C1875),847)),2),IF(revenueReduction&gt;0.3,MAX(IF($B1875="Non - avec lien de dépendance",MIN(1129,I1875,$C1875)*overallRate,MIN(1129,I1875)*overallRate),ROUND(MAX(IF($B1875="Non - avec lien de dépendance",0,MIN((0.75*I1875),847)),MIN(I1875,(0.75*$C1875),847)),2)),IF($B1875="Non - avec lien de dépendance",MIN(1129,I1875,$C1875)*overallRate,MIN(1129,I1875)*overallRate)))))</f>
        <v>Effectuez l’étape 1</v>
      </c>
      <c r="N1875" s="68" t="str">
        <f>IF(ISTEXT(overallRate),"Effectuez l’étape 1",IF(OR(COUNT($C1875,J1875)&lt;&gt;2,overallRate=0),0,IF(F1875="Yes",ROUND(MAX(IF($B1875="Oui - sans lien de dépendance",0,MIN((0.75*J1875),847)),MIN(J1875,(0.75*$C1875),847)),2),IF(revenueReduction&gt;0.3,MAX(IF($B1875="Non - avec lien de dépendance",MIN(1129,J1875,$C1875)*overallRate,MIN(1129,J1875)*overallRate),ROUND(MAX(IF($B1875="Non - avec lien de dépendance",0,MIN((0.75*J1875),847)),MIN(J1875,(0.75*$C1875),847)),2)),IF($B1875="Non - avec lien de dépendance",MIN(1129,J1875,$C1875)*overallRate,MIN(1129,J1875)*overallRate)))))</f>
        <v>Effectuez l’étape 1</v>
      </c>
      <c r="O1875" s="68" t="str">
        <f>IF(ISTEXT(overallRate),"Effectuez l’étape 1",IF(OR(COUNT($C1875,K1875)&lt;&gt;2,overallRate=0),0,IF(G1875="Yes",ROUND(MAX(IF($B1875="Oui - sans lien de dépendance",0,MIN((0.75*K1875),847)),MIN(K1875,(0.75*$C1875),847)),2),IF(revenueReduction&gt;0.3,MAX(IF($B1875="Non - avec lien de dépendance",MIN(1129,K1875,$C1875)*overallRate,MIN(1129,K1875)*overallRate),ROUND(MAX(IF($B1875="Non - avec lien de dépendance",0,MIN((0.75*K1875),847)),MIN(K1875,(0.75*$C1875),847)),2)),IF($B1875="Non - avec lien de dépendance",MIN(1129,K1875,$C1875)*overallRate,MIN(1129,K1875)*overallRate)))))</f>
        <v>Effectuez l’étape 1</v>
      </c>
      <c r="P1875" s="3">
        <f t="shared" si="29"/>
        <v>0</v>
      </c>
    </row>
    <row r="1876" spans="12:16" x14ac:dyDescent="0.5">
      <c r="L1876" s="68" t="str">
        <f>IF(ISTEXT(overallRate),"Effectuez l’étape 1",IF(OR(COUNT($C1876,H1876)&lt;&gt;2,overallRate=0),0,IF(D1876="Yes",ROUND(MAX(IF($B1876="Oui - sans lien de dépendance",0,MIN((0.75*H1876),847)),MIN(H1876,(0.75*$C1876),847)),2),IF(revenueReduction&gt;0.3,MAX(IF($B1876="Non - avec lien de dépendance",MIN(1129,H1876,$C1876)*overallRate,MIN(1129,H1876)*overallRate),ROUND(MAX(IF($B1876="Non - avec lien de dépendance",0,MIN((0.75*H1876),847)),MIN(H1876,(0.75*$C1876),847)),2)),IF($B1876="Non - avec lien de dépendance",MIN(1129,H1876,$C1876)*overallRate,MIN(1129,H1876)*overallRate)))))</f>
        <v>Effectuez l’étape 1</v>
      </c>
      <c r="M1876" s="68" t="str">
        <f>IF(ISTEXT(overallRate),"Effectuez l’étape 1",IF(OR(COUNT($C1876,I1876)&lt;&gt;2,overallRate=0),0,IF(E1876="Yes",ROUND(MAX(IF($B1876="Oui - sans lien de dépendance",0,MIN((0.75*I1876),847)),MIN(I1876,(0.75*$C1876),847)),2),IF(revenueReduction&gt;0.3,MAX(IF($B1876="Non - avec lien de dépendance",MIN(1129,I1876,$C1876)*overallRate,MIN(1129,I1876)*overallRate),ROUND(MAX(IF($B1876="Non - avec lien de dépendance",0,MIN((0.75*I1876),847)),MIN(I1876,(0.75*$C1876),847)),2)),IF($B1876="Non - avec lien de dépendance",MIN(1129,I1876,$C1876)*overallRate,MIN(1129,I1876)*overallRate)))))</f>
        <v>Effectuez l’étape 1</v>
      </c>
      <c r="N1876" s="68" t="str">
        <f>IF(ISTEXT(overallRate),"Effectuez l’étape 1",IF(OR(COUNT($C1876,J1876)&lt;&gt;2,overallRate=0),0,IF(F1876="Yes",ROUND(MAX(IF($B1876="Oui - sans lien de dépendance",0,MIN((0.75*J1876),847)),MIN(J1876,(0.75*$C1876),847)),2),IF(revenueReduction&gt;0.3,MAX(IF($B1876="Non - avec lien de dépendance",MIN(1129,J1876,$C1876)*overallRate,MIN(1129,J1876)*overallRate),ROUND(MAX(IF($B1876="Non - avec lien de dépendance",0,MIN((0.75*J1876),847)),MIN(J1876,(0.75*$C1876),847)),2)),IF($B1876="Non - avec lien de dépendance",MIN(1129,J1876,$C1876)*overallRate,MIN(1129,J1876)*overallRate)))))</f>
        <v>Effectuez l’étape 1</v>
      </c>
      <c r="O1876" s="68" t="str">
        <f>IF(ISTEXT(overallRate),"Effectuez l’étape 1",IF(OR(COUNT($C1876,K1876)&lt;&gt;2,overallRate=0),0,IF(G1876="Yes",ROUND(MAX(IF($B1876="Oui - sans lien de dépendance",0,MIN((0.75*K1876),847)),MIN(K1876,(0.75*$C1876),847)),2),IF(revenueReduction&gt;0.3,MAX(IF($B1876="Non - avec lien de dépendance",MIN(1129,K1876,$C1876)*overallRate,MIN(1129,K1876)*overallRate),ROUND(MAX(IF($B1876="Non - avec lien de dépendance",0,MIN((0.75*K1876),847)),MIN(K1876,(0.75*$C1876),847)),2)),IF($B1876="Non - avec lien de dépendance",MIN(1129,K1876,$C1876)*overallRate,MIN(1129,K1876)*overallRate)))))</f>
        <v>Effectuez l’étape 1</v>
      </c>
      <c r="P1876" s="3">
        <f t="shared" si="29"/>
        <v>0</v>
      </c>
    </row>
    <row r="1877" spans="12:16" x14ac:dyDescent="0.5">
      <c r="L1877" s="68" t="str">
        <f>IF(ISTEXT(overallRate),"Effectuez l’étape 1",IF(OR(COUNT($C1877,H1877)&lt;&gt;2,overallRate=0),0,IF(D1877="Yes",ROUND(MAX(IF($B1877="Oui - sans lien de dépendance",0,MIN((0.75*H1877),847)),MIN(H1877,(0.75*$C1877),847)),2),IF(revenueReduction&gt;0.3,MAX(IF($B1877="Non - avec lien de dépendance",MIN(1129,H1877,$C1877)*overallRate,MIN(1129,H1877)*overallRate),ROUND(MAX(IF($B1877="Non - avec lien de dépendance",0,MIN((0.75*H1877),847)),MIN(H1877,(0.75*$C1877),847)),2)),IF($B1877="Non - avec lien de dépendance",MIN(1129,H1877,$C1877)*overallRate,MIN(1129,H1877)*overallRate)))))</f>
        <v>Effectuez l’étape 1</v>
      </c>
      <c r="M1877" s="68" t="str">
        <f>IF(ISTEXT(overallRate),"Effectuez l’étape 1",IF(OR(COUNT($C1877,I1877)&lt;&gt;2,overallRate=0),0,IF(E1877="Yes",ROUND(MAX(IF($B1877="Oui - sans lien de dépendance",0,MIN((0.75*I1877),847)),MIN(I1877,(0.75*$C1877),847)),2),IF(revenueReduction&gt;0.3,MAX(IF($B1877="Non - avec lien de dépendance",MIN(1129,I1877,$C1877)*overallRate,MIN(1129,I1877)*overallRate),ROUND(MAX(IF($B1877="Non - avec lien de dépendance",0,MIN((0.75*I1877),847)),MIN(I1877,(0.75*$C1877),847)),2)),IF($B1877="Non - avec lien de dépendance",MIN(1129,I1877,$C1877)*overallRate,MIN(1129,I1877)*overallRate)))))</f>
        <v>Effectuez l’étape 1</v>
      </c>
      <c r="N1877" s="68" t="str">
        <f>IF(ISTEXT(overallRate),"Effectuez l’étape 1",IF(OR(COUNT($C1877,J1877)&lt;&gt;2,overallRate=0),0,IF(F1877="Yes",ROUND(MAX(IF($B1877="Oui - sans lien de dépendance",0,MIN((0.75*J1877),847)),MIN(J1877,(0.75*$C1877),847)),2),IF(revenueReduction&gt;0.3,MAX(IF($B1877="Non - avec lien de dépendance",MIN(1129,J1877,$C1877)*overallRate,MIN(1129,J1877)*overallRate),ROUND(MAX(IF($B1877="Non - avec lien de dépendance",0,MIN((0.75*J1877),847)),MIN(J1877,(0.75*$C1877),847)),2)),IF($B1877="Non - avec lien de dépendance",MIN(1129,J1877,$C1877)*overallRate,MIN(1129,J1877)*overallRate)))))</f>
        <v>Effectuez l’étape 1</v>
      </c>
      <c r="O1877" s="68" t="str">
        <f>IF(ISTEXT(overallRate),"Effectuez l’étape 1",IF(OR(COUNT($C1877,K1877)&lt;&gt;2,overallRate=0),0,IF(G1877="Yes",ROUND(MAX(IF($B1877="Oui - sans lien de dépendance",0,MIN((0.75*K1877),847)),MIN(K1877,(0.75*$C1877),847)),2),IF(revenueReduction&gt;0.3,MAX(IF($B1877="Non - avec lien de dépendance",MIN(1129,K1877,$C1877)*overallRate,MIN(1129,K1877)*overallRate),ROUND(MAX(IF($B1877="Non - avec lien de dépendance",0,MIN((0.75*K1877),847)),MIN(K1877,(0.75*$C1877),847)),2)),IF($B1877="Non - avec lien de dépendance",MIN(1129,K1877,$C1877)*overallRate,MIN(1129,K1877)*overallRate)))))</f>
        <v>Effectuez l’étape 1</v>
      </c>
      <c r="P1877" s="3">
        <f t="shared" si="29"/>
        <v>0</v>
      </c>
    </row>
    <row r="1878" spans="12:16" x14ac:dyDescent="0.5">
      <c r="L1878" s="68" t="str">
        <f>IF(ISTEXT(overallRate),"Effectuez l’étape 1",IF(OR(COUNT($C1878,H1878)&lt;&gt;2,overallRate=0),0,IF(D1878="Yes",ROUND(MAX(IF($B1878="Oui - sans lien de dépendance",0,MIN((0.75*H1878),847)),MIN(H1878,(0.75*$C1878),847)),2),IF(revenueReduction&gt;0.3,MAX(IF($B1878="Non - avec lien de dépendance",MIN(1129,H1878,$C1878)*overallRate,MIN(1129,H1878)*overallRate),ROUND(MAX(IF($B1878="Non - avec lien de dépendance",0,MIN((0.75*H1878),847)),MIN(H1878,(0.75*$C1878),847)),2)),IF($B1878="Non - avec lien de dépendance",MIN(1129,H1878,$C1878)*overallRate,MIN(1129,H1878)*overallRate)))))</f>
        <v>Effectuez l’étape 1</v>
      </c>
      <c r="M1878" s="68" t="str">
        <f>IF(ISTEXT(overallRate),"Effectuez l’étape 1",IF(OR(COUNT($C1878,I1878)&lt;&gt;2,overallRate=0),0,IF(E1878="Yes",ROUND(MAX(IF($B1878="Oui - sans lien de dépendance",0,MIN((0.75*I1878),847)),MIN(I1878,(0.75*$C1878),847)),2),IF(revenueReduction&gt;0.3,MAX(IF($B1878="Non - avec lien de dépendance",MIN(1129,I1878,$C1878)*overallRate,MIN(1129,I1878)*overallRate),ROUND(MAX(IF($B1878="Non - avec lien de dépendance",0,MIN((0.75*I1878),847)),MIN(I1878,(0.75*$C1878),847)),2)),IF($B1878="Non - avec lien de dépendance",MIN(1129,I1878,$C1878)*overallRate,MIN(1129,I1878)*overallRate)))))</f>
        <v>Effectuez l’étape 1</v>
      </c>
      <c r="N1878" s="68" t="str">
        <f>IF(ISTEXT(overallRate),"Effectuez l’étape 1",IF(OR(COUNT($C1878,J1878)&lt;&gt;2,overallRate=0),0,IF(F1878="Yes",ROUND(MAX(IF($B1878="Oui - sans lien de dépendance",0,MIN((0.75*J1878),847)),MIN(J1878,(0.75*$C1878),847)),2),IF(revenueReduction&gt;0.3,MAX(IF($B1878="Non - avec lien de dépendance",MIN(1129,J1878,$C1878)*overallRate,MIN(1129,J1878)*overallRate),ROUND(MAX(IF($B1878="Non - avec lien de dépendance",0,MIN((0.75*J1878),847)),MIN(J1878,(0.75*$C1878),847)),2)),IF($B1878="Non - avec lien de dépendance",MIN(1129,J1878,$C1878)*overallRate,MIN(1129,J1878)*overallRate)))))</f>
        <v>Effectuez l’étape 1</v>
      </c>
      <c r="O1878" s="68" t="str">
        <f>IF(ISTEXT(overallRate),"Effectuez l’étape 1",IF(OR(COUNT($C1878,K1878)&lt;&gt;2,overallRate=0),0,IF(G1878="Yes",ROUND(MAX(IF($B1878="Oui - sans lien de dépendance",0,MIN((0.75*K1878),847)),MIN(K1878,(0.75*$C1878),847)),2),IF(revenueReduction&gt;0.3,MAX(IF($B1878="Non - avec lien de dépendance",MIN(1129,K1878,$C1878)*overallRate,MIN(1129,K1878)*overallRate),ROUND(MAX(IF($B1878="Non - avec lien de dépendance",0,MIN((0.75*K1878),847)),MIN(K1878,(0.75*$C1878),847)),2)),IF($B1878="Non - avec lien de dépendance",MIN(1129,K1878,$C1878)*overallRate,MIN(1129,K1878)*overallRate)))))</f>
        <v>Effectuez l’étape 1</v>
      </c>
      <c r="P1878" s="3">
        <f t="shared" si="29"/>
        <v>0</v>
      </c>
    </row>
    <row r="1879" spans="12:16" x14ac:dyDescent="0.5">
      <c r="L1879" s="68" t="str">
        <f>IF(ISTEXT(overallRate),"Effectuez l’étape 1",IF(OR(COUNT($C1879,H1879)&lt;&gt;2,overallRate=0),0,IF(D1879="Yes",ROUND(MAX(IF($B1879="Oui - sans lien de dépendance",0,MIN((0.75*H1879),847)),MIN(H1879,(0.75*$C1879),847)),2),IF(revenueReduction&gt;0.3,MAX(IF($B1879="Non - avec lien de dépendance",MIN(1129,H1879,$C1879)*overallRate,MIN(1129,H1879)*overallRate),ROUND(MAX(IF($B1879="Non - avec lien de dépendance",0,MIN((0.75*H1879),847)),MIN(H1879,(0.75*$C1879),847)),2)),IF($B1879="Non - avec lien de dépendance",MIN(1129,H1879,$C1879)*overallRate,MIN(1129,H1879)*overallRate)))))</f>
        <v>Effectuez l’étape 1</v>
      </c>
      <c r="M1879" s="68" t="str">
        <f>IF(ISTEXT(overallRate),"Effectuez l’étape 1",IF(OR(COUNT($C1879,I1879)&lt;&gt;2,overallRate=0),0,IF(E1879="Yes",ROUND(MAX(IF($B1879="Oui - sans lien de dépendance",0,MIN((0.75*I1879),847)),MIN(I1879,(0.75*$C1879),847)),2),IF(revenueReduction&gt;0.3,MAX(IF($B1879="Non - avec lien de dépendance",MIN(1129,I1879,$C1879)*overallRate,MIN(1129,I1879)*overallRate),ROUND(MAX(IF($B1879="Non - avec lien de dépendance",0,MIN((0.75*I1879),847)),MIN(I1879,(0.75*$C1879),847)),2)),IF($B1879="Non - avec lien de dépendance",MIN(1129,I1879,$C1879)*overallRate,MIN(1129,I1879)*overallRate)))))</f>
        <v>Effectuez l’étape 1</v>
      </c>
      <c r="N1879" s="68" t="str">
        <f>IF(ISTEXT(overallRate),"Effectuez l’étape 1",IF(OR(COUNT($C1879,J1879)&lt;&gt;2,overallRate=0),0,IF(F1879="Yes",ROUND(MAX(IF($B1879="Oui - sans lien de dépendance",0,MIN((0.75*J1879),847)),MIN(J1879,(0.75*$C1879),847)),2),IF(revenueReduction&gt;0.3,MAX(IF($B1879="Non - avec lien de dépendance",MIN(1129,J1879,$C1879)*overallRate,MIN(1129,J1879)*overallRate),ROUND(MAX(IF($B1879="Non - avec lien de dépendance",0,MIN((0.75*J1879),847)),MIN(J1879,(0.75*$C1879),847)),2)),IF($B1879="Non - avec lien de dépendance",MIN(1129,J1879,$C1879)*overallRate,MIN(1129,J1879)*overallRate)))))</f>
        <v>Effectuez l’étape 1</v>
      </c>
      <c r="O1879" s="68" t="str">
        <f>IF(ISTEXT(overallRate),"Effectuez l’étape 1",IF(OR(COUNT($C1879,K1879)&lt;&gt;2,overallRate=0),0,IF(G1879="Yes",ROUND(MAX(IF($B1879="Oui - sans lien de dépendance",0,MIN((0.75*K1879),847)),MIN(K1879,(0.75*$C1879),847)),2),IF(revenueReduction&gt;0.3,MAX(IF($B1879="Non - avec lien de dépendance",MIN(1129,K1879,$C1879)*overallRate,MIN(1129,K1879)*overallRate),ROUND(MAX(IF($B1879="Non - avec lien de dépendance",0,MIN((0.75*K1879),847)),MIN(K1879,(0.75*$C1879),847)),2)),IF($B1879="Non - avec lien de dépendance",MIN(1129,K1879,$C1879)*overallRate,MIN(1129,K1879)*overallRate)))))</f>
        <v>Effectuez l’étape 1</v>
      </c>
      <c r="P1879" s="3">
        <f t="shared" si="29"/>
        <v>0</v>
      </c>
    </row>
    <row r="1880" spans="12:16" x14ac:dyDescent="0.5">
      <c r="L1880" s="68" t="str">
        <f>IF(ISTEXT(overallRate),"Effectuez l’étape 1",IF(OR(COUNT($C1880,H1880)&lt;&gt;2,overallRate=0),0,IF(D1880="Yes",ROUND(MAX(IF($B1880="Oui - sans lien de dépendance",0,MIN((0.75*H1880),847)),MIN(H1880,(0.75*$C1880),847)),2),IF(revenueReduction&gt;0.3,MAX(IF($B1880="Non - avec lien de dépendance",MIN(1129,H1880,$C1880)*overallRate,MIN(1129,H1880)*overallRate),ROUND(MAX(IF($B1880="Non - avec lien de dépendance",0,MIN((0.75*H1880),847)),MIN(H1880,(0.75*$C1880),847)),2)),IF($B1880="Non - avec lien de dépendance",MIN(1129,H1880,$C1880)*overallRate,MIN(1129,H1880)*overallRate)))))</f>
        <v>Effectuez l’étape 1</v>
      </c>
      <c r="M1880" s="68" t="str">
        <f>IF(ISTEXT(overallRate),"Effectuez l’étape 1",IF(OR(COUNT($C1880,I1880)&lt;&gt;2,overallRate=0),0,IF(E1880="Yes",ROUND(MAX(IF($B1880="Oui - sans lien de dépendance",0,MIN((0.75*I1880),847)),MIN(I1880,(0.75*$C1880),847)),2),IF(revenueReduction&gt;0.3,MAX(IF($B1880="Non - avec lien de dépendance",MIN(1129,I1880,$C1880)*overallRate,MIN(1129,I1880)*overallRate),ROUND(MAX(IF($B1880="Non - avec lien de dépendance",0,MIN((0.75*I1880),847)),MIN(I1880,(0.75*$C1880),847)),2)),IF($B1880="Non - avec lien de dépendance",MIN(1129,I1880,$C1880)*overallRate,MIN(1129,I1880)*overallRate)))))</f>
        <v>Effectuez l’étape 1</v>
      </c>
      <c r="N1880" s="68" t="str">
        <f>IF(ISTEXT(overallRate),"Effectuez l’étape 1",IF(OR(COUNT($C1880,J1880)&lt;&gt;2,overallRate=0),0,IF(F1880="Yes",ROUND(MAX(IF($B1880="Oui - sans lien de dépendance",0,MIN((0.75*J1880),847)),MIN(J1880,(0.75*$C1880),847)),2),IF(revenueReduction&gt;0.3,MAX(IF($B1880="Non - avec lien de dépendance",MIN(1129,J1880,$C1880)*overallRate,MIN(1129,J1880)*overallRate),ROUND(MAX(IF($B1880="Non - avec lien de dépendance",0,MIN((0.75*J1880),847)),MIN(J1880,(0.75*$C1880),847)),2)),IF($B1880="Non - avec lien de dépendance",MIN(1129,J1880,$C1880)*overallRate,MIN(1129,J1880)*overallRate)))))</f>
        <v>Effectuez l’étape 1</v>
      </c>
      <c r="O1880" s="68" t="str">
        <f>IF(ISTEXT(overallRate),"Effectuez l’étape 1",IF(OR(COUNT($C1880,K1880)&lt;&gt;2,overallRate=0),0,IF(G1880="Yes",ROUND(MAX(IF($B1880="Oui - sans lien de dépendance",0,MIN((0.75*K1880),847)),MIN(K1880,(0.75*$C1880),847)),2),IF(revenueReduction&gt;0.3,MAX(IF($B1880="Non - avec lien de dépendance",MIN(1129,K1880,$C1880)*overallRate,MIN(1129,K1880)*overallRate),ROUND(MAX(IF($B1880="Non - avec lien de dépendance",0,MIN((0.75*K1880),847)),MIN(K1880,(0.75*$C1880),847)),2)),IF($B1880="Non - avec lien de dépendance",MIN(1129,K1880,$C1880)*overallRate,MIN(1129,K1880)*overallRate)))))</f>
        <v>Effectuez l’étape 1</v>
      </c>
      <c r="P1880" s="3">
        <f t="shared" si="29"/>
        <v>0</v>
      </c>
    </row>
    <row r="1881" spans="12:16" x14ac:dyDescent="0.5">
      <c r="L1881" s="68" t="str">
        <f>IF(ISTEXT(overallRate),"Effectuez l’étape 1",IF(OR(COUNT($C1881,H1881)&lt;&gt;2,overallRate=0),0,IF(D1881="Yes",ROUND(MAX(IF($B1881="Oui - sans lien de dépendance",0,MIN((0.75*H1881),847)),MIN(H1881,(0.75*$C1881),847)),2),IF(revenueReduction&gt;0.3,MAX(IF($B1881="Non - avec lien de dépendance",MIN(1129,H1881,$C1881)*overallRate,MIN(1129,H1881)*overallRate),ROUND(MAX(IF($B1881="Non - avec lien de dépendance",0,MIN((0.75*H1881),847)),MIN(H1881,(0.75*$C1881),847)),2)),IF($B1881="Non - avec lien de dépendance",MIN(1129,H1881,$C1881)*overallRate,MIN(1129,H1881)*overallRate)))))</f>
        <v>Effectuez l’étape 1</v>
      </c>
      <c r="M1881" s="68" t="str">
        <f>IF(ISTEXT(overallRate),"Effectuez l’étape 1",IF(OR(COUNT($C1881,I1881)&lt;&gt;2,overallRate=0),0,IF(E1881="Yes",ROUND(MAX(IF($B1881="Oui - sans lien de dépendance",0,MIN((0.75*I1881),847)),MIN(I1881,(0.75*$C1881),847)),2),IF(revenueReduction&gt;0.3,MAX(IF($B1881="Non - avec lien de dépendance",MIN(1129,I1881,$C1881)*overallRate,MIN(1129,I1881)*overallRate),ROUND(MAX(IF($B1881="Non - avec lien de dépendance",0,MIN((0.75*I1881),847)),MIN(I1881,(0.75*$C1881),847)),2)),IF($B1881="Non - avec lien de dépendance",MIN(1129,I1881,$C1881)*overallRate,MIN(1129,I1881)*overallRate)))))</f>
        <v>Effectuez l’étape 1</v>
      </c>
      <c r="N1881" s="68" t="str">
        <f>IF(ISTEXT(overallRate),"Effectuez l’étape 1",IF(OR(COUNT($C1881,J1881)&lt;&gt;2,overallRate=0),0,IF(F1881="Yes",ROUND(MAX(IF($B1881="Oui - sans lien de dépendance",0,MIN((0.75*J1881),847)),MIN(J1881,(0.75*$C1881),847)),2),IF(revenueReduction&gt;0.3,MAX(IF($B1881="Non - avec lien de dépendance",MIN(1129,J1881,$C1881)*overallRate,MIN(1129,J1881)*overallRate),ROUND(MAX(IF($B1881="Non - avec lien de dépendance",0,MIN((0.75*J1881),847)),MIN(J1881,(0.75*$C1881),847)),2)),IF($B1881="Non - avec lien de dépendance",MIN(1129,J1881,$C1881)*overallRate,MIN(1129,J1881)*overallRate)))))</f>
        <v>Effectuez l’étape 1</v>
      </c>
      <c r="O1881" s="68" t="str">
        <f>IF(ISTEXT(overallRate),"Effectuez l’étape 1",IF(OR(COUNT($C1881,K1881)&lt;&gt;2,overallRate=0),0,IF(G1881="Yes",ROUND(MAX(IF($B1881="Oui - sans lien de dépendance",0,MIN((0.75*K1881),847)),MIN(K1881,(0.75*$C1881),847)),2),IF(revenueReduction&gt;0.3,MAX(IF($B1881="Non - avec lien de dépendance",MIN(1129,K1881,$C1881)*overallRate,MIN(1129,K1881)*overallRate),ROUND(MAX(IF($B1881="Non - avec lien de dépendance",0,MIN((0.75*K1881),847)),MIN(K1881,(0.75*$C1881),847)),2)),IF($B1881="Non - avec lien de dépendance",MIN(1129,K1881,$C1881)*overallRate,MIN(1129,K1881)*overallRate)))))</f>
        <v>Effectuez l’étape 1</v>
      </c>
      <c r="P1881" s="3">
        <f t="shared" si="29"/>
        <v>0</v>
      </c>
    </row>
    <row r="1882" spans="12:16" x14ac:dyDescent="0.5">
      <c r="L1882" s="68" t="str">
        <f>IF(ISTEXT(overallRate),"Effectuez l’étape 1",IF(OR(COUNT($C1882,H1882)&lt;&gt;2,overallRate=0),0,IF(D1882="Yes",ROUND(MAX(IF($B1882="Oui - sans lien de dépendance",0,MIN((0.75*H1882),847)),MIN(H1882,(0.75*$C1882),847)),2),IF(revenueReduction&gt;0.3,MAX(IF($B1882="Non - avec lien de dépendance",MIN(1129,H1882,$C1882)*overallRate,MIN(1129,H1882)*overallRate),ROUND(MAX(IF($B1882="Non - avec lien de dépendance",0,MIN((0.75*H1882),847)),MIN(H1882,(0.75*$C1882),847)),2)),IF($B1882="Non - avec lien de dépendance",MIN(1129,H1882,$C1882)*overallRate,MIN(1129,H1882)*overallRate)))))</f>
        <v>Effectuez l’étape 1</v>
      </c>
      <c r="M1882" s="68" t="str">
        <f>IF(ISTEXT(overallRate),"Effectuez l’étape 1",IF(OR(COUNT($C1882,I1882)&lt;&gt;2,overallRate=0),0,IF(E1882="Yes",ROUND(MAX(IF($B1882="Oui - sans lien de dépendance",0,MIN((0.75*I1882),847)),MIN(I1882,(0.75*$C1882),847)),2),IF(revenueReduction&gt;0.3,MAX(IF($B1882="Non - avec lien de dépendance",MIN(1129,I1882,$C1882)*overallRate,MIN(1129,I1882)*overallRate),ROUND(MAX(IF($B1882="Non - avec lien de dépendance",0,MIN((0.75*I1882),847)),MIN(I1882,(0.75*$C1882),847)),2)),IF($B1882="Non - avec lien de dépendance",MIN(1129,I1882,$C1882)*overallRate,MIN(1129,I1882)*overallRate)))))</f>
        <v>Effectuez l’étape 1</v>
      </c>
      <c r="N1882" s="68" t="str">
        <f>IF(ISTEXT(overallRate),"Effectuez l’étape 1",IF(OR(COUNT($C1882,J1882)&lt;&gt;2,overallRate=0),0,IF(F1882="Yes",ROUND(MAX(IF($B1882="Oui - sans lien de dépendance",0,MIN((0.75*J1882),847)),MIN(J1882,(0.75*$C1882),847)),2),IF(revenueReduction&gt;0.3,MAX(IF($B1882="Non - avec lien de dépendance",MIN(1129,J1882,$C1882)*overallRate,MIN(1129,J1882)*overallRate),ROUND(MAX(IF($B1882="Non - avec lien de dépendance",0,MIN((0.75*J1882),847)),MIN(J1882,(0.75*$C1882),847)),2)),IF($B1882="Non - avec lien de dépendance",MIN(1129,J1882,$C1882)*overallRate,MIN(1129,J1882)*overallRate)))))</f>
        <v>Effectuez l’étape 1</v>
      </c>
      <c r="O1882" s="68" t="str">
        <f>IF(ISTEXT(overallRate),"Effectuez l’étape 1",IF(OR(COUNT($C1882,K1882)&lt;&gt;2,overallRate=0),0,IF(G1882="Yes",ROUND(MAX(IF($B1882="Oui - sans lien de dépendance",0,MIN((0.75*K1882),847)),MIN(K1882,(0.75*$C1882),847)),2),IF(revenueReduction&gt;0.3,MAX(IF($B1882="Non - avec lien de dépendance",MIN(1129,K1882,$C1882)*overallRate,MIN(1129,K1882)*overallRate),ROUND(MAX(IF($B1882="Non - avec lien de dépendance",0,MIN((0.75*K1882),847)),MIN(K1882,(0.75*$C1882),847)),2)),IF($B1882="Non - avec lien de dépendance",MIN(1129,K1882,$C1882)*overallRate,MIN(1129,K1882)*overallRate)))))</f>
        <v>Effectuez l’étape 1</v>
      </c>
      <c r="P1882" s="3">
        <f t="shared" si="29"/>
        <v>0</v>
      </c>
    </row>
    <row r="1883" spans="12:16" x14ac:dyDescent="0.5">
      <c r="L1883" s="68" t="str">
        <f>IF(ISTEXT(overallRate),"Effectuez l’étape 1",IF(OR(COUNT($C1883,H1883)&lt;&gt;2,overallRate=0),0,IF(D1883="Yes",ROUND(MAX(IF($B1883="Oui - sans lien de dépendance",0,MIN((0.75*H1883),847)),MIN(H1883,(0.75*$C1883),847)),2),IF(revenueReduction&gt;0.3,MAX(IF($B1883="Non - avec lien de dépendance",MIN(1129,H1883,$C1883)*overallRate,MIN(1129,H1883)*overallRate),ROUND(MAX(IF($B1883="Non - avec lien de dépendance",0,MIN((0.75*H1883),847)),MIN(H1883,(0.75*$C1883),847)),2)),IF($B1883="Non - avec lien de dépendance",MIN(1129,H1883,$C1883)*overallRate,MIN(1129,H1883)*overallRate)))))</f>
        <v>Effectuez l’étape 1</v>
      </c>
      <c r="M1883" s="68" t="str">
        <f>IF(ISTEXT(overallRate),"Effectuez l’étape 1",IF(OR(COUNT($C1883,I1883)&lt;&gt;2,overallRate=0),0,IF(E1883="Yes",ROUND(MAX(IF($B1883="Oui - sans lien de dépendance",0,MIN((0.75*I1883),847)),MIN(I1883,(0.75*$C1883),847)),2),IF(revenueReduction&gt;0.3,MAX(IF($B1883="Non - avec lien de dépendance",MIN(1129,I1883,$C1883)*overallRate,MIN(1129,I1883)*overallRate),ROUND(MAX(IF($B1883="Non - avec lien de dépendance",0,MIN((0.75*I1883),847)),MIN(I1883,(0.75*$C1883),847)),2)),IF($B1883="Non - avec lien de dépendance",MIN(1129,I1883,$C1883)*overallRate,MIN(1129,I1883)*overallRate)))))</f>
        <v>Effectuez l’étape 1</v>
      </c>
      <c r="N1883" s="68" t="str">
        <f>IF(ISTEXT(overallRate),"Effectuez l’étape 1",IF(OR(COUNT($C1883,J1883)&lt;&gt;2,overallRate=0),0,IF(F1883="Yes",ROUND(MAX(IF($B1883="Oui - sans lien de dépendance",0,MIN((0.75*J1883),847)),MIN(J1883,(0.75*$C1883),847)),2),IF(revenueReduction&gt;0.3,MAX(IF($B1883="Non - avec lien de dépendance",MIN(1129,J1883,$C1883)*overallRate,MIN(1129,J1883)*overallRate),ROUND(MAX(IF($B1883="Non - avec lien de dépendance",0,MIN((0.75*J1883),847)),MIN(J1883,(0.75*$C1883),847)),2)),IF($B1883="Non - avec lien de dépendance",MIN(1129,J1883,$C1883)*overallRate,MIN(1129,J1883)*overallRate)))))</f>
        <v>Effectuez l’étape 1</v>
      </c>
      <c r="O1883" s="68" t="str">
        <f>IF(ISTEXT(overallRate),"Effectuez l’étape 1",IF(OR(COUNT($C1883,K1883)&lt;&gt;2,overallRate=0),0,IF(G1883="Yes",ROUND(MAX(IF($B1883="Oui - sans lien de dépendance",0,MIN((0.75*K1883),847)),MIN(K1883,(0.75*$C1883),847)),2),IF(revenueReduction&gt;0.3,MAX(IF($B1883="Non - avec lien de dépendance",MIN(1129,K1883,$C1883)*overallRate,MIN(1129,K1883)*overallRate),ROUND(MAX(IF($B1883="Non - avec lien de dépendance",0,MIN((0.75*K1883),847)),MIN(K1883,(0.75*$C1883),847)),2)),IF($B1883="Non - avec lien de dépendance",MIN(1129,K1883,$C1883)*overallRate,MIN(1129,K1883)*overallRate)))))</f>
        <v>Effectuez l’étape 1</v>
      </c>
      <c r="P1883" s="3">
        <f t="shared" si="29"/>
        <v>0</v>
      </c>
    </row>
    <row r="1884" spans="12:16" x14ac:dyDescent="0.5">
      <c r="L1884" s="68" t="str">
        <f>IF(ISTEXT(overallRate),"Effectuez l’étape 1",IF(OR(COUNT($C1884,H1884)&lt;&gt;2,overallRate=0),0,IF(D1884="Yes",ROUND(MAX(IF($B1884="Oui - sans lien de dépendance",0,MIN((0.75*H1884),847)),MIN(H1884,(0.75*$C1884),847)),2),IF(revenueReduction&gt;0.3,MAX(IF($B1884="Non - avec lien de dépendance",MIN(1129,H1884,$C1884)*overallRate,MIN(1129,H1884)*overallRate),ROUND(MAX(IF($B1884="Non - avec lien de dépendance",0,MIN((0.75*H1884),847)),MIN(H1884,(0.75*$C1884),847)),2)),IF($B1884="Non - avec lien de dépendance",MIN(1129,H1884,$C1884)*overallRate,MIN(1129,H1884)*overallRate)))))</f>
        <v>Effectuez l’étape 1</v>
      </c>
      <c r="M1884" s="68" t="str">
        <f>IF(ISTEXT(overallRate),"Effectuez l’étape 1",IF(OR(COUNT($C1884,I1884)&lt;&gt;2,overallRate=0),0,IF(E1884="Yes",ROUND(MAX(IF($B1884="Oui - sans lien de dépendance",0,MIN((0.75*I1884),847)),MIN(I1884,(0.75*$C1884),847)),2),IF(revenueReduction&gt;0.3,MAX(IF($B1884="Non - avec lien de dépendance",MIN(1129,I1884,$C1884)*overallRate,MIN(1129,I1884)*overallRate),ROUND(MAX(IF($B1884="Non - avec lien de dépendance",0,MIN((0.75*I1884),847)),MIN(I1884,(0.75*$C1884),847)),2)),IF($B1884="Non - avec lien de dépendance",MIN(1129,I1884,$C1884)*overallRate,MIN(1129,I1884)*overallRate)))))</f>
        <v>Effectuez l’étape 1</v>
      </c>
      <c r="N1884" s="68" t="str">
        <f>IF(ISTEXT(overallRate),"Effectuez l’étape 1",IF(OR(COUNT($C1884,J1884)&lt;&gt;2,overallRate=0),0,IF(F1884="Yes",ROUND(MAX(IF($B1884="Oui - sans lien de dépendance",0,MIN((0.75*J1884),847)),MIN(J1884,(0.75*$C1884),847)),2),IF(revenueReduction&gt;0.3,MAX(IF($B1884="Non - avec lien de dépendance",MIN(1129,J1884,$C1884)*overallRate,MIN(1129,J1884)*overallRate),ROUND(MAX(IF($B1884="Non - avec lien de dépendance",0,MIN((0.75*J1884),847)),MIN(J1884,(0.75*$C1884),847)),2)),IF($B1884="Non - avec lien de dépendance",MIN(1129,J1884,$C1884)*overallRate,MIN(1129,J1884)*overallRate)))))</f>
        <v>Effectuez l’étape 1</v>
      </c>
      <c r="O1884" s="68" t="str">
        <f>IF(ISTEXT(overallRate),"Effectuez l’étape 1",IF(OR(COUNT($C1884,K1884)&lt;&gt;2,overallRate=0),0,IF(G1884="Yes",ROUND(MAX(IF($B1884="Oui - sans lien de dépendance",0,MIN((0.75*K1884),847)),MIN(K1884,(0.75*$C1884),847)),2),IF(revenueReduction&gt;0.3,MAX(IF($B1884="Non - avec lien de dépendance",MIN(1129,K1884,$C1884)*overallRate,MIN(1129,K1884)*overallRate),ROUND(MAX(IF($B1884="Non - avec lien de dépendance",0,MIN((0.75*K1884),847)),MIN(K1884,(0.75*$C1884),847)),2)),IF($B1884="Non - avec lien de dépendance",MIN(1129,K1884,$C1884)*overallRate,MIN(1129,K1884)*overallRate)))))</f>
        <v>Effectuez l’étape 1</v>
      </c>
      <c r="P1884" s="3">
        <f t="shared" si="29"/>
        <v>0</v>
      </c>
    </row>
    <row r="1885" spans="12:16" x14ac:dyDescent="0.5">
      <c r="L1885" s="68" t="str">
        <f>IF(ISTEXT(overallRate),"Effectuez l’étape 1",IF(OR(COUNT($C1885,H1885)&lt;&gt;2,overallRate=0),0,IF(D1885="Yes",ROUND(MAX(IF($B1885="Oui - sans lien de dépendance",0,MIN((0.75*H1885),847)),MIN(H1885,(0.75*$C1885),847)),2),IF(revenueReduction&gt;0.3,MAX(IF($B1885="Non - avec lien de dépendance",MIN(1129,H1885,$C1885)*overallRate,MIN(1129,H1885)*overallRate),ROUND(MAX(IF($B1885="Non - avec lien de dépendance",0,MIN((0.75*H1885),847)),MIN(H1885,(0.75*$C1885),847)),2)),IF($B1885="Non - avec lien de dépendance",MIN(1129,H1885,$C1885)*overallRate,MIN(1129,H1885)*overallRate)))))</f>
        <v>Effectuez l’étape 1</v>
      </c>
      <c r="M1885" s="68" t="str">
        <f>IF(ISTEXT(overallRate),"Effectuez l’étape 1",IF(OR(COUNT($C1885,I1885)&lt;&gt;2,overallRate=0),0,IF(E1885="Yes",ROUND(MAX(IF($B1885="Oui - sans lien de dépendance",0,MIN((0.75*I1885),847)),MIN(I1885,(0.75*$C1885),847)),2),IF(revenueReduction&gt;0.3,MAX(IF($B1885="Non - avec lien de dépendance",MIN(1129,I1885,$C1885)*overallRate,MIN(1129,I1885)*overallRate),ROUND(MAX(IF($B1885="Non - avec lien de dépendance",0,MIN((0.75*I1885),847)),MIN(I1885,(0.75*$C1885),847)),2)),IF($B1885="Non - avec lien de dépendance",MIN(1129,I1885,$C1885)*overallRate,MIN(1129,I1885)*overallRate)))))</f>
        <v>Effectuez l’étape 1</v>
      </c>
      <c r="N1885" s="68" t="str">
        <f>IF(ISTEXT(overallRate),"Effectuez l’étape 1",IF(OR(COUNT($C1885,J1885)&lt;&gt;2,overallRate=0),0,IF(F1885="Yes",ROUND(MAX(IF($B1885="Oui - sans lien de dépendance",0,MIN((0.75*J1885),847)),MIN(J1885,(0.75*$C1885),847)),2),IF(revenueReduction&gt;0.3,MAX(IF($B1885="Non - avec lien de dépendance",MIN(1129,J1885,$C1885)*overallRate,MIN(1129,J1885)*overallRate),ROUND(MAX(IF($B1885="Non - avec lien de dépendance",0,MIN((0.75*J1885),847)),MIN(J1885,(0.75*$C1885),847)),2)),IF($B1885="Non - avec lien de dépendance",MIN(1129,J1885,$C1885)*overallRate,MIN(1129,J1885)*overallRate)))))</f>
        <v>Effectuez l’étape 1</v>
      </c>
      <c r="O1885" s="68" t="str">
        <f>IF(ISTEXT(overallRate),"Effectuez l’étape 1",IF(OR(COUNT($C1885,K1885)&lt;&gt;2,overallRate=0),0,IF(G1885="Yes",ROUND(MAX(IF($B1885="Oui - sans lien de dépendance",0,MIN((0.75*K1885),847)),MIN(K1885,(0.75*$C1885),847)),2),IF(revenueReduction&gt;0.3,MAX(IF($B1885="Non - avec lien de dépendance",MIN(1129,K1885,$C1885)*overallRate,MIN(1129,K1885)*overallRate),ROUND(MAX(IF($B1885="Non - avec lien de dépendance",0,MIN((0.75*K1885),847)),MIN(K1885,(0.75*$C1885),847)),2)),IF($B1885="Non - avec lien de dépendance",MIN(1129,K1885,$C1885)*overallRate,MIN(1129,K1885)*overallRate)))))</f>
        <v>Effectuez l’étape 1</v>
      </c>
      <c r="P1885" s="3">
        <f t="shared" si="29"/>
        <v>0</v>
      </c>
    </row>
    <row r="1886" spans="12:16" x14ac:dyDescent="0.5">
      <c r="L1886" s="68" t="str">
        <f>IF(ISTEXT(overallRate),"Effectuez l’étape 1",IF(OR(COUNT($C1886,H1886)&lt;&gt;2,overallRate=0),0,IF(D1886="Yes",ROUND(MAX(IF($B1886="Oui - sans lien de dépendance",0,MIN((0.75*H1886),847)),MIN(H1886,(0.75*$C1886),847)),2),IF(revenueReduction&gt;0.3,MAX(IF($B1886="Non - avec lien de dépendance",MIN(1129,H1886,$C1886)*overallRate,MIN(1129,H1886)*overallRate),ROUND(MAX(IF($B1886="Non - avec lien de dépendance",0,MIN((0.75*H1886),847)),MIN(H1886,(0.75*$C1886),847)),2)),IF($B1886="Non - avec lien de dépendance",MIN(1129,H1886,$C1886)*overallRate,MIN(1129,H1886)*overallRate)))))</f>
        <v>Effectuez l’étape 1</v>
      </c>
      <c r="M1886" s="68" t="str">
        <f>IF(ISTEXT(overallRate),"Effectuez l’étape 1",IF(OR(COUNT($C1886,I1886)&lt;&gt;2,overallRate=0),0,IF(E1886="Yes",ROUND(MAX(IF($B1886="Oui - sans lien de dépendance",0,MIN((0.75*I1886),847)),MIN(I1886,(0.75*$C1886),847)),2),IF(revenueReduction&gt;0.3,MAX(IF($B1886="Non - avec lien de dépendance",MIN(1129,I1886,$C1886)*overallRate,MIN(1129,I1886)*overallRate),ROUND(MAX(IF($B1886="Non - avec lien de dépendance",0,MIN((0.75*I1886),847)),MIN(I1886,(0.75*$C1886),847)),2)),IF($B1886="Non - avec lien de dépendance",MIN(1129,I1886,$C1886)*overallRate,MIN(1129,I1886)*overallRate)))))</f>
        <v>Effectuez l’étape 1</v>
      </c>
      <c r="N1886" s="68" t="str">
        <f>IF(ISTEXT(overallRate),"Effectuez l’étape 1",IF(OR(COUNT($C1886,J1886)&lt;&gt;2,overallRate=0),0,IF(F1886="Yes",ROUND(MAX(IF($B1886="Oui - sans lien de dépendance",0,MIN((0.75*J1886),847)),MIN(J1886,(0.75*$C1886),847)),2),IF(revenueReduction&gt;0.3,MAX(IF($B1886="Non - avec lien de dépendance",MIN(1129,J1886,$C1886)*overallRate,MIN(1129,J1886)*overallRate),ROUND(MAX(IF($B1886="Non - avec lien de dépendance",0,MIN((0.75*J1886),847)),MIN(J1886,(0.75*$C1886),847)),2)),IF($B1886="Non - avec lien de dépendance",MIN(1129,J1886,$C1886)*overallRate,MIN(1129,J1886)*overallRate)))))</f>
        <v>Effectuez l’étape 1</v>
      </c>
      <c r="O1886" s="68" t="str">
        <f>IF(ISTEXT(overallRate),"Effectuez l’étape 1",IF(OR(COUNT($C1886,K1886)&lt;&gt;2,overallRate=0),0,IF(G1886="Yes",ROUND(MAX(IF($B1886="Oui - sans lien de dépendance",0,MIN((0.75*K1886),847)),MIN(K1886,(0.75*$C1886),847)),2),IF(revenueReduction&gt;0.3,MAX(IF($B1886="Non - avec lien de dépendance",MIN(1129,K1886,$C1886)*overallRate,MIN(1129,K1886)*overallRate),ROUND(MAX(IF($B1886="Non - avec lien de dépendance",0,MIN((0.75*K1886),847)),MIN(K1886,(0.75*$C1886),847)),2)),IF($B1886="Non - avec lien de dépendance",MIN(1129,K1886,$C1886)*overallRate,MIN(1129,K1886)*overallRate)))))</f>
        <v>Effectuez l’étape 1</v>
      </c>
      <c r="P1886" s="3">
        <f t="shared" si="29"/>
        <v>0</v>
      </c>
    </row>
    <row r="1887" spans="12:16" x14ac:dyDescent="0.5">
      <c r="L1887" s="68" t="str">
        <f>IF(ISTEXT(overallRate),"Effectuez l’étape 1",IF(OR(COUNT($C1887,H1887)&lt;&gt;2,overallRate=0),0,IF(D1887="Yes",ROUND(MAX(IF($B1887="Oui - sans lien de dépendance",0,MIN((0.75*H1887),847)),MIN(H1887,(0.75*$C1887),847)),2),IF(revenueReduction&gt;0.3,MAX(IF($B1887="Non - avec lien de dépendance",MIN(1129,H1887,$C1887)*overallRate,MIN(1129,H1887)*overallRate),ROUND(MAX(IF($B1887="Non - avec lien de dépendance",0,MIN((0.75*H1887),847)),MIN(H1887,(0.75*$C1887),847)),2)),IF($B1887="Non - avec lien de dépendance",MIN(1129,H1887,$C1887)*overallRate,MIN(1129,H1887)*overallRate)))))</f>
        <v>Effectuez l’étape 1</v>
      </c>
      <c r="M1887" s="68" t="str">
        <f>IF(ISTEXT(overallRate),"Effectuez l’étape 1",IF(OR(COUNT($C1887,I1887)&lt;&gt;2,overallRate=0),0,IF(E1887="Yes",ROUND(MAX(IF($B1887="Oui - sans lien de dépendance",0,MIN((0.75*I1887),847)),MIN(I1887,(0.75*$C1887),847)),2),IF(revenueReduction&gt;0.3,MAX(IF($B1887="Non - avec lien de dépendance",MIN(1129,I1887,$C1887)*overallRate,MIN(1129,I1887)*overallRate),ROUND(MAX(IF($B1887="Non - avec lien de dépendance",0,MIN((0.75*I1887),847)),MIN(I1887,(0.75*$C1887),847)),2)),IF($B1887="Non - avec lien de dépendance",MIN(1129,I1887,$C1887)*overallRate,MIN(1129,I1887)*overallRate)))))</f>
        <v>Effectuez l’étape 1</v>
      </c>
      <c r="N1887" s="68" t="str">
        <f>IF(ISTEXT(overallRate),"Effectuez l’étape 1",IF(OR(COUNT($C1887,J1887)&lt;&gt;2,overallRate=0),0,IF(F1887="Yes",ROUND(MAX(IF($B1887="Oui - sans lien de dépendance",0,MIN((0.75*J1887),847)),MIN(J1887,(0.75*$C1887),847)),2),IF(revenueReduction&gt;0.3,MAX(IF($B1887="Non - avec lien de dépendance",MIN(1129,J1887,$C1887)*overallRate,MIN(1129,J1887)*overallRate),ROUND(MAX(IF($B1887="Non - avec lien de dépendance",0,MIN((0.75*J1887),847)),MIN(J1887,(0.75*$C1887),847)),2)),IF($B1887="Non - avec lien de dépendance",MIN(1129,J1887,$C1887)*overallRate,MIN(1129,J1887)*overallRate)))))</f>
        <v>Effectuez l’étape 1</v>
      </c>
      <c r="O1887" s="68" t="str">
        <f>IF(ISTEXT(overallRate),"Effectuez l’étape 1",IF(OR(COUNT($C1887,K1887)&lt;&gt;2,overallRate=0),0,IF(G1887="Yes",ROUND(MAX(IF($B1887="Oui - sans lien de dépendance",0,MIN((0.75*K1887),847)),MIN(K1887,(0.75*$C1887),847)),2),IF(revenueReduction&gt;0.3,MAX(IF($B1887="Non - avec lien de dépendance",MIN(1129,K1887,$C1887)*overallRate,MIN(1129,K1887)*overallRate),ROUND(MAX(IF($B1887="Non - avec lien de dépendance",0,MIN((0.75*K1887),847)),MIN(K1887,(0.75*$C1887),847)),2)),IF($B1887="Non - avec lien de dépendance",MIN(1129,K1887,$C1887)*overallRate,MIN(1129,K1887)*overallRate)))))</f>
        <v>Effectuez l’étape 1</v>
      </c>
      <c r="P1887" s="3">
        <f t="shared" si="29"/>
        <v>0</v>
      </c>
    </row>
    <row r="1888" spans="12:16" x14ac:dyDescent="0.5">
      <c r="L1888" s="68" t="str">
        <f>IF(ISTEXT(overallRate),"Effectuez l’étape 1",IF(OR(COUNT($C1888,H1888)&lt;&gt;2,overallRate=0),0,IF(D1888="Yes",ROUND(MAX(IF($B1888="Oui - sans lien de dépendance",0,MIN((0.75*H1888),847)),MIN(H1888,(0.75*$C1888),847)),2),IF(revenueReduction&gt;0.3,MAX(IF($B1888="Non - avec lien de dépendance",MIN(1129,H1888,$C1888)*overallRate,MIN(1129,H1888)*overallRate),ROUND(MAX(IF($B1888="Non - avec lien de dépendance",0,MIN((0.75*H1888),847)),MIN(H1888,(0.75*$C1888),847)),2)),IF($B1888="Non - avec lien de dépendance",MIN(1129,H1888,$C1888)*overallRate,MIN(1129,H1888)*overallRate)))))</f>
        <v>Effectuez l’étape 1</v>
      </c>
      <c r="M1888" s="68" t="str">
        <f>IF(ISTEXT(overallRate),"Effectuez l’étape 1",IF(OR(COUNT($C1888,I1888)&lt;&gt;2,overallRate=0),0,IF(E1888="Yes",ROUND(MAX(IF($B1888="Oui - sans lien de dépendance",0,MIN((0.75*I1888),847)),MIN(I1888,(0.75*$C1888),847)),2),IF(revenueReduction&gt;0.3,MAX(IF($B1888="Non - avec lien de dépendance",MIN(1129,I1888,$C1888)*overallRate,MIN(1129,I1888)*overallRate),ROUND(MAX(IF($B1888="Non - avec lien de dépendance",0,MIN((0.75*I1888),847)),MIN(I1888,(0.75*$C1888),847)),2)),IF($B1888="Non - avec lien de dépendance",MIN(1129,I1888,$C1888)*overallRate,MIN(1129,I1888)*overallRate)))))</f>
        <v>Effectuez l’étape 1</v>
      </c>
      <c r="N1888" s="68" t="str">
        <f>IF(ISTEXT(overallRate),"Effectuez l’étape 1",IF(OR(COUNT($C1888,J1888)&lt;&gt;2,overallRate=0),0,IF(F1888="Yes",ROUND(MAX(IF($B1888="Oui - sans lien de dépendance",0,MIN((0.75*J1888),847)),MIN(J1888,(0.75*$C1888),847)),2),IF(revenueReduction&gt;0.3,MAX(IF($B1888="Non - avec lien de dépendance",MIN(1129,J1888,$C1888)*overallRate,MIN(1129,J1888)*overallRate),ROUND(MAX(IF($B1888="Non - avec lien de dépendance",0,MIN((0.75*J1888),847)),MIN(J1888,(0.75*$C1888),847)),2)),IF($B1888="Non - avec lien de dépendance",MIN(1129,J1888,$C1888)*overallRate,MIN(1129,J1888)*overallRate)))))</f>
        <v>Effectuez l’étape 1</v>
      </c>
      <c r="O1888" s="68" t="str">
        <f>IF(ISTEXT(overallRate),"Effectuez l’étape 1",IF(OR(COUNT($C1888,K1888)&lt;&gt;2,overallRate=0),0,IF(G1888="Yes",ROUND(MAX(IF($B1888="Oui - sans lien de dépendance",0,MIN((0.75*K1888),847)),MIN(K1888,(0.75*$C1888),847)),2),IF(revenueReduction&gt;0.3,MAX(IF($B1888="Non - avec lien de dépendance",MIN(1129,K1888,$C1888)*overallRate,MIN(1129,K1888)*overallRate),ROUND(MAX(IF($B1888="Non - avec lien de dépendance",0,MIN((0.75*K1888),847)),MIN(K1888,(0.75*$C1888),847)),2)),IF($B1888="Non - avec lien de dépendance",MIN(1129,K1888,$C1888)*overallRate,MIN(1129,K1888)*overallRate)))))</f>
        <v>Effectuez l’étape 1</v>
      </c>
      <c r="P1888" s="3">
        <f t="shared" si="29"/>
        <v>0</v>
      </c>
    </row>
    <row r="1889" spans="12:16" x14ac:dyDescent="0.5">
      <c r="L1889" s="68" t="str">
        <f>IF(ISTEXT(overallRate),"Effectuez l’étape 1",IF(OR(COUNT($C1889,H1889)&lt;&gt;2,overallRate=0),0,IF(D1889="Yes",ROUND(MAX(IF($B1889="Oui - sans lien de dépendance",0,MIN((0.75*H1889),847)),MIN(H1889,(0.75*$C1889),847)),2),IF(revenueReduction&gt;0.3,MAX(IF($B1889="Non - avec lien de dépendance",MIN(1129,H1889,$C1889)*overallRate,MIN(1129,H1889)*overallRate),ROUND(MAX(IF($B1889="Non - avec lien de dépendance",0,MIN((0.75*H1889),847)),MIN(H1889,(0.75*$C1889),847)),2)),IF($B1889="Non - avec lien de dépendance",MIN(1129,H1889,$C1889)*overallRate,MIN(1129,H1889)*overallRate)))))</f>
        <v>Effectuez l’étape 1</v>
      </c>
      <c r="M1889" s="68" t="str">
        <f>IF(ISTEXT(overallRate),"Effectuez l’étape 1",IF(OR(COUNT($C1889,I1889)&lt;&gt;2,overallRate=0),0,IF(E1889="Yes",ROUND(MAX(IF($B1889="Oui - sans lien de dépendance",0,MIN((0.75*I1889),847)),MIN(I1889,(0.75*$C1889),847)),2),IF(revenueReduction&gt;0.3,MAX(IF($B1889="Non - avec lien de dépendance",MIN(1129,I1889,$C1889)*overallRate,MIN(1129,I1889)*overallRate),ROUND(MAX(IF($B1889="Non - avec lien de dépendance",0,MIN((0.75*I1889),847)),MIN(I1889,(0.75*$C1889),847)),2)),IF($B1889="Non - avec lien de dépendance",MIN(1129,I1889,$C1889)*overallRate,MIN(1129,I1889)*overallRate)))))</f>
        <v>Effectuez l’étape 1</v>
      </c>
      <c r="N1889" s="68" t="str">
        <f>IF(ISTEXT(overallRate),"Effectuez l’étape 1",IF(OR(COUNT($C1889,J1889)&lt;&gt;2,overallRate=0),0,IF(F1889="Yes",ROUND(MAX(IF($B1889="Oui - sans lien de dépendance",0,MIN((0.75*J1889),847)),MIN(J1889,(0.75*$C1889),847)),2),IF(revenueReduction&gt;0.3,MAX(IF($B1889="Non - avec lien de dépendance",MIN(1129,J1889,$C1889)*overallRate,MIN(1129,J1889)*overallRate),ROUND(MAX(IF($B1889="Non - avec lien de dépendance",0,MIN((0.75*J1889),847)),MIN(J1889,(0.75*$C1889),847)),2)),IF($B1889="Non - avec lien de dépendance",MIN(1129,J1889,$C1889)*overallRate,MIN(1129,J1889)*overallRate)))))</f>
        <v>Effectuez l’étape 1</v>
      </c>
      <c r="O1889" s="68" t="str">
        <f>IF(ISTEXT(overallRate),"Effectuez l’étape 1",IF(OR(COUNT($C1889,K1889)&lt;&gt;2,overallRate=0),0,IF(G1889="Yes",ROUND(MAX(IF($B1889="Oui - sans lien de dépendance",0,MIN((0.75*K1889),847)),MIN(K1889,(0.75*$C1889),847)),2),IF(revenueReduction&gt;0.3,MAX(IF($B1889="Non - avec lien de dépendance",MIN(1129,K1889,$C1889)*overallRate,MIN(1129,K1889)*overallRate),ROUND(MAX(IF($B1889="Non - avec lien de dépendance",0,MIN((0.75*K1889),847)),MIN(K1889,(0.75*$C1889),847)),2)),IF($B1889="Non - avec lien de dépendance",MIN(1129,K1889,$C1889)*overallRate,MIN(1129,K1889)*overallRate)))))</f>
        <v>Effectuez l’étape 1</v>
      </c>
      <c r="P1889" s="3">
        <f t="shared" si="29"/>
        <v>0</v>
      </c>
    </row>
    <row r="1890" spans="12:16" x14ac:dyDescent="0.5">
      <c r="L1890" s="68" t="str">
        <f>IF(ISTEXT(overallRate),"Effectuez l’étape 1",IF(OR(COUNT($C1890,H1890)&lt;&gt;2,overallRate=0),0,IF(D1890="Yes",ROUND(MAX(IF($B1890="Oui - sans lien de dépendance",0,MIN((0.75*H1890),847)),MIN(H1890,(0.75*$C1890),847)),2),IF(revenueReduction&gt;0.3,MAX(IF($B1890="Non - avec lien de dépendance",MIN(1129,H1890,$C1890)*overallRate,MIN(1129,H1890)*overallRate),ROUND(MAX(IF($B1890="Non - avec lien de dépendance",0,MIN((0.75*H1890),847)),MIN(H1890,(0.75*$C1890),847)),2)),IF($B1890="Non - avec lien de dépendance",MIN(1129,H1890,$C1890)*overallRate,MIN(1129,H1890)*overallRate)))))</f>
        <v>Effectuez l’étape 1</v>
      </c>
      <c r="M1890" s="68" t="str">
        <f>IF(ISTEXT(overallRate),"Effectuez l’étape 1",IF(OR(COUNT($C1890,I1890)&lt;&gt;2,overallRate=0),0,IF(E1890="Yes",ROUND(MAX(IF($B1890="Oui - sans lien de dépendance",0,MIN((0.75*I1890),847)),MIN(I1890,(0.75*$C1890),847)),2),IF(revenueReduction&gt;0.3,MAX(IF($B1890="Non - avec lien de dépendance",MIN(1129,I1890,$C1890)*overallRate,MIN(1129,I1890)*overallRate),ROUND(MAX(IF($B1890="Non - avec lien de dépendance",0,MIN((0.75*I1890),847)),MIN(I1890,(0.75*$C1890),847)),2)),IF($B1890="Non - avec lien de dépendance",MIN(1129,I1890,$C1890)*overallRate,MIN(1129,I1890)*overallRate)))))</f>
        <v>Effectuez l’étape 1</v>
      </c>
      <c r="N1890" s="68" t="str">
        <f>IF(ISTEXT(overallRate),"Effectuez l’étape 1",IF(OR(COUNT($C1890,J1890)&lt;&gt;2,overallRate=0),0,IF(F1890="Yes",ROUND(MAX(IF($B1890="Oui - sans lien de dépendance",0,MIN((0.75*J1890),847)),MIN(J1890,(0.75*$C1890),847)),2),IF(revenueReduction&gt;0.3,MAX(IF($B1890="Non - avec lien de dépendance",MIN(1129,J1890,$C1890)*overallRate,MIN(1129,J1890)*overallRate),ROUND(MAX(IF($B1890="Non - avec lien de dépendance",0,MIN((0.75*J1890),847)),MIN(J1890,(0.75*$C1890),847)),2)),IF($B1890="Non - avec lien de dépendance",MIN(1129,J1890,$C1890)*overallRate,MIN(1129,J1890)*overallRate)))))</f>
        <v>Effectuez l’étape 1</v>
      </c>
      <c r="O1890" s="68" t="str">
        <f>IF(ISTEXT(overallRate),"Effectuez l’étape 1",IF(OR(COUNT($C1890,K1890)&lt;&gt;2,overallRate=0),0,IF(G1890="Yes",ROUND(MAX(IF($B1890="Oui - sans lien de dépendance",0,MIN((0.75*K1890),847)),MIN(K1890,(0.75*$C1890),847)),2),IF(revenueReduction&gt;0.3,MAX(IF($B1890="Non - avec lien de dépendance",MIN(1129,K1890,$C1890)*overallRate,MIN(1129,K1890)*overallRate),ROUND(MAX(IF($B1890="Non - avec lien de dépendance",0,MIN((0.75*K1890),847)),MIN(K1890,(0.75*$C1890),847)),2)),IF($B1890="Non - avec lien de dépendance",MIN(1129,K1890,$C1890)*overallRate,MIN(1129,K1890)*overallRate)))))</f>
        <v>Effectuez l’étape 1</v>
      </c>
      <c r="P1890" s="3">
        <f t="shared" si="29"/>
        <v>0</v>
      </c>
    </row>
    <row r="1891" spans="12:16" x14ac:dyDescent="0.5">
      <c r="L1891" s="68" t="str">
        <f>IF(ISTEXT(overallRate),"Effectuez l’étape 1",IF(OR(COUNT($C1891,H1891)&lt;&gt;2,overallRate=0),0,IF(D1891="Yes",ROUND(MAX(IF($B1891="Oui - sans lien de dépendance",0,MIN((0.75*H1891),847)),MIN(H1891,(0.75*$C1891),847)),2),IF(revenueReduction&gt;0.3,MAX(IF($B1891="Non - avec lien de dépendance",MIN(1129,H1891,$C1891)*overallRate,MIN(1129,H1891)*overallRate),ROUND(MAX(IF($B1891="Non - avec lien de dépendance",0,MIN((0.75*H1891),847)),MIN(H1891,(0.75*$C1891),847)),2)),IF($B1891="Non - avec lien de dépendance",MIN(1129,H1891,$C1891)*overallRate,MIN(1129,H1891)*overallRate)))))</f>
        <v>Effectuez l’étape 1</v>
      </c>
      <c r="M1891" s="68" t="str">
        <f>IF(ISTEXT(overallRate),"Effectuez l’étape 1",IF(OR(COUNT($C1891,I1891)&lt;&gt;2,overallRate=0),0,IF(E1891="Yes",ROUND(MAX(IF($B1891="Oui - sans lien de dépendance",0,MIN((0.75*I1891),847)),MIN(I1891,(0.75*$C1891),847)),2),IF(revenueReduction&gt;0.3,MAX(IF($B1891="Non - avec lien de dépendance",MIN(1129,I1891,$C1891)*overallRate,MIN(1129,I1891)*overallRate),ROUND(MAX(IF($B1891="Non - avec lien de dépendance",0,MIN((0.75*I1891),847)),MIN(I1891,(0.75*$C1891),847)),2)),IF($B1891="Non - avec lien de dépendance",MIN(1129,I1891,$C1891)*overallRate,MIN(1129,I1891)*overallRate)))))</f>
        <v>Effectuez l’étape 1</v>
      </c>
      <c r="N1891" s="68" t="str">
        <f>IF(ISTEXT(overallRate),"Effectuez l’étape 1",IF(OR(COUNT($C1891,J1891)&lt;&gt;2,overallRate=0),0,IF(F1891="Yes",ROUND(MAX(IF($B1891="Oui - sans lien de dépendance",0,MIN((0.75*J1891),847)),MIN(J1891,(0.75*$C1891),847)),2),IF(revenueReduction&gt;0.3,MAX(IF($B1891="Non - avec lien de dépendance",MIN(1129,J1891,$C1891)*overallRate,MIN(1129,J1891)*overallRate),ROUND(MAX(IF($B1891="Non - avec lien de dépendance",0,MIN((0.75*J1891),847)),MIN(J1891,(0.75*$C1891),847)),2)),IF($B1891="Non - avec lien de dépendance",MIN(1129,J1891,$C1891)*overallRate,MIN(1129,J1891)*overallRate)))))</f>
        <v>Effectuez l’étape 1</v>
      </c>
      <c r="O1891" s="68" t="str">
        <f>IF(ISTEXT(overallRate),"Effectuez l’étape 1",IF(OR(COUNT($C1891,K1891)&lt;&gt;2,overallRate=0),0,IF(G1891="Yes",ROUND(MAX(IF($B1891="Oui - sans lien de dépendance",0,MIN((0.75*K1891),847)),MIN(K1891,(0.75*$C1891),847)),2),IF(revenueReduction&gt;0.3,MAX(IF($B1891="Non - avec lien de dépendance",MIN(1129,K1891,$C1891)*overallRate,MIN(1129,K1891)*overallRate),ROUND(MAX(IF($B1891="Non - avec lien de dépendance",0,MIN((0.75*K1891),847)),MIN(K1891,(0.75*$C1891),847)),2)),IF($B1891="Non - avec lien de dépendance",MIN(1129,K1891,$C1891)*overallRate,MIN(1129,K1891)*overallRate)))))</f>
        <v>Effectuez l’étape 1</v>
      </c>
      <c r="P1891" s="3">
        <f t="shared" si="29"/>
        <v>0</v>
      </c>
    </row>
    <row r="1892" spans="12:16" x14ac:dyDescent="0.5">
      <c r="L1892" s="68" t="str">
        <f>IF(ISTEXT(overallRate),"Effectuez l’étape 1",IF(OR(COUNT($C1892,H1892)&lt;&gt;2,overallRate=0),0,IF(D1892="Yes",ROUND(MAX(IF($B1892="Oui - sans lien de dépendance",0,MIN((0.75*H1892),847)),MIN(H1892,(0.75*$C1892),847)),2),IF(revenueReduction&gt;0.3,MAX(IF($B1892="Non - avec lien de dépendance",MIN(1129,H1892,$C1892)*overallRate,MIN(1129,H1892)*overallRate),ROUND(MAX(IF($B1892="Non - avec lien de dépendance",0,MIN((0.75*H1892),847)),MIN(H1892,(0.75*$C1892),847)),2)),IF($B1892="Non - avec lien de dépendance",MIN(1129,H1892,$C1892)*overallRate,MIN(1129,H1892)*overallRate)))))</f>
        <v>Effectuez l’étape 1</v>
      </c>
      <c r="M1892" s="68" t="str">
        <f>IF(ISTEXT(overallRate),"Effectuez l’étape 1",IF(OR(COUNT($C1892,I1892)&lt;&gt;2,overallRate=0),0,IF(E1892="Yes",ROUND(MAX(IF($B1892="Oui - sans lien de dépendance",0,MIN((0.75*I1892),847)),MIN(I1892,(0.75*$C1892),847)),2),IF(revenueReduction&gt;0.3,MAX(IF($B1892="Non - avec lien de dépendance",MIN(1129,I1892,$C1892)*overallRate,MIN(1129,I1892)*overallRate),ROUND(MAX(IF($B1892="Non - avec lien de dépendance",0,MIN((0.75*I1892),847)),MIN(I1892,(0.75*$C1892),847)),2)),IF($B1892="Non - avec lien de dépendance",MIN(1129,I1892,$C1892)*overallRate,MIN(1129,I1892)*overallRate)))))</f>
        <v>Effectuez l’étape 1</v>
      </c>
      <c r="N1892" s="68" t="str">
        <f>IF(ISTEXT(overallRate),"Effectuez l’étape 1",IF(OR(COUNT($C1892,J1892)&lt;&gt;2,overallRate=0),0,IF(F1892="Yes",ROUND(MAX(IF($B1892="Oui - sans lien de dépendance",0,MIN((0.75*J1892),847)),MIN(J1892,(0.75*$C1892),847)),2),IF(revenueReduction&gt;0.3,MAX(IF($B1892="Non - avec lien de dépendance",MIN(1129,J1892,$C1892)*overallRate,MIN(1129,J1892)*overallRate),ROUND(MAX(IF($B1892="Non - avec lien de dépendance",0,MIN((0.75*J1892),847)),MIN(J1892,(0.75*$C1892),847)),2)),IF($B1892="Non - avec lien de dépendance",MIN(1129,J1892,$C1892)*overallRate,MIN(1129,J1892)*overallRate)))))</f>
        <v>Effectuez l’étape 1</v>
      </c>
      <c r="O1892" s="68" t="str">
        <f>IF(ISTEXT(overallRate),"Effectuez l’étape 1",IF(OR(COUNT($C1892,K1892)&lt;&gt;2,overallRate=0),0,IF(G1892="Yes",ROUND(MAX(IF($B1892="Oui - sans lien de dépendance",0,MIN((0.75*K1892),847)),MIN(K1892,(0.75*$C1892),847)),2),IF(revenueReduction&gt;0.3,MAX(IF($B1892="Non - avec lien de dépendance",MIN(1129,K1892,$C1892)*overallRate,MIN(1129,K1892)*overallRate),ROUND(MAX(IF($B1892="Non - avec lien de dépendance",0,MIN((0.75*K1892),847)),MIN(K1892,(0.75*$C1892),847)),2)),IF($B1892="Non - avec lien de dépendance",MIN(1129,K1892,$C1892)*overallRate,MIN(1129,K1892)*overallRate)))))</f>
        <v>Effectuez l’étape 1</v>
      </c>
      <c r="P1892" s="3">
        <f t="shared" si="29"/>
        <v>0</v>
      </c>
    </row>
    <row r="1893" spans="12:16" x14ac:dyDescent="0.5">
      <c r="L1893" s="68" t="str">
        <f>IF(ISTEXT(overallRate),"Effectuez l’étape 1",IF(OR(COUNT($C1893,H1893)&lt;&gt;2,overallRate=0),0,IF(D1893="Yes",ROUND(MAX(IF($B1893="Oui - sans lien de dépendance",0,MIN((0.75*H1893),847)),MIN(H1893,(0.75*$C1893),847)),2),IF(revenueReduction&gt;0.3,MAX(IF($B1893="Non - avec lien de dépendance",MIN(1129,H1893,$C1893)*overallRate,MIN(1129,H1893)*overallRate),ROUND(MAX(IF($B1893="Non - avec lien de dépendance",0,MIN((0.75*H1893),847)),MIN(H1893,(0.75*$C1893),847)),2)),IF($B1893="Non - avec lien de dépendance",MIN(1129,H1893,$C1893)*overallRate,MIN(1129,H1893)*overallRate)))))</f>
        <v>Effectuez l’étape 1</v>
      </c>
      <c r="M1893" s="68" t="str">
        <f>IF(ISTEXT(overallRate),"Effectuez l’étape 1",IF(OR(COUNT($C1893,I1893)&lt;&gt;2,overallRate=0),0,IF(E1893="Yes",ROUND(MAX(IF($B1893="Oui - sans lien de dépendance",0,MIN((0.75*I1893),847)),MIN(I1893,(0.75*$C1893),847)),2),IF(revenueReduction&gt;0.3,MAX(IF($B1893="Non - avec lien de dépendance",MIN(1129,I1893,$C1893)*overallRate,MIN(1129,I1893)*overallRate),ROUND(MAX(IF($B1893="Non - avec lien de dépendance",0,MIN((0.75*I1893),847)),MIN(I1893,(0.75*$C1893),847)),2)),IF($B1893="Non - avec lien de dépendance",MIN(1129,I1893,$C1893)*overallRate,MIN(1129,I1893)*overallRate)))))</f>
        <v>Effectuez l’étape 1</v>
      </c>
      <c r="N1893" s="68" t="str">
        <f>IF(ISTEXT(overallRate),"Effectuez l’étape 1",IF(OR(COUNT($C1893,J1893)&lt;&gt;2,overallRate=0),0,IF(F1893="Yes",ROUND(MAX(IF($B1893="Oui - sans lien de dépendance",0,MIN((0.75*J1893),847)),MIN(J1893,(0.75*$C1893),847)),2),IF(revenueReduction&gt;0.3,MAX(IF($B1893="Non - avec lien de dépendance",MIN(1129,J1893,$C1893)*overallRate,MIN(1129,J1893)*overallRate),ROUND(MAX(IF($B1893="Non - avec lien de dépendance",0,MIN((0.75*J1893),847)),MIN(J1893,(0.75*$C1893),847)),2)),IF($B1893="Non - avec lien de dépendance",MIN(1129,J1893,$C1893)*overallRate,MIN(1129,J1893)*overallRate)))))</f>
        <v>Effectuez l’étape 1</v>
      </c>
      <c r="O1893" s="68" t="str">
        <f>IF(ISTEXT(overallRate),"Effectuez l’étape 1",IF(OR(COUNT($C1893,K1893)&lt;&gt;2,overallRate=0),0,IF(G1893="Yes",ROUND(MAX(IF($B1893="Oui - sans lien de dépendance",0,MIN((0.75*K1893),847)),MIN(K1893,(0.75*$C1893),847)),2),IF(revenueReduction&gt;0.3,MAX(IF($B1893="Non - avec lien de dépendance",MIN(1129,K1893,$C1893)*overallRate,MIN(1129,K1893)*overallRate),ROUND(MAX(IF($B1893="Non - avec lien de dépendance",0,MIN((0.75*K1893),847)),MIN(K1893,(0.75*$C1893),847)),2)),IF($B1893="Non - avec lien de dépendance",MIN(1129,K1893,$C1893)*overallRate,MIN(1129,K1893)*overallRate)))))</f>
        <v>Effectuez l’étape 1</v>
      </c>
      <c r="P1893" s="3">
        <f t="shared" si="29"/>
        <v>0</v>
      </c>
    </row>
    <row r="1894" spans="12:16" x14ac:dyDescent="0.5">
      <c r="L1894" s="68" t="str">
        <f>IF(ISTEXT(overallRate),"Effectuez l’étape 1",IF(OR(COUNT($C1894,H1894)&lt;&gt;2,overallRate=0),0,IF(D1894="Yes",ROUND(MAX(IF($B1894="Oui - sans lien de dépendance",0,MIN((0.75*H1894),847)),MIN(H1894,(0.75*$C1894),847)),2),IF(revenueReduction&gt;0.3,MAX(IF($B1894="Non - avec lien de dépendance",MIN(1129,H1894,$C1894)*overallRate,MIN(1129,H1894)*overallRate),ROUND(MAX(IF($B1894="Non - avec lien de dépendance",0,MIN((0.75*H1894),847)),MIN(H1894,(0.75*$C1894),847)),2)),IF($B1894="Non - avec lien de dépendance",MIN(1129,H1894,$C1894)*overallRate,MIN(1129,H1894)*overallRate)))))</f>
        <v>Effectuez l’étape 1</v>
      </c>
      <c r="M1894" s="68" t="str">
        <f>IF(ISTEXT(overallRate),"Effectuez l’étape 1",IF(OR(COUNT($C1894,I1894)&lt;&gt;2,overallRate=0),0,IF(E1894="Yes",ROUND(MAX(IF($B1894="Oui - sans lien de dépendance",0,MIN((0.75*I1894),847)),MIN(I1894,(0.75*$C1894),847)),2),IF(revenueReduction&gt;0.3,MAX(IF($B1894="Non - avec lien de dépendance",MIN(1129,I1894,$C1894)*overallRate,MIN(1129,I1894)*overallRate),ROUND(MAX(IF($B1894="Non - avec lien de dépendance",0,MIN((0.75*I1894),847)),MIN(I1894,(0.75*$C1894),847)),2)),IF($B1894="Non - avec lien de dépendance",MIN(1129,I1894,$C1894)*overallRate,MIN(1129,I1894)*overallRate)))))</f>
        <v>Effectuez l’étape 1</v>
      </c>
      <c r="N1894" s="68" t="str">
        <f>IF(ISTEXT(overallRate),"Effectuez l’étape 1",IF(OR(COUNT($C1894,J1894)&lt;&gt;2,overallRate=0),0,IF(F1894="Yes",ROUND(MAX(IF($B1894="Oui - sans lien de dépendance",0,MIN((0.75*J1894),847)),MIN(J1894,(0.75*$C1894),847)),2),IF(revenueReduction&gt;0.3,MAX(IF($B1894="Non - avec lien de dépendance",MIN(1129,J1894,$C1894)*overallRate,MIN(1129,J1894)*overallRate),ROUND(MAX(IF($B1894="Non - avec lien de dépendance",0,MIN((0.75*J1894),847)),MIN(J1894,(0.75*$C1894),847)),2)),IF($B1894="Non - avec lien de dépendance",MIN(1129,J1894,$C1894)*overallRate,MIN(1129,J1894)*overallRate)))))</f>
        <v>Effectuez l’étape 1</v>
      </c>
      <c r="O1894" s="68" t="str">
        <f>IF(ISTEXT(overallRate),"Effectuez l’étape 1",IF(OR(COUNT($C1894,K1894)&lt;&gt;2,overallRate=0),0,IF(G1894="Yes",ROUND(MAX(IF($B1894="Oui - sans lien de dépendance",0,MIN((0.75*K1894),847)),MIN(K1894,(0.75*$C1894),847)),2),IF(revenueReduction&gt;0.3,MAX(IF($B1894="Non - avec lien de dépendance",MIN(1129,K1894,$C1894)*overallRate,MIN(1129,K1894)*overallRate),ROUND(MAX(IF($B1894="Non - avec lien de dépendance",0,MIN((0.75*K1894),847)),MIN(K1894,(0.75*$C1894),847)),2)),IF($B1894="Non - avec lien de dépendance",MIN(1129,K1894,$C1894)*overallRate,MIN(1129,K1894)*overallRate)))))</f>
        <v>Effectuez l’étape 1</v>
      </c>
      <c r="P1894" s="3">
        <f t="shared" si="29"/>
        <v>0</v>
      </c>
    </row>
    <row r="1895" spans="12:16" x14ac:dyDescent="0.5">
      <c r="L1895" s="68" t="str">
        <f>IF(ISTEXT(overallRate),"Effectuez l’étape 1",IF(OR(COUNT($C1895,H1895)&lt;&gt;2,overallRate=0),0,IF(D1895="Yes",ROUND(MAX(IF($B1895="Oui - sans lien de dépendance",0,MIN((0.75*H1895),847)),MIN(H1895,(0.75*$C1895),847)),2),IF(revenueReduction&gt;0.3,MAX(IF($B1895="Non - avec lien de dépendance",MIN(1129,H1895,$C1895)*overallRate,MIN(1129,H1895)*overallRate),ROUND(MAX(IF($B1895="Non - avec lien de dépendance",0,MIN((0.75*H1895),847)),MIN(H1895,(0.75*$C1895),847)),2)),IF($B1895="Non - avec lien de dépendance",MIN(1129,H1895,$C1895)*overallRate,MIN(1129,H1895)*overallRate)))))</f>
        <v>Effectuez l’étape 1</v>
      </c>
      <c r="M1895" s="68" t="str">
        <f>IF(ISTEXT(overallRate),"Effectuez l’étape 1",IF(OR(COUNT($C1895,I1895)&lt;&gt;2,overallRate=0),0,IF(E1895="Yes",ROUND(MAX(IF($B1895="Oui - sans lien de dépendance",0,MIN((0.75*I1895),847)),MIN(I1895,(0.75*$C1895),847)),2),IF(revenueReduction&gt;0.3,MAX(IF($B1895="Non - avec lien de dépendance",MIN(1129,I1895,$C1895)*overallRate,MIN(1129,I1895)*overallRate),ROUND(MAX(IF($B1895="Non - avec lien de dépendance",0,MIN((0.75*I1895),847)),MIN(I1895,(0.75*$C1895),847)),2)),IF($B1895="Non - avec lien de dépendance",MIN(1129,I1895,$C1895)*overallRate,MIN(1129,I1895)*overallRate)))))</f>
        <v>Effectuez l’étape 1</v>
      </c>
      <c r="N1895" s="68" t="str">
        <f>IF(ISTEXT(overallRate),"Effectuez l’étape 1",IF(OR(COUNT($C1895,J1895)&lt;&gt;2,overallRate=0),0,IF(F1895="Yes",ROUND(MAX(IF($B1895="Oui - sans lien de dépendance",0,MIN((0.75*J1895),847)),MIN(J1895,(0.75*$C1895),847)),2),IF(revenueReduction&gt;0.3,MAX(IF($B1895="Non - avec lien de dépendance",MIN(1129,J1895,$C1895)*overallRate,MIN(1129,J1895)*overallRate),ROUND(MAX(IF($B1895="Non - avec lien de dépendance",0,MIN((0.75*J1895),847)),MIN(J1895,(0.75*$C1895),847)),2)),IF($B1895="Non - avec lien de dépendance",MIN(1129,J1895,$C1895)*overallRate,MIN(1129,J1895)*overallRate)))))</f>
        <v>Effectuez l’étape 1</v>
      </c>
      <c r="O1895" s="68" t="str">
        <f>IF(ISTEXT(overallRate),"Effectuez l’étape 1",IF(OR(COUNT($C1895,K1895)&lt;&gt;2,overallRate=0),0,IF(G1895="Yes",ROUND(MAX(IF($B1895="Oui - sans lien de dépendance",0,MIN((0.75*K1895),847)),MIN(K1895,(0.75*$C1895),847)),2),IF(revenueReduction&gt;0.3,MAX(IF($B1895="Non - avec lien de dépendance",MIN(1129,K1895,$C1895)*overallRate,MIN(1129,K1895)*overallRate),ROUND(MAX(IF($B1895="Non - avec lien de dépendance",0,MIN((0.75*K1895),847)),MIN(K1895,(0.75*$C1895),847)),2)),IF($B1895="Non - avec lien de dépendance",MIN(1129,K1895,$C1895)*overallRate,MIN(1129,K1895)*overallRate)))))</f>
        <v>Effectuez l’étape 1</v>
      </c>
      <c r="P1895" s="3">
        <f t="shared" si="29"/>
        <v>0</v>
      </c>
    </row>
    <row r="1896" spans="12:16" x14ac:dyDescent="0.5">
      <c r="L1896" s="68" t="str">
        <f>IF(ISTEXT(overallRate),"Effectuez l’étape 1",IF(OR(COUNT($C1896,H1896)&lt;&gt;2,overallRate=0),0,IF(D1896="Yes",ROUND(MAX(IF($B1896="Oui - sans lien de dépendance",0,MIN((0.75*H1896),847)),MIN(H1896,(0.75*$C1896),847)),2),IF(revenueReduction&gt;0.3,MAX(IF($B1896="Non - avec lien de dépendance",MIN(1129,H1896,$C1896)*overallRate,MIN(1129,H1896)*overallRate),ROUND(MAX(IF($B1896="Non - avec lien de dépendance",0,MIN((0.75*H1896),847)),MIN(H1896,(0.75*$C1896),847)),2)),IF($B1896="Non - avec lien de dépendance",MIN(1129,H1896,$C1896)*overallRate,MIN(1129,H1896)*overallRate)))))</f>
        <v>Effectuez l’étape 1</v>
      </c>
      <c r="M1896" s="68" t="str">
        <f>IF(ISTEXT(overallRate),"Effectuez l’étape 1",IF(OR(COUNT($C1896,I1896)&lt;&gt;2,overallRate=0),0,IF(E1896="Yes",ROUND(MAX(IF($B1896="Oui - sans lien de dépendance",0,MIN((0.75*I1896),847)),MIN(I1896,(0.75*$C1896),847)),2),IF(revenueReduction&gt;0.3,MAX(IF($B1896="Non - avec lien de dépendance",MIN(1129,I1896,$C1896)*overallRate,MIN(1129,I1896)*overallRate),ROUND(MAX(IF($B1896="Non - avec lien de dépendance",0,MIN((0.75*I1896),847)),MIN(I1896,(0.75*$C1896),847)),2)),IF($B1896="Non - avec lien de dépendance",MIN(1129,I1896,$C1896)*overallRate,MIN(1129,I1896)*overallRate)))))</f>
        <v>Effectuez l’étape 1</v>
      </c>
      <c r="N1896" s="68" t="str">
        <f>IF(ISTEXT(overallRate),"Effectuez l’étape 1",IF(OR(COUNT($C1896,J1896)&lt;&gt;2,overallRate=0),0,IF(F1896="Yes",ROUND(MAX(IF($B1896="Oui - sans lien de dépendance",0,MIN((0.75*J1896),847)),MIN(J1896,(0.75*$C1896),847)),2),IF(revenueReduction&gt;0.3,MAX(IF($B1896="Non - avec lien de dépendance",MIN(1129,J1896,$C1896)*overallRate,MIN(1129,J1896)*overallRate),ROUND(MAX(IF($B1896="Non - avec lien de dépendance",0,MIN((0.75*J1896),847)),MIN(J1896,(0.75*$C1896),847)),2)),IF($B1896="Non - avec lien de dépendance",MIN(1129,J1896,$C1896)*overallRate,MIN(1129,J1896)*overallRate)))))</f>
        <v>Effectuez l’étape 1</v>
      </c>
      <c r="O1896" s="68" t="str">
        <f>IF(ISTEXT(overallRate),"Effectuez l’étape 1",IF(OR(COUNT($C1896,K1896)&lt;&gt;2,overallRate=0),0,IF(G1896="Yes",ROUND(MAX(IF($B1896="Oui - sans lien de dépendance",0,MIN((0.75*K1896),847)),MIN(K1896,(0.75*$C1896),847)),2),IF(revenueReduction&gt;0.3,MAX(IF($B1896="Non - avec lien de dépendance",MIN(1129,K1896,$C1896)*overallRate,MIN(1129,K1896)*overallRate),ROUND(MAX(IF($B1896="Non - avec lien de dépendance",0,MIN((0.75*K1896),847)),MIN(K1896,(0.75*$C1896),847)),2)),IF($B1896="Non - avec lien de dépendance",MIN(1129,K1896,$C1896)*overallRate,MIN(1129,K1896)*overallRate)))))</f>
        <v>Effectuez l’étape 1</v>
      </c>
      <c r="P1896" s="3">
        <f t="shared" si="29"/>
        <v>0</v>
      </c>
    </row>
    <row r="1897" spans="12:16" x14ac:dyDescent="0.5">
      <c r="L1897" s="68" t="str">
        <f>IF(ISTEXT(overallRate),"Effectuez l’étape 1",IF(OR(COUNT($C1897,H1897)&lt;&gt;2,overallRate=0),0,IF(D1897="Yes",ROUND(MAX(IF($B1897="Oui - sans lien de dépendance",0,MIN((0.75*H1897),847)),MIN(H1897,(0.75*$C1897),847)),2),IF(revenueReduction&gt;0.3,MAX(IF($B1897="Non - avec lien de dépendance",MIN(1129,H1897,$C1897)*overallRate,MIN(1129,H1897)*overallRate),ROUND(MAX(IF($B1897="Non - avec lien de dépendance",0,MIN((0.75*H1897),847)),MIN(H1897,(0.75*$C1897),847)),2)),IF($B1897="Non - avec lien de dépendance",MIN(1129,H1897,$C1897)*overallRate,MIN(1129,H1897)*overallRate)))))</f>
        <v>Effectuez l’étape 1</v>
      </c>
      <c r="M1897" s="68" t="str">
        <f>IF(ISTEXT(overallRate),"Effectuez l’étape 1",IF(OR(COUNT($C1897,I1897)&lt;&gt;2,overallRate=0),0,IF(E1897="Yes",ROUND(MAX(IF($B1897="Oui - sans lien de dépendance",0,MIN((0.75*I1897),847)),MIN(I1897,(0.75*$C1897),847)),2),IF(revenueReduction&gt;0.3,MAX(IF($B1897="Non - avec lien de dépendance",MIN(1129,I1897,$C1897)*overallRate,MIN(1129,I1897)*overallRate),ROUND(MAX(IF($B1897="Non - avec lien de dépendance",0,MIN((0.75*I1897),847)),MIN(I1897,(0.75*$C1897),847)),2)),IF($B1897="Non - avec lien de dépendance",MIN(1129,I1897,$C1897)*overallRate,MIN(1129,I1897)*overallRate)))))</f>
        <v>Effectuez l’étape 1</v>
      </c>
      <c r="N1897" s="68" t="str">
        <f>IF(ISTEXT(overallRate),"Effectuez l’étape 1",IF(OR(COUNT($C1897,J1897)&lt;&gt;2,overallRate=0),0,IF(F1897="Yes",ROUND(MAX(IF($B1897="Oui - sans lien de dépendance",0,MIN((0.75*J1897),847)),MIN(J1897,(0.75*$C1897),847)),2),IF(revenueReduction&gt;0.3,MAX(IF($B1897="Non - avec lien de dépendance",MIN(1129,J1897,$C1897)*overallRate,MIN(1129,J1897)*overallRate),ROUND(MAX(IF($B1897="Non - avec lien de dépendance",0,MIN((0.75*J1897),847)),MIN(J1897,(0.75*$C1897),847)),2)),IF($B1897="Non - avec lien de dépendance",MIN(1129,J1897,$C1897)*overallRate,MIN(1129,J1897)*overallRate)))))</f>
        <v>Effectuez l’étape 1</v>
      </c>
      <c r="O1897" s="68" t="str">
        <f>IF(ISTEXT(overallRate),"Effectuez l’étape 1",IF(OR(COUNT($C1897,K1897)&lt;&gt;2,overallRate=0),0,IF(G1897="Yes",ROUND(MAX(IF($B1897="Oui - sans lien de dépendance",0,MIN((0.75*K1897),847)),MIN(K1897,(0.75*$C1897),847)),2),IF(revenueReduction&gt;0.3,MAX(IF($B1897="Non - avec lien de dépendance",MIN(1129,K1897,$C1897)*overallRate,MIN(1129,K1897)*overallRate),ROUND(MAX(IF($B1897="Non - avec lien de dépendance",0,MIN((0.75*K1897),847)),MIN(K1897,(0.75*$C1897),847)),2)),IF($B1897="Non - avec lien de dépendance",MIN(1129,K1897,$C1897)*overallRate,MIN(1129,K1897)*overallRate)))))</f>
        <v>Effectuez l’étape 1</v>
      </c>
      <c r="P1897" s="3">
        <f t="shared" si="29"/>
        <v>0</v>
      </c>
    </row>
    <row r="1898" spans="12:16" x14ac:dyDescent="0.5">
      <c r="L1898" s="68" t="str">
        <f>IF(ISTEXT(overallRate),"Effectuez l’étape 1",IF(OR(COUNT($C1898,H1898)&lt;&gt;2,overallRate=0),0,IF(D1898="Yes",ROUND(MAX(IF($B1898="Oui - sans lien de dépendance",0,MIN((0.75*H1898),847)),MIN(H1898,(0.75*$C1898),847)),2),IF(revenueReduction&gt;0.3,MAX(IF($B1898="Non - avec lien de dépendance",MIN(1129,H1898,$C1898)*overallRate,MIN(1129,H1898)*overallRate),ROUND(MAX(IF($B1898="Non - avec lien de dépendance",0,MIN((0.75*H1898),847)),MIN(H1898,(0.75*$C1898),847)),2)),IF($B1898="Non - avec lien de dépendance",MIN(1129,H1898,$C1898)*overallRate,MIN(1129,H1898)*overallRate)))))</f>
        <v>Effectuez l’étape 1</v>
      </c>
      <c r="M1898" s="68" t="str">
        <f>IF(ISTEXT(overallRate),"Effectuez l’étape 1",IF(OR(COUNT($C1898,I1898)&lt;&gt;2,overallRate=0),0,IF(E1898="Yes",ROUND(MAX(IF($B1898="Oui - sans lien de dépendance",0,MIN((0.75*I1898),847)),MIN(I1898,(0.75*$C1898),847)),2),IF(revenueReduction&gt;0.3,MAX(IF($B1898="Non - avec lien de dépendance",MIN(1129,I1898,$C1898)*overallRate,MIN(1129,I1898)*overallRate),ROUND(MAX(IF($B1898="Non - avec lien de dépendance",0,MIN((0.75*I1898),847)),MIN(I1898,(0.75*$C1898),847)),2)),IF($B1898="Non - avec lien de dépendance",MIN(1129,I1898,$C1898)*overallRate,MIN(1129,I1898)*overallRate)))))</f>
        <v>Effectuez l’étape 1</v>
      </c>
      <c r="N1898" s="68" t="str">
        <f>IF(ISTEXT(overallRate),"Effectuez l’étape 1",IF(OR(COUNT($C1898,J1898)&lt;&gt;2,overallRate=0),0,IF(F1898="Yes",ROUND(MAX(IF($B1898="Oui - sans lien de dépendance",0,MIN((0.75*J1898),847)),MIN(J1898,(0.75*$C1898),847)),2),IF(revenueReduction&gt;0.3,MAX(IF($B1898="Non - avec lien de dépendance",MIN(1129,J1898,$C1898)*overallRate,MIN(1129,J1898)*overallRate),ROUND(MAX(IF($B1898="Non - avec lien de dépendance",0,MIN((0.75*J1898),847)),MIN(J1898,(0.75*$C1898),847)),2)),IF($B1898="Non - avec lien de dépendance",MIN(1129,J1898,$C1898)*overallRate,MIN(1129,J1898)*overallRate)))))</f>
        <v>Effectuez l’étape 1</v>
      </c>
      <c r="O1898" s="68" t="str">
        <f>IF(ISTEXT(overallRate),"Effectuez l’étape 1",IF(OR(COUNT($C1898,K1898)&lt;&gt;2,overallRate=0),0,IF(G1898="Yes",ROUND(MAX(IF($B1898="Oui - sans lien de dépendance",0,MIN((0.75*K1898),847)),MIN(K1898,(0.75*$C1898),847)),2),IF(revenueReduction&gt;0.3,MAX(IF($B1898="Non - avec lien de dépendance",MIN(1129,K1898,$C1898)*overallRate,MIN(1129,K1898)*overallRate),ROUND(MAX(IF($B1898="Non - avec lien de dépendance",0,MIN((0.75*K1898),847)),MIN(K1898,(0.75*$C1898),847)),2)),IF($B1898="Non - avec lien de dépendance",MIN(1129,K1898,$C1898)*overallRate,MIN(1129,K1898)*overallRate)))))</f>
        <v>Effectuez l’étape 1</v>
      </c>
      <c r="P1898" s="3">
        <f t="shared" si="29"/>
        <v>0</v>
      </c>
    </row>
    <row r="1899" spans="12:16" x14ac:dyDescent="0.5">
      <c r="L1899" s="68" t="str">
        <f>IF(ISTEXT(overallRate),"Effectuez l’étape 1",IF(OR(COUNT($C1899,H1899)&lt;&gt;2,overallRate=0),0,IF(D1899="Yes",ROUND(MAX(IF($B1899="Oui - sans lien de dépendance",0,MIN((0.75*H1899),847)),MIN(H1899,(0.75*$C1899),847)),2),IF(revenueReduction&gt;0.3,MAX(IF($B1899="Non - avec lien de dépendance",MIN(1129,H1899,$C1899)*overallRate,MIN(1129,H1899)*overallRate),ROUND(MAX(IF($B1899="Non - avec lien de dépendance",0,MIN((0.75*H1899),847)),MIN(H1899,(0.75*$C1899),847)),2)),IF($B1899="Non - avec lien de dépendance",MIN(1129,H1899,$C1899)*overallRate,MIN(1129,H1899)*overallRate)))))</f>
        <v>Effectuez l’étape 1</v>
      </c>
      <c r="M1899" s="68" t="str">
        <f>IF(ISTEXT(overallRate),"Effectuez l’étape 1",IF(OR(COUNT($C1899,I1899)&lt;&gt;2,overallRate=0),0,IF(E1899="Yes",ROUND(MAX(IF($B1899="Oui - sans lien de dépendance",0,MIN((0.75*I1899),847)),MIN(I1899,(0.75*$C1899),847)),2),IF(revenueReduction&gt;0.3,MAX(IF($B1899="Non - avec lien de dépendance",MIN(1129,I1899,$C1899)*overallRate,MIN(1129,I1899)*overallRate),ROUND(MAX(IF($B1899="Non - avec lien de dépendance",0,MIN((0.75*I1899),847)),MIN(I1899,(0.75*$C1899),847)),2)),IF($B1899="Non - avec lien de dépendance",MIN(1129,I1899,$C1899)*overallRate,MIN(1129,I1899)*overallRate)))))</f>
        <v>Effectuez l’étape 1</v>
      </c>
      <c r="N1899" s="68" t="str">
        <f>IF(ISTEXT(overallRate),"Effectuez l’étape 1",IF(OR(COUNT($C1899,J1899)&lt;&gt;2,overallRate=0),0,IF(F1899="Yes",ROUND(MAX(IF($B1899="Oui - sans lien de dépendance",0,MIN((0.75*J1899),847)),MIN(J1899,(0.75*$C1899),847)),2),IF(revenueReduction&gt;0.3,MAX(IF($B1899="Non - avec lien de dépendance",MIN(1129,J1899,$C1899)*overallRate,MIN(1129,J1899)*overallRate),ROUND(MAX(IF($B1899="Non - avec lien de dépendance",0,MIN((0.75*J1899),847)),MIN(J1899,(0.75*$C1899),847)),2)),IF($B1899="Non - avec lien de dépendance",MIN(1129,J1899,$C1899)*overallRate,MIN(1129,J1899)*overallRate)))))</f>
        <v>Effectuez l’étape 1</v>
      </c>
      <c r="O1899" s="68" t="str">
        <f>IF(ISTEXT(overallRate),"Effectuez l’étape 1",IF(OR(COUNT($C1899,K1899)&lt;&gt;2,overallRate=0),0,IF(G1899="Yes",ROUND(MAX(IF($B1899="Oui - sans lien de dépendance",0,MIN((0.75*K1899),847)),MIN(K1899,(0.75*$C1899),847)),2),IF(revenueReduction&gt;0.3,MAX(IF($B1899="Non - avec lien de dépendance",MIN(1129,K1899,$C1899)*overallRate,MIN(1129,K1899)*overallRate),ROUND(MAX(IF($B1899="Non - avec lien de dépendance",0,MIN((0.75*K1899),847)),MIN(K1899,(0.75*$C1899),847)),2)),IF($B1899="Non - avec lien de dépendance",MIN(1129,K1899,$C1899)*overallRate,MIN(1129,K1899)*overallRate)))))</f>
        <v>Effectuez l’étape 1</v>
      </c>
      <c r="P1899" s="3">
        <f t="shared" si="29"/>
        <v>0</v>
      </c>
    </row>
    <row r="1900" spans="12:16" x14ac:dyDescent="0.5">
      <c r="L1900" s="68" t="str">
        <f>IF(ISTEXT(overallRate),"Effectuez l’étape 1",IF(OR(COUNT($C1900,H1900)&lt;&gt;2,overallRate=0),0,IF(D1900="Yes",ROUND(MAX(IF($B1900="Oui - sans lien de dépendance",0,MIN((0.75*H1900),847)),MIN(H1900,(0.75*$C1900),847)),2),IF(revenueReduction&gt;0.3,MAX(IF($B1900="Non - avec lien de dépendance",MIN(1129,H1900,$C1900)*overallRate,MIN(1129,H1900)*overallRate),ROUND(MAX(IF($B1900="Non - avec lien de dépendance",0,MIN((0.75*H1900),847)),MIN(H1900,(0.75*$C1900),847)),2)),IF($B1900="Non - avec lien de dépendance",MIN(1129,H1900,$C1900)*overallRate,MIN(1129,H1900)*overallRate)))))</f>
        <v>Effectuez l’étape 1</v>
      </c>
      <c r="M1900" s="68" t="str">
        <f>IF(ISTEXT(overallRate),"Effectuez l’étape 1",IF(OR(COUNT($C1900,I1900)&lt;&gt;2,overallRate=0),0,IF(E1900="Yes",ROUND(MAX(IF($B1900="Oui - sans lien de dépendance",0,MIN((0.75*I1900),847)),MIN(I1900,(0.75*$C1900),847)),2),IF(revenueReduction&gt;0.3,MAX(IF($B1900="Non - avec lien de dépendance",MIN(1129,I1900,$C1900)*overallRate,MIN(1129,I1900)*overallRate),ROUND(MAX(IF($B1900="Non - avec lien de dépendance",0,MIN((0.75*I1900),847)),MIN(I1900,(0.75*$C1900),847)),2)),IF($B1900="Non - avec lien de dépendance",MIN(1129,I1900,$C1900)*overallRate,MIN(1129,I1900)*overallRate)))))</f>
        <v>Effectuez l’étape 1</v>
      </c>
      <c r="N1900" s="68" t="str">
        <f>IF(ISTEXT(overallRate),"Effectuez l’étape 1",IF(OR(COUNT($C1900,J1900)&lt;&gt;2,overallRate=0),0,IF(F1900="Yes",ROUND(MAX(IF($B1900="Oui - sans lien de dépendance",0,MIN((0.75*J1900),847)),MIN(J1900,(0.75*$C1900),847)),2),IF(revenueReduction&gt;0.3,MAX(IF($B1900="Non - avec lien de dépendance",MIN(1129,J1900,$C1900)*overallRate,MIN(1129,J1900)*overallRate),ROUND(MAX(IF($B1900="Non - avec lien de dépendance",0,MIN((0.75*J1900),847)),MIN(J1900,(0.75*$C1900),847)),2)),IF($B1900="Non - avec lien de dépendance",MIN(1129,J1900,$C1900)*overallRate,MIN(1129,J1900)*overallRate)))))</f>
        <v>Effectuez l’étape 1</v>
      </c>
      <c r="O1900" s="68" t="str">
        <f>IF(ISTEXT(overallRate),"Effectuez l’étape 1",IF(OR(COUNT($C1900,K1900)&lt;&gt;2,overallRate=0),0,IF(G1900="Yes",ROUND(MAX(IF($B1900="Oui - sans lien de dépendance",0,MIN((0.75*K1900),847)),MIN(K1900,(0.75*$C1900),847)),2),IF(revenueReduction&gt;0.3,MAX(IF($B1900="Non - avec lien de dépendance",MIN(1129,K1900,$C1900)*overallRate,MIN(1129,K1900)*overallRate),ROUND(MAX(IF($B1900="Non - avec lien de dépendance",0,MIN((0.75*K1900),847)),MIN(K1900,(0.75*$C1900),847)),2)),IF($B1900="Non - avec lien de dépendance",MIN(1129,K1900,$C1900)*overallRate,MIN(1129,K1900)*overallRate)))))</f>
        <v>Effectuez l’étape 1</v>
      </c>
      <c r="P1900" s="3">
        <f t="shared" si="29"/>
        <v>0</v>
      </c>
    </row>
    <row r="1901" spans="12:16" x14ac:dyDescent="0.5">
      <c r="L1901" s="68" t="str">
        <f>IF(ISTEXT(overallRate),"Effectuez l’étape 1",IF(OR(COUNT($C1901,H1901)&lt;&gt;2,overallRate=0),0,IF(D1901="Yes",ROUND(MAX(IF($B1901="Oui - sans lien de dépendance",0,MIN((0.75*H1901),847)),MIN(H1901,(0.75*$C1901),847)),2),IF(revenueReduction&gt;0.3,MAX(IF($B1901="Non - avec lien de dépendance",MIN(1129,H1901,$C1901)*overallRate,MIN(1129,H1901)*overallRate),ROUND(MAX(IF($B1901="Non - avec lien de dépendance",0,MIN((0.75*H1901),847)),MIN(H1901,(0.75*$C1901),847)),2)),IF($B1901="Non - avec lien de dépendance",MIN(1129,H1901,$C1901)*overallRate,MIN(1129,H1901)*overallRate)))))</f>
        <v>Effectuez l’étape 1</v>
      </c>
      <c r="M1901" s="68" t="str">
        <f>IF(ISTEXT(overallRate),"Effectuez l’étape 1",IF(OR(COUNT($C1901,I1901)&lt;&gt;2,overallRate=0),0,IF(E1901="Yes",ROUND(MAX(IF($B1901="Oui - sans lien de dépendance",0,MIN((0.75*I1901),847)),MIN(I1901,(0.75*$C1901),847)),2),IF(revenueReduction&gt;0.3,MAX(IF($B1901="Non - avec lien de dépendance",MIN(1129,I1901,$C1901)*overallRate,MIN(1129,I1901)*overallRate),ROUND(MAX(IF($B1901="Non - avec lien de dépendance",0,MIN((0.75*I1901),847)),MIN(I1901,(0.75*$C1901),847)),2)),IF($B1901="Non - avec lien de dépendance",MIN(1129,I1901,$C1901)*overallRate,MIN(1129,I1901)*overallRate)))))</f>
        <v>Effectuez l’étape 1</v>
      </c>
      <c r="N1901" s="68" t="str">
        <f>IF(ISTEXT(overallRate),"Effectuez l’étape 1",IF(OR(COUNT($C1901,J1901)&lt;&gt;2,overallRate=0),0,IF(F1901="Yes",ROUND(MAX(IF($B1901="Oui - sans lien de dépendance",0,MIN((0.75*J1901),847)),MIN(J1901,(0.75*$C1901),847)),2),IF(revenueReduction&gt;0.3,MAX(IF($B1901="Non - avec lien de dépendance",MIN(1129,J1901,$C1901)*overallRate,MIN(1129,J1901)*overallRate),ROUND(MAX(IF($B1901="Non - avec lien de dépendance",0,MIN((0.75*J1901),847)),MIN(J1901,(0.75*$C1901),847)),2)),IF($B1901="Non - avec lien de dépendance",MIN(1129,J1901,$C1901)*overallRate,MIN(1129,J1901)*overallRate)))))</f>
        <v>Effectuez l’étape 1</v>
      </c>
      <c r="O1901" s="68" t="str">
        <f>IF(ISTEXT(overallRate),"Effectuez l’étape 1",IF(OR(COUNT($C1901,K1901)&lt;&gt;2,overallRate=0),0,IF(G1901="Yes",ROUND(MAX(IF($B1901="Oui - sans lien de dépendance",0,MIN((0.75*K1901),847)),MIN(K1901,(0.75*$C1901),847)),2),IF(revenueReduction&gt;0.3,MAX(IF($B1901="Non - avec lien de dépendance",MIN(1129,K1901,$C1901)*overallRate,MIN(1129,K1901)*overallRate),ROUND(MAX(IF($B1901="Non - avec lien de dépendance",0,MIN((0.75*K1901),847)),MIN(K1901,(0.75*$C1901),847)),2)),IF($B1901="Non - avec lien de dépendance",MIN(1129,K1901,$C1901)*overallRate,MIN(1129,K1901)*overallRate)))))</f>
        <v>Effectuez l’étape 1</v>
      </c>
      <c r="P1901" s="3">
        <f t="shared" si="29"/>
        <v>0</v>
      </c>
    </row>
    <row r="1902" spans="12:16" x14ac:dyDescent="0.5">
      <c r="L1902" s="68" t="str">
        <f>IF(ISTEXT(overallRate),"Effectuez l’étape 1",IF(OR(COUNT($C1902,H1902)&lt;&gt;2,overallRate=0),0,IF(D1902="Yes",ROUND(MAX(IF($B1902="Oui - sans lien de dépendance",0,MIN((0.75*H1902),847)),MIN(H1902,(0.75*$C1902),847)),2),IF(revenueReduction&gt;0.3,MAX(IF($B1902="Non - avec lien de dépendance",MIN(1129,H1902,$C1902)*overallRate,MIN(1129,H1902)*overallRate),ROUND(MAX(IF($B1902="Non - avec lien de dépendance",0,MIN((0.75*H1902),847)),MIN(H1902,(0.75*$C1902),847)),2)),IF($B1902="Non - avec lien de dépendance",MIN(1129,H1902,$C1902)*overallRate,MIN(1129,H1902)*overallRate)))))</f>
        <v>Effectuez l’étape 1</v>
      </c>
      <c r="M1902" s="68" t="str">
        <f>IF(ISTEXT(overallRate),"Effectuez l’étape 1",IF(OR(COUNT($C1902,I1902)&lt;&gt;2,overallRate=0),0,IF(E1902="Yes",ROUND(MAX(IF($B1902="Oui - sans lien de dépendance",0,MIN((0.75*I1902),847)),MIN(I1902,(0.75*$C1902),847)),2),IF(revenueReduction&gt;0.3,MAX(IF($B1902="Non - avec lien de dépendance",MIN(1129,I1902,$C1902)*overallRate,MIN(1129,I1902)*overallRate),ROUND(MAX(IF($B1902="Non - avec lien de dépendance",0,MIN((0.75*I1902),847)),MIN(I1902,(0.75*$C1902),847)),2)),IF($B1902="Non - avec lien de dépendance",MIN(1129,I1902,$C1902)*overallRate,MIN(1129,I1902)*overallRate)))))</f>
        <v>Effectuez l’étape 1</v>
      </c>
      <c r="N1902" s="68" t="str">
        <f>IF(ISTEXT(overallRate),"Effectuez l’étape 1",IF(OR(COUNT($C1902,J1902)&lt;&gt;2,overallRate=0),0,IF(F1902="Yes",ROUND(MAX(IF($B1902="Oui - sans lien de dépendance",0,MIN((0.75*J1902),847)),MIN(J1902,(0.75*$C1902),847)),2),IF(revenueReduction&gt;0.3,MAX(IF($B1902="Non - avec lien de dépendance",MIN(1129,J1902,$C1902)*overallRate,MIN(1129,J1902)*overallRate),ROUND(MAX(IF($B1902="Non - avec lien de dépendance",0,MIN((0.75*J1902),847)),MIN(J1902,(0.75*$C1902),847)),2)),IF($B1902="Non - avec lien de dépendance",MIN(1129,J1902,$C1902)*overallRate,MIN(1129,J1902)*overallRate)))))</f>
        <v>Effectuez l’étape 1</v>
      </c>
      <c r="O1902" s="68" t="str">
        <f>IF(ISTEXT(overallRate),"Effectuez l’étape 1",IF(OR(COUNT($C1902,K1902)&lt;&gt;2,overallRate=0),0,IF(G1902="Yes",ROUND(MAX(IF($B1902="Oui - sans lien de dépendance",0,MIN((0.75*K1902),847)),MIN(K1902,(0.75*$C1902),847)),2),IF(revenueReduction&gt;0.3,MAX(IF($B1902="Non - avec lien de dépendance",MIN(1129,K1902,$C1902)*overallRate,MIN(1129,K1902)*overallRate),ROUND(MAX(IF($B1902="Non - avec lien de dépendance",0,MIN((0.75*K1902),847)),MIN(K1902,(0.75*$C1902),847)),2)),IF($B1902="Non - avec lien de dépendance",MIN(1129,K1902,$C1902)*overallRate,MIN(1129,K1902)*overallRate)))))</f>
        <v>Effectuez l’étape 1</v>
      </c>
      <c r="P1902" s="3">
        <f t="shared" si="29"/>
        <v>0</v>
      </c>
    </row>
    <row r="1903" spans="12:16" x14ac:dyDescent="0.5">
      <c r="L1903" s="68" t="str">
        <f>IF(ISTEXT(overallRate),"Effectuez l’étape 1",IF(OR(COUNT($C1903,H1903)&lt;&gt;2,overallRate=0),0,IF(D1903="Yes",ROUND(MAX(IF($B1903="Oui - sans lien de dépendance",0,MIN((0.75*H1903),847)),MIN(H1903,(0.75*$C1903),847)),2),IF(revenueReduction&gt;0.3,MAX(IF($B1903="Non - avec lien de dépendance",MIN(1129,H1903,$C1903)*overallRate,MIN(1129,H1903)*overallRate),ROUND(MAX(IF($B1903="Non - avec lien de dépendance",0,MIN((0.75*H1903),847)),MIN(H1903,(0.75*$C1903),847)),2)),IF($B1903="Non - avec lien de dépendance",MIN(1129,H1903,$C1903)*overallRate,MIN(1129,H1903)*overallRate)))))</f>
        <v>Effectuez l’étape 1</v>
      </c>
      <c r="M1903" s="68" t="str">
        <f>IF(ISTEXT(overallRate),"Effectuez l’étape 1",IF(OR(COUNT($C1903,I1903)&lt;&gt;2,overallRate=0),0,IF(E1903="Yes",ROUND(MAX(IF($B1903="Oui - sans lien de dépendance",0,MIN((0.75*I1903),847)),MIN(I1903,(0.75*$C1903),847)),2),IF(revenueReduction&gt;0.3,MAX(IF($B1903="Non - avec lien de dépendance",MIN(1129,I1903,$C1903)*overallRate,MIN(1129,I1903)*overallRate),ROUND(MAX(IF($B1903="Non - avec lien de dépendance",0,MIN((0.75*I1903),847)),MIN(I1903,(0.75*$C1903),847)),2)),IF($B1903="Non - avec lien de dépendance",MIN(1129,I1903,$C1903)*overallRate,MIN(1129,I1903)*overallRate)))))</f>
        <v>Effectuez l’étape 1</v>
      </c>
      <c r="N1903" s="68" t="str">
        <f>IF(ISTEXT(overallRate),"Effectuez l’étape 1",IF(OR(COUNT($C1903,J1903)&lt;&gt;2,overallRate=0),0,IF(F1903="Yes",ROUND(MAX(IF($B1903="Oui - sans lien de dépendance",0,MIN((0.75*J1903),847)),MIN(J1903,(0.75*$C1903),847)),2),IF(revenueReduction&gt;0.3,MAX(IF($B1903="Non - avec lien de dépendance",MIN(1129,J1903,$C1903)*overallRate,MIN(1129,J1903)*overallRate),ROUND(MAX(IF($B1903="Non - avec lien de dépendance",0,MIN((0.75*J1903),847)),MIN(J1903,(0.75*$C1903),847)),2)),IF($B1903="Non - avec lien de dépendance",MIN(1129,J1903,$C1903)*overallRate,MIN(1129,J1903)*overallRate)))))</f>
        <v>Effectuez l’étape 1</v>
      </c>
      <c r="O1903" s="68" t="str">
        <f>IF(ISTEXT(overallRate),"Effectuez l’étape 1",IF(OR(COUNT($C1903,K1903)&lt;&gt;2,overallRate=0),0,IF(G1903="Yes",ROUND(MAX(IF($B1903="Oui - sans lien de dépendance",0,MIN((0.75*K1903),847)),MIN(K1903,(0.75*$C1903),847)),2),IF(revenueReduction&gt;0.3,MAX(IF($B1903="Non - avec lien de dépendance",MIN(1129,K1903,$C1903)*overallRate,MIN(1129,K1903)*overallRate),ROUND(MAX(IF($B1903="Non - avec lien de dépendance",0,MIN((0.75*K1903),847)),MIN(K1903,(0.75*$C1903),847)),2)),IF($B1903="Non - avec lien de dépendance",MIN(1129,K1903,$C1903)*overallRate,MIN(1129,K1903)*overallRate)))))</f>
        <v>Effectuez l’étape 1</v>
      </c>
      <c r="P1903" s="3">
        <f t="shared" si="29"/>
        <v>0</v>
      </c>
    </row>
    <row r="1904" spans="12:16" x14ac:dyDescent="0.5">
      <c r="L1904" s="68" t="str">
        <f>IF(ISTEXT(overallRate),"Effectuez l’étape 1",IF(OR(COUNT($C1904,H1904)&lt;&gt;2,overallRate=0),0,IF(D1904="Yes",ROUND(MAX(IF($B1904="Oui - sans lien de dépendance",0,MIN((0.75*H1904),847)),MIN(H1904,(0.75*$C1904),847)),2),IF(revenueReduction&gt;0.3,MAX(IF($B1904="Non - avec lien de dépendance",MIN(1129,H1904,$C1904)*overallRate,MIN(1129,H1904)*overallRate),ROUND(MAX(IF($B1904="Non - avec lien de dépendance",0,MIN((0.75*H1904),847)),MIN(H1904,(0.75*$C1904),847)),2)),IF($B1904="Non - avec lien de dépendance",MIN(1129,H1904,$C1904)*overallRate,MIN(1129,H1904)*overallRate)))))</f>
        <v>Effectuez l’étape 1</v>
      </c>
      <c r="M1904" s="68" t="str">
        <f>IF(ISTEXT(overallRate),"Effectuez l’étape 1",IF(OR(COUNT($C1904,I1904)&lt;&gt;2,overallRate=0),0,IF(E1904="Yes",ROUND(MAX(IF($B1904="Oui - sans lien de dépendance",0,MIN((0.75*I1904),847)),MIN(I1904,(0.75*$C1904),847)),2),IF(revenueReduction&gt;0.3,MAX(IF($B1904="Non - avec lien de dépendance",MIN(1129,I1904,$C1904)*overallRate,MIN(1129,I1904)*overallRate),ROUND(MAX(IF($B1904="Non - avec lien de dépendance",0,MIN((0.75*I1904),847)),MIN(I1904,(0.75*$C1904),847)),2)),IF($B1904="Non - avec lien de dépendance",MIN(1129,I1904,$C1904)*overallRate,MIN(1129,I1904)*overallRate)))))</f>
        <v>Effectuez l’étape 1</v>
      </c>
      <c r="N1904" s="68" t="str">
        <f>IF(ISTEXT(overallRate),"Effectuez l’étape 1",IF(OR(COUNT($C1904,J1904)&lt;&gt;2,overallRate=0),0,IF(F1904="Yes",ROUND(MAX(IF($B1904="Oui - sans lien de dépendance",0,MIN((0.75*J1904),847)),MIN(J1904,(0.75*$C1904),847)),2),IF(revenueReduction&gt;0.3,MAX(IF($B1904="Non - avec lien de dépendance",MIN(1129,J1904,$C1904)*overallRate,MIN(1129,J1904)*overallRate),ROUND(MAX(IF($B1904="Non - avec lien de dépendance",0,MIN((0.75*J1904),847)),MIN(J1904,(0.75*$C1904),847)),2)),IF($B1904="Non - avec lien de dépendance",MIN(1129,J1904,$C1904)*overallRate,MIN(1129,J1904)*overallRate)))))</f>
        <v>Effectuez l’étape 1</v>
      </c>
      <c r="O1904" s="68" t="str">
        <f>IF(ISTEXT(overallRate),"Effectuez l’étape 1",IF(OR(COUNT($C1904,K1904)&lt;&gt;2,overallRate=0),0,IF(G1904="Yes",ROUND(MAX(IF($B1904="Oui - sans lien de dépendance",0,MIN((0.75*K1904),847)),MIN(K1904,(0.75*$C1904),847)),2),IF(revenueReduction&gt;0.3,MAX(IF($B1904="Non - avec lien de dépendance",MIN(1129,K1904,$C1904)*overallRate,MIN(1129,K1904)*overallRate),ROUND(MAX(IF($B1904="Non - avec lien de dépendance",0,MIN((0.75*K1904),847)),MIN(K1904,(0.75*$C1904),847)),2)),IF($B1904="Non - avec lien de dépendance",MIN(1129,K1904,$C1904)*overallRate,MIN(1129,K1904)*overallRate)))))</f>
        <v>Effectuez l’étape 1</v>
      </c>
      <c r="P1904" s="3">
        <f t="shared" si="29"/>
        <v>0</v>
      </c>
    </row>
    <row r="1905" spans="12:16" x14ac:dyDescent="0.5">
      <c r="L1905" s="68" t="str">
        <f>IF(ISTEXT(overallRate),"Effectuez l’étape 1",IF(OR(COUNT($C1905,H1905)&lt;&gt;2,overallRate=0),0,IF(D1905="Yes",ROUND(MAX(IF($B1905="Oui - sans lien de dépendance",0,MIN((0.75*H1905),847)),MIN(H1905,(0.75*$C1905),847)),2),IF(revenueReduction&gt;0.3,MAX(IF($B1905="Non - avec lien de dépendance",MIN(1129,H1905,$C1905)*overallRate,MIN(1129,H1905)*overallRate),ROUND(MAX(IF($B1905="Non - avec lien de dépendance",0,MIN((0.75*H1905),847)),MIN(H1905,(0.75*$C1905),847)),2)),IF($B1905="Non - avec lien de dépendance",MIN(1129,H1905,$C1905)*overallRate,MIN(1129,H1905)*overallRate)))))</f>
        <v>Effectuez l’étape 1</v>
      </c>
      <c r="M1905" s="68" t="str">
        <f>IF(ISTEXT(overallRate),"Effectuez l’étape 1",IF(OR(COUNT($C1905,I1905)&lt;&gt;2,overallRate=0),0,IF(E1905="Yes",ROUND(MAX(IF($B1905="Oui - sans lien de dépendance",0,MIN((0.75*I1905),847)),MIN(I1905,(0.75*$C1905),847)),2),IF(revenueReduction&gt;0.3,MAX(IF($B1905="Non - avec lien de dépendance",MIN(1129,I1905,$C1905)*overallRate,MIN(1129,I1905)*overallRate),ROUND(MAX(IF($B1905="Non - avec lien de dépendance",0,MIN((0.75*I1905),847)),MIN(I1905,(0.75*$C1905),847)),2)),IF($B1905="Non - avec lien de dépendance",MIN(1129,I1905,$C1905)*overallRate,MIN(1129,I1905)*overallRate)))))</f>
        <v>Effectuez l’étape 1</v>
      </c>
      <c r="N1905" s="68" t="str">
        <f>IF(ISTEXT(overallRate),"Effectuez l’étape 1",IF(OR(COUNT($C1905,J1905)&lt;&gt;2,overallRate=0),0,IF(F1905="Yes",ROUND(MAX(IF($B1905="Oui - sans lien de dépendance",0,MIN((0.75*J1905),847)),MIN(J1905,(0.75*$C1905),847)),2),IF(revenueReduction&gt;0.3,MAX(IF($B1905="Non - avec lien de dépendance",MIN(1129,J1905,$C1905)*overallRate,MIN(1129,J1905)*overallRate),ROUND(MAX(IF($B1905="Non - avec lien de dépendance",0,MIN((0.75*J1905),847)),MIN(J1905,(0.75*$C1905),847)),2)),IF($B1905="Non - avec lien de dépendance",MIN(1129,J1905,$C1905)*overallRate,MIN(1129,J1905)*overallRate)))))</f>
        <v>Effectuez l’étape 1</v>
      </c>
      <c r="O1905" s="68" t="str">
        <f>IF(ISTEXT(overallRate),"Effectuez l’étape 1",IF(OR(COUNT($C1905,K1905)&lt;&gt;2,overallRate=0),0,IF(G1905="Yes",ROUND(MAX(IF($B1905="Oui - sans lien de dépendance",0,MIN((0.75*K1905),847)),MIN(K1905,(0.75*$C1905),847)),2),IF(revenueReduction&gt;0.3,MAX(IF($B1905="Non - avec lien de dépendance",MIN(1129,K1905,$C1905)*overallRate,MIN(1129,K1905)*overallRate),ROUND(MAX(IF($B1905="Non - avec lien de dépendance",0,MIN((0.75*K1905),847)),MIN(K1905,(0.75*$C1905),847)),2)),IF($B1905="Non - avec lien de dépendance",MIN(1129,K1905,$C1905)*overallRate,MIN(1129,K1905)*overallRate)))))</f>
        <v>Effectuez l’étape 1</v>
      </c>
      <c r="P1905" s="3">
        <f t="shared" si="29"/>
        <v>0</v>
      </c>
    </row>
    <row r="1906" spans="12:16" x14ac:dyDescent="0.5">
      <c r="L1906" s="68" t="str">
        <f>IF(ISTEXT(overallRate),"Effectuez l’étape 1",IF(OR(COUNT($C1906,H1906)&lt;&gt;2,overallRate=0),0,IF(D1906="Yes",ROUND(MAX(IF($B1906="Oui - sans lien de dépendance",0,MIN((0.75*H1906),847)),MIN(H1906,(0.75*$C1906),847)),2),IF(revenueReduction&gt;0.3,MAX(IF($B1906="Non - avec lien de dépendance",MIN(1129,H1906,$C1906)*overallRate,MIN(1129,H1906)*overallRate),ROUND(MAX(IF($B1906="Non - avec lien de dépendance",0,MIN((0.75*H1906),847)),MIN(H1906,(0.75*$C1906),847)),2)),IF($B1906="Non - avec lien de dépendance",MIN(1129,H1906,$C1906)*overallRate,MIN(1129,H1906)*overallRate)))))</f>
        <v>Effectuez l’étape 1</v>
      </c>
      <c r="M1906" s="68" t="str">
        <f>IF(ISTEXT(overallRate),"Effectuez l’étape 1",IF(OR(COUNT($C1906,I1906)&lt;&gt;2,overallRate=0),0,IF(E1906="Yes",ROUND(MAX(IF($B1906="Oui - sans lien de dépendance",0,MIN((0.75*I1906),847)),MIN(I1906,(0.75*$C1906),847)),2),IF(revenueReduction&gt;0.3,MAX(IF($B1906="Non - avec lien de dépendance",MIN(1129,I1906,$C1906)*overallRate,MIN(1129,I1906)*overallRate),ROUND(MAX(IF($B1906="Non - avec lien de dépendance",0,MIN((0.75*I1906),847)),MIN(I1906,(0.75*$C1906),847)),2)),IF($B1906="Non - avec lien de dépendance",MIN(1129,I1906,$C1906)*overallRate,MIN(1129,I1906)*overallRate)))))</f>
        <v>Effectuez l’étape 1</v>
      </c>
      <c r="N1906" s="68" t="str">
        <f>IF(ISTEXT(overallRate),"Effectuez l’étape 1",IF(OR(COUNT($C1906,J1906)&lt;&gt;2,overallRate=0),0,IF(F1906="Yes",ROUND(MAX(IF($B1906="Oui - sans lien de dépendance",0,MIN((0.75*J1906),847)),MIN(J1906,(0.75*$C1906),847)),2),IF(revenueReduction&gt;0.3,MAX(IF($B1906="Non - avec lien de dépendance",MIN(1129,J1906,$C1906)*overallRate,MIN(1129,J1906)*overallRate),ROUND(MAX(IF($B1906="Non - avec lien de dépendance",0,MIN((0.75*J1906),847)),MIN(J1906,(0.75*$C1906),847)),2)),IF($B1906="Non - avec lien de dépendance",MIN(1129,J1906,$C1906)*overallRate,MIN(1129,J1906)*overallRate)))))</f>
        <v>Effectuez l’étape 1</v>
      </c>
      <c r="O1906" s="68" t="str">
        <f>IF(ISTEXT(overallRate),"Effectuez l’étape 1",IF(OR(COUNT($C1906,K1906)&lt;&gt;2,overallRate=0),0,IF(G1906="Yes",ROUND(MAX(IF($B1906="Oui - sans lien de dépendance",0,MIN((0.75*K1906),847)),MIN(K1906,(0.75*$C1906),847)),2),IF(revenueReduction&gt;0.3,MAX(IF($B1906="Non - avec lien de dépendance",MIN(1129,K1906,$C1906)*overallRate,MIN(1129,K1906)*overallRate),ROUND(MAX(IF($B1906="Non - avec lien de dépendance",0,MIN((0.75*K1906),847)),MIN(K1906,(0.75*$C1906),847)),2)),IF($B1906="Non - avec lien de dépendance",MIN(1129,K1906,$C1906)*overallRate,MIN(1129,K1906)*overallRate)))))</f>
        <v>Effectuez l’étape 1</v>
      </c>
      <c r="P1906" s="3">
        <f t="shared" si="29"/>
        <v>0</v>
      </c>
    </row>
    <row r="1907" spans="12:16" x14ac:dyDescent="0.5">
      <c r="L1907" s="68" t="str">
        <f>IF(ISTEXT(overallRate),"Effectuez l’étape 1",IF(OR(COUNT($C1907,H1907)&lt;&gt;2,overallRate=0),0,IF(D1907="Yes",ROUND(MAX(IF($B1907="Oui - sans lien de dépendance",0,MIN((0.75*H1907),847)),MIN(H1907,(0.75*$C1907),847)),2),IF(revenueReduction&gt;0.3,MAX(IF($B1907="Non - avec lien de dépendance",MIN(1129,H1907,$C1907)*overallRate,MIN(1129,H1907)*overallRate),ROUND(MAX(IF($B1907="Non - avec lien de dépendance",0,MIN((0.75*H1907),847)),MIN(H1907,(0.75*$C1907),847)),2)),IF($B1907="Non - avec lien de dépendance",MIN(1129,H1907,$C1907)*overallRate,MIN(1129,H1907)*overallRate)))))</f>
        <v>Effectuez l’étape 1</v>
      </c>
      <c r="M1907" s="68" t="str">
        <f>IF(ISTEXT(overallRate),"Effectuez l’étape 1",IF(OR(COUNT($C1907,I1907)&lt;&gt;2,overallRate=0),0,IF(E1907="Yes",ROUND(MAX(IF($B1907="Oui - sans lien de dépendance",0,MIN((0.75*I1907),847)),MIN(I1907,(0.75*$C1907),847)),2),IF(revenueReduction&gt;0.3,MAX(IF($B1907="Non - avec lien de dépendance",MIN(1129,I1907,$C1907)*overallRate,MIN(1129,I1907)*overallRate),ROUND(MAX(IF($B1907="Non - avec lien de dépendance",0,MIN((0.75*I1907),847)),MIN(I1907,(0.75*$C1907),847)),2)),IF($B1907="Non - avec lien de dépendance",MIN(1129,I1907,$C1907)*overallRate,MIN(1129,I1907)*overallRate)))))</f>
        <v>Effectuez l’étape 1</v>
      </c>
      <c r="N1907" s="68" t="str">
        <f>IF(ISTEXT(overallRate),"Effectuez l’étape 1",IF(OR(COUNT($C1907,J1907)&lt;&gt;2,overallRate=0),0,IF(F1907="Yes",ROUND(MAX(IF($B1907="Oui - sans lien de dépendance",0,MIN((0.75*J1907),847)),MIN(J1907,(0.75*$C1907),847)),2),IF(revenueReduction&gt;0.3,MAX(IF($B1907="Non - avec lien de dépendance",MIN(1129,J1907,$C1907)*overallRate,MIN(1129,J1907)*overallRate),ROUND(MAX(IF($B1907="Non - avec lien de dépendance",0,MIN((0.75*J1907),847)),MIN(J1907,(0.75*$C1907),847)),2)),IF($B1907="Non - avec lien de dépendance",MIN(1129,J1907,$C1907)*overallRate,MIN(1129,J1907)*overallRate)))))</f>
        <v>Effectuez l’étape 1</v>
      </c>
      <c r="O1907" s="68" t="str">
        <f>IF(ISTEXT(overallRate),"Effectuez l’étape 1",IF(OR(COUNT($C1907,K1907)&lt;&gt;2,overallRate=0),0,IF(G1907="Yes",ROUND(MAX(IF($B1907="Oui - sans lien de dépendance",0,MIN((0.75*K1907),847)),MIN(K1907,(0.75*$C1907),847)),2),IF(revenueReduction&gt;0.3,MAX(IF($B1907="Non - avec lien de dépendance",MIN(1129,K1907,$C1907)*overallRate,MIN(1129,K1907)*overallRate),ROUND(MAX(IF($B1907="Non - avec lien de dépendance",0,MIN((0.75*K1907),847)),MIN(K1907,(0.75*$C1907),847)),2)),IF($B1907="Non - avec lien de dépendance",MIN(1129,K1907,$C1907)*overallRate,MIN(1129,K1907)*overallRate)))))</f>
        <v>Effectuez l’étape 1</v>
      </c>
      <c r="P1907" s="3">
        <f t="shared" si="29"/>
        <v>0</v>
      </c>
    </row>
    <row r="1908" spans="12:16" x14ac:dyDescent="0.5">
      <c r="L1908" s="68" t="str">
        <f>IF(ISTEXT(overallRate),"Effectuez l’étape 1",IF(OR(COUNT($C1908,H1908)&lt;&gt;2,overallRate=0),0,IF(D1908="Yes",ROUND(MAX(IF($B1908="Oui - sans lien de dépendance",0,MIN((0.75*H1908),847)),MIN(H1908,(0.75*$C1908),847)),2),IF(revenueReduction&gt;0.3,MAX(IF($B1908="Non - avec lien de dépendance",MIN(1129,H1908,$C1908)*overallRate,MIN(1129,H1908)*overallRate),ROUND(MAX(IF($B1908="Non - avec lien de dépendance",0,MIN((0.75*H1908),847)),MIN(H1908,(0.75*$C1908),847)),2)),IF($B1908="Non - avec lien de dépendance",MIN(1129,H1908,$C1908)*overallRate,MIN(1129,H1908)*overallRate)))))</f>
        <v>Effectuez l’étape 1</v>
      </c>
      <c r="M1908" s="68" t="str">
        <f>IF(ISTEXT(overallRate),"Effectuez l’étape 1",IF(OR(COUNT($C1908,I1908)&lt;&gt;2,overallRate=0),0,IF(E1908="Yes",ROUND(MAX(IF($B1908="Oui - sans lien de dépendance",0,MIN((0.75*I1908),847)),MIN(I1908,(0.75*$C1908),847)),2),IF(revenueReduction&gt;0.3,MAX(IF($B1908="Non - avec lien de dépendance",MIN(1129,I1908,$C1908)*overallRate,MIN(1129,I1908)*overallRate),ROUND(MAX(IF($B1908="Non - avec lien de dépendance",0,MIN((0.75*I1908),847)),MIN(I1908,(0.75*$C1908),847)),2)),IF($B1908="Non - avec lien de dépendance",MIN(1129,I1908,$C1908)*overallRate,MIN(1129,I1908)*overallRate)))))</f>
        <v>Effectuez l’étape 1</v>
      </c>
      <c r="N1908" s="68" t="str">
        <f>IF(ISTEXT(overallRate),"Effectuez l’étape 1",IF(OR(COUNT($C1908,J1908)&lt;&gt;2,overallRate=0),0,IF(F1908="Yes",ROUND(MAX(IF($B1908="Oui - sans lien de dépendance",0,MIN((0.75*J1908),847)),MIN(J1908,(0.75*$C1908),847)),2),IF(revenueReduction&gt;0.3,MAX(IF($B1908="Non - avec lien de dépendance",MIN(1129,J1908,$C1908)*overallRate,MIN(1129,J1908)*overallRate),ROUND(MAX(IF($B1908="Non - avec lien de dépendance",0,MIN((0.75*J1908),847)),MIN(J1908,(0.75*$C1908),847)),2)),IF($B1908="Non - avec lien de dépendance",MIN(1129,J1908,$C1908)*overallRate,MIN(1129,J1908)*overallRate)))))</f>
        <v>Effectuez l’étape 1</v>
      </c>
      <c r="O1908" s="68" t="str">
        <f>IF(ISTEXT(overallRate),"Effectuez l’étape 1",IF(OR(COUNT($C1908,K1908)&lt;&gt;2,overallRate=0),0,IF(G1908="Yes",ROUND(MAX(IF($B1908="Oui - sans lien de dépendance",0,MIN((0.75*K1908),847)),MIN(K1908,(0.75*$C1908),847)),2),IF(revenueReduction&gt;0.3,MAX(IF($B1908="Non - avec lien de dépendance",MIN(1129,K1908,$C1908)*overallRate,MIN(1129,K1908)*overallRate),ROUND(MAX(IF($B1908="Non - avec lien de dépendance",0,MIN((0.75*K1908),847)),MIN(K1908,(0.75*$C1908),847)),2)),IF($B1908="Non - avec lien de dépendance",MIN(1129,K1908,$C1908)*overallRate,MIN(1129,K1908)*overallRate)))))</f>
        <v>Effectuez l’étape 1</v>
      </c>
      <c r="P1908" s="3">
        <f t="shared" si="29"/>
        <v>0</v>
      </c>
    </row>
    <row r="1909" spans="12:16" x14ac:dyDescent="0.5">
      <c r="L1909" s="68" t="str">
        <f>IF(ISTEXT(overallRate),"Effectuez l’étape 1",IF(OR(COUNT($C1909,H1909)&lt;&gt;2,overallRate=0),0,IF(D1909="Yes",ROUND(MAX(IF($B1909="Oui - sans lien de dépendance",0,MIN((0.75*H1909),847)),MIN(H1909,(0.75*$C1909),847)),2),IF(revenueReduction&gt;0.3,MAX(IF($B1909="Non - avec lien de dépendance",MIN(1129,H1909,$C1909)*overallRate,MIN(1129,H1909)*overallRate),ROUND(MAX(IF($B1909="Non - avec lien de dépendance",0,MIN((0.75*H1909),847)),MIN(H1909,(0.75*$C1909),847)),2)),IF($B1909="Non - avec lien de dépendance",MIN(1129,H1909,$C1909)*overallRate,MIN(1129,H1909)*overallRate)))))</f>
        <v>Effectuez l’étape 1</v>
      </c>
      <c r="M1909" s="68" t="str">
        <f>IF(ISTEXT(overallRate),"Effectuez l’étape 1",IF(OR(COUNT($C1909,I1909)&lt;&gt;2,overallRate=0),0,IF(E1909="Yes",ROUND(MAX(IF($B1909="Oui - sans lien de dépendance",0,MIN((0.75*I1909),847)),MIN(I1909,(0.75*$C1909),847)),2),IF(revenueReduction&gt;0.3,MAX(IF($B1909="Non - avec lien de dépendance",MIN(1129,I1909,$C1909)*overallRate,MIN(1129,I1909)*overallRate),ROUND(MAX(IF($B1909="Non - avec lien de dépendance",0,MIN((0.75*I1909),847)),MIN(I1909,(0.75*$C1909),847)),2)),IF($B1909="Non - avec lien de dépendance",MIN(1129,I1909,$C1909)*overallRate,MIN(1129,I1909)*overallRate)))))</f>
        <v>Effectuez l’étape 1</v>
      </c>
      <c r="N1909" s="68" t="str">
        <f>IF(ISTEXT(overallRate),"Effectuez l’étape 1",IF(OR(COUNT($C1909,J1909)&lt;&gt;2,overallRate=0),0,IF(F1909="Yes",ROUND(MAX(IF($B1909="Oui - sans lien de dépendance",0,MIN((0.75*J1909),847)),MIN(J1909,(0.75*$C1909),847)),2),IF(revenueReduction&gt;0.3,MAX(IF($B1909="Non - avec lien de dépendance",MIN(1129,J1909,$C1909)*overallRate,MIN(1129,J1909)*overallRate),ROUND(MAX(IF($B1909="Non - avec lien de dépendance",0,MIN((0.75*J1909),847)),MIN(J1909,(0.75*$C1909),847)),2)),IF($B1909="Non - avec lien de dépendance",MIN(1129,J1909,$C1909)*overallRate,MIN(1129,J1909)*overallRate)))))</f>
        <v>Effectuez l’étape 1</v>
      </c>
      <c r="O1909" s="68" t="str">
        <f>IF(ISTEXT(overallRate),"Effectuez l’étape 1",IF(OR(COUNT($C1909,K1909)&lt;&gt;2,overallRate=0),0,IF(G1909="Yes",ROUND(MAX(IF($B1909="Oui - sans lien de dépendance",0,MIN((0.75*K1909),847)),MIN(K1909,(0.75*$C1909),847)),2),IF(revenueReduction&gt;0.3,MAX(IF($B1909="Non - avec lien de dépendance",MIN(1129,K1909,$C1909)*overallRate,MIN(1129,K1909)*overallRate),ROUND(MAX(IF($B1909="Non - avec lien de dépendance",0,MIN((0.75*K1909),847)),MIN(K1909,(0.75*$C1909),847)),2)),IF($B1909="Non - avec lien de dépendance",MIN(1129,K1909,$C1909)*overallRate,MIN(1129,K1909)*overallRate)))))</f>
        <v>Effectuez l’étape 1</v>
      </c>
      <c r="P1909" s="3">
        <f t="shared" si="29"/>
        <v>0</v>
      </c>
    </row>
    <row r="1910" spans="12:16" x14ac:dyDescent="0.5">
      <c r="L1910" s="68" t="str">
        <f>IF(ISTEXT(overallRate),"Effectuez l’étape 1",IF(OR(COUNT($C1910,H1910)&lt;&gt;2,overallRate=0),0,IF(D1910="Yes",ROUND(MAX(IF($B1910="Oui - sans lien de dépendance",0,MIN((0.75*H1910),847)),MIN(H1910,(0.75*$C1910),847)),2),IF(revenueReduction&gt;0.3,MAX(IF($B1910="Non - avec lien de dépendance",MIN(1129,H1910,$C1910)*overallRate,MIN(1129,H1910)*overallRate),ROUND(MAX(IF($B1910="Non - avec lien de dépendance",0,MIN((0.75*H1910),847)),MIN(H1910,(0.75*$C1910),847)),2)),IF($B1910="Non - avec lien de dépendance",MIN(1129,H1910,$C1910)*overallRate,MIN(1129,H1910)*overallRate)))))</f>
        <v>Effectuez l’étape 1</v>
      </c>
      <c r="M1910" s="68" t="str">
        <f>IF(ISTEXT(overallRate),"Effectuez l’étape 1",IF(OR(COUNT($C1910,I1910)&lt;&gt;2,overallRate=0),0,IF(E1910="Yes",ROUND(MAX(IF($B1910="Oui - sans lien de dépendance",0,MIN((0.75*I1910),847)),MIN(I1910,(0.75*$C1910),847)),2),IF(revenueReduction&gt;0.3,MAX(IF($B1910="Non - avec lien de dépendance",MIN(1129,I1910,$C1910)*overallRate,MIN(1129,I1910)*overallRate),ROUND(MAX(IF($B1910="Non - avec lien de dépendance",0,MIN((0.75*I1910),847)),MIN(I1910,(0.75*$C1910),847)),2)),IF($B1910="Non - avec lien de dépendance",MIN(1129,I1910,$C1910)*overallRate,MIN(1129,I1910)*overallRate)))))</f>
        <v>Effectuez l’étape 1</v>
      </c>
      <c r="N1910" s="68" t="str">
        <f>IF(ISTEXT(overallRate),"Effectuez l’étape 1",IF(OR(COUNT($C1910,J1910)&lt;&gt;2,overallRate=0),0,IF(F1910="Yes",ROUND(MAX(IF($B1910="Oui - sans lien de dépendance",0,MIN((0.75*J1910),847)),MIN(J1910,(0.75*$C1910),847)),2),IF(revenueReduction&gt;0.3,MAX(IF($B1910="Non - avec lien de dépendance",MIN(1129,J1910,$C1910)*overallRate,MIN(1129,J1910)*overallRate),ROUND(MAX(IF($B1910="Non - avec lien de dépendance",0,MIN((0.75*J1910),847)),MIN(J1910,(0.75*$C1910),847)),2)),IF($B1910="Non - avec lien de dépendance",MIN(1129,J1910,$C1910)*overallRate,MIN(1129,J1910)*overallRate)))))</f>
        <v>Effectuez l’étape 1</v>
      </c>
      <c r="O1910" s="68" t="str">
        <f>IF(ISTEXT(overallRate),"Effectuez l’étape 1",IF(OR(COUNT($C1910,K1910)&lt;&gt;2,overallRate=0),0,IF(G1910="Yes",ROUND(MAX(IF($B1910="Oui - sans lien de dépendance",0,MIN((0.75*K1910),847)),MIN(K1910,(0.75*$C1910),847)),2),IF(revenueReduction&gt;0.3,MAX(IF($B1910="Non - avec lien de dépendance",MIN(1129,K1910,$C1910)*overallRate,MIN(1129,K1910)*overallRate),ROUND(MAX(IF($B1910="Non - avec lien de dépendance",0,MIN((0.75*K1910),847)),MIN(K1910,(0.75*$C1910),847)),2)),IF($B1910="Non - avec lien de dépendance",MIN(1129,K1910,$C1910)*overallRate,MIN(1129,K1910)*overallRate)))))</f>
        <v>Effectuez l’étape 1</v>
      </c>
      <c r="P1910" s="3">
        <f t="shared" si="29"/>
        <v>0</v>
      </c>
    </row>
    <row r="1911" spans="12:16" x14ac:dyDescent="0.5">
      <c r="L1911" s="68" t="str">
        <f>IF(ISTEXT(overallRate),"Effectuez l’étape 1",IF(OR(COUNT($C1911,H1911)&lt;&gt;2,overallRate=0),0,IF(D1911="Yes",ROUND(MAX(IF($B1911="Oui - sans lien de dépendance",0,MIN((0.75*H1911),847)),MIN(H1911,(0.75*$C1911),847)),2),IF(revenueReduction&gt;0.3,MAX(IF($B1911="Non - avec lien de dépendance",MIN(1129,H1911,$C1911)*overallRate,MIN(1129,H1911)*overallRate),ROUND(MAX(IF($B1911="Non - avec lien de dépendance",0,MIN((0.75*H1911),847)),MIN(H1911,(0.75*$C1911),847)),2)),IF($B1911="Non - avec lien de dépendance",MIN(1129,H1911,$C1911)*overallRate,MIN(1129,H1911)*overallRate)))))</f>
        <v>Effectuez l’étape 1</v>
      </c>
      <c r="M1911" s="68" t="str">
        <f>IF(ISTEXT(overallRate),"Effectuez l’étape 1",IF(OR(COUNT($C1911,I1911)&lt;&gt;2,overallRate=0),0,IF(E1911="Yes",ROUND(MAX(IF($B1911="Oui - sans lien de dépendance",0,MIN((0.75*I1911),847)),MIN(I1911,(0.75*$C1911),847)),2),IF(revenueReduction&gt;0.3,MAX(IF($B1911="Non - avec lien de dépendance",MIN(1129,I1911,$C1911)*overallRate,MIN(1129,I1911)*overallRate),ROUND(MAX(IF($B1911="Non - avec lien de dépendance",0,MIN((0.75*I1911),847)),MIN(I1911,(0.75*$C1911),847)),2)),IF($B1911="Non - avec lien de dépendance",MIN(1129,I1911,$C1911)*overallRate,MIN(1129,I1911)*overallRate)))))</f>
        <v>Effectuez l’étape 1</v>
      </c>
      <c r="N1911" s="68" t="str">
        <f>IF(ISTEXT(overallRate),"Effectuez l’étape 1",IF(OR(COUNT($C1911,J1911)&lt;&gt;2,overallRate=0),0,IF(F1911="Yes",ROUND(MAX(IF($B1911="Oui - sans lien de dépendance",0,MIN((0.75*J1911),847)),MIN(J1911,(0.75*$C1911),847)),2),IF(revenueReduction&gt;0.3,MAX(IF($B1911="Non - avec lien de dépendance",MIN(1129,J1911,$C1911)*overallRate,MIN(1129,J1911)*overallRate),ROUND(MAX(IF($B1911="Non - avec lien de dépendance",0,MIN((0.75*J1911),847)),MIN(J1911,(0.75*$C1911),847)),2)),IF($B1911="Non - avec lien de dépendance",MIN(1129,J1911,$C1911)*overallRate,MIN(1129,J1911)*overallRate)))))</f>
        <v>Effectuez l’étape 1</v>
      </c>
      <c r="O1911" s="68" t="str">
        <f>IF(ISTEXT(overallRate),"Effectuez l’étape 1",IF(OR(COUNT($C1911,K1911)&lt;&gt;2,overallRate=0),0,IF(G1911="Yes",ROUND(MAX(IF($B1911="Oui - sans lien de dépendance",0,MIN((0.75*K1911),847)),MIN(K1911,(0.75*$C1911),847)),2),IF(revenueReduction&gt;0.3,MAX(IF($B1911="Non - avec lien de dépendance",MIN(1129,K1911,$C1911)*overallRate,MIN(1129,K1911)*overallRate),ROUND(MAX(IF($B1911="Non - avec lien de dépendance",0,MIN((0.75*K1911),847)),MIN(K1911,(0.75*$C1911),847)),2)),IF($B1911="Non - avec lien de dépendance",MIN(1129,K1911,$C1911)*overallRate,MIN(1129,K1911)*overallRate)))))</f>
        <v>Effectuez l’étape 1</v>
      </c>
      <c r="P1911" s="3">
        <f t="shared" si="29"/>
        <v>0</v>
      </c>
    </row>
    <row r="1912" spans="12:16" x14ac:dyDescent="0.5">
      <c r="L1912" s="68" t="str">
        <f>IF(ISTEXT(overallRate),"Effectuez l’étape 1",IF(OR(COUNT($C1912,H1912)&lt;&gt;2,overallRate=0),0,IF(D1912="Yes",ROUND(MAX(IF($B1912="Oui - sans lien de dépendance",0,MIN((0.75*H1912),847)),MIN(H1912,(0.75*$C1912),847)),2),IF(revenueReduction&gt;0.3,MAX(IF($B1912="Non - avec lien de dépendance",MIN(1129,H1912,$C1912)*overallRate,MIN(1129,H1912)*overallRate),ROUND(MAX(IF($B1912="Non - avec lien de dépendance",0,MIN((0.75*H1912),847)),MIN(H1912,(0.75*$C1912),847)),2)),IF($B1912="Non - avec lien de dépendance",MIN(1129,H1912,$C1912)*overallRate,MIN(1129,H1912)*overallRate)))))</f>
        <v>Effectuez l’étape 1</v>
      </c>
      <c r="M1912" s="68" t="str">
        <f>IF(ISTEXT(overallRate),"Effectuez l’étape 1",IF(OR(COUNT($C1912,I1912)&lt;&gt;2,overallRate=0),0,IF(E1912="Yes",ROUND(MAX(IF($B1912="Oui - sans lien de dépendance",0,MIN((0.75*I1912),847)),MIN(I1912,(0.75*$C1912),847)),2),IF(revenueReduction&gt;0.3,MAX(IF($B1912="Non - avec lien de dépendance",MIN(1129,I1912,$C1912)*overallRate,MIN(1129,I1912)*overallRate),ROUND(MAX(IF($B1912="Non - avec lien de dépendance",0,MIN((0.75*I1912),847)),MIN(I1912,(0.75*$C1912),847)),2)),IF($B1912="Non - avec lien de dépendance",MIN(1129,I1912,$C1912)*overallRate,MIN(1129,I1912)*overallRate)))))</f>
        <v>Effectuez l’étape 1</v>
      </c>
      <c r="N1912" s="68" t="str">
        <f>IF(ISTEXT(overallRate),"Effectuez l’étape 1",IF(OR(COUNT($C1912,J1912)&lt;&gt;2,overallRate=0),0,IF(F1912="Yes",ROUND(MAX(IF($B1912="Oui - sans lien de dépendance",0,MIN((0.75*J1912),847)),MIN(J1912,(0.75*$C1912),847)),2),IF(revenueReduction&gt;0.3,MAX(IF($B1912="Non - avec lien de dépendance",MIN(1129,J1912,$C1912)*overallRate,MIN(1129,J1912)*overallRate),ROUND(MAX(IF($B1912="Non - avec lien de dépendance",0,MIN((0.75*J1912),847)),MIN(J1912,(0.75*$C1912),847)),2)),IF($B1912="Non - avec lien de dépendance",MIN(1129,J1912,$C1912)*overallRate,MIN(1129,J1912)*overallRate)))))</f>
        <v>Effectuez l’étape 1</v>
      </c>
      <c r="O1912" s="68" t="str">
        <f>IF(ISTEXT(overallRate),"Effectuez l’étape 1",IF(OR(COUNT($C1912,K1912)&lt;&gt;2,overallRate=0),0,IF(G1912="Yes",ROUND(MAX(IF($B1912="Oui - sans lien de dépendance",0,MIN((0.75*K1912),847)),MIN(K1912,(0.75*$C1912),847)),2),IF(revenueReduction&gt;0.3,MAX(IF($B1912="Non - avec lien de dépendance",MIN(1129,K1912,$C1912)*overallRate,MIN(1129,K1912)*overallRate),ROUND(MAX(IF($B1912="Non - avec lien de dépendance",0,MIN((0.75*K1912),847)),MIN(K1912,(0.75*$C1912),847)),2)),IF($B1912="Non - avec lien de dépendance",MIN(1129,K1912,$C1912)*overallRate,MIN(1129,K1912)*overallRate)))))</f>
        <v>Effectuez l’étape 1</v>
      </c>
      <c r="P1912" s="3">
        <f t="shared" si="29"/>
        <v>0</v>
      </c>
    </row>
    <row r="1913" spans="12:16" x14ac:dyDescent="0.5">
      <c r="L1913" s="68" t="str">
        <f>IF(ISTEXT(overallRate),"Effectuez l’étape 1",IF(OR(COUNT($C1913,H1913)&lt;&gt;2,overallRate=0),0,IF(D1913="Yes",ROUND(MAX(IF($B1913="Oui - sans lien de dépendance",0,MIN((0.75*H1913),847)),MIN(H1913,(0.75*$C1913),847)),2),IF(revenueReduction&gt;0.3,MAX(IF($B1913="Non - avec lien de dépendance",MIN(1129,H1913,$C1913)*overallRate,MIN(1129,H1913)*overallRate),ROUND(MAX(IF($B1913="Non - avec lien de dépendance",0,MIN((0.75*H1913),847)),MIN(H1913,(0.75*$C1913),847)),2)),IF($B1913="Non - avec lien de dépendance",MIN(1129,H1913,$C1913)*overallRate,MIN(1129,H1913)*overallRate)))))</f>
        <v>Effectuez l’étape 1</v>
      </c>
      <c r="M1913" s="68" t="str">
        <f>IF(ISTEXT(overallRate),"Effectuez l’étape 1",IF(OR(COUNT($C1913,I1913)&lt;&gt;2,overallRate=0),0,IF(E1913="Yes",ROUND(MAX(IF($B1913="Oui - sans lien de dépendance",0,MIN((0.75*I1913),847)),MIN(I1913,(0.75*$C1913),847)),2),IF(revenueReduction&gt;0.3,MAX(IF($B1913="Non - avec lien de dépendance",MIN(1129,I1913,$C1913)*overallRate,MIN(1129,I1913)*overallRate),ROUND(MAX(IF($B1913="Non - avec lien de dépendance",0,MIN((0.75*I1913),847)),MIN(I1913,(0.75*$C1913),847)),2)),IF($B1913="Non - avec lien de dépendance",MIN(1129,I1913,$C1913)*overallRate,MIN(1129,I1913)*overallRate)))))</f>
        <v>Effectuez l’étape 1</v>
      </c>
      <c r="N1913" s="68" t="str">
        <f>IF(ISTEXT(overallRate),"Effectuez l’étape 1",IF(OR(COUNT($C1913,J1913)&lt;&gt;2,overallRate=0),0,IF(F1913="Yes",ROUND(MAX(IF($B1913="Oui - sans lien de dépendance",0,MIN((0.75*J1913),847)),MIN(J1913,(0.75*$C1913),847)),2),IF(revenueReduction&gt;0.3,MAX(IF($B1913="Non - avec lien de dépendance",MIN(1129,J1913,$C1913)*overallRate,MIN(1129,J1913)*overallRate),ROUND(MAX(IF($B1913="Non - avec lien de dépendance",0,MIN((0.75*J1913),847)),MIN(J1913,(0.75*$C1913),847)),2)),IF($B1913="Non - avec lien de dépendance",MIN(1129,J1913,$C1913)*overallRate,MIN(1129,J1913)*overallRate)))))</f>
        <v>Effectuez l’étape 1</v>
      </c>
      <c r="O1913" s="68" t="str">
        <f>IF(ISTEXT(overallRate),"Effectuez l’étape 1",IF(OR(COUNT($C1913,K1913)&lt;&gt;2,overallRate=0),0,IF(G1913="Yes",ROUND(MAX(IF($B1913="Oui - sans lien de dépendance",0,MIN((0.75*K1913),847)),MIN(K1913,(0.75*$C1913),847)),2),IF(revenueReduction&gt;0.3,MAX(IF($B1913="Non - avec lien de dépendance",MIN(1129,K1913,$C1913)*overallRate,MIN(1129,K1913)*overallRate),ROUND(MAX(IF($B1913="Non - avec lien de dépendance",0,MIN((0.75*K1913),847)),MIN(K1913,(0.75*$C1913),847)),2)),IF($B1913="Non - avec lien de dépendance",MIN(1129,K1913,$C1913)*overallRate,MIN(1129,K1913)*overallRate)))))</f>
        <v>Effectuez l’étape 1</v>
      </c>
      <c r="P1913" s="3">
        <f t="shared" si="29"/>
        <v>0</v>
      </c>
    </row>
    <row r="1914" spans="12:16" x14ac:dyDescent="0.5">
      <c r="L1914" s="68" t="str">
        <f>IF(ISTEXT(overallRate),"Effectuez l’étape 1",IF(OR(COUNT($C1914,H1914)&lt;&gt;2,overallRate=0),0,IF(D1914="Yes",ROUND(MAX(IF($B1914="Oui - sans lien de dépendance",0,MIN((0.75*H1914),847)),MIN(H1914,(0.75*$C1914),847)),2),IF(revenueReduction&gt;0.3,MAX(IF($B1914="Non - avec lien de dépendance",MIN(1129,H1914,$C1914)*overallRate,MIN(1129,H1914)*overallRate),ROUND(MAX(IF($B1914="Non - avec lien de dépendance",0,MIN((0.75*H1914),847)),MIN(H1914,(0.75*$C1914),847)),2)),IF($B1914="Non - avec lien de dépendance",MIN(1129,H1914,$C1914)*overallRate,MIN(1129,H1914)*overallRate)))))</f>
        <v>Effectuez l’étape 1</v>
      </c>
      <c r="M1914" s="68" t="str">
        <f>IF(ISTEXT(overallRate),"Effectuez l’étape 1",IF(OR(COUNT($C1914,I1914)&lt;&gt;2,overallRate=0),0,IF(E1914="Yes",ROUND(MAX(IF($B1914="Oui - sans lien de dépendance",0,MIN((0.75*I1914),847)),MIN(I1914,(0.75*$C1914),847)),2),IF(revenueReduction&gt;0.3,MAX(IF($B1914="Non - avec lien de dépendance",MIN(1129,I1914,$C1914)*overallRate,MIN(1129,I1914)*overallRate),ROUND(MAX(IF($B1914="Non - avec lien de dépendance",0,MIN((0.75*I1914),847)),MIN(I1914,(0.75*$C1914),847)),2)),IF($B1914="Non - avec lien de dépendance",MIN(1129,I1914,$C1914)*overallRate,MIN(1129,I1914)*overallRate)))))</f>
        <v>Effectuez l’étape 1</v>
      </c>
      <c r="N1914" s="68" t="str">
        <f>IF(ISTEXT(overallRate),"Effectuez l’étape 1",IF(OR(COUNT($C1914,J1914)&lt;&gt;2,overallRate=0),0,IF(F1914="Yes",ROUND(MAX(IF($B1914="Oui - sans lien de dépendance",0,MIN((0.75*J1914),847)),MIN(J1914,(0.75*$C1914),847)),2),IF(revenueReduction&gt;0.3,MAX(IF($B1914="Non - avec lien de dépendance",MIN(1129,J1914,$C1914)*overallRate,MIN(1129,J1914)*overallRate),ROUND(MAX(IF($B1914="Non - avec lien de dépendance",0,MIN((0.75*J1914),847)),MIN(J1914,(0.75*$C1914),847)),2)),IF($B1914="Non - avec lien de dépendance",MIN(1129,J1914,$C1914)*overallRate,MIN(1129,J1914)*overallRate)))))</f>
        <v>Effectuez l’étape 1</v>
      </c>
      <c r="O1914" s="68" t="str">
        <f>IF(ISTEXT(overallRate),"Effectuez l’étape 1",IF(OR(COUNT($C1914,K1914)&lt;&gt;2,overallRate=0),0,IF(G1914="Yes",ROUND(MAX(IF($B1914="Oui - sans lien de dépendance",0,MIN((0.75*K1914),847)),MIN(K1914,(0.75*$C1914),847)),2),IF(revenueReduction&gt;0.3,MAX(IF($B1914="Non - avec lien de dépendance",MIN(1129,K1914,$C1914)*overallRate,MIN(1129,K1914)*overallRate),ROUND(MAX(IF($B1914="Non - avec lien de dépendance",0,MIN((0.75*K1914),847)),MIN(K1914,(0.75*$C1914),847)),2)),IF($B1914="Non - avec lien de dépendance",MIN(1129,K1914,$C1914)*overallRate,MIN(1129,K1914)*overallRate)))))</f>
        <v>Effectuez l’étape 1</v>
      </c>
      <c r="P1914" s="3">
        <f t="shared" si="29"/>
        <v>0</v>
      </c>
    </row>
    <row r="1915" spans="12:16" x14ac:dyDescent="0.5">
      <c r="L1915" s="68" t="str">
        <f>IF(ISTEXT(overallRate),"Effectuez l’étape 1",IF(OR(COUNT($C1915,H1915)&lt;&gt;2,overallRate=0),0,IF(D1915="Yes",ROUND(MAX(IF($B1915="Oui - sans lien de dépendance",0,MIN((0.75*H1915),847)),MIN(H1915,(0.75*$C1915),847)),2),IF(revenueReduction&gt;0.3,MAX(IF($B1915="Non - avec lien de dépendance",MIN(1129,H1915,$C1915)*overallRate,MIN(1129,H1915)*overallRate),ROUND(MAX(IF($B1915="Non - avec lien de dépendance",0,MIN((0.75*H1915),847)),MIN(H1915,(0.75*$C1915),847)),2)),IF($B1915="Non - avec lien de dépendance",MIN(1129,H1915,$C1915)*overallRate,MIN(1129,H1915)*overallRate)))))</f>
        <v>Effectuez l’étape 1</v>
      </c>
      <c r="M1915" s="68" t="str">
        <f>IF(ISTEXT(overallRate),"Effectuez l’étape 1",IF(OR(COUNT($C1915,I1915)&lt;&gt;2,overallRate=0),0,IF(E1915="Yes",ROUND(MAX(IF($B1915="Oui - sans lien de dépendance",0,MIN((0.75*I1915),847)),MIN(I1915,(0.75*$C1915),847)),2),IF(revenueReduction&gt;0.3,MAX(IF($B1915="Non - avec lien de dépendance",MIN(1129,I1915,$C1915)*overallRate,MIN(1129,I1915)*overallRate),ROUND(MAX(IF($B1915="Non - avec lien de dépendance",0,MIN((0.75*I1915),847)),MIN(I1915,(0.75*$C1915),847)),2)),IF($B1915="Non - avec lien de dépendance",MIN(1129,I1915,$C1915)*overallRate,MIN(1129,I1915)*overallRate)))))</f>
        <v>Effectuez l’étape 1</v>
      </c>
      <c r="N1915" s="68" t="str">
        <f>IF(ISTEXT(overallRate),"Effectuez l’étape 1",IF(OR(COUNT($C1915,J1915)&lt;&gt;2,overallRate=0),0,IF(F1915="Yes",ROUND(MAX(IF($B1915="Oui - sans lien de dépendance",0,MIN((0.75*J1915),847)),MIN(J1915,(0.75*$C1915),847)),2),IF(revenueReduction&gt;0.3,MAX(IF($B1915="Non - avec lien de dépendance",MIN(1129,J1915,$C1915)*overallRate,MIN(1129,J1915)*overallRate),ROUND(MAX(IF($B1915="Non - avec lien de dépendance",0,MIN((0.75*J1915),847)),MIN(J1915,(0.75*$C1915),847)),2)),IF($B1915="Non - avec lien de dépendance",MIN(1129,J1915,$C1915)*overallRate,MIN(1129,J1915)*overallRate)))))</f>
        <v>Effectuez l’étape 1</v>
      </c>
      <c r="O1915" s="68" t="str">
        <f>IF(ISTEXT(overallRate),"Effectuez l’étape 1",IF(OR(COUNT($C1915,K1915)&lt;&gt;2,overallRate=0),0,IF(G1915="Yes",ROUND(MAX(IF($B1915="Oui - sans lien de dépendance",0,MIN((0.75*K1915),847)),MIN(K1915,(0.75*$C1915),847)),2),IF(revenueReduction&gt;0.3,MAX(IF($B1915="Non - avec lien de dépendance",MIN(1129,K1915,$C1915)*overallRate,MIN(1129,K1915)*overallRate),ROUND(MAX(IF($B1915="Non - avec lien de dépendance",0,MIN((0.75*K1915),847)),MIN(K1915,(0.75*$C1915),847)),2)),IF($B1915="Non - avec lien de dépendance",MIN(1129,K1915,$C1915)*overallRate,MIN(1129,K1915)*overallRate)))))</f>
        <v>Effectuez l’étape 1</v>
      </c>
      <c r="P1915" s="3">
        <f t="shared" si="29"/>
        <v>0</v>
      </c>
    </row>
    <row r="1916" spans="12:16" x14ac:dyDescent="0.5">
      <c r="L1916" s="68" t="str">
        <f>IF(ISTEXT(overallRate),"Effectuez l’étape 1",IF(OR(COUNT($C1916,H1916)&lt;&gt;2,overallRate=0),0,IF(D1916="Yes",ROUND(MAX(IF($B1916="Oui - sans lien de dépendance",0,MIN((0.75*H1916),847)),MIN(H1916,(0.75*$C1916),847)),2),IF(revenueReduction&gt;0.3,MAX(IF($B1916="Non - avec lien de dépendance",MIN(1129,H1916,$C1916)*overallRate,MIN(1129,H1916)*overallRate),ROUND(MAX(IF($B1916="Non - avec lien de dépendance",0,MIN((0.75*H1916),847)),MIN(H1916,(0.75*$C1916),847)),2)),IF($B1916="Non - avec lien de dépendance",MIN(1129,H1916,$C1916)*overallRate,MIN(1129,H1916)*overallRate)))))</f>
        <v>Effectuez l’étape 1</v>
      </c>
      <c r="M1916" s="68" t="str">
        <f>IF(ISTEXT(overallRate),"Effectuez l’étape 1",IF(OR(COUNT($C1916,I1916)&lt;&gt;2,overallRate=0),0,IF(E1916="Yes",ROUND(MAX(IF($B1916="Oui - sans lien de dépendance",0,MIN((0.75*I1916),847)),MIN(I1916,(0.75*$C1916),847)),2),IF(revenueReduction&gt;0.3,MAX(IF($B1916="Non - avec lien de dépendance",MIN(1129,I1916,$C1916)*overallRate,MIN(1129,I1916)*overallRate),ROUND(MAX(IF($B1916="Non - avec lien de dépendance",0,MIN((0.75*I1916),847)),MIN(I1916,(0.75*$C1916),847)),2)),IF($B1916="Non - avec lien de dépendance",MIN(1129,I1916,$C1916)*overallRate,MIN(1129,I1916)*overallRate)))))</f>
        <v>Effectuez l’étape 1</v>
      </c>
      <c r="N1916" s="68" t="str">
        <f>IF(ISTEXT(overallRate),"Effectuez l’étape 1",IF(OR(COUNT($C1916,J1916)&lt;&gt;2,overallRate=0),0,IF(F1916="Yes",ROUND(MAX(IF($B1916="Oui - sans lien de dépendance",0,MIN((0.75*J1916),847)),MIN(J1916,(0.75*$C1916),847)),2),IF(revenueReduction&gt;0.3,MAX(IF($B1916="Non - avec lien de dépendance",MIN(1129,J1916,$C1916)*overallRate,MIN(1129,J1916)*overallRate),ROUND(MAX(IF($B1916="Non - avec lien de dépendance",0,MIN((0.75*J1916),847)),MIN(J1916,(0.75*$C1916),847)),2)),IF($B1916="Non - avec lien de dépendance",MIN(1129,J1916,$C1916)*overallRate,MIN(1129,J1916)*overallRate)))))</f>
        <v>Effectuez l’étape 1</v>
      </c>
      <c r="O1916" s="68" t="str">
        <f>IF(ISTEXT(overallRate),"Effectuez l’étape 1",IF(OR(COUNT($C1916,K1916)&lt;&gt;2,overallRate=0),0,IF(G1916="Yes",ROUND(MAX(IF($B1916="Oui - sans lien de dépendance",0,MIN((0.75*K1916),847)),MIN(K1916,(0.75*$C1916),847)),2),IF(revenueReduction&gt;0.3,MAX(IF($B1916="Non - avec lien de dépendance",MIN(1129,K1916,$C1916)*overallRate,MIN(1129,K1916)*overallRate),ROUND(MAX(IF($B1916="Non - avec lien de dépendance",0,MIN((0.75*K1916),847)),MIN(K1916,(0.75*$C1916),847)),2)),IF($B1916="Non - avec lien de dépendance",MIN(1129,K1916,$C1916)*overallRate,MIN(1129,K1916)*overallRate)))))</f>
        <v>Effectuez l’étape 1</v>
      </c>
      <c r="P1916" s="3">
        <f t="shared" si="29"/>
        <v>0</v>
      </c>
    </row>
    <row r="1917" spans="12:16" x14ac:dyDescent="0.5">
      <c r="L1917" s="68" t="str">
        <f>IF(ISTEXT(overallRate),"Effectuez l’étape 1",IF(OR(COUNT($C1917,H1917)&lt;&gt;2,overallRate=0),0,IF(D1917="Yes",ROUND(MAX(IF($B1917="Oui - sans lien de dépendance",0,MIN((0.75*H1917),847)),MIN(H1917,(0.75*$C1917),847)),2),IF(revenueReduction&gt;0.3,MAX(IF($B1917="Non - avec lien de dépendance",MIN(1129,H1917,$C1917)*overallRate,MIN(1129,H1917)*overallRate),ROUND(MAX(IF($B1917="Non - avec lien de dépendance",0,MIN((0.75*H1917),847)),MIN(H1917,(0.75*$C1917),847)),2)),IF($B1917="Non - avec lien de dépendance",MIN(1129,H1917,$C1917)*overallRate,MIN(1129,H1917)*overallRate)))))</f>
        <v>Effectuez l’étape 1</v>
      </c>
      <c r="M1917" s="68" t="str">
        <f>IF(ISTEXT(overallRate),"Effectuez l’étape 1",IF(OR(COUNT($C1917,I1917)&lt;&gt;2,overallRate=0),0,IF(E1917="Yes",ROUND(MAX(IF($B1917="Oui - sans lien de dépendance",0,MIN((0.75*I1917),847)),MIN(I1917,(0.75*$C1917),847)),2),IF(revenueReduction&gt;0.3,MAX(IF($B1917="Non - avec lien de dépendance",MIN(1129,I1917,$C1917)*overallRate,MIN(1129,I1917)*overallRate),ROUND(MAX(IF($B1917="Non - avec lien de dépendance",0,MIN((0.75*I1917),847)),MIN(I1917,(0.75*$C1917),847)),2)),IF($B1917="Non - avec lien de dépendance",MIN(1129,I1917,$C1917)*overallRate,MIN(1129,I1917)*overallRate)))))</f>
        <v>Effectuez l’étape 1</v>
      </c>
      <c r="N1917" s="68" t="str">
        <f>IF(ISTEXT(overallRate),"Effectuez l’étape 1",IF(OR(COUNT($C1917,J1917)&lt;&gt;2,overallRate=0),0,IF(F1917="Yes",ROUND(MAX(IF($B1917="Oui - sans lien de dépendance",0,MIN((0.75*J1917),847)),MIN(J1917,(0.75*$C1917),847)),2),IF(revenueReduction&gt;0.3,MAX(IF($B1917="Non - avec lien de dépendance",MIN(1129,J1917,$C1917)*overallRate,MIN(1129,J1917)*overallRate),ROUND(MAX(IF($B1917="Non - avec lien de dépendance",0,MIN((0.75*J1917),847)),MIN(J1917,(0.75*$C1917),847)),2)),IF($B1917="Non - avec lien de dépendance",MIN(1129,J1917,$C1917)*overallRate,MIN(1129,J1917)*overallRate)))))</f>
        <v>Effectuez l’étape 1</v>
      </c>
      <c r="O1917" s="68" t="str">
        <f>IF(ISTEXT(overallRate),"Effectuez l’étape 1",IF(OR(COUNT($C1917,K1917)&lt;&gt;2,overallRate=0),0,IF(G1917="Yes",ROUND(MAX(IF($B1917="Oui - sans lien de dépendance",0,MIN((0.75*K1917),847)),MIN(K1917,(0.75*$C1917),847)),2),IF(revenueReduction&gt;0.3,MAX(IF($B1917="Non - avec lien de dépendance",MIN(1129,K1917,$C1917)*overallRate,MIN(1129,K1917)*overallRate),ROUND(MAX(IF($B1917="Non - avec lien de dépendance",0,MIN((0.75*K1917),847)),MIN(K1917,(0.75*$C1917),847)),2)),IF($B1917="Non - avec lien de dépendance",MIN(1129,K1917,$C1917)*overallRate,MIN(1129,K1917)*overallRate)))))</f>
        <v>Effectuez l’étape 1</v>
      </c>
      <c r="P1917" s="3">
        <f t="shared" si="29"/>
        <v>0</v>
      </c>
    </row>
    <row r="1918" spans="12:16" x14ac:dyDescent="0.5">
      <c r="L1918" s="68" t="str">
        <f>IF(ISTEXT(overallRate),"Effectuez l’étape 1",IF(OR(COUNT($C1918,H1918)&lt;&gt;2,overallRate=0),0,IF(D1918="Yes",ROUND(MAX(IF($B1918="Oui - sans lien de dépendance",0,MIN((0.75*H1918),847)),MIN(H1918,(0.75*$C1918),847)),2),IF(revenueReduction&gt;0.3,MAX(IF($B1918="Non - avec lien de dépendance",MIN(1129,H1918,$C1918)*overallRate,MIN(1129,H1918)*overallRate),ROUND(MAX(IF($B1918="Non - avec lien de dépendance",0,MIN((0.75*H1918),847)),MIN(H1918,(0.75*$C1918),847)),2)),IF($B1918="Non - avec lien de dépendance",MIN(1129,H1918,$C1918)*overallRate,MIN(1129,H1918)*overallRate)))))</f>
        <v>Effectuez l’étape 1</v>
      </c>
      <c r="M1918" s="68" t="str">
        <f>IF(ISTEXT(overallRate),"Effectuez l’étape 1",IF(OR(COUNT($C1918,I1918)&lt;&gt;2,overallRate=0),0,IF(E1918="Yes",ROUND(MAX(IF($B1918="Oui - sans lien de dépendance",0,MIN((0.75*I1918),847)),MIN(I1918,(0.75*$C1918),847)),2),IF(revenueReduction&gt;0.3,MAX(IF($B1918="Non - avec lien de dépendance",MIN(1129,I1918,$C1918)*overallRate,MIN(1129,I1918)*overallRate),ROUND(MAX(IF($B1918="Non - avec lien de dépendance",0,MIN((0.75*I1918),847)),MIN(I1918,(0.75*$C1918),847)),2)),IF($B1918="Non - avec lien de dépendance",MIN(1129,I1918,$C1918)*overallRate,MIN(1129,I1918)*overallRate)))))</f>
        <v>Effectuez l’étape 1</v>
      </c>
      <c r="N1918" s="68" t="str">
        <f>IF(ISTEXT(overallRate),"Effectuez l’étape 1",IF(OR(COUNT($C1918,J1918)&lt;&gt;2,overallRate=0),0,IF(F1918="Yes",ROUND(MAX(IF($B1918="Oui - sans lien de dépendance",0,MIN((0.75*J1918),847)),MIN(J1918,(0.75*$C1918),847)),2),IF(revenueReduction&gt;0.3,MAX(IF($B1918="Non - avec lien de dépendance",MIN(1129,J1918,$C1918)*overallRate,MIN(1129,J1918)*overallRate),ROUND(MAX(IF($B1918="Non - avec lien de dépendance",0,MIN((0.75*J1918),847)),MIN(J1918,(0.75*$C1918),847)),2)),IF($B1918="Non - avec lien de dépendance",MIN(1129,J1918,$C1918)*overallRate,MIN(1129,J1918)*overallRate)))))</f>
        <v>Effectuez l’étape 1</v>
      </c>
      <c r="O1918" s="68" t="str">
        <f>IF(ISTEXT(overallRate),"Effectuez l’étape 1",IF(OR(COUNT($C1918,K1918)&lt;&gt;2,overallRate=0),0,IF(G1918="Yes",ROUND(MAX(IF($B1918="Oui - sans lien de dépendance",0,MIN((0.75*K1918),847)),MIN(K1918,(0.75*$C1918),847)),2),IF(revenueReduction&gt;0.3,MAX(IF($B1918="Non - avec lien de dépendance",MIN(1129,K1918,$C1918)*overallRate,MIN(1129,K1918)*overallRate),ROUND(MAX(IF($B1918="Non - avec lien de dépendance",0,MIN((0.75*K1918),847)),MIN(K1918,(0.75*$C1918),847)),2)),IF($B1918="Non - avec lien de dépendance",MIN(1129,K1918,$C1918)*overallRate,MIN(1129,K1918)*overallRate)))))</f>
        <v>Effectuez l’étape 1</v>
      </c>
      <c r="P1918" s="3">
        <f t="shared" si="29"/>
        <v>0</v>
      </c>
    </row>
    <row r="1919" spans="12:16" x14ac:dyDescent="0.5">
      <c r="L1919" s="68" t="str">
        <f>IF(ISTEXT(overallRate),"Effectuez l’étape 1",IF(OR(COUNT($C1919,H1919)&lt;&gt;2,overallRate=0),0,IF(D1919="Yes",ROUND(MAX(IF($B1919="Oui - sans lien de dépendance",0,MIN((0.75*H1919),847)),MIN(H1919,(0.75*$C1919),847)),2),IF(revenueReduction&gt;0.3,MAX(IF($B1919="Non - avec lien de dépendance",MIN(1129,H1919,$C1919)*overallRate,MIN(1129,H1919)*overallRate),ROUND(MAX(IF($B1919="Non - avec lien de dépendance",0,MIN((0.75*H1919),847)),MIN(H1919,(0.75*$C1919),847)),2)),IF($B1919="Non - avec lien de dépendance",MIN(1129,H1919,$C1919)*overallRate,MIN(1129,H1919)*overallRate)))))</f>
        <v>Effectuez l’étape 1</v>
      </c>
      <c r="M1919" s="68" t="str">
        <f>IF(ISTEXT(overallRate),"Effectuez l’étape 1",IF(OR(COUNT($C1919,I1919)&lt;&gt;2,overallRate=0),0,IF(E1919="Yes",ROUND(MAX(IF($B1919="Oui - sans lien de dépendance",0,MIN((0.75*I1919),847)),MIN(I1919,(0.75*$C1919),847)),2),IF(revenueReduction&gt;0.3,MAX(IF($B1919="Non - avec lien de dépendance",MIN(1129,I1919,$C1919)*overallRate,MIN(1129,I1919)*overallRate),ROUND(MAX(IF($B1919="Non - avec lien de dépendance",0,MIN((0.75*I1919),847)),MIN(I1919,(0.75*$C1919),847)),2)),IF($B1919="Non - avec lien de dépendance",MIN(1129,I1919,$C1919)*overallRate,MIN(1129,I1919)*overallRate)))))</f>
        <v>Effectuez l’étape 1</v>
      </c>
      <c r="N1919" s="68" t="str">
        <f>IF(ISTEXT(overallRate),"Effectuez l’étape 1",IF(OR(COUNT($C1919,J1919)&lt;&gt;2,overallRate=0),0,IF(F1919="Yes",ROUND(MAX(IF($B1919="Oui - sans lien de dépendance",0,MIN((0.75*J1919),847)),MIN(J1919,(0.75*$C1919),847)),2),IF(revenueReduction&gt;0.3,MAX(IF($B1919="Non - avec lien de dépendance",MIN(1129,J1919,$C1919)*overallRate,MIN(1129,J1919)*overallRate),ROUND(MAX(IF($B1919="Non - avec lien de dépendance",0,MIN((0.75*J1919),847)),MIN(J1919,(0.75*$C1919),847)),2)),IF($B1919="Non - avec lien de dépendance",MIN(1129,J1919,$C1919)*overallRate,MIN(1129,J1919)*overallRate)))))</f>
        <v>Effectuez l’étape 1</v>
      </c>
      <c r="O1919" s="68" t="str">
        <f>IF(ISTEXT(overallRate),"Effectuez l’étape 1",IF(OR(COUNT($C1919,K1919)&lt;&gt;2,overallRate=0),0,IF(G1919="Yes",ROUND(MAX(IF($B1919="Oui - sans lien de dépendance",0,MIN((0.75*K1919),847)),MIN(K1919,(0.75*$C1919),847)),2),IF(revenueReduction&gt;0.3,MAX(IF($B1919="Non - avec lien de dépendance",MIN(1129,K1919,$C1919)*overallRate,MIN(1129,K1919)*overallRate),ROUND(MAX(IF($B1919="Non - avec lien de dépendance",0,MIN((0.75*K1919),847)),MIN(K1919,(0.75*$C1919),847)),2)),IF($B1919="Non - avec lien de dépendance",MIN(1129,K1919,$C1919)*overallRate,MIN(1129,K1919)*overallRate)))))</f>
        <v>Effectuez l’étape 1</v>
      </c>
      <c r="P1919" s="3">
        <f t="shared" si="29"/>
        <v>0</v>
      </c>
    </row>
    <row r="1920" spans="12:16" x14ac:dyDescent="0.5">
      <c r="L1920" s="68" t="str">
        <f>IF(ISTEXT(overallRate),"Effectuez l’étape 1",IF(OR(COUNT($C1920,H1920)&lt;&gt;2,overallRate=0),0,IF(D1920="Yes",ROUND(MAX(IF($B1920="Oui - sans lien de dépendance",0,MIN((0.75*H1920),847)),MIN(H1920,(0.75*$C1920),847)),2),IF(revenueReduction&gt;0.3,MAX(IF($B1920="Non - avec lien de dépendance",MIN(1129,H1920,$C1920)*overallRate,MIN(1129,H1920)*overallRate),ROUND(MAX(IF($B1920="Non - avec lien de dépendance",0,MIN((0.75*H1920),847)),MIN(H1920,(0.75*$C1920),847)),2)),IF($B1920="Non - avec lien de dépendance",MIN(1129,H1920,$C1920)*overallRate,MIN(1129,H1920)*overallRate)))))</f>
        <v>Effectuez l’étape 1</v>
      </c>
      <c r="M1920" s="68" t="str">
        <f>IF(ISTEXT(overallRate),"Effectuez l’étape 1",IF(OR(COUNT($C1920,I1920)&lt;&gt;2,overallRate=0),0,IF(E1920="Yes",ROUND(MAX(IF($B1920="Oui - sans lien de dépendance",0,MIN((0.75*I1920),847)),MIN(I1920,(0.75*$C1920),847)),2),IF(revenueReduction&gt;0.3,MAX(IF($B1920="Non - avec lien de dépendance",MIN(1129,I1920,$C1920)*overallRate,MIN(1129,I1920)*overallRate),ROUND(MAX(IF($B1920="Non - avec lien de dépendance",0,MIN((0.75*I1920),847)),MIN(I1920,(0.75*$C1920),847)),2)),IF($B1920="Non - avec lien de dépendance",MIN(1129,I1920,$C1920)*overallRate,MIN(1129,I1920)*overallRate)))))</f>
        <v>Effectuez l’étape 1</v>
      </c>
      <c r="N1920" s="68" t="str">
        <f>IF(ISTEXT(overallRate),"Effectuez l’étape 1",IF(OR(COUNT($C1920,J1920)&lt;&gt;2,overallRate=0),0,IF(F1920="Yes",ROUND(MAX(IF($B1920="Oui - sans lien de dépendance",0,MIN((0.75*J1920),847)),MIN(J1920,(0.75*$C1920),847)),2),IF(revenueReduction&gt;0.3,MAX(IF($B1920="Non - avec lien de dépendance",MIN(1129,J1920,$C1920)*overallRate,MIN(1129,J1920)*overallRate),ROUND(MAX(IF($B1920="Non - avec lien de dépendance",0,MIN((0.75*J1920),847)),MIN(J1920,(0.75*$C1920),847)),2)),IF($B1920="Non - avec lien de dépendance",MIN(1129,J1920,$C1920)*overallRate,MIN(1129,J1920)*overallRate)))))</f>
        <v>Effectuez l’étape 1</v>
      </c>
      <c r="O1920" s="68" t="str">
        <f>IF(ISTEXT(overallRate),"Effectuez l’étape 1",IF(OR(COUNT($C1920,K1920)&lt;&gt;2,overallRate=0),0,IF(G1920="Yes",ROUND(MAX(IF($B1920="Oui - sans lien de dépendance",0,MIN((0.75*K1920),847)),MIN(K1920,(0.75*$C1920),847)),2),IF(revenueReduction&gt;0.3,MAX(IF($B1920="Non - avec lien de dépendance",MIN(1129,K1920,$C1920)*overallRate,MIN(1129,K1920)*overallRate),ROUND(MAX(IF($B1920="Non - avec lien de dépendance",0,MIN((0.75*K1920),847)),MIN(K1920,(0.75*$C1920),847)),2)),IF($B1920="Non - avec lien de dépendance",MIN(1129,K1920,$C1920)*overallRate,MIN(1129,K1920)*overallRate)))))</f>
        <v>Effectuez l’étape 1</v>
      </c>
      <c r="P1920" s="3">
        <f t="shared" si="29"/>
        <v>0</v>
      </c>
    </row>
    <row r="1921" spans="12:16" x14ac:dyDescent="0.5">
      <c r="L1921" s="68" t="str">
        <f>IF(ISTEXT(overallRate),"Effectuez l’étape 1",IF(OR(COUNT($C1921,H1921)&lt;&gt;2,overallRate=0),0,IF(D1921="Yes",ROUND(MAX(IF($B1921="Oui - sans lien de dépendance",0,MIN((0.75*H1921),847)),MIN(H1921,(0.75*$C1921),847)),2),IF(revenueReduction&gt;0.3,MAX(IF($B1921="Non - avec lien de dépendance",MIN(1129,H1921,$C1921)*overallRate,MIN(1129,H1921)*overallRate),ROUND(MAX(IF($B1921="Non - avec lien de dépendance",0,MIN((0.75*H1921),847)),MIN(H1921,(0.75*$C1921),847)),2)),IF($B1921="Non - avec lien de dépendance",MIN(1129,H1921,$C1921)*overallRate,MIN(1129,H1921)*overallRate)))))</f>
        <v>Effectuez l’étape 1</v>
      </c>
      <c r="M1921" s="68" t="str">
        <f>IF(ISTEXT(overallRate),"Effectuez l’étape 1",IF(OR(COUNT($C1921,I1921)&lt;&gt;2,overallRate=0),0,IF(E1921="Yes",ROUND(MAX(IF($B1921="Oui - sans lien de dépendance",0,MIN((0.75*I1921),847)),MIN(I1921,(0.75*$C1921),847)),2),IF(revenueReduction&gt;0.3,MAX(IF($B1921="Non - avec lien de dépendance",MIN(1129,I1921,$C1921)*overallRate,MIN(1129,I1921)*overallRate),ROUND(MAX(IF($B1921="Non - avec lien de dépendance",0,MIN((0.75*I1921),847)),MIN(I1921,(0.75*$C1921),847)),2)),IF($B1921="Non - avec lien de dépendance",MIN(1129,I1921,$C1921)*overallRate,MIN(1129,I1921)*overallRate)))))</f>
        <v>Effectuez l’étape 1</v>
      </c>
      <c r="N1921" s="68" t="str">
        <f>IF(ISTEXT(overallRate),"Effectuez l’étape 1",IF(OR(COUNT($C1921,J1921)&lt;&gt;2,overallRate=0),0,IF(F1921="Yes",ROUND(MAX(IF($B1921="Oui - sans lien de dépendance",0,MIN((0.75*J1921),847)),MIN(J1921,(0.75*$C1921),847)),2),IF(revenueReduction&gt;0.3,MAX(IF($B1921="Non - avec lien de dépendance",MIN(1129,J1921,$C1921)*overallRate,MIN(1129,J1921)*overallRate),ROUND(MAX(IF($B1921="Non - avec lien de dépendance",0,MIN((0.75*J1921),847)),MIN(J1921,(0.75*$C1921),847)),2)),IF($B1921="Non - avec lien de dépendance",MIN(1129,J1921,$C1921)*overallRate,MIN(1129,J1921)*overallRate)))))</f>
        <v>Effectuez l’étape 1</v>
      </c>
      <c r="O1921" s="68" t="str">
        <f>IF(ISTEXT(overallRate),"Effectuez l’étape 1",IF(OR(COUNT($C1921,K1921)&lt;&gt;2,overallRate=0),0,IF(G1921="Yes",ROUND(MAX(IF($B1921="Oui - sans lien de dépendance",0,MIN((0.75*K1921),847)),MIN(K1921,(0.75*$C1921),847)),2),IF(revenueReduction&gt;0.3,MAX(IF($B1921="Non - avec lien de dépendance",MIN(1129,K1921,$C1921)*overallRate,MIN(1129,K1921)*overallRate),ROUND(MAX(IF($B1921="Non - avec lien de dépendance",0,MIN((0.75*K1921),847)),MIN(K1921,(0.75*$C1921),847)),2)),IF($B1921="Non - avec lien de dépendance",MIN(1129,K1921,$C1921)*overallRate,MIN(1129,K1921)*overallRate)))))</f>
        <v>Effectuez l’étape 1</v>
      </c>
      <c r="P1921" s="3">
        <f t="shared" si="29"/>
        <v>0</v>
      </c>
    </row>
    <row r="1922" spans="12:16" x14ac:dyDescent="0.5">
      <c r="L1922" s="68" t="str">
        <f>IF(ISTEXT(overallRate),"Effectuez l’étape 1",IF(OR(COUNT($C1922,H1922)&lt;&gt;2,overallRate=0),0,IF(D1922="Yes",ROUND(MAX(IF($B1922="Oui - sans lien de dépendance",0,MIN((0.75*H1922),847)),MIN(H1922,(0.75*$C1922),847)),2),IF(revenueReduction&gt;0.3,MAX(IF($B1922="Non - avec lien de dépendance",MIN(1129,H1922,$C1922)*overallRate,MIN(1129,H1922)*overallRate),ROUND(MAX(IF($B1922="Non - avec lien de dépendance",0,MIN((0.75*H1922),847)),MIN(H1922,(0.75*$C1922),847)),2)),IF($B1922="Non - avec lien de dépendance",MIN(1129,H1922,$C1922)*overallRate,MIN(1129,H1922)*overallRate)))))</f>
        <v>Effectuez l’étape 1</v>
      </c>
      <c r="M1922" s="68" t="str">
        <f>IF(ISTEXT(overallRate),"Effectuez l’étape 1",IF(OR(COUNT($C1922,I1922)&lt;&gt;2,overallRate=0),0,IF(E1922="Yes",ROUND(MAX(IF($B1922="Oui - sans lien de dépendance",0,MIN((0.75*I1922),847)),MIN(I1922,(0.75*$C1922),847)),2),IF(revenueReduction&gt;0.3,MAX(IF($B1922="Non - avec lien de dépendance",MIN(1129,I1922,$C1922)*overallRate,MIN(1129,I1922)*overallRate),ROUND(MAX(IF($B1922="Non - avec lien de dépendance",0,MIN((0.75*I1922),847)),MIN(I1922,(0.75*$C1922),847)),2)),IF($B1922="Non - avec lien de dépendance",MIN(1129,I1922,$C1922)*overallRate,MIN(1129,I1922)*overallRate)))))</f>
        <v>Effectuez l’étape 1</v>
      </c>
      <c r="N1922" s="68" t="str">
        <f>IF(ISTEXT(overallRate),"Effectuez l’étape 1",IF(OR(COUNT($C1922,J1922)&lt;&gt;2,overallRate=0),0,IF(F1922="Yes",ROUND(MAX(IF($B1922="Oui - sans lien de dépendance",0,MIN((0.75*J1922),847)),MIN(J1922,(0.75*$C1922),847)),2),IF(revenueReduction&gt;0.3,MAX(IF($B1922="Non - avec lien de dépendance",MIN(1129,J1922,$C1922)*overallRate,MIN(1129,J1922)*overallRate),ROUND(MAX(IF($B1922="Non - avec lien de dépendance",0,MIN((0.75*J1922),847)),MIN(J1922,(0.75*$C1922),847)),2)),IF($B1922="Non - avec lien de dépendance",MIN(1129,J1922,$C1922)*overallRate,MIN(1129,J1922)*overallRate)))))</f>
        <v>Effectuez l’étape 1</v>
      </c>
      <c r="O1922" s="68" t="str">
        <f>IF(ISTEXT(overallRate),"Effectuez l’étape 1",IF(OR(COUNT($C1922,K1922)&lt;&gt;2,overallRate=0),0,IF(G1922="Yes",ROUND(MAX(IF($B1922="Oui - sans lien de dépendance",0,MIN((0.75*K1922),847)),MIN(K1922,(0.75*$C1922),847)),2),IF(revenueReduction&gt;0.3,MAX(IF($B1922="Non - avec lien de dépendance",MIN(1129,K1922,$C1922)*overallRate,MIN(1129,K1922)*overallRate),ROUND(MAX(IF($B1922="Non - avec lien de dépendance",0,MIN((0.75*K1922),847)),MIN(K1922,(0.75*$C1922),847)),2)),IF($B1922="Non - avec lien de dépendance",MIN(1129,K1922,$C1922)*overallRate,MIN(1129,K1922)*overallRate)))))</f>
        <v>Effectuez l’étape 1</v>
      </c>
      <c r="P1922" s="3">
        <f t="shared" si="29"/>
        <v>0</v>
      </c>
    </row>
    <row r="1923" spans="12:16" x14ac:dyDescent="0.5">
      <c r="L1923" s="68" t="str">
        <f>IF(ISTEXT(overallRate),"Effectuez l’étape 1",IF(OR(COUNT($C1923,H1923)&lt;&gt;2,overallRate=0),0,IF(D1923="Yes",ROUND(MAX(IF($B1923="Oui - sans lien de dépendance",0,MIN((0.75*H1923),847)),MIN(H1923,(0.75*$C1923),847)),2),IF(revenueReduction&gt;0.3,MAX(IF($B1923="Non - avec lien de dépendance",MIN(1129,H1923,$C1923)*overallRate,MIN(1129,H1923)*overallRate),ROUND(MAX(IF($B1923="Non - avec lien de dépendance",0,MIN((0.75*H1923),847)),MIN(H1923,(0.75*$C1923),847)),2)),IF($B1923="Non - avec lien de dépendance",MIN(1129,H1923,$C1923)*overallRate,MIN(1129,H1923)*overallRate)))))</f>
        <v>Effectuez l’étape 1</v>
      </c>
      <c r="M1923" s="68" t="str">
        <f>IF(ISTEXT(overallRate),"Effectuez l’étape 1",IF(OR(COUNT($C1923,I1923)&lt;&gt;2,overallRate=0),0,IF(E1923="Yes",ROUND(MAX(IF($B1923="Oui - sans lien de dépendance",0,MIN((0.75*I1923),847)),MIN(I1923,(0.75*$C1923),847)),2),IF(revenueReduction&gt;0.3,MAX(IF($B1923="Non - avec lien de dépendance",MIN(1129,I1923,$C1923)*overallRate,MIN(1129,I1923)*overallRate),ROUND(MAX(IF($B1923="Non - avec lien de dépendance",0,MIN((0.75*I1923),847)),MIN(I1923,(0.75*$C1923),847)),2)),IF($B1923="Non - avec lien de dépendance",MIN(1129,I1923,$C1923)*overallRate,MIN(1129,I1923)*overallRate)))))</f>
        <v>Effectuez l’étape 1</v>
      </c>
      <c r="N1923" s="68" t="str">
        <f>IF(ISTEXT(overallRate),"Effectuez l’étape 1",IF(OR(COUNT($C1923,J1923)&lt;&gt;2,overallRate=0),0,IF(F1923="Yes",ROUND(MAX(IF($B1923="Oui - sans lien de dépendance",0,MIN((0.75*J1923),847)),MIN(J1923,(0.75*$C1923),847)),2),IF(revenueReduction&gt;0.3,MAX(IF($B1923="Non - avec lien de dépendance",MIN(1129,J1923,$C1923)*overallRate,MIN(1129,J1923)*overallRate),ROUND(MAX(IF($B1923="Non - avec lien de dépendance",0,MIN((0.75*J1923),847)),MIN(J1923,(0.75*$C1923),847)),2)),IF($B1923="Non - avec lien de dépendance",MIN(1129,J1923,$C1923)*overallRate,MIN(1129,J1923)*overallRate)))))</f>
        <v>Effectuez l’étape 1</v>
      </c>
      <c r="O1923" s="68" t="str">
        <f>IF(ISTEXT(overallRate),"Effectuez l’étape 1",IF(OR(COUNT($C1923,K1923)&lt;&gt;2,overallRate=0),0,IF(G1923="Yes",ROUND(MAX(IF($B1923="Oui - sans lien de dépendance",0,MIN((0.75*K1923),847)),MIN(K1923,(0.75*$C1923),847)),2),IF(revenueReduction&gt;0.3,MAX(IF($B1923="Non - avec lien de dépendance",MIN(1129,K1923,$C1923)*overallRate,MIN(1129,K1923)*overallRate),ROUND(MAX(IF($B1923="Non - avec lien de dépendance",0,MIN((0.75*K1923),847)),MIN(K1923,(0.75*$C1923),847)),2)),IF($B1923="Non - avec lien de dépendance",MIN(1129,K1923,$C1923)*overallRate,MIN(1129,K1923)*overallRate)))))</f>
        <v>Effectuez l’étape 1</v>
      </c>
      <c r="P1923" s="3">
        <f t="shared" si="29"/>
        <v>0</v>
      </c>
    </row>
    <row r="1924" spans="12:16" x14ac:dyDescent="0.5">
      <c r="L1924" s="68" t="str">
        <f>IF(ISTEXT(overallRate),"Effectuez l’étape 1",IF(OR(COUNT($C1924,H1924)&lt;&gt;2,overallRate=0),0,IF(D1924="Yes",ROUND(MAX(IF($B1924="Oui - sans lien de dépendance",0,MIN((0.75*H1924),847)),MIN(H1924,(0.75*$C1924),847)),2),IF(revenueReduction&gt;0.3,MAX(IF($B1924="Non - avec lien de dépendance",MIN(1129,H1924,$C1924)*overallRate,MIN(1129,H1924)*overallRate),ROUND(MAX(IF($B1924="Non - avec lien de dépendance",0,MIN((0.75*H1924),847)),MIN(H1924,(0.75*$C1924),847)),2)),IF($B1924="Non - avec lien de dépendance",MIN(1129,H1924,$C1924)*overallRate,MIN(1129,H1924)*overallRate)))))</f>
        <v>Effectuez l’étape 1</v>
      </c>
      <c r="M1924" s="68" t="str">
        <f>IF(ISTEXT(overallRate),"Effectuez l’étape 1",IF(OR(COUNT($C1924,I1924)&lt;&gt;2,overallRate=0),0,IF(E1924="Yes",ROUND(MAX(IF($B1924="Oui - sans lien de dépendance",0,MIN((0.75*I1924),847)),MIN(I1924,(0.75*$C1924),847)),2),IF(revenueReduction&gt;0.3,MAX(IF($B1924="Non - avec lien de dépendance",MIN(1129,I1924,$C1924)*overallRate,MIN(1129,I1924)*overallRate),ROUND(MAX(IF($B1924="Non - avec lien de dépendance",0,MIN((0.75*I1924),847)),MIN(I1924,(0.75*$C1924),847)),2)),IF($B1924="Non - avec lien de dépendance",MIN(1129,I1924,$C1924)*overallRate,MIN(1129,I1924)*overallRate)))))</f>
        <v>Effectuez l’étape 1</v>
      </c>
      <c r="N1924" s="68" t="str">
        <f>IF(ISTEXT(overallRate),"Effectuez l’étape 1",IF(OR(COUNT($C1924,J1924)&lt;&gt;2,overallRate=0),0,IF(F1924="Yes",ROUND(MAX(IF($B1924="Oui - sans lien de dépendance",0,MIN((0.75*J1924),847)),MIN(J1924,(0.75*$C1924),847)),2),IF(revenueReduction&gt;0.3,MAX(IF($B1924="Non - avec lien de dépendance",MIN(1129,J1924,$C1924)*overallRate,MIN(1129,J1924)*overallRate),ROUND(MAX(IF($B1924="Non - avec lien de dépendance",0,MIN((0.75*J1924),847)),MIN(J1924,(0.75*$C1924),847)),2)),IF($B1924="Non - avec lien de dépendance",MIN(1129,J1924,$C1924)*overallRate,MIN(1129,J1924)*overallRate)))))</f>
        <v>Effectuez l’étape 1</v>
      </c>
      <c r="O1924" s="68" t="str">
        <f>IF(ISTEXT(overallRate),"Effectuez l’étape 1",IF(OR(COUNT($C1924,K1924)&lt;&gt;2,overallRate=0),0,IF(G1924="Yes",ROUND(MAX(IF($B1924="Oui - sans lien de dépendance",0,MIN((0.75*K1924),847)),MIN(K1924,(0.75*$C1924),847)),2),IF(revenueReduction&gt;0.3,MAX(IF($B1924="Non - avec lien de dépendance",MIN(1129,K1924,$C1924)*overallRate,MIN(1129,K1924)*overallRate),ROUND(MAX(IF($B1924="Non - avec lien de dépendance",0,MIN((0.75*K1924),847)),MIN(K1924,(0.75*$C1924),847)),2)),IF($B1924="Non - avec lien de dépendance",MIN(1129,K1924,$C1924)*overallRate,MIN(1129,K1924)*overallRate)))))</f>
        <v>Effectuez l’étape 1</v>
      </c>
      <c r="P1924" s="3">
        <f t="shared" si="29"/>
        <v>0</v>
      </c>
    </row>
    <row r="1925" spans="12:16" x14ac:dyDescent="0.5">
      <c r="L1925" s="68" t="str">
        <f>IF(ISTEXT(overallRate),"Effectuez l’étape 1",IF(OR(COUNT($C1925,H1925)&lt;&gt;2,overallRate=0),0,IF(D1925="Yes",ROUND(MAX(IF($B1925="Oui - sans lien de dépendance",0,MIN((0.75*H1925),847)),MIN(H1925,(0.75*$C1925),847)),2),IF(revenueReduction&gt;0.3,MAX(IF($B1925="Non - avec lien de dépendance",MIN(1129,H1925,$C1925)*overallRate,MIN(1129,H1925)*overallRate),ROUND(MAX(IF($B1925="Non - avec lien de dépendance",0,MIN((0.75*H1925),847)),MIN(H1925,(0.75*$C1925),847)),2)),IF($B1925="Non - avec lien de dépendance",MIN(1129,H1925,$C1925)*overallRate,MIN(1129,H1925)*overallRate)))))</f>
        <v>Effectuez l’étape 1</v>
      </c>
      <c r="M1925" s="68" t="str">
        <f>IF(ISTEXT(overallRate),"Effectuez l’étape 1",IF(OR(COUNT($C1925,I1925)&lt;&gt;2,overallRate=0),0,IF(E1925="Yes",ROUND(MAX(IF($B1925="Oui - sans lien de dépendance",0,MIN((0.75*I1925),847)),MIN(I1925,(0.75*$C1925),847)),2),IF(revenueReduction&gt;0.3,MAX(IF($B1925="Non - avec lien de dépendance",MIN(1129,I1925,$C1925)*overallRate,MIN(1129,I1925)*overallRate),ROUND(MAX(IF($B1925="Non - avec lien de dépendance",0,MIN((0.75*I1925),847)),MIN(I1925,(0.75*$C1925),847)),2)),IF($B1925="Non - avec lien de dépendance",MIN(1129,I1925,$C1925)*overallRate,MIN(1129,I1925)*overallRate)))))</f>
        <v>Effectuez l’étape 1</v>
      </c>
      <c r="N1925" s="68" t="str">
        <f>IF(ISTEXT(overallRate),"Effectuez l’étape 1",IF(OR(COUNT($C1925,J1925)&lt;&gt;2,overallRate=0),0,IF(F1925="Yes",ROUND(MAX(IF($B1925="Oui - sans lien de dépendance",0,MIN((0.75*J1925),847)),MIN(J1925,(0.75*$C1925),847)),2),IF(revenueReduction&gt;0.3,MAX(IF($B1925="Non - avec lien de dépendance",MIN(1129,J1925,$C1925)*overallRate,MIN(1129,J1925)*overallRate),ROUND(MAX(IF($B1925="Non - avec lien de dépendance",0,MIN((0.75*J1925),847)),MIN(J1925,(0.75*$C1925),847)),2)),IF($B1925="Non - avec lien de dépendance",MIN(1129,J1925,$C1925)*overallRate,MIN(1129,J1925)*overallRate)))))</f>
        <v>Effectuez l’étape 1</v>
      </c>
      <c r="O1925" s="68" t="str">
        <f>IF(ISTEXT(overallRate),"Effectuez l’étape 1",IF(OR(COUNT($C1925,K1925)&lt;&gt;2,overallRate=0),0,IF(G1925="Yes",ROUND(MAX(IF($B1925="Oui - sans lien de dépendance",0,MIN((0.75*K1925),847)),MIN(K1925,(0.75*$C1925),847)),2),IF(revenueReduction&gt;0.3,MAX(IF($B1925="Non - avec lien de dépendance",MIN(1129,K1925,$C1925)*overallRate,MIN(1129,K1925)*overallRate),ROUND(MAX(IF($B1925="Non - avec lien de dépendance",0,MIN((0.75*K1925),847)),MIN(K1925,(0.75*$C1925),847)),2)),IF($B1925="Non - avec lien de dépendance",MIN(1129,K1925,$C1925)*overallRate,MIN(1129,K1925)*overallRate)))))</f>
        <v>Effectuez l’étape 1</v>
      </c>
      <c r="P1925" s="3">
        <f t="shared" si="29"/>
        <v>0</v>
      </c>
    </row>
    <row r="1926" spans="12:16" x14ac:dyDescent="0.5">
      <c r="L1926" s="68" t="str">
        <f>IF(ISTEXT(overallRate),"Effectuez l’étape 1",IF(OR(COUNT($C1926,H1926)&lt;&gt;2,overallRate=0),0,IF(D1926="Yes",ROUND(MAX(IF($B1926="Oui - sans lien de dépendance",0,MIN((0.75*H1926),847)),MIN(H1926,(0.75*$C1926),847)),2),IF(revenueReduction&gt;0.3,MAX(IF($B1926="Non - avec lien de dépendance",MIN(1129,H1926,$C1926)*overallRate,MIN(1129,H1926)*overallRate),ROUND(MAX(IF($B1926="Non - avec lien de dépendance",0,MIN((0.75*H1926),847)),MIN(H1926,(0.75*$C1926),847)),2)),IF($B1926="Non - avec lien de dépendance",MIN(1129,H1926,$C1926)*overallRate,MIN(1129,H1926)*overallRate)))))</f>
        <v>Effectuez l’étape 1</v>
      </c>
      <c r="M1926" s="68" t="str">
        <f>IF(ISTEXT(overallRate),"Effectuez l’étape 1",IF(OR(COUNT($C1926,I1926)&lt;&gt;2,overallRate=0),0,IF(E1926="Yes",ROUND(MAX(IF($B1926="Oui - sans lien de dépendance",0,MIN((0.75*I1926),847)),MIN(I1926,(0.75*$C1926),847)),2),IF(revenueReduction&gt;0.3,MAX(IF($B1926="Non - avec lien de dépendance",MIN(1129,I1926,$C1926)*overallRate,MIN(1129,I1926)*overallRate),ROUND(MAX(IF($B1926="Non - avec lien de dépendance",0,MIN((0.75*I1926),847)),MIN(I1926,(0.75*$C1926),847)),2)),IF($B1926="Non - avec lien de dépendance",MIN(1129,I1926,$C1926)*overallRate,MIN(1129,I1926)*overallRate)))))</f>
        <v>Effectuez l’étape 1</v>
      </c>
      <c r="N1926" s="68" t="str">
        <f>IF(ISTEXT(overallRate),"Effectuez l’étape 1",IF(OR(COUNT($C1926,J1926)&lt;&gt;2,overallRate=0),0,IF(F1926="Yes",ROUND(MAX(IF($B1926="Oui - sans lien de dépendance",0,MIN((0.75*J1926),847)),MIN(J1926,(0.75*$C1926),847)),2),IF(revenueReduction&gt;0.3,MAX(IF($B1926="Non - avec lien de dépendance",MIN(1129,J1926,$C1926)*overallRate,MIN(1129,J1926)*overallRate),ROUND(MAX(IF($B1926="Non - avec lien de dépendance",0,MIN((0.75*J1926),847)),MIN(J1926,(0.75*$C1926),847)),2)),IF($B1926="Non - avec lien de dépendance",MIN(1129,J1926,$C1926)*overallRate,MIN(1129,J1926)*overallRate)))))</f>
        <v>Effectuez l’étape 1</v>
      </c>
      <c r="O1926" s="68" t="str">
        <f>IF(ISTEXT(overallRate),"Effectuez l’étape 1",IF(OR(COUNT($C1926,K1926)&lt;&gt;2,overallRate=0),0,IF(G1926="Yes",ROUND(MAX(IF($B1926="Oui - sans lien de dépendance",0,MIN((0.75*K1926),847)),MIN(K1926,(0.75*$C1926),847)),2),IF(revenueReduction&gt;0.3,MAX(IF($B1926="Non - avec lien de dépendance",MIN(1129,K1926,$C1926)*overallRate,MIN(1129,K1926)*overallRate),ROUND(MAX(IF($B1926="Non - avec lien de dépendance",0,MIN((0.75*K1926),847)),MIN(K1926,(0.75*$C1926),847)),2)),IF($B1926="Non - avec lien de dépendance",MIN(1129,K1926,$C1926)*overallRate,MIN(1129,K1926)*overallRate)))))</f>
        <v>Effectuez l’étape 1</v>
      </c>
      <c r="P1926" s="3">
        <f t="shared" ref="P1926:P1989" si="30">IF(AND(COUNT(C1926:K1926)&gt;0,OR(COUNT(C1926:K1926)&lt;&gt;5,ISBLANK(B1926))),"Fill out all amounts",IF(OR(COUNTIF(H1926,0)+COUNTIF(I1926,0)&gt;1,COUNTIF(I1926,0)+COUNTIF(J1926,0)&gt;1,COUNTIF(J1926,0)+COUNTIF(K1926,0)&gt;1),0,SUM(L1926:O1926)))</f>
        <v>0</v>
      </c>
    </row>
    <row r="1927" spans="12:16" x14ac:dyDescent="0.5">
      <c r="L1927" s="68" t="str">
        <f>IF(ISTEXT(overallRate),"Effectuez l’étape 1",IF(OR(COUNT($C1927,H1927)&lt;&gt;2,overallRate=0),0,IF(D1927="Yes",ROUND(MAX(IF($B1927="Oui - sans lien de dépendance",0,MIN((0.75*H1927),847)),MIN(H1927,(0.75*$C1927),847)),2),IF(revenueReduction&gt;0.3,MAX(IF($B1927="Non - avec lien de dépendance",MIN(1129,H1927,$C1927)*overallRate,MIN(1129,H1927)*overallRate),ROUND(MAX(IF($B1927="Non - avec lien de dépendance",0,MIN((0.75*H1927),847)),MIN(H1927,(0.75*$C1927),847)),2)),IF($B1927="Non - avec lien de dépendance",MIN(1129,H1927,$C1927)*overallRate,MIN(1129,H1927)*overallRate)))))</f>
        <v>Effectuez l’étape 1</v>
      </c>
      <c r="M1927" s="68" t="str">
        <f>IF(ISTEXT(overallRate),"Effectuez l’étape 1",IF(OR(COUNT($C1927,I1927)&lt;&gt;2,overallRate=0),0,IF(E1927="Yes",ROUND(MAX(IF($B1927="Oui - sans lien de dépendance",0,MIN((0.75*I1927),847)),MIN(I1927,(0.75*$C1927),847)),2),IF(revenueReduction&gt;0.3,MAX(IF($B1927="Non - avec lien de dépendance",MIN(1129,I1927,$C1927)*overallRate,MIN(1129,I1927)*overallRate),ROUND(MAX(IF($B1927="Non - avec lien de dépendance",0,MIN((0.75*I1927),847)),MIN(I1927,(0.75*$C1927),847)),2)),IF($B1927="Non - avec lien de dépendance",MIN(1129,I1927,$C1927)*overallRate,MIN(1129,I1927)*overallRate)))))</f>
        <v>Effectuez l’étape 1</v>
      </c>
      <c r="N1927" s="68" t="str">
        <f>IF(ISTEXT(overallRate),"Effectuez l’étape 1",IF(OR(COUNT($C1927,J1927)&lt;&gt;2,overallRate=0),0,IF(F1927="Yes",ROUND(MAX(IF($B1927="Oui - sans lien de dépendance",0,MIN((0.75*J1927),847)),MIN(J1927,(0.75*$C1927),847)),2),IF(revenueReduction&gt;0.3,MAX(IF($B1927="Non - avec lien de dépendance",MIN(1129,J1927,$C1927)*overallRate,MIN(1129,J1927)*overallRate),ROUND(MAX(IF($B1927="Non - avec lien de dépendance",0,MIN((0.75*J1927),847)),MIN(J1927,(0.75*$C1927),847)),2)),IF($B1927="Non - avec lien de dépendance",MIN(1129,J1927,$C1927)*overallRate,MIN(1129,J1927)*overallRate)))))</f>
        <v>Effectuez l’étape 1</v>
      </c>
      <c r="O1927" s="68" t="str">
        <f>IF(ISTEXT(overallRate),"Effectuez l’étape 1",IF(OR(COUNT($C1927,K1927)&lt;&gt;2,overallRate=0),0,IF(G1927="Yes",ROUND(MAX(IF($B1927="Oui - sans lien de dépendance",0,MIN((0.75*K1927),847)),MIN(K1927,(0.75*$C1927),847)),2),IF(revenueReduction&gt;0.3,MAX(IF($B1927="Non - avec lien de dépendance",MIN(1129,K1927,$C1927)*overallRate,MIN(1129,K1927)*overallRate),ROUND(MAX(IF($B1927="Non - avec lien de dépendance",0,MIN((0.75*K1927),847)),MIN(K1927,(0.75*$C1927),847)),2)),IF($B1927="Non - avec lien de dépendance",MIN(1129,K1927,$C1927)*overallRate,MIN(1129,K1927)*overallRate)))))</f>
        <v>Effectuez l’étape 1</v>
      </c>
      <c r="P1927" s="3">
        <f t="shared" si="30"/>
        <v>0</v>
      </c>
    </row>
    <row r="1928" spans="12:16" x14ac:dyDescent="0.5">
      <c r="L1928" s="68" t="str">
        <f>IF(ISTEXT(overallRate),"Effectuez l’étape 1",IF(OR(COUNT($C1928,H1928)&lt;&gt;2,overallRate=0),0,IF(D1928="Yes",ROUND(MAX(IF($B1928="Oui - sans lien de dépendance",0,MIN((0.75*H1928),847)),MIN(H1928,(0.75*$C1928),847)),2),IF(revenueReduction&gt;0.3,MAX(IF($B1928="Non - avec lien de dépendance",MIN(1129,H1928,$C1928)*overallRate,MIN(1129,H1928)*overallRate),ROUND(MAX(IF($B1928="Non - avec lien de dépendance",0,MIN((0.75*H1928),847)),MIN(H1928,(0.75*$C1928),847)),2)),IF($B1928="Non - avec lien de dépendance",MIN(1129,H1928,$C1928)*overallRate,MIN(1129,H1928)*overallRate)))))</f>
        <v>Effectuez l’étape 1</v>
      </c>
      <c r="M1928" s="68" t="str">
        <f>IF(ISTEXT(overallRate),"Effectuez l’étape 1",IF(OR(COUNT($C1928,I1928)&lt;&gt;2,overallRate=0),0,IF(E1928="Yes",ROUND(MAX(IF($B1928="Oui - sans lien de dépendance",0,MIN((0.75*I1928),847)),MIN(I1928,(0.75*$C1928),847)),2),IF(revenueReduction&gt;0.3,MAX(IF($B1928="Non - avec lien de dépendance",MIN(1129,I1928,$C1928)*overallRate,MIN(1129,I1928)*overallRate),ROUND(MAX(IF($B1928="Non - avec lien de dépendance",0,MIN((0.75*I1928),847)),MIN(I1928,(0.75*$C1928),847)),2)),IF($B1928="Non - avec lien de dépendance",MIN(1129,I1928,$C1928)*overallRate,MIN(1129,I1928)*overallRate)))))</f>
        <v>Effectuez l’étape 1</v>
      </c>
      <c r="N1928" s="68" t="str">
        <f>IF(ISTEXT(overallRate),"Effectuez l’étape 1",IF(OR(COUNT($C1928,J1928)&lt;&gt;2,overallRate=0),0,IF(F1928="Yes",ROUND(MAX(IF($B1928="Oui - sans lien de dépendance",0,MIN((0.75*J1928),847)),MIN(J1928,(0.75*$C1928),847)),2),IF(revenueReduction&gt;0.3,MAX(IF($B1928="Non - avec lien de dépendance",MIN(1129,J1928,$C1928)*overallRate,MIN(1129,J1928)*overallRate),ROUND(MAX(IF($B1928="Non - avec lien de dépendance",0,MIN((0.75*J1928),847)),MIN(J1928,(0.75*$C1928),847)),2)),IF($B1928="Non - avec lien de dépendance",MIN(1129,J1928,$C1928)*overallRate,MIN(1129,J1928)*overallRate)))))</f>
        <v>Effectuez l’étape 1</v>
      </c>
      <c r="O1928" s="68" t="str">
        <f>IF(ISTEXT(overallRate),"Effectuez l’étape 1",IF(OR(COUNT($C1928,K1928)&lt;&gt;2,overallRate=0),0,IF(G1928="Yes",ROUND(MAX(IF($B1928="Oui - sans lien de dépendance",0,MIN((0.75*K1928),847)),MIN(K1928,(0.75*$C1928),847)),2),IF(revenueReduction&gt;0.3,MAX(IF($B1928="Non - avec lien de dépendance",MIN(1129,K1928,$C1928)*overallRate,MIN(1129,K1928)*overallRate),ROUND(MAX(IF($B1928="Non - avec lien de dépendance",0,MIN((0.75*K1928),847)),MIN(K1928,(0.75*$C1928),847)),2)),IF($B1928="Non - avec lien de dépendance",MIN(1129,K1928,$C1928)*overallRate,MIN(1129,K1928)*overallRate)))))</f>
        <v>Effectuez l’étape 1</v>
      </c>
      <c r="P1928" s="3">
        <f t="shared" si="30"/>
        <v>0</v>
      </c>
    </row>
    <row r="1929" spans="12:16" x14ac:dyDescent="0.5">
      <c r="L1929" s="68" t="str">
        <f>IF(ISTEXT(overallRate),"Effectuez l’étape 1",IF(OR(COUNT($C1929,H1929)&lt;&gt;2,overallRate=0),0,IF(D1929="Yes",ROUND(MAX(IF($B1929="Oui - sans lien de dépendance",0,MIN((0.75*H1929),847)),MIN(H1929,(0.75*$C1929),847)),2),IF(revenueReduction&gt;0.3,MAX(IF($B1929="Non - avec lien de dépendance",MIN(1129,H1929,$C1929)*overallRate,MIN(1129,H1929)*overallRate),ROUND(MAX(IF($B1929="Non - avec lien de dépendance",0,MIN((0.75*H1929),847)),MIN(H1929,(0.75*$C1929),847)),2)),IF($B1929="Non - avec lien de dépendance",MIN(1129,H1929,$C1929)*overallRate,MIN(1129,H1929)*overallRate)))))</f>
        <v>Effectuez l’étape 1</v>
      </c>
      <c r="M1929" s="68" t="str">
        <f>IF(ISTEXT(overallRate),"Effectuez l’étape 1",IF(OR(COUNT($C1929,I1929)&lt;&gt;2,overallRate=0),0,IF(E1929="Yes",ROUND(MAX(IF($B1929="Oui - sans lien de dépendance",0,MIN((0.75*I1929),847)),MIN(I1929,(0.75*$C1929),847)),2),IF(revenueReduction&gt;0.3,MAX(IF($B1929="Non - avec lien de dépendance",MIN(1129,I1929,$C1929)*overallRate,MIN(1129,I1929)*overallRate),ROUND(MAX(IF($B1929="Non - avec lien de dépendance",0,MIN((0.75*I1929),847)),MIN(I1929,(0.75*$C1929),847)),2)),IF($B1929="Non - avec lien de dépendance",MIN(1129,I1929,$C1929)*overallRate,MIN(1129,I1929)*overallRate)))))</f>
        <v>Effectuez l’étape 1</v>
      </c>
      <c r="N1929" s="68" t="str">
        <f>IF(ISTEXT(overallRate),"Effectuez l’étape 1",IF(OR(COUNT($C1929,J1929)&lt;&gt;2,overallRate=0),0,IF(F1929="Yes",ROUND(MAX(IF($B1929="Oui - sans lien de dépendance",0,MIN((0.75*J1929),847)),MIN(J1929,(0.75*$C1929),847)),2),IF(revenueReduction&gt;0.3,MAX(IF($B1929="Non - avec lien de dépendance",MIN(1129,J1929,$C1929)*overallRate,MIN(1129,J1929)*overallRate),ROUND(MAX(IF($B1929="Non - avec lien de dépendance",0,MIN((0.75*J1929),847)),MIN(J1929,(0.75*$C1929),847)),2)),IF($B1929="Non - avec lien de dépendance",MIN(1129,J1929,$C1929)*overallRate,MIN(1129,J1929)*overallRate)))))</f>
        <v>Effectuez l’étape 1</v>
      </c>
      <c r="O1929" s="68" t="str">
        <f>IF(ISTEXT(overallRate),"Effectuez l’étape 1",IF(OR(COUNT($C1929,K1929)&lt;&gt;2,overallRate=0),0,IF(G1929="Yes",ROUND(MAX(IF($B1929="Oui - sans lien de dépendance",0,MIN((0.75*K1929),847)),MIN(K1929,(0.75*$C1929),847)),2),IF(revenueReduction&gt;0.3,MAX(IF($B1929="Non - avec lien de dépendance",MIN(1129,K1929,$C1929)*overallRate,MIN(1129,K1929)*overallRate),ROUND(MAX(IF($B1929="Non - avec lien de dépendance",0,MIN((0.75*K1929),847)),MIN(K1929,(0.75*$C1929),847)),2)),IF($B1929="Non - avec lien de dépendance",MIN(1129,K1929,$C1929)*overallRate,MIN(1129,K1929)*overallRate)))))</f>
        <v>Effectuez l’étape 1</v>
      </c>
      <c r="P1929" s="3">
        <f t="shared" si="30"/>
        <v>0</v>
      </c>
    </row>
    <row r="1930" spans="12:16" x14ac:dyDescent="0.5">
      <c r="L1930" s="68" t="str">
        <f>IF(ISTEXT(overallRate),"Effectuez l’étape 1",IF(OR(COUNT($C1930,H1930)&lt;&gt;2,overallRate=0),0,IF(D1930="Yes",ROUND(MAX(IF($B1930="Oui - sans lien de dépendance",0,MIN((0.75*H1930),847)),MIN(H1930,(0.75*$C1930),847)),2),IF(revenueReduction&gt;0.3,MAX(IF($B1930="Non - avec lien de dépendance",MIN(1129,H1930,$C1930)*overallRate,MIN(1129,H1930)*overallRate),ROUND(MAX(IF($B1930="Non - avec lien de dépendance",0,MIN((0.75*H1930),847)),MIN(H1930,(0.75*$C1930),847)),2)),IF($B1930="Non - avec lien de dépendance",MIN(1129,H1930,$C1930)*overallRate,MIN(1129,H1930)*overallRate)))))</f>
        <v>Effectuez l’étape 1</v>
      </c>
      <c r="M1930" s="68" t="str">
        <f>IF(ISTEXT(overallRate),"Effectuez l’étape 1",IF(OR(COUNT($C1930,I1930)&lt;&gt;2,overallRate=0),0,IF(E1930="Yes",ROUND(MAX(IF($B1930="Oui - sans lien de dépendance",0,MIN((0.75*I1930),847)),MIN(I1930,(0.75*$C1930),847)),2),IF(revenueReduction&gt;0.3,MAX(IF($B1930="Non - avec lien de dépendance",MIN(1129,I1930,$C1930)*overallRate,MIN(1129,I1930)*overallRate),ROUND(MAX(IF($B1930="Non - avec lien de dépendance",0,MIN((0.75*I1930),847)),MIN(I1930,(0.75*$C1930),847)),2)),IF($B1930="Non - avec lien de dépendance",MIN(1129,I1930,$C1930)*overallRate,MIN(1129,I1930)*overallRate)))))</f>
        <v>Effectuez l’étape 1</v>
      </c>
      <c r="N1930" s="68" t="str">
        <f>IF(ISTEXT(overallRate),"Effectuez l’étape 1",IF(OR(COUNT($C1930,J1930)&lt;&gt;2,overallRate=0),0,IF(F1930="Yes",ROUND(MAX(IF($B1930="Oui - sans lien de dépendance",0,MIN((0.75*J1930),847)),MIN(J1930,(0.75*$C1930),847)),2),IF(revenueReduction&gt;0.3,MAX(IF($B1930="Non - avec lien de dépendance",MIN(1129,J1930,$C1930)*overallRate,MIN(1129,J1930)*overallRate),ROUND(MAX(IF($B1930="Non - avec lien de dépendance",0,MIN((0.75*J1930),847)),MIN(J1930,(0.75*$C1930),847)),2)),IF($B1930="Non - avec lien de dépendance",MIN(1129,J1930,$C1930)*overallRate,MIN(1129,J1930)*overallRate)))))</f>
        <v>Effectuez l’étape 1</v>
      </c>
      <c r="O1930" s="68" t="str">
        <f>IF(ISTEXT(overallRate),"Effectuez l’étape 1",IF(OR(COUNT($C1930,K1930)&lt;&gt;2,overallRate=0),0,IF(G1930="Yes",ROUND(MAX(IF($B1930="Oui - sans lien de dépendance",0,MIN((0.75*K1930),847)),MIN(K1930,(0.75*$C1930),847)),2),IF(revenueReduction&gt;0.3,MAX(IF($B1930="Non - avec lien de dépendance",MIN(1129,K1930,$C1930)*overallRate,MIN(1129,K1930)*overallRate),ROUND(MAX(IF($B1930="Non - avec lien de dépendance",0,MIN((0.75*K1930),847)),MIN(K1930,(0.75*$C1930),847)),2)),IF($B1930="Non - avec lien de dépendance",MIN(1129,K1930,$C1930)*overallRate,MIN(1129,K1930)*overallRate)))))</f>
        <v>Effectuez l’étape 1</v>
      </c>
      <c r="P1930" s="3">
        <f t="shared" si="30"/>
        <v>0</v>
      </c>
    </row>
    <row r="1931" spans="12:16" x14ac:dyDescent="0.5">
      <c r="L1931" s="68" t="str">
        <f>IF(ISTEXT(overallRate),"Effectuez l’étape 1",IF(OR(COUNT($C1931,H1931)&lt;&gt;2,overallRate=0),0,IF(D1931="Yes",ROUND(MAX(IF($B1931="Oui - sans lien de dépendance",0,MIN((0.75*H1931),847)),MIN(H1931,(0.75*$C1931),847)),2),IF(revenueReduction&gt;0.3,MAX(IF($B1931="Non - avec lien de dépendance",MIN(1129,H1931,$C1931)*overallRate,MIN(1129,H1931)*overallRate),ROUND(MAX(IF($B1931="Non - avec lien de dépendance",0,MIN((0.75*H1931),847)),MIN(H1931,(0.75*$C1931),847)),2)),IF($B1931="Non - avec lien de dépendance",MIN(1129,H1931,$C1931)*overallRate,MIN(1129,H1931)*overallRate)))))</f>
        <v>Effectuez l’étape 1</v>
      </c>
      <c r="M1931" s="68" t="str">
        <f>IF(ISTEXT(overallRate),"Effectuez l’étape 1",IF(OR(COUNT($C1931,I1931)&lt;&gt;2,overallRate=0),0,IF(E1931="Yes",ROUND(MAX(IF($B1931="Oui - sans lien de dépendance",0,MIN((0.75*I1931),847)),MIN(I1931,(0.75*$C1931),847)),2),IF(revenueReduction&gt;0.3,MAX(IF($B1931="Non - avec lien de dépendance",MIN(1129,I1931,$C1931)*overallRate,MIN(1129,I1931)*overallRate),ROUND(MAX(IF($B1931="Non - avec lien de dépendance",0,MIN((0.75*I1931),847)),MIN(I1931,(0.75*$C1931),847)),2)),IF($B1931="Non - avec lien de dépendance",MIN(1129,I1931,$C1931)*overallRate,MIN(1129,I1931)*overallRate)))))</f>
        <v>Effectuez l’étape 1</v>
      </c>
      <c r="N1931" s="68" t="str">
        <f>IF(ISTEXT(overallRate),"Effectuez l’étape 1",IF(OR(COUNT($C1931,J1931)&lt;&gt;2,overallRate=0),0,IF(F1931="Yes",ROUND(MAX(IF($B1931="Oui - sans lien de dépendance",0,MIN((0.75*J1931),847)),MIN(J1931,(0.75*$C1931),847)),2),IF(revenueReduction&gt;0.3,MAX(IF($B1931="Non - avec lien de dépendance",MIN(1129,J1931,$C1931)*overallRate,MIN(1129,J1931)*overallRate),ROUND(MAX(IF($B1931="Non - avec lien de dépendance",0,MIN((0.75*J1931),847)),MIN(J1931,(0.75*$C1931),847)),2)),IF($B1931="Non - avec lien de dépendance",MIN(1129,J1931,$C1931)*overallRate,MIN(1129,J1931)*overallRate)))))</f>
        <v>Effectuez l’étape 1</v>
      </c>
      <c r="O1931" s="68" t="str">
        <f>IF(ISTEXT(overallRate),"Effectuez l’étape 1",IF(OR(COUNT($C1931,K1931)&lt;&gt;2,overallRate=0),0,IF(G1931="Yes",ROUND(MAX(IF($B1931="Oui - sans lien de dépendance",0,MIN((0.75*K1931),847)),MIN(K1931,(0.75*$C1931),847)),2),IF(revenueReduction&gt;0.3,MAX(IF($B1931="Non - avec lien de dépendance",MIN(1129,K1931,$C1931)*overallRate,MIN(1129,K1931)*overallRate),ROUND(MAX(IF($B1931="Non - avec lien de dépendance",0,MIN((0.75*K1931),847)),MIN(K1931,(0.75*$C1931),847)),2)),IF($B1931="Non - avec lien de dépendance",MIN(1129,K1931,$C1931)*overallRate,MIN(1129,K1931)*overallRate)))))</f>
        <v>Effectuez l’étape 1</v>
      </c>
      <c r="P1931" s="3">
        <f t="shared" si="30"/>
        <v>0</v>
      </c>
    </row>
    <row r="1932" spans="12:16" x14ac:dyDescent="0.5">
      <c r="L1932" s="68" t="str">
        <f>IF(ISTEXT(overallRate),"Effectuez l’étape 1",IF(OR(COUNT($C1932,H1932)&lt;&gt;2,overallRate=0),0,IF(D1932="Yes",ROUND(MAX(IF($B1932="Oui - sans lien de dépendance",0,MIN((0.75*H1932),847)),MIN(H1932,(0.75*$C1932),847)),2),IF(revenueReduction&gt;0.3,MAX(IF($B1932="Non - avec lien de dépendance",MIN(1129,H1932,$C1932)*overallRate,MIN(1129,H1932)*overallRate),ROUND(MAX(IF($B1932="Non - avec lien de dépendance",0,MIN((0.75*H1932),847)),MIN(H1932,(0.75*$C1932),847)),2)),IF($B1932="Non - avec lien de dépendance",MIN(1129,H1932,$C1932)*overallRate,MIN(1129,H1932)*overallRate)))))</f>
        <v>Effectuez l’étape 1</v>
      </c>
      <c r="M1932" s="68" t="str">
        <f>IF(ISTEXT(overallRate),"Effectuez l’étape 1",IF(OR(COUNT($C1932,I1932)&lt;&gt;2,overallRate=0),0,IF(E1932="Yes",ROUND(MAX(IF($B1932="Oui - sans lien de dépendance",0,MIN((0.75*I1932),847)),MIN(I1932,(0.75*$C1932),847)),2),IF(revenueReduction&gt;0.3,MAX(IF($B1932="Non - avec lien de dépendance",MIN(1129,I1932,$C1932)*overallRate,MIN(1129,I1932)*overallRate),ROUND(MAX(IF($B1932="Non - avec lien de dépendance",0,MIN((0.75*I1932),847)),MIN(I1932,(0.75*$C1932),847)),2)),IF($B1932="Non - avec lien de dépendance",MIN(1129,I1932,$C1932)*overallRate,MIN(1129,I1932)*overallRate)))))</f>
        <v>Effectuez l’étape 1</v>
      </c>
      <c r="N1932" s="68" t="str">
        <f>IF(ISTEXT(overallRate),"Effectuez l’étape 1",IF(OR(COUNT($C1932,J1932)&lt;&gt;2,overallRate=0),0,IF(F1932="Yes",ROUND(MAX(IF($B1932="Oui - sans lien de dépendance",0,MIN((0.75*J1932),847)),MIN(J1932,(0.75*$C1932),847)),2),IF(revenueReduction&gt;0.3,MAX(IF($B1932="Non - avec lien de dépendance",MIN(1129,J1932,$C1932)*overallRate,MIN(1129,J1932)*overallRate),ROUND(MAX(IF($B1932="Non - avec lien de dépendance",0,MIN((0.75*J1932),847)),MIN(J1932,(0.75*$C1932),847)),2)),IF($B1932="Non - avec lien de dépendance",MIN(1129,J1932,$C1932)*overallRate,MIN(1129,J1932)*overallRate)))))</f>
        <v>Effectuez l’étape 1</v>
      </c>
      <c r="O1932" s="68" t="str">
        <f>IF(ISTEXT(overallRate),"Effectuez l’étape 1",IF(OR(COUNT($C1932,K1932)&lt;&gt;2,overallRate=0),0,IF(G1932="Yes",ROUND(MAX(IF($B1932="Oui - sans lien de dépendance",0,MIN((0.75*K1932),847)),MIN(K1932,(0.75*$C1932),847)),2),IF(revenueReduction&gt;0.3,MAX(IF($B1932="Non - avec lien de dépendance",MIN(1129,K1932,$C1932)*overallRate,MIN(1129,K1932)*overallRate),ROUND(MAX(IF($B1932="Non - avec lien de dépendance",0,MIN((0.75*K1932),847)),MIN(K1932,(0.75*$C1932),847)),2)),IF($B1932="Non - avec lien de dépendance",MIN(1129,K1932,$C1932)*overallRate,MIN(1129,K1932)*overallRate)))))</f>
        <v>Effectuez l’étape 1</v>
      </c>
      <c r="P1932" s="3">
        <f t="shared" si="30"/>
        <v>0</v>
      </c>
    </row>
    <row r="1933" spans="12:16" x14ac:dyDescent="0.5">
      <c r="L1933" s="68" t="str">
        <f>IF(ISTEXT(overallRate),"Effectuez l’étape 1",IF(OR(COUNT($C1933,H1933)&lt;&gt;2,overallRate=0),0,IF(D1933="Yes",ROUND(MAX(IF($B1933="Oui - sans lien de dépendance",0,MIN((0.75*H1933),847)),MIN(H1933,(0.75*$C1933),847)),2),IF(revenueReduction&gt;0.3,MAX(IF($B1933="Non - avec lien de dépendance",MIN(1129,H1933,$C1933)*overallRate,MIN(1129,H1933)*overallRate),ROUND(MAX(IF($B1933="Non - avec lien de dépendance",0,MIN((0.75*H1933),847)),MIN(H1933,(0.75*$C1933),847)),2)),IF($B1933="Non - avec lien de dépendance",MIN(1129,H1933,$C1933)*overallRate,MIN(1129,H1933)*overallRate)))))</f>
        <v>Effectuez l’étape 1</v>
      </c>
      <c r="M1933" s="68" t="str">
        <f>IF(ISTEXT(overallRate),"Effectuez l’étape 1",IF(OR(COUNT($C1933,I1933)&lt;&gt;2,overallRate=0),0,IF(E1933="Yes",ROUND(MAX(IF($B1933="Oui - sans lien de dépendance",0,MIN((0.75*I1933),847)),MIN(I1933,(0.75*$C1933),847)),2),IF(revenueReduction&gt;0.3,MAX(IF($B1933="Non - avec lien de dépendance",MIN(1129,I1933,$C1933)*overallRate,MIN(1129,I1933)*overallRate),ROUND(MAX(IF($B1933="Non - avec lien de dépendance",0,MIN((0.75*I1933),847)),MIN(I1933,(0.75*$C1933),847)),2)),IF($B1933="Non - avec lien de dépendance",MIN(1129,I1933,$C1933)*overallRate,MIN(1129,I1933)*overallRate)))))</f>
        <v>Effectuez l’étape 1</v>
      </c>
      <c r="N1933" s="68" t="str">
        <f>IF(ISTEXT(overallRate),"Effectuez l’étape 1",IF(OR(COUNT($C1933,J1933)&lt;&gt;2,overallRate=0),0,IF(F1933="Yes",ROUND(MAX(IF($B1933="Oui - sans lien de dépendance",0,MIN((0.75*J1933),847)),MIN(J1933,(0.75*$C1933),847)),2),IF(revenueReduction&gt;0.3,MAX(IF($B1933="Non - avec lien de dépendance",MIN(1129,J1933,$C1933)*overallRate,MIN(1129,J1933)*overallRate),ROUND(MAX(IF($B1933="Non - avec lien de dépendance",0,MIN((0.75*J1933),847)),MIN(J1933,(0.75*$C1933),847)),2)),IF($B1933="Non - avec lien de dépendance",MIN(1129,J1933,$C1933)*overallRate,MIN(1129,J1933)*overallRate)))))</f>
        <v>Effectuez l’étape 1</v>
      </c>
      <c r="O1933" s="68" t="str">
        <f>IF(ISTEXT(overallRate),"Effectuez l’étape 1",IF(OR(COUNT($C1933,K1933)&lt;&gt;2,overallRate=0),0,IF(G1933="Yes",ROUND(MAX(IF($B1933="Oui - sans lien de dépendance",0,MIN((0.75*K1933),847)),MIN(K1933,(0.75*$C1933),847)),2),IF(revenueReduction&gt;0.3,MAX(IF($B1933="Non - avec lien de dépendance",MIN(1129,K1933,$C1933)*overallRate,MIN(1129,K1933)*overallRate),ROUND(MAX(IF($B1933="Non - avec lien de dépendance",0,MIN((0.75*K1933),847)),MIN(K1933,(0.75*$C1933),847)),2)),IF($B1933="Non - avec lien de dépendance",MIN(1129,K1933,$C1933)*overallRate,MIN(1129,K1933)*overallRate)))))</f>
        <v>Effectuez l’étape 1</v>
      </c>
      <c r="P1933" s="3">
        <f t="shared" si="30"/>
        <v>0</v>
      </c>
    </row>
    <row r="1934" spans="12:16" x14ac:dyDescent="0.5">
      <c r="L1934" s="68" t="str">
        <f>IF(ISTEXT(overallRate),"Effectuez l’étape 1",IF(OR(COUNT($C1934,H1934)&lt;&gt;2,overallRate=0),0,IF(D1934="Yes",ROUND(MAX(IF($B1934="Oui - sans lien de dépendance",0,MIN((0.75*H1934),847)),MIN(H1934,(0.75*$C1934),847)),2),IF(revenueReduction&gt;0.3,MAX(IF($B1934="Non - avec lien de dépendance",MIN(1129,H1934,$C1934)*overallRate,MIN(1129,H1934)*overallRate),ROUND(MAX(IF($B1934="Non - avec lien de dépendance",0,MIN((0.75*H1934),847)),MIN(H1934,(0.75*$C1934),847)),2)),IF($B1934="Non - avec lien de dépendance",MIN(1129,H1934,$C1934)*overallRate,MIN(1129,H1934)*overallRate)))))</f>
        <v>Effectuez l’étape 1</v>
      </c>
      <c r="M1934" s="68" t="str">
        <f>IF(ISTEXT(overallRate),"Effectuez l’étape 1",IF(OR(COUNT($C1934,I1934)&lt;&gt;2,overallRate=0),0,IF(E1934="Yes",ROUND(MAX(IF($B1934="Oui - sans lien de dépendance",0,MIN((0.75*I1934),847)),MIN(I1934,(0.75*$C1934),847)),2),IF(revenueReduction&gt;0.3,MAX(IF($B1934="Non - avec lien de dépendance",MIN(1129,I1934,$C1934)*overallRate,MIN(1129,I1934)*overallRate),ROUND(MAX(IF($B1934="Non - avec lien de dépendance",0,MIN((0.75*I1934),847)),MIN(I1934,(0.75*$C1934),847)),2)),IF($B1934="Non - avec lien de dépendance",MIN(1129,I1934,$C1934)*overallRate,MIN(1129,I1934)*overallRate)))))</f>
        <v>Effectuez l’étape 1</v>
      </c>
      <c r="N1934" s="68" t="str">
        <f>IF(ISTEXT(overallRate),"Effectuez l’étape 1",IF(OR(COUNT($C1934,J1934)&lt;&gt;2,overallRate=0),0,IF(F1934="Yes",ROUND(MAX(IF($B1934="Oui - sans lien de dépendance",0,MIN((0.75*J1934),847)),MIN(J1934,(0.75*$C1934),847)),2),IF(revenueReduction&gt;0.3,MAX(IF($B1934="Non - avec lien de dépendance",MIN(1129,J1934,$C1934)*overallRate,MIN(1129,J1934)*overallRate),ROUND(MAX(IF($B1934="Non - avec lien de dépendance",0,MIN((0.75*J1934),847)),MIN(J1934,(0.75*$C1934),847)),2)),IF($B1934="Non - avec lien de dépendance",MIN(1129,J1934,$C1934)*overallRate,MIN(1129,J1934)*overallRate)))))</f>
        <v>Effectuez l’étape 1</v>
      </c>
      <c r="O1934" s="68" t="str">
        <f>IF(ISTEXT(overallRate),"Effectuez l’étape 1",IF(OR(COUNT($C1934,K1934)&lt;&gt;2,overallRate=0),0,IF(G1934="Yes",ROUND(MAX(IF($B1934="Oui - sans lien de dépendance",0,MIN((0.75*K1934),847)),MIN(K1934,(0.75*$C1934),847)),2),IF(revenueReduction&gt;0.3,MAX(IF($B1934="Non - avec lien de dépendance",MIN(1129,K1934,$C1934)*overallRate,MIN(1129,K1934)*overallRate),ROUND(MAX(IF($B1934="Non - avec lien de dépendance",0,MIN((0.75*K1934),847)),MIN(K1934,(0.75*$C1934),847)),2)),IF($B1934="Non - avec lien de dépendance",MIN(1129,K1934,$C1934)*overallRate,MIN(1129,K1934)*overallRate)))))</f>
        <v>Effectuez l’étape 1</v>
      </c>
      <c r="P1934" s="3">
        <f t="shared" si="30"/>
        <v>0</v>
      </c>
    </row>
    <row r="1935" spans="12:16" x14ac:dyDescent="0.5">
      <c r="L1935" s="68" t="str">
        <f>IF(ISTEXT(overallRate),"Effectuez l’étape 1",IF(OR(COUNT($C1935,H1935)&lt;&gt;2,overallRate=0),0,IF(D1935="Yes",ROUND(MAX(IF($B1935="Oui - sans lien de dépendance",0,MIN((0.75*H1935),847)),MIN(H1935,(0.75*$C1935),847)),2),IF(revenueReduction&gt;0.3,MAX(IF($B1935="Non - avec lien de dépendance",MIN(1129,H1935,$C1935)*overallRate,MIN(1129,H1935)*overallRate),ROUND(MAX(IF($B1935="Non - avec lien de dépendance",0,MIN((0.75*H1935),847)),MIN(H1935,(0.75*$C1935),847)),2)),IF($B1935="Non - avec lien de dépendance",MIN(1129,H1935,$C1935)*overallRate,MIN(1129,H1935)*overallRate)))))</f>
        <v>Effectuez l’étape 1</v>
      </c>
      <c r="M1935" s="68" t="str">
        <f>IF(ISTEXT(overallRate),"Effectuez l’étape 1",IF(OR(COUNT($C1935,I1935)&lt;&gt;2,overallRate=0),0,IF(E1935="Yes",ROUND(MAX(IF($B1935="Oui - sans lien de dépendance",0,MIN((0.75*I1935),847)),MIN(I1935,(0.75*$C1935),847)),2),IF(revenueReduction&gt;0.3,MAX(IF($B1935="Non - avec lien de dépendance",MIN(1129,I1935,$C1935)*overallRate,MIN(1129,I1935)*overallRate),ROUND(MAX(IF($B1935="Non - avec lien de dépendance",0,MIN((0.75*I1935),847)),MIN(I1935,(0.75*$C1935),847)),2)),IF($B1935="Non - avec lien de dépendance",MIN(1129,I1935,$C1935)*overallRate,MIN(1129,I1935)*overallRate)))))</f>
        <v>Effectuez l’étape 1</v>
      </c>
      <c r="N1935" s="68" t="str">
        <f>IF(ISTEXT(overallRate),"Effectuez l’étape 1",IF(OR(COUNT($C1935,J1935)&lt;&gt;2,overallRate=0),0,IF(F1935="Yes",ROUND(MAX(IF($B1935="Oui - sans lien de dépendance",0,MIN((0.75*J1935),847)),MIN(J1935,(0.75*$C1935),847)),2),IF(revenueReduction&gt;0.3,MAX(IF($B1935="Non - avec lien de dépendance",MIN(1129,J1935,$C1935)*overallRate,MIN(1129,J1935)*overallRate),ROUND(MAX(IF($B1935="Non - avec lien de dépendance",0,MIN((0.75*J1935),847)),MIN(J1935,(0.75*$C1935),847)),2)),IF($B1935="Non - avec lien de dépendance",MIN(1129,J1935,$C1935)*overallRate,MIN(1129,J1935)*overallRate)))))</f>
        <v>Effectuez l’étape 1</v>
      </c>
      <c r="O1935" s="68" t="str">
        <f>IF(ISTEXT(overallRate),"Effectuez l’étape 1",IF(OR(COUNT($C1935,K1935)&lt;&gt;2,overallRate=0),0,IF(G1935="Yes",ROUND(MAX(IF($B1935="Oui - sans lien de dépendance",0,MIN((0.75*K1935),847)),MIN(K1935,(0.75*$C1935),847)),2),IF(revenueReduction&gt;0.3,MAX(IF($B1935="Non - avec lien de dépendance",MIN(1129,K1935,$C1935)*overallRate,MIN(1129,K1935)*overallRate),ROUND(MAX(IF($B1935="Non - avec lien de dépendance",0,MIN((0.75*K1935),847)),MIN(K1935,(0.75*$C1935),847)),2)),IF($B1935="Non - avec lien de dépendance",MIN(1129,K1935,$C1935)*overallRate,MIN(1129,K1935)*overallRate)))))</f>
        <v>Effectuez l’étape 1</v>
      </c>
      <c r="P1935" s="3">
        <f t="shared" si="30"/>
        <v>0</v>
      </c>
    </row>
    <row r="1936" spans="12:16" x14ac:dyDescent="0.5">
      <c r="L1936" s="68" t="str">
        <f>IF(ISTEXT(overallRate),"Effectuez l’étape 1",IF(OR(COUNT($C1936,H1936)&lt;&gt;2,overallRate=0),0,IF(D1936="Yes",ROUND(MAX(IF($B1936="Oui - sans lien de dépendance",0,MIN((0.75*H1936),847)),MIN(H1936,(0.75*$C1936),847)),2),IF(revenueReduction&gt;0.3,MAX(IF($B1936="Non - avec lien de dépendance",MIN(1129,H1936,$C1936)*overallRate,MIN(1129,H1936)*overallRate),ROUND(MAX(IF($B1936="Non - avec lien de dépendance",0,MIN((0.75*H1936),847)),MIN(H1936,(0.75*$C1936),847)),2)),IF($B1936="Non - avec lien de dépendance",MIN(1129,H1936,$C1936)*overallRate,MIN(1129,H1936)*overallRate)))))</f>
        <v>Effectuez l’étape 1</v>
      </c>
      <c r="M1936" s="68" t="str">
        <f>IF(ISTEXT(overallRate),"Effectuez l’étape 1",IF(OR(COUNT($C1936,I1936)&lt;&gt;2,overallRate=0),0,IF(E1936="Yes",ROUND(MAX(IF($B1936="Oui - sans lien de dépendance",0,MIN((0.75*I1936),847)),MIN(I1936,(0.75*$C1936),847)),2),IF(revenueReduction&gt;0.3,MAX(IF($B1936="Non - avec lien de dépendance",MIN(1129,I1936,$C1936)*overallRate,MIN(1129,I1936)*overallRate),ROUND(MAX(IF($B1936="Non - avec lien de dépendance",0,MIN((0.75*I1936),847)),MIN(I1936,(0.75*$C1936),847)),2)),IF($B1936="Non - avec lien de dépendance",MIN(1129,I1936,$C1936)*overallRate,MIN(1129,I1936)*overallRate)))))</f>
        <v>Effectuez l’étape 1</v>
      </c>
      <c r="N1936" s="68" t="str">
        <f>IF(ISTEXT(overallRate),"Effectuez l’étape 1",IF(OR(COUNT($C1936,J1936)&lt;&gt;2,overallRate=0),0,IF(F1936="Yes",ROUND(MAX(IF($B1936="Oui - sans lien de dépendance",0,MIN((0.75*J1936),847)),MIN(J1936,(0.75*$C1936),847)),2),IF(revenueReduction&gt;0.3,MAX(IF($B1936="Non - avec lien de dépendance",MIN(1129,J1936,$C1936)*overallRate,MIN(1129,J1936)*overallRate),ROUND(MAX(IF($B1936="Non - avec lien de dépendance",0,MIN((0.75*J1936),847)),MIN(J1936,(0.75*$C1936),847)),2)),IF($B1936="Non - avec lien de dépendance",MIN(1129,J1936,$C1936)*overallRate,MIN(1129,J1936)*overallRate)))))</f>
        <v>Effectuez l’étape 1</v>
      </c>
      <c r="O1936" s="68" t="str">
        <f>IF(ISTEXT(overallRate),"Effectuez l’étape 1",IF(OR(COUNT($C1936,K1936)&lt;&gt;2,overallRate=0),0,IF(G1936="Yes",ROUND(MAX(IF($B1936="Oui - sans lien de dépendance",0,MIN((0.75*K1936),847)),MIN(K1936,(0.75*$C1936),847)),2),IF(revenueReduction&gt;0.3,MAX(IF($B1936="Non - avec lien de dépendance",MIN(1129,K1936,$C1936)*overallRate,MIN(1129,K1936)*overallRate),ROUND(MAX(IF($B1936="Non - avec lien de dépendance",0,MIN((0.75*K1936),847)),MIN(K1936,(0.75*$C1936),847)),2)),IF($B1936="Non - avec lien de dépendance",MIN(1129,K1936,$C1936)*overallRate,MIN(1129,K1936)*overallRate)))))</f>
        <v>Effectuez l’étape 1</v>
      </c>
      <c r="P1936" s="3">
        <f t="shared" si="30"/>
        <v>0</v>
      </c>
    </row>
    <row r="1937" spans="12:16" x14ac:dyDescent="0.5">
      <c r="L1937" s="68" t="str">
        <f>IF(ISTEXT(overallRate),"Effectuez l’étape 1",IF(OR(COUNT($C1937,H1937)&lt;&gt;2,overallRate=0),0,IF(D1937="Yes",ROUND(MAX(IF($B1937="Oui - sans lien de dépendance",0,MIN((0.75*H1937),847)),MIN(H1937,(0.75*$C1937),847)),2),IF(revenueReduction&gt;0.3,MAX(IF($B1937="Non - avec lien de dépendance",MIN(1129,H1937,$C1937)*overallRate,MIN(1129,H1937)*overallRate),ROUND(MAX(IF($B1937="Non - avec lien de dépendance",0,MIN((0.75*H1937),847)),MIN(H1937,(0.75*$C1937),847)),2)),IF($B1937="Non - avec lien de dépendance",MIN(1129,H1937,$C1937)*overallRate,MIN(1129,H1937)*overallRate)))))</f>
        <v>Effectuez l’étape 1</v>
      </c>
      <c r="M1937" s="68" t="str">
        <f>IF(ISTEXT(overallRate),"Effectuez l’étape 1",IF(OR(COUNT($C1937,I1937)&lt;&gt;2,overallRate=0),0,IF(E1937="Yes",ROUND(MAX(IF($B1937="Oui - sans lien de dépendance",0,MIN((0.75*I1937),847)),MIN(I1937,(0.75*$C1937),847)),2),IF(revenueReduction&gt;0.3,MAX(IF($B1937="Non - avec lien de dépendance",MIN(1129,I1937,$C1937)*overallRate,MIN(1129,I1937)*overallRate),ROUND(MAX(IF($B1937="Non - avec lien de dépendance",0,MIN((0.75*I1937),847)),MIN(I1937,(0.75*$C1937),847)),2)),IF($B1937="Non - avec lien de dépendance",MIN(1129,I1937,$C1937)*overallRate,MIN(1129,I1937)*overallRate)))))</f>
        <v>Effectuez l’étape 1</v>
      </c>
      <c r="N1937" s="68" t="str">
        <f>IF(ISTEXT(overallRate),"Effectuez l’étape 1",IF(OR(COUNT($C1937,J1937)&lt;&gt;2,overallRate=0),0,IF(F1937="Yes",ROUND(MAX(IF($B1937="Oui - sans lien de dépendance",0,MIN((0.75*J1937),847)),MIN(J1937,(0.75*$C1937),847)),2),IF(revenueReduction&gt;0.3,MAX(IF($B1937="Non - avec lien de dépendance",MIN(1129,J1937,$C1937)*overallRate,MIN(1129,J1937)*overallRate),ROUND(MAX(IF($B1937="Non - avec lien de dépendance",0,MIN((0.75*J1937),847)),MIN(J1937,(0.75*$C1937),847)),2)),IF($B1937="Non - avec lien de dépendance",MIN(1129,J1937,$C1937)*overallRate,MIN(1129,J1937)*overallRate)))))</f>
        <v>Effectuez l’étape 1</v>
      </c>
      <c r="O1937" s="68" t="str">
        <f>IF(ISTEXT(overallRate),"Effectuez l’étape 1",IF(OR(COUNT($C1937,K1937)&lt;&gt;2,overallRate=0),0,IF(G1937="Yes",ROUND(MAX(IF($B1937="Oui - sans lien de dépendance",0,MIN((0.75*K1937),847)),MIN(K1937,(0.75*$C1937),847)),2),IF(revenueReduction&gt;0.3,MAX(IF($B1937="Non - avec lien de dépendance",MIN(1129,K1937,$C1937)*overallRate,MIN(1129,K1937)*overallRate),ROUND(MAX(IF($B1937="Non - avec lien de dépendance",0,MIN((0.75*K1937),847)),MIN(K1937,(0.75*$C1937),847)),2)),IF($B1937="Non - avec lien de dépendance",MIN(1129,K1937,$C1937)*overallRate,MIN(1129,K1937)*overallRate)))))</f>
        <v>Effectuez l’étape 1</v>
      </c>
      <c r="P1937" s="3">
        <f t="shared" si="30"/>
        <v>0</v>
      </c>
    </row>
    <row r="1938" spans="12:16" x14ac:dyDescent="0.5">
      <c r="L1938" s="68" t="str">
        <f>IF(ISTEXT(overallRate),"Effectuez l’étape 1",IF(OR(COUNT($C1938,H1938)&lt;&gt;2,overallRate=0),0,IF(D1938="Yes",ROUND(MAX(IF($B1938="Oui - sans lien de dépendance",0,MIN((0.75*H1938),847)),MIN(H1938,(0.75*$C1938),847)),2),IF(revenueReduction&gt;0.3,MAX(IF($B1938="Non - avec lien de dépendance",MIN(1129,H1938,$C1938)*overallRate,MIN(1129,H1938)*overallRate),ROUND(MAX(IF($B1938="Non - avec lien de dépendance",0,MIN((0.75*H1938),847)),MIN(H1938,(0.75*$C1938),847)),2)),IF($B1938="Non - avec lien de dépendance",MIN(1129,H1938,$C1938)*overallRate,MIN(1129,H1938)*overallRate)))))</f>
        <v>Effectuez l’étape 1</v>
      </c>
      <c r="M1938" s="68" t="str">
        <f>IF(ISTEXT(overallRate),"Effectuez l’étape 1",IF(OR(COUNT($C1938,I1938)&lt;&gt;2,overallRate=0),0,IF(E1938="Yes",ROUND(MAX(IF($B1938="Oui - sans lien de dépendance",0,MIN((0.75*I1938),847)),MIN(I1938,(0.75*$C1938),847)),2),IF(revenueReduction&gt;0.3,MAX(IF($B1938="Non - avec lien de dépendance",MIN(1129,I1938,$C1938)*overallRate,MIN(1129,I1938)*overallRate),ROUND(MAX(IF($B1938="Non - avec lien de dépendance",0,MIN((0.75*I1938),847)),MIN(I1938,(0.75*$C1938),847)),2)),IF($B1938="Non - avec lien de dépendance",MIN(1129,I1938,$C1938)*overallRate,MIN(1129,I1938)*overallRate)))))</f>
        <v>Effectuez l’étape 1</v>
      </c>
      <c r="N1938" s="68" t="str">
        <f>IF(ISTEXT(overallRate),"Effectuez l’étape 1",IF(OR(COUNT($C1938,J1938)&lt;&gt;2,overallRate=0),0,IF(F1938="Yes",ROUND(MAX(IF($B1938="Oui - sans lien de dépendance",0,MIN((0.75*J1938),847)),MIN(J1938,(0.75*$C1938),847)),2),IF(revenueReduction&gt;0.3,MAX(IF($B1938="Non - avec lien de dépendance",MIN(1129,J1938,$C1938)*overallRate,MIN(1129,J1938)*overallRate),ROUND(MAX(IF($B1938="Non - avec lien de dépendance",0,MIN((0.75*J1938),847)),MIN(J1938,(0.75*$C1938),847)),2)),IF($B1938="Non - avec lien de dépendance",MIN(1129,J1938,$C1938)*overallRate,MIN(1129,J1938)*overallRate)))))</f>
        <v>Effectuez l’étape 1</v>
      </c>
      <c r="O1938" s="68" t="str">
        <f>IF(ISTEXT(overallRate),"Effectuez l’étape 1",IF(OR(COUNT($C1938,K1938)&lt;&gt;2,overallRate=0),0,IF(G1938="Yes",ROUND(MAX(IF($B1938="Oui - sans lien de dépendance",0,MIN((0.75*K1938),847)),MIN(K1938,(0.75*$C1938),847)),2),IF(revenueReduction&gt;0.3,MAX(IF($B1938="Non - avec lien de dépendance",MIN(1129,K1938,$C1938)*overallRate,MIN(1129,K1938)*overallRate),ROUND(MAX(IF($B1938="Non - avec lien de dépendance",0,MIN((0.75*K1938),847)),MIN(K1938,(0.75*$C1938),847)),2)),IF($B1938="Non - avec lien de dépendance",MIN(1129,K1938,$C1938)*overallRate,MIN(1129,K1938)*overallRate)))))</f>
        <v>Effectuez l’étape 1</v>
      </c>
      <c r="P1938" s="3">
        <f t="shared" si="30"/>
        <v>0</v>
      </c>
    </row>
    <row r="1939" spans="12:16" x14ac:dyDescent="0.5">
      <c r="L1939" s="68" t="str">
        <f>IF(ISTEXT(overallRate),"Effectuez l’étape 1",IF(OR(COUNT($C1939,H1939)&lt;&gt;2,overallRate=0),0,IF(D1939="Yes",ROUND(MAX(IF($B1939="Oui - sans lien de dépendance",0,MIN((0.75*H1939),847)),MIN(H1939,(0.75*$C1939),847)),2),IF(revenueReduction&gt;0.3,MAX(IF($B1939="Non - avec lien de dépendance",MIN(1129,H1939,$C1939)*overallRate,MIN(1129,H1939)*overallRate),ROUND(MAX(IF($B1939="Non - avec lien de dépendance",0,MIN((0.75*H1939),847)),MIN(H1939,(0.75*$C1939),847)),2)),IF($B1939="Non - avec lien de dépendance",MIN(1129,H1939,$C1939)*overallRate,MIN(1129,H1939)*overallRate)))))</f>
        <v>Effectuez l’étape 1</v>
      </c>
      <c r="M1939" s="68" t="str">
        <f>IF(ISTEXT(overallRate),"Effectuez l’étape 1",IF(OR(COUNT($C1939,I1939)&lt;&gt;2,overallRate=0),0,IF(E1939="Yes",ROUND(MAX(IF($B1939="Oui - sans lien de dépendance",0,MIN((0.75*I1939),847)),MIN(I1939,(0.75*$C1939),847)),2),IF(revenueReduction&gt;0.3,MAX(IF($B1939="Non - avec lien de dépendance",MIN(1129,I1939,$C1939)*overallRate,MIN(1129,I1939)*overallRate),ROUND(MAX(IF($B1939="Non - avec lien de dépendance",0,MIN((0.75*I1939),847)),MIN(I1939,(0.75*$C1939),847)),2)),IF($B1939="Non - avec lien de dépendance",MIN(1129,I1939,$C1939)*overallRate,MIN(1129,I1939)*overallRate)))))</f>
        <v>Effectuez l’étape 1</v>
      </c>
      <c r="N1939" s="68" t="str">
        <f>IF(ISTEXT(overallRate),"Effectuez l’étape 1",IF(OR(COUNT($C1939,J1939)&lt;&gt;2,overallRate=0),0,IF(F1939="Yes",ROUND(MAX(IF($B1939="Oui - sans lien de dépendance",0,MIN((0.75*J1939),847)),MIN(J1939,(0.75*$C1939),847)),2),IF(revenueReduction&gt;0.3,MAX(IF($B1939="Non - avec lien de dépendance",MIN(1129,J1939,$C1939)*overallRate,MIN(1129,J1939)*overallRate),ROUND(MAX(IF($B1939="Non - avec lien de dépendance",0,MIN((0.75*J1939),847)),MIN(J1939,(0.75*$C1939),847)),2)),IF($B1939="Non - avec lien de dépendance",MIN(1129,J1939,$C1939)*overallRate,MIN(1129,J1939)*overallRate)))))</f>
        <v>Effectuez l’étape 1</v>
      </c>
      <c r="O1939" s="68" t="str">
        <f>IF(ISTEXT(overallRate),"Effectuez l’étape 1",IF(OR(COUNT($C1939,K1939)&lt;&gt;2,overallRate=0),0,IF(G1939="Yes",ROUND(MAX(IF($B1939="Oui - sans lien de dépendance",0,MIN((0.75*K1939),847)),MIN(K1939,(0.75*$C1939),847)),2),IF(revenueReduction&gt;0.3,MAX(IF($B1939="Non - avec lien de dépendance",MIN(1129,K1939,$C1939)*overallRate,MIN(1129,K1939)*overallRate),ROUND(MAX(IF($B1939="Non - avec lien de dépendance",0,MIN((0.75*K1939),847)),MIN(K1939,(0.75*$C1939),847)),2)),IF($B1939="Non - avec lien de dépendance",MIN(1129,K1939,$C1939)*overallRate,MIN(1129,K1939)*overallRate)))))</f>
        <v>Effectuez l’étape 1</v>
      </c>
      <c r="P1939" s="3">
        <f t="shared" si="30"/>
        <v>0</v>
      </c>
    </row>
    <row r="1940" spans="12:16" x14ac:dyDescent="0.5">
      <c r="L1940" s="68" t="str">
        <f>IF(ISTEXT(overallRate),"Effectuez l’étape 1",IF(OR(COUNT($C1940,H1940)&lt;&gt;2,overallRate=0),0,IF(D1940="Yes",ROUND(MAX(IF($B1940="Oui - sans lien de dépendance",0,MIN((0.75*H1940),847)),MIN(H1940,(0.75*$C1940),847)),2),IF(revenueReduction&gt;0.3,MAX(IF($B1940="Non - avec lien de dépendance",MIN(1129,H1940,$C1940)*overallRate,MIN(1129,H1940)*overallRate),ROUND(MAX(IF($B1940="Non - avec lien de dépendance",0,MIN((0.75*H1940),847)),MIN(H1940,(0.75*$C1940),847)),2)),IF($B1940="Non - avec lien de dépendance",MIN(1129,H1940,$C1940)*overallRate,MIN(1129,H1940)*overallRate)))))</f>
        <v>Effectuez l’étape 1</v>
      </c>
      <c r="M1940" s="68" t="str">
        <f>IF(ISTEXT(overallRate),"Effectuez l’étape 1",IF(OR(COUNT($C1940,I1940)&lt;&gt;2,overallRate=0),0,IF(E1940="Yes",ROUND(MAX(IF($B1940="Oui - sans lien de dépendance",0,MIN((0.75*I1940),847)),MIN(I1940,(0.75*$C1940),847)),2),IF(revenueReduction&gt;0.3,MAX(IF($B1940="Non - avec lien de dépendance",MIN(1129,I1940,$C1940)*overallRate,MIN(1129,I1940)*overallRate),ROUND(MAX(IF($B1940="Non - avec lien de dépendance",0,MIN((0.75*I1940),847)),MIN(I1940,(0.75*$C1940),847)),2)),IF($B1940="Non - avec lien de dépendance",MIN(1129,I1940,$C1940)*overallRate,MIN(1129,I1940)*overallRate)))))</f>
        <v>Effectuez l’étape 1</v>
      </c>
      <c r="N1940" s="68" t="str">
        <f>IF(ISTEXT(overallRate),"Effectuez l’étape 1",IF(OR(COUNT($C1940,J1940)&lt;&gt;2,overallRate=0),0,IF(F1940="Yes",ROUND(MAX(IF($B1940="Oui - sans lien de dépendance",0,MIN((0.75*J1940),847)),MIN(J1940,(0.75*$C1940),847)),2),IF(revenueReduction&gt;0.3,MAX(IF($B1940="Non - avec lien de dépendance",MIN(1129,J1940,$C1940)*overallRate,MIN(1129,J1940)*overallRate),ROUND(MAX(IF($B1940="Non - avec lien de dépendance",0,MIN((0.75*J1940),847)),MIN(J1940,(0.75*$C1940),847)),2)),IF($B1940="Non - avec lien de dépendance",MIN(1129,J1940,$C1940)*overallRate,MIN(1129,J1940)*overallRate)))))</f>
        <v>Effectuez l’étape 1</v>
      </c>
      <c r="O1940" s="68" t="str">
        <f>IF(ISTEXT(overallRate),"Effectuez l’étape 1",IF(OR(COUNT($C1940,K1940)&lt;&gt;2,overallRate=0),0,IF(G1940="Yes",ROUND(MAX(IF($B1940="Oui - sans lien de dépendance",0,MIN((0.75*K1940),847)),MIN(K1940,(0.75*$C1940),847)),2),IF(revenueReduction&gt;0.3,MAX(IF($B1940="Non - avec lien de dépendance",MIN(1129,K1940,$C1940)*overallRate,MIN(1129,K1940)*overallRate),ROUND(MAX(IF($B1940="Non - avec lien de dépendance",0,MIN((0.75*K1940),847)),MIN(K1940,(0.75*$C1940),847)),2)),IF($B1940="Non - avec lien de dépendance",MIN(1129,K1940,$C1940)*overallRate,MIN(1129,K1940)*overallRate)))))</f>
        <v>Effectuez l’étape 1</v>
      </c>
      <c r="P1940" s="3">
        <f t="shared" si="30"/>
        <v>0</v>
      </c>
    </row>
    <row r="1941" spans="12:16" x14ac:dyDescent="0.5">
      <c r="L1941" s="68" t="str">
        <f>IF(ISTEXT(overallRate),"Effectuez l’étape 1",IF(OR(COUNT($C1941,H1941)&lt;&gt;2,overallRate=0),0,IF(D1941="Yes",ROUND(MAX(IF($B1941="Oui - sans lien de dépendance",0,MIN((0.75*H1941),847)),MIN(H1941,(0.75*$C1941),847)),2),IF(revenueReduction&gt;0.3,MAX(IF($B1941="Non - avec lien de dépendance",MIN(1129,H1941,$C1941)*overallRate,MIN(1129,H1941)*overallRate),ROUND(MAX(IF($B1941="Non - avec lien de dépendance",0,MIN((0.75*H1941),847)),MIN(H1941,(0.75*$C1941),847)),2)),IF($B1941="Non - avec lien de dépendance",MIN(1129,H1941,$C1941)*overallRate,MIN(1129,H1941)*overallRate)))))</f>
        <v>Effectuez l’étape 1</v>
      </c>
      <c r="M1941" s="68" t="str">
        <f>IF(ISTEXT(overallRate),"Effectuez l’étape 1",IF(OR(COUNT($C1941,I1941)&lt;&gt;2,overallRate=0),0,IF(E1941="Yes",ROUND(MAX(IF($B1941="Oui - sans lien de dépendance",0,MIN((0.75*I1941),847)),MIN(I1941,(0.75*$C1941),847)),2),IF(revenueReduction&gt;0.3,MAX(IF($B1941="Non - avec lien de dépendance",MIN(1129,I1941,$C1941)*overallRate,MIN(1129,I1941)*overallRate),ROUND(MAX(IF($B1941="Non - avec lien de dépendance",0,MIN((0.75*I1941),847)),MIN(I1941,(0.75*$C1941),847)),2)),IF($B1941="Non - avec lien de dépendance",MIN(1129,I1941,$C1941)*overallRate,MIN(1129,I1941)*overallRate)))))</f>
        <v>Effectuez l’étape 1</v>
      </c>
      <c r="N1941" s="68" t="str">
        <f>IF(ISTEXT(overallRate),"Effectuez l’étape 1",IF(OR(COUNT($C1941,J1941)&lt;&gt;2,overallRate=0),0,IF(F1941="Yes",ROUND(MAX(IF($B1941="Oui - sans lien de dépendance",0,MIN((0.75*J1941),847)),MIN(J1941,(0.75*$C1941),847)),2),IF(revenueReduction&gt;0.3,MAX(IF($B1941="Non - avec lien de dépendance",MIN(1129,J1941,$C1941)*overallRate,MIN(1129,J1941)*overallRate),ROUND(MAX(IF($B1941="Non - avec lien de dépendance",0,MIN((0.75*J1941),847)),MIN(J1941,(0.75*$C1941),847)),2)),IF($B1941="Non - avec lien de dépendance",MIN(1129,J1941,$C1941)*overallRate,MIN(1129,J1941)*overallRate)))))</f>
        <v>Effectuez l’étape 1</v>
      </c>
      <c r="O1941" s="68" t="str">
        <f>IF(ISTEXT(overallRate),"Effectuez l’étape 1",IF(OR(COUNT($C1941,K1941)&lt;&gt;2,overallRate=0),0,IF(G1941="Yes",ROUND(MAX(IF($B1941="Oui - sans lien de dépendance",0,MIN((0.75*K1941),847)),MIN(K1941,(0.75*$C1941),847)),2),IF(revenueReduction&gt;0.3,MAX(IF($B1941="Non - avec lien de dépendance",MIN(1129,K1941,$C1941)*overallRate,MIN(1129,K1941)*overallRate),ROUND(MAX(IF($B1941="Non - avec lien de dépendance",0,MIN((0.75*K1941),847)),MIN(K1941,(0.75*$C1941),847)),2)),IF($B1941="Non - avec lien de dépendance",MIN(1129,K1941,$C1941)*overallRate,MIN(1129,K1941)*overallRate)))))</f>
        <v>Effectuez l’étape 1</v>
      </c>
      <c r="P1941" s="3">
        <f t="shared" si="30"/>
        <v>0</v>
      </c>
    </row>
    <row r="1942" spans="12:16" x14ac:dyDescent="0.5">
      <c r="L1942" s="68" t="str">
        <f>IF(ISTEXT(overallRate),"Effectuez l’étape 1",IF(OR(COUNT($C1942,H1942)&lt;&gt;2,overallRate=0),0,IF(D1942="Yes",ROUND(MAX(IF($B1942="Oui - sans lien de dépendance",0,MIN((0.75*H1942),847)),MIN(H1942,(0.75*$C1942),847)),2),IF(revenueReduction&gt;0.3,MAX(IF($B1942="Non - avec lien de dépendance",MIN(1129,H1942,$C1942)*overallRate,MIN(1129,H1942)*overallRate),ROUND(MAX(IF($B1942="Non - avec lien de dépendance",0,MIN((0.75*H1942),847)),MIN(H1942,(0.75*$C1942),847)),2)),IF($B1942="Non - avec lien de dépendance",MIN(1129,H1942,$C1942)*overallRate,MIN(1129,H1942)*overallRate)))))</f>
        <v>Effectuez l’étape 1</v>
      </c>
      <c r="M1942" s="68" t="str">
        <f>IF(ISTEXT(overallRate),"Effectuez l’étape 1",IF(OR(COUNT($C1942,I1942)&lt;&gt;2,overallRate=0),0,IF(E1942="Yes",ROUND(MAX(IF($B1942="Oui - sans lien de dépendance",0,MIN((0.75*I1942),847)),MIN(I1942,(0.75*$C1942),847)),2),IF(revenueReduction&gt;0.3,MAX(IF($B1942="Non - avec lien de dépendance",MIN(1129,I1942,$C1942)*overallRate,MIN(1129,I1942)*overallRate),ROUND(MAX(IF($B1942="Non - avec lien de dépendance",0,MIN((0.75*I1942),847)),MIN(I1942,(0.75*$C1942),847)),2)),IF($B1942="Non - avec lien de dépendance",MIN(1129,I1942,$C1942)*overallRate,MIN(1129,I1942)*overallRate)))))</f>
        <v>Effectuez l’étape 1</v>
      </c>
      <c r="N1942" s="68" t="str">
        <f>IF(ISTEXT(overallRate),"Effectuez l’étape 1",IF(OR(COUNT($C1942,J1942)&lt;&gt;2,overallRate=0),0,IF(F1942="Yes",ROUND(MAX(IF($B1942="Oui - sans lien de dépendance",0,MIN((0.75*J1942),847)),MIN(J1942,(0.75*$C1942),847)),2),IF(revenueReduction&gt;0.3,MAX(IF($B1942="Non - avec lien de dépendance",MIN(1129,J1942,$C1942)*overallRate,MIN(1129,J1942)*overallRate),ROUND(MAX(IF($B1942="Non - avec lien de dépendance",0,MIN((0.75*J1942),847)),MIN(J1942,(0.75*$C1942),847)),2)),IF($B1942="Non - avec lien de dépendance",MIN(1129,J1942,$C1942)*overallRate,MIN(1129,J1942)*overallRate)))))</f>
        <v>Effectuez l’étape 1</v>
      </c>
      <c r="O1942" s="68" t="str">
        <f>IF(ISTEXT(overallRate),"Effectuez l’étape 1",IF(OR(COUNT($C1942,K1942)&lt;&gt;2,overallRate=0),0,IF(G1942="Yes",ROUND(MAX(IF($B1942="Oui - sans lien de dépendance",0,MIN((0.75*K1942),847)),MIN(K1942,(0.75*$C1942),847)),2),IF(revenueReduction&gt;0.3,MAX(IF($B1942="Non - avec lien de dépendance",MIN(1129,K1942,$C1942)*overallRate,MIN(1129,K1942)*overallRate),ROUND(MAX(IF($B1942="Non - avec lien de dépendance",0,MIN((0.75*K1942),847)),MIN(K1942,(0.75*$C1942),847)),2)),IF($B1942="Non - avec lien de dépendance",MIN(1129,K1942,$C1942)*overallRate,MIN(1129,K1942)*overallRate)))))</f>
        <v>Effectuez l’étape 1</v>
      </c>
      <c r="P1942" s="3">
        <f t="shared" si="30"/>
        <v>0</v>
      </c>
    </row>
    <row r="1943" spans="12:16" x14ac:dyDescent="0.5">
      <c r="L1943" s="68" t="str">
        <f>IF(ISTEXT(overallRate),"Effectuez l’étape 1",IF(OR(COUNT($C1943,H1943)&lt;&gt;2,overallRate=0),0,IF(D1943="Yes",ROUND(MAX(IF($B1943="Oui - sans lien de dépendance",0,MIN((0.75*H1943),847)),MIN(H1943,(0.75*$C1943),847)),2),IF(revenueReduction&gt;0.3,MAX(IF($B1943="Non - avec lien de dépendance",MIN(1129,H1943,$C1943)*overallRate,MIN(1129,H1943)*overallRate),ROUND(MAX(IF($B1943="Non - avec lien de dépendance",0,MIN((0.75*H1943),847)),MIN(H1943,(0.75*$C1943),847)),2)),IF($B1943="Non - avec lien de dépendance",MIN(1129,H1943,$C1943)*overallRate,MIN(1129,H1943)*overallRate)))))</f>
        <v>Effectuez l’étape 1</v>
      </c>
      <c r="M1943" s="68" t="str">
        <f>IF(ISTEXT(overallRate),"Effectuez l’étape 1",IF(OR(COUNT($C1943,I1943)&lt;&gt;2,overallRate=0),0,IF(E1943="Yes",ROUND(MAX(IF($B1943="Oui - sans lien de dépendance",0,MIN((0.75*I1943),847)),MIN(I1943,(0.75*$C1943),847)),2),IF(revenueReduction&gt;0.3,MAX(IF($B1943="Non - avec lien de dépendance",MIN(1129,I1943,$C1943)*overallRate,MIN(1129,I1943)*overallRate),ROUND(MAX(IF($B1943="Non - avec lien de dépendance",0,MIN((0.75*I1943),847)),MIN(I1943,(0.75*$C1943),847)),2)),IF($B1943="Non - avec lien de dépendance",MIN(1129,I1943,$C1943)*overallRate,MIN(1129,I1943)*overallRate)))))</f>
        <v>Effectuez l’étape 1</v>
      </c>
      <c r="N1943" s="68" t="str">
        <f>IF(ISTEXT(overallRate),"Effectuez l’étape 1",IF(OR(COUNT($C1943,J1943)&lt;&gt;2,overallRate=0),0,IF(F1943="Yes",ROUND(MAX(IF($B1943="Oui - sans lien de dépendance",0,MIN((0.75*J1943),847)),MIN(J1943,(0.75*$C1943),847)),2),IF(revenueReduction&gt;0.3,MAX(IF($B1943="Non - avec lien de dépendance",MIN(1129,J1943,$C1943)*overallRate,MIN(1129,J1943)*overallRate),ROUND(MAX(IF($B1943="Non - avec lien de dépendance",0,MIN((0.75*J1943),847)),MIN(J1943,(0.75*$C1943),847)),2)),IF($B1943="Non - avec lien de dépendance",MIN(1129,J1943,$C1943)*overallRate,MIN(1129,J1943)*overallRate)))))</f>
        <v>Effectuez l’étape 1</v>
      </c>
      <c r="O1943" s="68" t="str">
        <f>IF(ISTEXT(overallRate),"Effectuez l’étape 1",IF(OR(COUNT($C1943,K1943)&lt;&gt;2,overallRate=0),0,IF(G1943="Yes",ROUND(MAX(IF($B1943="Oui - sans lien de dépendance",0,MIN((0.75*K1943),847)),MIN(K1943,(0.75*$C1943),847)),2),IF(revenueReduction&gt;0.3,MAX(IF($B1943="Non - avec lien de dépendance",MIN(1129,K1943,$C1943)*overallRate,MIN(1129,K1943)*overallRate),ROUND(MAX(IF($B1943="Non - avec lien de dépendance",0,MIN((0.75*K1943),847)),MIN(K1943,(0.75*$C1943),847)),2)),IF($B1943="Non - avec lien de dépendance",MIN(1129,K1943,$C1943)*overallRate,MIN(1129,K1943)*overallRate)))))</f>
        <v>Effectuez l’étape 1</v>
      </c>
      <c r="P1943" s="3">
        <f t="shared" si="30"/>
        <v>0</v>
      </c>
    </row>
    <row r="1944" spans="12:16" x14ac:dyDescent="0.5">
      <c r="L1944" s="68" t="str">
        <f>IF(ISTEXT(overallRate),"Effectuez l’étape 1",IF(OR(COUNT($C1944,H1944)&lt;&gt;2,overallRate=0),0,IF(D1944="Yes",ROUND(MAX(IF($B1944="Oui - sans lien de dépendance",0,MIN((0.75*H1944),847)),MIN(H1944,(0.75*$C1944),847)),2),IF(revenueReduction&gt;0.3,MAX(IF($B1944="Non - avec lien de dépendance",MIN(1129,H1944,$C1944)*overallRate,MIN(1129,H1944)*overallRate),ROUND(MAX(IF($B1944="Non - avec lien de dépendance",0,MIN((0.75*H1944),847)),MIN(H1944,(0.75*$C1944),847)),2)),IF($B1944="Non - avec lien de dépendance",MIN(1129,H1944,$C1944)*overallRate,MIN(1129,H1944)*overallRate)))))</f>
        <v>Effectuez l’étape 1</v>
      </c>
      <c r="M1944" s="68" t="str">
        <f>IF(ISTEXT(overallRate),"Effectuez l’étape 1",IF(OR(COUNT($C1944,I1944)&lt;&gt;2,overallRate=0),0,IF(E1944="Yes",ROUND(MAX(IF($B1944="Oui - sans lien de dépendance",0,MIN((0.75*I1944),847)),MIN(I1944,(0.75*$C1944),847)),2),IF(revenueReduction&gt;0.3,MAX(IF($B1944="Non - avec lien de dépendance",MIN(1129,I1944,$C1944)*overallRate,MIN(1129,I1944)*overallRate),ROUND(MAX(IF($B1944="Non - avec lien de dépendance",0,MIN((0.75*I1944),847)),MIN(I1944,(0.75*$C1944),847)),2)),IF($B1944="Non - avec lien de dépendance",MIN(1129,I1944,$C1944)*overallRate,MIN(1129,I1944)*overallRate)))))</f>
        <v>Effectuez l’étape 1</v>
      </c>
      <c r="N1944" s="68" t="str">
        <f>IF(ISTEXT(overallRate),"Effectuez l’étape 1",IF(OR(COUNT($C1944,J1944)&lt;&gt;2,overallRate=0),0,IF(F1944="Yes",ROUND(MAX(IF($B1944="Oui - sans lien de dépendance",0,MIN((0.75*J1944),847)),MIN(J1944,(0.75*$C1944),847)),2),IF(revenueReduction&gt;0.3,MAX(IF($B1944="Non - avec lien de dépendance",MIN(1129,J1944,$C1944)*overallRate,MIN(1129,J1944)*overallRate),ROUND(MAX(IF($B1944="Non - avec lien de dépendance",0,MIN((0.75*J1944),847)),MIN(J1944,(0.75*$C1944),847)),2)),IF($B1944="Non - avec lien de dépendance",MIN(1129,J1944,$C1944)*overallRate,MIN(1129,J1944)*overallRate)))))</f>
        <v>Effectuez l’étape 1</v>
      </c>
      <c r="O1944" s="68" t="str">
        <f>IF(ISTEXT(overallRate),"Effectuez l’étape 1",IF(OR(COUNT($C1944,K1944)&lt;&gt;2,overallRate=0),0,IF(G1944="Yes",ROUND(MAX(IF($B1944="Oui - sans lien de dépendance",0,MIN((0.75*K1944),847)),MIN(K1944,(0.75*$C1944),847)),2),IF(revenueReduction&gt;0.3,MAX(IF($B1944="Non - avec lien de dépendance",MIN(1129,K1944,$C1944)*overallRate,MIN(1129,K1944)*overallRate),ROUND(MAX(IF($B1944="Non - avec lien de dépendance",0,MIN((0.75*K1944),847)),MIN(K1944,(0.75*$C1944),847)),2)),IF($B1944="Non - avec lien de dépendance",MIN(1129,K1944,$C1944)*overallRate,MIN(1129,K1944)*overallRate)))))</f>
        <v>Effectuez l’étape 1</v>
      </c>
      <c r="P1944" s="3">
        <f t="shared" si="30"/>
        <v>0</v>
      </c>
    </row>
    <row r="1945" spans="12:16" x14ac:dyDescent="0.5">
      <c r="L1945" s="68" t="str">
        <f>IF(ISTEXT(overallRate),"Effectuez l’étape 1",IF(OR(COUNT($C1945,H1945)&lt;&gt;2,overallRate=0),0,IF(D1945="Yes",ROUND(MAX(IF($B1945="Oui - sans lien de dépendance",0,MIN((0.75*H1945),847)),MIN(H1945,(0.75*$C1945),847)),2),IF(revenueReduction&gt;0.3,MAX(IF($B1945="Non - avec lien de dépendance",MIN(1129,H1945,$C1945)*overallRate,MIN(1129,H1945)*overallRate),ROUND(MAX(IF($B1945="Non - avec lien de dépendance",0,MIN((0.75*H1945),847)),MIN(H1945,(0.75*$C1945),847)),2)),IF($B1945="Non - avec lien de dépendance",MIN(1129,H1945,$C1945)*overallRate,MIN(1129,H1945)*overallRate)))))</f>
        <v>Effectuez l’étape 1</v>
      </c>
      <c r="M1945" s="68" t="str">
        <f>IF(ISTEXT(overallRate),"Effectuez l’étape 1",IF(OR(COUNT($C1945,I1945)&lt;&gt;2,overallRate=0),0,IF(E1945="Yes",ROUND(MAX(IF($B1945="Oui - sans lien de dépendance",0,MIN((0.75*I1945),847)),MIN(I1945,(0.75*$C1945),847)),2),IF(revenueReduction&gt;0.3,MAX(IF($B1945="Non - avec lien de dépendance",MIN(1129,I1945,$C1945)*overallRate,MIN(1129,I1945)*overallRate),ROUND(MAX(IF($B1945="Non - avec lien de dépendance",0,MIN((0.75*I1945),847)),MIN(I1945,(0.75*$C1945),847)),2)),IF($B1945="Non - avec lien de dépendance",MIN(1129,I1945,$C1945)*overallRate,MIN(1129,I1945)*overallRate)))))</f>
        <v>Effectuez l’étape 1</v>
      </c>
      <c r="N1945" s="68" t="str">
        <f>IF(ISTEXT(overallRate),"Effectuez l’étape 1",IF(OR(COUNT($C1945,J1945)&lt;&gt;2,overallRate=0),0,IF(F1945="Yes",ROUND(MAX(IF($B1945="Oui - sans lien de dépendance",0,MIN((0.75*J1945),847)),MIN(J1945,(0.75*$C1945),847)),2),IF(revenueReduction&gt;0.3,MAX(IF($B1945="Non - avec lien de dépendance",MIN(1129,J1945,$C1945)*overallRate,MIN(1129,J1945)*overallRate),ROUND(MAX(IF($B1945="Non - avec lien de dépendance",0,MIN((0.75*J1945),847)),MIN(J1945,(0.75*$C1945),847)),2)),IF($B1945="Non - avec lien de dépendance",MIN(1129,J1945,$C1945)*overallRate,MIN(1129,J1945)*overallRate)))))</f>
        <v>Effectuez l’étape 1</v>
      </c>
      <c r="O1945" s="68" t="str">
        <f>IF(ISTEXT(overallRate),"Effectuez l’étape 1",IF(OR(COUNT($C1945,K1945)&lt;&gt;2,overallRate=0),0,IF(G1945="Yes",ROUND(MAX(IF($B1945="Oui - sans lien de dépendance",0,MIN((0.75*K1945),847)),MIN(K1945,(0.75*$C1945),847)),2),IF(revenueReduction&gt;0.3,MAX(IF($B1945="Non - avec lien de dépendance",MIN(1129,K1945,$C1945)*overallRate,MIN(1129,K1945)*overallRate),ROUND(MAX(IF($B1945="Non - avec lien de dépendance",0,MIN((0.75*K1945),847)),MIN(K1945,(0.75*$C1945),847)),2)),IF($B1945="Non - avec lien de dépendance",MIN(1129,K1945,$C1945)*overallRate,MIN(1129,K1945)*overallRate)))))</f>
        <v>Effectuez l’étape 1</v>
      </c>
      <c r="P1945" s="3">
        <f t="shared" si="30"/>
        <v>0</v>
      </c>
    </row>
    <row r="1946" spans="12:16" x14ac:dyDescent="0.5">
      <c r="L1946" s="68" t="str">
        <f>IF(ISTEXT(overallRate),"Effectuez l’étape 1",IF(OR(COUNT($C1946,H1946)&lt;&gt;2,overallRate=0),0,IF(D1946="Yes",ROUND(MAX(IF($B1946="Oui - sans lien de dépendance",0,MIN((0.75*H1946),847)),MIN(H1946,(0.75*$C1946),847)),2),IF(revenueReduction&gt;0.3,MAX(IF($B1946="Non - avec lien de dépendance",MIN(1129,H1946,$C1946)*overallRate,MIN(1129,H1946)*overallRate),ROUND(MAX(IF($B1946="Non - avec lien de dépendance",0,MIN((0.75*H1946),847)),MIN(H1946,(0.75*$C1946),847)),2)),IF($B1946="Non - avec lien de dépendance",MIN(1129,H1946,$C1946)*overallRate,MIN(1129,H1946)*overallRate)))))</f>
        <v>Effectuez l’étape 1</v>
      </c>
      <c r="M1946" s="68" t="str">
        <f>IF(ISTEXT(overallRate),"Effectuez l’étape 1",IF(OR(COUNT($C1946,I1946)&lt;&gt;2,overallRate=0),0,IF(E1946="Yes",ROUND(MAX(IF($B1946="Oui - sans lien de dépendance",0,MIN((0.75*I1946),847)),MIN(I1946,(0.75*$C1946),847)),2),IF(revenueReduction&gt;0.3,MAX(IF($B1946="Non - avec lien de dépendance",MIN(1129,I1946,$C1946)*overallRate,MIN(1129,I1946)*overallRate),ROUND(MAX(IF($B1946="Non - avec lien de dépendance",0,MIN((0.75*I1946),847)),MIN(I1946,(0.75*$C1946),847)),2)),IF($B1946="Non - avec lien de dépendance",MIN(1129,I1946,$C1946)*overallRate,MIN(1129,I1946)*overallRate)))))</f>
        <v>Effectuez l’étape 1</v>
      </c>
      <c r="N1946" s="68" t="str">
        <f>IF(ISTEXT(overallRate),"Effectuez l’étape 1",IF(OR(COUNT($C1946,J1946)&lt;&gt;2,overallRate=0),0,IF(F1946="Yes",ROUND(MAX(IF($B1946="Oui - sans lien de dépendance",0,MIN((0.75*J1946),847)),MIN(J1946,(0.75*$C1946),847)),2),IF(revenueReduction&gt;0.3,MAX(IF($B1946="Non - avec lien de dépendance",MIN(1129,J1946,$C1946)*overallRate,MIN(1129,J1946)*overallRate),ROUND(MAX(IF($B1946="Non - avec lien de dépendance",0,MIN((0.75*J1946),847)),MIN(J1946,(0.75*$C1946),847)),2)),IF($B1946="Non - avec lien de dépendance",MIN(1129,J1946,$C1946)*overallRate,MIN(1129,J1946)*overallRate)))))</f>
        <v>Effectuez l’étape 1</v>
      </c>
      <c r="O1946" s="68" t="str">
        <f>IF(ISTEXT(overallRate),"Effectuez l’étape 1",IF(OR(COUNT($C1946,K1946)&lt;&gt;2,overallRate=0),0,IF(G1946="Yes",ROUND(MAX(IF($B1946="Oui - sans lien de dépendance",0,MIN((0.75*K1946),847)),MIN(K1946,(0.75*$C1946),847)),2),IF(revenueReduction&gt;0.3,MAX(IF($B1946="Non - avec lien de dépendance",MIN(1129,K1946,$C1946)*overallRate,MIN(1129,K1946)*overallRate),ROUND(MAX(IF($B1946="Non - avec lien de dépendance",0,MIN((0.75*K1946),847)),MIN(K1946,(0.75*$C1946),847)),2)),IF($B1946="Non - avec lien de dépendance",MIN(1129,K1946,$C1946)*overallRate,MIN(1129,K1946)*overallRate)))))</f>
        <v>Effectuez l’étape 1</v>
      </c>
      <c r="P1946" s="3">
        <f t="shared" si="30"/>
        <v>0</v>
      </c>
    </row>
    <row r="1947" spans="12:16" x14ac:dyDescent="0.5">
      <c r="L1947" s="68" t="str">
        <f>IF(ISTEXT(overallRate),"Effectuez l’étape 1",IF(OR(COUNT($C1947,H1947)&lt;&gt;2,overallRate=0),0,IF(D1947="Yes",ROUND(MAX(IF($B1947="Oui - sans lien de dépendance",0,MIN((0.75*H1947),847)),MIN(H1947,(0.75*$C1947),847)),2),IF(revenueReduction&gt;0.3,MAX(IF($B1947="Non - avec lien de dépendance",MIN(1129,H1947,$C1947)*overallRate,MIN(1129,H1947)*overallRate),ROUND(MAX(IF($B1947="Non - avec lien de dépendance",0,MIN((0.75*H1947),847)),MIN(H1947,(0.75*$C1947),847)),2)),IF($B1947="Non - avec lien de dépendance",MIN(1129,H1947,$C1947)*overallRate,MIN(1129,H1947)*overallRate)))))</f>
        <v>Effectuez l’étape 1</v>
      </c>
      <c r="M1947" s="68" t="str">
        <f>IF(ISTEXT(overallRate),"Effectuez l’étape 1",IF(OR(COUNT($C1947,I1947)&lt;&gt;2,overallRate=0),0,IF(E1947="Yes",ROUND(MAX(IF($B1947="Oui - sans lien de dépendance",0,MIN((0.75*I1947),847)),MIN(I1947,(0.75*$C1947),847)),2),IF(revenueReduction&gt;0.3,MAX(IF($B1947="Non - avec lien de dépendance",MIN(1129,I1947,$C1947)*overallRate,MIN(1129,I1947)*overallRate),ROUND(MAX(IF($B1947="Non - avec lien de dépendance",0,MIN((0.75*I1947),847)),MIN(I1947,(0.75*$C1947),847)),2)),IF($B1947="Non - avec lien de dépendance",MIN(1129,I1947,$C1947)*overallRate,MIN(1129,I1947)*overallRate)))))</f>
        <v>Effectuez l’étape 1</v>
      </c>
      <c r="N1947" s="68" t="str">
        <f>IF(ISTEXT(overallRate),"Effectuez l’étape 1",IF(OR(COUNT($C1947,J1947)&lt;&gt;2,overallRate=0),0,IF(F1947="Yes",ROUND(MAX(IF($B1947="Oui - sans lien de dépendance",0,MIN((0.75*J1947),847)),MIN(J1947,(0.75*$C1947),847)),2),IF(revenueReduction&gt;0.3,MAX(IF($B1947="Non - avec lien de dépendance",MIN(1129,J1947,$C1947)*overallRate,MIN(1129,J1947)*overallRate),ROUND(MAX(IF($B1947="Non - avec lien de dépendance",0,MIN((0.75*J1947),847)),MIN(J1947,(0.75*$C1947),847)),2)),IF($B1947="Non - avec lien de dépendance",MIN(1129,J1947,$C1947)*overallRate,MIN(1129,J1947)*overallRate)))))</f>
        <v>Effectuez l’étape 1</v>
      </c>
      <c r="O1947" s="68" t="str">
        <f>IF(ISTEXT(overallRate),"Effectuez l’étape 1",IF(OR(COUNT($C1947,K1947)&lt;&gt;2,overallRate=0),0,IF(G1947="Yes",ROUND(MAX(IF($B1947="Oui - sans lien de dépendance",0,MIN((0.75*K1947),847)),MIN(K1947,(0.75*$C1947),847)),2),IF(revenueReduction&gt;0.3,MAX(IF($B1947="Non - avec lien de dépendance",MIN(1129,K1947,$C1947)*overallRate,MIN(1129,K1947)*overallRate),ROUND(MAX(IF($B1947="Non - avec lien de dépendance",0,MIN((0.75*K1947),847)),MIN(K1947,(0.75*$C1947),847)),2)),IF($B1947="Non - avec lien de dépendance",MIN(1129,K1947,$C1947)*overallRate,MIN(1129,K1947)*overallRate)))))</f>
        <v>Effectuez l’étape 1</v>
      </c>
      <c r="P1947" s="3">
        <f t="shared" si="30"/>
        <v>0</v>
      </c>
    </row>
    <row r="1948" spans="12:16" x14ac:dyDescent="0.5">
      <c r="L1948" s="68" t="str">
        <f>IF(ISTEXT(overallRate),"Effectuez l’étape 1",IF(OR(COUNT($C1948,H1948)&lt;&gt;2,overallRate=0),0,IF(D1948="Yes",ROUND(MAX(IF($B1948="Oui - sans lien de dépendance",0,MIN((0.75*H1948),847)),MIN(H1948,(0.75*$C1948),847)),2),IF(revenueReduction&gt;0.3,MAX(IF($B1948="Non - avec lien de dépendance",MIN(1129,H1948,$C1948)*overallRate,MIN(1129,H1948)*overallRate),ROUND(MAX(IF($B1948="Non - avec lien de dépendance",0,MIN((0.75*H1948),847)),MIN(H1948,(0.75*$C1948),847)),2)),IF($B1948="Non - avec lien de dépendance",MIN(1129,H1948,$C1948)*overallRate,MIN(1129,H1948)*overallRate)))))</f>
        <v>Effectuez l’étape 1</v>
      </c>
      <c r="M1948" s="68" t="str">
        <f>IF(ISTEXT(overallRate),"Effectuez l’étape 1",IF(OR(COUNT($C1948,I1948)&lt;&gt;2,overallRate=0),0,IF(E1948="Yes",ROUND(MAX(IF($B1948="Oui - sans lien de dépendance",0,MIN((0.75*I1948),847)),MIN(I1948,(0.75*$C1948),847)),2),IF(revenueReduction&gt;0.3,MAX(IF($B1948="Non - avec lien de dépendance",MIN(1129,I1948,$C1948)*overallRate,MIN(1129,I1948)*overallRate),ROUND(MAX(IF($B1948="Non - avec lien de dépendance",0,MIN((0.75*I1948),847)),MIN(I1948,(0.75*$C1948),847)),2)),IF($B1948="Non - avec lien de dépendance",MIN(1129,I1948,$C1948)*overallRate,MIN(1129,I1948)*overallRate)))))</f>
        <v>Effectuez l’étape 1</v>
      </c>
      <c r="N1948" s="68" t="str">
        <f>IF(ISTEXT(overallRate),"Effectuez l’étape 1",IF(OR(COUNT($C1948,J1948)&lt;&gt;2,overallRate=0),0,IF(F1948="Yes",ROUND(MAX(IF($B1948="Oui - sans lien de dépendance",0,MIN((0.75*J1948),847)),MIN(J1948,(0.75*$C1948),847)),2),IF(revenueReduction&gt;0.3,MAX(IF($B1948="Non - avec lien de dépendance",MIN(1129,J1948,$C1948)*overallRate,MIN(1129,J1948)*overallRate),ROUND(MAX(IF($B1948="Non - avec lien de dépendance",0,MIN((0.75*J1948),847)),MIN(J1948,(0.75*$C1948),847)),2)),IF($B1948="Non - avec lien de dépendance",MIN(1129,J1948,$C1948)*overallRate,MIN(1129,J1948)*overallRate)))))</f>
        <v>Effectuez l’étape 1</v>
      </c>
      <c r="O1948" s="68" t="str">
        <f>IF(ISTEXT(overallRate),"Effectuez l’étape 1",IF(OR(COUNT($C1948,K1948)&lt;&gt;2,overallRate=0),0,IF(G1948="Yes",ROUND(MAX(IF($B1948="Oui - sans lien de dépendance",0,MIN((0.75*K1948),847)),MIN(K1948,(0.75*$C1948),847)),2),IF(revenueReduction&gt;0.3,MAX(IF($B1948="Non - avec lien de dépendance",MIN(1129,K1948,$C1948)*overallRate,MIN(1129,K1948)*overallRate),ROUND(MAX(IF($B1948="Non - avec lien de dépendance",0,MIN((0.75*K1948),847)),MIN(K1948,(0.75*$C1948),847)),2)),IF($B1948="Non - avec lien de dépendance",MIN(1129,K1948,$C1948)*overallRate,MIN(1129,K1948)*overallRate)))))</f>
        <v>Effectuez l’étape 1</v>
      </c>
      <c r="P1948" s="3">
        <f t="shared" si="30"/>
        <v>0</v>
      </c>
    </row>
    <row r="1949" spans="12:16" x14ac:dyDescent="0.5">
      <c r="L1949" s="68" t="str">
        <f>IF(ISTEXT(overallRate),"Effectuez l’étape 1",IF(OR(COUNT($C1949,H1949)&lt;&gt;2,overallRate=0),0,IF(D1949="Yes",ROUND(MAX(IF($B1949="Oui - sans lien de dépendance",0,MIN((0.75*H1949),847)),MIN(H1949,(0.75*$C1949),847)),2),IF(revenueReduction&gt;0.3,MAX(IF($B1949="Non - avec lien de dépendance",MIN(1129,H1949,$C1949)*overallRate,MIN(1129,H1949)*overallRate),ROUND(MAX(IF($B1949="Non - avec lien de dépendance",0,MIN((0.75*H1949),847)),MIN(H1949,(0.75*$C1949),847)),2)),IF($B1949="Non - avec lien de dépendance",MIN(1129,H1949,$C1949)*overallRate,MIN(1129,H1949)*overallRate)))))</f>
        <v>Effectuez l’étape 1</v>
      </c>
      <c r="M1949" s="68" t="str">
        <f>IF(ISTEXT(overallRate),"Effectuez l’étape 1",IF(OR(COUNT($C1949,I1949)&lt;&gt;2,overallRate=0),0,IF(E1949="Yes",ROUND(MAX(IF($B1949="Oui - sans lien de dépendance",0,MIN((0.75*I1949),847)),MIN(I1949,(0.75*$C1949),847)),2),IF(revenueReduction&gt;0.3,MAX(IF($B1949="Non - avec lien de dépendance",MIN(1129,I1949,$C1949)*overallRate,MIN(1129,I1949)*overallRate),ROUND(MAX(IF($B1949="Non - avec lien de dépendance",0,MIN((0.75*I1949),847)),MIN(I1949,(0.75*$C1949),847)),2)),IF($B1949="Non - avec lien de dépendance",MIN(1129,I1949,$C1949)*overallRate,MIN(1129,I1949)*overallRate)))))</f>
        <v>Effectuez l’étape 1</v>
      </c>
      <c r="N1949" s="68" t="str">
        <f>IF(ISTEXT(overallRate),"Effectuez l’étape 1",IF(OR(COUNT($C1949,J1949)&lt;&gt;2,overallRate=0),0,IF(F1949="Yes",ROUND(MAX(IF($B1949="Oui - sans lien de dépendance",0,MIN((0.75*J1949),847)),MIN(J1949,(0.75*$C1949),847)),2),IF(revenueReduction&gt;0.3,MAX(IF($B1949="Non - avec lien de dépendance",MIN(1129,J1949,$C1949)*overallRate,MIN(1129,J1949)*overallRate),ROUND(MAX(IF($B1949="Non - avec lien de dépendance",0,MIN((0.75*J1949),847)),MIN(J1949,(0.75*$C1949),847)),2)),IF($B1949="Non - avec lien de dépendance",MIN(1129,J1949,$C1949)*overallRate,MIN(1129,J1949)*overallRate)))))</f>
        <v>Effectuez l’étape 1</v>
      </c>
      <c r="O1949" s="68" t="str">
        <f>IF(ISTEXT(overallRate),"Effectuez l’étape 1",IF(OR(COUNT($C1949,K1949)&lt;&gt;2,overallRate=0),0,IF(G1949="Yes",ROUND(MAX(IF($B1949="Oui - sans lien de dépendance",0,MIN((0.75*K1949),847)),MIN(K1949,(0.75*$C1949),847)),2),IF(revenueReduction&gt;0.3,MAX(IF($B1949="Non - avec lien de dépendance",MIN(1129,K1949,$C1949)*overallRate,MIN(1129,K1949)*overallRate),ROUND(MAX(IF($B1949="Non - avec lien de dépendance",0,MIN((0.75*K1949),847)),MIN(K1949,(0.75*$C1949),847)),2)),IF($B1949="Non - avec lien de dépendance",MIN(1129,K1949,$C1949)*overallRate,MIN(1129,K1949)*overallRate)))))</f>
        <v>Effectuez l’étape 1</v>
      </c>
      <c r="P1949" s="3">
        <f t="shared" si="30"/>
        <v>0</v>
      </c>
    </row>
    <row r="1950" spans="12:16" x14ac:dyDescent="0.5">
      <c r="L1950" s="68" t="str">
        <f>IF(ISTEXT(overallRate),"Effectuez l’étape 1",IF(OR(COUNT($C1950,H1950)&lt;&gt;2,overallRate=0),0,IF(D1950="Yes",ROUND(MAX(IF($B1950="Oui - sans lien de dépendance",0,MIN((0.75*H1950),847)),MIN(H1950,(0.75*$C1950),847)),2),IF(revenueReduction&gt;0.3,MAX(IF($B1950="Non - avec lien de dépendance",MIN(1129,H1950,$C1950)*overallRate,MIN(1129,H1950)*overallRate),ROUND(MAX(IF($B1950="Non - avec lien de dépendance",0,MIN((0.75*H1950),847)),MIN(H1950,(0.75*$C1950),847)),2)),IF($B1950="Non - avec lien de dépendance",MIN(1129,H1950,$C1950)*overallRate,MIN(1129,H1950)*overallRate)))))</f>
        <v>Effectuez l’étape 1</v>
      </c>
      <c r="M1950" s="68" t="str">
        <f>IF(ISTEXT(overallRate),"Effectuez l’étape 1",IF(OR(COUNT($C1950,I1950)&lt;&gt;2,overallRate=0),0,IF(E1950="Yes",ROUND(MAX(IF($B1950="Oui - sans lien de dépendance",0,MIN((0.75*I1950),847)),MIN(I1950,(0.75*$C1950),847)),2),IF(revenueReduction&gt;0.3,MAX(IF($B1950="Non - avec lien de dépendance",MIN(1129,I1950,$C1950)*overallRate,MIN(1129,I1950)*overallRate),ROUND(MAX(IF($B1950="Non - avec lien de dépendance",0,MIN((0.75*I1950),847)),MIN(I1950,(0.75*$C1950),847)),2)),IF($B1950="Non - avec lien de dépendance",MIN(1129,I1950,$C1950)*overallRate,MIN(1129,I1950)*overallRate)))))</f>
        <v>Effectuez l’étape 1</v>
      </c>
      <c r="N1950" s="68" t="str">
        <f>IF(ISTEXT(overallRate),"Effectuez l’étape 1",IF(OR(COUNT($C1950,J1950)&lt;&gt;2,overallRate=0),0,IF(F1950="Yes",ROUND(MAX(IF($B1950="Oui - sans lien de dépendance",0,MIN((0.75*J1950),847)),MIN(J1950,(0.75*$C1950),847)),2),IF(revenueReduction&gt;0.3,MAX(IF($B1950="Non - avec lien de dépendance",MIN(1129,J1950,$C1950)*overallRate,MIN(1129,J1950)*overallRate),ROUND(MAX(IF($B1950="Non - avec lien de dépendance",0,MIN((0.75*J1950),847)),MIN(J1950,(0.75*$C1950),847)),2)),IF($B1950="Non - avec lien de dépendance",MIN(1129,J1950,$C1950)*overallRate,MIN(1129,J1950)*overallRate)))))</f>
        <v>Effectuez l’étape 1</v>
      </c>
      <c r="O1950" s="68" t="str">
        <f>IF(ISTEXT(overallRate),"Effectuez l’étape 1",IF(OR(COUNT($C1950,K1950)&lt;&gt;2,overallRate=0),0,IF(G1950="Yes",ROUND(MAX(IF($B1950="Oui - sans lien de dépendance",0,MIN((0.75*K1950),847)),MIN(K1950,(0.75*$C1950),847)),2),IF(revenueReduction&gt;0.3,MAX(IF($B1950="Non - avec lien de dépendance",MIN(1129,K1950,$C1950)*overallRate,MIN(1129,K1950)*overallRate),ROUND(MAX(IF($B1950="Non - avec lien de dépendance",0,MIN((0.75*K1950),847)),MIN(K1950,(0.75*$C1950),847)),2)),IF($B1950="Non - avec lien de dépendance",MIN(1129,K1950,$C1950)*overallRate,MIN(1129,K1950)*overallRate)))))</f>
        <v>Effectuez l’étape 1</v>
      </c>
      <c r="P1950" s="3">
        <f t="shared" si="30"/>
        <v>0</v>
      </c>
    </row>
    <row r="1951" spans="12:16" x14ac:dyDescent="0.5">
      <c r="L1951" s="68" t="str">
        <f>IF(ISTEXT(overallRate),"Effectuez l’étape 1",IF(OR(COUNT($C1951,H1951)&lt;&gt;2,overallRate=0),0,IF(D1951="Yes",ROUND(MAX(IF($B1951="Oui - sans lien de dépendance",0,MIN((0.75*H1951),847)),MIN(H1951,(0.75*$C1951),847)),2),IF(revenueReduction&gt;0.3,MAX(IF($B1951="Non - avec lien de dépendance",MIN(1129,H1951,$C1951)*overallRate,MIN(1129,H1951)*overallRate),ROUND(MAX(IF($B1951="Non - avec lien de dépendance",0,MIN((0.75*H1951),847)),MIN(H1951,(0.75*$C1951),847)),2)),IF($B1951="Non - avec lien de dépendance",MIN(1129,H1951,$C1951)*overallRate,MIN(1129,H1951)*overallRate)))))</f>
        <v>Effectuez l’étape 1</v>
      </c>
      <c r="M1951" s="68" t="str">
        <f>IF(ISTEXT(overallRate),"Effectuez l’étape 1",IF(OR(COUNT($C1951,I1951)&lt;&gt;2,overallRate=0),0,IF(E1951="Yes",ROUND(MAX(IF($B1951="Oui - sans lien de dépendance",0,MIN((0.75*I1951),847)),MIN(I1951,(0.75*$C1951),847)),2),IF(revenueReduction&gt;0.3,MAX(IF($B1951="Non - avec lien de dépendance",MIN(1129,I1951,$C1951)*overallRate,MIN(1129,I1951)*overallRate),ROUND(MAX(IF($B1951="Non - avec lien de dépendance",0,MIN((0.75*I1951),847)),MIN(I1951,(0.75*$C1951),847)),2)),IF($B1951="Non - avec lien de dépendance",MIN(1129,I1951,$C1951)*overallRate,MIN(1129,I1951)*overallRate)))))</f>
        <v>Effectuez l’étape 1</v>
      </c>
      <c r="N1951" s="68" t="str">
        <f>IF(ISTEXT(overallRate),"Effectuez l’étape 1",IF(OR(COUNT($C1951,J1951)&lt;&gt;2,overallRate=0),0,IF(F1951="Yes",ROUND(MAX(IF($B1951="Oui - sans lien de dépendance",0,MIN((0.75*J1951),847)),MIN(J1951,(0.75*$C1951),847)),2),IF(revenueReduction&gt;0.3,MAX(IF($B1951="Non - avec lien de dépendance",MIN(1129,J1951,$C1951)*overallRate,MIN(1129,J1951)*overallRate),ROUND(MAX(IF($B1951="Non - avec lien de dépendance",0,MIN((0.75*J1951),847)),MIN(J1951,(0.75*$C1951),847)),2)),IF($B1951="Non - avec lien de dépendance",MIN(1129,J1951,$C1951)*overallRate,MIN(1129,J1951)*overallRate)))))</f>
        <v>Effectuez l’étape 1</v>
      </c>
      <c r="O1951" s="68" t="str">
        <f>IF(ISTEXT(overallRate),"Effectuez l’étape 1",IF(OR(COUNT($C1951,K1951)&lt;&gt;2,overallRate=0),0,IF(G1951="Yes",ROUND(MAX(IF($B1951="Oui - sans lien de dépendance",0,MIN((0.75*K1951),847)),MIN(K1951,(0.75*$C1951),847)),2),IF(revenueReduction&gt;0.3,MAX(IF($B1951="Non - avec lien de dépendance",MIN(1129,K1951,$C1951)*overallRate,MIN(1129,K1951)*overallRate),ROUND(MAX(IF($B1951="Non - avec lien de dépendance",0,MIN((0.75*K1951),847)),MIN(K1951,(0.75*$C1951),847)),2)),IF($B1951="Non - avec lien de dépendance",MIN(1129,K1951,$C1951)*overallRate,MIN(1129,K1951)*overallRate)))))</f>
        <v>Effectuez l’étape 1</v>
      </c>
      <c r="P1951" s="3">
        <f t="shared" si="30"/>
        <v>0</v>
      </c>
    </row>
    <row r="1952" spans="12:16" x14ac:dyDescent="0.5">
      <c r="L1952" s="68" t="str">
        <f>IF(ISTEXT(overallRate),"Effectuez l’étape 1",IF(OR(COUNT($C1952,H1952)&lt;&gt;2,overallRate=0),0,IF(D1952="Yes",ROUND(MAX(IF($B1952="Oui - sans lien de dépendance",0,MIN((0.75*H1952),847)),MIN(H1952,(0.75*$C1952),847)),2),IF(revenueReduction&gt;0.3,MAX(IF($B1952="Non - avec lien de dépendance",MIN(1129,H1952,$C1952)*overallRate,MIN(1129,H1952)*overallRate),ROUND(MAX(IF($B1952="Non - avec lien de dépendance",0,MIN((0.75*H1952),847)),MIN(H1952,(0.75*$C1952),847)),2)),IF($B1952="Non - avec lien de dépendance",MIN(1129,H1952,$C1952)*overallRate,MIN(1129,H1952)*overallRate)))))</f>
        <v>Effectuez l’étape 1</v>
      </c>
      <c r="M1952" s="68" t="str">
        <f>IF(ISTEXT(overallRate),"Effectuez l’étape 1",IF(OR(COUNT($C1952,I1952)&lt;&gt;2,overallRate=0),0,IF(E1952="Yes",ROUND(MAX(IF($B1952="Oui - sans lien de dépendance",0,MIN((0.75*I1952),847)),MIN(I1952,(0.75*$C1952),847)),2),IF(revenueReduction&gt;0.3,MAX(IF($B1952="Non - avec lien de dépendance",MIN(1129,I1952,$C1952)*overallRate,MIN(1129,I1952)*overallRate),ROUND(MAX(IF($B1952="Non - avec lien de dépendance",0,MIN((0.75*I1952),847)),MIN(I1952,(0.75*$C1952),847)),2)),IF($B1952="Non - avec lien de dépendance",MIN(1129,I1952,$C1952)*overallRate,MIN(1129,I1952)*overallRate)))))</f>
        <v>Effectuez l’étape 1</v>
      </c>
      <c r="N1952" s="68" t="str">
        <f>IF(ISTEXT(overallRate),"Effectuez l’étape 1",IF(OR(COUNT($C1952,J1952)&lt;&gt;2,overallRate=0),0,IF(F1952="Yes",ROUND(MAX(IF($B1952="Oui - sans lien de dépendance",0,MIN((0.75*J1952),847)),MIN(J1952,(0.75*$C1952),847)),2),IF(revenueReduction&gt;0.3,MAX(IF($B1952="Non - avec lien de dépendance",MIN(1129,J1952,$C1952)*overallRate,MIN(1129,J1952)*overallRate),ROUND(MAX(IF($B1952="Non - avec lien de dépendance",0,MIN((0.75*J1952),847)),MIN(J1952,(0.75*$C1952),847)),2)),IF($B1952="Non - avec lien de dépendance",MIN(1129,J1952,$C1952)*overallRate,MIN(1129,J1952)*overallRate)))))</f>
        <v>Effectuez l’étape 1</v>
      </c>
      <c r="O1952" s="68" t="str">
        <f>IF(ISTEXT(overallRate),"Effectuez l’étape 1",IF(OR(COUNT($C1952,K1952)&lt;&gt;2,overallRate=0),0,IF(G1952="Yes",ROUND(MAX(IF($B1952="Oui - sans lien de dépendance",0,MIN((0.75*K1952),847)),MIN(K1952,(0.75*$C1952),847)),2),IF(revenueReduction&gt;0.3,MAX(IF($B1952="Non - avec lien de dépendance",MIN(1129,K1952,$C1952)*overallRate,MIN(1129,K1952)*overallRate),ROUND(MAX(IF($B1952="Non - avec lien de dépendance",0,MIN((0.75*K1952),847)),MIN(K1952,(0.75*$C1952),847)),2)),IF($B1952="Non - avec lien de dépendance",MIN(1129,K1952,$C1952)*overallRate,MIN(1129,K1952)*overallRate)))))</f>
        <v>Effectuez l’étape 1</v>
      </c>
      <c r="P1952" s="3">
        <f t="shared" si="30"/>
        <v>0</v>
      </c>
    </row>
    <row r="1953" spans="12:16" x14ac:dyDescent="0.5">
      <c r="L1953" s="68" t="str">
        <f>IF(ISTEXT(overallRate),"Effectuez l’étape 1",IF(OR(COUNT($C1953,H1953)&lt;&gt;2,overallRate=0),0,IF(D1953="Yes",ROUND(MAX(IF($B1953="Oui - sans lien de dépendance",0,MIN((0.75*H1953),847)),MIN(H1953,(0.75*$C1953),847)),2),IF(revenueReduction&gt;0.3,MAX(IF($B1953="Non - avec lien de dépendance",MIN(1129,H1953,$C1953)*overallRate,MIN(1129,H1953)*overallRate),ROUND(MAX(IF($B1953="Non - avec lien de dépendance",0,MIN((0.75*H1953),847)),MIN(H1953,(0.75*$C1953),847)),2)),IF($B1953="Non - avec lien de dépendance",MIN(1129,H1953,$C1953)*overallRate,MIN(1129,H1953)*overallRate)))))</f>
        <v>Effectuez l’étape 1</v>
      </c>
      <c r="M1953" s="68" t="str">
        <f>IF(ISTEXT(overallRate),"Effectuez l’étape 1",IF(OR(COUNT($C1953,I1953)&lt;&gt;2,overallRate=0),0,IF(E1953="Yes",ROUND(MAX(IF($B1953="Oui - sans lien de dépendance",0,MIN((0.75*I1953),847)),MIN(I1953,(0.75*$C1953),847)),2),IF(revenueReduction&gt;0.3,MAX(IF($B1953="Non - avec lien de dépendance",MIN(1129,I1953,$C1953)*overallRate,MIN(1129,I1953)*overallRate),ROUND(MAX(IF($B1953="Non - avec lien de dépendance",0,MIN((0.75*I1953),847)),MIN(I1953,(0.75*$C1953),847)),2)),IF($B1953="Non - avec lien de dépendance",MIN(1129,I1953,$C1953)*overallRate,MIN(1129,I1953)*overallRate)))))</f>
        <v>Effectuez l’étape 1</v>
      </c>
      <c r="N1953" s="68" t="str">
        <f>IF(ISTEXT(overallRate),"Effectuez l’étape 1",IF(OR(COUNT($C1953,J1953)&lt;&gt;2,overallRate=0),0,IF(F1953="Yes",ROUND(MAX(IF($B1953="Oui - sans lien de dépendance",0,MIN((0.75*J1953),847)),MIN(J1953,(0.75*$C1953),847)),2),IF(revenueReduction&gt;0.3,MAX(IF($B1953="Non - avec lien de dépendance",MIN(1129,J1953,$C1953)*overallRate,MIN(1129,J1953)*overallRate),ROUND(MAX(IF($B1953="Non - avec lien de dépendance",0,MIN((0.75*J1953),847)),MIN(J1953,(0.75*$C1953),847)),2)),IF($B1953="Non - avec lien de dépendance",MIN(1129,J1953,$C1953)*overallRate,MIN(1129,J1953)*overallRate)))))</f>
        <v>Effectuez l’étape 1</v>
      </c>
      <c r="O1953" s="68" t="str">
        <f>IF(ISTEXT(overallRate),"Effectuez l’étape 1",IF(OR(COUNT($C1953,K1953)&lt;&gt;2,overallRate=0),0,IF(G1953="Yes",ROUND(MAX(IF($B1953="Oui - sans lien de dépendance",0,MIN((0.75*K1953),847)),MIN(K1953,(0.75*$C1953),847)),2),IF(revenueReduction&gt;0.3,MAX(IF($B1953="Non - avec lien de dépendance",MIN(1129,K1953,$C1953)*overallRate,MIN(1129,K1953)*overallRate),ROUND(MAX(IF($B1953="Non - avec lien de dépendance",0,MIN((0.75*K1953),847)),MIN(K1953,(0.75*$C1953),847)),2)),IF($B1953="Non - avec lien de dépendance",MIN(1129,K1953,$C1953)*overallRate,MIN(1129,K1953)*overallRate)))))</f>
        <v>Effectuez l’étape 1</v>
      </c>
      <c r="P1953" s="3">
        <f t="shared" si="30"/>
        <v>0</v>
      </c>
    </row>
    <row r="1954" spans="12:16" x14ac:dyDescent="0.5">
      <c r="L1954" s="68" t="str">
        <f>IF(ISTEXT(overallRate),"Effectuez l’étape 1",IF(OR(COUNT($C1954,H1954)&lt;&gt;2,overallRate=0),0,IF(D1954="Yes",ROUND(MAX(IF($B1954="Oui - sans lien de dépendance",0,MIN((0.75*H1954),847)),MIN(H1954,(0.75*$C1954),847)),2),IF(revenueReduction&gt;0.3,MAX(IF($B1954="Non - avec lien de dépendance",MIN(1129,H1954,$C1954)*overallRate,MIN(1129,H1954)*overallRate),ROUND(MAX(IF($B1954="Non - avec lien de dépendance",0,MIN((0.75*H1954),847)),MIN(H1954,(0.75*$C1954),847)),2)),IF($B1954="Non - avec lien de dépendance",MIN(1129,H1954,$C1954)*overallRate,MIN(1129,H1954)*overallRate)))))</f>
        <v>Effectuez l’étape 1</v>
      </c>
      <c r="M1954" s="68" t="str">
        <f>IF(ISTEXT(overallRate),"Effectuez l’étape 1",IF(OR(COUNT($C1954,I1954)&lt;&gt;2,overallRate=0),0,IF(E1954="Yes",ROUND(MAX(IF($B1954="Oui - sans lien de dépendance",0,MIN((0.75*I1954),847)),MIN(I1954,(0.75*$C1954),847)),2),IF(revenueReduction&gt;0.3,MAX(IF($B1954="Non - avec lien de dépendance",MIN(1129,I1954,$C1954)*overallRate,MIN(1129,I1954)*overallRate),ROUND(MAX(IF($B1954="Non - avec lien de dépendance",0,MIN((0.75*I1954),847)),MIN(I1954,(0.75*$C1954),847)),2)),IF($B1954="Non - avec lien de dépendance",MIN(1129,I1954,$C1954)*overallRate,MIN(1129,I1954)*overallRate)))))</f>
        <v>Effectuez l’étape 1</v>
      </c>
      <c r="N1954" s="68" t="str">
        <f>IF(ISTEXT(overallRate),"Effectuez l’étape 1",IF(OR(COUNT($C1954,J1954)&lt;&gt;2,overallRate=0),0,IF(F1954="Yes",ROUND(MAX(IF($B1954="Oui - sans lien de dépendance",0,MIN((0.75*J1954),847)),MIN(J1954,(0.75*$C1954),847)),2),IF(revenueReduction&gt;0.3,MAX(IF($B1954="Non - avec lien de dépendance",MIN(1129,J1954,$C1954)*overallRate,MIN(1129,J1954)*overallRate),ROUND(MAX(IF($B1954="Non - avec lien de dépendance",0,MIN((0.75*J1954),847)),MIN(J1954,(0.75*$C1954),847)),2)),IF($B1954="Non - avec lien de dépendance",MIN(1129,J1954,$C1954)*overallRate,MIN(1129,J1954)*overallRate)))))</f>
        <v>Effectuez l’étape 1</v>
      </c>
      <c r="O1954" s="68" t="str">
        <f>IF(ISTEXT(overallRate),"Effectuez l’étape 1",IF(OR(COUNT($C1954,K1954)&lt;&gt;2,overallRate=0),0,IF(G1954="Yes",ROUND(MAX(IF($B1954="Oui - sans lien de dépendance",0,MIN((0.75*K1954),847)),MIN(K1954,(0.75*$C1954),847)),2),IF(revenueReduction&gt;0.3,MAX(IF($B1954="Non - avec lien de dépendance",MIN(1129,K1954,$C1954)*overallRate,MIN(1129,K1954)*overallRate),ROUND(MAX(IF($B1954="Non - avec lien de dépendance",0,MIN((0.75*K1954),847)),MIN(K1954,(0.75*$C1954),847)),2)),IF($B1954="Non - avec lien de dépendance",MIN(1129,K1954,$C1954)*overallRate,MIN(1129,K1954)*overallRate)))))</f>
        <v>Effectuez l’étape 1</v>
      </c>
      <c r="P1954" s="3">
        <f t="shared" si="30"/>
        <v>0</v>
      </c>
    </row>
    <row r="1955" spans="12:16" x14ac:dyDescent="0.5">
      <c r="L1955" s="68" t="str">
        <f>IF(ISTEXT(overallRate),"Effectuez l’étape 1",IF(OR(COUNT($C1955,H1955)&lt;&gt;2,overallRate=0),0,IF(D1955="Yes",ROUND(MAX(IF($B1955="Oui - sans lien de dépendance",0,MIN((0.75*H1955),847)),MIN(H1955,(0.75*$C1955),847)),2),IF(revenueReduction&gt;0.3,MAX(IF($B1955="Non - avec lien de dépendance",MIN(1129,H1955,$C1955)*overallRate,MIN(1129,H1955)*overallRate),ROUND(MAX(IF($B1955="Non - avec lien de dépendance",0,MIN((0.75*H1955),847)),MIN(H1955,(0.75*$C1955),847)),2)),IF($B1955="Non - avec lien de dépendance",MIN(1129,H1955,$C1955)*overallRate,MIN(1129,H1955)*overallRate)))))</f>
        <v>Effectuez l’étape 1</v>
      </c>
      <c r="M1955" s="68" t="str">
        <f>IF(ISTEXT(overallRate),"Effectuez l’étape 1",IF(OR(COUNT($C1955,I1955)&lt;&gt;2,overallRate=0),0,IF(E1955="Yes",ROUND(MAX(IF($B1955="Oui - sans lien de dépendance",0,MIN((0.75*I1955),847)),MIN(I1955,(0.75*$C1955),847)),2),IF(revenueReduction&gt;0.3,MAX(IF($B1955="Non - avec lien de dépendance",MIN(1129,I1955,$C1955)*overallRate,MIN(1129,I1955)*overallRate),ROUND(MAX(IF($B1955="Non - avec lien de dépendance",0,MIN((0.75*I1955),847)),MIN(I1955,(0.75*$C1955),847)),2)),IF($B1955="Non - avec lien de dépendance",MIN(1129,I1955,$C1955)*overallRate,MIN(1129,I1955)*overallRate)))))</f>
        <v>Effectuez l’étape 1</v>
      </c>
      <c r="N1955" s="68" t="str">
        <f>IF(ISTEXT(overallRate),"Effectuez l’étape 1",IF(OR(COUNT($C1955,J1955)&lt;&gt;2,overallRate=0),0,IF(F1955="Yes",ROUND(MAX(IF($B1955="Oui - sans lien de dépendance",0,MIN((0.75*J1955),847)),MIN(J1955,(0.75*$C1955),847)),2),IF(revenueReduction&gt;0.3,MAX(IF($B1955="Non - avec lien de dépendance",MIN(1129,J1955,$C1955)*overallRate,MIN(1129,J1955)*overallRate),ROUND(MAX(IF($B1955="Non - avec lien de dépendance",0,MIN((0.75*J1955),847)),MIN(J1955,(0.75*$C1955),847)),2)),IF($B1955="Non - avec lien de dépendance",MIN(1129,J1955,$C1955)*overallRate,MIN(1129,J1955)*overallRate)))))</f>
        <v>Effectuez l’étape 1</v>
      </c>
      <c r="O1955" s="68" t="str">
        <f>IF(ISTEXT(overallRate),"Effectuez l’étape 1",IF(OR(COUNT($C1955,K1955)&lt;&gt;2,overallRate=0),0,IF(G1955="Yes",ROUND(MAX(IF($B1955="Oui - sans lien de dépendance",0,MIN((0.75*K1955),847)),MIN(K1955,(0.75*$C1955),847)),2),IF(revenueReduction&gt;0.3,MAX(IF($B1955="Non - avec lien de dépendance",MIN(1129,K1955,$C1955)*overallRate,MIN(1129,K1955)*overallRate),ROUND(MAX(IF($B1955="Non - avec lien de dépendance",0,MIN((0.75*K1955),847)),MIN(K1955,(0.75*$C1955),847)),2)),IF($B1955="Non - avec lien de dépendance",MIN(1129,K1955,$C1955)*overallRate,MIN(1129,K1955)*overallRate)))))</f>
        <v>Effectuez l’étape 1</v>
      </c>
      <c r="P1955" s="3">
        <f t="shared" si="30"/>
        <v>0</v>
      </c>
    </row>
    <row r="1956" spans="12:16" x14ac:dyDescent="0.5">
      <c r="L1956" s="68" t="str">
        <f>IF(ISTEXT(overallRate),"Effectuez l’étape 1",IF(OR(COUNT($C1956,H1956)&lt;&gt;2,overallRate=0),0,IF(D1956="Yes",ROUND(MAX(IF($B1956="Oui - sans lien de dépendance",0,MIN((0.75*H1956),847)),MIN(H1956,(0.75*$C1956),847)),2),IF(revenueReduction&gt;0.3,MAX(IF($B1956="Non - avec lien de dépendance",MIN(1129,H1956,$C1956)*overallRate,MIN(1129,H1956)*overallRate),ROUND(MAX(IF($B1956="Non - avec lien de dépendance",0,MIN((0.75*H1956),847)),MIN(H1956,(0.75*$C1956),847)),2)),IF($B1956="Non - avec lien de dépendance",MIN(1129,H1956,$C1956)*overallRate,MIN(1129,H1956)*overallRate)))))</f>
        <v>Effectuez l’étape 1</v>
      </c>
      <c r="M1956" s="68" t="str">
        <f>IF(ISTEXT(overallRate),"Effectuez l’étape 1",IF(OR(COUNT($C1956,I1956)&lt;&gt;2,overallRate=0),0,IF(E1956="Yes",ROUND(MAX(IF($B1956="Oui - sans lien de dépendance",0,MIN((0.75*I1956),847)),MIN(I1956,(0.75*$C1956),847)),2),IF(revenueReduction&gt;0.3,MAX(IF($B1956="Non - avec lien de dépendance",MIN(1129,I1956,$C1956)*overallRate,MIN(1129,I1956)*overallRate),ROUND(MAX(IF($B1956="Non - avec lien de dépendance",0,MIN((0.75*I1956),847)),MIN(I1956,(0.75*$C1956),847)),2)),IF($B1956="Non - avec lien de dépendance",MIN(1129,I1956,$C1956)*overallRate,MIN(1129,I1956)*overallRate)))))</f>
        <v>Effectuez l’étape 1</v>
      </c>
      <c r="N1956" s="68" t="str">
        <f>IF(ISTEXT(overallRate),"Effectuez l’étape 1",IF(OR(COUNT($C1956,J1956)&lt;&gt;2,overallRate=0),0,IF(F1956="Yes",ROUND(MAX(IF($B1956="Oui - sans lien de dépendance",0,MIN((0.75*J1956),847)),MIN(J1956,(0.75*$C1956),847)),2),IF(revenueReduction&gt;0.3,MAX(IF($B1956="Non - avec lien de dépendance",MIN(1129,J1956,$C1956)*overallRate,MIN(1129,J1956)*overallRate),ROUND(MAX(IF($B1956="Non - avec lien de dépendance",0,MIN((0.75*J1956),847)),MIN(J1956,(0.75*$C1956),847)),2)),IF($B1956="Non - avec lien de dépendance",MIN(1129,J1956,$C1956)*overallRate,MIN(1129,J1956)*overallRate)))))</f>
        <v>Effectuez l’étape 1</v>
      </c>
      <c r="O1956" s="68" t="str">
        <f>IF(ISTEXT(overallRate),"Effectuez l’étape 1",IF(OR(COUNT($C1956,K1956)&lt;&gt;2,overallRate=0),0,IF(G1956="Yes",ROUND(MAX(IF($B1956="Oui - sans lien de dépendance",0,MIN((0.75*K1956),847)),MIN(K1956,(0.75*$C1956),847)),2),IF(revenueReduction&gt;0.3,MAX(IF($B1956="Non - avec lien de dépendance",MIN(1129,K1956,$C1956)*overallRate,MIN(1129,K1956)*overallRate),ROUND(MAX(IF($B1956="Non - avec lien de dépendance",0,MIN((0.75*K1956),847)),MIN(K1956,(0.75*$C1956),847)),2)),IF($B1956="Non - avec lien de dépendance",MIN(1129,K1956,$C1956)*overallRate,MIN(1129,K1956)*overallRate)))))</f>
        <v>Effectuez l’étape 1</v>
      </c>
      <c r="P1956" s="3">
        <f t="shared" si="30"/>
        <v>0</v>
      </c>
    </row>
    <row r="1957" spans="12:16" x14ac:dyDescent="0.5">
      <c r="L1957" s="68" t="str">
        <f>IF(ISTEXT(overallRate),"Effectuez l’étape 1",IF(OR(COUNT($C1957,H1957)&lt;&gt;2,overallRate=0),0,IF(D1957="Yes",ROUND(MAX(IF($B1957="Oui - sans lien de dépendance",0,MIN((0.75*H1957),847)),MIN(H1957,(0.75*$C1957),847)),2),IF(revenueReduction&gt;0.3,MAX(IF($B1957="Non - avec lien de dépendance",MIN(1129,H1957,$C1957)*overallRate,MIN(1129,H1957)*overallRate),ROUND(MAX(IF($B1957="Non - avec lien de dépendance",0,MIN((0.75*H1957),847)),MIN(H1957,(0.75*$C1957),847)),2)),IF($B1957="Non - avec lien de dépendance",MIN(1129,H1957,$C1957)*overallRate,MIN(1129,H1957)*overallRate)))))</f>
        <v>Effectuez l’étape 1</v>
      </c>
      <c r="M1957" s="68" t="str">
        <f>IF(ISTEXT(overallRate),"Effectuez l’étape 1",IF(OR(COUNT($C1957,I1957)&lt;&gt;2,overallRate=0),0,IF(E1957="Yes",ROUND(MAX(IF($B1957="Oui - sans lien de dépendance",0,MIN((0.75*I1957),847)),MIN(I1957,(0.75*$C1957),847)),2),IF(revenueReduction&gt;0.3,MAX(IF($B1957="Non - avec lien de dépendance",MIN(1129,I1957,$C1957)*overallRate,MIN(1129,I1957)*overallRate),ROUND(MAX(IF($B1957="Non - avec lien de dépendance",0,MIN((0.75*I1957),847)),MIN(I1957,(0.75*$C1957),847)),2)),IF($B1957="Non - avec lien de dépendance",MIN(1129,I1957,$C1957)*overallRate,MIN(1129,I1957)*overallRate)))))</f>
        <v>Effectuez l’étape 1</v>
      </c>
      <c r="N1957" s="68" t="str">
        <f>IF(ISTEXT(overallRate),"Effectuez l’étape 1",IF(OR(COUNT($C1957,J1957)&lt;&gt;2,overallRate=0),0,IF(F1957="Yes",ROUND(MAX(IF($B1957="Oui - sans lien de dépendance",0,MIN((0.75*J1957),847)),MIN(J1957,(0.75*$C1957),847)),2),IF(revenueReduction&gt;0.3,MAX(IF($B1957="Non - avec lien de dépendance",MIN(1129,J1957,$C1957)*overallRate,MIN(1129,J1957)*overallRate),ROUND(MAX(IF($B1957="Non - avec lien de dépendance",0,MIN((0.75*J1957),847)),MIN(J1957,(0.75*$C1957),847)),2)),IF($B1957="Non - avec lien de dépendance",MIN(1129,J1957,$C1957)*overallRate,MIN(1129,J1957)*overallRate)))))</f>
        <v>Effectuez l’étape 1</v>
      </c>
      <c r="O1957" s="68" t="str">
        <f>IF(ISTEXT(overallRate),"Effectuez l’étape 1",IF(OR(COUNT($C1957,K1957)&lt;&gt;2,overallRate=0),0,IF(G1957="Yes",ROUND(MAX(IF($B1957="Oui - sans lien de dépendance",0,MIN((0.75*K1957),847)),MIN(K1957,(0.75*$C1957),847)),2),IF(revenueReduction&gt;0.3,MAX(IF($B1957="Non - avec lien de dépendance",MIN(1129,K1957,$C1957)*overallRate,MIN(1129,K1957)*overallRate),ROUND(MAX(IF($B1957="Non - avec lien de dépendance",0,MIN((0.75*K1957),847)),MIN(K1957,(0.75*$C1957),847)),2)),IF($B1957="Non - avec lien de dépendance",MIN(1129,K1957,$C1957)*overallRate,MIN(1129,K1957)*overallRate)))))</f>
        <v>Effectuez l’étape 1</v>
      </c>
      <c r="P1957" s="3">
        <f t="shared" si="30"/>
        <v>0</v>
      </c>
    </row>
    <row r="1958" spans="12:16" x14ac:dyDescent="0.5">
      <c r="L1958" s="68" t="str">
        <f>IF(ISTEXT(overallRate),"Effectuez l’étape 1",IF(OR(COUNT($C1958,H1958)&lt;&gt;2,overallRate=0),0,IF(D1958="Yes",ROUND(MAX(IF($B1958="Oui - sans lien de dépendance",0,MIN((0.75*H1958),847)),MIN(H1958,(0.75*$C1958),847)),2),IF(revenueReduction&gt;0.3,MAX(IF($B1958="Non - avec lien de dépendance",MIN(1129,H1958,$C1958)*overallRate,MIN(1129,H1958)*overallRate),ROUND(MAX(IF($B1958="Non - avec lien de dépendance",0,MIN((0.75*H1958),847)),MIN(H1958,(0.75*$C1958),847)),2)),IF($B1958="Non - avec lien de dépendance",MIN(1129,H1958,$C1958)*overallRate,MIN(1129,H1958)*overallRate)))))</f>
        <v>Effectuez l’étape 1</v>
      </c>
      <c r="M1958" s="68" t="str">
        <f>IF(ISTEXT(overallRate),"Effectuez l’étape 1",IF(OR(COUNT($C1958,I1958)&lt;&gt;2,overallRate=0),0,IF(E1958="Yes",ROUND(MAX(IF($B1958="Oui - sans lien de dépendance",0,MIN((0.75*I1958),847)),MIN(I1958,(0.75*$C1958),847)),2),IF(revenueReduction&gt;0.3,MAX(IF($B1958="Non - avec lien de dépendance",MIN(1129,I1958,$C1958)*overallRate,MIN(1129,I1958)*overallRate),ROUND(MAX(IF($B1958="Non - avec lien de dépendance",0,MIN((0.75*I1958),847)),MIN(I1958,(0.75*$C1958),847)),2)),IF($B1958="Non - avec lien de dépendance",MIN(1129,I1958,$C1958)*overallRate,MIN(1129,I1958)*overallRate)))))</f>
        <v>Effectuez l’étape 1</v>
      </c>
      <c r="N1958" s="68" t="str">
        <f>IF(ISTEXT(overallRate),"Effectuez l’étape 1",IF(OR(COUNT($C1958,J1958)&lt;&gt;2,overallRate=0),0,IF(F1958="Yes",ROUND(MAX(IF($B1958="Oui - sans lien de dépendance",0,MIN((0.75*J1958),847)),MIN(J1958,(0.75*$C1958),847)),2),IF(revenueReduction&gt;0.3,MAX(IF($B1958="Non - avec lien de dépendance",MIN(1129,J1958,$C1958)*overallRate,MIN(1129,J1958)*overallRate),ROUND(MAX(IF($B1958="Non - avec lien de dépendance",0,MIN((0.75*J1958),847)),MIN(J1958,(0.75*$C1958),847)),2)),IF($B1958="Non - avec lien de dépendance",MIN(1129,J1958,$C1958)*overallRate,MIN(1129,J1958)*overallRate)))))</f>
        <v>Effectuez l’étape 1</v>
      </c>
      <c r="O1958" s="68" t="str">
        <f>IF(ISTEXT(overallRate),"Effectuez l’étape 1",IF(OR(COUNT($C1958,K1958)&lt;&gt;2,overallRate=0),0,IF(G1958="Yes",ROUND(MAX(IF($B1958="Oui - sans lien de dépendance",0,MIN((0.75*K1958),847)),MIN(K1958,(0.75*$C1958),847)),2),IF(revenueReduction&gt;0.3,MAX(IF($B1958="Non - avec lien de dépendance",MIN(1129,K1958,$C1958)*overallRate,MIN(1129,K1958)*overallRate),ROUND(MAX(IF($B1958="Non - avec lien de dépendance",0,MIN((0.75*K1958),847)),MIN(K1958,(0.75*$C1958),847)),2)),IF($B1958="Non - avec lien de dépendance",MIN(1129,K1958,$C1958)*overallRate,MIN(1129,K1958)*overallRate)))))</f>
        <v>Effectuez l’étape 1</v>
      </c>
      <c r="P1958" s="3">
        <f t="shared" si="30"/>
        <v>0</v>
      </c>
    </row>
    <row r="1959" spans="12:16" x14ac:dyDescent="0.5">
      <c r="L1959" s="68" t="str">
        <f>IF(ISTEXT(overallRate),"Effectuez l’étape 1",IF(OR(COUNT($C1959,H1959)&lt;&gt;2,overallRate=0),0,IF(D1959="Yes",ROUND(MAX(IF($B1959="Oui - sans lien de dépendance",0,MIN((0.75*H1959),847)),MIN(H1959,(0.75*$C1959),847)),2),IF(revenueReduction&gt;0.3,MAX(IF($B1959="Non - avec lien de dépendance",MIN(1129,H1959,$C1959)*overallRate,MIN(1129,H1959)*overallRate),ROUND(MAX(IF($B1959="Non - avec lien de dépendance",0,MIN((0.75*H1959),847)),MIN(H1959,(0.75*$C1959),847)),2)),IF($B1959="Non - avec lien de dépendance",MIN(1129,H1959,$C1959)*overallRate,MIN(1129,H1959)*overallRate)))))</f>
        <v>Effectuez l’étape 1</v>
      </c>
      <c r="M1959" s="68" t="str">
        <f>IF(ISTEXT(overallRate),"Effectuez l’étape 1",IF(OR(COUNT($C1959,I1959)&lt;&gt;2,overallRate=0),0,IF(E1959="Yes",ROUND(MAX(IF($B1959="Oui - sans lien de dépendance",0,MIN((0.75*I1959),847)),MIN(I1959,(0.75*$C1959),847)),2),IF(revenueReduction&gt;0.3,MAX(IF($B1959="Non - avec lien de dépendance",MIN(1129,I1959,$C1959)*overallRate,MIN(1129,I1959)*overallRate),ROUND(MAX(IF($B1959="Non - avec lien de dépendance",0,MIN((0.75*I1959),847)),MIN(I1959,(0.75*$C1959),847)),2)),IF($B1959="Non - avec lien de dépendance",MIN(1129,I1959,$C1959)*overallRate,MIN(1129,I1959)*overallRate)))))</f>
        <v>Effectuez l’étape 1</v>
      </c>
      <c r="N1959" s="68" t="str">
        <f>IF(ISTEXT(overallRate),"Effectuez l’étape 1",IF(OR(COUNT($C1959,J1959)&lt;&gt;2,overallRate=0),0,IF(F1959="Yes",ROUND(MAX(IF($B1959="Oui - sans lien de dépendance",0,MIN((0.75*J1959),847)),MIN(J1959,(0.75*$C1959),847)),2),IF(revenueReduction&gt;0.3,MAX(IF($B1959="Non - avec lien de dépendance",MIN(1129,J1959,$C1959)*overallRate,MIN(1129,J1959)*overallRate),ROUND(MAX(IF($B1959="Non - avec lien de dépendance",0,MIN((0.75*J1959),847)),MIN(J1959,(0.75*$C1959),847)),2)),IF($B1959="Non - avec lien de dépendance",MIN(1129,J1959,$C1959)*overallRate,MIN(1129,J1959)*overallRate)))))</f>
        <v>Effectuez l’étape 1</v>
      </c>
      <c r="O1959" s="68" t="str">
        <f>IF(ISTEXT(overallRate),"Effectuez l’étape 1",IF(OR(COUNT($C1959,K1959)&lt;&gt;2,overallRate=0),0,IF(G1959="Yes",ROUND(MAX(IF($B1959="Oui - sans lien de dépendance",0,MIN((0.75*K1959),847)),MIN(K1959,(0.75*$C1959),847)),2),IF(revenueReduction&gt;0.3,MAX(IF($B1959="Non - avec lien de dépendance",MIN(1129,K1959,$C1959)*overallRate,MIN(1129,K1959)*overallRate),ROUND(MAX(IF($B1959="Non - avec lien de dépendance",0,MIN((0.75*K1959),847)),MIN(K1959,(0.75*$C1959),847)),2)),IF($B1959="Non - avec lien de dépendance",MIN(1129,K1959,$C1959)*overallRate,MIN(1129,K1959)*overallRate)))))</f>
        <v>Effectuez l’étape 1</v>
      </c>
      <c r="P1959" s="3">
        <f t="shared" si="30"/>
        <v>0</v>
      </c>
    </row>
    <row r="1960" spans="12:16" x14ac:dyDescent="0.5">
      <c r="L1960" s="68" t="str">
        <f>IF(ISTEXT(overallRate),"Effectuez l’étape 1",IF(OR(COUNT($C1960,H1960)&lt;&gt;2,overallRate=0),0,IF(D1960="Yes",ROUND(MAX(IF($B1960="Oui - sans lien de dépendance",0,MIN((0.75*H1960),847)),MIN(H1960,(0.75*$C1960),847)),2),IF(revenueReduction&gt;0.3,MAX(IF($B1960="Non - avec lien de dépendance",MIN(1129,H1960,$C1960)*overallRate,MIN(1129,H1960)*overallRate),ROUND(MAX(IF($B1960="Non - avec lien de dépendance",0,MIN((0.75*H1960),847)),MIN(H1960,(0.75*$C1960),847)),2)),IF($B1960="Non - avec lien de dépendance",MIN(1129,H1960,$C1960)*overallRate,MIN(1129,H1960)*overallRate)))))</f>
        <v>Effectuez l’étape 1</v>
      </c>
      <c r="M1960" s="68" t="str">
        <f>IF(ISTEXT(overallRate),"Effectuez l’étape 1",IF(OR(COUNT($C1960,I1960)&lt;&gt;2,overallRate=0),0,IF(E1960="Yes",ROUND(MAX(IF($B1960="Oui - sans lien de dépendance",0,MIN((0.75*I1960),847)),MIN(I1960,(0.75*$C1960),847)),2),IF(revenueReduction&gt;0.3,MAX(IF($B1960="Non - avec lien de dépendance",MIN(1129,I1960,$C1960)*overallRate,MIN(1129,I1960)*overallRate),ROUND(MAX(IF($B1960="Non - avec lien de dépendance",0,MIN((0.75*I1960),847)),MIN(I1960,(0.75*$C1960),847)),2)),IF($B1960="Non - avec lien de dépendance",MIN(1129,I1960,$C1960)*overallRate,MIN(1129,I1960)*overallRate)))))</f>
        <v>Effectuez l’étape 1</v>
      </c>
      <c r="N1960" s="68" t="str">
        <f>IF(ISTEXT(overallRate),"Effectuez l’étape 1",IF(OR(COUNT($C1960,J1960)&lt;&gt;2,overallRate=0),0,IF(F1960="Yes",ROUND(MAX(IF($B1960="Oui - sans lien de dépendance",0,MIN((0.75*J1960),847)),MIN(J1960,(0.75*$C1960),847)),2),IF(revenueReduction&gt;0.3,MAX(IF($B1960="Non - avec lien de dépendance",MIN(1129,J1960,$C1960)*overallRate,MIN(1129,J1960)*overallRate),ROUND(MAX(IF($B1960="Non - avec lien de dépendance",0,MIN((0.75*J1960),847)),MIN(J1960,(0.75*$C1960),847)),2)),IF($B1960="Non - avec lien de dépendance",MIN(1129,J1960,$C1960)*overallRate,MIN(1129,J1960)*overallRate)))))</f>
        <v>Effectuez l’étape 1</v>
      </c>
      <c r="O1960" s="68" t="str">
        <f>IF(ISTEXT(overallRate),"Effectuez l’étape 1",IF(OR(COUNT($C1960,K1960)&lt;&gt;2,overallRate=0),0,IF(G1960="Yes",ROUND(MAX(IF($B1960="Oui - sans lien de dépendance",0,MIN((0.75*K1960),847)),MIN(K1960,(0.75*$C1960),847)),2),IF(revenueReduction&gt;0.3,MAX(IF($B1960="Non - avec lien de dépendance",MIN(1129,K1960,$C1960)*overallRate,MIN(1129,K1960)*overallRate),ROUND(MAX(IF($B1960="Non - avec lien de dépendance",0,MIN((0.75*K1960),847)),MIN(K1960,(0.75*$C1960),847)),2)),IF($B1960="Non - avec lien de dépendance",MIN(1129,K1960,$C1960)*overallRate,MIN(1129,K1960)*overallRate)))))</f>
        <v>Effectuez l’étape 1</v>
      </c>
      <c r="P1960" s="3">
        <f t="shared" si="30"/>
        <v>0</v>
      </c>
    </row>
    <row r="1961" spans="12:16" x14ac:dyDescent="0.5">
      <c r="L1961" s="68" t="str">
        <f>IF(ISTEXT(overallRate),"Effectuez l’étape 1",IF(OR(COUNT($C1961,H1961)&lt;&gt;2,overallRate=0),0,IF(D1961="Yes",ROUND(MAX(IF($B1961="Oui - sans lien de dépendance",0,MIN((0.75*H1961),847)),MIN(H1961,(0.75*$C1961),847)),2),IF(revenueReduction&gt;0.3,MAX(IF($B1961="Non - avec lien de dépendance",MIN(1129,H1961,$C1961)*overallRate,MIN(1129,H1961)*overallRate),ROUND(MAX(IF($B1961="Non - avec lien de dépendance",0,MIN((0.75*H1961),847)),MIN(H1961,(0.75*$C1961),847)),2)),IF($B1961="Non - avec lien de dépendance",MIN(1129,H1961,$C1961)*overallRate,MIN(1129,H1961)*overallRate)))))</f>
        <v>Effectuez l’étape 1</v>
      </c>
      <c r="M1961" s="68" t="str">
        <f>IF(ISTEXT(overallRate),"Effectuez l’étape 1",IF(OR(COUNT($C1961,I1961)&lt;&gt;2,overallRate=0),0,IF(E1961="Yes",ROUND(MAX(IF($B1961="Oui - sans lien de dépendance",0,MIN((0.75*I1961),847)),MIN(I1961,(0.75*$C1961),847)),2),IF(revenueReduction&gt;0.3,MAX(IF($B1961="Non - avec lien de dépendance",MIN(1129,I1961,$C1961)*overallRate,MIN(1129,I1961)*overallRate),ROUND(MAX(IF($B1961="Non - avec lien de dépendance",0,MIN((0.75*I1961),847)),MIN(I1961,(0.75*$C1961),847)),2)),IF($B1961="Non - avec lien de dépendance",MIN(1129,I1961,$C1961)*overallRate,MIN(1129,I1961)*overallRate)))))</f>
        <v>Effectuez l’étape 1</v>
      </c>
      <c r="N1961" s="68" t="str">
        <f>IF(ISTEXT(overallRate),"Effectuez l’étape 1",IF(OR(COUNT($C1961,J1961)&lt;&gt;2,overallRate=0),0,IF(F1961="Yes",ROUND(MAX(IF($B1961="Oui - sans lien de dépendance",0,MIN((0.75*J1961),847)),MIN(J1961,(0.75*$C1961),847)),2),IF(revenueReduction&gt;0.3,MAX(IF($B1961="Non - avec lien de dépendance",MIN(1129,J1961,$C1961)*overallRate,MIN(1129,J1961)*overallRate),ROUND(MAX(IF($B1961="Non - avec lien de dépendance",0,MIN((0.75*J1961),847)),MIN(J1961,(0.75*$C1961),847)),2)),IF($B1961="Non - avec lien de dépendance",MIN(1129,J1961,$C1961)*overallRate,MIN(1129,J1961)*overallRate)))))</f>
        <v>Effectuez l’étape 1</v>
      </c>
      <c r="O1961" s="68" t="str">
        <f>IF(ISTEXT(overallRate),"Effectuez l’étape 1",IF(OR(COUNT($C1961,K1961)&lt;&gt;2,overallRate=0),0,IF(G1961="Yes",ROUND(MAX(IF($B1961="Oui - sans lien de dépendance",0,MIN((0.75*K1961),847)),MIN(K1961,(0.75*$C1961),847)),2),IF(revenueReduction&gt;0.3,MAX(IF($B1961="Non - avec lien de dépendance",MIN(1129,K1961,$C1961)*overallRate,MIN(1129,K1961)*overallRate),ROUND(MAX(IF($B1961="Non - avec lien de dépendance",0,MIN((0.75*K1961),847)),MIN(K1961,(0.75*$C1961),847)),2)),IF($B1961="Non - avec lien de dépendance",MIN(1129,K1961,$C1961)*overallRate,MIN(1129,K1961)*overallRate)))))</f>
        <v>Effectuez l’étape 1</v>
      </c>
      <c r="P1961" s="3">
        <f t="shared" si="30"/>
        <v>0</v>
      </c>
    </row>
    <row r="1962" spans="12:16" x14ac:dyDescent="0.5">
      <c r="L1962" s="68" t="str">
        <f>IF(ISTEXT(overallRate),"Effectuez l’étape 1",IF(OR(COUNT($C1962,H1962)&lt;&gt;2,overallRate=0),0,IF(D1962="Yes",ROUND(MAX(IF($B1962="Oui - sans lien de dépendance",0,MIN((0.75*H1962),847)),MIN(H1962,(0.75*$C1962),847)),2),IF(revenueReduction&gt;0.3,MAX(IF($B1962="Non - avec lien de dépendance",MIN(1129,H1962,$C1962)*overallRate,MIN(1129,H1962)*overallRate),ROUND(MAX(IF($B1962="Non - avec lien de dépendance",0,MIN((0.75*H1962),847)),MIN(H1962,(0.75*$C1962),847)),2)),IF($B1962="Non - avec lien de dépendance",MIN(1129,H1962,$C1962)*overallRate,MIN(1129,H1962)*overallRate)))))</f>
        <v>Effectuez l’étape 1</v>
      </c>
      <c r="M1962" s="68" t="str">
        <f>IF(ISTEXT(overallRate),"Effectuez l’étape 1",IF(OR(COUNT($C1962,I1962)&lt;&gt;2,overallRate=0),0,IF(E1962="Yes",ROUND(MAX(IF($B1962="Oui - sans lien de dépendance",0,MIN((0.75*I1962),847)),MIN(I1962,(0.75*$C1962),847)),2),IF(revenueReduction&gt;0.3,MAX(IF($B1962="Non - avec lien de dépendance",MIN(1129,I1962,$C1962)*overallRate,MIN(1129,I1962)*overallRate),ROUND(MAX(IF($B1962="Non - avec lien de dépendance",0,MIN((0.75*I1962),847)),MIN(I1962,(0.75*$C1962),847)),2)),IF($B1962="Non - avec lien de dépendance",MIN(1129,I1962,$C1962)*overallRate,MIN(1129,I1962)*overallRate)))))</f>
        <v>Effectuez l’étape 1</v>
      </c>
      <c r="N1962" s="68" t="str">
        <f>IF(ISTEXT(overallRate),"Effectuez l’étape 1",IF(OR(COUNT($C1962,J1962)&lt;&gt;2,overallRate=0),0,IF(F1962="Yes",ROUND(MAX(IF($B1962="Oui - sans lien de dépendance",0,MIN((0.75*J1962),847)),MIN(J1962,(0.75*$C1962),847)),2),IF(revenueReduction&gt;0.3,MAX(IF($B1962="Non - avec lien de dépendance",MIN(1129,J1962,$C1962)*overallRate,MIN(1129,J1962)*overallRate),ROUND(MAX(IF($B1962="Non - avec lien de dépendance",0,MIN((0.75*J1962),847)),MIN(J1962,(0.75*$C1962),847)),2)),IF($B1962="Non - avec lien de dépendance",MIN(1129,J1962,$C1962)*overallRate,MIN(1129,J1962)*overallRate)))))</f>
        <v>Effectuez l’étape 1</v>
      </c>
      <c r="O1962" s="68" t="str">
        <f>IF(ISTEXT(overallRate),"Effectuez l’étape 1",IF(OR(COUNT($C1962,K1962)&lt;&gt;2,overallRate=0),0,IF(G1962="Yes",ROUND(MAX(IF($B1962="Oui - sans lien de dépendance",0,MIN((0.75*K1962),847)),MIN(K1962,(0.75*$C1962),847)),2),IF(revenueReduction&gt;0.3,MAX(IF($B1962="Non - avec lien de dépendance",MIN(1129,K1962,$C1962)*overallRate,MIN(1129,K1962)*overallRate),ROUND(MAX(IF($B1962="Non - avec lien de dépendance",0,MIN((0.75*K1962),847)),MIN(K1962,(0.75*$C1962),847)),2)),IF($B1962="Non - avec lien de dépendance",MIN(1129,K1962,$C1962)*overallRate,MIN(1129,K1962)*overallRate)))))</f>
        <v>Effectuez l’étape 1</v>
      </c>
      <c r="P1962" s="3">
        <f t="shared" si="30"/>
        <v>0</v>
      </c>
    </row>
    <row r="1963" spans="12:16" x14ac:dyDescent="0.5">
      <c r="L1963" s="68" t="str">
        <f>IF(ISTEXT(overallRate),"Effectuez l’étape 1",IF(OR(COUNT($C1963,H1963)&lt;&gt;2,overallRate=0),0,IF(D1963="Yes",ROUND(MAX(IF($B1963="Oui - sans lien de dépendance",0,MIN((0.75*H1963),847)),MIN(H1963,(0.75*$C1963),847)),2),IF(revenueReduction&gt;0.3,MAX(IF($B1963="Non - avec lien de dépendance",MIN(1129,H1963,$C1963)*overallRate,MIN(1129,H1963)*overallRate),ROUND(MAX(IF($B1963="Non - avec lien de dépendance",0,MIN((0.75*H1963),847)),MIN(H1963,(0.75*$C1963),847)),2)),IF($B1963="Non - avec lien de dépendance",MIN(1129,H1963,$C1963)*overallRate,MIN(1129,H1963)*overallRate)))))</f>
        <v>Effectuez l’étape 1</v>
      </c>
      <c r="M1963" s="68" t="str">
        <f>IF(ISTEXT(overallRate),"Effectuez l’étape 1",IF(OR(COUNT($C1963,I1963)&lt;&gt;2,overallRate=0),0,IF(E1963="Yes",ROUND(MAX(IF($B1963="Oui - sans lien de dépendance",0,MIN((0.75*I1963),847)),MIN(I1963,(0.75*$C1963),847)),2),IF(revenueReduction&gt;0.3,MAX(IF($B1963="Non - avec lien de dépendance",MIN(1129,I1963,$C1963)*overallRate,MIN(1129,I1963)*overallRate),ROUND(MAX(IF($B1963="Non - avec lien de dépendance",0,MIN((0.75*I1963),847)),MIN(I1963,(0.75*$C1963),847)),2)),IF($B1963="Non - avec lien de dépendance",MIN(1129,I1963,$C1963)*overallRate,MIN(1129,I1963)*overallRate)))))</f>
        <v>Effectuez l’étape 1</v>
      </c>
      <c r="N1963" s="68" t="str">
        <f>IF(ISTEXT(overallRate),"Effectuez l’étape 1",IF(OR(COUNT($C1963,J1963)&lt;&gt;2,overallRate=0),0,IF(F1963="Yes",ROUND(MAX(IF($B1963="Oui - sans lien de dépendance",0,MIN((0.75*J1963),847)),MIN(J1963,(0.75*$C1963),847)),2),IF(revenueReduction&gt;0.3,MAX(IF($B1963="Non - avec lien de dépendance",MIN(1129,J1963,$C1963)*overallRate,MIN(1129,J1963)*overallRate),ROUND(MAX(IF($B1963="Non - avec lien de dépendance",0,MIN((0.75*J1963),847)),MIN(J1963,(0.75*$C1963),847)),2)),IF($B1963="Non - avec lien de dépendance",MIN(1129,J1963,$C1963)*overallRate,MIN(1129,J1963)*overallRate)))))</f>
        <v>Effectuez l’étape 1</v>
      </c>
      <c r="O1963" s="68" t="str">
        <f>IF(ISTEXT(overallRate),"Effectuez l’étape 1",IF(OR(COUNT($C1963,K1963)&lt;&gt;2,overallRate=0),0,IF(G1963="Yes",ROUND(MAX(IF($B1963="Oui - sans lien de dépendance",0,MIN((0.75*K1963),847)),MIN(K1963,(0.75*$C1963),847)),2),IF(revenueReduction&gt;0.3,MAX(IF($B1963="Non - avec lien de dépendance",MIN(1129,K1963,$C1963)*overallRate,MIN(1129,K1963)*overallRate),ROUND(MAX(IF($B1963="Non - avec lien de dépendance",0,MIN((0.75*K1963),847)),MIN(K1963,(0.75*$C1963),847)),2)),IF($B1963="Non - avec lien de dépendance",MIN(1129,K1963,$C1963)*overallRate,MIN(1129,K1963)*overallRate)))))</f>
        <v>Effectuez l’étape 1</v>
      </c>
      <c r="P1963" s="3">
        <f t="shared" si="30"/>
        <v>0</v>
      </c>
    </row>
    <row r="1964" spans="12:16" x14ac:dyDescent="0.5">
      <c r="L1964" s="68" t="str">
        <f>IF(ISTEXT(overallRate),"Effectuez l’étape 1",IF(OR(COUNT($C1964,H1964)&lt;&gt;2,overallRate=0),0,IF(D1964="Yes",ROUND(MAX(IF($B1964="Oui - sans lien de dépendance",0,MIN((0.75*H1964),847)),MIN(H1964,(0.75*$C1964),847)),2),IF(revenueReduction&gt;0.3,MAX(IF($B1964="Non - avec lien de dépendance",MIN(1129,H1964,$C1964)*overallRate,MIN(1129,H1964)*overallRate),ROUND(MAX(IF($B1964="Non - avec lien de dépendance",0,MIN((0.75*H1964),847)),MIN(H1964,(0.75*$C1964),847)),2)),IF($B1964="Non - avec lien de dépendance",MIN(1129,H1964,$C1964)*overallRate,MIN(1129,H1964)*overallRate)))))</f>
        <v>Effectuez l’étape 1</v>
      </c>
      <c r="M1964" s="68" t="str">
        <f>IF(ISTEXT(overallRate),"Effectuez l’étape 1",IF(OR(COUNT($C1964,I1964)&lt;&gt;2,overallRate=0),0,IF(E1964="Yes",ROUND(MAX(IF($B1964="Oui - sans lien de dépendance",0,MIN((0.75*I1964),847)),MIN(I1964,(0.75*$C1964),847)),2),IF(revenueReduction&gt;0.3,MAX(IF($B1964="Non - avec lien de dépendance",MIN(1129,I1964,$C1964)*overallRate,MIN(1129,I1964)*overallRate),ROUND(MAX(IF($B1964="Non - avec lien de dépendance",0,MIN((0.75*I1964),847)),MIN(I1964,(0.75*$C1964),847)),2)),IF($B1964="Non - avec lien de dépendance",MIN(1129,I1964,$C1964)*overallRate,MIN(1129,I1964)*overallRate)))))</f>
        <v>Effectuez l’étape 1</v>
      </c>
      <c r="N1964" s="68" t="str">
        <f>IF(ISTEXT(overallRate),"Effectuez l’étape 1",IF(OR(COUNT($C1964,J1964)&lt;&gt;2,overallRate=0),0,IF(F1964="Yes",ROUND(MAX(IF($B1964="Oui - sans lien de dépendance",0,MIN((0.75*J1964),847)),MIN(J1964,(0.75*$C1964),847)),2),IF(revenueReduction&gt;0.3,MAX(IF($B1964="Non - avec lien de dépendance",MIN(1129,J1964,$C1964)*overallRate,MIN(1129,J1964)*overallRate),ROUND(MAX(IF($B1964="Non - avec lien de dépendance",0,MIN((0.75*J1964),847)),MIN(J1964,(0.75*$C1964),847)),2)),IF($B1964="Non - avec lien de dépendance",MIN(1129,J1964,$C1964)*overallRate,MIN(1129,J1964)*overallRate)))))</f>
        <v>Effectuez l’étape 1</v>
      </c>
      <c r="O1964" s="68" t="str">
        <f>IF(ISTEXT(overallRate),"Effectuez l’étape 1",IF(OR(COUNT($C1964,K1964)&lt;&gt;2,overallRate=0),0,IF(G1964="Yes",ROUND(MAX(IF($B1964="Oui - sans lien de dépendance",0,MIN((0.75*K1964),847)),MIN(K1964,(0.75*$C1964),847)),2),IF(revenueReduction&gt;0.3,MAX(IF($B1964="Non - avec lien de dépendance",MIN(1129,K1964,$C1964)*overallRate,MIN(1129,K1964)*overallRate),ROUND(MAX(IF($B1964="Non - avec lien de dépendance",0,MIN((0.75*K1964),847)),MIN(K1964,(0.75*$C1964),847)),2)),IF($B1964="Non - avec lien de dépendance",MIN(1129,K1964,$C1964)*overallRate,MIN(1129,K1964)*overallRate)))))</f>
        <v>Effectuez l’étape 1</v>
      </c>
      <c r="P1964" s="3">
        <f t="shared" si="30"/>
        <v>0</v>
      </c>
    </row>
    <row r="1965" spans="12:16" x14ac:dyDescent="0.5">
      <c r="L1965" s="68" t="str">
        <f>IF(ISTEXT(overallRate),"Effectuez l’étape 1",IF(OR(COUNT($C1965,H1965)&lt;&gt;2,overallRate=0),0,IF(D1965="Yes",ROUND(MAX(IF($B1965="Oui - sans lien de dépendance",0,MIN((0.75*H1965),847)),MIN(H1965,(0.75*$C1965),847)),2),IF(revenueReduction&gt;0.3,MAX(IF($B1965="Non - avec lien de dépendance",MIN(1129,H1965,$C1965)*overallRate,MIN(1129,H1965)*overallRate),ROUND(MAX(IF($B1965="Non - avec lien de dépendance",0,MIN((0.75*H1965),847)),MIN(H1965,(0.75*$C1965),847)),2)),IF($B1965="Non - avec lien de dépendance",MIN(1129,H1965,$C1965)*overallRate,MIN(1129,H1965)*overallRate)))))</f>
        <v>Effectuez l’étape 1</v>
      </c>
      <c r="M1965" s="68" t="str">
        <f>IF(ISTEXT(overallRate),"Effectuez l’étape 1",IF(OR(COUNT($C1965,I1965)&lt;&gt;2,overallRate=0),0,IF(E1965="Yes",ROUND(MAX(IF($B1965="Oui - sans lien de dépendance",0,MIN((0.75*I1965),847)),MIN(I1965,(0.75*$C1965),847)),2),IF(revenueReduction&gt;0.3,MAX(IF($B1965="Non - avec lien de dépendance",MIN(1129,I1965,$C1965)*overallRate,MIN(1129,I1965)*overallRate),ROUND(MAX(IF($B1965="Non - avec lien de dépendance",0,MIN((0.75*I1965),847)),MIN(I1965,(0.75*$C1965),847)),2)),IF($B1965="Non - avec lien de dépendance",MIN(1129,I1965,$C1965)*overallRate,MIN(1129,I1965)*overallRate)))))</f>
        <v>Effectuez l’étape 1</v>
      </c>
      <c r="N1965" s="68" t="str">
        <f>IF(ISTEXT(overallRate),"Effectuez l’étape 1",IF(OR(COUNT($C1965,J1965)&lt;&gt;2,overallRate=0),0,IF(F1965="Yes",ROUND(MAX(IF($B1965="Oui - sans lien de dépendance",0,MIN((0.75*J1965),847)),MIN(J1965,(0.75*$C1965),847)),2),IF(revenueReduction&gt;0.3,MAX(IF($B1965="Non - avec lien de dépendance",MIN(1129,J1965,$C1965)*overallRate,MIN(1129,J1965)*overallRate),ROUND(MAX(IF($B1965="Non - avec lien de dépendance",0,MIN((0.75*J1965),847)),MIN(J1965,(0.75*$C1965),847)),2)),IF($B1965="Non - avec lien de dépendance",MIN(1129,J1965,$C1965)*overallRate,MIN(1129,J1965)*overallRate)))))</f>
        <v>Effectuez l’étape 1</v>
      </c>
      <c r="O1965" s="68" t="str">
        <f>IF(ISTEXT(overallRate),"Effectuez l’étape 1",IF(OR(COUNT($C1965,K1965)&lt;&gt;2,overallRate=0),0,IF(G1965="Yes",ROUND(MAX(IF($B1965="Oui - sans lien de dépendance",0,MIN((0.75*K1965),847)),MIN(K1965,(0.75*$C1965),847)),2),IF(revenueReduction&gt;0.3,MAX(IF($B1965="Non - avec lien de dépendance",MIN(1129,K1965,$C1965)*overallRate,MIN(1129,K1965)*overallRate),ROUND(MAX(IF($B1965="Non - avec lien de dépendance",0,MIN((0.75*K1965),847)),MIN(K1965,(0.75*$C1965),847)),2)),IF($B1965="Non - avec lien de dépendance",MIN(1129,K1965,$C1965)*overallRate,MIN(1129,K1965)*overallRate)))))</f>
        <v>Effectuez l’étape 1</v>
      </c>
      <c r="P1965" s="3">
        <f t="shared" si="30"/>
        <v>0</v>
      </c>
    </row>
    <row r="1966" spans="12:16" x14ac:dyDescent="0.5">
      <c r="L1966" s="68" t="str">
        <f>IF(ISTEXT(overallRate),"Effectuez l’étape 1",IF(OR(COUNT($C1966,H1966)&lt;&gt;2,overallRate=0),0,IF(D1966="Yes",ROUND(MAX(IF($B1966="Oui - sans lien de dépendance",0,MIN((0.75*H1966),847)),MIN(H1966,(0.75*$C1966),847)),2),IF(revenueReduction&gt;0.3,MAX(IF($B1966="Non - avec lien de dépendance",MIN(1129,H1966,$C1966)*overallRate,MIN(1129,H1966)*overallRate),ROUND(MAX(IF($B1966="Non - avec lien de dépendance",0,MIN((0.75*H1966),847)),MIN(H1966,(0.75*$C1966),847)),2)),IF($B1966="Non - avec lien de dépendance",MIN(1129,H1966,$C1966)*overallRate,MIN(1129,H1966)*overallRate)))))</f>
        <v>Effectuez l’étape 1</v>
      </c>
      <c r="M1966" s="68" t="str">
        <f>IF(ISTEXT(overallRate),"Effectuez l’étape 1",IF(OR(COUNT($C1966,I1966)&lt;&gt;2,overallRate=0),0,IF(E1966="Yes",ROUND(MAX(IF($B1966="Oui - sans lien de dépendance",0,MIN((0.75*I1966),847)),MIN(I1966,(0.75*$C1966),847)),2),IF(revenueReduction&gt;0.3,MAX(IF($B1966="Non - avec lien de dépendance",MIN(1129,I1966,$C1966)*overallRate,MIN(1129,I1966)*overallRate),ROUND(MAX(IF($B1966="Non - avec lien de dépendance",0,MIN((0.75*I1966),847)),MIN(I1966,(0.75*$C1966),847)),2)),IF($B1966="Non - avec lien de dépendance",MIN(1129,I1966,$C1966)*overallRate,MIN(1129,I1966)*overallRate)))))</f>
        <v>Effectuez l’étape 1</v>
      </c>
      <c r="N1966" s="68" t="str">
        <f>IF(ISTEXT(overallRate),"Effectuez l’étape 1",IF(OR(COUNT($C1966,J1966)&lt;&gt;2,overallRate=0),0,IF(F1966="Yes",ROUND(MAX(IF($B1966="Oui - sans lien de dépendance",0,MIN((0.75*J1966),847)),MIN(J1966,(0.75*$C1966),847)),2),IF(revenueReduction&gt;0.3,MAX(IF($B1966="Non - avec lien de dépendance",MIN(1129,J1966,$C1966)*overallRate,MIN(1129,J1966)*overallRate),ROUND(MAX(IF($B1966="Non - avec lien de dépendance",0,MIN((0.75*J1966),847)),MIN(J1966,(0.75*$C1966),847)),2)),IF($B1966="Non - avec lien de dépendance",MIN(1129,J1966,$C1966)*overallRate,MIN(1129,J1966)*overallRate)))))</f>
        <v>Effectuez l’étape 1</v>
      </c>
      <c r="O1966" s="68" t="str">
        <f>IF(ISTEXT(overallRate),"Effectuez l’étape 1",IF(OR(COUNT($C1966,K1966)&lt;&gt;2,overallRate=0),0,IF(G1966="Yes",ROUND(MAX(IF($B1966="Oui - sans lien de dépendance",0,MIN((0.75*K1966),847)),MIN(K1966,(0.75*$C1966),847)),2),IF(revenueReduction&gt;0.3,MAX(IF($B1966="Non - avec lien de dépendance",MIN(1129,K1966,$C1966)*overallRate,MIN(1129,K1966)*overallRate),ROUND(MAX(IF($B1966="Non - avec lien de dépendance",0,MIN((0.75*K1966),847)),MIN(K1966,(0.75*$C1966),847)),2)),IF($B1966="Non - avec lien de dépendance",MIN(1129,K1966,$C1966)*overallRate,MIN(1129,K1966)*overallRate)))))</f>
        <v>Effectuez l’étape 1</v>
      </c>
      <c r="P1966" s="3">
        <f t="shared" si="30"/>
        <v>0</v>
      </c>
    </row>
    <row r="1967" spans="12:16" x14ac:dyDescent="0.5">
      <c r="L1967" s="68" t="str">
        <f>IF(ISTEXT(overallRate),"Effectuez l’étape 1",IF(OR(COUNT($C1967,H1967)&lt;&gt;2,overallRate=0),0,IF(D1967="Yes",ROUND(MAX(IF($B1967="Oui - sans lien de dépendance",0,MIN((0.75*H1967),847)),MIN(H1967,(0.75*$C1967),847)),2),IF(revenueReduction&gt;0.3,MAX(IF($B1967="Non - avec lien de dépendance",MIN(1129,H1967,$C1967)*overallRate,MIN(1129,H1967)*overallRate),ROUND(MAX(IF($B1967="Non - avec lien de dépendance",0,MIN((0.75*H1967),847)),MIN(H1967,(0.75*$C1967),847)),2)),IF($B1967="Non - avec lien de dépendance",MIN(1129,H1967,$C1967)*overallRate,MIN(1129,H1967)*overallRate)))))</f>
        <v>Effectuez l’étape 1</v>
      </c>
      <c r="M1967" s="68" t="str">
        <f>IF(ISTEXT(overallRate),"Effectuez l’étape 1",IF(OR(COUNT($C1967,I1967)&lt;&gt;2,overallRate=0),0,IF(E1967="Yes",ROUND(MAX(IF($B1967="Oui - sans lien de dépendance",0,MIN((0.75*I1967),847)),MIN(I1967,(0.75*$C1967),847)),2),IF(revenueReduction&gt;0.3,MAX(IF($B1967="Non - avec lien de dépendance",MIN(1129,I1967,$C1967)*overallRate,MIN(1129,I1967)*overallRate),ROUND(MAX(IF($B1967="Non - avec lien de dépendance",0,MIN((0.75*I1967),847)),MIN(I1967,(0.75*$C1967),847)),2)),IF($B1967="Non - avec lien de dépendance",MIN(1129,I1967,$C1967)*overallRate,MIN(1129,I1967)*overallRate)))))</f>
        <v>Effectuez l’étape 1</v>
      </c>
      <c r="N1967" s="68" t="str">
        <f>IF(ISTEXT(overallRate),"Effectuez l’étape 1",IF(OR(COUNT($C1967,J1967)&lt;&gt;2,overallRate=0),0,IF(F1967="Yes",ROUND(MAX(IF($B1967="Oui - sans lien de dépendance",0,MIN((0.75*J1967),847)),MIN(J1967,(0.75*$C1967),847)),2),IF(revenueReduction&gt;0.3,MAX(IF($B1967="Non - avec lien de dépendance",MIN(1129,J1967,$C1967)*overallRate,MIN(1129,J1967)*overallRate),ROUND(MAX(IF($B1967="Non - avec lien de dépendance",0,MIN((0.75*J1967),847)),MIN(J1967,(0.75*$C1967),847)),2)),IF($B1967="Non - avec lien de dépendance",MIN(1129,J1967,$C1967)*overallRate,MIN(1129,J1967)*overallRate)))))</f>
        <v>Effectuez l’étape 1</v>
      </c>
      <c r="O1967" s="68" t="str">
        <f>IF(ISTEXT(overallRate),"Effectuez l’étape 1",IF(OR(COUNT($C1967,K1967)&lt;&gt;2,overallRate=0),0,IF(G1967="Yes",ROUND(MAX(IF($B1967="Oui - sans lien de dépendance",0,MIN((0.75*K1967),847)),MIN(K1967,(0.75*$C1967),847)),2),IF(revenueReduction&gt;0.3,MAX(IF($B1967="Non - avec lien de dépendance",MIN(1129,K1967,$C1967)*overallRate,MIN(1129,K1967)*overallRate),ROUND(MAX(IF($B1967="Non - avec lien de dépendance",0,MIN((0.75*K1967),847)),MIN(K1967,(0.75*$C1967),847)),2)),IF($B1967="Non - avec lien de dépendance",MIN(1129,K1967,$C1967)*overallRate,MIN(1129,K1967)*overallRate)))))</f>
        <v>Effectuez l’étape 1</v>
      </c>
      <c r="P1967" s="3">
        <f t="shared" si="30"/>
        <v>0</v>
      </c>
    </row>
    <row r="1968" spans="12:16" x14ac:dyDescent="0.5">
      <c r="L1968" s="68" t="str">
        <f>IF(ISTEXT(overallRate),"Effectuez l’étape 1",IF(OR(COUNT($C1968,H1968)&lt;&gt;2,overallRate=0),0,IF(D1968="Yes",ROUND(MAX(IF($B1968="Oui - sans lien de dépendance",0,MIN((0.75*H1968),847)),MIN(H1968,(0.75*$C1968),847)),2),IF(revenueReduction&gt;0.3,MAX(IF($B1968="Non - avec lien de dépendance",MIN(1129,H1968,$C1968)*overallRate,MIN(1129,H1968)*overallRate),ROUND(MAX(IF($B1968="Non - avec lien de dépendance",0,MIN((0.75*H1968),847)),MIN(H1968,(0.75*$C1968),847)),2)),IF($B1968="Non - avec lien de dépendance",MIN(1129,H1968,$C1968)*overallRate,MIN(1129,H1968)*overallRate)))))</f>
        <v>Effectuez l’étape 1</v>
      </c>
      <c r="M1968" s="68" t="str">
        <f>IF(ISTEXT(overallRate),"Effectuez l’étape 1",IF(OR(COUNT($C1968,I1968)&lt;&gt;2,overallRate=0),0,IF(E1968="Yes",ROUND(MAX(IF($B1968="Oui - sans lien de dépendance",0,MIN((0.75*I1968),847)),MIN(I1968,(0.75*$C1968),847)),2),IF(revenueReduction&gt;0.3,MAX(IF($B1968="Non - avec lien de dépendance",MIN(1129,I1968,$C1968)*overallRate,MIN(1129,I1968)*overallRate),ROUND(MAX(IF($B1968="Non - avec lien de dépendance",0,MIN((0.75*I1968),847)),MIN(I1968,(0.75*$C1968),847)),2)),IF($B1968="Non - avec lien de dépendance",MIN(1129,I1968,$C1968)*overallRate,MIN(1129,I1968)*overallRate)))))</f>
        <v>Effectuez l’étape 1</v>
      </c>
      <c r="N1968" s="68" t="str">
        <f>IF(ISTEXT(overallRate),"Effectuez l’étape 1",IF(OR(COUNT($C1968,J1968)&lt;&gt;2,overallRate=0),0,IF(F1968="Yes",ROUND(MAX(IF($B1968="Oui - sans lien de dépendance",0,MIN((0.75*J1968),847)),MIN(J1968,(0.75*$C1968),847)),2),IF(revenueReduction&gt;0.3,MAX(IF($B1968="Non - avec lien de dépendance",MIN(1129,J1968,$C1968)*overallRate,MIN(1129,J1968)*overallRate),ROUND(MAX(IF($B1968="Non - avec lien de dépendance",0,MIN((0.75*J1968),847)),MIN(J1968,(0.75*$C1968),847)),2)),IF($B1968="Non - avec lien de dépendance",MIN(1129,J1968,$C1968)*overallRate,MIN(1129,J1968)*overallRate)))))</f>
        <v>Effectuez l’étape 1</v>
      </c>
      <c r="O1968" s="68" t="str">
        <f>IF(ISTEXT(overallRate),"Effectuez l’étape 1",IF(OR(COUNT($C1968,K1968)&lt;&gt;2,overallRate=0),0,IF(G1968="Yes",ROUND(MAX(IF($B1968="Oui - sans lien de dépendance",0,MIN((0.75*K1968),847)),MIN(K1968,(0.75*$C1968),847)),2),IF(revenueReduction&gt;0.3,MAX(IF($B1968="Non - avec lien de dépendance",MIN(1129,K1968,$C1968)*overallRate,MIN(1129,K1968)*overallRate),ROUND(MAX(IF($B1968="Non - avec lien de dépendance",0,MIN((0.75*K1968),847)),MIN(K1968,(0.75*$C1968),847)),2)),IF($B1968="Non - avec lien de dépendance",MIN(1129,K1968,$C1968)*overallRate,MIN(1129,K1968)*overallRate)))))</f>
        <v>Effectuez l’étape 1</v>
      </c>
      <c r="P1968" s="3">
        <f t="shared" si="30"/>
        <v>0</v>
      </c>
    </row>
    <row r="1969" spans="12:16" x14ac:dyDescent="0.5">
      <c r="L1969" s="68" t="str">
        <f>IF(ISTEXT(overallRate),"Effectuez l’étape 1",IF(OR(COUNT($C1969,H1969)&lt;&gt;2,overallRate=0),0,IF(D1969="Yes",ROUND(MAX(IF($B1969="Oui - sans lien de dépendance",0,MIN((0.75*H1969),847)),MIN(H1969,(0.75*$C1969),847)),2),IF(revenueReduction&gt;0.3,MAX(IF($B1969="Non - avec lien de dépendance",MIN(1129,H1969,$C1969)*overallRate,MIN(1129,H1969)*overallRate),ROUND(MAX(IF($B1969="Non - avec lien de dépendance",0,MIN((0.75*H1969),847)),MIN(H1969,(0.75*$C1969),847)),2)),IF($B1969="Non - avec lien de dépendance",MIN(1129,H1969,$C1969)*overallRate,MIN(1129,H1969)*overallRate)))))</f>
        <v>Effectuez l’étape 1</v>
      </c>
      <c r="M1969" s="68" t="str">
        <f>IF(ISTEXT(overallRate),"Effectuez l’étape 1",IF(OR(COUNT($C1969,I1969)&lt;&gt;2,overallRate=0),0,IF(E1969="Yes",ROUND(MAX(IF($B1969="Oui - sans lien de dépendance",0,MIN((0.75*I1969),847)),MIN(I1969,(0.75*$C1969),847)),2),IF(revenueReduction&gt;0.3,MAX(IF($B1969="Non - avec lien de dépendance",MIN(1129,I1969,$C1969)*overallRate,MIN(1129,I1969)*overallRate),ROUND(MAX(IF($B1969="Non - avec lien de dépendance",0,MIN((0.75*I1969),847)),MIN(I1969,(0.75*$C1969),847)),2)),IF($B1969="Non - avec lien de dépendance",MIN(1129,I1969,$C1969)*overallRate,MIN(1129,I1969)*overallRate)))))</f>
        <v>Effectuez l’étape 1</v>
      </c>
      <c r="N1969" s="68" t="str">
        <f>IF(ISTEXT(overallRate),"Effectuez l’étape 1",IF(OR(COUNT($C1969,J1969)&lt;&gt;2,overallRate=0),0,IF(F1969="Yes",ROUND(MAX(IF($B1969="Oui - sans lien de dépendance",0,MIN((0.75*J1969),847)),MIN(J1969,(0.75*$C1969),847)),2),IF(revenueReduction&gt;0.3,MAX(IF($B1969="Non - avec lien de dépendance",MIN(1129,J1969,$C1969)*overallRate,MIN(1129,J1969)*overallRate),ROUND(MAX(IF($B1969="Non - avec lien de dépendance",0,MIN((0.75*J1969),847)),MIN(J1969,(0.75*$C1969),847)),2)),IF($B1969="Non - avec lien de dépendance",MIN(1129,J1969,$C1969)*overallRate,MIN(1129,J1969)*overallRate)))))</f>
        <v>Effectuez l’étape 1</v>
      </c>
      <c r="O1969" s="68" t="str">
        <f>IF(ISTEXT(overallRate),"Effectuez l’étape 1",IF(OR(COUNT($C1969,K1969)&lt;&gt;2,overallRate=0),0,IF(G1969="Yes",ROUND(MAX(IF($B1969="Oui - sans lien de dépendance",0,MIN((0.75*K1969),847)),MIN(K1969,(0.75*$C1969),847)),2),IF(revenueReduction&gt;0.3,MAX(IF($B1969="Non - avec lien de dépendance",MIN(1129,K1969,$C1969)*overallRate,MIN(1129,K1969)*overallRate),ROUND(MAX(IF($B1969="Non - avec lien de dépendance",0,MIN((0.75*K1969),847)),MIN(K1969,(0.75*$C1969),847)),2)),IF($B1969="Non - avec lien de dépendance",MIN(1129,K1969,$C1969)*overallRate,MIN(1129,K1969)*overallRate)))))</f>
        <v>Effectuez l’étape 1</v>
      </c>
      <c r="P1969" s="3">
        <f t="shared" si="30"/>
        <v>0</v>
      </c>
    </row>
    <row r="1970" spans="12:16" x14ac:dyDescent="0.5">
      <c r="L1970" s="68" t="str">
        <f>IF(ISTEXT(overallRate),"Effectuez l’étape 1",IF(OR(COUNT($C1970,H1970)&lt;&gt;2,overallRate=0),0,IF(D1970="Yes",ROUND(MAX(IF($B1970="Oui - sans lien de dépendance",0,MIN((0.75*H1970),847)),MIN(H1970,(0.75*$C1970),847)),2),IF(revenueReduction&gt;0.3,MAX(IF($B1970="Non - avec lien de dépendance",MIN(1129,H1970,$C1970)*overallRate,MIN(1129,H1970)*overallRate),ROUND(MAX(IF($B1970="Non - avec lien de dépendance",0,MIN((0.75*H1970),847)),MIN(H1970,(0.75*$C1970),847)),2)),IF($B1970="Non - avec lien de dépendance",MIN(1129,H1970,$C1970)*overallRate,MIN(1129,H1970)*overallRate)))))</f>
        <v>Effectuez l’étape 1</v>
      </c>
      <c r="M1970" s="68" t="str">
        <f>IF(ISTEXT(overallRate),"Effectuez l’étape 1",IF(OR(COUNT($C1970,I1970)&lt;&gt;2,overallRate=0),0,IF(E1970="Yes",ROUND(MAX(IF($B1970="Oui - sans lien de dépendance",0,MIN((0.75*I1970),847)),MIN(I1970,(0.75*$C1970),847)),2),IF(revenueReduction&gt;0.3,MAX(IF($B1970="Non - avec lien de dépendance",MIN(1129,I1970,$C1970)*overallRate,MIN(1129,I1970)*overallRate),ROUND(MAX(IF($B1970="Non - avec lien de dépendance",0,MIN((0.75*I1970),847)),MIN(I1970,(0.75*$C1970),847)),2)),IF($B1970="Non - avec lien de dépendance",MIN(1129,I1970,$C1970)*overallRate,MIN(1129,I1970)*overallRate)))))</f>
        <v>Effectuez l’étape 1</v>
      </c>
      <c r="N1970" s="68" t="str">
        <f>IF(ISTEXT(overallRate),"Effectuez l’étape 1",IF(OR(COUNT($C1970,J1970)&lt;&gt;2,overallRate=0),0,IF(F1970="Yes",ROUND(MAX(IF($B1970="Oui - sans lien de dépendance",0,MIN((0.75*J1970),847)),MIN(J1970,(0.75*$C1970),847)),2),IF(revenueReduction&gt;0.3,MAX(IF($B1970="Non - avec lien de dépendance",MIN(1129,J1970,$C1970)*overallRate,MIN(1129,J1970)*overallRate),ROUND(MAX(IF($B1970="Non - avec lien de dépendance",0,MIN((0.75*J1970),847)),MIN(J1970,(0.75*$C1970),847)),2)),IF($B1970="Non - avec lien de dépendance",MIN(1129,J1970,$C1970)*overallRate,MIN(1129,J1970)*overallRate)))))</f>
        <v>Effectuez l’étape 1</v>
      </c>
      <c r="O1970" s="68" t="str">
        <f>IF(ISTEXT(overallRate),"Effectuez l’étape 1",IF(OR(COUNT($C1970,K1970)&lt;&gt;2,overallRate=0),0,IF(G1970="Yes",ROUND(MAX(IF($B1970="Oui - sans lien de dépendance",0,MIN((0.75*K1970),847)),MIN(K1970,(0.75*$C1970),847)),2),IF(revenueReduction&gt;0.3,MAX(IF($B1970="Non - avec lien de dépendance",MIN(1129,K1970,$C1970)*overallRate,MIN(1129,K1970)*overallRate),ROUND(MAX(IF($B1970="Non - avec lien de dépendance",0,MIN((0.75*K1970),847)),MIN(K1970,(0.75*$C1970),847)),2)),IF($B1970="Non - avec lien de dépendance",MIN(1129,K1970,$C1970)*overallRate,MIN(1129,K1970)*overallRate)))))</f>
        <v>Effectuez l’étape 1</v>
      </c>
      <c r="P1970" s="3">
        <f t="shared" si="30"/>
        <v>0</v>
      </c>
    </row>
    <row r="1971" spans="12:16" x14ac:dyDescent="0.5">
      <c r="L1971" s="68" t="str">
        <f>IF(ISTEXT(overallRate),"Effectuez l’étape 1",IF(OR(COUNT($C1971,H1971)&lt;&gt;2,overallRate=0),0,IF(D1971="Yes",ROUND(MAX(IF($B1971="Oui - sans lien de dépendance",0,MIN((0.75*H1971),847)),MIN(H1971,(0.75*$C1971),847)),2),IF(revenueReduction&gt;0.3,MAX(IF($B1971="Non - avec lien de dépendance",MIN(1129,H1971,$C1971)*overallRate,MIN(1129,H1971)*overallRate),ROUND(MAX(IF($B1971="Non - avec lien de dépendance",0,MIN((0.75*H1971),847)),MIN(H1971,(0.75*$C1971),847)),2)),IF($B1971="Non - avec lien de dépendance",MIN(1129,H1971,$C1971)*overallRate,MIN(1129,H1971)*overallRate)))))</f>
        <v>Effectuez l’étape 1</v>
      </c>
      <c r="M1971" s="68" t="str">
        <f>IF(ISTEXT(overallRate),"Effectuez l’étape 1",IF(OR(COUNT($C1971,I1971)&lt;&gt;2,overallRate=0),0,IF(E1971="Yes",ROUND(MAX(IF($B1971="Oui - sans lien de dépendance",0,MIN((0.75*I1971),847)),MIN(I1971,(0.75*$C1971),847)),2),IF(revenueReduction&gt;0.3,MAX(IF($B1971="Non - avec lien de dépendance",MIN(1129,I1971,$C1971)*overallRate,MIN(1129,I1971)*overallRate),ROUND(MAX(IF($B1971="Non - avec lien de dépendance",0,MIN((0.75*I1971),847)),MIN(I1971,(0.75*$C1971),847)),2)),IF($B1971="Non - avec lien de dépendance",MIN(1129,I1971,$C1971)*overallRate,MIN(1129,I1971)*overallRate)))))</f>
        <v>Effectuez l’étape 1</v>
      </c>
      <c r="N1971" s="68" t="str">
        <f>IF(ISTEXT(overallRate),"Effectuez l’étape 1",IF(OR(COUNT($C1971,J1971)&lt;&gt;2,overallRate=0),0,IF(F1971="Yes",ROUND(MAX(IF($B1971="Oui - sans lien de dépendance",0,MIN((0.75*J1971),847)),MIN(J1971,(0.75*$C1971),847)),2),IF(revenueReduction&gt;0.3,MAX(IF($B1971="Non - avec lien de dépendance",MIN(1129,J1971,$C1971)*overallRate,MIN(1129,J1971)*overallRate),ROUND(MAX(IF($B1971="Non - avec lien de dépendance",0,MIN((0.75*J1971),847)),MIN(J1971,(0.75*$C1971),847)),2)),IF($B1971="Non - avec lien de dépendance",MIN(1129,J1971,$C1971)*overallRate,MIN(1129,J1971)*overallRate)))))</f>
        <v>Effectuez l’étape 1</v>
      </c>
      <c r="O1971" s="68" t="str">
        <f>IF(ISTEXT(overallRate),"Effectuez l’étape 1",IF(OR(COUNT($C1971,K1971)&lt;&gt;2,overallRate=0),0,IF(G1971="Yes",ROUND(MAX(IF($B1971="Oui - sans lien de dépendance",0,MIN((0.75*K1971),847)),MIN(K1971,(0.75*$C1971),847)),2),IF(revenueReduction&gt;0.3,MAX(IF($B1971="Non - avec lien de dépendance",MIN(1129,K1971,$C1971)*overallRate,MIN(1129,K1971)*overallRate),ROUND(MAX(IF($B1971="Non - avec lien de dépendance",0,MIN((0.75*K1971),847)),MIN(K1971,(0.75*$C1971),847)),2)),IF($B1971="Non - avec lien de dépendance",MIN(1129,K1971,$C1971)*overallRate,MIN(1129,K1971)*overallRate)))))</f>
        <v>Effectuez l’étape 1</v>
      </c>
      <c r="P1971" s="3">
        <f t="shared" si="30"/>
        <v>0</v>
      </c>
    </row>
    <row r="1972" spans="12:16" x14ac:dyDescent="0.5">
      <c r="L1972" s="68" t="str">
        <f>IF(ISTEXT(overallRate),"Effectuez l’étape 1",IF(OR(COUNT($C1972,H1972)&lt;&gt;2,overallRate=0),0,IF(D1972="Yes",ROUND(MAX(IF($B1972="Oui - sans lien de dépendance",0,MIN((0.75*H1972),847)),MIN(H1972,(0.75*$C1972),847)),2),IF(revenueReduction&gt;0.3,MAX(IF($B1972="Non - avec lien de dépendance",MIN(1129,H1972,$C1972)*overallRate,MIN(1129,H1972)*overallRate),ROUND(MAX(IF($B1972="Non - avec lien de dépendance",0,MIN((0.75*H1972),847)),MIN(H1972,(0.75*$C1972),847)),2)),IF($B1972="Non - avec lien de dépendance",MIN(1129,H1972,$C1972)*overallRate,MIN(1129,H1972)*overallRate)))))</f>
        <v>Effectuez l’étape 1</v>
      </c>
      <c r="M1972" s="68" t="str">
        <f>IF(ISTEXT(overallRate),"Effectuez l’étape 1",IF(OR(COUNT($C1972,I1972)&lt;&gt;2,overallRate=0),0,IF(E1972="Yes",ROUND(MAX(IF($B1972="Oui - sans lien de dépendance",0,MIN((0.75*I1972),847)),MIN(I1972,(0.75*$C1972),847)),2),IF(revenueReduction&gt;0.3,MAX(IF($B1972="Non - avec lien de dépendance",MIN(1129,I1972,$C1972)*overallRate,MIN(1129,I1972)*overallRate),ROUND(MAX(IF($B1972="Non - avec lien de dépendance",0,MIN((0.75*I1972),847)),MIN(I1972,(0.75*$C1972),847)),2)),IF($B1972="Non - avec lien de dépendance",MIN(1129,I1972,$C1972)*overallRate,MIN(1129,I1972)*overallRate)))))</f>
        <v>Effectuez l’étape 1</v>
      </c>
      <c r="N1972" s="68" t="str">
        <f>IF(ISTEXT(overallRate),"Effectuez l’étape 1",IF(OR(COUNT($C1972,J1972)&lt;&gt;2,overallRate=0),0,IF(F1972="Yes",ROUND(MAX(IF($B1972="Oui - sans lien de dépendance",0,MIN((0.75*J1972),847)),MIN(J1972,(0.75*$C1972),847)),2),IF(revenueReduction&gt;0.3,MAX(IF($B1972="Non - avec lien de dépendance",MIN(1129,J1972,$C1972)*overallRate,MIN(1129,J1972)*overallRate),ROUND(MAX(IF($B1972="Non - avec lien de dépendance",0,MIN((0.75*J1972),847)),MIN(J1972,(0.75*$C1972),847)),2)),IF($B1972="Non - avec lien de dépendance",MIN(1129,J1972,$C1972)*overallRate,MIN(1129,J1972)*overallRate)))))</f>
        <v>Effectuez l’étape 1</v>
      </c>
      <c r="O1972" s="68" t="str">
        <f>IF(ISTEXT(overallRate),"Effectuez l’étape 1",IF(OR(COUNT($C1972,K1972)&lt;&gt;2,overallRate=0),0,IF(G1972="Yes",ROUND(MAX(IF($B1972="Oui - sans lien de dépendance",0,MIN((0.75*K1972),847)),MIN(K1972,(0.75*$C1972),847)),2),IF(revenueReduction&gt;0.3,MAX(IF($B1972="Non - avec lien de dépendance",MIN(1129,K1972,$C1972)*overallRate,MIN(1129,K1972)*overallRate),ROUND(MAX(IF($B1972="Non - avec lien de dépendance",0,MIN((0.75*K1972),847)),MIN(K1972,(0.75*$C1972),847)),2)),IF($B1972="Non - avec lien de dépendance",MIN(1129,K1972,$C1972)*overallRate,MIN(1129,K1972)*overallRate)))))</f>
        <v>Effectuez l’étape 1</v>
      </c>
      <c r="P1972" s="3">
        <f t="shared" si="30"/>
        <v>0</v>
      </c>
    </row>
    <row r="1973" spans="12:16" x14ac:dyDescent="0.5">
      <c r="L1973" s="68" t="str">
        <f>IF(ISTEXT(overallRate),"Effectuez l’étape 1",IF(OR(COUNT($C1973,H1973)&lt;&gt;2,overallRate=0),0,IF(D1973="Yes",ROUND(MAX(IF($B1973="Oui - sans lien de dépendance",0,MIN((0.75*H1973),847)),MIN(H1973,(0.75*$C1973),847)),2),IF(revenueReduction&gt;0.3,MAX(IF($B1973="Non - avec lien de dépendance",MIN(1129,H1973,$C1973)*overallRate,MIN(1129,H1973)*overallRate),ROUND(MAX(IF($B1973="Non - avec lien de dépendance",0,MIN((0.75*H1973),847)),MIN(H1973,(0.75*$C1973),847)),2)),IF($B1973="Non - avec lien de dépendance",MIN(1129,H1973,$C1973)*overallRate,MIN(1129,H1973)*overallRate)))))</f>
        <v>Effectuez l’étape 1</v>
      </c>
      <c r="M1973" s="68" t="str">
        <f>IF(ISTEXT(overallRate),"Effectuez l’étape 1",IF(OR(COUNT($C1973,I1973)&lt;&gt;2,overallRate=0),0,IF(E1973="Yes",ROUND(MAX(IF($B1973="Oui - sans lien de dépendance",0,MIN((0.75*I1973),847)),MIN(I1973,(0.75*$C1973),847)),2),IF(revenueReduction&gt;0.3,MAX(IF($B1973="Non - avec lien de dépendance",MIN(1129,I1973,$C1973)*overallRate,MIN(1129,I1973)*overallRate),ROUND(MAX(IF($B1973="Non - avec lien de dépendance",0,MIN((0.75*I1973),847)),MIN(I1973,(0.75*$C1973),847)),2)),IF($B1973="Non - avec lien de dépendance",MIN(1129,I1973,$C1973)*overallRate,MIN(1129,I1973)*overallRate)))))</f>
        <v>Effectuez l’étape 1</v>
      </c>
      <c r="N1973" s="68" t="str">
        <f>IF(ISTEXT(overallRate),"Effectuez l’étape 1",IF(OR(COUNT($C1973,J1973)&lt;&gt;2,overallRate=0),0,IF(F1973="Yes",ROUND(MAX(IF($B1973="Oui - sans lien de dépendance",0,MIN((0.75*J1973),847)),MIN(J1973,(0.75*$C1973),847)),2),IF(revenueReduction&gt;0.3,MAX(IF($B1973="Non - avec lien de dépendance",MIN(1129,J1973,$C1973)*overallRate,MIN(1129,J1973)*overallRate),ROUND(MAX(IF($B1973="Non - avec lien de dépendance",0,MIN((0.75*J1973),847)),MIN(J1973,(0.75*$C1973),847)),2)),IF($B1973="Non - avec lien de dépendance",MIN(1129,J1973,$C1973)*overallRate,MIN(1129,J1973)*overallRate)))))</f>
        <v>Effectuez l’étape 1</v>
      </c>
      <c r="O1973" s="68" t="str">
        <f>IF(ISTEXT(overallRate),"Effectuez l’étape 1",IF(OR(COUNT($C1973,K1973)&lt;&gt;2,overallRate=0),0,IF(G1973="Yes",ROUND(MAX(IF($B1973="Oui - sans lien de dépendance",0,MIN((0.75*K1973),847)),MIN(K1973,(0.75*$C1973),847)),2),IF(revenueReduction&gt;0.3,MAX(IF($B1973="Non - avec lien de dépendance",MIN(1129,K1973,$C1973)*overallRate,MIN(1129,K1973)*overallRate),ROUND(MAX(IF($B1973="Non - avec lien de dépendance",0,MIN((0.75*K1973),847)),MIN(K1973,(0.75*$C1973),847)),2)),IF($B1973="Non - avec lien de dépendance",MIN(1129,K1973,$C1973)*overallRate,MIN(1129,K1973)*overallRate)))))</f>
        <v>Effectuez l’étape 1</v>
      </c>
      <c r="P1973" s="3">
        <f t="shared" si="30"/>
        <v>0</v>
      </c>
    </row>
    <row r="1974" spans="12:16" x14ac:dyDescent="0.5">
      <c r="L1974" s="68" t="str">
        <f>IF(ISTEXT(overallRate),"Effectuez l’étape 1",IF(OR(COUNT($C1974,H1974)&lt;&gt;2,overallRate=0),0,IF(D1974="Yes",ROUND(MAX(IF($B1974="Oui - sans lien de dépendance",0,MIN((0.75*H1974),847)),MIN(H1974,(0.75*$C1974),847)),2),IF(revenueReduction&gt;0.3,MAX(IF($B1974="Non - avec lien de dépendance",MIN(1129,H1974,$C1974)*overallRate,MIN(1129,H1974)*overallRate),ROUND(MAX(IF($B1974="Non - avec lien de dépendance",0,MIN((0.75*H1974),847)),MIN(H1974,(0.75*$C1974),847)),2)),IF($B1974="Non - avec lien de dépendance",MIN(1129,H1974,$C1974)*overallRate,MIN(1129,H1974)*overallRate)))))</f>
        <v>Effectuez l’étape 1</v>
      </c>
      <c r="M1974" s="68" t="str">
        <f>IF(ISTEXT(overallRate),"Effectuez l’étape 1",IF(OR(COUNT($C1974,I1974)&lt;&gt;2,overallRate=0),0,IF(E1974="Yes",ROUND(MAX(IF($B1974="Oui - sans lien de dépendance",0,MIN((0.75*I1974),847)),MIN(I1974,(0.75*$C1974),847)),2),IF(revenueReduction&gt;0.3,MAX(IF($B1974="Non - avec lien de dépendance",MIN(1129,I1974,$C1974)*overallRate,MIN(1129,I1974)*overallRate),ROUND(MAX(IF($B1974="Non - avec lien de dépendance",0,MIN((0.75*I1974),847)),MIN(I1974,(0.75*$C1974),847)),2)),IF($B1974="Non - avec lien de dépendance",MIN(1129,I1974,$C1974)*overallRate,MIN(1129,I1974)*overallRate)))))</f>
        <v>Effectuez l’étape 1</v>
      </c>
      <c r="N1974" s="68" t="str">
        <f>IF(ISTEXT(overallRate),"Effectuez l’étape 1",IF(OR(COUNT($C1974,J1974)&lt;&gt;2,overallRate=0),0,IF(F1974="Yes",ROUND(MAX(IF($B1974="Oui - sans lien de dépendance",0,MIN((0.75*J1974),847)),MIN(J1974,(0.75*$C1974),847)),2),IF(revenueReduction&gt;0.3,MAX(IF($B1974="Non - avec lien de dépendance",MIN(1129,J1974,$C1974)*overallRate,MIN(1129,J1974)*overallRate),ROUND(MAX(IF($B1974="Non - avec lien de dépendance",0,MIN((0.75*J1974),847)),MIN(J1974,(0.75*$C1974),847)),2)),IF($B1974="Non - avec lien de dépendance",MIN(1129,J1974,$C1974)*overallRate,MIN(1129,J1974)*overallRate)))))</f>
        <v>Effectuez l’étape 1</v>
      </c>
      <c r="O1974" s="68" t="str">
        <f>IF(ISTEXT(overallRate),"Effectuez l’étape 1",IF(OR(COUNT($C1974,K1974)&lt;&gt;2,overallRate=0),0,IF(G1974="Yes",ROUND(MAX(IF($B1974="Oui - sans lien de dépendance",0,MIN((0.75*K1974),847)),MIN(K1974,(0.75*$C1974),847)),2),IF(revenueReduction&gt;0.3,MAX(IF($B1974="Non - avec lien de dépendance",MIN(1129,K1974,$C1974)*overallRate,MIN(1129,K1974)*overallRate),ROUND(MAX(IF($B1974="Non - avec lien de dépendance",0,MIN((0.75*K1974),847)),MIN(K1974,(0.75*$C1974),847)),2)),IF($B1974="Non - avec lien de dépendance",MIN(1129,K1974,$C1974)*overallRate,MIN(1129,K1974)*overallRate)))))</f>
        <v>Effectuez l’étape 1</v>
      </c>
      <c r="P1974" s="3">
        <f t="shared" si="30"/>
        <v>0</v>
      </c>
    </row>
    <row r="1975" spans="12:16" x14ac:dyDescent="0.5">
      <c r="L1975" s="68" t="str">
        <f>IF(ISTEXT(overallRate),"Effectuez l’étape 1",IF(OR(COUNT($C1975,H1975)&lt;&gt;2,overallRate=0),0,IF(D1975="Yes",ROUND(MAX(IF($B1975="Oui - sans lien de dépendance",0,MIN((0.75*H1975),847)),MIN(H1975,(0.75*$C1975),847)),2),IF(revenueReduction&gt;0.3,MAX(IF($B1975="Non - avec lien de dépendance",MIN(1129,H1975,$C1975)*overallRate,MIN(1129,H1975)*overallRate),ROUND(MAX(IF($B1975="Non - avec lien de dépendance",0,MIN((0.75*H1975),847)),MIN(H1975,(0.75*$C1975),847)),2)),IF($B1975="Non - avec lien de dépendance",MIN(1129,H1975,$C1975)*overallRate,MIN(1129,H1975)*overallRate)))))</f>
        <v>Effectuez l’étape 1</v>
      </c>
      <c r="M1975" s="68" t="str">
        <f>IF(ISTEXT(overallRate),"Effectuez l’étape 1",IF(OR(COUNT($C1975,I1975)&lt;&gt;2,overallRate=0),0,IF(E1975="Yes",ROUND(MAX(IF($B1975="Oui - sans lien de dépendance",0,MIN((0.75*I1975),847)),MIN(I1975,(0.75*$C1975),847)),2),IF(revenueReduction&gt;0.3,MAX(IF($B1975="Non - avec lien de dépendance",MIN(1129,I1975,$C1975)*overallRate,MIN(1129,I1975)*overallRate),ROUND(MAX(IF($B1975="Non - avec lien de dépendance",0,MIN((0.75*I1975),847)),MIN(I1975,(0.75*$C1975),847)),2)),IF($B1975="Non - avec lien de dépendance",MIN(1129,I1975,$C1975)*overallRate,MIN(1129,I1975)*overallRate)))))</f>
        <v>Effectuez l’étape 1</v>
      </c>
      <c r="N1975" s="68" t="str">
        <f>IF(ISTEXT(overallRate),"Effectuez l’étape 1",IF(OR(COUNT($C1975,J1975)&lt;&gt;2,overallRate=0),0,IF(F1975="Yes",ROUND(MAX(IF($B1975="Oui - sans lien de dépendance",0,MIN((0.75*J1975),847)),MIN(J1975,(0.75*$C1975),847)),2),IF(revenueReduction&gt;0.3,MAX(IF($B1975="Non - avec lien de dépendance",MIN(1129,J1975,$C1975)*overallRate,MIN(1129,J1975)*overallRate),ROUND(MAX(IF($B1975="Non - avec lien de dépendance",0,MIN((0.75*J1975),847)),MIN(J1975,(0.75*$C1975),847)),2)),IF($B1975="Non - avec lien de dépendance",MIN(1129,J1975,$C1975)*overallRate,MIN(1129,J1975)*overallRate)))))</f>
        <v>Effectuez l’étape 1</v>
      </c>
      <c r="O1975" s="68" t="str">
        <f>IF(ISTEXT(overallRate),"Effectuez l’étape 1",IF(OR(COUNT($C1975,K1975)&lt;&gt;2,overallRate=0),0,IF(G1975="Yes",ROUND(MAX(IF($B1975="Oui - sans lien de dépendance",0,MIN((0.75*K1975),847)),MIN(K1975,(0.75*$C1975),847)),2),IF(revenueReduction&gt;0.3,MAX(IF($B1975="Non - avec lien de dépendance",MIN(1129,K1975,$C1975)*overallRate,MIN(1129,K1975)*overallRate),ROUND(MAX(IF($B1975="Non - avec lien de dépendance",0,MIN((0.75*K1975),847)),MIN(K1975,(0.75*$C1975),847)),2)),IF($B1975="Non - avec lien de dépendance",MIN(1129,K1975,$C1975)*overallRate,MIN(1129,K1975)*overallRate)))))</f>
        <v>Effectuez l’étape 1</v>
      </c>
      <c r="P1975" s="3">
        <f t="shared" si="30"/>
        <v>0</v>
      </c>
    </row>
    <row r="1976" spans="12:16" x14ac:dyDescent="0.5">
      <c r="L1976" s="68" t="str">
        <f>IF(ISTEXT(overallRate),"Effectuez l’étape 1",IF(OR(COUNT($C1976,H1976)&lt;&gt;2,overallRate=0),0,IF(D1976="Yes",ROUND(MAX(IF($B1976="Oui - sans lien de dépendance",0,MIN((0.75*H1976),847)),MIN(H1976,(0.75*$C1976),847)),2),IF(revenueReduction&gt;0.3,MAX(IF($B1976="Non - avec lien de dépendance",MIN(1129,H1976,$C1976)*overallRate,MIN(1129,H1976)*overallRate),ROUND(MAX(IF($B1976="Non - avec lien de dépendance",0,MIN((0.75*H1976),847)),MIN(H1976,(0.75*$C1976),847)),2)),IF($B1976="Non - avec lien de dépendance",MIN(1129,H1976,$C1976)*overallRate,MIN(1129,H1976)*overallRate)))))</f>
        <v>Effectuez l’étape 1</v>
      </c>
      <c r="M1976" s="68" t="str">
        <f>IF(ISTEXT(overallRate),"Effectuez l’étape 1",IF(OR(COUNT($C1976,I1976)&lt;&gt;2,overallRate=0),0,IF(E1976="Yes",ROUND(MAX(IF($B1976="Oui - sans lien de dépendance",0,MIN((0.75*I1976),847)),MIN(I1976,(0.75*$C1976),847)),2),IF(revenueReduction&gt;0.3,MAX(IF($B1976="Non - avec lien de dépendance",MIN(1129,I1976,$C1976)*overallRate,MIN(1129,I1976)*overallRate),ROUND(MAX(IF($B1976="Non - avec lien de dépendance",0,MIN((0.75*I1976),847)),MIN(I1976,(0.75*$C1976),847)),2)),IF($B1976="Non - avec lien de dépendance",MIN(1129,I1976,$C1976)*overallRate,MIN(1129,I1976)*overallRate)))))</f>
        <v>Effectuez l’étape 1</v>
      </c>
      <c r="N1976" s="68" t="str">
        <f>IF(ISTEXT(overallRate),"Effectuez l’étape 1",IF(OR(COUNT($C1976,J1976)&lt;&gt;2,overallRate=0),0,IF(F1976="Yes",ROUND(MAX(IF($B1976="Oui - sans lien de dépendance",0,MIN((0.75*J1976),847)),MIN(J1976,(0.75*$C1976),847)),2),IF(revenueReduction&gt;0.3,MAX(IF($B1976="Non - avec lien de dépendance",MIN(1129,J1976,$C1976)*overallRate,MIN(1129,J1976)*overallRate),ROUND(MAX(IF($B1976="Non - avec lien de dépendance",0,MIN((0.75*J1976),847)),MIN(J1976,(0.75*$C1976),847)),2)),IF($B1976="Non - avec lien de dépendance",MIN(1129,J1976,$C1976)*overallRate,MIN(1129,J1976)*overallRate)))))</f>
        <v>Effectuez l’étape 1</v>
      </c>
      <c r="O1976" s="68" t="str">
        <f>IF(ISTEXT(overallRate),"Effectuez l’étape 1",IF(OR(COUNT($C1976,K1976)&lt;&gt;2,overallRate=0),0,IF(G1976="Yes",ROUND(MAX(IF($B1976="Oui - sans lien de dépendance",0,MIN((0.75*K1976),847)),MIN(K1976,(0.75*$C1976),847)),2),IF(revenueReduction&gt;0.3,MAX(IF($B1976="Non - avec lien de dépendance",MIN(1129,K1976,$C1976)*overallRate,MIN(1129,K1976)*overallRate),ROUND(MAX(IF($B1976="Non - avec lien de dépendance",0,MIN((0.75*K1976),847)),MIN(K1976,(0.75*$C1976),847)),2)),IF($B1976="Non - avec lien de dépendance",MIN(1129,K1976,$C1976)*overallRate,MIN(1129,K1976)*overallRate)))))</f>
        <v>Effectuez l’étape 1</v>
      </c>
      <c r="P1976" s="3">
        <f t="shared" si="30"/>
        <v>0</v>
      </c>
    </row>
    <row r="1977" spans="12:16" x14ac:dyDescent="0.5">
      <c r="L1977" s="68" t="str">
        <f>IF(ISTEXT(overallRate),"Effectuez l’étape 1",IF(OR(COUNT($C1977,H1977)&lt;&gt;2,overallRate=0),0,IF(D1977="Yes",ROUND(MAX(IF($B1977="Oui - sans lien de dépendance",0,MIN((0.75*H1977),847)),MIN(H1977,(0.75*$C1977),847)),2),IF(revenueReduction&gt;0.3,MAX(IF($B1977="Non - avec lien de dépendance",MIN(1129,H1977,$C1977)*overallRate,MIN(1129,H1977)*overallRate),ROUND(MAX(IF($B1977="Non - avec lien de dépendance",0,MIN((0.75*H1977),847)),MIN(H1977,(0.75*$C1977),847)),2)),IF($B1977="Non - avec lien de dépendance",MIN(1129,H1977,$C1977)*overallRate,MIN(1129,H1977)*overallRate)))))</f>
        <v>Effectuez l’étape 1</v>
      </c>
      <c r="M1977" s="68" t="str">
        <f>IF(ISTEXT(overallRate),"Effectuez l’étape 1",IF(OR(COUNT($C1977,I1977)&lt;&gt;2,overallRate=0),0,IF(E1977="Yes",ROUND(MAX(IF($B1977="Oui - sans lien de dépendance",0,MIN((0.75*I1977),847)),MIN(I1977,(0.75*$C1977),847)),2),IF(revenueReduction&gt;0.3,MAX(IF($B1977="Non - avec lien de dépendance",MIN(1129,I1977,$C1977)*overallRate,MIN(1129,I1977)*overallRate),ROUND(MAX(IF($B1977="Non - avec lien de dépendance",0,MIN((0.75*I1977),847)),MIN(I1977,(0.75*$C1977),847)),2)),IF($B1977="Non - avec lien de dépendance",MIN(1129,I1977,$C1977)*overallRate,MIN(1129,I1977)*overallRate)))))</f>
        <v>Effectuez l’étape 1</v>
      </c>
      <c r="N1977" s="68" t="str">
        <f>IF(ISTEXT(overallRate),"Effectuez l’étape 1",IF(OR(COUNT($C1977,J1977)&lt;&gt;2,overallRate=0),0,IF(F1977="Yes",ROUND(MAX(IF($B1977="Oui - sans lien de dépendance",0,MIN((0.75*J1977),847)),MIN(J1977,(0.75*$C1977),847)),2),IF(revenueReduction&gt;0.3,MAX(IF($B1977="Non - avec lien de dépendance",MIN(1129,J1977,$C1977)*overallRate,MIN(1129,J1977)*overallRate),ROUND(MAX(IF($B1977="Non - avec lien de dépendance",0,MIN((0.75*J1977),847)),MIN(J1977,(0.75*$C1977),847)),2)),IF($B1977="Non - avec lien de dépendance",MIN(1129,J1977,$C1977)*overallRate,MIN(1129,J1977)*overallRate)))))</f>
        <v>Effectuez l’étape 1</v>
      </c>
      <c r="O1977" s="68" t="str">
        <f>IF(ISTEXT(overallRate),"Effectuez l’étape 1",IF(OR(COUNT($C1977,K1977)&lt;&gt;2,overallRate=0),0,IF(G1977="Yes",ROUND(MAX(IF($B1977="Oui - sans lien de dépendance",0,MIN((0.75*K1977),847)),MIN(K1977,(0.75*$C1977),847)),2),IF(revenueReduction&gt;0.3,MAX(IF($B1977="Non - avec lien de dépendance",MIN(1129,K1977,$C1977)*overallRate,MIN(1129,K1977)*overallRate),ROUND(MAX(IF($B1977="Non - avec lien de dépendance",0,MIN((0.75*K1977),847)),MIN(K1977,(0.75*$C1977),847)),2)),IF($B1977="Non - avec lien de dépendance",MIN(1129,K1977,$C1977)*overallRate,MIN(1129,K1977)*overallRate)))))</f>
        <v>Effectuez l’étape 1</v>
      </c>
      <c r="P1977" s="3">
        <f t="shared" si="30"/>
        <v>0</v>
      </c>
    </row>
    <row r="1978" spans="12:16" x14ac:dyDescent="0.5">
      <c r="L1978" s="68" t="str">
        <f>IF(ISTEXT(overallRate),"Effectuez l’étape 1",IF(OR(COUNT($C1978,H1978)&lt;&gt;2,overallRate=0),0,IF(D1978="Yes",ROUND(MAX(IF($B1978="Oui - sans lien de dépendance",0,MIN((0.75*H1978),847)),MIN(H1978,(0.75*$C1978),847)),2),IF(revenueReduction&gt;0.3,MAX(IF($B1978="Non - avec lien de dépendance",MIN(1129,H1978,$C1978)*overallRate,MIN(1129,H1978)*overallRate),ROUND(MAX(IF($B1978="Non - avec lien de dépendance",0,MIN((0.75*H1978),847)),MIN(H1978,(0.75*$C1978),847)),2)),IF($B1978="Non - avec lien de dépendance",MIN(1129,H1978,$C1978)*overallRate,MIN(1129,H1978)*overallRate)))))</f>
        <v>Effectuez l’étape 1</v>
      </c>
      <c r="M1978" s="68" t="str">
        <f>IF(ISTEXT(overallRate),"Effectuez l’étape 1",IF(OR(COUNT($C1978,I1978)&lt;&gt;2,overallRate=0),0,IF(E1978="Yes",ROUND(MAX(IF($B1978="Oui - sans lien de dépendance",0,MIN((0.75*I1978),847)),MIN(I1978,(0.75*$C1978),847)),2),IF(revenueReduction&gt;0.3,MAX(IF($B1978="Non - avec lien de dépendance",MIN(1129,I1978,$C1978)*overallRate,MIN(1129,I1978)*overallRate),ROUND(MAX(IF($B1978="Non - avec lien de dépendance",0,MIN((0.75*I1978),847)),MIN(I1978,(0.75*$C1978),847)),2)),IF($B1978="Non - avec lien de dépendance",MIN(1129,I1978,$C1978)*overallRate,MIN(1129,I1978)*overallRate)))))</f>
        <v>Effectuez l’étape 1</v>
      </c>
      <c r="N1978" s="68" t="str">
        <f>IF(ISTEXT(overallRate),"Effectuez l’étape 1",IF(OR(COUNT($C1978,J1978)&lt;&gt;2,overallRate=0),0,IF(F1978="Yes",ROUND(MAX(IF($B1978="Oui - sans lien de dépendance",0,MIN((0.75*J1978),847)),MIN(J1978,(0.75*$C1978),847)),2),IF(revenueReduction&gt;0.3,MAX(IF($B1978="Non - avec lien de dépendance",MIN(1129,J1978,$C1978)*overallRate,MIN(1129,J1978)*overallRate),ROUND(MAX(IF($B1978="Non - avec lien de dépendance",0,MIN((0.75*J1978),847)),MIN(J1978,(0.75*$C1978),847)),2)),IF($B1978="Non - avec lien de dépendance",MIN(1129,J1978,$C1978)*overallRate,MIN(1129,J1978)*overallRate)))))</f>
        <v>Effectuez l’étape 1</v>
      </c>
      <c r="O1978" s="68" t="str">
        <f>IF(ISTEXT(overallRate),"Effectuez l’étape 1",IF(OR(COUNT($C1978,K1978)&lt;&gt;2,overallRate=0),0,IF(G1978="Yes",ROUND(MAX(IF($B1978="Oui - sans lien de dépendance",0,MIN((0.75*K1978),847)),MIN(K1978,(0.75*$C1978),847)),2),IF(revenueReduction&gt;0.3,MAX(IF($B1978="Non - avec lien de dépendance",MIN(1129,K1978,$C1978)*overallRate,MIN(1129,K1978)*overallRate),ROUND(MAX(IF($B1978="Non - avec lien de dépendance",0,MIN((0.75*K1978),847)),MIN(K1978,(0.75*$C1978),847)),2)),IF($B1978="Non - avec lien de dépendance",MIN(1129,K1978,$C1978)*overallRate,MIN(1129,K1978)*overallRate)))))</f>
        <v>Effectuez l’étape 1</v>
      </c>
      <c r="P1978" s="3">
        <f t="shared" si="30"/>
        <v>0</v>
      </c>
    </row>
    <row r="1979" spans="12:16" x14ac:dyDescent="0.5">
      <c r="L1979" s="68" t="str">
        <f>IF(ISTEXT(overallRate),"Effectuez l’étape 1",IF(OR(COUNT($C1979,H1979)&lt;&gt;2,overallRate=0),0,IF(D1979="Yes",ROUND(MAX(IF($B1979="Oui - sans lien de dépendance",0,MIN((0.75*H1979),847)),MIN(H1979,(0.75*$C1979),847)),2),IF(revenueReduction&gt;0.3,MAX(IF($B1979="Non - avec lien de dépendance",MIN(1129,H1979,$C1979)*overallRate,MIN(1129,H1979)*overallRate),ROUND(MAX(IF($B1979="Non - avec lien de dépendance",0,MIN((0.75*H1979),847)),MIN(H1979,(0.75*$C1979),847)),2)),IF($B1979="Non - avec lien de dépendance",MIN(1129,H1979,$C1979)*overallRate,MIN(1129,H1979)*overallRate)))))</f>
        <v>Effectuez l’étape 1</v>
      </c>
      <c r="M1979" s="68" t="str">
        <f>IF(ISTEXT(overallRate),"Effectuez l’étape 1",IF(OR(COUNT($C1979,I1979)&lt;&gt;2,overallRate=0),0,IF(E1979="Yes",ROUND(MAX(IF($B1979="Oui - sans lien de dépendance",0,MIN((0.75*I1979),847)),MIN(I1979,(0.75*$C1979),847)),2),IF(revenueReduction&gt;0.3,MAX(IF($B1979="Non - avec lien de dépendance",MIN(1129,I1979,$C1979)*overallRate,MIN(1129,I1979)*overallRate),ROUND(MAX(IF($B1979="Non - avec lien de dépendance",0,MIN((0.75*I1979),847)),MIN(I1979,(0.75*$C1979),847)),2)),IF($B1979="Non - avec lien de dépendance",MIN(1129,I1979,$C1979)*overallRate,MIN(1129,I1979)*overallRate)))))</f>
        <v>Effectuez l’étape 1</v>
      </c>
      <c r="N1979" s="68" t="str">
        <f>IF(ISTEXT(overallRate),"Effectuez l’étape 1",IF(OR(COUNT($C1979,J1979)&lt;&gt;2,overallRate=0),0,IF(F1979="Yes",ROUND(MAX(IF($B1979="Oui - sans lien de dépendance",0,MIN((0.75*J1979),847)),MIN(J1979,(0.75*$C1979),847)),2),IF(revenueReduction&gt;0.3,MAX(IF($B1979="Non - avec lien de dépendance",MIN(1129,J1979,$C1979)*overallRate,MIN(1129,J1979)*overallRate),ROUND(MAX(IF($B1979="Non - avec lien de dépendance",0,MIN((0.75*J1979),847)),MIN(J1979,(0.75*$C1979),847)),2)),IF($B1979="Non - avec lien de dépendance",MIN(1129,J1979,$C1979)*overallRate,MIN(1129,J1979)*overallRate)))))</f>
        <v>Effectuez l’étape 1</v>
      </c>
      <c r="O1979" s="68" t="str">
        <f>IF(ISTEXT(overallRate),"Effectuez l’étape 1",IF(OR(COUNT($C1979,K1979)&lt;&gt;2,overallRate=0),0,IF(G1979="Yes",ROUND(MAX(IF($B1979="Oui - sans lien de dépendance",0,MIN((0.75*K1979),847)),MIN(K1979,(0.75*$C1979),847)),2),IF(revenueReduction&gt;0.3,MAX(IF($B1979="Non - avec lien de dépendance",MIN(1129,K1979,$C1979)*overallRate,MIN(1129,K1979)*overallRate),ROUND(MAX(IF($B1979="Non - avec lien de dépendance",0,MIN((0.75*K1979),847)),MIN(K1979,(0.75*$C1979),847)),2)),IF($B1979="Non - avec lien de dépendance",MIN(1129,K1979,$C1979)*overallRate,MIN(1129,K1979)*overallRate)))))</f>
        <v>Effectuez l’étape 1</v>
      </c>
      <c r="P1979" s="3">
        <f t="shared" si="30"/>
        <v>0</v>
      </c>
    </row>
    <row r="1980" spans="12:16" x14ac:dyDescent="0.5">
      <c r="L1980" s="68" t="str">
        <f>IF(ISTEXT(overallRate),"Effectuez l’étape 1",IF(OR(COUNT($C1980,H1980)&lt;&gt;2,overallRate=0),0,IF(D1980="Yes",ROUND(MAX(IF($B1980="Oui - sans lien de dépendance",0,MIN((0.75*H1980),847)),MIN(H1980,(0.75*$C1980),847)),2),IF(revenueReduction&gt;0.3,MAX(IF($B1980="Non - avec lien de dépendance",MIN(1129,H1980,$C1980)*overallRate,MIN(1129,H1980)*overallRate),ROUND(MAX(IF($B1980="Non - avec lien de dépendance",0,MIN((0.75*H1980),847)),MIN(H1980,(0.75*$C1980),847)),2)),IF($B1980="Non - avec lien de dépendance",MIN(1129,H1980,$C1980)*overallRate,MIN(1129,H1980)*overallRate)))))</f>
        <v>Effectuez l’étape 1</v>
      </c>
      <c r="M1980" s="68" t="str">
        <f>IF(ISTEXT(overallRate),"Effectuez l’étape 1",IF(OR(COUNT($C1980,I1980)&lt;&gt;2,overallRate=0),0,IF(E1980="Yes",ROUND(MAX(IF($B1980="Oui - sans lien de dépendance",0,MIN((0.75*I1980),847)),MIN(I1980,(0.75*$C1980),847)),2),IF(revenueReduction&gt;0.3,MAX(IF($B1980="Non - avec lien de dépendance",MIN(1129,I1980,$C1980)*overallRate,MIN(1129,I1980)*overallRate),ROUND(MAX(IF($B1980="Non - avec lien de dépendance",0,MIN((0.75*I1980),847)),MIN(I1980,(0.75*$C1980),847)),2)),IF($B1980="Non - avec lien de dépendance",MIN(1129,I1980,$C1980)*overallRate,MIN(1129,I1980)*overallRate)))))</f>
        <v>Effectuez l’étape 1</v>
      </c>
      <c r="N1980" s="68" t="str">
        <f>IF(ISTEXT(overallRate),"Effectuez l’étape 1",IF(OR(COUNT($C1980,J1980)&lt;&gt;2,overallRate=0),0,IF(F1980="Yes",ROUND(MAX(IF($B1980="Oui - sans lien de dépendance",0,MIN((0.75*J1980),847)),MIN(J1980,(0.75*$C1980),847)),2),IF(revenueReduction&gt;0.3,MAX(IF($B1980="Non - avec lien de dépendance",MIN(1129,J1980,$C1980)*overallRate,MIN(1129,J1980)*overallRate),ROUND(MAX(IF($B1980="Non - avec lien de dépendance",0,MIN((0.75*J1980),847)),MIN(J1980,(0.75*$C1980),847)),2)),IF($B1980="Non - avec lien de dépendance",MIN(1129,J1980,$C1980)*overallRate,MIN(1129,J1980)*overallRate)))))</f>
        <v>Effectuez l’étape 1</v>
      </c>
      <c r="O1980" s="68" t="str">
        <f>IF(ISTEXT(overallRate),"Effectuez l’étape 1",IF(OR(COUNT($C1980,K1980)&lt;&gt;2,overallRate=0),0,IF(G1980="Yes",ROUND(MAX(IF($B1980="Oui - sans lien de dépendance",0,MIN((0.75*K1980),847)),MIN(K1980,(0.75*$C1980),847)),2),IF(revenueReduction&gt;0.3,MAX(IF($B1980="Non - avec lien de dépendance",MIN(1129,K1980,$C1980)*overallRate,MIN(1129,K1980)*overallRate),ROUND(MAX(IF($B1980="Non - avec lien de dépendance",0,MIN((0.75*K1980),847)),MIN(K1980,(0.75*$C1980),847)),2)),IF($B1980="Non - avec lien de dépendance",MIN(1129,K1980,$C1980)*overallRate,MIN(1129,K1980)*overallRate)))))</f>
        <v>Effectuez l’étape 1</v>
      </c>
      <c r="P1980" s="3">
        <f t="shared" si="30"/>
        <v>0</v>
      </c>
    </row>
    <row r="1981" spans="12:16" x14ac:dyDescent="0.5">
      <c r="L1981" s="68" t="str">
        <f>IF(ISTEXT(overallRate),"Effectuez l’étape 1",IF(OR(COUNT($C1981,H1981)&lt;&gt;2,overallRate=0),0,IF(D1981="Yes",ROUND(MAX(IF($B1981="Oui - sans lien de dépendance",0,MIN((0.75*H1981),847)),MIN(H1981,(0.75*$C1981),847)),2),IF(revenueReduction&gt;0.3,MAX(IF($B1981="Non - avec lien de dépendance",MIN(1129,H1981,$C1981)*overallRate,MIN(1129,H1981)*overallRate),ROUND(MAX(IF($B1981="Non - avec lien de dépendance",0,MIN((0.75*H1981),847)),MIN(H1981,(0.75*$C1981),847)),2)),IF($B1981="Non - avec lien de dépendance",MIN(1129,H1981,$C1981)*overallRate,MIN(1129,H1981)*overallRate)))))</f>
        <v>Effectuez l’étape 1</v>
      </c>
      <c r="M1981" s="68" t="str">
        <f>IF(ISTEXT(overallRate),"Effectuez l’étape 1",IF(OR(COUNT($C1981,I1981)&lt;&gt;2,overallRate=0),0,IF(E1981="Yes",ROUND(MAX(IF($B1981="Oui - sans lien de dépendance",0,MIN((0.75*I1981),847)),MIN(I1981,(0.75*$C1981),847)),2),IF(revenueReduction&gt;0.3,MAX(IF($B1981="Non - avec lien de dépendance",MIN(1129,I1981,$C1981)*overallRate,MIN(1129,I1981)*overallRate),ROUND(MAX(IF($B1981="Non - avec lien de dépendance",0,MIN((0.75*I1981),847)),MIN(I1981,(0.75*$C1981),847)),2)),IF($B1981="Non - avec lien de dépendance",MIN(1129,I1981,$C1981)*overallRate,MIN(1129,I1981)*overallRate)))))</f>
        <v>Effectuez l’étape 1</v>
      </c>
      <c r="N1981" s="68" t="str">
        <f>IF(ISTEXT(overallRate),"Effectuez l’étape 1",IF(OR(COUNT($C1981,J1981)&lt;&gt;2,overallRate=0),0,IF(F1981="Yes",ROUND(MAX(IF($B1981="Oui - sans lien de dépendance",0,MIN((0.75*J1981),847)),MIN(J1981,(0.75*$C1981),847)),2),IF(revenueReduction&gt;0.3,MAX(IF($B1981="Non - avec lien de dépendance",MIN(1129,J1981,$C1981)*overallRate,MIN(1129,J1981)*overallRate),ROUND(MAX(IF($B1981="Non - avec lien de dépendance",0,MIN((0.75*J1981),847)),MIN(J1981,(0.75*$C1981),847)),2)),IF($B1981="Non - avec lien de dépendance",MIN(1129,J1981,$C1981)*overallRate,MIN(1129,J1981)*overallRate)))))</f>
        <v>Effectuez l’étape 1</v>
      </c>
      <c r="O1981" s="68" t="str">
        <f>IF(ISTEXT(overallRate),"Effectuez l’étape 1",IF(OR(COUNT($C1981,K1981)&lt;&gt;2,overallRate=0),0,IF(G1981="Yes",ROUND(MAX(IF($B1981="Oui - sans lien de dépendance",0,MIN((0.75*K1981),847)),MIN(K1981,(0.75*$C1981),847)),2),IF(revenueReduction&gt;0.3,MAX(IF($B1981="Non - avec lien de dépendance",MIN(1129,K1981,$C1981)*overallRate,MIN(1129,K1981)*overallRate),ROUND(MAX(IF($B1981="Non - avec lien de dépendance",0,MIN((0.75*K1981),847)),MIN(K1981,(0.75*$C1981),847)),2)),IF($B1981="Non - avec lien de dépendance",MIN(1129,K1981,$C1981)*overallRate,MIN(1129,K1981)*overallRate)))))</f>
        <v>Effectuez l’étape 1</v>
      </c>
      <c r="P1981" s="3">
        <f t="shared" si="30"/>
        <v>0</v>
      </c>
    </row>
    <row r="1982" spans="12:16" x14ac:dyDescent="0.5">
      <c r="L1982" s="68" t="str">
        <f>IF(ISTEXT(overallRate),"Effectuez l’étape 1",IF(OR(COUNT($C1982,H1982)&lt;&gt;2,overallRate=0),0,IF(D1982="Yes",ROUND(MAX(IF($B1982="Oui - sans lien de dépendance",0,MIN((0.75*H1982),847)),MIN(H1982,(0.75*$C1982),847)),2),IF(revenueReduction&gt;0.3,MAX(IF($B1982="Non - avec lien de dépendance",MIN(1129,H1982,$C1982)*overallRate,MIN(1129,H1982)*overallRate),ROUND(MAX(IF($B1982="Non - avec lien de dépendance",0,MIN((0.75*H1982),847)),MIN(H1982,(0.75*$C1982),847)),2)),IF($B1982="Non - avec lien de dépendance",MIN(1129,H1982,$C1982)*overallRate,MIN(1129,H1982)*overallRate)))))</f>
        <v>Effectuez l’étape 1</v>
      </c>
      <c r="M1982" s="68" t="str">
        <f>IF(ISTEXT(overallRate),"Effectuez l’étape 1",IF(OR(COUNT($C1982,I1982)&lt;&gt;2,overallRate=0),0,IF(E1982="Yes",ROUND(MAX(IF($B1982="Oui - sans lien de dépendance",0,MIN((0.75*I1982),847)),MIN(I1982,(0.75*$C1982),847)),2),IF(revenueReduction&gt;0.3,MAX(IF($B1982="Non - avec lien de dépendance",MIN(1129,I1982,$C1982)*overallRate,MIN(1129,I1982)*overallRate),ROUND(MAX(IF($B1982="Non - avec lien de dépendance",0,MIN((0.75*I1982),847)),MIN(I1982,(0.75*$C1982),847)),2)),IF($B1982="Non - avec lien de dépendance",MIN(1129,I1982,$C1982)*overallRate,MIN(1129,I1982)*overallRate)))))</f>
        <v>Effectuez l’étape 1</v>
      </c>
      <c r="N1982" s="68" t="str">
        <f>IF(ISTEXT(overallRate),"Effectuez l’étape 1",IF(OR(COUNT($C1982,J1982)&lt;&gt;2,overallRate=0),0,IF(F1982="Yes",ROUND(MAX(IF($B1982="Oui - sans lien de dépendance",0,MIN((0.75*J1982),847)),MIN(J1982,(0.75*$C1982),847)),2),IF(revenueReduction&gt;0.3,MAX(IF($B1982="Non - avec lien de dépendance",MIN(1129,J1982,$C1982)*overallRate,MIN(1129,J1982)*overallRate),ROUND(MAX(IF($B1982="Non - avec lien de dépendance",0,MIN((0.75*J1982),847)),MIN(J1982,(0.75*$C1982),847)),2)),IF($B1982="Non - avec lien de dépendance",MIN(1129,J1982,$C1982)*overallRate,MIN(1129,J1982)*overallRate)))))</f>
        <v>Effectuez l’étape 1</v>
      </c>
      <c r="O1982" s="68" t="str">
        <f>IF(ISTEXT(overallRate),"Effectuez l’étape 1",IF(OR(COUNT($C1982,K1982)&lt;&gt;2,overallRate=0),0,IF(G1982="Yes",ROUND(MAX(IF($B1982="Oui - sans lien de dépendance",0,MIN((0.75*K1982),847)),MIN(K1982,(0.75*$C1982),847)),2),IF(revenueReduction&gt;0.3,MAX(IF($B1982="Non - avec lien de dépendance",MIN(1129,K1982,$C1982)*overallRate,MIN(1129,K1982)*overallRate),ROUND(MAX(IF($B1982="Non - avec lien de dépendance",0,MIN((0.75*K1982),847)),MIN(K1982,(0.75*$C1982),847)),2)),IF($B1982="Non - avec lien de dépendance",MIN(1129,K1982,$C1982)*overallRate,MIN(1129,K1982)*overallRate)))))</f>
        <v>Effectuez l’étape 1</v>
      </c>
      <c r="P1982" s="3">
        <f t="shared" si="30"/>
        <v>0</v>
      </c>
    </row>
    <row r="1983" spans="12:16" x14ac:dyDescent="0.5">
      <c r="L1983" s="68" t="str">
        <f>IF(ISTEXT(overallRate),"Effectuez l’étape 1",IF(OR(COUNT($C1983,H1983)&lt;&gt;2,overallRate=0),0,IF(D1983="Yes",ROUND(MAX(IF($B1983="Oui - sans lien de dépendance",0,MIN((0.75*H1983),847)),MIN(H1983,(0.75*$C1983),847)),2),IF(revenueReduction&gt;0.3,MAX(IF($B1983="Non - avec lien de dépendance",MIN(1129,H1983,$C1983)*overallRate,MIN(1129,H1983)*overallRate),ROUND(MAX(IF($B1983="Non - avec lien de dépendance",0,MIN((0.75*H1983),847)),MIN(H1983,(0.75*$C1983),847)),2)),IF($B1983="Non - avec lien de dépendance",MIN(1129,H1983,$C1983)*overallRate,MIN(1129,H1983)*overallRate)))))</f>
        <v>Effectuez l’étape 1</v>
      </c>
      <c r="M1983" s="68" t="str">
        <f>IF(ISTEXT(overallRate),"Effectuez l’étape 1",IF(OR(COUNT($C1983,I1983)&lt;&gt;2,overallRate=0),0,IF(E1983="Yes",ROUND(MAX(IF($B1983="Oui - sans lien de dépendance",0,MIN((0.75*I1983),847)),MIN(I1983,(0.75*$C1983),847)),2),IF(revenueReduction&gt;0.3,MAX(IF($B1983="Non - avec lien de dépendance",MIN(1129,I1983,$C1983)*overallRate,MIN(1129,I1983)*overallRate),ROUND(MAX(IF($B1983="Non - avec lien de dépendance",0,MIN((0.75*I1983),847)),MIN(I1983,(0.75*$C1983),847)),2)),IF($B1983="Non - avec lien de dépendance",MIN(1129,I1983,$C1983)*overallRate,MIN(1129,I1983)*overallRate)))))</f>
        <v>Effectuez l’étape 1</v>
      </c>
      <c r="N1983" s="68" t="str">
        <f>IF(ISTEXT(overallRate),"Effectuez l’étape 1",IF(OR(COUNT($C1983,J1983)&lt;&gt;2,overallRate=0),0,IF(F1983="Yes",ROUND(MAX(IF($B1983="Oui - sans lien de dépendance",0,MIN((0.75*J1983),847)),MIN(J1983,(0.75*$C1983),847)),2),IF(revenueReduction&gt;0.3,MAX(IF($B1983="Non - avec lien de dépendance",MIN(1129,J1983,$C1983)*overallRate,MIN(1129,J1983)*overallRate),ROUND(MAX(IF($B1983="Non - avec lien de dépendance",0,MIN((0.75*J1983),847)),MIN(J1983,(0.75*$C1983),847)),2)),IF($B1983="Non - avec lien de dépendance",MIN(1129,J1983,$C1983)*overallRate,MIN(1129,J1983)*overallRate)))))</f>
        <v>Effectuez l’étape 1</v>
      </c>
      <c r="O1983" s="68" t="str">
        <f>IF(ISTEXT(overallRate),"Effectuez l’étape 1",IF(OR(COUNT($C1983,K1983)&lt;&gt;2,overallRate=0),0,IF(G1983="Yes",ROUND(MAX(IF($B1983="Oui - sans lien de dépendance",0,MIN((0.75*K1983),847)),MIN(K1983,(0.75*$C1983),847)),2),IF(revenueReduction&gt;0.3,MAX(IF($B1983="Non - avec lien de dépendance",MIN(1129,K1983,$C1983)*overallRate,MIN(1129,K1983)*overallRate),ROUND(MAX(IF($B1983="Non - avec lien de dépendance",0,MIN((0.75*K1983),847)),MIN(K1983,(0.75*$C1983),847)),2)),IF($B1983="Non - avec lien de dépendance",MIN(1129,K1983,$C1983)*overallRate,MIN(1129,K1983)*overallRate)))))</f>
        <v>Effectuez l’étape 1</v>
      </c>
      <c r="P1983" s="3">
        <f t="shared" si="30"/>
        <v>0</v>
      </c>
    </row>
    <row r="1984" spans="12:16" x14ac:dyDescent="0.5">
      <c r="L1984" s="68" t="str">
        <f>IF(ISTEXT(overallRate),"Effectuez l’étape 1",IF(OR(COUNT($C1984,H1984)&lt;&gt;2,overallRate=0),0,IF(D1984="Yes",ROUND(MAX(IF($B1984="Oui - sans lien de dépendance",0,MIN((0.75*H1984),847)),MIN(H1984,(0.75*$C1984),847)),2),IF(revenueReduction&gt;0.3,MAX(IF($B1984="Non - avec lien de dépendance",MIN(1129,H1984,$C1984)*overallRate,MIN(1129,H1984)*overallRate),ROUND(MAX(IF($B1984="Non - avec lien de dépendance",0,MIN((0.75*H1984),847)),MIN(H1984,(0.75*$C1984),847)),2)),IF($B1984="Non - avec lien de dépendance",MIN(1129,H1984,$C1984)*overallRate,MIN(1129,H1984)*overallRate)))))</f>
        <v>Effectuez l’étape 1</v>
      </c>
      <c r="M1984" s="68" t="str">
        <f>IF(ISTEXT(overallRate),"Effectuez l’étape 1",IF(OR(COUNT($C1984,I1984)&lt;&gt;2,overallRate=0),0,IF(E1984="Yes",ROUND(MAX(IF($B1984="Oui - sans lien de dépendance",0,MIN((0.75*I1984),847)),MIN(I1984,(0.75*$C1984),847)),2),IF(revenueReduction&gt;0.3,MAX(IF($B1984="Non - avec lien de dépendance",MIN(1129,I1984,$C1984)*overallRate,MIN(1129,I1984)*overallRate),ROUND(MAX(IF($B1984="Non - avec lien de dépendance",0,MIN((0.75*I1984),847)),MIN(I1984,(0.75*$C1984),847)),2)),IF($B1984="Non - avec lien de dépendance",MIN(1129,I1984,$C1984)*overallRate,MIN(1129,I1984)*overallRate)))))</f>
        <v>Effectuez l’étape 1</v>
      </c>
      <c r="N1984" s="68" t="str">
        <f>IF(ISTEXT(overallRate),"Effectuez l’étape 1",IF(OR(COUNT($C1984,J1984)&lt;&gt;2,overallRate=0),0,IF(F1984="Yes",ROUND(MAX(IF($B1984="Oui - sans lien de dépendance",0,MIN((0.75*J1984),847)),MIN(J1984,(0.75*$C1984),847)),2),IF(revenueReduction&gt;0.3,MAX(IF($B1984="Non - avec lien de dépendance",MIN(1129,J1984,$C1984)*overallRate,MIN(1129,J1984)*overallRate),ROUND(MAX(IF($B1984="Non - avec lien de dépendance",0,MIN((0.75*J1984),847)),MIN(J1984,(0.75*$C1984),847)),2)),IF($B1984="Non - avec lien de dépendance",MIN(1129,J1984,$C1984)*overallRate,MIN(1129,J1984)*overallRate)))))</f>
        <v>Effectuez l’étape 1</v>
      </c>
      <c r="O1984" s="68" t="str">
        <f>IF(ISTEXT(overallRate),"Effectuez l’étape 1",IF(OR(COUNT($C1984,K1984)&lt;&gt;2,overallRate=0),0,IF(G1984="Yes",ROUND(MAX(IF($B1984="Oui - sans lien de dépendance",0,MIN((0.75*K1984),847)),MIN(K1984,(0.75*$C1984),847)),2),IF(revenueReduction&gt;0.3,MAX(IF($B1984="Non - avec lien de dépendance",MIN(1129,K1984,$C1984)*overallRate,MIN(1129,K1984)*overallRate),ROUND(MAX(IF($B1984="Non - avec lien de dépendance",0,MIN((0.75*K1984),847)),MIN(K1984,(0.75*$C1984),847)),2)),IF($B1984="Non - avec lien de dépendance",MIN(1129,K1984,$C1984)*overallRate,MIN(1129,K1984)*overallRate)))))</f>
        <v>Effectuez l’étape 1</v>
      </c>
      <c r="P1984" s="3">
        <f t="shared" si="30"/>
        <v>0</v>
      </c>
    </row>
    <row r="1985" spans="12:16" x14ac:dyDescent="0.5">
      <c r="L1985" s="68" t="str">
        <f>IF(ISTEXT(overallRate),"Effectuez l’étape 1",IF(OR(COUNT($C1985,H1985)&lt;&gt;2,overallRate=0),0,IF(D1985="Yes",ROUND(MAX(IF($B1985="Oui - sans lien de dépendance",0,MIN((0.75*H1985),847)),MIN(H1985,(0.75*$C1985),847)),2),IF(revenueReduction&gt;0.3,MAX(IF($B1985="Non - avec lien de dépendance",MIN(1129,H1985,$C1985)*overallRate,MIN(1129,H1985)*overallRate),ROUND(MAX(IF($B1985="Non - avec lien de dépendance",0,MIN((0.75*H1985),847)),MIN(H1985,(0.75*$C1985),847)),2)),IF($B1985="Non - avec lien de dépendance",MIN(1129,H1985,$C1985)*overallRate,MIN(1129,H1985)*overallRate)))))</f>
        <v>Effectuez l’étape 1</v>
      </c>
      <c r="M1985" s="68" t="str">
        <f>IF(ISTEXT(overallRate),"Effectuez l’étape 1",IF(OR(COUNT($C1985,I1985)&lt;&gt;2,overallRate=0),0,IF(E1985="Yes",ROUND(MAX(IF($B1985="Oui - sans lien de dépendance",0,MIN((0.75*I1985),847)),MIN(I1985,(0.75*$C1985),847)),2),IF(revenueReduction&gt;0.3,MAX(IF($B1985="Non - avec lien de dépendance",MIN(1129,I1985,$C1985)*overallRate,MIN(1129,I1985)*overallRate),ROUND(MAX(IF($B1985="Non - avec lien de dépendance",0,MIN((0.75*I1985),847)),MIN(I1985,(0.75*$C1985),847)),2)),IF($B1985="Non - avec lien de dépendance",MIN(1129,I1985,$C1985)*overallRate,MIN(1129,I1985)*overallRate)))))</f>
        <v>Effectuez l’étape 1</v>
      </c>
      <c r="N1985" s="68" t="str">
        <f>IF(ISTEXT(overallRate),"Effectuez l’étape 1",IF(OR(COUNT($C1985,J1985)&lt;&gt;2,overallRate=0),0,IF(F1985="Yes",ROUND(MAX(IF($B1985="Oui - sans lien de dépendance",0,MIN((0.75*J1985),847)),MIN(J1985,(0.75*$C1985),847)),2),IF(revenueReduction&gt;0.3,MAX(IF($B1985="Non - avec lien de dépendance",MIN(1129,J1985,$C1985)*overallRate,MIN(1129,J1985)*overallRate),ROUND(MAX(IF($B1985="Non - avec lien de dépendance",0,MIN((0.75*J1985),847)),MIN(J1985,(0.75*$C1985),847)),2)),IF($B1985="Non - avec lien de dépendance",MIN(1129,J1985,$C1985)*overallRate,MIN(1129,J1985)*overallRate)))))</f>
        <v>Effectuez l’étape 1</v>
      </c>
      <c r="O1985" s="68" t="str">
        <f>IF(ISTEXT(overallRate),"Effectuez l’étape 1",IF(OR(COUNT($C1985,K1985)&lt;&gt;2,overallRate=0),0,IF(G1985="Yes",ROUND(MAX(IF($B1985="Oui - sans lien de dépendance",0,MIN((0.75*K1985),847)),MIN(K1985,(0.75*$C1985),847)),2),IF(revenueReduction&gt;0.3,MAX(IF($B1985="Non - avec lien de dépendance",MIN(1129,K1985,$C1985)*overallRate,MIN(1129,K1985)*overallRate),ROUND(MAX(IF($B1985="Non - avec lien de dépendance",0,MIN((0.75*K1985),847)),MIN(K1985,(0.75*$C1985),847)),2)),IF($B1985="Non - avec lien de dépendance",MIN(1129,K1985,$C1985)*overallRate,MIN(1129,K1985)*overallRate)))))</f>
        <v>Effectuez l’étape 1</v>
      </c>
      <c r="P1985" s="3">
        <f t="shared" si="30"/>
        <v>0</v>
      </c>
    </row>
    <row r="1986" spans="12:16" x14ac:dyDescent="0.5">
      <c r="L1986" s="68" t="str">
        <f>IF(ISTEXT(overallRate),"Effectuez l’étape 1",IF(OR(COUNT($C1986,H1986)&lt;&gt;2,overallRate=0),0,IF(D1986="Yes",ROUND(MAX(IF($B1986="Oui - sans lien de dépendance",0,MIN((0.75*H1986),847)),MIN(H1986,(0.75*$C1986),847)),2),IF(revenueReduction&gt;0.3,MAX(IF($B1986="Non - avec lien de dépendance",MIN(1129,H1986,$C1986)*overallRate,MIN(1129,H1986)*overallRate),ROUND(MAX(IF($B1986="Non - avec lien de dépendance",0,MIN((0.75*H1986),847)),MIN(H1986,(0.75*$C1986),847)),2)),IF($B1986="Non - avec lien de dépendance",MIN(1129,H1986,$C1986)*overallRate,MIN(1129,H1986)*overallRate)))))</f>
        <v>Effectuez l’étape 1</v>
      </c>
      <c r="M1986" s="68" t="str">
        <f>IF(ISTEXT(overallRate),"Effectuez l’étape 1",IF(OR(COUNT($C1986,I1986)&lt;&gt;2,overallRate=0),0,IF(E1986="Yes",ROUND(MAX(IF($B1986="Oui - sans lien de dépendance",0,MIN((0.75*I1986),847)),MIN(I1986,(0.75*$C1986),847)),2),IF(revenueReduction&gt;0.3,MAX(IF($B1986="Non - avec lien de dépendance",MIN(1129,I1986,$C1986)*overallRate,MIN(1129,I1986)*overallRate),ROUND(MAX(IF($B1986="Non - avec lien de dépendance",0,MIN((0.75*I1986),847)),MIN(I1986,(0.75*$C1986),847)),2)),IF($B1986="Non - avec lien de dépendance",MIN(1129,I1986,$C1986)*overallRate,MIN(1129,I1986)*overallRate)))))</f>
        <v>Effectuez l’étape 1</v>
      </c>
      <c r="N1986" s="68" t="str">
        <f>IF(ISTEXT(overallRate),"Effectuez l’étape 1",IF(OR(COUNT($C1986,J1986)&lt;&gt;2,overallRate=0),0,IF(F1986="Yes",ROUND(MAX(IF($B1986="Oui - sans lien de dépendance",0,MIN((0.75*J1986),847)),MIN(J1986,(0.75*$C1986),847)),2),IF(revenueReduction&gt;0.3,MAX(IF($B1986="Non - avec lien de dépendance",MIN(1129,J1986,$C1986)*overallRate,MIN(1129,J1986)*overallRate),ROUND(MAX(IF($B1986="Non - avec lien de dépendance",0,MIN((0.75*J1986),847)),MIN(J1986,(0.75*$C1986),847)),2)),IF($B1986="Non - avec lien de dépendance",MIN(1129,J1986,$C1986)*overallRate,MIN(1129,J1986)*overallRate)))))</f>
        <v>Effectuez l’étape 1</v>
      </c>
      <c r="O1986" s="68" t="str">
        <f>IF(ISTEXT(overallRate),"Effectuez l’étape 1",IF(OR(COUNT($C1986,K1986)&lt;&gt;2,overallRate=0),0,IF(G1986="Yes",ROUND(MAX(IF($B1986="Oui - sans lien de dépendance",0,MIN((0.75*K1986),847)),MIN(K1986,(0.75*$C1986),847)),2),IF(revenueReduction&gt;0.3,MAX(IF($B1986="Non - avec lien de dépendance",MIN(1129,K1986,$C1986)*overallRate,MIN(1129,K1986)*overallRate),ROUND(MAX(IF($B1986="Non - avec lien de dépendance",0,MIN((0.75*K1986),847)),MIN(K1986,(0.75*$C1986),847)),2)),IF($B1986="Non - avec lien de dépendance",MIN(1129,K1986,$C1986)*overallRate,MIN(1129,K1986)*overallRate)))))</f>
        <v>Effectuez l’étape 1</v>
      </c>
      <c r="P1986" s="3">
        <f t="shared" si="30"/>
        <v>0</v>
      </c>
    </row>
    <row r="1987" spans="12:16" x14ac:dyDescent="0.5">
      <c r="L1987" s="68" t="str">
        <f>IF(ISTEXT(overallRate),"Effectuez l’étape 1",IF(OR(COUNT($C1987,H1987)&lt;&gt;2,overallRate=0),0,IF(D1987="Yes",ROUND(MAX(IF($B1987="Oui - sans lien de dépendance",0,MIN((0.75*H1987),847)),MIN(H1987,(0.75*$C1987),847)),2),IF(revenueReduction&gt;0.3,MAX(IF($B1987="Non - avec lien de dépendance",MIN(1129,H1987,$C1987)*overallRate,MIN(1129,H1987)*overallRate),ROUND(MAX(IF($B1987="Non - avec lien de dépendance",0,MIN((0.75*H1987),847)),MIN(H1987,(0.75*$C1987),847)),2)),IF($B1987="Non - avec lien de dépendance",MIN(1129,H1987,$C1987)*overallRate,MIN(1129,H1987)*overallRate)))))</f>
        <v>Effectuez l’étape 1</v>
      </c>
      <c r="M1987" s="68" t="str">
        <f>IF(ISTEXT(overallRate),"Effectuez l’étape 1",IF(OR(COUNT($C1987,I1987)&lt;&gt;2,overallRate=0),0,IF(E1987="Yes",ROUND(MAX(IF($B1987="Oui - sans lien de dépendance",0,MIN((0.75*I1987),847)),MIN(I1987,(0.75*$C1987),847)),2),IF(revenueReduction&gt;0.3,MAX(IF($B1987="Non - avec lien de dépendance",MIN(1129,I1987,$C1987)*overallRate,MIN(1129,I1987)*overallRate),ROUND(MAX(IF($B1987="Non - avec lien de dépendance",0,MIN((0.75*I1987),847)),MIN(I1987,(0.75*$C1987),847)),2)),IF($B1987="Non - avec lien de dépendance",MIN(1129,I1987,$C1987)*overallRate,MIN(1129,I1987)*overallRate)))))</f>
        <v>Effectuez l’étape 1</v>
      </c>
      <c r="N1987" s="68" t="str">
        <f>IF(ISTEXT(overallRate),"Effectuez l’étape 1",IF(OR(COUNT($C1987,J1987)&lt;&gt;2,overallRate=0),0,IF(F1987="Yes",ROUND(MAX(IF($B1987="Oui - sans lien de dépendance",0,MIN((0.75*J1987),847)),MIN(J1987,(0.75*$C1987),847)),2),IF(revenueReduction&gt;0.3,MAX(IF($B1987="Non - avec lien de dépendance",MIN(1129,J1987,$C1987)*overallRate,MIN(1129,J1987)*overallRate),ROUND(MAX(IF($B1987="Non - avec lien de dépendance",0,MIN((0.75*J1987),847)),MIN(J1987,(0.75*$C1987),847)),2)),IF($B1987="Non - avec lien de dépendance",MIN(1129,J1987,$C1987)*overallRate,MIN(1129,J1987)*overallRate)))))</f>
        <v>Effectuez l’étape 1</v>
      </c>
      <c r="O1987" s="68" t="str">
        <f>IF(ISTEXT(overallRate),"Effectuez l’étape 1",IF(OR(COUNT($C1987,K1987)&lt;&gt;2,overallRate=0),0,IF(G1987="Yes",ROUND(MAX(IF($B1987="Oui - sans lien de dépendance",0,MIN((0.75*K1987),847)),MIN(K1987,(0.75*$C1987),847)),2),IF(revenueReduction&gt;0.3,MAX(IF($B1987="Non - avec lien de dépendance",MIN(1129,K1987,$C1987)*overallRate,MIN(1129,K1987)*overallRate),ROUND(MAX(IF($B1987="Non - avec lien de dépendance",0,MIN((0.75*K1987),847)),MIN(K1987,(0.75*$C1987),847)),2)),IF($B1987="Non - avec lien de dépendance",MIN(1129,K1987,$C1987)*overallRate,MIN(1129,K1987)*overallRate)))))</f>
        <v>Effectuez l’étape 1</v>
      </c>
      <c r="P1987" s="3">
        <f t="shared" si="30"/>
        <v>0</v>
      </c>
    </row>
    <row r="1988" spans="12:16" x14ac:dyDescent="0.5">
      <c r="L1988" s="68" t="str">
        <f>IF(ISTEXT(overallRate),"Effectuez l’étape 1",IF(OR(COUNT($C1988,H1988)&lt;&gt;2,overallRate=0),0,IF(D1988="Yes",ROUND(MAX(IF($B1988="Oui - sans lien de dépendance",0,MIN((0.75*H1988),847)),MIN(H1988,(0.75*$C1988),847)),2),IF(revenueReduction&gt;0.3,MAX(IF($B1988="Non - avec lien de dépendance",MIN(1129,H1988,$C1988)*overallRate,MIN(1129,H1988)*overallRate),ROUND(MAX(IF($B1988="Non - avec lien de dépendance",0,MIN((0.75*H1988),847)),MIN(H1988,(0.75*$C1988),847)),2)),IF($B1988="Non - avec lien de dépendance",MIN(1129,H1988,$C1988)*overallRate,MIN(1129,H1988)*overallRate)))))</f>
        <v>Effectuez l’étape 1</v>
      </c>
      <c r="M1988" s="68" t="str">
        <f>IF(ISTEXT(overallRate),"Effectuez l’étape 1",IF(OR(COUNT($C1988,I1988)&lt;&gt;2,overallRate=0),0,IF(E1988="Yes",ROUND(MAX(IF($B1988="Oui - sans lien de dépendance",0,MIN((0.75*I1988),847)),MIN(I1988,(0.75*$C1988),847)),2),IF(revenueReduction&gt;0.3,MAX(IF($B1988="Non - avec lien de dépendance",MIN(1129,I1988,$C1988)*overallRate,MIN(1129,I1988)*overallRate),ROUND(MAX(IF($B1988="Non - avec lien de dépendance",0,MIN((0.75*I1988),847)),MIN(I1988,(0.75*$C1988),847)),2)),IF($B1988="Non - avec lien de dépendance",MIN(1129,I1988,$C1988)*overallRate,MIN(1129,I1988)*overallRate)))))</f>
        <v>Effectuez l’étape 1</v>
      </c>
      <c r="N1988" s="68" t="str">
        <f>IF(ISTEXT(overallRate),"Effectuez l’étape 1",IF(OR(COUNT($C1988,J1988)&lt;&gt;2,overallRate=0),0,IF(F1988="Yes",ROUND(MAX(IF($B1988="Oui - sans lien de dépendance",0,MIN((0.75*J1988),847)),MIN(J1988,(0.75*$C1988),847)),2),IF(revenueReduction&gt;0.3,MAX(IF($B1988="Non - avec lien de dépendance",MIN(1129,J1988,$C1988)*overallRate,MIN(1129,J1988)*overallRate),ROUND(MAX(IF($B1988="Non - avec lien de dépendance",0,MIN((0.75*J1988),847)),MIN(J1988,(0.75*$C1988),847)),2)),IF($B1988="Non - avec lien de dépendance",MIN(1129,J1988,$C1988)*overallRate,MIN(1129,J1988)*overallRate)))))</f>
        <v>Effectuez l’étape 1</v>
      </c>
      <c r="O1988" s="68" t="str">
        <f>IF(ISTEXT(overallRate),"Effectuez l’étape 1",IF(OR(COUNT($C1988,K1988)&lt;&gt;2,overallRate=0),0,IF(G1988="Yes",ROUND(MAX(IF($B1988="Oui - sans lien de dépendance",0,MIN((0.75*K1988),847)),MIN(K1988,(0.75*$C1988),847)),2),IF(revenueReduction&gt;0.3,MAX(IF($B1988="Non - avec lien de dépendance",MIN(1129,K1988,$C1988)*overallRate,MIN(1129,K1988)*overallRate),ROUND(MAX(IF($B1988="Non - avec lien de dépendance",0,MIN((0.75*K1988),847)),MIN(K1988,(0.75*$C1988),847)),2)),IF($B1988="Non - avec lien de dépendance",MIN(1129,K1988,$C1988)*overallRate,MIN(1129,K1988)*overallRate)))))</f>
        <v>Effectuez l’étape 1</v>
      </c>
      <c r="P1988" s="3">
        <f t="shared" si="30"/>
        <v>0</v>
      </c>
    </row>
    <row r="1989" spans="12:16" x14ac:dyDescent="0.5">
      <c r="L1989" s="68" t="str">
        <f>IF(ISTEXT(overallRate),"Effectuez l’étape 1",IF(OR(COUNT($C1989,H1989)&lt;&gt;2,overallRate=0),0,IF(D1989="Yes",ROUND(MAX(IF($B1989="Oui - sans lien de dépendance",0,MIN((0.75*H1989),847)),MIN(H1989,(0.75*$C1989),847)),2),IF(revenueReduction&gt;0.3,MAX(IF($B1989="Non - avec lien de dépendance",MIN(1129,H1989,$C1989)*overallRate,MIN(1129,H1989)*overallRate),ROUND(MAX(IF($B1989="Non - avec lien de dépendance",0,MIN((0.75*H1989),847)),MIN(H1989,(0.75*$C1989),847)),2)),IF($B1989="Non - avec lien de dépendance",MIN(1129,H1989,$C1989)*overallRate,MIN(1129,H1989)*overallRate)))))</f>
        <v>Effectuez l’étape 1</v>
      </c>
      <c r="M1989" s="68" t="str">
        <f>IF(ISTEXT(overallRate),"Effectuez l’étape 1",IF(OR(COUNT($C1989,I1989)&lt;&gt;2,overallRate=0),0,IF(E1989="Yes",ROUND(MAX(IF($B1989="Oui - sans lien de dépendance",0,MIN((0.75*I1989),847)),MIN(I1989,(0.75*$C1989),847)),2),IF(revenueReduction&gt;0.3,MAX(IF($B1989="Non - avec lien de dépendance",MIN(1129,I1989,$C1989)*overallRate,MIN(1129,I1989)*overallRate),ROUND(MAX(IF($B1989="Non - avec lien de dépendance",0,MIN((0.75*I1989),847)),MIN(I1989,(0.75*$C1989),847)),2)),IF($B1989="Non - avec lien de dépendance",MIN(1129,I1989,$C1989)*overallRate,MIN(1129,I1989)*overallRate)))))</f>
        <v>Effectuez l’étape 1</v>
      </c>
      <c r="N1989" s="68" t="str">
        <f>IF(ISTEXT(overallRate),"Effectuez l’étape 1",IF(OR(COUNT($C1989,J1989)&lt;&gt;2,overallRate=0),0,IF(F1989="Yes",ROUND(MAX(IF($B1989="Oui - sans lien de dépendance",0,MIN((0.75*J1989),847)),MIN(J1989,(0.75*$C1989),847)),2),IF(revenueReduction&gt;0.3,MAX(IF($B1989="Non - avec lien de dépendance",MIN(1129,J1989,$C1989)*overallRate,MIN(1129,J1989)*overallRate),ROUND(MAX(IF($B1989="Non - avec lien de dépendance",0,MIN((0.75*J1989),847)),MIN(J1989,(0.75*$C1989),847)),2)),IF($B1989="Non - avec lien de dépendance",MIN(1129,J1989,$C1989)*overallRate,MIN(1129,J1989)*overallRate)))))</f>
        <v>Effectuez l’étape 1</v>
      </c>
      <c r="O1989" s="68" t="str">
        <f>IF(ISTEXT(overallRate),"Effectuez l’étape 1",IF(OR(COUNT($C1989,K1989)&lt;&gt;2,overallRate=0),0,IF(G1989="Yes",ROUND(MAX(IF($B1989="Oui - sans lien de dépendance",0,MIN((0.75*K1989),847)),MIN(K1989,(0.75*$C1989),847)),2),IF(revenueReduction&gt;0.3,MAX(IF($B1989="Non - avec lien de dépendance",MIN(1129,K1989,$C1989)*overallRate,MIN(1129,K1989)*overallRate),ROUND(MAX(IF($B1989="Non - avec lien de dépendance",0,MIN((0.75*K1989),847)),MIN(K1989,(0.75*$C1989),847)),2)),IF($B1989="Non - avec lien de dépendance",MIN(1129,K1989,$C1989)*overallRate,MIN(1129,K1989)*overallRate)))))</f>
        <v>Effectuez l’étape 1</v>
      </c>
      <c r="P1989" s="3">
        <f t="shared" si="30"/>
        <v>0</v>
      </c>
    </row>
    <row r="1990" spans="12:16" x14ac:dyDescent="0.5">
      <c r="L1990" s="68" t="str">
        <f>IF(ISTEXT(overallRate),"Effectuez l’étape 1",IF(OR(COUNT($C1990,H1990)&lt;&gt;2,overallRate=0),0,IF(D1990="Yes",ROUND(MAX(IF($B1990="Oui - sans lien de dépendance",0,MIN((0.75*H1990),847)),MIN(H1990,(0.75*$C1990),847)),2),IF(revenueReduction&gt;0.3,MAX(IF($B1990="Non - avec lien de dépendance",MIN(1129,H1990,$C1990)*overallRate,MIN(1129,H1990)*overallRate),ROUND(MAX(IF($B1990="Non - avec lien de dépendance",0,MIN((0.75*H1990),847)),MIN(H1990,(0.75*$C1990),847)),2)),IF($B1990="Non - avec lien de dépendance",MIN(1129,H1990,$C1990)*overallRate,MIN(1129,H1990)*overallRate)))))</f>
        <v>Effectuez l’étape 1</v>
      </c>
      <c r="M1990" s="68" t="str">
        <f>IF(ISTEXT(overallRate),"Effectuez l’étape 1",IF(OR(COUNT($C1990,I1990)&lt;&gt;2,overallRate=0),0,IF(E1990="Yes",ROUND(MAX(IF($B1990="Oui - sans lien de dépendance",0,MIN((0.75*I1990),847)),MIN(I1990,(0.75*$C1990),847)),2),IF(revenueReduction&gt;0.3,MAX(IF($B1990="Non - avec lien de dépendance",MIN(1129,I1990,$C1990)*overallRate,MIN(1129,I1990)*overallRate),ROUND(MAX(IF($B1990="Non - avec lien de dépendance",0,MIN((0.75*I1990),847)),MIN(I1990,(0.75*$C1990),847)),2)),IF($B1990="Non - avec lien de dépendance",MIN(1129,I1990,$C1990)*overallRate,MIN(1129,I1990)*overallRate)))))</f>
        <v>Effectuez l’étape 1</v>
      </c>
      <c r="N1990" s="68" t="str">
        <f>IF(ISTEXT(overallRate),"Effectuez l’étape 1",IF(OR(COUNT($C1990,J1990)&lt;&gt;2,overallRate=0),0,IF(F1990="Yes",ROUND(MAX(IF($B1990="Oui - sans lien de dépendance",0,MIN((0.75*J1990),847)),MIN(J1990,(0.75*$C1990),847)),2),IF(revenueReduction&gt;0.3,MAX(IF($B1990="Non - avec lien de dépendance",MIN(1129,J1990,$C1990)*overallRate,MIN(1129,J1990)*overallRate),ROUND(MAX(IF($B1990="Non - avec lien de dépendance",0,MIN((0.75*J1990),847)),MIN(J1990,(0.75*$C1990),847)),2)),IF($B1990="Non - avec lien de dépendance",MIN(1129,J1990,$C1990)*overallRate,MIN(1129,J1990)*overallRate)))))</f>
        <v>Effectuez l’étape 1</v>
      </c>
      <c r="O1990" s="68" t="str">
        <f>IF(ISTEXT(overallRate),"Effectuez l’étape 1",IF(OR(COUNT($C1990,K1990)&lt;&gt;2,overallRate=0),0,IF(G1990="Yes",ROUND(MAX(IF($B1990="Oui - sans lien de dépendance",0,MIN((0.75*K1990),847)),MIN(K1990,(0.75*$C1990),847)),2),IF(revenueReduction&gt;0.3,MAX(IF($B1990="Non - avec lien de dépendance",MIN(1129,K1990,$C1990)*overallRate,MIN(1129,K1990)*overallRate),ROUND(MAX(IF($B1990="Non - avec lien de dépendance",0,MIN((0.75*K1990),847)),MIN(K1990,(0.75*$C1990),847)),2)),IF($B1990="Non - avec lien de dépendance",MIN(1129,K1990,$C1990)*overallRate,MIN(1129,K1990)*overallRate)))))</f>
        <v>Effectuez l’étape 1</v>
      </c>
      <c r="P1990" s="3">
        <f t="shared" ref="P1990:P2053" si="31">IF(AND(COUNT(C1990:K1990)&gt;0,OR(COUNT(C1990:K1990)&lt;&gt;5,ISBLANK(B1990))),"Fill out all amounts",IF(OR(COUNTIF(H1990,0)+COUNTIF(I1990,0)&gt;1,COUNTIF(I1990,0)+COUNTIF(J1990,0)&gt;1,COUNTIF(J1990,0)+COUNTIF(K1990,0)&gt;1),0,SUM(L1990:O1990)))</f>
        <v>0</v>
      </c>
    </row>
    <row r="1991" spans="12:16" x14ac:dyDescent="0.5">
      <c r="L1991" s="68" t="str">
        <f>IF(ISTEXT(overallRate),"Effectuez l’étape 1",IF(OR(COUNT($C1991,H1991)&lt;&gt;2,overallRate=0),0,IF(D1991="Yes",ROUND(MAX(IF($B1991="Oui - sans lien de dépendance",0,MIN((0.75*H1991),847)),MIN(H1991,(0.75*$C1991),847)),2),IF(revenueReduction&gt;0.3,MAX(IF($B1991="Non - avec lien de dépendance",MIN(1129,H1991,$C1991)*overallRate,MIN(1129,H1991)*overallRate),ROUND(MAX(IF($B1991="Non - avec lien de dépendance",0,MIN((0.75*H1991),847)),MIN(H1991,(0.75*$C1991),847)),2)),IF($B1991="Non - avec lien de dépendance",MIN(1129,H1991,$C1991)*overallRate,MIN(1129,H1991)*overallRate)))))</f>
        <v>Effectuez l’étape 1</v>
      </c>
      <c r="M1991" s="68" t="str">
        <f>IF(ISTEXT(overallRate),"Effectuez l’étape 1",IF(OR(COUNT($C1991,I1991)&lt;&gt;2,overallRate=0),0,IF(E1991="Yes",ROUND(MAX(IF($B1991="Oui - sans lien de dépendance",0,MIN((0.75*I1991),847)),MIN(I1991,(0.75*$C1991),847)),2),IF(revenueReduction&gt;0.3,MAX(IF($B1991="Non - avec lien de dépendance",MIN(1129,I1991,$C1991)*overallRate,MIN(1129,I1991)*overallRate),ROUND(MAX(IF($B1991="Non - avec lien de dépendance",0,MIN((0.75*I1991),847)),MIN(I1991,(0.75*$C1991),847)),2)),IF($B1991="Non - avec lien de dépendance",MIN(1129,I1991,$C1991)*overallRate,MIN(1129,I1991)*overallRate)))))</f>
        <v>Effectuez l’étape 1</v>
      </c>
      <c r="N1991" s="68" t="str">
        <f>IF(ISTEXT(overallRate),"Effectuez l’étape 1",IF(OR(COUNT($C1991,J1991)&lt;&gt;2,overallRate=0),0,IF(F1991="Yes",ROUND(MAX(IF($B1991="Oui - sans lien de dépendance",0,MIN((0.75*J1991),847)),MIN(J1991,(0.75*$C1991),847)),2),IF(revenueReduction&gt;0.3,MAX(IF($B1991="Non - avec lien de dépendance",MIN(1129,J1991,$C1991)*overallRate,MIN(1129,J1991)*overallRate),ROUND(MAX(IF($B1991="Non - avec lien de dépendance",0,MIN((0.75*J1991),847)),MIN(J1991,(0.75*$C1991),847)),2)),IF($B1991="Non - avec lien de dépendance",MIN(1129,J1991,$C1991)*overallRate,MIN(1129,J1991)*overallRate)))))</f>
        <v>Effectuez l’étape 1</v>
      </c>
      <c r="O1991" s="68" t="str">
        <f>IF(ISTEXT(overallRate),"Effectuez l’étape 1",IF(OR(COUNT($C1991,K1991)&lt;&gt;2,overallRate=0),0,IF(G1991="Yes",ROUND(MAX(IF($B1991="Oui - sans lien de dépendance",0,MIN((0.75*K1991),847)),MIN(K1991,(0.75*$C1991),847)),2),IF(revenueReduction&gt;0.3,MAX(IF($B1991="Non - avec lien de dépendance",MIN(1129,K1991,$C1991)*overallRate,MIN(1129,K1991)*overallRate),ROUND(MAX(IF($B1991="Non - avec lien de dépendance",0,MIN((0.75*K1991),847)),MIN(K1991,(0.75*$C1991),847)),2)),IF($B1991="Non - avec lien de dépendance",MIN(1129,K1991,$C1991)*overallRate,MIN(1129,K1991)*overallRate)))))</f>
        <v>Effectuez l’étape 1</v>
      </c>
      <c r="P1991" s="3">
        <f t="shared" si="31"/>
        <v>0</v>
      </c>
    </row>
    <row r="1992" spans="12:16" x14ac:dyDescent="0.5">
      <c r="L1992" s="68" t="str">
        <f>IF(ISTEXT(overallRate),"Effectuez l’étape 1",IF(OR(COUNT($C1992,H1992)&lt;&gt;2,overallRate=0),0,IF(D1992="Yes",ROUND(MAX(IF($B1992="Oui - sans lien de dépendance",0,MIN((0.75*H1992),847)),MIN(H1992,(0.75*$C1992),847)),2),IF(revenueReduction&gt;0.3,MAX(IF($B1992="Non - avec lien de dépendance",MIN(1129,H1992,$C1992)*overallRate,MIN(1129,H1992)*overallRate),ROUND(MAX(IF($B1992="Non - avec lien de dépendance",0,MIN((0.75*H1992),847)),MIN(H1992,(0.75*$C1992),847)),2)),IF($B1992="Non - avec lien de dépendance",MIN(1129,H1992,$C1992)*overallRate,MIN(1129,H1992)*overallRate)))))</f>
        <v>Effectuez l’étape 1</v>
      </c>
      <c r="M1992" s="68" t="str">
        <f>IF(ISTEXT(overallRate),"Effectuez l’étape 1",IF(OR(COUNT($C1992,I1992)&lt;&gt;2,overallRate=0),0,IF(E1992="Yes",ROUND(MAX(IF($B1992="Oui - sans lien de dépendance",0,MIN((0.75*I1992),847)),MIN(I1992,(0.75*$C1992),847)),2),IF(revenueReduction&gt;0.3,MAX(IF($B1992="Non - avec lien de dépendance",MIN(1129,I1992,$C1992)*overallRate,MIN(1129,I1992)*overallRate),ROUND(MAX(IF($B1992="Non - avec lien de dépendance",0,MIN((0.75*I1992),847)),MIN(I1992,(0.75*$C1992),847)),2)),IF($B1992="Non - avec lien de dépendance",MIN(1129,I1992,$C1992)*overallRate,MIN(1129,I1992)*overallRate)))))</f>
        <v>Effectuez l’étape 1</v>
      </c>
      <c r="N1992" s="68" t="str">
        <f>IF(ISTEXT(overallRate),"Effectuez l’étape 1",IF(OR(COUNT($C1992,J1992)&lt;&gt;2,overallRate=0),0,IF(F1992="Yes",ROUND(MAX(IF($B1992="Oui - sans lien de dépendance",0,MIN((0.75*J1992),847)),MIN(J1992,(0.75*$C1992),847)),2),IF(revenueReduction&gt;0.3,MAX(IF($B1992="Non - avec lien de dépendance",MIN(1129,J1992,$C1992)*overallRate,MIN(1129,J1992)*overallRate),ROUND(MAX(IF($B1992="Non - avec lien de dépendance",0,MIN((0.75*J1992),847)),MIN(J1992,(0.75*$C1992),847)),2)),IF($B1992="Non - avec lien de dépendance",MIN(1129,J1992,$C1992)*overallRate,MIN(1129,J1992)*overallRate)))))</f>
        <v>Effectuez l’étape 1</v>
      </c>
      <c r="O1992" s="68" t="str">
        <f>IF(ISTEXT(overallRate),"Effectuez l’étape 1",IF(OR(COUNT($C1992,K1992)&lt;&gt;2,overallRate=0),0,IF(G1992="Yes",ROUND(MAX(IF($B1992="Oui - sans lien de dépendance",0,MIN((0.75*K1992),847)),MIN(K1992,(0.75*$C1992),847)),2),IF(revenueReduction&gt;0.3,MAX(IF($B1992="Non - avec lien de dépendance",MIN(1129,K1992,$C1992)*overallRate,MIN(1129,K1992)*overallRate),ROUND(MAX(IF($B1992="Non - avec lien de dépendance",0,MIN((0.75*K1992),847)),MIN(K1992,(0.75*$C1992),847)),2)),IF($B1992="Non - avec lien de dépendance",MIN(1129,K1992,$C1992)*overallRate,MIN(1129,K1992)*overallRate)))))</f>
        <v>Effectuez l’étape 1</v>
      </c>
      <c r="P1992" s="3">
        <f t="shared" si="31"/>
        <v>0</v>
      </c>
    </row>
    <row r="1993" spans="12:16" x14ac:dyDescent="0.5">
      <c r="L1993" s="68" t="str">
        <f>IF(ISTEXT(overallRate),"Effectuez l’étape 1",IF(OR(COUNT($C1993,H1993)&lt;&gt;2,overallRate=0),0,IF(D1993="Yes",ROUND(MAX(IF($B1993="Oui - sans lien de dépendance",0,MIN((0.75*H1993),847)),MIN(H1993,(0.75*$C1993),847)),2),IF(revenueReduction&gt;0.3,MAX(IF($B1993="Non - avec lien de dépendance",MIN(1129,H1993,$C1993)*overallRate,MIN(1129,H1993)*overallRate),ROUND(MAX(IF($B1993="Non - avec lien de dépendance",0,MIN((0.75*H1993),847)),MIN(H1993,(0.75*$C1993),847)),2)),IF($B1993="Non - avec lien de dépendance",MIN(1129,H1993,$C1993)*overallRate,MIN(1129,H1993)*overallRate)))))</f>
        <v>Effectuez l’étape 1</v>
      </c>
      <c r="M1993" s="68" t="str">
        <f>IF(ISTEXT(overallRate),"Effectuez l’étape 1",IF(OR(COUNT($C1993,I1993)&lt;&gt;2,overallRate=0),0,IF(E1993="Yes",ROUND(MAX(IF($B1993="Oui - sans lien de dépendance",0,MIN((0.75*I1993),847)),MIN(I1993,(0.75*$C1993),847)),2),IF(revenueReduction&gt;0.3,MAX(IF($B1993="Non - avec lien de dépendance",MIN(1129,I1993,$C1993)*overallRate,MIN(1129,I1993)*overallRate),ROUND(MAX(IF($B1993="Non - avec lien de dépendance",0,MIN((0.75*I1993),847)),MIN(I1993,(0.75*$C1993),847)),2)),IF($B1993="Non - avec lien de dépendance",MIN(1129,I1993,$C1993)*overallRate,MIN(1129,I1993)*overallRate)))))</f>
        <v>Effectuez l’étape 1</v>
      </c>
      <c r="N1993" s="68" t="str">
        <f>IF(ISTEXT(overallRate),"Effectuez l’étape 1",IF(OR(COUNT($C1993,J1993)&lt;&gt;2,overallRate=0),0,IF(F1993="Yes",ROUND(MAX(IF($B1993="Oui - sans lien de dépendance",0,MIN((0.75*J1993),847)),MIN(J1993,(0.75*$C1993),847)),2),IF(revenueReduction&gt;0.3,MAX(IF($B1993="Non - avec lien de dépendance",MIN(1129,J1993,$C1993)*overallRate,MIN(1129,J1993)*overallRate),ROUND(MAX(IF($B1993="Non - avec lien de dépendance",0,MIN((0.75*J1993),847)),MIN(J1993,(0.75*$C1993),847)),2)),IF($B1993="Non - avec lien de dépendance",MIN(1129,J1993,$C1993)*overallRate,MIN(1129,J1993)*overallRate)))))</f>
        <v>Effectuez l’étape 1</v>
      </c>
      <c r="O1993" s="68" t="str">
        <f>IF(ISTEXT(overallRate),"Effectuez l’étape 1",IF(OR(COUNT($C1993,K1993)&lt;&gt;2,overallRate=0),0,IF(G1993="Yes",ROUND(MAX(IF($B1993="Oui - sans lien de dépendance",0,MIN((0.75*K1993),847)),MIN(K1993,(0.75*$C1993),847)),2),IF(revenueReduction&gt;0.3,MAX(IF($B1993="Non - avec lien de dépendance",MIN(1129,K1993,$C1993)*overallRate,MIN(1129,K1993)*overallRate),ROUND(MAX(IF($B1993="Non - avec lien de dépendance",0,MIN((0.75*K1993),847)),MIN(K1993,(0.75*$C1993),847)),2)),IF($B1993="Non - avec lien de dépendance",MIN(1129,K1993,$C1993)*overallRate,MIN(1129,K1993)*overallRate)))))</f>
        <v>Effectuez l’étape 1</v>
      </c>
      <c r="P1993" s="3">
        <f t="shared" si="31"/>
        <v>0</v>
      </c>
    </row>
    <row r="1994" spans="12:16" x14ac:dyDescent="0.5">
      <c r="L1994" s="68" t="str">
        <f>IF(ISTEXT(overallRate),"Effectuez l’étape 1",IF(OR(COUNT($C1994,H1994)&lt;&gt;2,overallRate=0),0,IF(D1994="Yes",ROUND(MAX(IF($B1994="Oui - sans lien de dépendance",0,MIN((0.75*H1994),847)),MIN(H1994,(0.75*$C1994),847)),2),IF(revenueReduction&gt;0.3,MAX(IF($B1994="Non - avec lien de dépendance",MIN(1129,H1994,$C1994)*overallRate,MIN(1129,H1994)*overallRate),ROUND(MAX(IF($B1994="Non - avec lien de dépendance",0,MIN((0.75*H1994),847)),MIN(H1994,(0.75*$C1994),847)),2)),IF($B1994="Non - avec lien de dépendance",MIN(1129,H1994,$C1994)*overallRate,MIN(1129,H1994)*overallRate)))))</f>
        <v>Effectuez l’étape 1</v>
      </c>
      <c r="M1994" s="68" t="str">
        <f>IF(ISTEXT(overallRate),"Effectuez l’étape 1",IF(OR(COUNT($C1994,I1994)&lt;&gt;2,overallRate=0),0,IF(E1994="Yes",ROUND(MAX(IF($B1994="Oui - sans lien de dépendance",0,MIN((0.75*I1994),847)),MIN(I1994,(0.75*$C1994),847)),2),IF(revenueReduction&gt;0.3,MAX(IF($B1994="Non - avec lien de dépendance",MIN(1129,I1994,$C1994)*overallRate,MIN(1129,I1994)*overallRate),ROUND(MAX(IF($B1994="Non - avec lien de dépendance",0,MIN((0.75*I1994),847)),MIN(I1994,(0.75*$C1994),847)),2)),IF($B1994="Non - avec lien de dépendance",MIN(1129,I1994,$C1994)*overallRate,MIN(1129,I1994)*overallRate)))))</f>
        <v>Effectuez l’étape 1</v>
      </c>
      <c r="N1994" s="68" t="str">
        <f>IF(ISTEXT(overallRate),"Effectuez l’étape 1",IF(OR(COUNT($C1994,J1994)&lt;&gt;2,overallRate=0),0,IF(F1994="Yes",ROUND(MAX(IF($B1994="Oui - sans lien de dépendance",0,MIN((0.75*J1994),847)),MIN(J1994,(0.75*$C1994),847)),2),IF(revenueReduction&gt;0.3,MAX(IF($B1994="Non - avec lien de dépendance",MIN(1129,J1994,$C1994)*overallRate,MIN(1129,J1994)*overallRate),ROUND(MAX(IF($B1994="Non - avec lien de dépendance",0,MIN((0.75*J1994),847)),MIN(J1994,(0.75*$C1994),847)),2)),IF($B1994="Non - avec lien de dépendance",MIN(1129,J1994,$C1994)*overallRate,MIN(1129,J1994)*overallRate)))))</f>
        <v>Effectuez l’étape 1</v>
      </c>
      <c r="O1994" s="68" t="str">
        <f>IF(ISTEXT(overallRate),"Effectuez l’étape 1",IF(OR(COUNT($C1994,K1994)&lt;&gt;2,overallRate=0),0,IF(G1994="Yes",ROUND(MAX(IF($B1994="Oui - sans lien de dépendance",0,MIN((0.75*K1994),847)),MIN(K1994,(0.75*$C1994),847)),2),IF(revenueReduction&gt;0.3,MAX(IF($B1994="Non - avec lien de dépendance",MIN(1129,K1994,$C1994)*overallRate,MIN(1129,K1994)*overallRate),ROUND(MAX(IF($B1994="Non - avec lien de dépendance",0,MIN((0.75*K1994),847)),MIN(K1994,(0.75*$C1994),847)),2)),IF($B1994="Non - avec lien de dépendance",MIN(1129,K1994,$C1994)*overallRate,MIN(1129,K1994)*overallRate)))))</f>
        <v>Effectuez l’étape 1</v>
      </c>
      <c r="P1994" s="3">
        <f t="shared" si="31"/>
        <v>0</v>
      </c>
    </row>
    <row r="1995" spans="12:16" x14ac:dyDescent="0.5">
      <c r="L1995" s="68" t="str">
        <f>IF(ISTEXT(overallRate),"Effectuez l’étape 1",IF(OR(COUNT($C1995,H1995)&lt;&gt;2,overallRate=0),0,IF(D1995="Yes",ROUND(MAX(IF($B1995="Oui - sans lien de dépendance",0,MIN((0.75*H1995),847)),MIN(H1995,(0.75*$C1995),847)),2),IF(revenueReduction&gt;0.3,MAX(IF($B1995="Non - avec lien de dépendance",MIN(1129,H1995,$C1995)*overallRate,MIN(1129,H1995)*overallRate),ROUND(MAX(IF($B1995="Non - avec lien de dépendance",0,MIN((0.75*H1995),847)),MIN(H1995,(0.75*$C1995),847)),2)),IF($B1995="Non - avec lien de dépendance",MIN(1129,H1995,$C1995)*overallRate,MIN(1129,H1995)*overallRate)))))</f>
        <v>Effectuez l’étape 1</v>
      </c>
      <c r="M1995" s="68" t="str">
        <f>IF(ISTEXT(overallRate),"Effectuez l’étape 1",IF(OR(COUNT($C1995,I1995)&lt;&gt;2,overallRate=0),0,IF(E1995="Yes",ROUND(MAX(IF($B1995="Oui - sans lien de dépendance",0,MIN((0.75*I1995),847)),MIN(I1995,(0.75*$C1995),847)),2),IF(revenueReduction&gt;0.3,MAX(IF($B1995="Non - avec lien de dépendance",MIN(1129,I1995,$C1995)*overallRate,MIN(1129,I1995)*overallRate),ROUND(MAX(IF($B1995="Non - avec lien de dépendance",0,MIN((0.75*I1995),847)),MIN(I1995,(0.75*$C1995),847)),2)),IF($B1995="Non - avec lien de dépendance",MIN(1129,I1995,$C1995)*overallRate,MIN(1129,I1995)*overallRate)))))</f>
        <v>Effectuez l’étape 1</v>
      </c>
      <c r="N1995" s="68" t="str">
        <f>IF(ISTEXT(overallRate),"Effectuez l’étape 1",IF(OR(COUNT($C1995,J1995)&lt;&gt;2,overallRate=0),0,IF(F1995="Yes",ROUND(MAX(IF($B1995="Oui - sans lien de dépendance",0,MIN((0.75*J1995),847)),MIN(J1995,(0.75*$C1995),847)),2),IF(revenueReduction&gt;0.3,MAX(IF($B1995="Non - avec lien de dépendance",MIN(1129,J1995,$C1995)*overallRate,MIN(1129,J1995)*overallRate),ROUND(MAX(IF($B1995="Non - avec lien de dépendance",0,MIN((0.75*J1995),847)),MIN(J1995,(0.75*$C1995),847)),2)),IF($B1995="Non - avec lien de dépendance",MIN(1129,J1995,$C1995)*overallRate,MIN(1129,J1995)*overallRate)))))</f>
        <v>Effectuez l’étape 1</v>
      </c>
      <c r="O1995" s="68" t="str">
        <f>IF(ISTEXT(overallRate),"Effectuez l’étape 1",IF(OR(COUNT($C1995,K1995)&lt;&gt;2,overallRate=0),0,IF(G1995="Yes",ROUND(MAX(IF($B1995="Oui - sans lien de dépendance",0,MIN((0.75*K1995),847)),MIN(K1995,(0.75*$C1995),847)),2),IF(revenueReduction&gt;0.3,MAX(IF($B1995="Non - avec lien de dépendance",MIN(1129,K1995,$C1995)*overallRate,MIN(1129,K1995)*overallRate),ROUND(MAX(IF($B1995="Non - avec lien de dépendance",0,MIN((0.75*K1995),847)),MIN(K1995,(0.75*$C1995),847)),2)),IF($B1995="Non - avec lien de dépendance",MIN(1129,K1995,$C1995)*overallRate,MIN(1129,K1995)*overallRate)))))</f>
        <v>Effectuez l’étape 1</v>
      </c>
      <c r="P1995" s="3">
        <f t="shared" si="31"/>
        <v>0</v>
      </c>
    </row>
    <row r="1996" spans="12:16" x14ac:dyDescent="0.5">
      <c r="L1996" s="68" t="str">
        <f>IF(ISTEXT(overallRate),"Effectuez l’étape 1",IF(OR(COUNT($C1996,H1996)&lt;&gt;2,overallRate=0),0,IF(D1996="Yes",ROUND(MAX(IF($B1996="Oui - sans lien de dépendance",0,MIN((0.75*H1996),847)),MIN(H1996,(0.75*$C1996),847)),2),IF(revenueReduction&gt;0.3,MAX(IF($B1996="Non - avec lien de dépendance",MIN(1129,H1996,$C1996)*overallRate,MIN(1129,H1996)*overallRate),ROUND(MAX(IF($B1996="Non - avec lien de dépendance",0,MIN((0.75*H1996),847)),MIN(H1996,(0.75*$C1996),847)),2)),IF($B1996="Non - avec lien de dépendance",MIN(1129,H1996,$C1996)*overallRate,MIN(1129,H1996)*overallRate)))))</f>
        <v>Effectuez l’étape 1</v>
      </c>
      <c r="M1996" s="68" t="str">
        <f>IF(ISTEXT(overallRate),"Effectuez l’étape 1",IF(OR(COUNT($C1996,I1996)&lt;&gt;2,overallRate=0),0,IF(E1996="Yes",ROUND(MAX(IF($B1996="Oui - sans lien de dépendance",0,MIN((0.75*I1996),847)),MIN(I1996,(0.75*$C1996),847)),2),IF(revenueReduction&gt;0.3,MAX(IF($B1996="Non - avec lien de dépendance",MIN(1129,I1996,$C1996)*overallRate,MIN(1129,I1996)*overallRate),ROUND(MAX(IF($B1996="Non - avec lien de dépendance",0,MIN((0.75*I1996),847)),MIN(I1996,(0.75*$C1996),847)),2)),IF($B1996="Non - avec lien de dépendance",MIN(1129,I1996,$C1996)*overallRate,MIN(1129,I1996)*overallRate)))))</f>
        <v>Effectuez l’étape 1</v>
      </c>
      <c r="N1996" s="68" t="str">
        <f>IF(ISTEXT(overallRate),"Effectuez l’étape 1",IF(OR(COUNT($C1996,J1996)&lt;&gt;2,overallRate=0),0,IF(F1996="Yes",ROUND(MAX(IF($B1996="Oui - sans lien de dépendance",0,MIN((0.75*J1996),847)),MIN(J1996,(0.75*$C1996),847)),2),IF(revenueReduction&gt;0.3,MAX(IF($B1996="Non - avec lien de dépendance",MIN(1129,J1996,$C1996)*overallRate,MIN(1129,J1996)*overallRate),ROUND(MAX(IF($B1996="Non - avec lien de dépendance",0,MIN((0.75*J1996),847)),MIN(J1996,(0.75*$C1996),847)),2)),IF($B1996="Non - avec lien de dépendance",MIN(1129,J1996,$C1996)*overallRate,MIN(1129,J1996)*overallRate)))))</f>
        <v>Effectuez l’étape 1</v>
      </c>
      <c r="O1996" s="68" t="str">
        <f>IF(ISTEXT(overallRate),"Effectuez l’étape 1",IF(OR(COUNT($C1996,K1996)&lt;&gt;2,overallRate=0),0,IF(G1996="Yes",ROUND(MAX(IF($B1996="Oui - sans lien de dépendance",0,MIN((0.75*K1996),847)),MIN(K1996,(0.75*$C1996),847)),2),IF(revenueReduction&gt;0.3,MAX(IF($B1996="Non - avec lien de dépendance",MIN(1129,K1996,$C1996)*overallRate,MIN(1129,K1996)*overallRate),ROUND(MAX(IF($B1996="Non - avec lien de dépendance",0,MIN((0.75*K1996),847)),MIN(K1996,(0.75*$C1996),847)),2)),IF($B1996="Non - avec lien de dépendance",MIN(1129,K1996,$C1996)*overallRate,MIN(1129,K1996)*overallRate)))))</f>
        <v>Effectuez l’étape 1</v>
      </c>
      <c r="P1996" s="3">
        <f t="shared" si="31"/>
        <v>0</v>
      </c>
    </row>
    <row r="1997" spans="12:16" x14ac:dyDescent="0.5">
      <c r="L1997" s="68" t="str">
        <f>IF(ISTEXT(overallRate),"Effectuez l’étape 1",IF(OR(COUNT($C1997,H1997)&lt;&gt;2,overallRate=0),0,IF(D1997="Yes",ROUND(MAX(IF($B1997="Oui - sans lien de dépendance",0,MIN((0.75*H1997),847)),MIN(H1997,(0.75*$C1997),847)),2),IF(revenueReduction&gt;0.3,MAX(IF($B1997="Non - avec lien de dépendance",MIN(1129,H1997,$C1997)*overallRate,MIN(1129,H1997)*overallRate),ROUND(MAX(IF($B1997="Non - avec lien de dépendance",0,MIN((0.75*H1997),847)),MIN(H1997,(0.75*$C1997),847)),2)),IF($B1997="Non - avec lien de dépendance",MIN(1129,H1997,$C1997)*overallRate,MIN(1129,H1997)*overallRate)))))</f>
        <v>Effectuez l’étape 1</v>
      </c>
      <c r="M1997" s="68" t="str">
        <f>IF(ISTEXT(overallRate),"Effectuez l’étape 1",IF(OR(COUNT($C1997,I1997)&lt;&gt;2,overallRate=0),0,IF(E1997="Yes",ROUND(MAX(IF($B1997="Oui - sans lien de dépendance",0,MIN((0.75*I1997),847)),MIN(I1997,(0.75*$C1997),847)),2),IF(revenueReduction&gt;0.3,MAX(IF($B1997="Non - avec lien de dépendance",MIN(1129,I1997,$C1997)*overallRate,MIN(1129,I1997)*overallRate),ROUND(MAX(IF($B1997="Non - avec lien de dépendance",0,MIN((0.75*I1997),847)),MIN(I1997,(0.75*$C1997),847)),2)),IF($B1997="Non - avec lien de dépendance",MIN(1129,I1997,$C1997)*overallRate,MIN(1129,I1997)*overallRate)))))</f>
        <v>Effectuez l’étape 1</v>
      </c>
      <c r="N1997" s="68" t="str">
        <f>IF(ISTEXT(overallRate),"Effectuez l’étape 1",IF(OR(COUNT($C1997,J1997)&lt;&gt;2,overallRate=0),0,IF(F1997="Yes",ROUND(MAX(IF($B1997="Oui - sans lien de dépendance",0,MIN((0.75*J1997),847)),MIN(J1997,(0.75*$C1997),847)),2),IF(revenueReduction&gt;0.3,MAX(IF($B1997="Non - avec lien de dépendance",MIN(1129,J1997,$C1997)*overallRate,MIN(1129,J1997)*overallRate),ROUND(MAX(IF($B1997="Non - avec lien de dépendance",0,MIN((0.75*J1997),847)),MIN(J1997,(0.75*$C1997),847)),2)),IF($B1997="Non - avec lien de dépendance",MIN(1129,J1997,$C1997)*overallRate,MIN(1129,J1997)*overallRate)))))</f>
        <v>Effectuez l’étape 1</v>
      </c>
      <c r="O1997" s="68" t="str">
        <f>IF(ISTEXT(overallRate),"Effectuez l’étape 1",IF(OR(COUNT($C1997,K1997)&lt;&gt;2,overallRate=0),0,IF(G1997="Yes",ROUND(MAX(IF($B1997="Oui - sans lien de dépendance",0,MIN((0.75*K1997),847)),MIN(K1997,(0.75*$C1997),847)),2),IF(revenueReduction&gt;0.3,MAX(IF($B1997="Non - avec lien de dépendance",MIN(1129,K1997,$C1997)*overallRate,MIN(1129,K1997)*overallRate),ROUND(MAX(IF($B1997="Non - avec lien de dépendance",0,MIN((0.75*K1997),847)),MIN(K1997,(0.75*$C1997),847)),2)),IF($B1997="Non - avec lien de dépendance",MIN(1129,K1997,$C1997)*overallRate,MIN(1129,K1997)*overallRate)))))</f>
        <v>Effectuez l’étape 1</v>
      </c>
      <c r="P1997" s="3">
        <f t="shared" si="31"/>
        <v>0</v>
      </c>
    </row>
    <row r="1998" spans="12:16" x14ac:dyDescent="0.5">
      <c r="L1998" s="68" t="str">
        <f>IF(ISTEXT(overallRate),"Effectuez l’étape 1",IF(OR(COUNT($C1998,H1998)&lt;&gt;2,overallRate=0),0,IF(D1998="Yes",ROUND(MAX(IF($B1998="Oui - sans lien de dépendance",0,MIN((0.75*H1998),847)),MIN(H1998,(0.75*$C1998),847)),2),IF(revenueReduction&gt;0.3,MAX(IF($B1998="Non - avec lien de dépendance",MIN(1129,H1998,$C1998)*overallRate,MIN(1129,H1998)*overallRate),ROUND(MAX(IF($B1998="Non - avec lien de dépendance",0,MIN((0.75*H1998),847)),MIN(H1998,(0.75*$C1998),847)),2)),IF($B1998="Non - avec lien de dépendance",MIN(1129,H1998,$C1998)*overallRate,MIN(1129,H1998)*overallRate)))))</f>
        <v>Effectuez l’étape 1</v>
      </c>
      <c r="M1998" s="68" t="str">
        <f>IF(ISTEXT(overallRate),"Effectuez l’étape 1",IF(OR(COUNT($C1998,I1998)&lt;&gt;2,overallRate=0),0,IF(E1998="Yes",ROUND(MAX(IF($B1998="Oui - sans lien de dépendance",0,MIN((0.75*I1998),847)),MIN(I1998,(0.75*$C1998),847)),2),IF(revenueReduction&gt;0.3,MAX(IF($B1998="Non - avec lien de dépendance",MIN(1129,I1998,$C1998)*overallRate,MIN(1129,I1998)*overallRate),ROUND(MAX(IF($B1998="Non - avec lien de dépendance",0,MIN((0.75*I1998),847)),MIN(I1998,(0.75*$C1998),847)),2)),IF($B1998="Non - avec lien de dépendance",MIN(1129,I1998,$C1998)*overallRate,MIN(1129,I1998)*overallRate)))))</f>
        <v>Effectuez l’étape 1</v>
      </c>
      <c r="N1998" s="68" t="str">
        <f>IF(ISTEXT(overallRate),"Effectuez l’étape 1",IF(OR(COUNT($C1998,J1998)&lt;&gt;2,overallRate=0),0,IF(F1998="Yes",ROUND(MAX(IF($B1998="Oui - sans lien de dépendance",0,MIN((0.75*J1998),847)),MIN(J1998,(0.75*$C1998),847)),2),IF(revenueReduction&gt;0.3,MAX(IF($B1998="Non - avec lien de dépendance",MIN(1129,J1998,$C1998)*overallRate,MIN(1129,J1998)*overallRate),ROUND(MAX(IF($B1998="Non - avec lien de dépendance",0,MIN((0.75*J1998),847)),MIN(J1998,(0.75*$C1998),847)),2)),IF($B1998="Non - avec lien de dépendance",MIN(1129,J1998,$C1998)*overallRate,MIN(1129,J1998)*overallRate)))))</f>
        <v>Effectuez l’étape 1</v>
      </c>
      <c r="O1998" s="68" t="str">
        <f>IF(ISTEXT(overallRate),"Effectuez l’étape 1",IF(OR(COUNT($C1998,K1998)&lt;&gt;2,overallRate=0),0,IF(G1998="Yes",ROUND(MAX(IF($B1998="Oui - sans lien de dépendance",0,MIN((0.75*K1998),847)),MIN(K1998,(0.75*$C1998),847)),2),IF(revenueReduction&gt;0.3,MAX(IF($B1998="Non - avec lien de dépendance",MIN(1129,K1998,$C1998)*overallRate,MIN(1129,K1998)*overallRate),ROUND(MAX(IF($B1998="Non - avec lien de dépendance",0,MIN((0.75*K1998),847)),MIN(K1998,(0.75*$C1998),847)),2)),IF($B1998="Non - avec lien de dépendance",MIN(1129,K1998,$C1998)*overallRate,MIN(1129,K1998)*overallRate)))))</f>
        <v>Effectuez l’étape 1</v>
      </c>
      <c r="P1998" s="3">
        <f t="shared" si="31"/>
        <v>0</v>
      </c>
    </row>
    <row r="1999" spans="12:16" x14ac:dyDescent="0.5">
      <c r="L1999" s="68" t="str">
        <f>IF(ISTEXT(overallRate),"Effectuez l’étape 1",IF(OR(COUNT($C1999,H1999)&lt;&gt;2,overallRate=0),0,IF(D1999="Yes",ROUND(MAX(IF($B1999="Oui - sans lien de dépendance",0,MIN((0.75*H1999),847)),MIN(H1999,(0.75*$C1999),847)),2),IF(revenueReduction&gt;0.3,MAX(IF($B1999="Non - avec lien de dépendance",MIN(1129,H1999,$C1999)*overallRate,MIN(1129,H1999)*overallRate),ROUND(MAX(IF($B1999="Non - avec lien de dépendance",0,MIN((0.75*H1999),847)),MIN(H1999,(0.75*$C1999),847)),2)),IF($B1999="Non - avec lien de dépendance",MIN(1129,H1999,$C1999)*overallRate,MIN(1129,H1999)*overallRate)))))</f>
        <v>Effectuez l’étape 1</v>
      </c>
      <c r="M1999" s="68" t="str">
        <f>IF(ISTEXT(overallRate),"Effectuez l’étape 1",IF(OR(COUNT($C1999,I1999)&lt;&gt;2,overallRate=0),0,IF(E1999="Yes",ROUND(MAX(IF($B1999="Oui - sans lien de dépendance",0,MIN((0.75*I1999),847)),MIN(I1999,(0.75*$C1999),847)),2),IF(revenueReduction&gt;0.3,MAX(IF($B1999="Non - avec lien de dépendance",MIN(1129,I1999,$C1999)*overallRate,MIN(1129,I1999)*overallRate),ROUND(MAX(IF($B1999="Non - avec lien de dépendance",0,MIN((0.75*I1999),847)),MIN(I1999,(0.75*$C1999),847)),2)),IF($B1999="Non - avec lien de dépendance",MIN(1129,I1999,$C1999)*overallRate,MIN(1129,I1999)*overallRate)))))</f>
        <v>Effectuez l’étape 1</v>
      </c>
      <c r="N1999" s="68" t="str">
        <f>IF(ISTEXT(overallRate),"Effectuez l’étape 1",IF(OR(COUNT($C1999,J1999)&lt;&gt;2,overallRate=0),0,IF(F1999="Yes",ROUND(MAX(IF($B1999="Oui - sans lien de dépendance",0,MIN((0.75*J1999),847)),MIN(J1999,(0.75*$C1999),847)),2),IF(revenueReduction&gt;0.3,MAX(IF($B1999="Non - avec lien de dépendance",MIN(1129,J1999,$C1999)*overallRate,MIN(1129,J1999)*overallRate),ROUND(MAX(IF($B1999="Non - avec lien de dépendance",0,MIN((0.75*J1999),847)),MIN(J1999,(0.75*$C1999),847)),2)),IF($B1999="Non - avec lien de dépendance",MIN(1129,J1999,$C1999)*overallRate,MIN(1129,J1999)*overallRate)))))</f>
        <v>Effectuez l’étape 1</v>
      </c>
      <c r="O1999" s="68" t="str">
        <f>IF(ISTEXT(overallRate),"Effectuez l’étape 1",IF(OR(COUNT($C1999,K1999)&lt;&gt;2,overallRate=0),0,IF(G1999="Yes",ROUND(MAX(IF($B1999="Oui - sans lien de dépendance",0,MIN((0.75*K1999),847)),MIN(K1999,(0.75*$C1999),847)),2),IF(revenueReduction&gt;0.3,MAX(IF($B1999="Non - avec lien de dépendance",MIN(1129,K1999,$C1999)*overallRate,MIN(1129,K1999)*overallRate),ROUND(MAX(IF($B1999="Non - avec lien de dépendance",0,MIN((0.75*K1999),847)),MIN(K1999,(0.75*$C1999),847)),2)),IF($B1999="Non - avec lien de dépendance",MIN(1129,K1999,$C1999)*overallRate,MIN(1129,K1999)*overallRate)))))</f>
        <v>Effectuez l’étape 1</v>
      </c>
      <c r="P1999" s="3">
        <f t="shared" si="31"/>
        <v>0</v>
      </c>
    </row>
    <row r="2000" spans="12:16" x14ac:dyDescent="0.5">
      <c r="L2000" s="68" t="str">
        <f>IF(ISTEXT(overallRate),"Effectuez l’étape 1",IF(OR(COUNT($C2000,H2000)&lt;&gt;2,overallRate=0),0,IF(D2000="Yes",ROUND(MAX(IF($B2000="Oui - sans lien de dépendance",0,MIN((0.75*H2000),847)),MIN(H2000,(0.75*$C2000),847)),2),IF(revenueReduction&gt;0.3,MAX(IF($B2000="Non - avec lien de dépendance",MIN(1129,H2000,$C2000)*overallRate,MIN(1129,H2000)*overallRate),ROUND(MAX(IF($B2000="Non - avec lien de dépendance",0,MIN((0.75*H2000),847)),MIN(H2000,(0.75*$C2000),847)),2)),IF($B2000="Non - avec lien de dépendance",MIN(1129,H2000,$C2000)*overallRate,MIN(1129,H2000)*overallRate)))))</f>
        <v>Effectuez l’étape 1</v>
      </c>
      <c r="M2000" s="68" t="str">
        <f>IF(ISTEXT(overallRate),"Effectuez l’étape 1",IF(OR(COUNT($C2000,I2000)&lt;&gt;2,overallRate=0),0,IF(E2000="Yes",ROUND(MAX(IF($B2000="Oui - sans lien de dépendance",0,MIN((0.75*I2000),847)),MIN(I2000,(0.75*$C2000),847)),2),IF(revenueReduction&gt;0.3,MAX(IF($B2000="Non - avec lien de dépendance",MIN(1129,I2000,$C2000)*overallRate,MIN(1129,I2000)*overallRate),ROUND(MAX(IF($B2000="Non - avec lien de dépendance",0,MIN((0.75*I2000),847)),MIN(I2000,(0.75*$C2000),847)),2)),IF($B2000="Non - avec lien de dépendance",MIN(1129,I2000,$C2000)*overallRate,MIN(1129,I2000)*overallRate)))))</f>
        <v>Effectuez l’étape 1</v>
      </c>
      <c r="N2000" s="68" t="str">
        <f>IF(ISTEXT(overallRate),"Effectuez l’étape 1",IF(OR(COUNT($C2000,J2000)&lt;&gt;2,overallRate=0),0,IF(F2000="Yes",ROUND(MAX(IF($B2000="Oui - sans lien de dépendance",0,MIN((0.75*J2000),847)),MIN(J2000,(0.75*$C2000),847)),2),IF(revenueReduction&gt;0.3,MAX(IF($B2000="Non - avec lien de dépendance",MIN(1129,J2000,$C2000)*overallRate,MIN(1129,J2000)*overallRate),ROUND(MAX(IF($B2000="Non - avec lien de dépendance",0,MIN((0.75*J2000),847)),MIN(J2000,(0.75*$C2000),847)),2)),IF($B2000="Non - avec lien de dépendance",MIN(1129,J2000,$C2000)*overallRate,MIN(1129,J2000)*overallRate)))))</f>
        <v>Effectuez l’étape 1</v>
      </c>
      <c r="O2000" s="68" t="str">
        <f>IF(ISTEXT(overallRate),"Effectuez l’étape 1",IF(OR(COUNT($C2000,K2000)&lt;&gt;2,overallRate=0),0,IF(G2000="Yes",ROUND(MAX(IF($B2000="Oui - sans lien de dépendance",0,MIN((0.75*K2000),847)),MIN(K2000,(0.75*$C2000),847)),2),IF(revenueReduction&gt;0.3,MAX(IF($B2000="Non - avec lien de dépendance",MIN(1129,K2000,$C2000)*overallRate,MIN(1129,K2000)*overallRate),ROUND(MAX(IF($B2000="Non - avec lien de dépendance",0,MIN((0.75*K2000),847)),MIN(K2000,(0.75*$C2000),847)),2)),IF($B2000="Non - avec lien de dépendance",MIN(1129,K2000,$C2000)*overallRate,MIN(1129,K2000)*overallRate)))))</f>
        <v>Effectuez l’étape 1</v>
      </c>
      <c r="P2000" s="3">
        <f t="shared" si="31"/>
        <v>0</v>
      </c>
    </row>
    <row r="2001" spans="12:16" x14ac:dyDescent="0.5">
      <c r="L2001" s="68" t="str">
        <f>IF(ISTEXT(overallRate),"Effectuez l’étape 1",IF(OR(COUNT($C2001,H2001)&lt;&gt;2,overallRate=0),0,IF(D2001="Yes",ROUND(MAX(IF($B2001="Oui - sans lien de dépendance",0,MIN((0.75*H2001),847)),MIN(H2001,(0.75*$C2001),847)),2),IF(revenueReduction&gt;0.3,MAX(IF($B2001="Non - avec lien de dépendance",MIN(1129,H2001,$C2001)*overallRate,MIN(1129,H2001)*overallRate),ROUND(MAX(IF($B2001="Non - avec lien de dépendance",0,MIN((0.75*H2001),847)),MIN(H2001,(0.75*$C2001),847)),2)),IF($B2001="Non - avec lien de dépendance",MIN(1129,H2001,$C2001)*overallRate,MIN(1129,H2001)*overallRate)))))</f>
        <v>Effectuez l’étape 1</v>
      </c>
      <c r="M2001" s="68" t="str">
        <f>IF(ISTEXT(overallRate),"Effectuez l’étape 1",IF(OR(COUNT($C2001,I2001)&lt;&gt;2,overallRate=0),0,IF(E2001="Yes",ROUND(MAX(IF($B2001="Oui - sans lien de dépendance",0,MIN((0.75*I2001),847)),MIN(I2001,(0.75*$C2001),847)),2),IF(revenueReduction&gt;0.3,MAX(IF($B2001="Non - avec lien de dépendance",MIN(1129,I2001,$C2001)*overallRate,MIN(1129,I2001)*overallRate),ROUND(MAX(IF($B2001="Non - avec lien de dépendance",0,MIN((0.75*I2001),847)),MIN(I2001,(0.75*$C2001),847)),2)),IF($B2001="Non - avec lien de dépendance",MIN(1129,I2001,$C2001)*overallRate,MIN(1129,I2001)*overallRate)))))</f>
        <v>Effectuez l’étape 1</v>
      </c>
      <c r="N2001" s="68" t="str">
        <f>IF(ISTEXT(overallRate),"Effectuez l’étape 1",IF(OR(COUNT($C2001,J2001)&lt;&gt;2,overallRate=0),0,IF(F2001="Yes",ROUND(MAX(IF($B2001="Oui - sans lien de dépendance",0,MIN((0.75*J2001),847)),MIN(J2001,(0.75*$C2001),847)),2),IF(revenueReduction&gt;0.3,MAX(IF($B2001="Non - avec lien de dépendance",MIN(1129,J2001,$C2001)*overallRate,MIN(1129,J2001)*overallRate),ROUND(MAX(IF($B2001="Non - avec lien de dépendance",0,MIN((0.75*J2001),847)),MIN(J2001,(0.75*$C2001),847)),2)),IF($B2001="Non - avec lien de dépendance",MIN(1129,J2001,$C2001)*overallRate,MIN(1129,J2001)*overallRate)))))</f>
        <v>Effectuez l’étape 1</v>
      </c>
      <c r="O2001" s="68" t="str">
        <f>IF(ISTEXT(overallRate),"Effectuez l’étape 1",IF(OR(COUNT($C2001,K2001)&lt;&gt;2,overallRate=0),0,IF(G2001="Yes",ROUND(MAX(IF($B2001="Oui - sans lien de dépendance",0,MIN((0.75*K2001),847)),MIN(K2001,(0.75*$C2001),847)),2),IF(revenueReduction&gt;0.3,MAX(IF($B2001="Non - avec lien de dépendance",MIN(1129,K2001,$C2001)*overallRate,MIN(1129,K2001)*overallRate),ROUND(MAX(IF($B2001="Non - avec lien de dépendance",0,MIN((0.75*K2001),847)),MIN(K2001,(0.75*$C2001),847)),2)),IF($B2001="Non - avec lien de dépendance",MIN(1129,K2001,$C2001)*overallRate,MIN(1129,K2001)*overallRate)))))</f>
        <v>Effectuez l’étape 1</v>
      </c>
      <c r="P2001" s="3">
        <f t="shared" si="31"/>
        <v>0</v>
      </c>
    </row>
    <row r="2002" spans="12:16" x14ac:dyDescent="0.5">
      <c r="L2002" s="68" t="str">
        <f>IF(ISTEXT(overallRate),"Effectuez l’étape 1",IF(OR(COUNT($C2002,H2002)&lt;&gt;2,overallRate=0),0,IF(D2002="Yes",ROUND(MAX(IF($B2002="Oui - sans lien de dépendance",0,MIN((0.75*H2002),847)),MIN(H2002,(0.75*$C2002),847)),2),IF(revenueReduction&gt;0.3,MAX(IF($B2002="Non - avec lien de dépendance",MIN(1129,H2002,$C2002)*overallRate,MIN(1129,H2002)*overallRate),ROUND(MAX(IF($B2002="Non - avec lien de dépendance",0,MIN((0.75*H2002),847)),MIN(H2002,(0.75*$C2002),847)),2)),IF($B2002="Non - avec lien de dépendance",MIN(1129,H2002,$C2002)*overallRate,MIN(1129,H2002)*overallRate)))))</f>
        <v>Effectuez l’étape 1</v>
      </c>
      <c r="M2002" s="68" t="str">
        <f>IF(ISTEXT(overallRate),"Effectuez l’étape 1",IF(OR(COUNT($C2002,I2002)&lt;&gt;2,overallRate=0),0,IF(E2002="Yes",ROUND(MAX(IF($B2002="Oui - sans lien de dépendance",0,MIN((0.75*I2002),847)),MIN(I2002,(0.75*$C2002),847)),2),IF(revenueReduction&gt;0.3,MAX(IF($B2002="Non - avec lien de dépendance",MIN(1129,I2002,$C2002)*overallRate,MIN(1129,I2002)*overallRate),ROUND(MAX(IF($B2002="Non - avec lien de dépendance",0,MIN((0.75*I2002),847)),MIN(I2002,(0.75*$C2002),847)),2)),IF($B2002="Non - avec lien de dépendance",MIN(1129,I2002,$C2002)*overallRate,MIN(1129,I2002)*overallRate)))))</f>
        <v>Effectuez l’étape 1</v>
      </c>
      <c r="N2002" s="68" t="str">
        <f>IF(ISTEXT(overallRate),"Effectuez l’étape 1",IF(OR(COUNT($C2002,J2002)&lt;&gt;2,overallRate=0),0,IF(F2002="Yes",ROUND(MAX(IF($B2002="Oui - sans lien de dépendance",0,MIN((0.75*J2002),847)),MIN(J2002,(0.75*$C2002),847)),2),IF(revenueReduction&gt;0.3,MAX(IF($B2002="Non - avec lien de dépendance",MIN(1129,J2002,$C2002)*overallRate,MIN(1129,J2002)*overallRate),ROUND(MAX(IF($B2002="Non - avec lien de dépendance",0,MIN((0.75*J2002),847)),MIN(J2002,(0.75*$C2002),847)),2)),IF($B2002="Non - avec lien de dépendance",MIN(1129,J2002,$C2002)*overallRate,MIN(1129,J2002)*overallRate)))))</f>
        <v>Effectuez l’étape 1</v>
      </c>
      <c r="O2002" s="68" t="str">
        <f>IF(ISTEXT(overallRate),"Effectuez l’étape 1",IF(OR(COUNT($C2002,K2002)&lt;&gt;2,overallRate=0),0,IF(G2002="Yes",ROUND(MAX(IF($B2002="Oui - sans lien de dépendance",0,MIN((0.75*K2002),847)),MIN(K2002,(0.75*$C2002),847)),2),IF(revenueReduction&gt;0.3,MAX(IF($B2002="Non - avec lien de dépendance",MIN(1129,K2002,$C2002)*overallRate,MIN(1129,K2002)*overallRate),ROUND(MAX(IF($B2002="Non - avec lien de dépendance",0,MIN((0.75*K2002),847)),MIN(K2002,(0.75*$C2002),847)),2)),IF($B2002="Non - avec lien de dépendance",MIN(1129,K2002,$C2002)*overallRate,MIN(1129,K2002)*overallRate)))))</f>
        <v>Effectuez l’étape 1</v>
      </c>
      <c r="P2002" s="3">
        <f t="shared" si="31"/>
        <v>0</v>
      </c>
    </row>
    <row r="2003" spans="12:16" x14ac:dyDescent="0.5">
      <c r="L2003" s="68" t="str">
        <f>IF(ISTEXT(overallRate),"Effectuez l’étape 1",IF(OR(COUNT($C2003,H2003)&lt;&gt;2,overallRate=0),0,IF(D2003="Yes",ROUND(MAX(IF($B2003="Oui - sans lien de dépendance",0,MIN((0.75*H2003),847)),MIN(H2003,(0.75*$C2003),847)),2),IF(revenueReduction&gt;0.3,MAX(IF($B2003="Non - avec lien de dépendance",MIN(1129,H2003,$C2003)*overallRate,MIN(1129,H2003)*overallRate),ROUND(MAX(IF($B2003="Non - avec lien de dépendance",0,MIN((0.75*H2003),847)),MIN(H2003,(0.75*$C2003),847)),2)),IF($B2003="Non - avec lien de dépendance",MIN(1129,H2003,$C2003)*overallRate,MIN(1129,H2003)*overallRate)))))</f>
        <v>Effectuez l’étape 1</v>
      </c>
      <c r="M2003" s="68" t="str">
        <f>IF(ISTEXT(overallRate),"Effectuez l’étape 1",IF(OR(COUNT($C2003,I2003)&lt;&gt;2,overallRate=0),0,IF(E2003="Yes",ROUND(MAX(IF($B2003="Oui - sans lien de dépendance",0,MIN((0.75*I2003),847)),MIN(I2003,(0.75*$C2003),847)),2),IF(revenueReduction&gt;0.3,MAX(IF($B2003="Non - avec lien de dépendance",MIN(1129,I2003,$C2003)*overallRate,MIN(1129,I2003)*overallRate),ROUND(MAX(IF($B2003="Non - avec lien de dépendance",0,MIN((0.75*I2003),847)),MIN(I2003,(0.75*$C2003),847)),2)),IF($B2003="Non - avec lien de dépendance",MIN(1129,I2003,$C2003)*overallRate,MIN(1129,I2003)*overallRate)))))</f>
        <v>Effectuez l’étape 1</v>
      </c>
      <c r="N2003" s="68" t="str">
        <f>IF(ISTEXT(overallRate),"Effectuez l’étape 1",IF(OR(COUNT($C2003,J2003)&lt;&gt;2,overallRate=0),0,IF(F2003="Yes",ROUND(MAX(IF($B2003="Oui - sans lien de dépendance",0,MIN((0.75*J2003),847)),MIN(J2003,(0.75*$C2003),847)),2),IF(revenueReduction&gt;0.3,MAX(IF($B2003="Non - avec lien de dépendance",MIN(1129,J2003,$C2003)*overallRate,MIN(1129,J2003)*overallRate),ROUND(MAX(IF($B2003="Non - avec lien de dépendance",0,MIN((0.75*J2003),847)),MIN(J2003,(0.75*$C2003),847)),2)),IF($B2003="Non - avec lien de dépendance",MIN(1129,J2003,$C2003)*overallRate,MIN(1129,J2003)*overallRate)))))</f>
        <v>Effectuez l’étape 1</v>
      </c>
      <c r="O2003" s="68" t="str">
        <f>IF(ISTEXT(overallRate),"Effectuez l’étape 1",IF(OR(COUNT($C2003,K2003)&lt;&gt;2,overallRate=0),0,IF(G2003="Yes",ROUND(MAX(IF($B2003="Oui - sans lien de dépendance",0,MIN((0.75*K2003),847)),MIN(K2003,(0.75*$C2003),847)),2),IF(revenueReduction&gt;0.3,MAX(IF($B2003="Non - avec lien de dépendance",MIN(1129,K2003,$C2003)*overallRate,MIN(1129,K2003)*overallRate),ROUND(MAX(IF($B2003="Non - avec lien de dépendance",0,MIN((0.75*K2003),847)),MIN(K2003,(0.75*$C2003),847)),2)),IF($B2003="Non - avec lien de dépendance",MIN(1129,K2003,$C2003)*overallRate,MIN(1129,K2003)*overallRate)))))</f>
        <v>Effectuez l’étape 1</v>
      </c>
      <c r="P2003" s="3">
        <f t="shared" si="31"/>
        <v>0</v>
      </c>
    </row>
    <row r="2004" spans="12:16" x14ac:dyDescent="0.5">
      <c r="L2004" s="68" t="str">
        <f>IF(ISTEXT(overallRate),"Effectuez l’étape 1",IF(OR(COUNT($C2004,H2004)&lt;&gt;2,overallRate=0),0,IF(D2004="Yes",ROUND(MAX(IF($B2004="Oui - sans lien de dépendance",0,MIN((0.75*H2004),847)),MIN(H2004,(0.75*$C2004),847)),2),IF(revenueReduction&gt;0.3,MAX(IF($B2004="Non - avec lien de dépendance",MIN(1129,H2004,$C2004)*overallRate,MIN(1129,H2004)*overallRate),ROUND(MAX(IF($B2004="Non - avec lien de dépendance",0,MIN((0.75*H2004),847)),MIN(H2004,(0.75*$C2004),847)),2)),IF($B2004="Non - avec lien de dépendance",MIN(1129,H2004,$C2004)*overallRate,MIN(1129,H2004)*overallRate)))))</f>
        <v>Effectuez l’étape 1</v>
      </c>
      <c r="M2004" s="68" t="str">
        <f>IF(ISTEXT(overallRate),"Effectuez l’étape 1",IF(OR(COUNT($C2004,I2004)&lt;&gt;2,overallRate=0),0,IF(E2004="Yes",ROUND(MAX(IF($B2004="Oui - sans lien de dépendance",0,MIN((0.75*I2004),847)),MIN(I2004,(0.75*$C2004),847)),2),IF(revenueReduction&gt;0.3,MAX(IF($B2004="Non - avec lien de dépendance",MIN(1129,I2004,$C2004)*overallRate,MIN(1129,I2004)*overallRate),ROUND(MAX(IF($B2004="Non - avec lien de dépendance",0,MIN((0.75*I2004),847)),MIN(I2004,(0.75*$C2004),847)),2)),IF($B2004="Non - avec lien de dépendance",MIN(1129,I2004,$C2004)*overallRate,MIN(1129,I2004)*overallRate)))))</f>
        <v>Effectuez l’étape 1</v>
      </c>
      <c r="N2004" s="68" t="str">
        <f>IF(ISTEXT(overallRate),"Effectuez l’étape 1",IF(OR(COUNT($C2004,J2004)&lt;&gt;2,overallRate=0),0,IF(F2004="Yes",ROUND(MAX(IF($B2004="Oui - sans lien de dépendance",0,MIN((0.75*J2004),847)),MIN(J2004,(0.75*$C2004),847)),2),IF(revenueReduction&gt;0.3,MAX(IF($B2004="Non - avec lien de dépendance",MIN(1129,J2004,$C2004)*overallRate,MIN(1129,J2004)*overallRate),ROUND(MAX(IF($B2004="Non - avec lien de dépendance",0,MIN((0.75*J2004),847)),MIN(J2004,(0.75*$C2004),847)),2)),IF($B2004="Non - avec lien de dépendance",MIN(1129,J2004,$C2004)*overallRate,MIN(1129,J2004)*overallRate)))))</f>
        <v>Effectuez l’étape 1</v>
      </c>
      <c r="O2004" s="68" t="str">
        <f>IF(ISTEXT(overallRate),"Effectuez l’étape 1",IF(OR(COUNT($C2004,K2004)&lt;&gt;2,overallRate=0),0,IF(G2004="Yes",ROUND(MAX(IF($B2004="Oui - sans lien de dépendance",0,MIN((0.75*K2004),847)),MIN(K2004,(0.75*$C2004),847)),2),IF(revenueReduction&gt;0.3,MAX(IF($B2004="Non - avec lien de dépendance",MIN(1129,K2004,$C2004)*overallRate,MIN(1129,K2004)*overallRate),ROUND(MAX(IF($B2004="Non - avec lien de dépendance",0,MIN((0.75*K2004),847)),MIN(K2004,(0.75*$C2004),847)),2)),IF($B2004="Non - avec lien de dépendance",MIN(1129,K2004,$C2004)*overallRate,MIN(1129,K2004)*overallRate)))))</f>
        <v>Effectuez l’étape 1</v>
      </c>
      <c r="P2004" s="3">
        <f t="shared" si="31"/>
        <v>0</v>
      </c>
    </row>
    <row r="2005" spans="12:16" x14ac:dyDescent="0.5">
      <c r="L2005" s="68" t="str">
        <f>IF(ISTEXT(overallRate),"Effectuez l’étape 1",IF(OR(COUNT($C2005,H2005)&lt;&gt;2,overallRate=0),0,IF(D2005="Yes",ROUND(MAX(IF($B2005="Oui - sans lien de dépendance",0,MIN((0.75*H2005),847)),MIN(H2005,(0.75*$C2005),847)),2),IF(revenueReduction&gt;0.3,MAX(IF($B2005="Non - avec lien de dépendance",MIN(1129,H2005,$C2005)*overallRate,MIN(1129,H2005)*overallRate),ROUND(MAX(IF($B2005="Non - avec lien de dépendance",0,MIN((0.75*H2005),847)),MIN(H2005,(0.75*$C2005),847)),2)),IF($B2005="Non - avec lien de dépendance",MIN(1129,H2005,$C2005)*overallRate,MIN(1129,H2005)*overallRate)))))</f>
        <v>Effectuez l’étape 1</v>
      </c>
      <c r="M2005" s="68" t="str">
        <f>IF(ISTEXT(overallRate),"Effectuez l’étape 1",IF(OR(COUNT($C2005,I2005)&lt;&gt;2,overallRate=0),0,IF(E2005="Yes",ROUND(MAX(IF($B2005="Oui - sans lien de dépendance",0,MIN((0.75*I2005),847)),MIN(I2005,(0.75*$C2005),847)),2),IF(revenueReduction&gt;0.3,MAX(IF($B2005="Non - avec lien de dépendance",MIN(1129,I2005,$C2005)*overallRate,MIN(1129,I2005)*overallRate),ROUND(MAX(IF($B2005="Non - avec lien de dépendance",0,MIN((0.75*I2005),847)),MIN(I2005,(0.75*$C2005),847)),2)),IF($B2005="Non - avec lien de dépendance",MIN(1129,I2005,$C2005)*overallRate,MIN(1129,I2005)*overallRate)))))</f>
        <v>Effectuez l’étape 1</v>
      </c>
      <c r="N2005" s="68" t="str">
        <f>IF(ISTEXT(overallRate),"Effectuez l’étape 1",IF(OR(COUNT($C2005,J2005)&lt;&gt;2,overallRate=0),0,IF(F2005="Yes",ROUND(MAX(IF($B2005="Oui - sans lien de dépendance",0,MIN((0.75*J2005),847)),MIN(J2005,(0.75*$C2005),847)),2),IF(revenueReduction&gt;0.3,MAX(IF($B2005="Non - avec lien de dépendance",MIN(1129,J2005,$C2005)*overallRate,MIN(1129,J2005)*overallRate),ROUND(MAX(IF($B2005="Non - avec lien de dépendance",0,MIN((0.75*J2005),847)),MIN(J2005,(0.75*$C2005),847)),2)),IF($B2005="Non - avec lien de dépendance",MIN(1129,J2005,$C2005)*overallRate,MIN(1129,J2005)*overallRate)))))</f>
        <v>Effectuez l’étape 1</v>
      </c>
      <c r="O2005" s="68" t="str">
        <f>IF(ISTEXT(overallRate),"Effectuez l’étape 1",IF(OR(COUNT($C2005,K2005)&lt;&gt;2,overallRate=0),0,IF(G2005="Yes",ROUND(MAX(IF($B2005="Oui - sans lien de dépendance",0,MIN((0.75*K2005),847)),MIN(K2005,(0.75*$C2005),847)),2),IF(revenueReduction&gt;0.3,MAX(IF($B2005="Non - avec lien de dépendance",MIN(1129,K2005,$C2005)*overallRate,MIN(1129,K2005)*overallRate),ROUND(MAX(IF($B2005="Non - avec lien de dépendance",0,MIN((0.75*K2005),847)),MIN(K2005,(0.75*$C2005),847)),2)),IF($B2005="Non - avec lien de dépendance",MIN(1129,K2005,$C2005)*overallRate,MIN(1129,K2005)*overallRate)))))</f>
        <v>Effectuez l’étape 1</v>
      </c>
      <c r="P2005" s="3">
        <f t="shared" si="31"/>
        <v>0</v>
      </c>
    </row>
    <row r="2006" spans="12:16" x14ac:dyDescent="0.5">
      <c r="L2006" s="68" t="str">
        <f>IF(ISTEXT(overallRate),"Effectuez l’étape 1",IF(OR(COUNT($C2006,H2006)&lt;&gt;2,overallRate=0),0,IF(D2006="Yes",ROUND(MAX(IF($B2006="Oui - sans lien de dépendance",0,MIN((0.75*H2006),847)),MIN(H2006,(0.75*$C2006),847)),2),IF(revenueReduction&gt;0.3,MAX(IF($B2006="Non - avec lien de dépendance",MIN(1129,H2006,$C2006)*overallRate,MIN(1129,H2006)*overallRate),ROUND(MAX(IF($B2006="Non - avec lien de dépendance",0,MIN((0.75*H2006),847)),MIN(H2006,(0.75*$C2006),847)),2)),IF($B2006="Non - avec lien de dépendance",MIN(1129,H2006,$C2006)*overallRate,MIN(1129,H2006)*overallRate)))))</f>
        <v>Effectuez l’étape 1</v>
      </c>
      <c r="M2006" s="68" t="str">
        <f>IF(ISTEXT(overallRate),"Effectuez l’étape 1",IF(OR(COUNT($C2006,I2006)&lt;&gt;2,overallRate=0),0,IF(E2006="Yes",ROUND(MAX(IF($B2006="Oui - sans lien de dépendance",0,MIN((0.75*I2006),847)),MIN(I2006,(0.75*$C2006),847)),2),IF(revenueReduction&gt;0.3,MAX(IF($B2006="Non - avec lien de dépendance",MIN(1129,I2006,$C2006)*overallRate,MIN(1129,I2006)*overallRate),ROUND(MAX(IF($B2006="Non - avec lien de dépendance",0,MIN((0.75*I2006),847)),MIN(I2006,(0.75*$C2006),847)),2)),IF($B2006="Non - avec lien de dépendance",MIN(1129,I2006,$C2006)*overallRate,MIN(1129,I2006)*overallRate)))))</f>
        <v>Effectuez l’étape 1</v>
      </c>
      <c r="N2006" s="68" t="str">
        <f>IF(ISTEXT(overallRate),"Effectuez l’étape 1",IF(OR(COUNT($C2006,J2006)&lt;&gt;2,overallRate=0),0,IF(F2006="Yes",ROUND(MAX(IF($B2006="Oui - sans lien de dépendance",0,MIN((0.75*J2006),847)),MIN(J2006,(0.75*$C2006),847)),2),IF(revenueReduction&gt;0.3,MAX(IF($B2006="Non - avec lien de dépendance",MIN(1129,J2006,$C2006)*overallRate,MIN(1129,J2006)*overallRate),ROUND(MAX(IF($B2006="Non - avec lien de dépendance",0,MIN((0.75*J2006),847)),MIN(J2006,(0.75*$C2006),847)),2)),IF($B2006="Non - avec lien de dépendance",MIN(1129,J2006,$C2006)*overallRate,MIN(1129,J2006)*overallRate)))))</f>
        <v>Effectuez l’étape 1</v>
      </c>
      <c r="O2006" s="68" t="str">
        <f>IF(ISTEXT(overallRate),"Effectuez l’étape 1",IF(OR(COUNT($C2006,K2006)&lt;&gt;2,overallRate=0),0,IF(G2006="Yes",ROUND(MAX(IF($B2006="Oui - sans lien de dépendance",0,MIN((0.75*K2006),847)),MIN(K2006,(0.75*$C2006),847)),2),IF(revenueReduction&gt;0.3,MAX(IF($B2006="Non - avec lien de dépendance",MIN(1129,K2006,$C2006)*overallRate,MIN(1129,K2006)*overallRate),ROUND(MAX(IF($B2006="Non - avec lien de dépendance",0,MIN((0.75*K2006),847)),MIN(K2006,(0.75*$C2006),847)),2)),IF($B2006="Non - avec lien de dépendance",MIN(1129,K2006,$C2006)*overallRate,MIN(1129,K2006)*overallRate)))))</f>
        <v>Effectuez l’étape 1</v>
      </c>
      <c r="P2006" s="3">
        <f t="shared" si="31"/>
        <v>0</v>
      </c>
    </row>
    <row r="2007" spans="12:16" x14ac:dyDescent="0.5">
      <c r="L2007" s="68" t="str">
        <f>IF(ISTEXT(overallRate),"Effectuez l’étape 1",IF(OR(COUNT($C2007,H2007)&lt;&gt;2,overallRate=0),0,IF(D2007="Yes",ROUND(MAX(IF($B2007="Oui - sans lien de dépendance",0,MIN((0.75*H2007),847)),MIN(H2007,(0.75*$C2007),847)),2),IF(revenueReduction&gt;0.3,MAX(IF($B2007="Non - avec lien de dépendance",MIN(1129,H2007,$C2007)*overallRate,MIN(1129,H2007)*overallRate),ROUND(MAX(IF($B2007="Non - avec lien de dépendance",0,MIN((0.75*H2007),847)),MIN(H2007,(0.75*$C2007),847)),2)),IF($B2007="Non - avec lien de dépendance",MIN(1129,H2007,$C2007)*overallRate,MIN(1129,H2007)*overallRate)))))</f>
        <v>Effectuez l’étape 1</v>
      </c>
      <c r="M2007" s="68" t="str">
        <f>IF(ISTEXT(overallRate),"Effectuez l’étape 1",IF(OR(COUNT($C2007,I2007)&lt;&gt;2,overallRate=0),0,IF(E2007="Yes",ROUND(MAX(IF($B2007="Oui - sans lien de dépendance",0,MIN((0.75*I2007),847)),MIN(I2007,(0.75*$C2007),847)),2),IF(revenueReduction&gt;0.3,MAX(IF($B2007="Non - avec lien de dépendance",MIN(1129,I2007,$C2007)*overallRate,MIN(1129,I2007)*overallRate),ROUND(MAX(IF($B2007="Non - avec lien de dépendance",0,MIN((0.75*I2007),847)),MIN(I2007,(0.75*$C2007),847)),2)),IF($B2007="Non - avec lien de dépendance",MIN(1129,I2007,$C2007)*overallRate,MIN(1129,I2007)*overallRate)))))</f>
        <v>Effectuez l’étape 1</v>
      </c>
      <c r="N2007" s="68" t="str">
        <f>IF(ISTEXT(overallRate),"Effectuez l’étape 1",IF(OR(COUNT($C2007,J2007)&lt;&gt;2,overallRate=0),0,IF(F2007="Yes",ROUND(MAX(IF($B2007="Oui - sans lien de dépendance",0,MIN((0.75*J2007),847)),MIN(J2007,(0.75*$C2007),847)),2),IF(revenueReduction&gt;0.3,MAX(IF($B2007="Non - avec lien de dépendance",MIN(1129,J2007,$C2007)*overallRate,MIN(1129,J2007)*overallRate),ROUND(MAX(IF($B2007="Non - avec lien de dépendance",0,MIN((0.75*J2007),847)),MIN(J2007,(0.75*$C2007),847)),2)),IF($B2007="Non - avec lien de dépendance",MIN(1129,J2007,$C2007)*overallRate,MIN(1129,J2007)*overallRate)))))</f>
        <v>Effectuez l’étape 1</v>
      </c>
      <c r="O2007" s="68" t="str">
        <f>IF(ISTEXT(overallRate),"Effectuez l’étape 1",IF(OR(COUNT($C2007,K2007)&lt;&gt;2,overallRate=0),0,IF(G2007="Yes",ROUND(MAX(IF($B2007="Oui - sans lien de dépendance",0,MIN((0.75*K2007),847)),MIN(K2007,(0.75*$C2007),847)),2),IF(revenueReduction&gt;0.3,MAX(IF($B2007="Non - avec lien de dépendance",MIN(1129,K2007,$C2007)*overallRate,MIN(1129,K2007)*overallRate),ROUND(MAX(IF($B2007="Non - avec lien de dépendance",0,MIN((0.75*K2007),847)),MIN(K2007,(0.75*$C2007),847)),2)),IF($B2007="Non - avec lien de dépendance",MIN(1129,K2007,$C2007)*overallRate,MIN(1129,K2007)*overallRate)))))</f>
        <v>Effectuez l’étape 1</v>
      </c>
      <c r="P2007" s="3">
        <f t="shared" si="31"/>
        <v>0</v>
      </c>
    </row>
    <row r="2008" spans="12:16" x14ac:dyDescent="0.5">
      <c r="L2008" s="68" t="str">
        <f>IF(ISTEXT(overallRate),"Effectuez l’étape 1",IF(OR(COUNT($C2008,H2008)&lt;&gt;2,overallRate=0),0,IF(D2008="Yes",ROUND(MAX(IF($B2008="Oui - sans lien de dépendance",0,MIN((0.75*H2008),847)),MIN(H2008,(0.75*$C2008),847)),2),IF(revenueReduction&gt;0.3,MAX(IF($B2008="Non - avec lien de dépendance",MIN(1129,H2008,$C2008)*overallRate,MIN(1129,H2008)*overallRate),ROUND(MAX(IF($B2008="Non - avec lien de dépendance",0,MIN((0.75*H2008),847)),MIN(H2008,(0.75*$C2008),847)),2)),IF($B2008="Non - avec lien de dépendance",MIN(1129,H2008,$C2008)*overallRate,MIN(1129,H2008)*overallRate)))))</f>
        <v>Effectuez l’étape 1</v>
      </c>
      <c r="M2008" s="68" t="str">
        <f>IF(ISTEXT(overallRate),"Effectuez l’étape 1",IF(OR(COUNT($C2008,I2008)&lt;&gt;2,overallRate=0),0,IF(E2008="Yes",ROUND(MAX(IF($B2008="Oui - sans lien de dépendance",0,MIN((0.75*I2008),847)),MIN(I2008,(0.75*$C2008),847)),2),IF(revenueReduction&gt;0.3,MAX(IF($B2008="Non - avec lien de dépendance",MIN(1129,I2008,$C2008)*overallRate,MIN(1129,I2008)*overallRate),ROUND(MAX(IF($B2008="Non - avec lien de dépendance",0,MIN((0.75*I2008),847)),MIN(I2008,(0.75*$C2008),847)),2)),IF($B2008="Non - avec lien de dépendance",MIN(1129,I2008,$C2008)*overallRate,MIN(1129,I2008)*overallRate)))))</f>
        <v>Effectuez l’étape 1</v>
      </c>
      <c r="N2008" s="68" t="str">
        <f>IF(ISTEXT(overallRate),"Effectuez l’étape 1",IF(OR(COUNT($C2008,J2008)&lt;&gt;2,overallRate=0),0,IF(F2008="Yes",ROUND(MAX(IF($B2008="Oui - sans lien de dépendance",0,MIN((0.75*J2008),847)),MIN(J2008,(0.75*$C2008),847)),2),IF(revenueReduction&gt;0.3,MAX(IF($B2008="Non - avec lien de dépendance",MIN(1129,J2008,$C2008)*overallRate,MIN(1129,J2008)*overallRate),ROUND(MAX(IF($B2008="Non - avec lien de dépendance",0,MIN((0.75*J2008),847)),MIN(J2008,(0.75*$C2008),847)),2)),IF($B2008="Non - avec lien de dépendance",MIN(1129,J2008,$C2008)*overallRate,MIN(1129,J2008)*overallRate)))))</f>
        <v>Effectuez l’étape 1</v>
      </c>
      <c r="O2008" s="68" t="str">
        <f>IF(ISTEXT(overallRate),"Effectuez l’étape 1",IF(OR(COUNT($C2008,K2008)&lt;&gt;2,overallRate=0),0,IF(G2008="Yes",ROUND(MAX(IF($B2008="Oui - sans lien de dépendance",0,MIN((0.75*K2008),847)),MIN(K2008,(0.75*$C2008),847)),2),IF(revenueReduction&gt;0.3,MAX(IF($B2008="Non - avec lien de dépendance",MIN(1129,K2008,$C2008)*overallRate,MIN(1129,K2008)*overallRate),ROUND(MAX(IF($B2008="Non - avec lien de dépendance",0,MIN((0.75*K2008),847)),MIN(K2008,(0.75*$C2008),847)),2)),IF($B2008="Non - avec lien de dépendance",MIN(1129,K2008,$C2008)*overallRate,MIN(1129,K2008)*overallRate)))))</f>
        <v>Effectuez l’étape 1</v>
      </c>
      <c r="P2008" s="3">
        <f t="shared" si="31"/>
        <v>0</v>
      </c>
    </row>
    <row r="2009" spans="12:16" x14ac:dyDescent="0.5">
      <c r="L2009" s="68" t="str">
        <f>IF(ISTEXT(overallRate),"Effectuez l’étape 1",IF(OR(COUNT($C2009,H2009)&lt;&gt;2,overallRate=0),0,IF(D2009="Yes",ROUND(MAX(IF($B2009="Oui - sans lien de dépendance",0,MIN((0.75*H2009),847)),MIN(H2009,(0.75*$C2009),847)),2),IF(revenueReduction&gt;0.3,MAX(IF($B2009="Non - avec lien de dépendance",MIN(1129,H2009,$C2009)*overallRate,MIN(1129,H2009)*overallRate),ROUND(MAX(IF($B2009="Non - avec lien de dépendance",0,MIN((0.75*H2009),847)),MIN(H2009,(0.75*$C2009),847)),2)),IF($B2009="Non - avec lien de dépendance",MIN(1129,H2009,$C2009)*overallRate,MIN(1129,H2009)*overallRate)))))</f>
        <v>Effectuez l’étape 1</v>
      </c>
      <c r="M2009" s="68" t="str">
        <f>IF(ISTEXT(overallRate),"Effectuez l’étape 1",IF(OR(COUNT($C2009,I2009)&lt;&gt;2,overallRate=0),0,IF(E2009="Yes",ROUND(MAX(IF($B2009="Oui - sans lien de dépendance",0,MIN((0.75*I2009),847)),MIN(I2009,(0.75*$C2009),847)),2),IF(revenueReduction&gt;0.3,MAX(IF($B2009="Non - avec lien de dépendance",MIN(1129,I2009,$C2009)*overallRate,MIN(1129,I2009)*overallRate),ROUND(MAX(IF($B2009="Non - avec lien de dépendance",0,MIN((0.75*I2009),847)),MIN(I2009,(0.75*$C2009),847)),2)),IF($B2009="Non - avec lien de dépendance",MIN(1129,I2009,$C2009)*overallRate,MIN(1129,I2009)*overallRate)))))</f>
        <v>Effectuez l’étape 1</v>
      </c>
      <c r="N2009" s="68" t="str">
        <f>IF(ISTEXT(overallRate),"Effectuez l’étape 1",IF(OR(COUNT($C2009,J2009)&lt;&gt;2,overallRate=0),0,IF(F2009="Yes",ROUND(MAX(IF($B2009="Oui - sans lien de dépendance",0,MIN((0.75*J2009),847)),MIN(J2009,(0.75*$C2009),847)),2),IF(revenueReduction&gt;0.3,MAX(IF($B2009="Non - avec lien de dépendance",MIN(1129,J2009,$C2009)*overallRate,MIN(1129,J2009)*overallRate),ROUND(MAX(IF($B2009="Non - avec lien de dépendance",0,MIN((0.75*J2009),847)),MIN(J2009,(0.75*$C2009),847)),2)),IF($B2009="Non - avec lien de dépendance",MIN(1129,J2009,$C2009)*overallRate,MIN(1129,J2009)*overallRate)))))</f>
        <v>Effectuez l’étape 1</v>
      </c>
      <c r="O2009" s="68" t="str">
        <f>IF(ISTEXT(overallRate),"Effectuez l’étape 1",IF(OR(COUNT($C2009,K2009)&lt;&gt;2,overallRate=0),0,IF(G2009="Yes",ROUND(MAX(IF($B2009="Oui - sans lien de dépendance",0,MIN((0.75*K2009),847)),MIN(K2009,(0.75*$C2009),847)),2),IF(revenueReduction&gt;0.3,MAX(IF($B2009="Non - avec lien de dépendance",MIN(1129,K2009,$C2009)*overallRate,MIN(1129,K2009)*overallRate),ROUND(MAX(IF($B2009="Non - avec lien de dépendance",0,MIN((0.75*K2009),847)),MIN(K2009,(0.75*$C2009),847)),2)),IF($B2009="Non - avec lien de dépendance",MIN(1129,K2009,$C2009)*overallRate,MIN(1129,K2009)*overallRate)))))</f>
        <v>Effectuez l’étape 1</v>
      </c>
      <c r="P2009" s="3">
        <f t="shared" si="31"/>
        <v>0</v>
      </c>
    </row>
    <row r="2010" spans="12:16" x14ac:dyDescent="0.5">
      <c r="L2010" s="68" t="str">
        <f>IF(ISTEXT(overallRate),"Effectuez l’étape 1",IF(OR(COUNT($C2010,H2010)&lt;&gt;2,overallRate=0),0,IF(D2010="Yes",ROUND(MAX(IF($B2010="Oui - sans lien de dépendance",0,MIN((0.75*H2010),847)),MIN(H2010,(0.75*$C2010),847)),2),IF(revenueReduction&gt;0.3,MAX(IF($B2010="Non - avec lien de dépendance",MIN(1129,H2010,$C2010)*overallRate,MIN(1129,H2010)*overallRate),ROUND(MAX(IF($B2010="Non - avec lien de dépendance",0,MIN((0.75*H2010),847)),MIN(H2010,(0.75*$C2010),847)),2)),IF($B2010="Non - avec lien de dépendance",MIN(1129,H2010,$C2010)*overallRate,MIN(1129,H2010)*overallRate)))))</f>
        <v>Effectuez l’étape 1</v>
      </c>
      <c r="M2010" s="68" t="str">
        <f>IF(ISTEXT(overallRate),"Effectuez l’étape 1",IF(OR(COUNT($C2010,I2010)&lt;&gt;2,overallRate=0),0,IF(E2010="Yes",ROUND(MAX(IF($B2010="Oui - sans lien de dépendance",0,MIN((0.75*I2010),847)),MIN(I2010,(0.75*$C2010),847)),2),IF(revenueReduction&gt;0.3,MAX(IF($B2010="Non - avec lien de dépendance",MIN(1129,I2010,$C2010)*overallRate,MIN(1129,I2010)*overallRate),ROUND(MAX(IF($B2010="Non - avec lien de dépendance",0,MIN((0.75*I2010),847)),MIN(I2010,(0.75*$C2010),847)),2)),IF($B2010="Non - avec lien de dépendance",MIN(1129,I2010,$C2010)*overallRate,MIN(1129,I2010)*overallRate)))))</f>
        <v>Effectuez l’étape 1</v>
      </c>
      <c r="N2010" s="68" t="str">
        <f>IF(ISTEXT(overallRate),"Effectuez l’étape 1",IF(OR(COUNT($C2010,J2010)&lt;&gt;2,overallRate=0),0,IF(F2010="Yes",ROUND(MAX(IF($B2010="Oui - sans lien de dépendance",0,MIN((0.75*J2010),847)),MIN(J2010,(0.75*$C2010),847)),2),IF(revenueReduction&gt;0.3,MAX(IF($B2010="Non - avec lien de dépendance",MIN(1129,J2010,$C2010)*overallRate,MIN(1129,J2010)*overallRate),ROUND(MAX(IF($B2010="Non - avec lien de dépendance",0,MIN((0.75*J2010),847)),MIN(J2010,(0.75*$C2010),847)),2)),IF($B2010="Non - avec lien de dépendance",MIN(1129,J2010,$C2010)*overallRate,MIN(1129,J2010)*overallRate)))))</f>
        <v>Effectuez l’étape 1</v>
      </c>
      <c r="O2010" s="68" t="str">
        <f>IF(ISTEXT(overallRate),"Effectuez l’étape 1",IF(OR(COUNT($C2010,K2010)&lt;&gt;2,overallRate=0),0,IF(G2010="Yes",ROUND(MAX(IF($B2010="Oui - sans lien de dépendance",0,MIN((0.75*K2010),847)),MIN(K2010,(0.75*$C2010),847)),2),IF(revenueReduction&gt;0.3,MAX(IF($B2010="Non - avec lien de dépendance",MIN(1129,K2010,$C2010)*overallRate,MIN(1129,K2010)*overallRate),ROUND(MAX(IF($B2010="Non - avec lien de dépendance",0,MIN((0.75*K2010),847)),MIN(K2010,(0.75*$C2010),847)),2)),IF($B2010="Non - avec lien de dépendance",MIN(1129,K2010,$C2010)*overallRate,MIN(1129,K2010)*overallRate)))))</f>
        <v>Effectuez l’étape 1</v>
      </c>
      <c r="P2010" s="3">
        <f t="shared" si="31"/>
        <v>0</v>
      </c>
    </row>
    <row r="2011" spans="12:16" x14ac:dyDescent="0.5">
      <c r="L2011" s="68" t="str">
        <f>IF(ISTEXT(overallRate),"Effectuez l’étape 1",IF(OR(COUNT($C2011,H2011)&lt;&gt;2,overallRate=0),0,IF(D2011="Yes",ROUND(MAX(IF($B2011="Oui - sans lien de dépendance",0,MIN((0.75*H2011),847)),MIN(H2011,(0.75*$C2011),847)),2),IF(revenueReduction&gt;0.3,MAX(IF($B2011="Non - avec lien de dépendance",MIN(1129,H2011,$C2011)*overallRate,MIN(1129,H2011)*overallRate),ROUND(MAX(IF($B2011="Non - avec lien de dépendance",0,MIN((0.75*H2011),847)),MIN(H2011,(0.75*$C2011),847)),2)),IF($B2011="Non - avec lien de dépendance",MIN(1129,H2011,$C2011)*overallRate,MIN(1129,H2011)*overallRate)))))</f>
        <v>Effectuez l’étape 1</v>
      </c>
      <c r="M2011" s="68" t="str">
        <f>IF(ISTEXT(overallRate),"Effectuez l’étape 1",IF(OR(COUNT($C2011,I2011)&lt;&gt;2,overallRate=0),0,IF(E2011="Yes",ROUND(MAX(IF($B2011="Oui - sans lien de dépendance",0,MIN((0.75*I2011),847)),MIN(I2011,(0.75*$C2011),847)),2),IF(revenueReduction&gt;0.3,MAX(IF($B2011="Non - avec lien de dépendance",MIN(1129,I2011,$C2011)*overallRate,MIN(1129,I2011)*overallRate),ROUND(MAX(IF($B2011="Non - avec lien de dépendance",0,MIN((0.75*I2011),847)),MIN(I2011,(0.75*$C2011),847)),2)),IF($B2011="Non - avec lien de dépendance",MIN(1129,I2011,$C2011)*overallRate,MIN(1129,I2011)*overallRate)))))</f>
        <v>Effectuez l’étape 1</v>
      </c>
      <c r="N2011" s="68" t="str">
        <f>IF(ISTEXT(overallRate),"Effectuez l’étape 1",IF(OR(COUNT($C2011,J2011)&lt;&gt;2,overallRate=0),0,IF(F2011="Yes",ROUND(MAX(IF($B2011="Oui - sans lien de dépendance",0,MIN((0.75*J2011),847)),MIN(J2011,(0.75*$C2011),847)),2),IF(revenueReduction&gt;0.3,MAX(IF($B2011="Non - avec lien de dépendance",MIN(1129,J2011,$C2011)*overallRate,MIN(1129,J2011)*overallRate),ROUND(MAX(IF($B2011="Non - avec lien de dépendance",0,MIN((0.75*J2011),847)),MIN(J2011,(0.75*$C2011),847)),2)),IF($B2011="Non - avec lien de dépendance",MIN(1129,J2011,$C2011)*overallRate,MIN(1129,J2011)*overallRate)))))</f>
        <v>Effectuez l’étape 1</v>
      </c>
      <c r="O2011" s="68" t="str">
        <f>IF(ISTEXT(overallRate),"Effectuez l’étape 1",IF(OR(COUNT($C2011,K2011)&lt;&gt;2,overallRate=0),0,IF(G2011="Yes",ROUND(MAX(IF($B2011="Oui - sans lien de dépendance",0,MIN((0.75*K2011),847)),MIN(K2011,(0.75*$C2011),847)),2),IF(revenueReduction&gt;0.3,MAX(IF($B2011="Non - avec lien de dépendance",MIN(1129,K2011,$C2011)*overallRate,MIN(1129,K2011)*overallRate),ROUND(MAX(IF($B2011="Non - avec lien de dépendance",0,MIN((0.75*K2011),847)),MIN(K2011,(0.75*$C2011),847)),2)),IF($B2011="Non - avec lien de dépendance",MIN(1129,K2011,$C2011)*overallRate,MIN(1129,K2011)*overallRate)))))</f>
        <v>Effectuez l’étape 1</v>
      </c>
      <c r="P2011" s="3">
        <f t="shared" si="31"/>
        <v>0</v>
      </c>
    </row>
    <row r="2012" spans="12:16" x14ac:dyDescent="0.5">
      <c r="L2012" s="68" t="str">
        <f>IF(ISTEXT(overallRate),"Effectuez l’étape 1",IF(OR(COUNT($C2012,H2012)&lt;&gt;2,overallRate=0),0,IF(D2012="Yes",ROUND(MAX(IF($B2012="Oui - sans lien de dépendance",0,MIN((0.75*H2012),847)),MIN(H2012,(0.75*$C2012),847)),2),IF(revenueReduction&gt;0.3,MAX(IF($B2012="Non - avec lien de dépendance",MIN(1129,H2012,$C2012)*overallRate,MIN(1129,H2012)*overallRate),ROUND(MAX(IF($B2012="Non - avec lien de dépendance",0,MIN((0.75*H2012),847)),MIN(H2012,(0.75*$C2012),847)),2)),IF($B2012="Non - avec lien de dépendance",MIN(1129,H2012,$C2012)*overallRate,MIN(1129,H2012)*overallRate)))))</f>
        <v>Effectuez l’étape 1</v>
      </c>
      <c r="M2012" s="68" t="str">
        <f>IF(ISTEXT(overallRate),"Effectuez l’étape 1",IF(OR(COUNT($C2012,I2012)&lt;&gt;2,overallRate=0),0,IF(E2012="Yes",ROUND(MAX(IF($B2012="Oui - sans lien de dépendance",0,MIN((0.75*I2012),847)),MIN(I2012,(0.75*$C2012),847)),2),IF(revenueReduction&gt;0.3,MAX(IF($B2012="Non - avec lien de dépendance",MIN(1129,I2012,$C2012)*overallRate,MIN(1129,I2012)*overallRate),ROUND(MAX(IF($B2012="Non - avec lien de dépendance",0,MIN((0.75*I2012),847)),MIN(I2012,(0.75*$C2012),847)),2)),IF($B2012="Non - avec lien de dépendance",MIN(1129,I2012,$C2012)*overallRate,MIN(1129,I2012)*overallRate)))))</f>
        <v>Effectuez l’étape 1</v>
      </c>
      <c r="N2012" s="68" t="str">
        <f>IF(ISTEXT(overallRate),"Effectuez l’étape 1",IF(OR(COUNT($C2012,J2012)&lt;&gt;2,overallRate=0),0,IF(F2012="Yes",ROUND(MAX(IF($B2012="Oui - sans lien de dépendance",0,MIN((0.75*J2012),847)),MIN(J2012,(0.75*$C2012),847)),2),IF(revenueReduction&gt;0.3,MAX(IF($B2012="Non - avec lien de dépendance",MIN(1129,J2012,$C2012)*overallRate,MIN(1129,J2012)*overallRate),ROUND(MAX(IF($B2012="Non - avec lien de dépendance",0,MIN((0.75*J2012),847)),MIN(J2012,(0.75*$C2012),847)),2)),IF($B2012="Non - avec lien de dépendance",MIN(1129,J2012,$C2012)*overallRate,MIN(1129,J2012)*overallRate)))))</f>
        <v>Effectuez l’étape 1</v>
      </c>
      <c r="O2012" s="68" t="str">
        <f>IF(ISTEXT(overallRate),"Effectuez l’étape 1",IF(OR(COUNT($C2012,K2012)&lt;&gt;2,overallRate=0),0,IF(G2012="Yes",ROUND(MAX(IF($B2012="Oui - sans lien de dépendance",0,MIN((0.75*K2012),847)),MIN(K2012,(0.75*$C2012),847)),2),IF(revenueReduction&gt;0.3,MAX(IF($B2012="Non - avec lien de dépendance",MIN(1129,K2012,$C2012)*overallRate,MIN(1129,K2012)*overallRate),ROUND(MAX(IF($B2012="Non - avec lien de dépendance",0,MIN((0.75*K2012),847)),MIN(K2012,(0.75*$C2012),847)),2)),IF($B2012="Non - avec lien de dépendance",MIN(1129,K2012,$C2012)*overallRate,MIN(1129,K2012)*overallRate)))))</f>
        <v>Effectuez l’étape 1</v>
      </c>
      <c r="P2012" s="3">
        <f t="shared" si="31"/>
        <v>0</v>
      </c>
    </row>
    <row r="2013" spans="12:16" x14ac:dyDescent="0.5">
      <c r="L2013" s="68" t="str">
        <f>IF(ISTEXT(overallRate),"Effectuez l’étape 1",IF(OR(COUNT($C2013,H2013)&lt;&gt;2,overallRate=0),0,IF(D2013="Yes",ROUND(MAX(IF($B2013="Oui - sans lien de dépendance",0,MIN((0.75*H2013),847)),MIN(H2013,(0.75*$C2013),847)),2),IF(revenueReduction&gt;0.3,MAX(IF($B2013="Non - avec lien de dépendance",MIN(1129,H2013,$C2013)*overallRate,MIN(1129,H2013)*overallRate),ROUND(MAX(IF($B2013="Non - avec lien de dépendance",0,MIN((0.75*H2013),847)),MIN(H2013,(0.75*$C2013),847)),2)),IF($B2013="Non - avec lien de dépendance",MIN(1129,H2013,$C2013)*overallRate,MIN(1129,H2013)*overallRate)))))</f>
        <v>Effectuez l’étape 1</v>
      </c>
      <c r="M2013" s="68" t="str">
        <f>IF(ISTEXT(overallRate),"Effectuez l’étape 1",IF(OR(COUNT($C2013,I2013)&lt;&gt;2,overallRate=0),0,IF(E2013="Yes",ROUND(MAX(IF($B2013="Oui - sans lien de dépendance",0,MIN((0.75*I2013),847)),MIN(I2013,(0.75*$C2013),847)),2),IF(revenueReduction&gt;0.3,MAX(IF($B2013="Non - avec lien de dépendance",MIN(1129,I2013,$C2013)*overallRate,MIN(1129,I2013)*overallRate),ROUND(MAX(IF($B2013="Non - avec lien de dépendance",0,MIN((0.75*I2013),847)),MIN(I2013,(0.75*$C2013),847)),2)),IF($B2013="Non - avec lien de dépendance",MIN(1129,I2013,$C2013)*overallRate,MIN(1129,I2013)*overallRate)))))</f>
        <v>Effectuez l’étape 1</v>
      </c>
      <c r="N2013" s="68" t="str">
        <f>IF(ISTEXT(overallRate),"Effectuez l’étape 1",IF(OR(COUNT($C2013,J2013)&lt;&gt;2,overallRate=0),0,IF(F2013="Yes",ROUND(MAX(IF($B2013="Oui - sans lien de dépendance",0,MIN((0.75*J2013),847)),MIN(J2013,(0.75*$C2013),847)),2),IF(revenueReduction&gt;0.3,MAX(IF($B2013="Non - avec lien de dépendance",MIN(1129,J2013,$C2013)*overallRate,MIN(1129,J2013)*overallRate),ROUND(MAX(IF($B2013="Non - avec lien de dépendance",0,MIN((0.75*J2013),847)),MIN(J2013,(0.75*$C2013),847)),2)),IF($B2013="Non - avec lien de dépendance",MIN(1129,J2013,$C2013)*overallRate,MIN(1129,J2013)*overallRate)))))</f>
        <v>Effectuez l’étape 1</v>
      </c>
      <c r="O2013" s="68" t="str">
        <f>IF(ISTEXT(overallRate),"Effectuez l’étape 1",IF(OR(COUNT($C2013,K2013)&lt;&gt;2,overallRate=0),0,IF(G2013="Yes",ROUND(MAX(IF($B2013="Oui - sans lien de dépendance",0,MIN((0.75*K2013),847)),MIN(K2013,(0.75*$C2013),847)),2),IF(revenueReduction&gt;0.3,MAX(IF($B2013="Non - avec lien de dépendance",MIN(1129,K2013,$C2013)*overallRate,MIN(1129,K2013)*overallRate),ROUND(MAX(IF($B2013="Non - avec lien de dépendance",0,MIN((0.75*K2013),847)),MIN(K2013,(0.75*$C2013),847)),2)),IF($B2013="Non - avec lien de dépendance",MIN(1129,K2013,$C2013)*overallRate,MIN(1129,K2013)*overallRate)))))</f>
        <v>Effectuez l’étape 1</v>
      </c>
      <c r="P2013" s="3">
        <f t="shared" si="31"/>
        <v>0</v>
      </c>
    </row>
    <row r="2014" spans="12:16" x14ac:dyDescent="0.5">
      <c r="L2014" s="68" t="str">
        <f>IF(ISTEXT(overallRate),"Effectuez l’étape 1",IF(OR(COUNT($C2014,H2014)&lt;&gt;2,overallRate=0),0,IF(D2014="Yes",ROUND(MAX(IF($B2014="Oui - sans lien de dépendance",0,MIN((0.75*H2014),847)),MIN(H2014,(0.75*$C2014),847)),2),IF(revenueReduction&gt;0.3,MAX(IF($B2014="Non - avec lien de dépendance",MIN(1129,H2014,$C2014)*overallRate,MIN(1129,H2014)*overallRate),ROUND(MAX(IF($B2014="Non - avec lien de dépendance",0,MIN((0.75*H2014),847)),MIN(H2014,(0.75*$C2014),847)),2)),IF($B2014="Non - avec lien de dépendance",MIN(1129,H2014,$C2014)*overallRate,MIN(1129,H2014)*overallRate)))))</f>
        <v>Effectuez l’étape 1</v>
      </c>
      <c r="M2014" s="68" t="str">
        <f>IF(ISTEXT(overallRate),"Effectuez l’étape 1",IF(OR(COUNT($C2014,I2014)&lt;&gt;2,overallRate=0),0,IF(E2014="Yes",ROUND(MAX(IF($B2014="Oui - sans lien de dépendance",0,MIN((0.75*I2014),847)),MIN(I2014,(0.75*$C2014),847)),2),IF(revenueReduction&gt;0.3,MAX(IF($B2014="Non - avec lien de dépendance",MIN(1129,I2014,$C2014)*overallRate,MIN(1129,I2014)*overallRate),ROUND(MAX(IF($B2014="Non - avec lien de dépendance",0,MIN((0.75*I2014),847)),MIN(I2014,(0.75*$C2014),847)),2)),IF($B2014="Non - avec lien de dépendance",MIN(1129,I2014,$C2014)*overallRate,MIN(1129,I2014)*overallRate)))))</f>
        <v>Effectuez l’étape 1</v>
      </c>
      <c r="N2014" s="68" t="str">
        <f>IF(ISTEXT(overallRate),"Effectuez l’étape 1",IF(OR(COUNT($C2014,J2014)&lt;&gt;2,overallRate=0),0,IF(F2014="Yes",ROUND(MAX(IF($B2014="Oui - sans lien de dépendance",0,MIN((0.75*J2014),847)),MIN(J2014,(0.75*$C2014),847)),2),IF(revenueReduction&gt;0.3,MAX(IF($B2014="Non - avec lien de dépendance",MIN(1129,J2014,$C2014)*overallRate,MIN(1129,J2014)*overallRate),ROUND(MAX(IF($B2014="Non - avec lien de dépendance",0,MIN((0.75*J2014),847)),MIN(J2014,(0.75*$C2014),847)),2)),IF($B2014="Non - avec lien de dépendance",MIN(1129,J2014,$C2014)*overallRate,MIN(1129,J2014)*overallRate)))))</f>
        <v>Effectuez l’étape 1</v>
      </c>
      <c r="O2014" s="68" t="str">
        <f>IF(ISTEXT(overallRate),"Effectuez l’étape 1",IF(OR(COUNT($C2014,K2014)&lt;&gt;2,overallRate=0),0,IF(G2014="Yes",ROUND(MAX(IF($B2014="Oui - sans lien de dépendance",0,MIN((0.75*K2014),847)),MIN(K2014,(0.75*$C2014),847)),2),IF(revenueReduction&gt;0.3,MAX(IF($B2014="Non - avec lien de dépendance",MIN(1129,K2014,$C2014)*overallRate,MIN(1129,K2014)*overallRate),ROUND(MAX(IF($B2014="Non - avec lien de dépendance",0,MIN((0.75*K2014),847)),MIN(K2014,(0.75*$C2014),847)),2)),IF($B2014="Non - avec lien de dépendance",MIN(1129,K2014,$C2014)*overallRate,MIN(1129,K2014)*overallRate)))))</f>
        <v>Effectuez l’étape 1</v>
      </c>
      <c r="P2014" s="3">
        <f t="shared" si="31"/>
        <v>0</v>
      </c>
    </row>
    <row r="2015" spans="12:16" x14ac:dyDescent="0.5">
      <c r="L2015" s="68" t="str">
        <f>IF(ISTEXT(overallRate),"Effectuez l’étape 1",IF(OR(COUNT($C2015,H2015)&lt;&gt;2,overallRate=0),0,IF(D2015="Yes",ROUND(MAX(IF($B2015="Oui - sans lien de dépendance",0,MIN((0.75*H2015),847)),MIN(H2015,(0.75*$C2015),847)),2),IF(revenueReduction&gt;0.3,MAX(IF($B2015="Non - avec lien de dépendance",MIN(1129,H2015,$C2015)*overallRate,MIN(1129,H2015)*overallRate),ROUND(MAX(IF($B2015="Non - avec lien de dépendance",0,MIN((0.75*H2015),847)),MIN(H2015,(0.75*$C2015),847)),2)),IF($B2015="Non - avec lien de dépendance",MIN(1129,H2015,$C2015)*overallRate,MIN(1129,H2015)*overallRate)))))</f>
        <v>Effectuez l’étape 1</v>
      </c>
      <c r="M2015" s="68" t="str">
        <f>IF(ISTEXT(overallRate),"Effectuez l’étape 1",IF(OR(COUNT($C2015,I2015)&lt;&gt;2,overallRate=0),0,IF(E2015="Yes",ROUND(MAX(IF($B2015="Oui - sans lien de dépendance",0,MIN((0.75*I2015),847)),MIN(I2015,(0.75*$C2015),847)),2),IF(revenueReduction&gt;0.3,MAX(IF($B2015="Non - avec lien de dépendance",MIN(1129,I2015,$C2015)*overallRate,MIN(1129,I2015)*overallRate),ROUND(MAX(IF($B2015="Non - avec lien de dépendance",0,MIN((0.75*I2015),847)),MIN(I2015,(0.75*$C2015),847)),2)),IF($B2015="Non - avec lien de dépendance",MIN(1129,I2015,$C2015)*overallRate,MIN(1129,I2015)*overallRate)))))</f>
        <v>Effectuez l’étape 1</v>
      </c>
      <c r="N2015" s="68" t="str">
        <f>IF(ISTEXT(overallRate),"Effectuez l’étape 1",IF(OR(COUNT($C2015,J2015)&lt;&gt;2,overallRate=0),0,IF(F2015="Yes",ROUND(MAX(IF($B2015="Oui - sans lien de dépendance",0,MIN((0.75*J2015),847)),MIN(J2015,(0.75*$C2015),847)),2),IF(revenueReduction&gt;0.3,MAX(IF($B2015="Non - avec lien de dépendance",MIN(1129,J2015,$C2015)*overallRate,MIN(1129,J2015)*overallRate),ROUND(MAX(IF($B2015="Non - avec lien de dépendance",0,MIN((0.75*J2015),847)),MIN(J2015,(0.75*$C2015),847)),2)),IF($B2015="Non - avec lien de dépendance",MIN(1129,J2015,$C2015)*overallRate,MIN(1129,J2015)*overallRate)))))</f>
        <v>Effectuez l’étape 1</v>
      </c>
      <c r="O2015" s="68" t="str">
        <f>IF(ISTEXT(overallRate),"Effectuez l’étape 1",IF(OR(COUNT($C2015,K2015)&lt;&gt;2,overallRate=0),0,IF(G2015="Yes",ROUND(MAX(IF($B2015="Oui - sans lien de dépendance",0,MIN((0.75*K2015),847)),MIN(K2015,(0.75*$C2015),847)),2),IF(revenueReduction&gt;0.3,MAX(IF($B2015="Non - avec lien de dépendance",MIN(1129,K2015,$C2015)*overallRate,MIN(1129,K2015)*overallRate),ROUND(MAX(IF($B2015="Non - avec lien de dépendance",0,MIN((0.75*K2015),847)),MIN(K2015,(0.75*$C2015),847)),2)),IF($B2015="Non - avec lien de dépendance",MIN(1129,K2015,$C2015)*overallRate,MIN(1129,K2015)*overallRate)))))</f>
        <v>Effectuez l’étape 1</v>
      </c>
      <c r="P2015" s="3">
        <f t="shared" si="31"/>
        <v>0</v>
      </c>
    </row>
    <row r="2016" spans="12:16" x14ac:dyDescent="0.5">
      <c r="L2016" s="68" t="str">
        <f>IF(ISTEXT(overallRate),"Effectuez l’étape 1",IF(OR(COUNT($C2016,H2016)&lt;&gt;2,overallRate=0),0,IF(D2016="Yes",ROUND(MAX(IF($B2016="Oui - sans lien de dépendance",0,MIN((0.75*H2016),847)),MIN(H2016,(0.75*$C2016),847)),2),IF(revenueReduction&gt;0.3,MAX(IF($B2016="Non - avec lien de dépendance",MIN(1129,H2016,$C2016)*overallRate,MIN(1129,H2016)*overallRate),ROUND(MAX(IF($B2016="Non - avec lien de dépendance",0,MIN((0.75*H2016),847)),MIN(H2016,(0.75*$C2016),847)),2)),IF($B2016="Non - avec lien de dépendance",MIN(1129,H2016,$C2016)*overallRate,MIN(1129,H2016)*overallRate)))))</f>
        <v>Effectuez l’étape 1</v>
      </c>
      <c r="M2016" s="68" t="str">
        <f>IF(ISTEXT(overallRate),"Effectuez l’étape 1",IF(OR(COUNT($C2016,I2016)&lt;&gt;2,overallRate=0),0,IF(E2016="Yes",ROUND(MAX(IF($B2016="Oui - sans lien de dépendance",0,MIN((0.75*I2016),847)),MIN(I2016,(0.75*$C2016),847)),2),IF(revenueReduction&gt;0.3,MAX(IF($B2016="Non - avec lien de dépendance",MIN(1129,I2016,$C2016)*overallRate,MIN(1129,I2016)*overallRate),ROUND(MAX(IF($B2016="Non - avec lien de dépendance",0,MIN((0.75*I2016),847)),MIN(I2016,(0.75*$C2016),847)),2)),IF($B2016="Non - avec lien de dépendance",MIN(1129,I2016,$C2016)*overallRate,MIN(1129,I2016)*overallRate)))))</f>
        <v>Effectuez l’étape 1</v>
      </c>
      <c r="N2016" s="68" t="str">
        <f>IF(ISTEXT(overallRate),"Effectuez l’étape 1",IF(OR(COUNT($C2016,J2016)&lt;&gt;2,overallRate=0),0,IF(F2016="Yes",ROUND(MAX(IF($B2016="Oui - sans lien de dépendance",0,MIN((0.75*J2016),847)),MIN(J2016,(0.75*$C2016),847)),2),IF(revenueReduction&gt;0.3,MAX(IF($B2016="Non - avec lien de dépendance",MIN(1129,J2016,$C2016)*overallRate,MIN(1129,J2016)*overallRate),ROUND(MAX(IF($B2016="Non - avec lien de dépendance",0,MIN((0.75*J2016),847)),MIN(J2016,(0.75*$C2016),847)),2)),IF($B2016="Non - avec lien de dépendance",MIN(1129,J2016,$C2016)*overallRate,MIN(1129,J2016)*overallRate)))))</f>
        <v>Effectuez l’étape 1</v>
      </c>
      <c r="O2016" s="68" t="str">
        <f>IF(ISTEXT(overallRate),"Effectuez l’étape 1",IF(OR(COUNT($C2016,K2016)&lt;&gt;2,overallRate=0),0,IF(G2016="Yes",ROUND(MAX(IF($B2016="Oui - sans lien de dépendance",0,MIN((0.75*K2016),847)),MIN(K2016,(0.75*$C2016),847)),2),IF(revenueReduction&gt;0.3,MAX(IF($B2016="Non - avec lien de dépendance",MIN(1129,K2016,$C2016)*overallRate,MIN(1129,K2016)*overallRate),ROUND(MAX(IF($B2016="Non - avec lien de dépendance",0,MIN((0.75*K2016),847)),MIN(K2016,(0.75*$C2016),847)),2)),IF($B2016="Non - avec lien de dépendance",MIN(1129,K2016,$C2016)*overallRate,MIN(1129,K2016)*overallRate)))))</f>
        <v>Effectuez l’étape 1</v>
      </c>
      <c r="P2016" s="3">
        <f t="shared" si="31"/>
        <v>0</v>
      </c>
    </row>
    <row r="2017" spans="12:16" x14ac:dyDescent="0.5">
      <c r="L2017" s="68" t="str">
        <f>IF(ISTEXT(overallRate),"Effectuez l’étape 1",IF(OR(COUNT($C2017,H2017)&lt;&gt;2,overallRate=0),0,IF(D2017="Yes",ROUND(MAX(IF($B2017="Oui - sans lien de dépendance",0,MIN((0.75*H2017),847)),MIN(H2017,(0.75*$C2017),847)),2),IF(revenueReduction&gt;0.3,MAX(IF($B2017="Non - avec lien de dépendance",MIN(1129,H2017,$C2017)*overallRate,MIN(1129,H2017)*overallRate),ROUND(MAX(IF($B2017="Non - avec lien de dépendance",0,MIN((0.75*H2017),847)),MIN(H2017,(0.75*$C2017),847)),2)),IF($B2017="Non - avec lien de dépendance",MIN(1129,H2017,$C2017)*overallRate,MIN(1129,H2017)*overallRate)))))</f>
        <v>Effectuez l’étape 1</v>
      </c>
      <c r="M2017" s="68" t="str">
        <f>IF(ISTEXT(overallRate),"Effectuez l’étape 1",IF(OR(COUNT($C2017,I2017)&lt;&gt;2,overallRate=0),0,IF(E2017="Yes",ROUND(MAX(IF($B2017="Oui - sans lien de dépendance",0,MIN((0.75*I2017),847)),MIN(I2017,(0.75*$C2017),847)),2),IF(revenueReduction&gt;0.3,MAX(IF($B2017="Non - avec lien de dépendance",MIN(1129,I2017,$C2017)*overallRate,MIN(1129,I2017)*overallRate),ROUND(MAX(IF($B2017="Non - avec lien de dépendance",0,MIN((0.75*I2017),847)),MIN(I2017,(0.75*$C2017),847)),2)),IF($B2017="Non - avec lien de dépendance",MIN(1129,I2017,$C2017)*overallRate,MIN(1129,I2017)*overallRate)))))</f>
        <v>Effectuez l’étape 1</v>
      </c>
      <c r="N2017" s="68" t="str">
        <f>IF(ISTEXT(overallRate),"Effectuez l’étape 1",IF(OR(COUNT($C2017,J2017)&lt;&gt;2,overallRate=0),0,IF(F2017="Yes",ROUND(MAX(IF($B2017="Oui - sans lien de dépendance",0,MIN((0.75*J2017),847)),MIN(J2017,(0.75*$C2017),847)),2),IF(revenueReduction&gt;0.3,MAX(IF($B2017="Non - avec lien de dépendance",MIN(1129,J2017,$C2017)*overallRate,MIN(1129,J2017)*overallRate),ROUND(MAX(IF($B2017="Non - avec lien de dépendance",0,MIN((0.75*J2017),847)),MIN(J2017,(0.75*$C2017),847)),2)),IF($B2017="Non - avec lien de dépendance",MIN(1129,J2017,$C2017)*overallRate,MIN(1129,J2017)*overallRate)))))</f>
        <v>Effectuez l’étape 1</v>
      </c>
      <c r="O2017" s="68" t="str">
        <f>IF(ISTEXT(overallRate),"Effectuez l’étape 1",IF(OR(COUNT($C2017,K2017)&lt;&gt;2,overallRate=0),0,IF(G2017="Yes",ROUND(MAX(IF($B2017="Oui - sans lien de dépendance",0,MIN((0.75*K2017),847)),MIN(K2017,(0.75*$C2017),847)),2),IF(revenueReduction&gt;0.3,MAX(IF($B2017="Non - avec lien de dépendance",MIN(1129,K2017,$C2017)*overallRate,MIN(1129,K2017)*overallRate),ROUND(MAX(IF($B2017="Non - avec lien de dépendance",0,MIN((0.75*K2017),847)),MIN(K2017,(0.75*$C2017),847)),2)),IF($B2017="Non - avec lien de dépendance",MIN(1129,K2017,$C2017)*overallRate,MIN(1129,K2017)*overallRate)))))</f>
        <v>Effectuez l’étape 1</v>
      </c>
      <c r="P2017" s="3">
        <f t="shared" si="31"/>
        <v>0</v>
      </c>
    </row>
    <row r="2018" spans="12:16" x14ac:dyDescent="0.5">
      <c r="L2018" s="68" t="str">
        <f>IF(ISTEXT(overallRate),"Effectuez l’étape 1",IF(OR(COUNT($C2018,H2018)&lt;&gt;2,overallRate=0),0,IF(D2018="Yes",ROUND(MAX(IF($B2018="Oui - sans lien de dépendance",0,MIN((0.75*H2018),847)),MIN(H2018,(0.75*$C2018),847)),2),IF(revenueReduction&gt;0.3,MAX(IF($B2018="Non - avec lien de dépendance",MIN(1129,H2018,$C2018)*overallRate,MIN(1129,H2018)*overallRate),ROUND(MAX(IF($B2018="Non - avec lien de dépendance",0,MIN((0.75*H2018),847)),MIN(H2018,(0.75*$C2018),847)),2)),IF($B2018="Non - avec lien de dépendance",MIN(1129,H2018,$C2018)*overallRate,MIN(1129,H2018)*overallRate)))))</f>
        <v>Effectuez l’étape 1</v>
      </c>
      <c r="M2018" s="68" t="str">
        <f>IF(ISTEXT(overallRate),"Effectuez l’étape 1",IF(OR(COUNT($C2018,I2018)&lt;&gt;2,overallRate=0),0,IF(E2018="Yes",ROUND(MAX(IF($B2018="Oui - sans lien de dépendance",0,MIN((0.75*I2018),847)),MIN(I2018,(0.75*$C2018),847)),2),IF(revenueReduction&gt;0.3,MAX(IF($B2018="Non - avec lien de dépendance",MIN(1129,I2018,$C2018)*overallRate,MIN(1129,I2018)*overallRate),ROUND(MAX(IF($B2018="Non - avec lien de dépendance",0,MIN((0.75*I2018),847)),MIN(I2018,(0.75*$C2018),847)),2)),IF($B2018="Non - avec lien de dépendance",MIN(1129,I2018,$C2018)*overallRate,MIN(1129,I2018)*overallRate)))))</f>
        <v>Effectuez l’étape 1</v>
      </c>
      <c r="N2018" s="68" t="str">
        <f>IF(ISTEXT(overallRate),"Effectuez l’étape 1",IF(OR(COUNT($C2018,J2018)&lt;&gt;2,overallRate=0),0,IF(F2018="Yes",ROUND(MAX(IF($B2018="Oui - sans lien de dépendance",0,MIN((0.75*J2018),847)),MIN(J2018,(0.75*$C2018),847)),2),IF(revenueReduction&gt;0.3,MAX(IF($B2018="Non - avec lien de dépendance",MIN(1129,J2018,$C2018)*overallRate,MIN(1129,J2018)*overallRate),ROUND(MAX(IF($B2018="Non - avec lien de dépendance",0,MIN((0.75*J2018),847)),MIN(J2018,(0.75*$C2018),847)),2)),IF($B2018="Non - avec lien de dépendance",MIN(1129,J2018,$C2018)*overallRate,MIN(1129,J2018)*overallRate)))))</f>
        <v>Effectuez l’étape 1</v>
      </c>
      <c r="O2018" s="68" t="str">
        <f>IF(ISTEXT(overallRate),"Effectuez l’étape 1",IF(OR(COUNT($C2018,K2018)&lt;&gt;2,overallRate=0),0,IF(G2018="Yes",ROUND(MAX(IF($B2018="Oui - sans lien de dépendance",0,MIN((0.75*K2018),847)),MIN(K2018,(0.75*$C2018),847)),2),IF(revenueReduction&gt;0.3,MAX(IF($B2018="Non - avec lien de dépendance",MIN(1129,K2018,$C2018)*overallRate,MIN(1129,K2018)*overallRate),ROUND(MAX(IF($B2018="Non - avec lien de dépendance",0,MIN((0.75*K2018),847)),MIN(K2018,(0.75*$C2018),847)),2)),IF($B2018="Non - avec lien de dépendance",MIN(1129,K2018,$C2018)*overallRate,MIN(1129,K2018)*overallRate)))))</f>
        <v>Effectuez l’étape 1</v>
      </c>
      <c r="P2018" s="3">
        <f t="shared" si="31"/>
        <v>0</v>
      </c>
    </row>
    <row r="2019" spans="12:16" x14ac:dyDescent="0.5">
      <c r="L2019" s="68" t="str">
        <f>IF(ISTEXT(overallRate),"Effectuez l’étape 1",IF(OR(COUNT($C2019,H2019)&lt;&gt;2,overallRate=0),0,IF(D2019="Yes",ROUND(MAX(IF($B2019="Oui - sans lien de dépendance",0,MIN((0.75*H2019),847)),MIN(H2019,(0.75*$C2019),847)),2),IF(revenueReduction&gt;0.3,MAX(IF($B2019="Non - avec lien de dépendance",MIN(1129,H2019,$C2019)*overallRate,MIN(1129,H2019)*overallRate),ROUND(MAX(IF($B2019="Non - avec lien de dépendance",0,MIN((0.75*H2019),847)),MIN(H2019,(0.75*$C2019),847)),2)),IF($B2019="Non - avec lien de dépendance",MIN(1129,H2019,$C2019)*overallRate,MIN(1129,H2019)*overallRate)))))</f>
        <v>Effectuez l’étape 1</v>
      </c>
      <c r="M2019" s="68" t="str">
        <f>IF(ISTEXT(overallRate),"Effectuez l’étape 1",IF(OR(COUNT($C2019,I2019)&lt;&gt;2,overallRate=0),0,IF(E2019="Yes",ROUND(MAX(IF($B2019="Oui - sans lien de dépendance",0,MIN((0.75*I2019),847)),MIN(I2019,(0.75*$C2019),847)),2),IF(revenueReduction&gt;0.3,MAX(IF($B2019="Non - avec lien de dépendance",MIN(1129,I2019,$C2019)*overallRate,MIN(1129,I2019)*overallRate),ROUND(MAX(IF($B2019="Non - avec lien de dépendance",0,MIN((0.75*I2019),847)),MIN(I2019,(0.75*$C2019),847)),2)),IF($B2019="Non - avec lien de dépendance",MIN(1129,I2019,$C2019)*overallRate,MIN(1129,I2019)*overallRate)))))</f>
        <v>Effectuez l’étape 1</v>
      </c>
      <c r="N2019" s="68" t="str">
        <f>IF(ISTEXT(overallRate),"Effectuez l’étape 1",IF(OR(COUNT($C2019,J2019)&lt;&gt;2,overallRate=0),0,IF(F2019="Yes",ROUND(MAX(IF($B2019="Oui - sans lien de dépendance",0,MIN((0.75*J2019),847)),MIN(J2019,(0.75*$C2019),847)),2),IF(revenueReduction&gt;0.3,MAX(IF($B2019="Non - avec lien de dépendance",MIN(1129,J2019,$C2019)*overallRate,MIN(1129,J2019)*overallRate),ROUND(MAX(IF($B2019="Non - avec lien de dépendance",0,MIN((0.75*J2019),847)),MIN(J2019,(0.75*$C2019),847)),2)),IF($B2019="Non - avec lien de dépendance",MIN(1129,J2019,$C2019)*overallRate,MIN(1129,J2019)*overallRate)))))</f>
        <v>Effectuez l’étape 1</v>
      </c>
      <c r="O2019" s="68" t="str">
        <f>IF(ISTEXT(overallRate),"Effectuez l’étape 1",IF(OR(COUNT($C2019,K2019)&lt;&gt;2,overallRate=0),0,IF(G2019="Yes",ROUND(MAX(IF($B2019="Oui - sans lien de dépendance",0,MIN((0.75*K2019),847)),MIN(K2019,(0.75*$C2019),847)),2),IF(revenueReduction&gt;0.3,MAX(IF($B2019="Non - avec lien de dépendance",MIN(1129,K2019,$C2019)*overallRate,MIN(1129,K2019)*overallRate),ROUND(MAX(IF($B2019="Non - avec lien de dépendance",0,MIN((0.75*K2019),847)),MIN(K2019,(0.75*$C2019),847)),2)),IF($B2019="Non - avec lien de dépendance",MIN(1129,K2019,$C2019)*overallRate,MIN(1129,K2019)*overallRate)))))</f>
        <v>Effectuez l’étape 1</v>
      </c>
      <c r="P2019" s="3">
        <f t="shared" si="31"/>
        <v>0</v>
      </c>
    </row>
    <row r="2020" spans="12:16" x14ac:dyDescent="0.5">
      <c r="L2020" s="68" t="str">
        <f>IF(ISTEXT(overallRate),"Effectuez l’étape 1",IF(OR(COUNT($C2020,H2020)&lt;&gt;2,overallRate=0),0,IF(D2020="Yes",ROUND(MAX(IF($B2020="Oui - sans lien de dépendance",0,MIN((0.75*H2020),847)),MIN(H2020,(0.75*$C2020),847)),2),IF(revenueReduction&gt;0.3,MAX(IF($B2020="Non - avec lien de dépendance",MIN(1129,H2020,$C2020)*overallRate,MIN(1129,H2020)*overallRate),ROUND(MAX(IF($B2020="Non - avec lien de dépendance",0,MIN((0.75*H2020),847)),MIN(H2020,(0.75*$C2020),847)),2)),IF($B2020="Non - avec lien de dépendance",MIN(1129,H2020,$C2020)*overallRate,MIN(1129,H2020)*overallRate)))))</f>
        <v>Effectuez l’étape 1</v>
      </c>
      <c r="M2020" s="68" t="str">
        <f>IF(ISTEXT(overallRate),"Effectuez l’étape 1",IF(OR(COUNT($C2020,I2020)&lt;&gt;2,overallRate=0),0,IF(E2020="Yes",ROUND(MAX(IF($B2020="Oui - sans lien de dépendance",0,MIN((0.75*I2020),847)),MIN(I2020,(0.75*$C2020),847)),2),IF(revenueReduction&gt;0.3,MAX(IF($B2020="Non - avec lien de dépendance",MIN(1129,I2020,$C2020)*overallRate,MIN(1129,I2020)*overallRate),ROUND(MAX(IF($B2020="Non - avec lien de dépendance",0,MIN((0.75*I2020),847)),MIN(I2020,(0.75*$C2020),847)),2)),IF($B2020="Non - avec lien de dépendance",MIN(1129,I2020,$C2020)*overallRate,MIN(1129,I2020)*overallRate)))))</f>
        <v>Effectuez l’étape 1</v>
      </c>
      <c r="N2020" s="68" t="str">
        <f>IF(ISTEXT(overallRate),"Effectuez l’étape 1",IF(OR(COUNT($C2020,J2020)&lt;&gt;2,overallRate=0),0,IF(F2020="Yes",ROUND(MAX(IF($B2020="Oui - sans lien de dépendance",0,MIN((0.75*J2020),847)),MIN(J2020,(0.75*$C2020),847)),2),IF(revenueReduction&gt;0.3,MAX(IF($B2020="Non - avec lien de dépendance",MIN(1129,J2020,$C2020)*overallRate,MIN(1129,J2020)*overallRate),ROUND(MAX(IF($B2020="Non - avec lien de dépendance",0,MIN((0.75*J2020),847)),MIN(J2020,(0.75*$C2020),847)),2)),IF($B2020="Non - avec lien de dépendance",MIN(1129,J2020,$C2020)*overallRate,MIN(1129,J2020)*overallRate)))))</f>
        <v>Effectuez l’étape 1</v>
      </c>
      <c r="O2020" s="68" t="str">
        <f>IF(ISTEXT(overallRate),"Effectuez l’étape 1",IF(OR(COUNT($C2020,K2020)&lt;&gt;2,overallRate=0),0,IF(G2020="Yes",ROUND(MAX(IF($B2020="Oui - sans lien de dépendance",0,MIN((0.75*K2020),847)),MIN(K2020,(0.75*$C2020),847)),2),IF(revenueReduction&gt;0.3,MAX(IF($B2020="Non - avec lien de dépendance",MIN(1129,K2020,$C2020)*overallRate,MIN(1129,K2020)*overallRate),ROUND(MAX(IF($B2020="Non - avec lien de dépendance",0,MIN((0.75*K2020),847)),MIN(K2020,(0.75*$C2020),847)),2)),IF($B2020="Non - avec lien de dépendance",MIN(1129,K2020,$C2020)*overallRate,MIN(1129,K2020)*overallRate)))))</f>
        <v>Effectuez l’étape 1</v>
      </c>
      <c r="P2020" s="3">
        <f t="shared" si="31"/>
        <v>0</v>
      </c>
    </row>
    <row r="2021" spans="12:16" x14ac:dyDescent="0.5">
      <c r="L2021" s="68" t="str">
        <f>IF(ISTEXT(overallRate),"Effectuez l’étape 1",IF(OR(COUNT($C2021,H2021)&lt;&gt;2,overallRate=0),0,IF(D2021="Yes",ROUND(MAX(IF($B2021="Oui - sans lien de dépendance",0,MIN((0.75*H2021),847)),MIN(H2021,(0.75*$C2021),847)),2),IF(revenueReduction&gt;0.3,MAX(IF($B2021="Non - avec lien de dépendance",MIN(1129,H2021,$C2021)*overallRate,MIN(1129,H2021)*overallRate),ROUND(MAX(IF($B2021="Non - avec lien de dépendance",0,MIN((0.75*H2021),847)),MIN(H2021,(0.75*$C2021),847)),2)),IF($B2021="Non - avec lien de dépendance",MIN(1129,H2021,$C2021)*overallRate,MIN(1129,H2021)*overallRate)))))</f>
        <v>Effectuez l’étape 1</v>
      </c>
      <c r="M2021" s="68" t="str">
        <f>IF(ISTEXT(overallRate),"Effectuez l’étape 1",IF(OR(COUNT($C2021,I2021)&lt;&gt;2,overallRate=0),0,IF(E2021="Yes",ROUND(MAX(IF($B2021="Oui - sans lien de dépendance",0,MIN((0.75*I2021),847)),MIN(I2021,(0.75*$C2021),847)),2),IF(revenueReduction&gt;0.3,MAX(IF($B2021="Non - avec lien de dépendance",MIN(1129,I2021,$C2021)*overallRate,MIN(1129,I2021)*overallRate),ROUND(MAX(IF($B2021="Non - avec lien de dépendance",0,MIN((0.75*I2021),847)),MIN(I2021,(0.75*$C2021),847)),2)),IF($B2021="Non - avec lien de dépendance",MIN(1129,I2021,$C2021)*overallRate,MIN(1129,I2021)*overallRate)))))</f>
        <v>Effectuez l’étape 1</v>
      </c>
      <c r="N2021" s="68" t="str">
        <f>IF(ISTEXT(overallRate),"Effectuez l’étape 1",IF(OR(COUNT($C2021,J2021)&lt;&gt;2,overallRate=0),0,IF(F2021="Yes",ROUND(MAX(IF($B2021="Oui - sans lien de dépendance",0,MIN((0.75*J2021),847)),MIN(J2021,(0.75*$C2021),847)),2),IF(revenueReduction&gt;0.3,MAX(IF($B2021="Non - avec lien de dépendance",MIN(1129,J2021,$C2021)*overallRate,MIN(1129,J2021)*overallRate),ROUND(MAX(IF($B2021="Non - avec lien de dépendance",0,MIN((0.75*J2021),847)),MIN(J2021,(0.75*$C2021),847)),2)),IF($B2021="Non - avec lien de dépendance",MIN(1129,J2021,$C2021)*overallRate,MIN(1129,J2021)*overallRate)))))</f>
        <v>Effectuez l’étape 1</v>
      </c>
      <c r="O2021" s="68" t="str">
        <f>IF(ISTEXT(overallRate),"Effectuez l’étape 1",IF(OR(COUNT($C2021,K2021)&lt;&gt;2,overallRate=0),0,IF(G2021="Yes",ROUND(MAX(IF($B2021="Oui - sans lien de dépendance",0,MIN((0.75*K2021),847)),MIN(K2021,(0.75*$C2021),847)),2),IF(revenueReduction&gt;0.3,MAX(IF($B2021="Non - avec lien de dépendance",MIN(1129,K2021,$C2021)*overallRate,MIN(1129,K2021)*overallRate),ROUND(MAX(IF($B2021="Non - avec lien de dépendance",0,MIN((0.75*K2021),847)),MIN(K2021,(0.75*$C2021),847)),2)),IF($B2021="Non - avec lien de dépendance",MIN(1129,K2021,$C2021)*overallRate,MIN(1129,K2021)*overallRate)))))</f>
        <v>Effectuez l’étape 1</v>
      </c>
      <c r="P2021" s="3">
        <f t="shared" si="31"/>
        <v>0</v>
      </c>
    </row>
    <row r="2022" spans="12:16" x14ac:dyDescent="0.5">
      <c r="L2022" s="68" t="str">
        <f>IF(ISTEXT(overallRate),"Effectuez l’étape 1",IF(OR(COUNT($C2022,H2022)&lt;&gt;2,overallRate=0),0,IF(D2022="Yes",ROUND(MAX(IF($B2022="Oui - sans lien de dépendance",0,MIN((0.75*H2022),847)),MIN(H2022,(0.75*$C2022),847)),2),IF(revenueReduction&gt;0.3,MAX(IF($B2022="Non - avec lien de dépendance",MIN(1129,H2022,$C2022)*overallRate,MIN(1129,H2022)*overallRate),ROUND(MAX(IF($B2022="Non - avec lien de dépendance",0,MIN((0.75*H2022),847)),MIN(H2022,(0.75*$C2022),847)),2)),IF($B2022="Non - avec lien de dépendance",MIN(1129,H2022,$C2022)*overallRate,MIN(1129,H2022)*overallRate)))))</f>
        <v>Effectuez l’étape 1</v>
      </c>
      <c r="M2022" s="68" t="str">
        <f>IF(ISTEXT(overallRate),"Effectuez l’étape 1",IF(OR(COUNT($C2022,I2022)&lt;&gt;2,overallRate=0),0,IF(E2022="Yes",ROUND(MAX(IF($B2022="Oui - sans lien de dépendance",0,MIN((0.75*I2022),847)),MIN(I2022,(0.75*$C2022),847)),2),IF(revenueReduction&gt;0.3,MAX(IF($B2022="Non - avec lien de dépendance",MIN(1129,I2022,$C2022)*overallRate,MIN(1129,I2022)*overallRate),ROUND(MAX(IF($B2022="Non - avec lien de dépendance",0,MIN((0.75*I2022),847)),MIN(I2022,(0.75*$C2022),847)),2)),IF($B2022="Non - avec lien de dépendance",MIN(1129,I2022,$C2022)*overallRate,MIN(1129,I2022)*overallRate)))))</f>
        <v>Effectuez l’étape 1</v>
      </c>
      <c r="N2022" s="68" t="str">
        <f>IF(ISTEXT(overallRate),"Effectuez l’étape 1",IF(OR(COUNT($C2022,J2022)&lt;&gt;2,overallRate=0),0,IF(F2022="Yes",ROUND(MAX(IF($B2022="Oui - sans lien de dépendance",0,MIN((0.75*J2022),847)),MIN(J2022,(0.75*$C2022),847)),2),IF(revenueReduction&gt;0.3,MAX(IF($B2022="Non - avec lien de dépendance",MIN(1129,J2022,$C2022)*overallRate,MIN(1129,J2022)*overallRate),ROUND(MAX(IF($B2022="Non - avec lien de dépendance",0,MIN((0.75*J2022),847)),MIN(J2022,(0.75*$C2022),847)),2)),IF($B2022="Non - avec lien de dépendance",MIN(1129,J2022,$C2022)*overallRate,MIN(1129,J2022)*overallRate)))))</f>
        <v>Effectuez l’étape 1</v>
      </c>
      <c r="O2022" s="68" t="str">
        <f>IF(ISTEXT(overallRate),"Effectuez l’étape 1",IF(OR(COUNT($C2022,K2022)&lt;&gt;2,overallRate=0),0,IF(G2022="Yes",ROUND(MAX(IF($B2022="Oui - sans lien de dépendance",0,MIN((0.75*K2022),847)),MIN(K2022,(0.75*$C2022),847)),2),IF(revenueReduction&gt;0.3,MAX(IF($B2022="Non - avec lien de dépendance",MIN(1129,K2022,$C2022)*overallRate,MIN(1129,K2022)*overallRate),ROUND(MAX(IF($B2022="Non - avec lien de dépendance",0,MIN((0.75*K2022),847)),MIN(K2022,(0.75*$C2022),847)),2)),IF($B2022="Non - avec lien de dépendance",MIN(1129,K2022,$C2022)*overallRate,MIN(1129,K2022)*overallRate)))))</f>
        <v>Effectuez l’étape 1</v>
      </c>
      <c r="P2022" s="3">
        <f t="shared" si="31"/>
        <v>0</v>
      </c>
    </row>
    <row r="2023" spans="12:16" x14ac:dyDescent="0.5">
      <c r="L2023" s="68" t="str">
        <f>IF(ISTEXT(overallRate),"Effectuez l’étape 1",IF(OR(COUNT($C2023,H2023)&lt;&gt;2,overallRate=0),0,IF(D2023="Yes",ROUND(MAX(IF($B2023="Oui - sans lien de dépendance",0,MIN((0.75*H2023),847)),MIN(H2023,(0.75*$C2023),847)),2),IF(revenueReduction&gt;0.3,MAX(IF($B2023="Non - avec lien de dépendance",MIN(1129,H2023,$C2023)*overallRate,MIN(1129,H2023)*overallRate),ROUND(MAX(IF($B2023="Non - avec lien de dépendance",0,MIN((0.75*H2023),847)),MIN(H2023,(0.75*$C2023),847)),2)),IF($B2023="Non - avec lien de dépendance",MIN(1129,H2023,$C2023)*overallRate,MIN(1129,H2023)*overallRate)))))</f>
        <v>Effectuez l’étape 1</v>
      </c>
      <c r="M2023" s="68" t="str">
        <f>IF(ISTEXT(overallRate),"Effectuez l’étape 1",IF(OR(COUNT($C2023,I2023)&lt;&gt;2,overallRate=0),0,IF(E2023="Yes",ROUND(MAX(IF($B2023="Oui - sans lien de dépendance",0,MIN((0.75*I2023),847)),MIN(I2023,(0.75*$C2023),847)),2),IF(revenueReduction&gt;0.3,MAX(IF($B2023="Non - avec lien de dépendance",MIN(1129,I2023,$C2023)*overallRate,MIN(1129,I2023)*overallRate),ROUND(MAX(IF($B2023="Non - avec lien de dépendance",0,MIN((0.75*I2023),847)),MIN(I2023,(0.75*$C2023),847)),2)),IF($B2023="Non - avec lien de dépendance",MIN(1129,I2023,$C2023)*overallRate,MIN(1129,I2023)*overallRate)))))</f>
        <v>Effectuez l’étape 1</v>
      </c>
      <c r="N2023" s="68" t="str">
        <f>IF(ISTEXT(overallRate),"Effectuez l’étape 1",IF(OR(COUNT($C2023,J2023)&lt;&gt;2,overallRate=0),0,IF(F2023="Yes",ROUND(MAX(IF($B2023="Oui - sans lien de dépendance",0,MIN((0.75*J2023),847)),MIN(J2023,(0.75*$C2023),847)),2),IF(revenueReduction&gt;0.3,MAX(IF($B2023="Non - avec lien de dépendance",MIN(1129,J2023,$C2023)*overallRate,MIN(1129,J2023)*overallRate),ROUND(MAX(IF($B2023="Non - avec lien de dépendance",0,MIN((0.75*J2023),847)),MIN(J2023,(0.75*$C2023),847)),2)),IF($B2023="Non - avec lien de dépendance",MIN(1129,J2023,$C2023)*overallRate,MIN(1129,J2023)*overallRate)))))</f>
        <v>Effectuez l’étape 1</v>
      </c>
      <c r="O2023" s="68" t="str">
        <f>IF(ISTEXT(overallRate),"Effectuez l’étape 1",IF(OR(COUNT($C2023,K2023)&lt;&gt;2,overallRate=0),0,IF(G2023="Yes",ROUND(MAX(IF($B2023="Oui - sans lien de dépendance",0,MIN((0.75*K2023),847)),MIN(K2023,(0.75*$C2023),847)),2),IF(revenueReduction&gt;0.3,MAX(IF($B2023="Non - avec lien de dépendance",MIN(1129,K2023,$C2023)*overallRate,MIN(1129,K2023)*overallRate),ROUND(MAX(IF($B2023="Non - avec lien de dépendance",0,MIN((0.75*K2023),847)),MIN(K2023,(0.75*$C2023),847)),2)),IF($B2023="Non - avec lien de dépendance",MIN(1129,K2023,$C2023)*overallRate,MIN(1129,K2023)*overallRate)))))</f>
        <v>Effectuez l’étape 1</v>
      </c>
      <c r="P2023" s="3">
        <f t="shared" si="31"/>
        <v>0</v>
      </c>
    </row>
    <row r="2024" spans="12:16" x14ac:dyDescent="0.5">
      <c r="L2024" s="68" t="str">
        <f>IF(ISTEXT(overallRate),"Effectuez l’étape 1",IF(OR(COUNT($C2024,H2024)&lt;&gt;2,overallRate=0),0,IF(D2024="Yes",ROUND(MAX(IF($B2024="Oui - sans lien de dépendance",0,MIN((0.75*H2024),847)),MIN(H2024,(0.75*$C2024),847)),2),IF(revenueReduction&gt;0.3,MAX(IF($B2024="Non - avec lien de dépendance",MIN(1129,H2024,$C2024)*overallRate,MIN(1129,H2024)*overallRate),ROUND(MAX(IF($B2024="Non - avec lien de dépendance",0,MIN((0.75*H2024),847)),MIN(H2024,(0.75*$C2024),847)),2)),IF($B2024="Non - avec lien de dépendance",MIN(1129,H2024,$C2024)*overallRate,MIN(1129,H2024)*overallRate)))))</f>
        <v>Effectuez l’étape 1</v>
      </c>
      <c r="M2024" s="68" t="str">
        <f>IF(ISTEXT(overallRate),"Effectuez l’étape 1",IF(OR(COUNT($C2024,I2024)&lt;&gt;2,overallRate=0),0,IF(E2024="Yes",ROUND(MAX(IF($B2024="Oui - sans lien de dépendance",0,MIN((0.75*I2024),847)),MIN(I2024,(0.75*$C2024),847)),2),IF(revenueReduction&gt;0.3,MAX(IF($B2024="Non - avec lien de dépendance",MIN(1129,I2024,$C2024)*overallRate,MIN(1129,I2024)*overallRate),ROUND(MAX(IF($B2024="Non - avec lien de dépendance",0,MIN((0.75*I2024),847)),MIN(I2024,(0.75*$C2024),847)),2)),IF($B2024="Non - avec lien de dépendance",MIN(1129,I2024,$C2024)*overallRate,MIN(1129,I2024)*overallRate)))))</f>
        <v>Effectuez l’étape 1</v>
      </c>
      <c r="N2024" s="68" t="str">
        <f>IF(ISTEXT(overallRate),"Effectuez l’étape 1",IF(OR(COUNT($C2024,J2024)&lt;&gt;2,overallRate=0),0,IF(F2024="Yes",ROUND(MAX(IF($B2024="Oui - sans lien de dépendance",0,MIN((0.75*J2024),847)),MIN(J2024,(0.75*$C2024),847)),2),IF(revenueReduction&gt;0.3,MAX(IF($B2024="Non - avec lien de dépendance",MIN(1129,J2024,$C2024)*overallRate,MIN(1129,J2024)*overallRate),ROUND(MAX(IF($B2024="Non - avec lien de dépendance",0,MIN((0.75*J2024),847)),MIN(J2024,(0.75*$C2024),847)),2)),IF($B2024="Non - avec lien de dépendance",MIN(1129,J2024,$C2024)*overallRate,MIN(1129,J2024)*overallRate)))))</f>
        <v>Effectuez l’étape 1</v>
      </c>
      <c r="O2024" s="68" t="str">
        <f>IF(ISTEXT(overallRate),"Effectuez l’étape 1",IF(OR(COUNT($C2024,K2024)&lt;&gt;2,overallRate=0),0,IF(G2024="Yes",ROUND(MAX(IF($B2024="Oui - sans lien de dépendance",0,MIN((0.75*K2024),847)),MIN(K2024,(0.75*$C2024),847)),2),IF(revenueReduction&gt;0.3,MAX(IF($B2024="Non - avec lien de dépendance",MIN(1129,K2024,$C2024)*overallRate,MIN(1129,K2024)*overallRate),ROUND(MAX(IF($B2024="Non - avec lien de dépendance",0,MIN((0.75*K2024),847)),MIN(K2024,(0.75*$C2024),847)),2)),IF($B2024="Non - avec lien de dépendance",MIN(1129,K2024,$C2024)*overallRate,MIN(1129,K2024)*overallRate)))))</f>
        <v>Effectuez l’étape 1</v>
      </c>
      <c r="P2024" s="3">
        <f t="shared" si="31"/>
        <v>0</v>
      </c>
    </row>
    <row r="2025" spans="12:16" x14ac:dyDescent="0.5">
      <c r="L2025" s="68" t="str">
        <f>IF(ISTEXT(overallRate),"Effectuez l’étape 1",IF(OR(COUNT($C2025,H2025)&lt;&gt;2,overallRate=0),0,IF(D2025="Yes",ROUND(MAX(IF($B2025="Oui - sans lien de dépendance",0,MIN((0.75*H2025),847)),MIN(H2025,(0.75*$C2025),847)),2),IF(revenueReduction&gt;0.3,MAX(IF($B2025="Non - avec lien de dépendance",MIN(1129,H2025,$C2025)*overallRate,MIN(1129,H2025)*overallRate),ROUND(MAX(IF($B2025="Non - avec lien de dépendance",0,MIN((0.75*H2025),847)),MIN(H2025,(0.75*$C2025),847)),2)),IF($B2025="Non - avec lien de dépendance",MIN(1129,H2025,$C2025)*overallRate,MIN(1129,H2025)*overallRate)))))</f>
        <v>Effectuez l’étape 1</v>
      </c>
      <c r="M2025" s="68" t="str">
        <f>IF(ISTEXT(overallRate),"Effectuez l’étape 1",IF(OR(COUNT($C2025,I2025)&lt;&gt;2,overallRate=0),0,IF(E2025="Yes",ROUND(MAX(IF($B2025="Oui - sans lien de dépendance",0,MIN((0.75*I2025),847)),MIN(I2025,(0.75*$C2025),847)),2),IF(revenueReduction&gt;0.3,MAX(IF($B2025="Non - avec lien de dépendance",MIN(1129,I2025,$C2025)*overallRate,MIN(1129,I2025)*overallRate),ROUND(MAX(IF($B2025="Non - avec lien de dépendance",0,MIN((0.75*I2025),847)),MIN(I2025,(0.75*$C2025),847)),2)),IF($B2025="Non - avec lien de dépendance",MIN(1129,I2025,$C2025)*overallRate,MIN(1129,I2025)*overallRate)))))</f>
        <v>Effectuez l’étape 1</v>
      </c>
      <c r="N2025" s="68" t="str">
        <f>IF(ISTEXT(overallRate),"Effectuez l’étape 1",IF(OR(COUNT($C2025,J2025)&lt;&gt;2,overallRate=0),0,IF(F2025="Yes",ROUND(MAX(IF($B2025="Oui - sans lien de dépendance",0,MIN((0.75*J2025),847)),MIN(J2025,(0.75*$C2025),847)),2),IF(revenueReduction&gt;0.3,MAX(IF($B2025="Non - avec lien de dépendance",MIN(1129,J2025,$C2025)*overallRate,MIN(1129,J2025)*overallRate),ROUND(MAX(IF($B2025="Non - avec lien de dépendance",0,MIN((0.75*J2025),847)),MIN(J2025,(0.75*$C2025),847)),2)),IF($B2025="Non - avec lien de dépendance",MIN(1129,J2025,$C2025)*overallRate,MIN(1129,J2025)*overallRate)))))</f>
        <v>Effectuez l’étape 1</v>
      </c>
      <c r="O2025" s="68" t="str">
        <f>IF(ISTEXT(overallRate),"Effectuez l’étape 1",IF(OR(COUNT($C2025,K2025)&lt;&gt;2,overallRate=0),0,IF(G2025="Yes",ROUND(MAX(IF($B2025="Oui - sans lien de dépendance",0,MIN((0.75*K2025),847)),MIN(K2025,(0.75*$C2025),847)),2),IF(revenueReduction&gt;0.3,MAX(IF($B2025="Non - avec lien de dépendance",MIN(1129,K2025,$C2025)*overallRate,MIN(1129,K2025)*overallRate),ROUND(MAX(IF($B2025="Non - avec lien de dépendance",0,MIN((0.75*K2025),847)),MIN(K2025,(0.75*$C2025),847)),2)),IF($B2025="Non - avec lien de dépendance",MIN(1129,K2025,$C2025)*overallRate,MIN(1129,K2025)*overallRate)))))</f>
        <v>Effectuez l’étape 1</v>
      </c>
      <c r="P2025" s="3">
        <f t="shared" si="31"/>
        <v>0</v>
      </c>
    </row>
    <row r="2026" spans="12:16" x14ac:dyDescent="0.5">
      <c r="L2026" s="68" t="str">
        <f>IF(ISTEXT(overallRate),"Effectuez l’étape 1",IF(OR(COUNT($C2026,H2026)&lt;&gt;2,overallRate=0),0,IF(D2026="Yes",ROUND(MAX(IF($B2026="Oui - sans lien de dépendance",0,MIN((0.75*H2026),847)),MIN(H2026,(0.75*$C2026),847)),2),IF(revenueReduction&gt;0.3,MAX(IF($B2026="Non - avec lien de dépendance",MIN(1129,H2026,$C2026)*overallRate,MIN(1129,H2026)*overallRate),ROUND(MAX(IF($B2026="Non - avec lien de dépendance",0,MIN((0.75*H2026),847)),MIN(H2026,(0.75*$C2026),847)),2)),IF($B2026="Non - avec lien de dépendance",MIN(1129,H2026,$C2026)*overallRate,MIN(1129,H2026)*overallRate)))))</f>
        <v>Effectuez l’étape 1</v>
      </c>
      <c r="M2026" s="68" t="str">
        <f>IF(ISTEXT(overallRate),"Effectuez l’étape 1",IF(OR(COUNT($C2026,I2026)&lt;&gt;2,overallRate=0),0,IF(E2026="Yes",ROUND(MAX(IF($B2026="Oui - sans lien de dépendance",0,MIN((0.75*I2026),847)),MIN(I2026,(0.75*$C2026),847)),2),IF(revenueReduction&gt;0.3,MAX(IF($B2026="Non - avec lien de dépendance",MIN(1129,I2026,$C2026)*overallRate,MIN(1129,I2026)*overallRate),ROUND(MAX(IF($B2026="Non - avec lien de dépendance",0,MIN((0.75*I2026),847)),MIN(I2026,(0.75*$C2026),847)),2)),IF($B2026="Non - avec lien de dépendance",MIN(1129,I2026,$C2026)*overallRate,MIN(1129,I2026)*overallRate)))))</f>
        <v>Effectuez l’étape 1</v>
      </c>
      <c r="N2026" s="68" t="str">
        <f>IF(ISTEXT(overallRate),"Effectuez l’étape 1",IF(OR(COUNT($C2026,J2026)&lt;&gt;2,overallRate=0),0,IF(F2026="Yes",ROUND(MAX(IF($B2026="Oui - sans lien de dépendance",0,MIN((0.75*J2026),847)),MIN(J2026,(0.75*$C2026),847)),2),IF(revenueReduction&gt;0.3,MAX(IF($B2026="Non - avec lien de dépendance",MIN(1129,J2026,$C2026)*overallRate,MIN(1129,J2026)*overallRate),ROUND(MAX(IF($B2026="Non - avec lien de dépendance",0,MIN((0.75*J2026),847)),MIN(J2026,(0.75*$C2026),847)),2)),IF($B2026="Non - avec lien de dépendance",MIN(1129,J2026,$C2026)*overallRate,MIN(1129,J2026)*overallRate)))))</f>
        <v>Effectuez l’étape 1</v>
      </c>
      <c r="O2026" s="68" t="str">
        <f>IF(ISTEXT(overallRate),"Effectuez l’étape 1",IF(OR(COUNT($C2026,K2026)&lt;&gt;2,overallRate=0),0,IF(G2026="Yes",ROUND(MAX(IF($B2026="Oui - sans lien de dépendance",0,MIN((0.75*K2026),847)),MIN(K2026,(0.75*$C2026),847)),2),IF(revenueReduction&gt;0.3,MAX(IF($B2026="Non - avec lien de dépendance",MIN(1129,K2026,$C2026)*overallRate,MIN(1129,K2026)*overallRate),ROUND(MAX(IF($B2026="Non - avec lien de dépendance",0,MIN((0.75*K2026),847)),MIN(K2026,(0.75*$C2026),847)),2)),IF($B2026="Non - avec lien de dépendance",MIN(1129,K2026,$C2026)*overallRate,MIN(1129,K2026)*overallRate)))))</f>
        <v>Effectuez l’étape 1</v>
      </c>
      <c r="P2026" s="3">
        <f t="shared" si="31"/>
        <v>0</v>
      </c>
    </row>
    <row r="2027" spans="12:16" x14ac:dyDescent="0.5">
      <c r="L2027" s="68" t="str">
        <f>IF(ISTEXT(overallRate),"Effectuez l’étape 1",IF(OR(COUNT($C2027,H2027)&lt;&gt;2,overallRate=0),0,IF(D2027="Yes",ROUND(MAX(IF($B2027="Oui - sans lien de dépendance",0,MIN((0.75*H2027),847)),MIN(H2027,(0.75*$C2027),847)),2),IF(revenueReduction&gt;0.3,MAX(IF($B2027="Non - avec lien de dépendance",MIN(1129,H2027,$C2027)*overallRate,MIN(1129,H2027)*overallRate),ROUND(MAX(IF($B2027="Non - avec lien de dépendance",0,MIN((0.75*H2027),847)),MIN(H2027,(0.75*$C2027),847)),2)),IF($B2027="Non - avec lien de dépendance",MIN(1129,H2027,$C2027)*overallRate,MIN(1129,H2027)*overallRate)))))</f>
        <v>Effectuez l’étape 1</v>
      </c>
      <c r="M2027" s="68" t="str">
        <f>IF(ISTEXT(overallRate),"Effectuez l’étape 1",IF(OR(COUNT($C2027,I2027)&lt;&gt;2,overallRate=0),0,IF(E2027="Yes",ROUND(MAX(IF($B2027="Oui - sans lien de dépendance",0,MIN((0.75*I2027),847)),MIN(I2027,(0.75*$C2027),847)),2),IF(revenueReduction&gt;0.3,MAX(IF($B2027="Non - avec lien de dépendance",MIN(1129,I2027,$C2027)*overallRate,MIN(1129,I2027)*overallRate),ROUND(MAX(IF($B2027="Non - avec lien de dépendance",0,MIN((0.75*I2027),847)),MIN(I2027,(0.75*$C2027),847)),2)),IF($B2027="Non - avec lien de dépendance",MIN(1129,I2027,$C2027)*overallRate,MIN(1129,I2027)*overallRate)))))</f>
        <v>Effectuez l’étape 1</v>
      </c>
      <c r="N2027" s="68" t="str">
        <f>IF(ISTEXT(overallRate),"Effectuez l’étape 1",IF(OR(COUNT($C2027,J2027)&lt;&gt;2,overallRate=0),0,IF(F2027="Yes",ROUND(MAX(IF($B2027="Oui - sans lien de dépendance",0,MIN((0.75*J2027),847)),MIN(J2027,(0.75*$C2027),847)),2),IF(revenueReduction&gt;0.3,MAX(IF($B2027="Non - avec lien de dépendance",MIN(1129,J2027,$C2027)*overallRate,MIN(1129,J2027)*overallRate),ROUND(MAX(IF($B2027="Non - avec lien de dépendance",0,MIN((0.75*J2027),847)),MIN(J2027,(0.75*$C2027),847)),2)),IF($B2027="Non - avec lien de dépendance",MIN(1129,J2027,$C2027)*overallRate,MIN(1129,J2027)*overallRate)))))</f>
        <v>Effectuez l’étape 1</v>
      </c>
      <c r="O2027" s="68" t="str">
        <f>IF(ISTEXT(overallRate),"Effectuez l’étape 1",IF(OR(COUNT($C2027,K2027)&lt;&gt;2,overallRate=0),0,IF(G2027="Yes",ROUND(MAX(IF($B2027="Oui - sans lien de dépendance",0,MIN((0.75*K2027),847)),MIN(K2027,(0.75*$C2027),847)),2),IF(revenueReduction&gt;0.3,MAX(IF($B2027="Non - avec lien de dépendance",MIN(1129,K2027,$C2027)*overallRate,MIN(1129,K2027)*overallRate),ROUND(MAX(IF($B2027="Non - avec lien de dépendance",0,MIN((0.75*K2027),847)),MIN(K2027,(0.75*$C2027),847)),2)),IF($B2027="Non - avec lien de dépendance",MIN(1129,K2027,$C2027)*overallRate,MIN(1129,K2027)*overallRate)))))</f>
        <v>Effectuez l’étape 1</v>
      </c>
      <c r="P2027" s="3">
        <f t="shared" si="31"/>
        <v>0</v>
      </c>
    </row>
    <row r="2028" spans="12:16" x14ac:dyDescent="0.5">
      <c r="L2028" s="68" t="str">
        <f>IF(ISTEXT(overallRate),"Effectuez l’étape 1",IF(OR(COUNT($C2028,H2028)&lt;&gt;2,overallRate=0),0,IF(D2028="Yes",ROUND(MAX(IF($B2028="Oui - sans lien de dépendance",0,MIN((0.75*H2028),847)),MIN(H2028,(0.75*$C2028),847)),2),IF(revenueReduction&gt;0.3,MAX(IF($B2028="Non - avec lien de dépendance",MIN(1129,H2028,$C2028)*overallRate,MIN(1129,H2028)*overallRate),ROUND(MAX(IF($B2028="Non - avec lien de dépendance",0,MIN((0.75*H2028),847)),MIN(H2028,(0.75*$C2028),847)),2)),IF($B2028="Non - avec lien de dépendance",MIN(1129,H2028,$C2028)*overallRate,MIN(1129,H2028)*overallRate)))))</f>
        <v>Effectuez l’étape 1</v>
      </c>
      <c r="M2028" s="68" t="str">
        <f>IF(ISTEXT(overallRate),"Effectuez l’étape 1",IF(OR(COUNT($C2028,I2028)&lt;&gt;2,overallRate=0),0,IF(E2028="Yes",ROUND(MAX(IF($B2028="Oui - sans lien de dépendance",0,MIN((0.75*I2028),847)),MIN(I2028,(0.75*$C2028),847)),2),IF(revenueReduction&gt;0.3,MAX(IF($B2028="Non - avec lien de dépendance",MIN(1129,I2028,$C2028)*overallRate,MIN(1129,I2028)*overallRate),ROUND(MAX(IF($B2028="Non - avec lien de dépendance",0,MIN((0.75*I2028),847)),MIN(I2028,(0.75*$C2028),847)),2)),IF($B2028="Non - avec lien de dépendance",MIN(1129,I2028,$C2028)*overallRate,MIN(1129,I2028)*overallRate)))))</f>
        <v>Effectuez l’étape 1</v>
      </c>
      <c r="N2028" s="68" t="str">
        <f>IF(ISTEXT(overallRate),"Effectuez l’étape 1",IF(OR(COUNT($C2028,J2028)&lt;&gt;2,overallRate=0),0,IF(F2028="Yes",ROUND(MAX(IF($B2028="Oui - sans lien de dépendance",0,MIN((0.75*J2028),847)),MIN(J2028,(0.75*$C2028),847)),2),IF(revenueReduction&gt;0.3,MAX(IF($B2028="Non - avec lien de dépendance",MIN(1129,J2028,$C2028)*overallRate,MIN(1129,J2028)*overallRate),ROUND(MAX(IF($B2028="Non - avec lien de dépendance",0,MIN((0.75*J2028),847)),MIN(J2028,(0.75*$C2028),847)),2)),IF($B2028="Non - avec lien de dépendance",MIN(1129,J2028,$C2028)*overallRate,MIN(1129,J2028)*overallRate)))))</f>
        <v>Effectuez l’étape 1</v>
      </c>
      <c r="O2028" s="68" t="str">
        <f>IF(ISTEXT(overallRate),"Effectuez l’étape 1",IF(OR(COUNT($C2028,K2028)&lt;&gt;2,overallRate=0),0,IF(G2028="Yes",ROUND(MAX(IF($B2028="Oui - sans lien de dépendance",0,MIN((0.75*K2028),847)),MIN(K2028,(0.75*$C2028),847)),2),IF(revenueReduction&gt;0.3,MAX(IF($B2028="Non - avec lien de dépendance",MIN(1129,K2028,$C2028)*overallRate,MIN(1129,K2028)*overallRate),ROUND(MAX(IF($B2028="Non - avec lien de dépendance",0,MIN((0.75*K2028),847)),MIN(K2028,(0.75*$C2028),847)),2)),IF($B2028="Non - avec lien de dépendance",MIN(1129,K2028,$C2028)*overallRate,MIN(1129,K2028)*overallRate)))))</f>
        <v>Effectuez l’étape 1</v>
      </c>
      <c r="P2028" s="3">
        <f t="shared" si="31"/>
        <v>0</v>
      </c>
    </row>
    <row r="2029" spans="12:16" x14ac:dyDescent="0.5">
      <c r="L2029" s="68" t="str">
        <f>IF(ISTEXT(overallRate),"Effectuez l’étape 1",IF(OR(COUNT($C2029,H2029)&lt;&gt;2,overallRate=0),0,IF(D2029="Yes",ROUND(MAX(IF($B2029="Oui - sans lien de dépendance",0,MIN((0.75*H2029),847)),MIN(H2029,(0.75*$C2029),847)),2),IF(revenueReduction&gt;0.3,MAX(IF($B2029="Non - avec lien de dépendance",MIN(1129,H2029,$C2029)*overallRate,MIN(1129,H2029)*overallRate),ROUND(MAX(IF($B2029="Non - avec lien de dépendance",0,MIN((0.75*H2029),847)),MIN(H2029,(0.75*$C2029),847)),2)),IF($B2029="Non - avec lien de dépendance",MIN(1129,H2029,$C2029)*overallRate,MIN(1129,H2029)*overallRate)))))</f>
        <v>Effectuez l’étape 1</v>
      </c>
      <c r="M2029" s="68" t="str">
        <f>IF(ISTEXT(overallRate),"Effectuez l’étape 1",IF(OR(COUNT($C2029,I2029)&lt;&gt;2,overallRate=0),0,IF(E2029="Yes",ROUND(MAX(IF($B2029="Oui - sans lien de dépendance",0,MIN((0.75*I2029),847)),MIN(I2029,(0.75*$C2029),847)),2),IF(revenueReduction&gt;0.3,MAX(IF($B2029="Non - avec lien de dépendance",MIN(1129,I2029,$C2029)*overallRate,MIN(1129,I2029)*overallRate),ROUND(MAX(IF($B2029="Non - avec lien de dépendance",0,MIN((0.75*I2029),847)),MIN(I2029,(0.75*$C2029),847)),2)),IF($B2029="Non - avec lien de dépendance",MIN(1129,I2029,$C2029)*overallRate,MIN(1129,I2029)*overallRate)))))</f>
        <v>Effectuez l’étape 1</v>
      </c>
      <c r="N2029" s="68" t="str">
        <f>IF(ISTEXT(overallRate),"Effectuez l’étape 1",IF(OR(COUNT($C2029,J2029)&lt;&gt;2,overallRate=0),0,IF(F2029="Yes",ROUND(MAX(IF($B2029="Oui - sans lien de dépendance",0,MIN((0.75*J2029),847)),MIN(J2029,(0.75*$C2029),847)),2),IF(revenueReduction&gt;0.3,MAX(IF($B2029="Non - avec lien de dépendance",MIN(1129,J2029,$C2029)*overallRate,MIN(1129,J2029)*overallRate),ROUND(MAX(IF($B2029="Non - avec lien de dépendance",0,MIN((0.75*J2029),847)),MIN(J2029,(0.75*$C2029),847)),2)),IF($B2029="Non - avec lien de dépendance",MIN(1129,J2029,$C2029)*overallRate,MIN(1129,J2029)*overallRate)))))</f>
        <v>Effectuez l’étape 1</v>
      </c>
      <c r="O2029" s="68" t="str">
        <f>IF(ISTEXT(overallRate),"Effectuez l’étape 1",IF(OR(COUNT($C2029,K2029)&lt;&gt;2,overallRate=0),0,IF(G2029="Yes",ROUND(MAX(IF($B2029="Oui - sans lien de dépendance",0,MIN((0.75*K2029),847)),MIN(K2029,(0.75*$C2029),847)),2),IF(revenueReduction&gt;0.3,MAX(IF($B2029="Non - avec lien de dépendance",MIN(1129,K2029,$C2029)*overallRate,MIN(1129,K2029)*overallRate),ROUND(MAX(IF($B2029="Non - avec lien de dépendance",0,MIN((0.75*K2029),847)),MIN(K2029,(0.75*$C2029),847)),2)),IF($B2029="Non - avec lien de dépendance",MIN(1129,K2029,$C2029)*overallRate,MIN(1129,K2029)*overallRate)))))</f>
        <v>Effectuez l’étape 1</v>
      </c>
      <c r="P2029" s="3">
        <f t="shared" si="31"/>
        <v>0</v>
      </c>
    </row>
    <row r="2030" spans="12:16" x14ac:dyDescent="0.5">
      <c r="L2030" s="68" t="str">
        <f>IF(ISTEXT(overallRate),"Effectuez l’étape 1",IF(OR(COUNT($C2030,H2030)&lt;&gt;2,overallRate=0),0,IF(D2030="Yes",ROUND(MAX(IF($B2030="Oui - sans lien de dépendance",0,MIN((0.75*H2030),847)),MIN(H2030,(0.75*$C2030),847)),2),IF(revenueReduction&gt;0.3,MAX(IF($B2030="Non - avec lien de dépendance",MIN(1129,H2030,$C2030)*overallRate,MIN(1129,H2030)*overallRate),ROUND(MAX(IF($B2030="Non - avec lien de dépendance",0,MIN((0.75*H2030),847)),MIN(H2030,(0.75*$C2030),847)),2)),IF($B2030="Non - avec lien de dépendance",MIN(1129,H2030,$C2030)*overallRate,MIN(1129,H2030)*overallRate)))))</f>
        <v>Effectuez l’étape 1</v>
      </c>
      <c r="M2030" s="68" t="str">
        <f>IF(ISTEXT(overallRate),"Effectuez l’étape 1",IF(OR(COUNT($C2030,I2030)&lt;&gt;2,overallRate=0),0,IF(E2030="Yes",ROUND(MAX(IF($B2030="Oui - sans lien de dépendance",0,MIN((0.75*I2030),847)),MIN(I2030,(0.75*$C2030),847)),2),IF(revenueReduction&gt;0.3,MAX(IF($B2030="Non - avec lien de dépendance",MIN(1129,I2030,$C2030)*overallRate,MIN(1129,I2030)*overallRate),ROUND(MAX(IF($B2030="Non - avec lien de dépendance",0,MIN((0.75*I2030),847)),MIN(I2030,(0.75*$C2030),847)),2)),IF($B2030="Non - avec lien de dépendance",MIN(1129,I2030,$C2030)*overallRate,MIN(1129,I2030)*overallRate)))))</f>
        <v>Effectuez l’étape 1</v>
      </c>
      <c r="N2030" s="68" t="str">
        <f>IF(ISTEXT(overallRate),"Effectuez l’étape 1",IF(OR(COUNT($C2030,J2030)&lt;&gt;2,overallRate=0),0,IF(F2030="Yes",ROUND(MAX(IF($B2030="Oui - sans lien de dépendance",0,MIN((0.75*J2030),847)),MIN(J2030,(0.75*$C2030),847)),2),IF(revenueReduction&gt;0.3,MAX(IF($B2030="Non - avec lien de dépendance",MIN(1129,J2030,$C2030)*overallRate,MIN(1129,J2030)*overallRate),ROUND(MAX(IF($B2030="Non - avec lien de dépendance",0,MIN((0.75*J2030),847)),MIN(J2030,(0.75*$C2030),847)),2)),IF($B2030="Non - avec lien de dépendance",MIN(1129,J2030,$C2030)*overallRate,MIN(1129,J2030)*overallRate)))))</f>
        <v>Effectuez l’étape 1</v>
      </c>
      <c r="O2030" s="68" t="str">
        <f>IF(ISTEXT(overallRate),"Effectuez l’étape 1",IF(OR(COUNT($C2030,K2030)&lt;&gt;2,overallRate=0),0,IF(G2030="Yes",ROUND(MAX(IF($B2030="Oui - sans lien de dépendance",0,MIN((0.75*K2030),847)),MIN(K2030,(0.75*$C2030),847)),2),IF(revenueReduction&gt;0.3,MAX(IF($B2030="Non - avec lien de dépendance",MIN(1129,K2030,$C2030)*overallRate,MIN(1129,K2030)*overallRate),ROUND(MAX(IF($B2030="Non - avec lien de dépendance",0,MIN((0.75*K2030),847)),MIN(K2030,(0.75*$C2030),847)),2)),IF($B2030="Non - avec lien de dépendance",MIN(1129,K2030,$C2030)*overallRate,MIN(1129,K2030)*overallRate)))))</f>
        <v>Effectuez l’étape 1</v>
      </c>
      <c r="P2030" s="3">
        <f t="shared" si="31"/>
        <v>0</v>
      </c>
    </row>
    <row r="2031" spans="12:16" x14ac:dyDescent="0.5">
      <c r="L2031" s="68" t="str">
        <f>IF(ISTEXT(overallRate),"Effectuez l’étape 1",IF(OR(COUNT($C2031,H2031)&lt;&gt;2,overallRate=0),0,IF(D2031="Yes",ROUND(MAX(IF($B2031="Oui - sans lien de dépendance",0,MIN((0.75*H2031),847)),MIN(H2031,(0.75*$C2031),847)),2),IF(revenueReduction&gt;0.3,MAX(IF($B2031="Non - avec lien de dépendance",MIN(1129,H2031,$C2031)*overallRate,MIN(1129,H2031)*overallRate),ROUND(MAX(IF($B2031="Non - avec lien de dépendance",0,MIN((0.75*H2031),847)),MIN(H2031,(0.75*$C2031),847)),2)),IF($B2031="Non - avec lien de dépendance",MIN(1129,H2031,$C2031)*overallRate,MIN(1129,H2031)*overallRate)))))</f>
        <v>Effectuez l’étape 1</v>
      </c>
      <c r="M2031" s="68" t="str">
        <f>IF(ISTEXT(overallRate),"Effectuez l’étape 1",IF(OR(COUNT($C2031,I2031)&lt;&gt;2,overallRate=0),0,IF(E2031="Yes",ROUND(MAX(IF($B2031="Oui - sans lien de dépendance",0,MIN((0.75*I2031),847)),MIN(I2031,(0.75*$C2031),847)),2),IF(revenueReduction&gt;0.3,MAX(IF($B2031="Non - avec lien de dépendance",MIN(1129,I2031,$C2031)*overallRate,MIN(1129,I2031)*overallRate),ROUND(MAX(IF($B2031="Non - avec lien de dépendance",0,MIN((0.75*I2031),847)),MIN(I2031,(0.75*$C2031),847)),2)),IF($B2031="Non - avec lien de dépendance",MIN(1129,I2031,$C2031)*overallRate,MIN(1129,I2031)*overallRate)))))</f>
        <v>Effectuez l’étape 1</v>
      </c>
      <c r="N2031" s="68" t="str">
        <f>IF(ISTEXT(overallRate),"Effectuez l’étape 1",IF(OR(COUNT($C2031,J2031)&lt;&gt;2,overallRate=0),0,IF(F2031="Yes",ROUND(MAX(IF($B2031="Oui - sans lien de dépendance",0,MIN((0.75*J2031),847)),MIN(J2031,(0.75*$C2031),847)),2),IF(revenueReduction&gt;0.3,MAX(IF($B2031="Non - avec lien de dépendance",MIN(1129,J2031,$C2031)*overallRate,MIN(1129,J2031)*overallRate),ROUND(MAX(IF($B2031="Non - avec lien de dépendance",0,MIN((0.75*J2031),847)),MIN(J2031,(0.75*$C2031),847)),2)),IF($B2031="Non - avec lien de dépendance",MIN(1129,J2031,$C2031)*overallRate,MIN(1129,J2031)*overallRate)))))</f>
        <v>Effectuez l’étape 1</v>
      </c>
      <c r="O2031" s="68" t="str">
        <f>IF(ISTEXT(overallRate),"Effectuez l’étape 1",IF(OR(COUNT($C2031,K2031)&lt;&gt;2,overallRate=0),0,IF(G2031="Yes",ROUND(MAX(IF($B2031="Oui - sans lien de dépendance",0,MIN((0.75*K2031),847)),MIN(K2031,(0.75*$C2031),847)),2),IF(revenueReduction&gt;0.3,MAX(IF($B2031="Non - avec lien de dépendance",MIN(1129,K2031,$C2031)*overallRate,MIN(1129,K2031)*overallRate),ROUND(MAX(IF($B2031="Non - avec lien de dépendance",0,MIN((0.75*K2031),847)),MIN(K2031,(0.75*$C2031),847)),2)),IF($B2031="Non - avec lien de dépendance",MIN(1129,K2031,$C2031)*overallRate,MIN(1129,K2031)*overallRate)))))</f>
        <v>Effectuez l’étape 1</v>
      </c>
      <c r="P2031" s="3">
        <f t="shared" si="31"/>
        <v>0</v>
      </c>
    </row>
    <row r="2032" spans="12:16" x14ac:dyDescent="0.5">
      <c r="L2032" s="68" t="str">
        <f>IF(ISTEXT(overallRate),"Effectuez l’étape 1",IF(OR(COUNT($C2032,H2032)&lt;&gt;2,overallRate=0),0,IF(D2032="Yes",ROUND(MAX(IF($B2032="Oui - sans lien de dépendance",0,MIN((0.75*H2032),847)),MIN(H2032,(0.75*$C2032),847)),2),IF(revenueReduction&gt;0.3,MAX(IF($B2032="Non - avec lien de dépendance",MIN(1129,H2032,$C2032)*overallRate,MIN(1129,H2032)*overallRate),ROUND(MAX(IF($B2032="Non - avec lien de dépendance",0,MIN((0.75*H2032),847)),MIN(H2032,(0.75*$C2032),847)),2)),IF($B2032="Non - avec lien de dépendance",MIN(1129,H2032,$C2032)*overallRate,MIN(1129,H2032)*overallRate)))))</f>
        <v>Effectuez l’étape 1</v>
      </c>
      <c r="M2032" s="68" t="str">
        <f>IF(ISTEXT(overallRate),"Effectuez l’étape 1",IF(OR(COUNT($C2032,I2032)&lt;&gt;2,overallRate=0),0,IF(E2032="Yes",ROUND(MAX(IF($B2032="Oui - sans lien de dépendance",0,MIN((0.75*I2032),847)),MIN(I2032,(0.75*$C2032),847)),2),IF(revenueReduction&gt;0.3,MAX(IF($B2032="Non - avec lien de dépendance",MIN(1129,I2032,$C2032)*overallRate,MIN(1129,I2032)*overallRate),ROUND(MAX(IF($B2032="Non - avec lien de dépendance",0,MIN((0.75*I2032),847)),MIN(I2032,(0.75*$C2032),847)),2)),IF($B2032="Non - avec lien de dépendance",MIN(1129,I2032,$C2032)*overallRate,MIN(1129,I2032)*overallRate)))))</f>
        <v>Effectuez l’étape 1</v>
      </c>
      <c r="N2032" s="68" t="str">
        <f>IF(ISTEXT(overallRate),"Effectuez l’étape 1",IF(OR(COUNT($C2032,J2032)&lt;&gt;2,overallRate=0),0,IF(F2032="Yes",ROUND(MAX(IF($B2032="Oui - sans lien de dépendance",0,MIN((0.75*J2032),847)),MIN(J2032,(0.75*$C2032),847)),2),IF(revenueReduction&gt;0.3,MAX(IF($B2032="Non - avec lien de dépendance",MIN(1129,J2032,$C2032)*overallRate,MIN(1129,J2032)*overallRate),ROUND(MAX(IF($B2032="Non - avec lien de dépendance",0,MIN((0.75*J2032),847)),MIN(J2032,(0.75*$C2032),847)),2)),IF($B2032="Non - avec lien de dépendance",MIN(1129,J2032,$C2032)*overallRate,MIN(1129,J2032)*overallRate)))))</f>
        <v>Effectuez l’étape 1</v>
      </c>
      <c r="O2032" s="68" t="str">
        <f>IF(ISTEXT(overallRate),"Effectuez l’étape 1",IF(OR(COUNT($C2032,K2032)&lt;&gt;2,overallRate=0),0,IF(G2032="Yes",ROUND(MAX(IF($B2032="Oui - sans lien de dépendance",0,MIN((0.75*K2032),847)),MIN(K2032,(0.75*$C2032),847)),2),IF(revenueReduction&gt;0.3,MAX(IF($B2032="Non - avec lien de dépendance",MIN(1129,K2032,$C2032)*overallRate,MIN(1129,K2032)*overallRate),ROUND(MAX(IF($B2032="Non - avec lien de dépendance",0,MIN((0.75*K2032),847)),MIN(K2032,(0.75*$C2032),847)),2)),IF($B2032="Non - avec lien de dépendance",MIN(1129,K2032,$C2032)*overallRate,MIN(1129,K2032)*overallRate)))))</f>
        <v>Effectuez l’étape 1</v>
      </c>
      <c r="P2032" s="3">
        <f t="shared" si="31"/>
        <v>0</v>
      </c>
    </row>
    <row r="2033" spans="12:16" x14ac:dyDescent="0.5">
      <c r="L2033" s="68" t="str">
        <f>IF(ISTEXT(overallRate),"Effectuez l’étape 1",IF(OR(COUNT($C2033,H2033)&lt;&gt;2,overallRate=0),0,IF(D2033="Yes",ROUND(MAX(IF($B2033="Oui - sans lien de dépendance",0,MIN((0.75*H2033),847)),MIN(H2033,(0.75*$C2033),847)),2),IF(revenueReduction&gt;0.3,MAX(IF($B2033="Non - avec lien de dépendance",MIN(1129,H2033,$C2033)*overallRate,MIN(1129,H2033)*overallRate),ROUND(MAX(IF($B2033="Non - avec lien de dépendance",0,MIN((0.75*H2033),847)),MIN(H2033,(0.75*$C2033),847)),2)),IF($B2033="Non - avec lien de dépendance",MIN(1129,H2033,$C2033)*overallRate,MIN(1129,H2033)*overallRate)))))</f>
        <v>Effectuez l’étape 1</v>
      </c>
      <c r="M2033" s="68" t="str">
        <f>IF(ISTEXT(overallRate),"Effectuez l’étape 1",IF(OR(COUNT($C2033,I2033)&lt;&gt;2,overallRate=0),0,IF(E2033="Yes",ROUND(MAX(IF($B2033="Oui - sans lien de dépendance",0,MIN((0.75*I2033),847)),MIN(I2033,(0.75*$C2033),847)),2),IF(revenueReduction&gt;0.3,MAX(IF($B2033="Non - avec lien de dépendance",MIN(1129,I2033,$C2033)*overallRate,MIN(1129,I2033)*overallRate),ROUND(MAX(IF($B2033="Non - avec lien de dépendance",0,MIN((0.75*I2033),847)),MIN(I2033,(0.75*$C2033),847)),2)),IF($B2033="Non - avec lien de dépendance",MIN(1129,I2033,$C2033)*overallRate,MIN(1129,I2033)*overallRate)))))</f>
        <v>Effectuez l’étape 1</v>
      </c>
      <c r="N2033" s="68" t="str">
        <f>IF(ISTEXT(overallRate),"Effectuez l’étape 1",IF(OR(COUNT($C2033,J2033)&lt;&gt;2,overallRate=0),0,IF(F2033="Yes",ROUND(MAX(IF($B2033="Oui - sans lien de dépendance",0,MIN((0.75*J2033),847)),MIN(J2033,(0.75*$C2033),847)),2),IF(revenueReduction&gt;0.3,MAX(IF($B2033="Non - avec lien de dépendance",MIN(1129,J2033,$C2033)*overallRate,MIN(1129,J2033)*overallRate),ROUND(MAX(IF($B2033="Non - avec lien de dépendance",0,MIN((0.75*J2033),847)),MIN(J2033,(0.75*$C2033),847)),2)),IF($B2033="Non - avec lien de dépendance",MIN(1129,J2033,$C2033)*overallRate,MIN(1129,J2033)*overallRate)))))</f>
        <v>Effectuez l’étape 1</v>
      </c>
      <c r="O2033" s="68" t="str">
        <f>IF(ISTEXT(overallRate),"Effectuez l’étape 1",IF(OR(COUNT($C2033,K2033)&lt;&gt;2,overallRate=0),0,IF(G2033="Yes",ROUND(MAX(IF($B2033="Oui - sans lien de dépendance",0,MIN((0.75*K2033),847)),MIN(K2033,(0.75*$C2033),847)),2),IF(revenueReduction&gt;0.3,MAX(IF($B2033="Non - avec lien de dépendance",MIN(1129,K2033,$C2033)*overallRate,MIN(1129,K2033)*overallRate),ROUND(MAX(IF($B2033="Non - avec lien de dépendance",0,MIN((0.75*K2033),847)),MIN(K2033,(0.75*$C2033),847)),2)),IF($B2033="Non - avec lien de dépendance",MIN(1129,K2033,$C2033)*overallRate,MIN(1129,K2033)*overallRate)))))</f>
        <v>Effectuez l’étape 1</v>
      </c>
      <c r="P2033" s="3">
        <f t="shared" si="31"/>
        <v>0</v>
      </c>
    </row>
    <row r="2034" spans="12:16" x14ac:dyDescent="0.5">
      <c r="L2034" s="68" t="str">
        <f>IF(ISTEXT(overallRate),"Effectuez l’étape 1",IF(OR(COUNT($C2034,H2034)&lt;&gt;2,overallRate=0),0,IF(D2034="Yes",ROUND(MAX(IF($B2034="Oui - sans lien de dépendance",0,MIN((0.75*H2034),847)),MIN(H2034,(0.75*$C2034),847)),2),IF(revenueReduction&gt;0.3,MAX(IF($B2034="Non - avec lien de dépendance",MIN(1129,H2034,$C2034)*overallRate,MIN(1129,H2034)*overallRate),ROUND(MAX(IF($B2034="Non - avec lien de dépendance",0,MIN((0.75*H2034),847)),MIN(H2034,(0.75*$C2034),847)),2)),IF($B2034="Non - avec lien de dépendance",MIN(1129,H2034,$C2034)*overallRate,MIN(1129,H2034)*overallRate)))))</f>
        <v>Effectuez l’étape 1</v>
      </c>
      <c r="M2034" s="68" t="str">
        <f>IF(ISTEXT(overallRate),"Effectuez l’étape 1",IF(OR(COUNT($C2034,I2034)&lt;&gt;2,overallRate=0),0,IF(E2034="Yes",ROUND(MAX(IF($B2034="Oui - sans lien de dépendance",0,MIN((0.75*I2034),847)),MIN(I2034,(0.75*$C2034),847)),2),IF(revenueReduction&gt;0.3,MAX(IF($B2034="Non - avec lien de dépendance",MIN(1129,I2034,$C2034)*overallRate,MIN(1129,I2034)*overallRate),ROUND(MAX(IF($B2034="Non - avec lien de dépendance",0,MIN((0.75*I2034),847)),MIN(I2034,(0.75*$C2034),847)),2)),IF($B2034="Non - avec lien de dépendance",MIN(1129,I2034,$C2034)*overallRate,MIN(1129,I2034)*overallRate)))))</f>
        <v>Effectuez l’étape 1</v>
      </c>
      <c r="N2034" s="68" t="str">
        <f>IF(ISTEXT(overallRate),"Effectuez l’étape 1",IF(OR(COUNT($C2034,J2034)&lt;&gt;2,overallRate=0),0,IF(F2034="Yes",ROUND(MAX(IF($B2034="Oui - sans lien de dépendance",0,MIN((0.75*J2034),847)),MIN(J2034,(0.75*$C2034),847)),2),IF(revenueReduction&gt;0.3,MAX(IF($B2034="Non - avec lien de dépendance",MIN(1129,J2034,$C2034)*overallRate,MIN(1129,J2034)*overallRate),ROUND(MAX(IF($B2034="Non - avec lien de dépendance",0,MIN((0.75*J2034),847)),MIN(J2034,(0.75*$C2034),847)),2)),IF($B2034="Non - avec lien de dépendance",MIN(1129,J2034,$C2034)*overallRate,MIN(1129,J2034)*overallRate)))))</f>
        <v>Effectuez l’étape 1</v>
      </c>
      <c r="O2034" s="68" t="str">
        <f>IF(ISTEXT(overallRate),"Effectuez l’étape 1",IF(OR(COUNT($C2034,K2034)&lt;&gt;2,overallRate=0),0,IF(G2034="Yes",ROUND(MAX(IF($B2034="Oui - sans lien de dépendance",0,MIN((0.75*K2034),847)),MIN(K2034,(0.75*$C2034),847)),2),IF(revenueReduction&gt;0.3,MAX(IF($B2034="Non - avec lien de dépendance",MIN(1129,K2034,$C2034)*overallRate,MIN(1129,K2034)*overallRate),ROUND(MAX(IF($B2034="Non - avec lien de dépendance",0,MIN((0.75*K2034),847)),MIN(K2034,(0.75*$C2034),847)),2)),IF($B2034="Non - avec lien de dépendance",MIN(1129,K2034,$C2034)*overallRate,MIN(1129,K2034)*overallRate)))))</f>
        <v>Effectuez l’étape 1</v>
      </c>
      <c r="P2034" s="3">
        <f t="shared" si="31"/>
        <v>0</v>
      </c>
    </row>
    <row r="2035" spans="12:16" x14ac:dyDescent="0.5">
      <c r="L2035" s="68" t="str">
        <f>IF(ISTEXT(overallRate),"Effectuez l’étape 1",IF(OR(COUNT($C2035,H2035)&lt;&gt;2,overallRate=0),0,IF(D2035="Yes",ROUND(MAX(IF($B2035="Oui - sans lien de dépendance",0,MIN((0.75*H2035),847)),MIN(H2035,(0.75*$C2035),847)),2),IF(revenueReduction&gt;0.3,MAX(IF($B2035="Non - avec lien de dépendance",MIN(1129,H2035,$C2035)*overallRate,MIN(1129,H2035)*overallRate),ROUND(MAX(IF($B2035="Non - avec lien de dépendance",0,MIN((0.75*H2035),847)),MIN(H2035,(0.75*$C2035),847)),2)),IF($B2035="Non - avec lien de dépendance",MIN(1129,H2035,$C2035)*overallRate,MIN(1129,H2035)*overallRate)))))</f>
        <v>Effectuez l’étape 1</v>
      </c>
      <c r="M2035" s="68" t="str">
        <f>IF(ISTEXT(overallRate),"Effectuez l’étape 1",IF(OR(COUNT($C2035,I2035)&lt;&gt;2,overallRate=0),0,IF(E2035="Yes",ROUND(MAX(IF($B2035="Oui - sans lien de dépendance",0,MIN((0.75*I2035),847)),MIN(I2035,(0.75*$C2035),847)),2),IF(revenueReduction&gt;0.3,MAX(IF($B2035="Non - avec lien de dépendance",MIN(1129,I2035,$C2035)*overallRate,MIN(1129,I2035)*overallRate),ROUND(MAX(IF($B2035="Non - avec lien de dépendance",0,MIN((0.75*I2035),847)),MIN(I2035,(0.75*$C2035),847)),2)),IF($B2035="Non - avec lien de dépendance",MIN(1129,I2035,$C2035)*overallRate,MIN(1129,I2035)*overallRate)))))</f>
        <v>Effectuez l’étape 1</v>
      </c>
      <c r="N2035" s="68" t="str">
        <f>IF(ISTEXT(overallRate),"Effectuez l’étape 1",IF(OR(COUNT($C2035,J2035)&lt;&gt;2,overallRate=0),0,IF(F2035="Yes",ROUND(MAX(IF($B2035="Oui - sans lien de dépendance",0,MIN((0.75*J2035),847)),MIN(J2035,(0.75*$C2035),847)),2),IF(revenueReduction&gt;0.3,MAX(IF($B2035="Non - avec lien de dépendance",MIN(1129,J2035,$C2035)*overallRate,MIN(1129,J2035)*overallRate),ROUND(MAX(IF($B2035="Non - avec lien de dépendance",0,MIN((0.75*J2035),847)),MIN(J2035,(0.75*$C2035),847)),2)),IF($B2035="Non - avec lien de dépendance",MIN(1129,J2035,$C2035)*overallRate,MIN(1129,J2035)*overallRate)))))</f>
        <v>Effectuez l’étape 1</v>
      </c>
      <c r="O2035" s="68" t="str">
        <f>IF(ISTEXT(overallRate),"Effectuez l’étape 1",IF(OR(COUNT($C2035,K2035)&lt;&gt;2,overallRate=0),0,IF(G2035="Yes",ROUND(MAX(IF($B2035="Oui - sans lien de dépendance",0,MIN((0.75*K2035),847)),MIN(K2035,(0.75*$C2035),847)),2),IF(revenueReduction&gt;0.3,MAX(IF($B2035="Non - avec lien de dépendance",MIN(1129,K2035,$C2035)*overallRate,MIN(1129,K2035)*overallRate),ROUND(MAX(IF($B2035="Non - avec lien de dépendance",0,MIN((0.75*K2035),847)),MIN(K2035,(0.75*$C2035),847)),2)),IF($B2035="Non - avec lien de dépendance",MIN(1129,K2035,$C2035)*overallRate,MIN(1129,K2035)*overallRate)))))</f>
        <v>Effectuez l’étape 1</v>
      </c>
      <c r="P2035" s="3">
        <f t="shared" si="31"/>
        <v>0</v>
      </c>
    </row>
    <row r="2036" spans="12:16" x14ac:dyDescent="0.5">
      <c r="L2036" s="68" t="str">
        <f>IF(ISTEXT(overallRate),"Effectuez l’étape 1",IF(OR(COUNT($C2036,H2036)&lt;&gt;2,overallRate=0),0,IF(D2036="Yes",ROUND(MAX(IF($B2036="Oui - sans lien de dépendance",0,MIN((0.75*H2036),847)),MIN(H2036,(0.75*$C2036),847)),2),IF(revenueReduction&gt;0.3,MAX(IF($B2036="Non - avec lien de dépendance",MIN(1129,H2036,$C2036)*overallRate,MIN(1129,H2036)*overallRate),ROUND(MAX(IF($B2036="Non - avec lien de dépendance",0,MIN((0.75*H2036),847)),MIN(H2036,(0.75*$C2036),847)),2)),IF($B2036="Non - avec lien de dépendance",MIN(1129,H2036,$C2036)*overallRate,MIN(1129,H2036)*overallRate)))))</f>
        <v>Effectuez l’étape 1</v>
      </c>
      <c r="M2036" s="68" t="str">
        <f>IF(ISTEXT(overallRate),"Effectuez l’étape 1",IF(OR(COUNT($C2036,I2036)&lt;&gt;2,overallRate=0),0,IF(E2036="Yes",ROUND(MAX(IF($B2036="Oui - sans lien de dépendance",0,MIN((0.75*I2036),847)),MIN(I2036,(0.75*$C2036),847)),2),IF(revenueReduction&gt;0.3,MAX(IF($B2036="Non - avec lien de dépendance",MIN(1129,I2036,$C2036)*overallRate,MIN(1129,I2036)*overallRate),ROUND(MAX(IF($B2036="Non - avec lien de dépendance",0,MIN((0.75*I2036),847)),MIN(I2036,(0.75*$C2036),847)),2)),IF($B2036="Non - avec lien de dépendance",MIN(1129,I2036,$C2036)*overallRate,MIN(1129,I2036)*overallRate)))))</f>
        <v>Effectuez l’étape 1</v>
      </c>
      <c r="N2036" s="68" t="str">
        <f>IF(ISTEXT(overallRate),"Effectuez l’étape 1",IF(OR(COUNT($C2036,J2036)&lt;&gt;2,overallRate=0),0,IF(F2036="Yes",ROUND(MAX(IF($B2036="Oui - sans lien de dépendance",0,MIN((0.75*J2036),847)),MIN(J2036,(0.75*$C2036),847)),2),IF(revenueReduction&gt;0.3,MAX(IF($B2036="Non - avec lien de dépendance",MIN(1129,J2036,$C2036)*overallRate,MIN(1129,J2036)*overallRate),ROUND(MAX(IF($B2036="Non - avec lien de dépendance",0,MIN((0.75*J2036),847)),MIN(J2036,(0.75*$C2036),847)),2)),IF($B2036="Non - avec lien de dépendance",MIN(1129,J2036,$C2036)*overallRate,MIN(1129,J2036)*overallRate)))))</f>
        <v>Effectuez l’étape 1</v>
      </c>
      <c r="O2036" s="68" t="str">
        <f>IF(ISTEXT(overallRate),"Effectuez l’étape 1",IF(OR(COUNT($C2036,K2036)&lt;&gt;2,overallRate=0),0,IF(G2036="Yes",ROUND(MAX(IF($B2036="Oui - sans lien de dépendance",0,MIN((0.75*K2036),847)),MIN(K2036,(0.75*$C2036),847)),2),IF(revenueReduction&gt;0.3,MAX(IF($B2036="Non - avec lien de dépendance",MIN(1129,K2036,$C2036)*overallRate,MIN(1129,K2036)*overallRate),ROUND(MAX(IF($B2036="Non - avec lien de dépendance",0,MIN((0.75*K2036),847)),MIN(K2036,(0.75*$C2036),847)),2)),IF($B2036="Non - avec lien de dépendance",MIN(1129,K2036,$C2036)*overallRate,MIN(1129,K2036)*overallRate)))))</f>
        <v>Effectuez l’étape 1</v>
      </c>
      <c r="P2036" s="3">
        <f t="shared" si="31"/>
        <v>0</v>
      </c>
    </row>
    <row r="2037" spans="12:16" x14ac:dyDescent="0.5">
      <c r="L2037" s="68" t="str">
        <f>IF(ISTEXT(overallRate),"Effectuez l’étape 1",IF(OR(COUNT($C2037,H2037)&lt;&gt;2,overallRate=0),0,IF(D2037="Yes",ROUND(MAX(IF($B2037="Oui - sans lien de dépendance",0,MIN((0.75*H2037),847)),MIN(H2037,(0.75*$C2037),847)),2),IF(revenueReduction&gt;0.3,MAX(IF($B2037="Non - avec lien de dépendance",MIN(1129,H2037,$C2037)*overallRate,MIN(1129,H2037)*overallRate),ROUND(MAX(IF($B2037="Non - avec lien de dépendance",0,MIN((0.75*H2037),847)),MIN(H2037,(0.75*$C2037),847)),2)),IF($B2037="Non - avec lien de dépendance",MIN(1129,H2037,$C2037)*overallRate,MIN(1129,H2037)*overallRate)))))</f>
        <v>Effectuez l’étape 1</v>
      </c>
      <c r="M2037" s="68" t="str">
        <f>IF(ISTEXT(overallRate),"Effectuez l’étape 1",IF(OR(COUNT($C2037,I2037)&lt;&gt;2,overallRate=0),0,IF(E2037="Yes",ROUND(MAX(IF($B2037="Oui - sans lien de dépendance",0,MIN((0.75*I2037),847)),MIN(I2037,(0.75*$C2037),847)),2),IF(revenueReduction&gt;0.3,MAX(IF($B2037="Non - avec lien de dépendance",MIN(1129,I2037,$C2037)*overallRate,MIN(1129,I2037)*overallRate),ROUND(MAX(IF($B2037="Non - avec lien de dépendance",0,MIN((0.75*I2037),847)),MIN(I2037,(0.75*$C2037),847)),2)),IF($B2037="Non - avec lien de dépendance",MIN(1129,I2037,$C2037)*overallRate,MIN(1129,I2037)*overallRate)))))</f>
        <v>Effectuez l’étape 1</v>
      </c>
      <c r="N2037" s="68" t="str">
        <f>IF(ISTEXT(overallRate),"Effectuez l’étape 1",IF(OR(COUNT($C2037,J2037)&lt;&gt;2,overallRate=0),0,IF(F2037="Yes",ROUND(MAX(IF($B2037="Oui - sans lien de dépendance",0,MIN((0.75*J2037),847)),MIN(J2037,(0.75*$C2037),847)),2),IF(revenueReduction&gt;0.3,MAX(IF($B2037="Non - avec lien de dépendance",MIN(1129,J2037,$C2037)*overallRate,MIN(1129,J2037)*overallRate),ROUND(MAX(IF($B2037="Non - avec lien de dépendance",0,MIN((0.75*J2037),847)),MIN(J2037,(0.75*$C2037),847)),2)),IF($B2037="Non - avec lien de dépendance",MIN(1129,J2037,$C2037)*overallRate,MIN(1129,J2037)*overallRate)))))</f>
        <v>Effectuez l’étape 1</v>
      </c>
      <c r="O2037" s="68" t="str">
        <f>IF(ISTEXT(overallRate),"Effectuez l’étape 1",IF(OR(COUNT($C2037,K2037)&lt;&gt;2,overallRate=0),0,IF(G2037="Yes",ROUND(MAX(IF($B2037="Oui - sans lien de dépendance",0,MIN((0.75*K2037),847)),MIN(K2037,(0.75*$C2037),847)),2),IF(revenueReduction&gt;0.3,MAX(IF($B2037="Non - avec lien de dépendance",MIN(1129,K2037,$C2037)*overallRate,MIN(1129,K2037)*overallRate),ROUND(MAX(IF($B2037="Non - avec lien de dépendance",0,MIN((0.75*K2037),847)),MIN(K2037,(0.75*$C2037),847)),2)),IF($B2037="Non - avec lien de dépendance",MIN(1129,K2037,$C2037)*overallRate,MIN(1129,K2037)*overallRate)))))</f>
        <v>Effectuez l’étape 1</v>
      </c>
      <c r="P2037" s="3">
        <f t="shared" si="31"/>
        <v>0</v>
      </c>
    </row>
    <row r="2038" spans="12:16" x14ac:dyDescent="0.5">
      <c r="L2038" s="68" t="str">
        <f>IF(ISTEXT(overallRate),"Effectuez l’étape 1",IF(OR(COUNT($C2038,H2038)&lt;&gt;2,overallRate=0),0,IF(D2038="Yes",ROUND(MAX(IF($B2038="Oui - sans lien de dépendance",0,MIN((0.75*H2038),847)),MIN(H2038,(0.75*$C2038),847)),2),IF(revenueReduction&gt;0.3,MAX(IF($B2038="Non - avec lien de dépendance",MIN(1129,H2038,$C2038)*overallRate,MIN(1129,H2038)*overallRate),ROUND(MAX(IF($B2038="Non - avec lien de dépendance",0,MIN((0.75*H2038),847)),MIN(H2038,(0.75*$C2038),847)),2)),IF($B2038="Non - avec lien de dépendance",MIN(1129,H2038,$C2038)*overallRate,MIN(1129,H2038)*overallRate)))))</f>
        <v>Effectuez l’étape 1</v>
      </c>
      <c r="M2038" s="68" t="str">
        <f>IF(ISTEXT(overallRate),"Effectuez l’étape 1",IF(OR(COUNT($C2038,I2038)&lt;&gt;2,overallRate=0),0,IF(E2038="Yes",ROUND(MAX(IF($B2038="Oui - sans lien de dépendance",0,MIN((0.75*I2038),847)),MIN(I2038,(0.75*$C2038),847)),2),IF(revenueReduction&gt;0.3,MAX(IF($B2038="Non - avec lien de dépendance",MIN(1129,I2038,$C2038)*overallRate,MIN(1129,I2038)*overallRate),ROUND(MAX(IF($B2038="Non - avec lien de dépendance",0,MIN((0.75*I2038),847)),MIN(I2038,(0.75*$C2038),847)),2)),IF($B2038="Non - avec lien de dépendance",MIN(1129,I2038,$C2038)*overallRate,MIN(1129,I2038)*overallRate)))))</f>
        <v>Effectuez l’étape 1</v>
      </c>
      <c r="N2038" s="68" t="str">
        <f>IF(ISTEXT(overallRate),"Effectuez l’étape 1",IF(OR(COUNT($C2038,J2038)&lt;&gt;2,overallRate=0),0,IF(F2038="Yes",ROUND(MAX(IF($B2038="Oui - sans lien de dépendance",0,MIN((0.75*J2038),847)),MIN(J2038,(0.75*$C2038),847)),2),IF(revenueReduction&gt;0.3,MAX(IF($B2038="Non - avec lien de dépendance",MIN(1129,J2038,$C2038)*overallRate,MIN(1129,J2038)*overallRate),ROUND(MAX(IF($B2038="Non - avec lien de dépendance",0,MIN((0.75*J2038),847)),MIN(J2038,(0.75*$C2038),847)),2)),IF($B2038="Non - avec lien de dépendance",MIN(1129,J2038,$C2038)*overallRate,MIN(1129,J2038)*overallRate)))))</f>
        <v>Effectuez l’étape 1</v>
      </c>
      <c r="O2038" s="68" t="str">
        <f>IF(ISTEXT(overallRate),"Effectuez l’étape 1",IF(OR(COUNT($C2038,K2038)&lt;&gt;2,overallRate=0),0,IF(G2038="Yes",ROUND(MAX(IF($B2038="Oui - sans lien de dépendance",0,MIN((0.75*K2038),847)),MIN(K2038,(0.75*$C2038),847)),2),IF(revenueReduction&gt;0.3,MAX(IF($B2038="Non - avec lien de dépendance",MIN(1129,K2038,$C2038)*overallRate,MIN(1129,K2038)*overallRate),ROUND(MAX(IF($B2038="Non - avec lien de dépendance",0,MIN((0.75*K2038),847)),MIN(K2038,(0.75*$C2038),847)),2)),IF($B2038="Non - avec lien de dépendance",MIN(1129,K2038,$C2038)*overallRate,MIN(1129,K2038)*overallRate)))))</f>
        <v>Effectuez l’étape 1</v>
      </c>
      <c r="P2038" s="3">
        <f t="shared" si="31"/>
        <v>0</v>
      </c>
    </row>
    <row r="2039" spans="12:16" x14ac:dyDescent="0.5">
      <c r="L2039" s="68" t="str">
        <f>IF(ISTEXT(overallRate),"Effectuez l’étape 1",IF(OR(COUNT($C2039,H2039)&lt;&gt;2,overallRate=0),0,IF(D2039="Yes",ROUND(MAX(IF($B2039="Oui - sans lien de dépendance",0,MIN((0.75*H2039),847)),MIN(H2039,(0.75*$C2039),847)),2),IF(revenueReduction&gt;0.3,MAX(IF($B2039="Non - avec lien de dépendance",MIN(1129,H2039,$C2039)*overallRate,MIN(1129,H2039)*overallRate),ROUND(MAX(IF($B2039="Non - avec lien de dépendance",0,MIN((0.75*H2039),847)),MIN(H2039,(0.75*$C2039),847)),2)),IF($B2039="Non - avec lien de dépendance",MIN(1129,H2039,$C2039)*overallRate,MIN(1129,H2039)*overallRate)))))</f>
        <v>Effectuez l’étape 1</v>
      </c>
      <c r="M2039" s="68" t="str">
        <f>IF(ISTEXT(overallRate),"Effectuez l’étape 1",IF(OR(COUNT($C2039,I2039)&lt;&gt;2,overallRate=0),0,IF(E2039="Yes",ROUND(MAX(IF($B2039="Oui - sans lien de dépendance",0,MIN((0.75*I2039),847)),MIN(I2039,(0.75*$C2039),847)),2),IF(revenueReduction&gt;0.3,MAX(IF($B2039="Non - avec lien de dépendance",MIN(1129,I2039,$C2039)*overallRate,MIN(1129,I2039)*overallRate),ROUND(MAX(IF($B2039="Non - avec lien de dépendance",0,MIN((0.75*I2039),847)),MIN(I2039,(0.75*$C2039),847)),2)),IF($B2039="Non - avec lien de dépendance",MIN(1129,I2039,$C2039)*overallRate,MIN(1129,I2039)*overallRate)))))</f>
        <v>Effectuez l’étape 1</v>
      </c>
      <c r="N2039" s="68" t="str">
        <f>IF(ISTEXT(overallRate),"Effectuez l’étape 1",IF(OR(COUNT($C2039,J2039)&lt;&gt;2,overallRate=0),0,IF(F2039="Yes",ROUND(MAX(IF($B2039="Oui - sans lien de dépendance",0,MIN((0.75*J2039),847)),MIN(J2039,(0.75*$C2039),847)),2),IF(revenueReduction&gt;0.3,MAX(IF($B2039="Non - avec lien de dépendance",MIN(1129,J2039,$C2039)*overallRate,MIN(1129,J2039)*overallRate),ROUND(MAX(IF($B2039="Non - avec lien de dépendance",0,MIN((0.75*J2039),847)),MIN(J2039,(0.75*$C2039),847)),2)),IF($B2039="Non - avec lien de dépendance",MIN(1129,J2039,$C2039)*overallRate,MIN(1129,J2039)*overallRate)))))</f>
        <v>Effectuez l’étape 1</v>
      </c>
      <c r="O2039" s="68" t="str">
        <f>IF(ISTEXT(overallRate),"Effectuez l’étape 1",IF(OR(COUNT($C2039,K2039)&lt;&gt;2,overallRate=0),0,IF(G2039="Yes",ROUND(MAX(IF($B2039="Oui - sans lien de dépendance",0,MIN((0.75*K2039),847)),MIN(K2039,(0.75*$C2039),847)),2),IF(revenueReduction&gt;0.3,MAX(IF($B2039="Non - avec lien de dépendance",MIN(1129,K2039,$C2039)*overallRate,MIN(1129,K2039)*overallRate),ROUND(MAX(IF($B2039="Non - avec lien de dépendance",0,MIN((0.75*K2039),847)),MIN(K2039,(0.75*$C2039),847)),2)),IF($B2039="Non - avec lien de dépendance",MIN(1129,K2039,$C2039)*overallRate,MIN(1129,K2039)*overallRate)))))</f>
        <v>Effectuez l’étape 1</v>
      </c>
      <c r="P2039" s="3">
        <f t="shared" si="31"/>
        <v>0</v>
      </c>
    </row>
    <row r="2040" spans="12:16" x14ac:dyDescent="0.5">
      <c r="L2040" s="68" t="str">
        <f>IF(ISTEXT(overallRate),"Effectuez l’étape 1",IF(OR(COUNT($C2040,H2040)&lt;&gt;2,overallRate=0),0,IF(D2040="Yes",ROUND(MAX(IF($B2040="Oui - sans lien de dépendance",0,MIN((0.75*H2040),847)),MIN(H2040,(0.75*$C2040),847)),2),IF(revenueReduction&gt;0.3,MAX(IF($B2040="Non - avec lien de dépendance",MIN(1129,H2040,$C2040)*overallRate,MIN(1129,H2040)*overallRate),ROUND(MAX(IF($B2040="Non - avec lien de dépendance",0,MIN((0.75*H2040),847)),MIN(H2040,(0.75*$C2040),847)),2)),IF($B2040="Non - avec lien de dépendance",MIN(1129,H2040,$C2040)*overallRate,MIN(1129,H2040)*overallRate)))))</f>
        <v>Effectuez l’étape 1</v>
      </c>
      <c r="M2040" s="68" t="str">
        <f>IF(ISTEXT(overallRate),"Effectuez l’étape 1",IF(OR(COUNT($C2040,I2040)&lt;&gt;2,overallRate=0),0,IF(E2040="Yes",ROUND(MAX(IF($B2040="Oui - sans lien de dépendance",0,MIN((0.75*I2040),847)),MIN(I2040,(0.75*$C2040),847)),2),IF(revenueReduction&gt;0.3,MAX(IF($B2040="Non - avec lien de dépendance",MIN(1129,I2040,$C2040)*overallRate,MIN(1129,I2040)*overallRate),ROUND(MAX(IF($B2040="Non - avec lien de dépendance",0,MIN((0.75*I2040),847)),MIN(I2040,(0.75*$C2040),847)),2)),IF($B2040="Non - avec lien de dépendance",MIN(1129,I2040,$C2040)*overallRate,MIN(1129,I2040)*overallRate)))))</f>
        <v>Effectuez l’étape 1</v>
      </c>
      <c r="N2040" s="68" t="str">
        <f>IF(ISTEXT(overallRate),"Effectuez l’étape 1",IF(OR(COUNT($C2040,J2040)&lt;&gt;2,overallRate=0),0,IF(F2040="Yes",ROUND(MAX(IF($B2040="Oui - sans lien de dépendance",0,MIN((0.75*J2040),847)),MIN(J2040,(0.75*$C2040),847)),2),IF(revenueReduction&gt;0.3,MAX(IF($B2040="Non - avec lien de dépendance",MIN(1129,J2040,$C2040)*overallRate,MIN(1129,J2040)*overallRate),ROUND(MAX(IF($B2040="Non - avec lien de dépendance",0,MIN((0.75*J2040),847)),MIN(J2040,(0.75*$C2040),847)),2)),IF($B2040="Non - avec lien de dépendance",MIN(1129,J2040,$C2040)*overallRate,MIN(1129,J2040)*overallRate)))))</f>
        <v>Effectuez l’étape 1</v>
      </c>
      <c r="O2040" s="68" t="str">
        <f>IF(ISTEXT(overallRate),"Effectuez l’étape 1",IF(OR(COUNT($C2040,K2040)&lt;&gt;2,overallRate=0),0,IF(G2040="Yes",ROUND(MAX(IF($B2040="Oui - sans lien de dépendance",0,MIN((0.75*K2040),847)),MIN(K2040,(0.75*$C2040),847)),2),IF(revenueReduction&gt;0.3,MAX(IF($B2040="Non - avec lien de dépendance",MIN(1129,K2040,$C2040)*overallRate,MIN(1129,K2040)*overallRate),ROUND(MAX(IF($B2040="Non - avec lien de dépendance",0,MIN((0.75*K2040),847)),MIN(K2040,(0.75*$C2040),847)),2)),IF($B2040="Non - avec lien de dépendance",MIN(1129,K2040,$C2040)*overallRate,MIN(1129,K2040)*overallRate)))))</f>
        <v>Effectuez l’étape 1</v>
      </c>
      <c r="P2040" s="3">
        <f t="shared" si="31"/>
        <v>0</v>
      </c>
    </row>
    <row r="2041" spans="12:16" x14ac:dyDescent="0.5">
      <c r="L2041" s="68" t="str">
        <f>IF(ISTEXT(overallRate),"Effectuez l’étape 1",IF(OR(COUNT($C2041,H2041)&lt;&gt;2,overallRate=0),0,IF(D2041="Yes",ROUND(MAX(IF($B2041="Oui - sans lien de dépendance",0,MIN((0.75*H2041),847)),MIN(H2041,(0.75*$C2041),847)),2),IF(revenueReduction&gt;0.3,MAX(IF($B2041="Non - avec lien de dépendance",MIN(1129,H2041,$C2041)*overallRate,MIN(1129,H2041)*overallRate),ROUND(MAX(IF($B2041="Non - avec lien de dépendance",0,MIN((0.75*H2041),847)),MIN(H2041,(0.75*$C2041),847)),2)),IF($B2041="Non - avec lien de dépendance",MIN(1129,H2041,$C2041)*overallRate,MIN(1129,H2041)*overallRate)))))</f>
        <v>Effectuez l’étape 1</v>
      </c>
      <c r="M2041" s="68" t="str">
        <f>IF(ISTEXT(overallRate),"Effectuez l’étape 1",IF(OR(COUNT($C2041,I2041)&lt;&gt;2,overallRate=0),0,IF(E2041="Yes",ROUND(MAX(IF($B2041="Oui - sans lien de dépendance",0,MIN((0.75*I2041),847)),MIN(I2041,(0.75*$C2041),847)),2),IF(revenueReduction&gt;0.3,MAX(IF($B2041="Non - avec lien de dépendance",MIN(1129,I2041,$C2041)*overallRate,MIN(1129,I2041)*overallRate),ROUND(MAX(IF($B2041="Non - avec lien de dépendance",0,MIN((0.75*I2041),847)),MIN(I2041,(0.75*$C2041),847)),2)),IF($B2041="Non - avec lien de dépendance",MIN(1129,I2041,$C2041)*overallRate,MIN(1129,I2041)*overallRate)))))</f>
        <v>Effectuez l’étape 1</v>
      </c>
      <c r="N2041" s="68" t="str">
        <f>IF(ISTEXT(overallRate),"Effectuez l’étape 1",IF(OR(COUNT($C2041,J2041)&lt;&gt;2,overallRate=0),0,IF(F2041="Yes",ROUND(MAX(IF($B2041="Oui - sans lien de dépendance",0,MIN((0.75*J2041),847)),MIN(J2041,(0.75*$C2041),847)),2),IF(revenueReduction&gt;0.3,MAX(IF($B2041="Non - avec lien de dépendance",MIN(1129,J2041,$C2041)*overallRate,MIN(1129,J2041)*overallRate),ROUND(MAX(IF($B2041="Non - avec lien de dépendance",0,MIN((0.75*J2041),847)),MIN(J2041,(0.75*$C2041),847)),2)),IF($B2041="Non - avec lien de dépendance",MIN(1129,J2041,$C2041)*overallRate,MIN(1129,J2041)*overallRate)))))</f>
        <v>Effectuez l’étape 1</v>
      </c>
      <c r="O2041" s="68" t="str">
        <f>IF(ISTEXT(overallRate),"Effectuez l’étape 1",IF(OR(COUNT($C2041,K2041)&lt;&gt;2,overallRate=0),0,IF(G2041="Yes",ROUND(MAX(IF($B2041="Oui - sans lien de dépendance",0,MIN((0.75*K2041),847)),MIN(K2041,(0.75*$C2041),847)),2),IF(revenueReduction&gt;0.3,MAX(IF($B2041="Non - avec lien de dépendance",MIN(1129,K2041,$C2041)*overallRate,MIN(1129,K2041)*overallRate),ROUND(MAX(IF($B2041="Non - avec lien de dépendance",0,MIN((0.75*K2041),847)),MIN(K2041,(0.75*$C2041),847)),2)),IF($B2041="Non - avec lien de dépendance",MIN(1129,K2041,$C2041)*overallRate,MIN(1129,K2041)*overallRate)))))</f>
        <v>Effectuez l’étape 1</v>
      </c>
      <c r="P2041" s="3">
        <f t="shared" si="31"/>
        <v>0</v>
      </c>
    </row>
    <row r="2042" spans="12:16" x14ac:dyDescent="0.5">
      <c r="L2042" s="68" t="str">
        <f>IF(ISTEXT(overallRate),"Effectuez l’étape 1",IF(OR(COUNT($C2042,H2042)&lt;&gt;2,overallRate=0),0,IF(D2042="Yes",ROUND(MAX(IF($B2042="Oui - sans lien de dépendance",0,MIN((0.75*H2042),847)),MIN(H2042,(0.75*$C2042),847)),2),IF(revenueReduction&gt;0.3,MAX(IF($B2042="Non - avec lien de dépendance",MIN(1129,H2042,$C2042)*overallRate,MIN(1129,H2042)*overallRate),ROUND(MAX(IF($B2042="Non - avec lien de dépendance",0,MIN((0.75*H2042),847)),MIN(H2042,(0.75*$C2042),847)),2)),IF($B2042="Non - avec lien de dépendance",MIN(1129,H2042,$C2042)*overallRate,MIN(1129,H2042)*overallRate)))))</f>
        <v>Effectuez l’étape 1</v>
      </c>
      <c r="M2042" s="68" t="str">
        <f>IF(ISTEXT(overallRate),"Effectuez l’étape 1",IF(OR(COUNT($C2042,I2042)&lt;&gt;2,overallRate=0),0,IF(E2042="Yes",ROUND(MAX(IF($B2042="Oui - sans lien de dépendance",0,MIN((0.75*I2042),847)),MIN(I2042,(0.75*$C2042),847)),2),IF(revenueReduction&gt;0.3,MAX(IF($B2042="Non - avec lien de dépendance",MIN(1129,I2042,$C2042)*overallRate,MIN(1129,I2042)*overallRate),ROUND(MAX(IF($B2042="Non - avec lien de dépendance",0,MIN((0.75*I2042),847)),MIN(I2042,(0.75*$C2042),847)),2)),IF($B2042="Non - avec lien de dépendance",MIN(1129,I2042,$C2042)*overallRate,MIN(1129,I2042)*overallRate)))))</f>
        <v>Effectuez l’étape 1</v>
      </c>
      <c r="N2042" s="68" t="str">
        <f>IF(ISTEXT(overallRate),"Effectuez l’étape 1",IF(OR(COUNT($C2042,J2042)&lt;&gt;2,overallRate=0),0,IF(F2042="Yes",ROUND(MAX(IF($B2042="Oui - sans lien de dépendance",0,MIN((0.75*J2042),847)),MIN(J2042,(0.75*$C2042),847)),2),IF(revenueReduction&gt;0.3,MAX(IF($B2042="Non - avec lien de dépendance",MIN(1129,J2042,$C2042)*overallRate,MIN(1129,J2042)*overallRate),ROUND(MAX(IF($B2042="Non - avec lien de dépendance",0,MIN((0.75*J2042),847)),MIN(J2042,(0.75*$C2042),847)),2)),IF($B2042="Non - avec lien de dépendance",MIN(1129,J2042,$C2042)*overallRate,MIN(1129,J2042)*overallRate)))))</f>
        <v>Effectuez l’étape 1</v>
      </c>
      <c r="O2042" s="68" t="str">
        <f>IF(ISTEXT(overallRate),"Effectuez l’étape 1",IF(OR(COUNT($C2042,K2042)&lt;&gt;2,overallRate=0),0,IF(G2042="Yes",ROUND(MAX(IF($B2042="Oui - sans lien de dépendance",0,MIN((0.75*K2042),847)),MIN(K2042,(0.75*$C2042),847)),2),IF(revenueReduction&gt;0.3,MAX(IF($B2042="Non - avec lien de dépendance",MIN(1129,K2042,$C2042)*overallRate,MIN(1129,K2042)*overallRate),ROUND(MAX(IF($B2042="Non - avec lien de dépendance",0,MIN((0.75*K2042),847)),MIN(K2042,(0.75*$C2042),847)),2)),IF($B2042="Non - avec lien de dépendance",MIN(1129,K2042,$C2042)*overallRate,MIN(1129,K2042)*overallRate)))))</f>
        <v>Effectuez l’étape 1</v>
      </c>
      <c r="P2042" s="3">
        <f t="shared" si="31"/>
        <v>0</v>
      </c>
    </row>
    <row r="2043" spans="12:16" x14ac:dyDescent="0.5">
      <c r="L2043" s="68" t="str">
        <f>IF(ISTEXT(overallRate),"Effectuez l’étape 1",IF(OR(COUNT($C2043,H2043)&lt;&gt;2,overallRate=0),0,IF(D2043="Yes",ROUND(MAX(IF($B2043="Oui - sans lien de dépendance",0,MIN((0.75*H2043),847)),MIN(H2043,(0.75*$C2043),847)),2),IF(revenueReduction&gt;0.3,MAX(IF($B2043="Non - avec lien de dépendance",MIN(1129,H2043,$C2043)*overallRate,MIN(1129,H2043)*overallRate),ROUND(MAX(IF($B2043="Non - avec lien de dépendance",0,MIN((0.75*H2043),847)),MIN(H2043,(0.75*$C2043),847)),2)),IF($B2043="Non - avec lien de dépendance",MIN(1129,H2043,$C2043)*overallRate,MIN(1129,H2043)*overallRate)))))</f>
        <v>Effectuez l’étape 1</v>
      </c>
      <c r="M2043" s="68" t="str">
        <f>IF(ISTEXT(overallRate),"Effectuez l’étape 1",IF(OR(COUNT($C2043,I2043)&lt;&gt;2,overallRate=0),0,IF(E2043="Yes",ROUND(MAX(IF($B2043="Oui - sans lien de dépendance",0,MIN((0.75*I2043),847)),MIN(I2043,(0.75*$C2043),847)),2),IF(revenueReduction&gt;0.3,MAX(IF($B2043="Non - avec lien de dépendance",MIN(1129,I2043,$C2043)*overallRate,MIN(1129,I2043)*overallRate),ROUND(MAX(IF($B2043="Non - avec lien de dépendance",0,MIN((0.75*I2043),847)),MIN(I2043,(0.75*$C2043),847)),2)),IF($B2043="Non - avec lien de dépendance",MIN(1129,I2043,$C2043)*overallRate,MIN(1129,I2043)*overallRate)))))</f>
        <v>Effectuez l’étape 1</v>
      </c>
      <c r="N2043" s="68" t="str">
        <f>IF(ISTEXT(overallRate),"Effectuez l’étape 1",IF(OR(COUNT($C2043,J2043)&lt;&gt;2,overallRate=0),0,IF(F2043="Yes",ROUND(MAX(IF($B2043="Oui - sans lien de dépendance",0,MIN((0.75*J2043),847)),MIN(J2043,(0.75*$C2043),847)),2),IF(revenueReduction&gt;0.3,MAX(IF($B2043="Non - avec lien de dépendance",MIN(1129,J2043,$C2043)*overallRate,MIN(1129,J2043)*overallRate),ROUND(MAX(IF($B2043="Non - avec lien de dépendance",0,MIN((0.75*J2043),847)),MIN(J2043,(0.75*$C2043),847)),2)),IF($B2043="Non - avec lien de dépendance",MIN(1129,J2043,$C2043)*overallRate,MIN(1129,J2043)*overallRate)))))</f>
        <v>Effectuez l’étape 1</v>
      </c>
      <c r="O2043" s="68" t="str">
        <f>IF(ISTEXT(overallRate),"Effectuez l’étape 1",IF(OR(COUNT($C2043,K2043)&lt;&gt;2,overallRate=0),0,IF(G2043="Yes",ROUND(MAX(IF($B2043="Oui - sans lien de dépendance",0,MIN((0.75*K2043),847)),MIN(K2043,(0.75*$C2043),847)),2),IF(revenueReduction&gt;0.3,MAX(IF($B2043="Non - avec lien de dépendance",MIN(1129,K2043,$C2043)*overallRate,MIN(1129,K2043)*overallRate),ROUND(MAX(IF($B2043="Non - avec lien de dépendance",0,MIN((0.75*K2043),847)),MIN(K2043,(0.75*$C2043),847)),2)),IF($B2043="Non - avec lien de dépendance",MIN(1129,K2043,$C2043)*overallRate,MIN(1129,K2043)*overallRate)))))</f>
        <v>Effectuez l’étape 1</v>
      </c>
      <c r="P2043" s="3">
        <f t="shared" si="31"/>
        <v>0</v>
      </c>
    </row>
    <row r="2044" spans="12:16" x14ac:dyDescent="0.5">
      <c r="L2044" s="68" t="str">
        <f>IF(ISTEXT(overallRate),"Effectuez l’étape 1",IF(OR(COUNT($C2044,H2044)&lt;&gt;2,overallRate=0),0,IF(D2044="Yes",ROUND(MAX(IF($B2044="Oui - sans lien de dépendance",0,MIN((0.75*H2044),847)),MIN(H2044,(0.75*$C2044),847)),2),IF(revenueReduction&gt;0.3,MAX(IF($B2044="Non - avec lien de dépendance",MIN(1129,H2044,$C2044)*overallRate,MIN(1129,H2044)*overallRate),ROUND(MAX(IF($B2044="Non - avec lien de dépendance",0,MIN((0.75*H2044),847)),MIN(H2044,(0.75*$C2044),847)),2)),IF($B2044="Non - avec lien de dépendance",MIN(1129,H2044,$C2044)*overallRate,MIN(1129,H2044)*overallRate)))))</f>
        <v>Effectuez l’étape 1</v>
      </c>
      <c r="M2044" s="68" t="str">
        <f>IF(ISTEXT(overallRate),"Effectuez l’étape 1",IF(OR(COUNT($C2044,I2044)&lt;&gt;2,overallRate=0),0,IF(E2044="Yes",ROUND(MAX(IF($B2044="Oui - sans lien de dépendance",0,MIN((0.75*I2044),847)),MIN(I2044,(0.75*$C2044),847)),2),IF(revenueReduction&gt;0.3,MAX(IF($B2044="Non - avec lien de dépendance",MIN(1129,I2044,$C2044)*overallRate,MIN(1129,I2044)*overallRate),ROUND(MAX(IF($B2044="Non - avec lien de dépendance",0,MIN((0.75*I2044),847)),MIN(I2044,(0.75*$C2044),847)),2)),IF($B2044="Non - avec lien de dépendance",MIN(1129,I2044,$C2044)*overallRate,MIN(1129,I2044)*overallRate)))))</f>
        <v>Effectuez l’étape 1</v>
      </c>
      <c r="N2044" s="68" t="str">
        <f>IF(ISTEXT(overallRate),"Effectuez l’étape 1",IF(OR(COUNT($C2044,J2044)&lt;&gt;2,overallRate=0),0,IF(F2044="Yes",ROUND(MAX(IF($B2044="Oui - sans lien de dépendance",0,MIN((0.75*J2044),847)),MIN(J2044,(0.75*$C2044),847)),2),IF(revenueReduction&gt;0.3,MAX(IF($B2044="Non - avec lien de dépendance",MIN(1129,J2044,$C2044)*overallRate,MIN(1129,J2044)*overallRate),ROUND(MAX(IF($B2044="Non - avec lien de dépendance",0,MIN((0.75*J2044),847)),MIN(J2044,(0.75*$C2044),847)),2)),IF($B2044="Non - avec lien de dépendance",MIN(1129,J2044,$C2044)*overallRate,MIN(1129,J2044)*overallRate)))))</f>
        <v>Effectuez l’étape 1</v>
      </c>
      <c r="O2044" s="68" t="str">
        <f>IF(ISTEXT(overallRate),"Effectuez l’étape 1",IF(OR(COUNT($C2044,K2044)&lt;&gt;2,overallRate=0),0,IF(G2044="Yes",ROUND(MAX(IF($B2044="Oui - sans lien de dépendance",0,MIN((0.75*K2044),847)),MIN(K2044,(0.75*$C2044),847)),2),IF(revenueReduction&gt;0.3,MAX(IF($B2044="Non - avec lien de dépendance",MIN(1129,K2044,$C2044)*overallRate,MIN(1129,K2044)*overallRate),ROUND(MAX(IF($B2044="Non - avec lien de dépendance",0,MIN((0.75*K2044),847)),MIN(K2044,(0.75*$C2044),847)),2)),IF($B2044="Non - avec lien de dépendance",MIN(1129,K2044,$C2044)*overallRate,MIN(1129,K2044)*overallRate)))))</f>
        <v>Effectuez l’étape 1</v>
      </c>
      <c r="P2044" s="3">
        <f t="shared" si="31"/>
        <v>0</v>
      </c>
    </row>
    <row r="2045" spans="12:16" x14ac:dyDescent="0.5">
      <c r="L2045" s="68" t="str">
        <f>IF(ISTEXT(overallRate),"Effectuez l’étape 1",IF(OR(COUNT($C2045,H2045)&lt;&gt;2,overallRate=0),0,IF(D2045="Yes",ROUND(MAX(IF($B2045="Oui - sans lien de dépendance",0,MIN((0.75*H2045),847)),MIN(H2045,(0.75*$C2045),847)),2),IF(revenueReduction&gt;0.3,MAX(IF($B2045="Non - avec lien de dépendance",MIN(1129,H2045,$C2045)*overallRate,MIN(1129,H2045)*overallRate),ROUND(MAX(IF($B2045="Non - avec lien de dépendance",0,MIN((0.75*H2045),847)),MIN(H2045,(0.75*$C2045),847)),2)),IF($B2045="Non - avec lien de dépendance",MIN(1129,H2045,$C2045)*overallRate,MIN(1129,H2045)*overallRate)))))</f>
        <v>Effectuez l’étape 1</v>
      </c>
      <c r="M2045" s="68" t="str">
        <f>IF(ISTEXT(overallRate),"Effectuez l’étape 1",IF(OR(COUNT($C2045,I2045)&lt;&gt;2,overallRate=0),0,IF(E2045="Yes",ROUND(MAX(IF($B2045="Oui - sans lien de dépendance",0,MIN((0.75*I2045),847)),MIN(I2045,(0.75*$C2045),847)),2),IF(revenueReduction&gt;0.3,MAX(IF($B2045="Non - avec lien de dépendance",MIN(1129,I2045,$C2045)*overallRate,MIN(1129,I2045)*overallRate),ROUND(MAX(IF($B2045="Non - avec lien de dépendance",0,MIN((0.75*I2045),847)),MIN(I2045,(0.75*$C2045),847)),2)),IF($B2045="Non - avec lien de dépendance",MIN(1129,I2045,$C2045)*overallRate,MIN(1129,I2045)*overallRate)))))</f>
        <v>Effectuez l’étape 1</v>
      </c>
      <c r="N2045" s="68" t="str">
        <f>IF(ISTEXT(overallRate),"Effectuez l’étape 1",IF(OR(COUNT($C2045,J2045)&lt;&gt;2,overallRate=0),0,IF(F2045="Yes",ROUND(MAX(IF($B2045="Oui - sans lien de dépendance",0,MIN((0.75*J2045),847)),MIN(J2045,(0.75*$C2045),847)),2),IF(revenueReduction&gt;0.3,MAX(IF($B2045="Non - avec lien de dépendance",MIN(1129,J2045,$C2045)*overallRate,MIN(1129,J2045)*overallRate),ROUND(MAX(IF($B2045="Non - avec lien de dépendance",0,MIN((0.75*J2045),847)),MIN(J2045,(0.75*$C2045),847)),2)),IF($B2045="Non - avec lien de dépendance",MIN(1129,J2045,$C2045)*overallRate,MIN(1129,J2045)*overallRate)))))</f>
        <v>Effectuez l’étape 1</v>
      </c>
      <c r="O2045" s="68" t="str">
        <f>IF(ISTEXT(overallRate),"Effectuez l’étape 1",IF(OR(COUNT($C2045,K2045)&lt;&gt;2,overallRate=0),0,IF(G2045="Yes",ROUND(MAX(IF($B2045="Oui - sans lien de dépendance",0,MIN((0.75*K2045),847)),MIN(K2045,(0.75*$C2045),847)),2),IF(revenueReduction&gt;0.3,MAX(IF($B2045="Non - avec lien de dépendance",MIN(1129,K2045,$C2045)*overallRate,MIN(1129,K2045)*overallRate),ROUND(MAX(IF($B2045="Non - avec lien de dépendance",0,MIN((0.75*K2045),847)),MIN(K2045,(0.75*$C2045),847)),2)),IF($B2045="Non - avec lien de dépendance",MIN(1129,K2045,$C2045)*overallRate,MIN(1129,K2045)*overallRate)))))</f>
        <v>Effectuez l’étape 1</v>
      </c>
      <c r="P2045" s="3">
        <f t="shared" si="31"/>
        <v>0</v>
      </c>
    </row>
    <row r="2046" spans="12:16" x14ac:dyDescent="0.5">
      <c r="L2046" s="68" t="str">
        <f>IF(ISTEXT(overallRate),"Effectuez l’étape 1",IF(OR(COUNT($C2046,H2046)&lt;&gt;2,overallRate=0),0,IF(D2046="Yes",ROUND(MAX(IF($B2046="Oui - sans lien de dépendance",0,MIN((0.75*H2046),847)),MIN(H2046,(0.75*$C2046),847)),2),IF(revenueReduction&gt;0.3,MAX(IF($B2046="Non - avec lien de dépendance",MIN(1129,H2046,$C2046)*overallRate,MIN(1129,H2046)*overallRate),ROUND(MAX(IF($B2046="Non - avec lien de dépendance",0,MIN((0.75*H2046),847)),MIN(H2046,(0.75*$C2046),847)),2)),IF($B2046="Non - avec lien de dépendance",MIN(1129,H2046,$C2046)*overallRate,MIN(1129,H2046)*overallRate)))))</f>
        <v>Effectuez l’étape 1</v>
      </c>
      <c r="M2046" s="68" t="str">
        <f>IF(ISTEXT(overallRate),"Effectuez l’étape 1",IF(OR(COUNT($C2046,I2046)&lt;&gt;2,overallRate=0),0,IF(E2046="Yes",ROUND(MAX(IF($B2046="Oui - sans lien de dépendance",0,MIN((0.75*I2046),847)),MIN(I2046,(0.75*$C2046),847)),2),IF(revenueReduction&gt;0.3,MAX(IF($B2046="Non - avec lien de dépendance",MIN(1129,I2046,$C2046)*overallRate,MIN(1129,I2046)*overallRate),ROUND(MAX(IF($B2046="Non - avec lien de dépendance",0,MIN((0.75*I2046),847)),MIN(I2046,(0.75*$C2046),847)),2)),IF($B2046="Non - avec lien de dépendance",MIN(1129,I2046,$C2046)*overallRate,MIN(1129,I2046)*overallRate)))))</f>
        <v>Effectuez l’étape 1</v>
      </c>
      <c r="N2046" s="68" t="str">
        <f>IF(ISTEXT(overallRate),"Effectuez l’étape 1",IF(OR(COUNT($C2046,J2046)&lt;&gt;2,overallRate=0),0,IF(F2046="Yes",ROUND(MAX(IF($B2046="Oui - sans lien de dépendance",0,MIN((0.75*J2046),847)),MIN(J2046,(0.75*$C2046),847)),2),IF(revenueReduction&gt;0.3,MAX(IF($B2046="Non - avec lien de dépendance",MIN(1129,J2046,$C2046)*overallRate,MIN(1129,J2046)*overallRate),ROUND(MAX(IF($B2046="Non - avec lien de dépendance",0,MIN((0.75*J2046),847)),MIN(J2046,(0.75*$C2046),847)),2)),IF($B2046="Non - avec lien de dépendance",MIN(1129,J2046,$C2046)*overallRate,MIN(1129,J2046)*overallRate)))))</f>
        <v>Effectuez l’étape 1</v>
      </c>
      <c r="O2046" s="68" t="str">
        <f>IF(ISTEXT(overallRate),"Effectuez l’étape 1",IF(OR(COUNT($C2046,K2046)&lt;&gt;2,overallRate=0),0,IF(G2046="Yes",ROUND(MAX(IF($B2046="Oui - sans lien de dépendance",0,MIN((0.75*K2046),847)),MIN(K2046,(0.75*$C2046),847)),2),IF(revenueReduction&gt;0.3,MAX(IF($B2046="Non - avec lien de dépendance",MIN(1129,K2046,$C2046)*overallRate,MIN(1129,K2046)*overallRate),ROUND(MAX(IF($B2046="Non - avec lien de dépendance",0,MIN((0.75*K2046),847)),MIN(K2046,(0.75*$C2046),847)),2)),IF($B2046="Non - avec lien de dépendance",MIN(1129,K2046,$C2046)*overallRate,MIN(1129,K2046)*overallRate)))))</f>
        <v>Effectuez l’étape 1</v>
      </c>
      <c r="P2046" s="3">
        <f t="shared" si="31"/>
        <v>0</v>
      </c>
    </row>
    <row r="2047" spans="12:16" x14ac:dyDescent="0.5">
      <c r="L2047" s="68" t="str">
        <f>IF(ISTEXT(overallRate),"Effectuez l’étape 1",IF(OR(COUNT($C2047,H2047)&lt;&gt;2,overallRate=0),0,IF(D2047="Yes",ROUND(MAX(IF($B2047="Oui - sans lien de dépendance",0,MIN((0.75*H2047),847)),MIN(H2047,(0.75*$C2047),847)),2),IF(revenueReduction&gt;0.3,MAX(IF($B2047="Non - avec lien de dépendance",MIN(1129,H2047,$C2047)*overallRate,MIN(1129,H2047)*overallRate),ROUND(MAX(IF($B2047="Non - avec lien de dépendance",0,MIN((0.75*H2047),847)),MIN(H2047,(0.75*$C2047),847)),2)),IF($B2047="Non - avec lien de dépendance",MIN(1129,H2047,$C2047)*overallRate,MIN(1129,H2047)*overallRate)))))</f>
        <v>Effectuez l’étape 1</v>
      </c>
      <c r="M2047" s="68" t="str">
        <f>IF(ISTEXT(overallRate),"Effectuez l’étape 1",IF(OR(COUNT($C2047,I2047)&lt;&gt;2,overallRate=0),0,IF(E2047="Yes",ROUND(MAX(IF($B2047="Oui - sans lien de dépendance",0,MIN((0.75*I2047),847)),MIN(I2047,(0.75*$C2047),847)),2),IF(revenueReduction&gt;0.3,MAX(IF($B2047="Non - avec lien de dépendance",MIN(1129,I2047,$C2047)*overallRate,MIN(1129,I2047)*overallRate),ROUND(MAX(IF($B2047="Non - avec lien de dépendance",0,MIN((0.75*I2047),847)),MIN(I2047,(0.75*$C2047),847)),2)),IF($B2047="Non - avec lien de dépendance",MIN(1129,I2047,$C2047)*overallRate,MIN(1129,I2047)*overallRate)))))</f>
        <v>Effectuez l’étape 1</v>
      </c>
      <c r="N2047" s="68" t="str">
        <f>IF(ISTEXT(overallRate),"Effectuez l’étape 1",IF(OR(COUNT($C2047,J2047)&lt;&gt;2,overallRate=0),0,IF(F2047="Yes",ROUND(MAX(IF($B2047="Oui - sans lien de dépendance",0,MIN((0.75*J2047),847)),MIN(J2047,(0.75*$C2047),847)),2),IF(revenueReduction&gt;0.3,MAX(IF($B2047="Non - avec lien de dépendance",MIN(1129,J2047,$C2047)*overallRate,MIN(1129,J2047)*overallRate),ROUND(MAX(IF($B2047="Non - avec lien de dépendance",0,MIN((0.75*J2047),847)),MIN(J2047,(0.75*$C2047),847)),2)),IF($B2047="Non - avec lien de dépendance",MIN(1129,J2047,$C2047)*overallRate,MIN(1129,J2047)*overallRate)))))</f>
        <v>Effectuez l’étape 1</v>
      </c>
      <c r="O2047" s="68" t="str">
        <f>IF(ISTEXT(overallRate),"Effectuez l’étape 1",IF(OR(COUNT($C2047,K2047)&lt;&gt;2,overallRate=0),0,IF(G2047="Yes",ROUND(MAX(IF($B2047="Oui - sans lien de dépendance",0,MIN((0.75*K2047),847)),MIN(K2047,(0.75*$C2047),847)),2),IF(revenueReduction&gt;0.3,MAX(IF($B2047="Non - avec lien de dépendance",MIN(1129,K2047,$C2047)*overallRate,MIN(1129,K2047)*overallRate),ROUND(MAX(IF($B2047="Non - avec lien de dépendance",0,MIN((0.75*K2047),847)),MIN(K2047,(0.75*$C2047),847)),2)),IF($B2047="Non - avec lien de dépendance",MIN(1129,K2047,$C2047)*overallRate,MIN(1129,K2047)*overallRate)))))</f>
        <v>Effectuez l’étape 1</v>
      </c>
      <c r="P2047" s="3">
        <f t="shared" si="31"/>
        <v>0</v>
      </c>
    </row>
    <row r="2048" spans="12:16" x14ac:dyDescent="0.5">
      <c r="L2048" s="68" t="str">
        <f>IF(ISTEXT(overallRate),"Effectuez l’étape 1",IF(OR(COUNT($C2048,H2048)&lt;&gt;2,overallRate=0),0,IF(D2048="Yes",ROUND(MAX(IF($B2048="Oui - sans lien de dépendance",0,MIN((0.75*H2048),847)),MIN(H2048,(0.75*$C2048),847)),2),IF(revenueReduction&gt;0.3,MAX(IF($B2048="Non - avec lien de dépendance",MIN(1129,H2048,$C2048)*overallRate,MIN(1129,H2048)*overallRate),ROUND(MAX(IF($B2048="Non - avec lien de dépendance",0,MIN((0.75*H2048),847)),MIN(H2048,(0.75*$C2048),847)),2)),IF($B2048="Non - avec lien de dépendance",MIN(1129,H2048,$C2048)*overallRate,MIN(1129,H2048)*overallRate)))))</f>
        <v>Effectuez l’étape 1</v>
      </c>
      <c r="M2048" s="68" t="str">
        <f>IF(ISTEXT(overallRate),"Effectuez l’étape 1",IF(OR(COUNT($C2048,I2048)&lt;&gt;2,overallRate=0),0,IF(E2048="Yes",ROUND(MAX(IF($B2048="Oui - sans lien de dépendance",0,MIN((0.75*I2048),847)),MIN(I2048,(0.75*$C2048),847)),2),IF(revenueReduction&gt;0.3,MAX(IF($B2048="Non - avec lien de dépendance",MIN(1129,I2048,$C2048)*overallRate,MIN(1129,I2048)*overallRate),ROUND(MAX(IF($B2048="Non - avec lien de dépendance",0,MIN((0.75*I2048),847)),MIN(I2048,(0.75*$C2048),847)),2)),IF($B2048="Non - avec lien de dépendance",MIN(1129,I2048,$C2048)*overallRate,MIN(1129,I2048)*overallRate)))))</f>
        <v>Effectuez l’étape 1</v>
      </c>
      <c r="N2048" s="68" t="str">
        <f>IF(ISTEXT(overallRate),"Effectuez l’étape 1",IF(OR(COUNT($C2048,J2048)&lt;&gt;2,overallRate=0),0,IF(F2048="Yes",ROUND(MAX(IF($B2048="Oui - sans lien de dépendance",0,MIN((0.75*J2048),847)),MIN(J2048,(0.75*$C2048),847)),2),IF(revenueReduction&gt;0.3,MAX(IF($B2048="Non - avec lien de dépendance",MIN(1129,J2048,$C2048)*overallRate,MIN(1129,J2048)*overallRate),ROUND(MAX(IF($B2048="Non - avec lien de dépendance",0,MIN((0.75*J2048),847)),MIN(J2048,(0.75*$C2048),847)),2)),IF($B2048="Non - avec lien de dépendance",MIN(1129,J2048,$C2048)*overallRate,MIN(1129,J2048)*overallRate)))))</f>
        <v>Effectuez l’étape 1</v>
      </c>
      <c r="O2048" s="68" t="str">
        <f>IF(ISTEXT(overallRate),"Effectuez l’étape 1",IF(OR(COUNT($C2048,K2048)&lt;&gt;2,overallRate=0),0,IF(G2048="Yes",ROUND(MAX(IF($B2048="Oui - sans lien de dépendance",0,MIN((0.75*K2048),847)),MIN(K2048,(0.75*$C2048),847)),2),IF(revenueReduction&gt;0.3,MAX(IF($B2048="Non - avec lien de dépendance",MIN(1129,K2048,$C2048)*overallRate,MIN(1129,K2048)*overallRate),ROUND(MAX(IF($B2048="Non - avec lien de dépendance",0,MIN((0.75*K2048),847)),MIN(K2048,(0.75*$C2048),847)),2)),IF($B2048="Non - avec lien de dépendance",MIN(1129,K2048,$C2048)*overallRate,MIN(1129,K2048)*overallRate)))))</f>
        <v>Effectuez l’étape 1</v>
      </c>
      <c r="P2048" s="3">
        <f t="shared" si="31"/>
        <v>0</v>
      </c>
    </row>
    <row r="2049" spans="12:16" x14ac:dyDescent="0.5">
      <c r="L2049" s="68" t="str">
        <f>IF(ISTEXT(overallRate),"Effectuez l’étape 1",IF(OR(COUNT($C2049,H2049)&lt;&gt;2,overallRate=0),0,IF(D2049="Yes",ROUND(MAX(IF($B2049="Oui - sans lien de dépendance",0,MIN((0.75*H2049),847)),MIN(H2049,(0.75*$C2049),847)),2),IF(revenueReduction&gt;0.3,MAX(IF($B2049="Non - avec lien de dépendance",MIN(1129,H2049,$C2049)*overallRate,MIN(1129,H2049)*overallRate),ROUND(MAX(IF($B2049="Non - avec lien de dépendance",0,MIN((0.75*H2049),847)),MIN(H2049,(0.75*$C2049),847)),2)),IF($B2049="Non - avec lien de dépendance",MIN(1129,H2049,$C2049)*overallRate,MIN(1129,H2049)*overallRate)))))</f>
        <v>Effectuez l’étape 1</v>
      </c>
      <c r="M2049" s="68" t="str">
        <f>IF(ISTEXT(overallRate),"Effectuez l’étape 1",IF(OR(COUNT($C2049,I2049)&lt;&gt;2,overallRate=0),0,IF(E2049="Yes",ROUND(MAX(IF($B2049="Oui - sans lien de dépendance",0,MIN((0.75*I2049),847)),MIN(I2049,(0.75*$C2049),847)),2),IF(revenueReduction&gt;0.3,MAX(IF($B2049="Non - avec lien de dépendance",MIN(1129,I2049,$C2049)*overallRate,MIN(1129,I2049)*overallRate),ROUND(MAX(IF($B2049="Non - avec lien de dépendance",0,MIN((0.75*I2049),847)),MIN(I2049,(0.75*$C2049),847)),2)),IF($B2049="Non - avec lien de dépendance",MIN(1129,I2049,$C2049)*overallRate,MIN(1129,I2049)*overallRate)))))</f>
        <v>Effectuez l’étape 1</v>
      </c>
      <c r="N2049" s="68" t="str">
        <f>IF(ISTEXT(overallRate),"Effectuez l’étape 1",IF(OR(COUNT($C2049,J2049)&lt;&gt;2,overallRate=0),0,IF(F2049="Yes",ROUND(MAX(IF($B2049="Oui - sans lien de dépendance",0,MIN((0.75*J2049),847)),MIN(J2049,(0.75*$C2049),847)),2),IF(revenueReduction&gt;0.3,MAX(IF($B2049="Non - avec lien de dépendance",MIN(1129,J2049,$C2049)*overallRate,MIN(1129,J2049)*overallRate),ROUND(MAX(IF($B2049="Non - avec lien de dépendance",0,MIN((0.75*J2049),847)),MIN(J2049,(0.75*$C2049),847)),2)),IF($B2049="Non - avec lien de dépendance",MIN(1129,J2049,$C2049)*overallRate,MIN(1129,J2049)*overallRate)))))</f>
        <v>Effectuez l’étape 1</v>
      </c>
      <c r="O2049" s="68" t="str">
        <f>IF(ISTEXT(overallRate),"Effectuez l’étape 1",IF(OR(COUNT($C2049,K2049)&lt;&gt;2,overallRate=0),0,IF(G2049="Yes",ROUND(MAX(IF($B2049="Oui - sans lien de dépendance",0,MIN((0.75*K2049),847)),MIN(K2049,(0.75*$C2049),847)),2),IF(revenueReduction&gt;0.3,MAX(IF($B2049="Non - avec lien de dépendance",MIN(1129,K2049,$C2049)*overallRate,MIN(1129,K2049)*overallRate),ROUND(MAX(IF($B2049="Non - avec lien de dépendance",0,MIN((0.75*K2049),847)),MIN(K2049,(0.75*$C2049),847)),2)),IF($B2049="Non - avec lien de dépendance",MIN(1129,K2049,$C2049)*overallRate,MIN(1129,K2049)*overallRate)))))</f>
        <v>Effectuez l’étape 1</v>
      </c>
      <c r="P2049" s="3">
        <f t="shared" si="31"/>
        <v>0</v>
      </c>
    </row>
    <row r="2050" spans="12:16" x14ac:dyDescent="0.5">
      <c r="L2050" s="68" t="str">
        <f>IF(ISTEXT(overallRate),"Effectuez l’étape 1",IF(OR(COUNT($C2050,H2050)&lt;&gt;2,overallRate=0),0,IF(D2050="Yes",ROUND(MAX(IF($B2050="Oui - sans lien de dépendance",0,MIN((0.75*H2050),847)),MIN(H2050,(0.75*$C2050),847)),2),IF(revenueReduction&gt;0.3,MAX(IF($B2050="Non - avec lien de dépendance",MIN(1129,H2050,$C2050)*overallRate,MIN(1129,H2050)*overallRate),ROUND(MAX(IF($B2050="Non - avec lien de dépendance",0,MIN((0.75*H2050),847)),MIN(H2050,(0.75*$C2050),847)),2)),IF($B2050="Non - avec lien de dépendance",MIN(1129,H2050,$C2050)*overallRate,MIN(1129,H2050)*overallRate)))))</f>
        <v>Effectuez l’étape 1</v>
      </c>
      <c r="M2050" s="68" t="str">
        <f>IF(ISTEXT(overallRate),"Effectuez l’étape 1",IF(OR(COUNT($C2050,I2050)&lt;&gt;2,overallRate=0),0,IF(E2050="Yes",ROUND(MAX(IF($B2050="Oui - sans lien de dépendance",0,MIN((0.75*I2050),847)),MIN(I2050,(0.75*$C2050),847)),2),IF(revenueReduction&gt;0.3,MAX(IF($B2050="Non - avec lien de dépendance",MIN(1129,I2050,$C2050)*overallRate,MIN(1129,I2050)*overallRate),ROUND(MAX(IF($B2050="Non - avec lien de dépendance",0,MIN((0.75*I2050),847)),MIN(I2050,(0.75*$C2050),847)),2)),IF($B2050="Non - avec lien de dépendance",MIN(1129,I2050,$C2050)*overallRate,MIN(1129,I2050)*overallRate)))))</f>
        <v>Effectuez l’étape 1</v>
      </c>
      <c r="N2050" s="68" t="str">
        <f>IF(ISTEXT(overallRate),"Effectuez l’étape 1",IF(OR(COUNT($C2050,J2050)&lt;&gt;2,overallRate=0),0,IF(F2050="Yes",ROUND(MAX(IF($B2050="Oui - sans lien de dépendance",0,MIN((0.75*J2050),847)),MIN(J2050,(0.75*$C2050),847)),2),IF(revenueReduction&gt;0.3,MAX(IF($B2050="Non - avec lien de dépendance",MIN(1129,J2050,$C2050)*overallRate,MIN(1129,J2050)*overallRate),ROUND(MAX(IF($B2050="Non - avec lien de dépendance",0,MIN((0.75*J2050),847)),MIN(J2050,(0.75*$C2050),847)),2)),IF($B2050="Non - avec lien de dépendance",MIN(1129,J2050,$C2050)*overallRate,MIN(1129,J2050)*overallRate)))))</f>
        <v>Effectuez l’étape 1</v>
      </c>
      <c r="O2050" s="68" t="str">
        <f>IF(ISTEXT(overallRate),"Effectuez l’étape 1",IF(OR(COUNT($C2050,K2050)&lt;&gt;2,overallRate=0),0,IF(G2050="Yes",ROUND(MAX(IF($B2050="Oui - sans lien de dépendance",0,MIN((0.75*K2050),847)),MIN(K2050,(0.75*$C2050),847)),2),IF(revenueReduction&gt;0.3,MAX(IF($B2050="Non - avec lien de dépendance",MIN(1129,K2050,$C2050)*overallRate,MIN(1129,K2050)*overallRate),ROUND(MAX(IF($B2050="Non - avec lien de dépendance",0,MIN((0.75*K2050),847)),MIN(K2050,(0.75*$C2050),847)),2)),IF($B2050="Non - avec lien de dépendance",MIN(1129,K2050,$C2050)*overallRate,MIN(1129,K2050)*overallRate)))))</f>
        <v>Effectuez l’étape 1</v>
      </c>
      <c r="P2050" s="3">
        <f t="shared" si="31"/>
        <v>0</v>
      </c>
    </row>
    <row r="2051" spans="12:16" x14ac:dyDescent="0.5">
      <c r="L2051" s="68" t="str">
        <f>IF(ISTEXT(overallRate),"Effectuez l’étape 1",IF(OR(COUNT($C2051,H2051)&lt;&gt;2,overallRate=0),0,IF(D2051="Yes",ROUND(MAX(IF($B2051="Oui - sans lien de dépendance",0,MIN((0.75*H2051),847)),MIN(H2051,(0.75*$C2051),847)),2),IF(revenueReduction&gt;0.3,MAX(IF($B2051="Non - avec lien de dépendance",MIN(1129,H2051,$C2051)*overallRate,MIN(1129,H2051)*overallRate),ROUND(MAX(IF($B2051="Non - avec lien de dépendance",0,MIN((0.75*H2051),847)),MIN(H2051,(0.75*$C2051),847)),2)),IF($B2051="Non - avec lien de dépendance",MIN(1129,H2051,$C2051)*overallRate,MIN(1129,H2051)*overallRate)))))</f>
        <v>Effectuez l’étape 1</v>
      </c>
      <c r="M2051" s="68" t="str">
        <f>IF(ISTEXT(overallRate),"Effectuez l’étape 1",IF(OR(COUNT($C2051,I2051)&lt;&gt;2,overallRate=0),0,IF(E2051="Yes",ROUND(MAX(IF($B2051="Oui - sans lien de dépendance",0,MIN((0.75*I2051),847)),MIN(I2051,(0.75*$C2051),847)),2),IF(revenueReduction&gt;0.3,MAX(IF($B2051="Non - avec lien de dépendance",MIN(1129,I2051,$C2051)*overallRate,MIN(1129,I2051)*overallRate),ROUND(MAX(IF($B2051="Non - avec lien de dépendance",0,MIN((0.75*I2051),847)),MIN(I2051,(0.75*$C2051),847)),2)),IF($B2051="Non - avec lien de dépendance",MIN(1129,I2051,$C2051)*overallRate,MIN(1129,I2051)*overallRate)))))</f>
        <v>Effectuez l’étape 1</v>
      </c>
      <c r="N2051" s="68" t="str">
        <f>IF(ISTEXT(overallRate),"Effectuez l’étape 1",IF(OR(COUNT($C2051,J2051)&lt;&gt;2,overallRate=0),0,IF(F2051="Yes",ROUND(MAX(IF($B2051="Oui - sans lien de dépendance",0,MIN((0.75*J2051),847)),MIN(J2051,(0.75*$C2051),847)),2),IF(revenueReduction&gt;0.3,MAX(IF($B2051="Non - avec lien de dépendance",MIN(1129,J2051,$C2051)*overallRate,MIN(1129,J2051)*overallRate),ROUND(MAX(IF($B2051="Non - avec lien de dépendance",0,MIN((0.75*J2051),847)),MIN(J2051,(0.75*$C2051),847)),2)),IF($B2051="Non - avec lien de dépendance",MIN(1129,J2051,$C2051)*overallRate,MIN(1129,J2051)*overallRate)))))</f>
        <v>Effectuez l’étape 1</v>
      </c>
      <c r="O2051" s="68" t="str">
        <f>IF(ISTEXT(overallRate),"Effectuez l’étape 1",IF(OR(COUNT($C2051,K2051)&lt;&gt;2,overallRate=0),0,IF(G2051="Yes",ROUND(MAX(IF($B2051="Oui - sans lien de dépendance",0,MIN((0.75*K2051),847)),MIN(K2051,(0.75*$C2051),847)),2),IF(revenueReduction&gt;0.3,MAX(IF($B2051="Non - avec lien de dépendance",MIN(1129,K2051,$C2051)*overallRate,MIN(1129,K2051)*overallRate),ROUND(MAX(IF($B2051="Non - avec lien de dépendance",0,MIN((0.75*K2051),847)),MIN(K2051,(0.75*$C2051),847)),2)),IF($B2051="Non - avec lien de dépendance",MIN(1129,K2051,$C2051)*overallRate,MIN(1129,K2051)*overallRate)))))</f>
        <v>Effectuez l’étape 1</v>
      </c>
      <c r="P2051" s="3">
        <f t="shared" si="31"/>
        <v>0</v>
      </c>
    </row>
    <row r="2052" spans="12:16" x14ac:dyDescent="0.5">
      <c r="L2052" s="68" t="str">
        <f>IF(ISTEXT(overallRate),"Effectuez l’étape 1",IF(OR(COUNT($C2052,H2052)&lt;&gt;2,overallRate=0),0,IF(D2052="Yes",ROUND(MAX(IF($B2052="Oui - sans lien de dépendance",0,MIN((0.75*H2052),847)),MIN(H2052,(0.75*$C2052),847)),2),IF(revenueReduction&gt;0.3,MAX(IF($B2052="Non - avec lien de dépendance",MIN(1129,H2052,$C2052)*overallRate,MIN(1129,H2052)*overallRate),ROUND(MAX(IF($B2052="Non - avec lien de dépendance",0,MIN((0.75*H2052),847)),MIN(H2052,(0.75*$C2052),847)),2)),IF($B2052="Non - avec lien de dépendance",MIN(1129,H2052,$C2052)*overallRate,MIN(1129,H2052)*overallRate)))))</f>
        <v>Effectuez l’étape 1</v>
      </c>
      <c r="M2052" s="68" t="str">
        <f>IF(ISTEXT(overallRate),"Effectuez l’étape 1",IF(OR(COUNT($C2052,I2052)&lt;&gt;2,overallRate=0),0,IF(E2052="Yes",ROUND(MAX(IF($B2052="Oui - sans lien de dépendance",0,MIN((0.75*I2052),847)),MIN(I2052,(0.75*$C2052),847)),2),IF(revenueReduction&gt;0.3,MAX(IF($B2052="Non - avec lien de dépendance",MIN(1129,I2052,$C2052)*overallRate,MIN(1129,I2052)*overallRate),ROUND(MAX(IF($B2052="Non - avec lien de dépendance",0,MIN((0.75*I2052),847)),MIN(I2052,(0.75*$C2052),847)),2)),IF($B2052="Non - avec lien de dépendance",MIN(1129,I2052,$C2052)*overallRate,MIN(1129,I2052)*overallRate)))))</f>
        <v>Effectuez l’étape 1</v>
      </c>
      <c r="N2052" s="68" t="str">
        <f>IF(ISTEXT(overallRate),"Effectuez l’étape 1",IF(OR(COUNT($C2052,J2052)&lt;&gt;2,overallRate=0),0,IF(F2052="Yes",ROUND(MAX(IF($B2052="Oui - sans lien de dépendance",0,MIN((0.75*J2052),847)),MIN(J2052,(0.75*$C2052),847)),2),IF(revenueReduction&gt;0.3,MAX(IF($B2052="Non - avec lien de dépendance",MIN(1129,J2052,$C2052)*overallRate,MIN(1129,J2052)*overallRate),ROUND(MAX(IF($B2052="Non - avec lien de dépendance",0,MIN((0.75*J2052),847)),MIN(J2052,(0.75*$C2052),847)),2)),IF($B2052="Non - avec lien de dépendance",MIN(1129,J2052,$C2052)*overallRate,MIN(1129,J2052)*overallRate)))))</f>
        <v>Effectuez l’étape 1</v>
      </c>
      <c r="O2052" s="68" t="str">
        <f>IF(ISTEXT(overallRate),"Effectuez l’étape 1",IF(OR(COUNT($C2052,K2052)&lt;&gt;2,overallRate=0),0,IF(G2052="Yes",ROUND(MAX(IF($B2052="Oui - sans lien de dépendance",0,MIN((0.75*K2052),847)),MIN(K2052,(0.75*$C2052),847)),2),IF(revenueReduction&gt;0.3,MAX(IF($B2052="Non - avec lien de dépendance",MIN(1129,K2052,$C2052)*overallRate,MIN(1129,K2052)*overallRate),ROUND(MAX(IF($B2052="Non - avec lien de dépendance",0,MIN((0.75*K2052),847)),MIN(K2052,(0.75*$C2052),847)),2)),IF($B2052="Non - avec lien de dépendance",MIN(1129,K2052,$C2052)*overallRate,MIN(1129,K2052)*overallRate)))))</f>
        <v>Effectuez l’étape 1</v>
      </c>
      <c r="P2052" s="3">
        <f t="shared" si="31"/>
        <v>0</v>
      </c>
    </row>
    <row r="2053" spans="12:16" x14ac:dyDescent="0.5">
      <c r="L2053" s="68" t="str">
        <f>IF(ISTEXT(overallRate),"Effectuez l’étape 1",IF(OR(COUNT($C2053,H2053)&lt;&gt;2,overallRate=0),0,IF(D2053="Yes",ROUND(MAX(IF($B2053="Oui - sans lien de dépendance",0,MIN((0.75*H2053),847)),MIN(H2053,(0.75*$C2053),847)),2),IF(revenueReduction&gt;0.3,MAX(IF($B2053="Non - avec lien de dépendance",MIN(1129,H2053,$C2053)*overallRate,MIN(1129,H2053)*overallRate),ROUND(MAX(IF($B2053="Non - avec lien de dépendance",0,MIN((0.75*H2053),847)),MIN(H2053,(0.75*$C2053),847)),2)),IF($B2053="Non - avec lien de dépendance",MIN(1129,H2053,$C2053)*overallRate,MIN(1129,H2053)*overallRate)))))</f>
        <v>Effectuez l’étape 1</v>
      </c>
      <c r="M2053" s="68" t="str">
        <f>IF(ISTEXT(overallRate),"Effectuez l’étape 1",IF(OR(COUNT($C2053,I2053)&lt;&gt;2,overallRate=0),0,IF(E2053="Yes",ROUND(MAX(IF($B2053="Oui - sans lien de dépendance",0,MIN((0.75*I2053),847)),MIN(I2053,(0.75*$C2053),847)),2),IF(revenueReduction&gt;0.3,MAX(IF($B2053="Non - avec lien de dépendance",MIN(1129,I2053,$C2053)*overallRate,MIN(1129,I2053)*overallRate),ROUND(MAX(IF($B2053="Non - avec lien de dépendance",0,MIN((0.75*I2053),847)),MIN(I2053,(0.75*$C2053),847)),2)),IF($B2053="Non - avec lien de dépendance",MIN(1129,I2053,$C2053)*overallRate,MIN(1129,I2053)*overallRate)))))</f>
        <v>Effectuez l’étape 1</v>
      </c>
      <c r="N2053" s="68" t="str">
        <f>IF(ISTEXT(overallRate),"Effectuez l’étape 1",IF(OR(COUNT($C2053,J2053)&lt;&gt;2,overallRate=0),0,IF(F2053="Yes",ROUND(MAX(IF($B2053="Oui - sans lien de dépendance",0,MIN((0.75*J2053),847)),MIN(J2053,(0.75*$C2053),847)),2),IF(revenueReduction&gt;0.3,MAX(IF($B2053="Non - avec lien de dépendance",MIN(1129,J2053,$C2053)*overallRate,MIN(1129,J2053)*overallRate),ROUND(MAX(IF($B2053="Non - avec lien de dépendance",0,MIN((0.75*J2053),847)),MIN(J2053,(0.75*$C2053),847)),2)),IF($B2053="Non - avec lien de dépendance",MIN(1129,J2053,$C2053)*overallRate,MIN(1129,J2053)*overallRate)))))</f>
        <v>Effectuez l’étape 1</v>
      </c>
      <c r="O2053" s="68" t="str">
        <f>IF(ISTEXT(overallRate),"Effectuez l’étape 1",IF(OR(COUNT($C2053,K2053)&lt;&gt;2,overallRate=0),0,IF(G2053="Yes",ROUND(MAX(IF($B2053="Oui - sans lien de dépendance",0,MIN((0.75*K2053),847)),MIN(K2053,(0.75*$C2053),847)),2),IF(revenueReduction&gt;0.3,MAX(IF($B2053="Non - avec lien de dépendance",MIN(1129,K2053,$C2053)*overallRate,MIN(1129,K2053)*overallRate),ROUND(MAX(IF($B2053="Non - avec lien de dépendance",0,MIN((0.75*K2053),847)),MIN(K2053,(0.75*$C2053),847)),2)),IF($B2053="Non - avec lien de dépendance",MIN(1129,K2053,$C2053)*overallRate,MIN(1129,K2053)*overallRate)))))</f>
        <v>Effectuez l’étape 1</v>
      </c>
      <c r="P2053" s="3">
        <f t="shared" si="31"/>
        <v>0</v>
      </c>
    </row>
    <row r="2054" spans="12:16" x14ac:dyDescent="0.5">
      <c r="L2054" s="68" t="str">
        <f>IF(ISTEXT(overallRate),"Effectuez l’étape 1",IF(OR(COUNT($C2054,H2054)&lt;&gt;2,overallRate=0),0,IF(D2054="Yes",ROUND(MAX(IF($B2054="Oui - sans lien de dépendance",0,MIN((0.75*H2054),847)),MIN(H2054,(0.75*$C2054),847)),2),IF(revenueReduction&gt;0.3,MAX(IF($B2054="Non - avec lien de dépendance",MIN(1129,H2054,$C2054)*overallRate,MIN(1129,H2054)*overallRate),ROUND(MAX(IF($B2054="Non - avec lien de dépendance",0,MIN((0.75*H2054),847)),MIN(H2054,(0.75*$C2054),847)),2)),IF($B2054="Non - avec lien de dépendance",MIN(1129,H2054,$C2054)*overallRate,MIN(1129,H2054)*overallRate)))))</f>
        <v>Effectuez l’étape 1</v>
      </c>
      <c r="M2054" s="68" t="str">
        <f>IF(ISTEXT(overallRate),"Effectuez l’étape 1",IF(OR(COUNT($C2054,I2054)&lt;&gt;2,overallRate=0),0,IF(E2054="Yes",ROUND(MAX(IF($B2054="Oui - sans lien de dépendance",0,MIN((0.75*I2054),847)),MIN(I2054,(0.75*$C2054),847)),2),IF(revenueReduction&gt;0.3,MAX(IF($B2054="Non - avec lien de dépendance",MIN(1129,I2054,$C2054)*overallRate,MIN(1129,I2054)*overallRate),ROUND(MAX(IF($B2054="Non - avec lien de dépendance",0,MIN((0.75*I2054),847)),MIN(I2054,(0.75*$C2054),847)),2)),IF($B2054="Non - avec lien de dépendance",MIN(1129,I2054,$C2054)*overallRate,MIN(1129,I2054)*overallRate)))))</f>
        <v>Effectuez l’étape 1</v>
      </c>
      <c r="N2054" s="68" t="str">
        <f>IF(ISTEXT(overallRate),"Effectuez l’étape 1",IF(OR(COUNT($C2054,J2054)&lt;&gt;2,overallRate=0),0,IF(F2054="Yes",ROUND(MAX(IF($B2054="Oui - sans lien de dépendance",0,MIN((0.75*J2054),847)),MIN(J2054,(0.75*$C2054),847)),2),IF(revenueReduction&gt;0.3,MAX(IF($B2054="Non - avec lien de dépendance",MIN(1129,J2054,$C2054)*overallRate,MIN(1129,J2054)*overallRate),ROUND(MAX(IF($B2054="Non - avec lien de dépendance",0,MIN((0.75*J2054),847)),MIN(J2054,(0.75*$C2054),847)),2)),IF($B2054="Non - avec lien de dépendance",MIN(1129,J2054,$C2054)*overallRate,MIN(1129,J2054)*overallRate)))))</f>
        <v>Effectuez l’étape 1</v>
      </c>
      <c r="O2054" s="68" t="str">
        <f>IF(ISTEXT(overallRate),"Effectuez l’étape 1",IF(OR(COUNT($C2054,K2054)&lt;&gt;2,overallRate=0),0,IF(G2054="Yes",ROUND(MAX(IF($B2054="Oui - sans lien de dépendance",0,MIN((0.75*K2054),847)),MIN(K2054,(0.75*$C2054),847)),2),IF(revenueReduction&gt;0.3,MAX(IF($B2054="Non - avec lien de dépendance",MIN(1129,K2054,$C2054)*overallRate,MIN(1129,K2054)*overallRate),ROUND(MAX(IF($B2054="Non - avec lien de dépendance",0,MIN((0.75*K2054),847)),MIN(K2054,(0.75*$C2054),847)),2)),IF($B2054="Non - avec lien de dépendance",MIN(1129,K2054,$C2054)*overallRate,MIN(1129,K2054)*overallRate)))))</f>
        <v>Effectuez l’étape 1</v>
      </c>
      <c r="P2054" s="3">
        <f t="shared" ref="P2054:P2117" si="32">IF(AND(COUNT(C2054:K2054)&gt;0,OR(COUNT(C2054:K2054)&lt;&gt;5,ISBLANK(B2054))),"Fill out all amounts",IF(OR(COUNTIF(H2054,0)+COUNTIF(I2054,0)&gt;1,COUNTIF(I2054,0)+COUNTIF(J2054,0)&gt;1,COUNTIF(J2054,0)+COUNTIF(K2054,0)&gt;1),0,SUM(L2054:O2054)))</f>
        <v>0</v>
      </c>
    </row>
    <row r="2055" spans="12:16" x14ac:dyDescent="0.5">
      <c r="L2055" s="68" t="str">
        <f>IF(ISTEXT(overallRate),"Effectuez l’étape 1",IF(OR(COUNT($C2055,H2055)&lt;&gt;2,overallRate=0),0,IF(D2055="Yes",ROUND(MAX(IF($B2055="Oui - sans lien de dépendance",0,MIN((0.75*H2055),847)),MIN(H2055,(0.75*$C2055),847)),2),IF(revenueReduction&gt;0.3,MAX(IF($B2055="Non - avec lien de dépendance",MIN(1129,H2055,$C2055)*overallRate,MIN(1129,H2055)*overallRate),ROUND(MAX(IF($B2055="Non - avec lien de dépendance",0,MIN((0.75*H2055),847)),MIN(H2055,(0.75*$C2055),847)),2)),IF($B2055="Non - avec lien de dépendance",MIN(1129,H2055,$C2055)*overallRate,MIN(1129,H2055)*overallRate)))))</f>
        <v>Effectuez l’étape 1</v>
      </c>
      <c r="M2055" s="68" t="str">
        <f>IF(ISTEXT(overallRate),"Effectuez l’étape 1",IF(OR(COUNT($C2055,I2055)&lt;&gt;2,overallRate=0),0,IF(E2055="Yes",ROUND(MAX(IF($B2055="Oui - sans lien de dépendance",0,MIN((0.75*I2055),847)),MIN(I2055,(0.75*$C2055),847)),2),IF(revenueReduction&gt;0.3,MAX(IF($B2055="Non - avec lien de dépendance",MIN(1129,I2055,$C2055)*overallRate,MIN(1129,I2055)*overallRate),ROUND(MAX(IF($B2055="Non - avec lien de dépendance",0,MIN((0.75*I2055),847)),MIN(I2055,(0.75*$C2055),847)),2)),IF($B2055="Non - avec lien de dépendance",MIN(1129,I2055,$C2055)*overallRate,MIN(1129,I2055)*overallRate)))))</f>
        <v>Effectuez l’étape 1</v>
      </c>
      <c r="N2055" s="68" t="str">
        <f>IF(ISTEXT(overallRate),"Effectuez l’étape 1",IF(OR(COUNT($C2055,J2055)&lt;&gt;2,overallRate=0),0,IF(F2055="Yes",ROUND(MAX(IF($B2055="Oui - sans lien de dépendance",0,MIN((0.75*J2055),847)),MIN(J2055,(0.75*$C2055),847)),2),IF(revenueReduction&gt;0.3,MAX(IF($B2055="Non - avec lien de dépendance",MIN(1129,J2055,$C2055)*overallRate,MIN(1129,J2055)*overallRate),ROUND(MAX(IF($B2055="Non - avec lien de dépendance",0,MIN((0.75*J2055),847)),MIN(J2055,(0.75*$C2055),847)),2)),IF($B2055="Non - avec lien de dépendance",MIN(1129,J2055,$C2055)*overallRate,MIN(1129,J2055)*overallRate)))))</f>
        <v>Effectuez l’étape 1</v>
      </c>
      <c r="O2055" s="68" t="str">
        <f>IF(ISTEXT(overallRate),"Effectuez l’étape 1",IF(OR(COUNT($C2055,K2055)&lt;&gt;2,overallRate=0),0,IF(G2055="Yes",ROUND(MAX(IF($B2055="Oui - sans lien de dépendance",0,MIN((0.75*K2055),847)),MIN(K2055,(0.75*$C2055),847)),2),IF(revenueReduction&gt;0.3,MAX(IF($B2055="Non - avec lien de dépendance",MIN(1129,K2055,$C2055)*overallRate,MIN(1129,K2055)*overallRate),ROUND(MAX(IF($B2055="Non - avec lien de dépendance",0,MIN((0.75*K2055),847)),MIN(K2055,(0.75*$C2055),847)),2)),IF($B2055="Non - avec lien de dépendance",MIN(1129,K2055,$C2055)*overallRate,MIN(1129,K2055)*overallRate)))))</f>
        <v>Effectuez l’étape 1</v>
      </c>
      <c r="P2055" s="3">
        <f t="shared" si="32"/>
        <v>0</v>
      </c>
    </row>
    <row r="2056" spans="12:16" x14ac:dyDescent="0.5">
      <c r="L2056" s="68" t="str">
        <f>IF(ISTEXT(overallRate),"Effectuez l’étape 1",IF(OR(COUNT($C2056,H2056)&lt;&gt;2,overallRate=0),0,IF(D2056="Yes",ROUND(MAX(IF($B2056="Oui - sans lien de dépendance",0,MIN((0.75*H2056),847)),MIN(H2056,(0.75*$C2056),847)),2),IF(revenueReduction&gt;0.3,MAX(IF($B2056="Non - avec lien de dépendance",MIN(1129,H2056,$C2056)*overallRate,MIN(1129,H2056)*overallRate),ROUND(MAX(IF($B2056="Non - avec lien de dépendance",0,MIN((0.75*H2056),847)),MIN(H2056,(0.75*$C2056),847)),2)),IF($B2056="Non - avec lien de dépendance",MIN(1129,H2056,$C2056)*overallRate,MIN(1129,H2056)*overallRate)))))</f>
        <v>Effectuez l’étape 1</v>
      </c>
      <c r="M2056" s="68" t="str">
        <f>IF(ISTEXT(overallRate),"Effectuez l’étape 1",IF(OR(COUNT($C2056,I2056)&lt;&gt;2,overallRate=0),0,IF(E2056="Yes",ROUND(MAX(IF($B2056="Oui - sans lien de dépendance",0,MIN((0.75*I2056),847)),MIN(I2056,(0.75*$C2056),847)),2),IF(revenueReduction&gt;0.3,MAX(IF($B2056="Non - avec lien de dépendance",MIN(1129,I2056,$C2056)*overallRate,MIN(1129,I2056)*overallRate),ROUND(MAX(IF($B2056="Non - avec lien de dépendance",0,MIN((0.75*I2056),847)),MIN(I2056,(0.75*$C2056),847)),2)),IF($B2056="Non - avec lien de dépendance",MIN(1129,I2056,$C2056)*overallRate,MIN(1129,I2056)*overallRate)))))</f>
        <v>Effectuez l’étape 1</v>
      </c>
      <c r="N2056" s="68" t="str">
        <f>IF(ISTEXT(overallRate),"Effectuez l’étape 1",IF(OR(COUNT($C2056,J2056)&lt;&gt;2,overallRate=0),0,IF(F2056="Yes",ROUND(MAX(IF($B2056="Oui - sans lien de dépendance",0,MIN((0.75*J2056),847)),MIN(J2056,(0.75*$C2056),847)),2),IF(revenueReduction&gt;0.3,MAX(IF($B2056="Non - avec lien de dépendance",MIN(1129,J2056,$C2056)*overallRate,MIN(1129,J2056)*overallRate),ROUND(MAX(IF($B2056="Non - avec lien de dépendance",0,MIN((0.75*J2056),847)),MIN(J2056,(0.75*$C2056),847)),2)),IF($B2056="Non - avec lien de dépendance",MIN(1129,J2056,$C2056)*overallRate,MIN(1129,J2056)*overallRate)))))</f>
        <v>Effectuez l’étape 1</v>
      </c>
      <c r="O2056" s="68" t="str">
        <f>IF(ISTEXT(overallRate),"Effectuez l’étape 1",IF(OR(COUNT($C2056,K2056)&lt;&gt;2,overallRate=0),0,IF(G2056="Yes",ROUND(MAX(IF($B2056="Oui - sans lien de dépendance",0,MIN((0.75*K2056),847)),MIN(K2056,(0.75*$C2056),847)),2),IF(revenueReduction&gt;0.3,MAX(IF($B2056="Non - avec lien de dépendance",MIN(1129,K2056,$C2056)*overallRate,MIN(1129,K2056)*overallRate),ROUND(MAX(IF($B2056="Non - avec lien de dépendance",0,MIN((0.75*K2056),847)),MIN(K2056,(0.75*$C2056),847)),2)),IF($B2056="Non - avec lien de dépendance",MIN(1129,K2056,$C2056)*overallRate,MIN(1129,K2056)*overallRate)))))</f>
        <v>Effectuez l’étape 1</v>
      </c>
      <c r="P2056" s="3">
        <f t="shared" si="32"/>
        <v>0</v>
      </c>
    </row>
    <row r="2057" spans="12:16" x14ac:dyDescent="0.5">
      <c r="L2057" s="68" t="str">
        <f>IF(ISTEXT(overallRate),"Effectuez l’étape 1",IF(OR(COUNT($C2057,H2057)&lt;&gt;2,overallRate=0),0,IF(D2057="Yes",ROUND(MAX(IF($B2057="Oui - sans lien de dépendance",0,MIN((0.75*H2057),847)),MIN(H2057,(0.75*$C2057),847)),2),IF(revenueReduction&gt;0.3,MAX(IF($B2057="Non - avec lien de dépendance",MIN(1129,H2057,$C2057)*overallRate,MIN(1129,H2057)*overallRate),ROUND(MAX(IF($B2057="Non - avec lien de dépendance",0,MIN((0.75*H2057),847)),MIN(H2057,(0.75*$C2057),847)),2)),IF($B2057="Non - avec lien de dépendance",MIN(1129,H2057,$C2057)*overallRate,MIN(1129,H2057)*overallRate)))))</f>
        <v>Effectuez l’étape 1</v>
      </c>
      <c r="M2057" s="68" t="str">
        <f>IF(ISTEXT(overallRate),"Effectuez l’étape 1",IF(OR(COUNT($C2057,I2057)&lt;&gt;2,overallRate=0),0,IF(E2057="Yes",ROUND(MAX(IF($B2057="Oui - sans lien de dépendance",0,MIN((0.75*I2057),847)),MIN(I2057,(0.75*$C2057),847)),2),IF(revenueReduction&gt;0.3,MAX(IF($B2057="Non - avec lien de dépendance",MIN(1129,I2057,$C2057)*overallRate,MIN(1129,I2057)*overallRate),ROUND(MAX(IF($B2057="Non - avec lien de dépendance",0,MIN((0.75*I2057),847)),MIN(I2057,(0.75*$C2057),847)),2)),IF($B2057="Non - avec lien de dépendance",MIN(1129,I2057,$C2057)*overallRate,MIN(1129,I2057)*overallRate)))))</f>
        <v>Effectuez l’étape 1</v>
      </c>
      <c r="N2057" s="68" t="str">
        <f>IF(ISTEXT(overallRate),"Effectuez l’étape 1",IF(OR(COUNT($C2057,J2057)&lt;&gt;2,overallRate=0),0,IF(F2057="Yes",ROUND(MAX(IF($B2057="Oui - sans lien de dépendance",0,MIN((0.75*J2057),847)),MIN(J2057,(0.75*$C2057),847)),2),IF(revenueReduction&gt;0.3,MAX(IF($B2057="Non - avec lien de dépendance",MIN(1129,J2057,$C2057)*overallRate,MIN(1129,J2057)*overallRate),ROUND(MAX(IF($B2057="Non - avec lien de dépendance",0,MIN((0.75*J2057),847)),MIN(J2057,(0.75*$C2057),847)),2)),IF($B2057="Non - avec lien de dépendance",MIN(1129,J2057,$C2057)*overallRate,MIN(1129,J2057)*overallRate)))))</f>
        <v>Effectuez l’étape 1</v>
      </c>
      <c r="O2057" s="68" t="str">
        <f>IF(ISTEXT(overallRate),"Effectuez l’étape 1",IF(OR(COUNT($C2057,K2057)&lt;&gt;2,overallRate=0),0,IF(G2057="Yes",ROUND(MAX(IF($B2057="Oui - sans lien de dépendance",0,MIN((0.75*K2057),847)),MIN(K2057,(0.75*$C2057),847)),2),IF(revenueReduction&gt;0.3,MAX(IF($B2057="Non - avec lien de dépendance",MIN(1129,K2057,$C2057)*overallRate,MIN(1129,K2057)*overallRate),ROUND(MAX(IF($B2057="Non - avec lien de dépendance",0,MIN((0.75*K2057),847)),MIN(K2057,(0.75*$C2057),847)),2)),IF($B2057="Non - avec lien de dépendance",MIN(1129,K2057,$C2057)*overallRate,MIN(1129,K2057)*overallRate)))))</f>
        <v>Effectuez l’étape 1</v>
      </c>
      <c r="P2057" s="3">
        <f t="shared" si="32"/>
        <v>0</v>
      </c>
    </row>
    <row r="2058" spans="12:16" x14ac:dyDescent="0.5">
      <c r="L2058" s="68" t="str">
        <f>IF(ISTEXT(overallRate),"Effectuez l’étape 1",IF(OR(COUNT($C2058,H2058)&lt;&gt;2,overallRate=0),0,IF(D2058="Yes",ROUND(MAX(IF($B2058="Oui - sans lien de dépendance",0,MIN((0.75*H2058),847)),MIN(H2058,(0.75*$C2058),847)),2),IF(revenueReduction&gt;0.3,MAX(IF($B2058="Non - avec lien de dépendance",MIN(1129,H2058,$C2058)*overallRate,MIN(1129,H2058)*overallRate),ROUND(MAX(IF($B2058="Non - avec lien de dépendance",0,MIN((0.75*H2058),847)),MIN(H2058,(0.75*$C2058),847)),2)),IF($B2058="Non - avec lien de dépendance",MIN(1129,H2058,$C2058)*overallRate,MIN(1129,H2058)*overallRate)))))</f>
        <v>Effectuez l’étape 1</v>
      </c>
      <c r="M2058" s="68" t="str">
        <f>IF(ISTEXT(overallRate),"Effectuez l’étape 1",IF(OR(COUNT($C2058,I2058)&lt;&gt;2,overallRate=0),0,IF(E2058="Yes",ROUND(MAX(IF($B2058="Oui - sans lien de dépendance",0,MIN((0.75*I2058),847)),MIN(I2058,(0.75*$C2058),847)),2),IF(revenueReduction&gt;0.3,MAX(IF($B2058="Non - avec lien de dépendance",MIN(1129,I2058,$C2058)*overallRate,MIN(1129,I2058)*overallRate),ROUND(MAX(IF($B2058="Non - avec lien de dépendance",0,MIN((0.75*I2058),847)),MIN(I2058,(0.75*$C2058),847)),2)),IF($B2058="Non - avec lien de dépendance",MIN(1129,I2058,$C2058)*overallRate,MIN(1129,I2058)*overallRate)))))</f>
        <v>Effectuez l’étape 1</v>
      </c>
      <c r="N2058" s="68" t="str">
        <f>IF(ISTEXT(overallRate),"Effectuez l’étape 1",IF(OR(COUNT($C2058,J2058)&lt;&gt;2,overallRate=0),0,IF(F2058="Yes",ROUND(MAX(IF($B2058="Oui - sans lien de dépendance",0,MIN((0.75*J2058),847)),MIN(J2058,(0.75*$C2058),847)),2),IF(revenueReduction&gt;0.3,MAX(IF($B2058="Non - avec lien de dépendance",MIN(1129,J2058,$C2058)*overallRate,MIN(1129,J2058)*overallRate),ROUND(MAX(IF($B2058="Non - avec lien de dépendance",0,MIN((0.75*J2058),847)),MIN(J2058,(0.75*$C2058),847)),2)),IF($B2058="Non - avec lien de dépendance",MIN(1129,J2058,$C2058)*overallRate,MIN(1129,J2058)*overallRate)))))</f>
        <v>Effectuez l’étape 1</v>
      </c>
      <c r="O2058" s="68" t="str">
        <f>IF(ISTEXT(overallRate),"Effectuez l’étape 1",IF(OR(COUNT($C2058,K2058)&lt;&gt;2,overallRate=0),0,IF(G2058="Yes",ROUND(MAX(IF($B2058="Oui - sans lien de dépendance",0,MIN((0.75*K2058),847)),MIN(K2058,(0.75*$C2058),847)),2),IF(revenueReduction&gt;0.3,MAX(IF($B2058="Non - avec lien de dépendance",MIN(1129,K2058,$C2058)*overallRate,MIN(1129,K2058)*overallRate),ROUND(MAX(IF($B2058="Non - avec lien de dépendance",0,MIN((0.75*K2058),847)),MIN(K2058,(0.75*$C2058),847)),2)),IF($B2058="Non - avec lien de dépendance",MIN(1129,K2058,$C2058)*overallRate,MIN(1129,K2058)*overallRate)))))</f>
        <v>Effectuez l’étape 1</v>
      </c>
      <c r="P2058" s="3">
        <f t="shared" si="32"/>
        <v>0</v>
      </c>
    </row>
    <row r="2059" spans="12:16" x14ac:dyDescent="0.5">
      <c r="L2059" s="68" t="str">
        <f>IF(ISTEXT(overallRate),"Effectuez l’étape 1",IF(OR(COUNT($C2059,H2059)&lt;&gt;2,overallRate=0),0,IF(D2059="Yes",ROUND(MAX(IF($B2059="Oui - sans lien de dépendance",0,MIN((0.75*H2059),847)),MIN(H2059,(0.75*$C2059),847)),2),IF(revenueReduction&gt;0.3,MAX(IF($B2059="Non - avec lien de dépendance",MIN(1129,H2059,$C2059)*overallRate,MIN(1129,H2059)*overallRate),ROUND(MAX(IF($B2059="Non - avec lien de dépendance",0,MIN((0.75*H2059),847)),MIN(H2059,(0.75*$C2059),847)),2)),IF($B2059="Non - avec lien de dépendance",MIN(1129,H2059,$C2059)*overallRate,MIN(1129,H2059)*overallRate)))))</f>
        <v>Effectuez l’étape 1</v>
      </c>
      <c r="M2059" s="68" t="str">
        <f>IF(ISTEXT(overallRate),"Effectuez l’étape 1",IF(OR(COUNT($C2059,I2059)&lt;&gt;2,overallRate=0),0,IF(E2059="Yes",ROUND(MAX(IF($B2059="Oui - sans lien de dépendance",0,MIN((0.75*I2059),847)),MIN(I2059,(0.75*$C2059),847)),2),IF(revenueReduction&gt;0.3,MAX(IF($B2059="Non - avec lien de dépendance",MIN(1129,I2059,$C2059)*overallRate,MIN(1129,I2059)*overallRate),ROUND(MAX(IF($B2059="Non - avec lien de dépendance",0,MIN((0.75*I2059),847)),MIN(I2059,(0.75*$C2059),847)),2)),IF($B2059="Non - avec lien de dépendance",MIN(1129,I2059,$C2059)*overallRate,MIN(1129,I2059)*overallRate)))))</f>
        <v>Effectuez l’étape 1</v>
      </c>
      <c r="N2059" s="68" t="str">
        <f>IF(ISTEXT(overallRate),"Effectuez l’étape 1",IF(OR(COUNT($C2059,J2059)&lt;&gt;2,overallRate=0),0,IF(F2059="Yes",ROUND(MAX(IF($B2059="Oui - sans lien de dépendance",0,MIN((0.75*J2059),847)),MIN(J2059,(0.75*$C2059),847)),2),IF(revenueReduction&gt;0.3,MAX(IF($B2059="Non - avec lien de dépendance",MIN(1129,J2059,$C2059)*overallRate,MIN(1129,J2059)*overallRate),ROUND(MAX(IF($B2059="Non - avec lien de dépendance",0,MIN((0.75*J2059),847)),MIN(J2059,(0.75*$C2059),847)),2)),IF($B2059="Non - avec lien de dépendance",MIN(1129,J2059,$C2059)*overallRate,MIN(1129,J2059)*overallRate)))))</f>
        <v>Effectuez l’étape 1</v>
      </c>
      <c r="O2059" s="68" t="str">
        <f>IF(ISTEXT(overallRate),"Effectuez l’étape 1",IF(OR(COUNT($C2059,K2059)&lt;&gt;2,overallRate=0),0,IF(G2059="Yes",ROUND(MAX(IF($B2059="Oui - sans lien de dépendance",0,MIN((0.75*K2059),847)),MIN(K2059,(0.75*$C2059),847)),2),IF(revenueReduction&gt;0.3,MAX(IF($B2059="Non - avec lien de dépendance",MIN(1129,K2059,$C2059)*overallRate,MIN(1129,K2059)*overallRate),ROUND(MAX(IF($B2059="Non - avec lien de dépendance",0,MIN((0.75*K2059),847)),MIN(K2059,(0.75*$C2059),847)),2)),IF($B2059="Non - avec lien de dépendance",MIN(1129,K2059,$C2059)*overallRate,MIN(1129,K2059)*overallRate)))))</f>
        <v>Effectuez l’étape 1</v>
      </c>
      <c r="P2059" s="3">
        <f t="shared" si="32"/>
        <v>0</v>
      </c>
    </row>
    <row r="2060" spans="12:16" x14ac:dyDescent="0.5">
      <c r="L2060" s="68" t="str">
        <f>IF(ISTEXT(overallRate),"Effectuez l’étape 1",IF(OR(COUNT($C2060,H2060)&lt;&gt;2,overallRate=0),0,IF(D2060="Yes",ROUND(MAX(IF($B2060="Oui - sans lien de dépendance",0,MIN((0.75*H2060),847)),MIN(H2060,(0.75*$C2060),847)),2),IF(revenueReduction&gt;0.3,MAX(IF($B2060="Non - avec lien de dépendance",MIN(1129,H2060,$C2060)*overallRate,MIN(1129,H2060)*overallRate),ROUND(MAX(IF($B2060="Non - avec lien de dépendance",0,MIN((0.75*H2060),847)),MIN(H2060,(0.75*$C2060),847)),2)),IF($B2060="Non - avec lien de dépendance",MIN(1129,H2060,$C2060)*overallRate,MIN(1129,H2060)*overallRate)))))</f>
        <v>Effectuez l’étape 1</v>
      </c>
      <c r="M2060" s="68" t="str">
        <f>IF(ISTEXT(overallRate),"Effectuez l’étape 1",IF(OR(COUNT($C2060,I2060)&lt;&gt;2,overallRate=0),0,IF(E2060="Yes",ROUND(MAX(IF($B2060="Oui - sans lien de dépendance",0,MIN((0.75*I2060),847)),MIN(I2060,(0.75*$C2060),847)),2),IF(revenueReduction&gt;0.3,MAX(IF($B2060="Non - avec lien de dépendance",MIN(1129,I2060,$C2060)*overallRate,MIN(1129,I2060)*overallRate),ROUND(MAX(IF($B2060="Non - avec lien de dépendance",0,MIN((0.75*I2060),847)),MIN(I2060,(0.75*$C2060),847)),2)),IF($B2060="Non - avec lien de dépendance",MIN(1129,I2060,$C2060)*overallRate,MIN(1129,I2060)*overallRate)))))</f>
        <v>Effectuez l’étape 1</v>
      </c>
      <c r="N2060" s="68" t="str">
        <f>IF(ISTEXT(overallRate),"Effectuez l’étape 1",IF(OR(COUNT($C2060,J2060)&lt;&gt;2,overallRate=0),0,IF(F2060="Yes",ROUND(MAX(IF($B2060="Oui - sans lien de dépendance",0,MIN((0.75*J2060),847)),MIN(J2060,(0.75*$C2060),847)),2),IF(revenueReduction&gt;0.3,MAX(IF($B2060="Non - avec lien de dépendance",MIN(1129,J2060,$C2060)*overallRate,MIN(1129,J2060)*overallRate),ROUND(MAX(IF($B2060="Non - avec lien de dépendance",0,MIN((0.75*J2060),847)),MIN(J2060,(0.75*$C2060),847)),2)),IF($B2060="Non - avec lien de dépendance",MIN(1129,J2060,$C2060)*overallRate,MIN(1129,J2060)*overallRate)))))</f>
        <v>Effectuez l’étape 1</v>
      </c>
      <c r="O2060" s="68" t="str">
        <f>IF(ISTEXT(overallRate),"Effectuez l’étape 1",IF(OR(COUNT($C2060,K2060)&lt;&gt;2,overallRate=0),0,IF(G2060="Yes",ROUND(MAX(IF($B2060="Oui - sans lien de dépendance",0,MIN((0.75*K2060),847)),MIN(K2060,(0.75*$C2060),847)),2),IF(revenueReduction&gt;0.3,MAX(IF($B2060="Non - avec lien de dépendance",MIN(1129,K2060,$C2060)*overallRate,MIN(1129,K2060)*overallRate),ROUND(MAX(IF($B2060="Non - avec lien de dépendance",0,MIN((0.75*K2060),847)),MIN(K2060,(0.75*$C2060),847)),2)),IF($B2060="Non - avec lien de dépendance",MIN(1129,K2060,$C2060)*overallRate,MIN(1129,K2060)*overallRate)))))</f>
        <v>Effectuez l’étape 1</v>
      </c>
      <c r="P2060" s="3">
        <f t="shared" si="32"/>
        <v>0</v>
      </c>
    </row>
    <row r="2061" spans="12:16" x14ac:dyDescent="0.5">
      <c r="L2061" s="68" t="str">
        <f>IF(ISTEXT(overallRate),"Effectuez l’étape 1",IF(OR(COUNT($C2061,H2061)&lt;&gt;2,overallRate=0),0,IF(D2061="Yes",ROUND(MAX(IF($B2061="Oui - sans lien de dépendance",0,MIN((0.75*H2061),847)),MIN(H2061,(0.75*$C2061),847)),2),IF(revenueReduction&gt;0.3,MAX(IF($B2061="Non - avec lien de dépendance",MIN(1129,H2061,$C2061)*overallRate,MIN(1129,H2061)*overallRate),ROUND(MAX(IF($B2061="Non - avec lien de dépendance",0,MIN((0.75*H2061),847)),MIN(H2061,(0.75*$C2061),847)),2)),IF($B2061="Non - avec lien de dépendance",MIN(1129,H2061,$C2061)*overallRate,MIN(1129,H2061)*overallRate)))))</f>
        <v>Effectuez l’étape 1</v>
      </c>
      <c r="M2061" s="68" t="str">
        <f>IF(ISTEXT(overallRate),"Effectuez l’étape 1",IF(OR(COUNT($C2061,I2061)&lt;&gt;2,overallRate=0),0,IF(E2061="Yes",ROUND(MAX(IF($B2061="Oui - sans lien de dépendance",0,MIN((0.75*I2061),847)),MIN(I2061,(0.75*$C2061),847)),2),IF(revenueReduction&gt;0.3,MAX(IF($B2061="Non - avec lien de dépendance",MIN(1129,I2061,$C2061)*overallRate,MIN(1129,I2061)*overallRate),ROUND(MAX(IF($B2061="Non - avec lien de dépendance",0,MIN((0.75*I2061),847)),MIN(I2061,(0.75*$C2061),847)),2)),IF($B2061="Non - avec lien de dépendance",MIN(1129,I2061,$C2061)*overallRate,MIN(1129,I2061)*overallRate)))))</f>
        <v>Effectuez l’étape 1</v>
      </c>
      <c r="N2061" s="68" t="str">
        <f>IF(ISTEXT(overallRate),"Effectuez l’étape 1",IF(OR(COUNT($C2061,J2061)&lt;&gt;2,overallRate=0),0,IF(F2061="Yes",ROUND(MAX(IF($B2061="Oui - sans lien de dépendance",0,MIN((0.75*J2061),847)),MIN(J2061,(0.75*$C2061),847)),2),IF(revenueReduction&gt;0.3,MAX(IF($B2061="Non - avec lien de dépendance",MIN(1129,J2061,$C2061)*overallRate,MIN(1129,J2061)*overallRate),ROUND(MAX(IF($B2061="Non - avec lien de dépendance",0,MIN((0.75*J2061),847)),MIN(J2061,(0.75*$C2061),847)),2)),IF($B2061="Non - avec lien de dépendance",MIN(1129,J2061,$C2061)*overallRate,MIN(1129,J2061)*overallRate)))))</f>
        <v>Effectuez l’étape 1</v>
      </c>
      <c r="O2061" s="68" t="str">
        <f>IF(ISTEXT(overallRate),"Effectuez l’étape 1",IF(OR(COUNT($C2061,K2061)&lt;&gt;2,overallRate=0),0,IF(G2061="Yes",ROUND(MAX(IF($B2061="Oui - sans lien de dépendance",0,MIN((0.75*K2061),847)),MIN(K2061,(0.75*$C2061),847)),2),IF(revenueReduction&gt;0.3,MAX(IF($B2061="Non - avec lien de dépendance",MIN(1129,K2061,$C2061)*overallRate,MIN(1129,K2061)*overallRate),ROUND(MAX(IF($B2061="Non - avec lien de dépendance",0,MIN((0.75*K2061),847)),MIN(K2061,(0.75*$C2061),847)),2)),IF($B2061="Non - avec lien de dépendance",MIN(1129,K2061,$C2061)*overallRate,MIN(1129,K2061)*overallRate)))))</f>
        <v>Effectuez l’étape 1</v>
      </c>
      <c r="P2061" s="3">
        <f t="shared" si="32"/>
        <v>0</v>
      </c>
    </row>
    <row r="2062" spans="12:16" x14ac:dyDescent="0.5">
      <c r="L2062" s="68" t="str">
        <f>IF(ISTEXT(overallRate),"Effectuez l’étape 1",IF(OR(COUNT($C2062,H2062)&lt;&gt;2,overallRate=0),0,IF(D2062="Yes",ROUND(MAX(IF($B2062="Oui - sans lien de dépendance",0,MIN((0.75*H2062),847)),MIN(H2062,(0.75*$C2062),847)),2),IF(revenueReduction&gt;0.3,MAX(IF($B2062="Non - avec lien de dépendance",MIN(1129,H2062,$C2062)*overallRate,MIN(1129,H2062)*overallRate),ROUND(MAX(IF($B2062="Non - avec lien de dépendance",0,MIN((0.75*H2062),847)),MIN(H2062,(0.75*$C2062),847)),2)),IF($B2062="Non - avec lien de dépendance",MIN(1129,H2062,$C2062)*overallRate,MIN(1129,H2062)*overallRate)))))</f>
        <v>Effectuez l’étape 1</v>
      </c>
      <c r="M2062" s="68" t="str">
        <f>IF(ISTEXT(overallRate),"Effectuez l’étape 1",IF(OR(COUNT($C2062,I2062)&lt;&gt;2,overallRate=0),0,IF(E2062="Yes",ROUND(MAX(IF($B2062="Oui - sans lien de dépendance",0,MIN((0.75*I2062),847)),MIN(I2062,(0.75*$C2062),847)),2),IF(revenueReduction&gt;0.3,MAX(IF($B2062="Non - avec lien de dépendance",MIN(1129,I2062,$C2062)*overallRate,MIN(1129,I2062)*overallRate),ROUND(MAX(IF($B2062="Non - avec lien de dépendance",0,MIN((0.75*I2062),847)),MIN(I2062,(0.75*$C2062),847)),2)),IF($B2062="Non - avec lien de dépendance",MIN(1129,I2062,$C2062)*overallRate,MIN(1129,I2062)*overallRate)))))</f>
        <v>Effectuez l’étape 1</v>
      </c>
      <c r="N2062" s="68" t="str">
        <f>IF(ISTEXT(overallRate),"Effectuez l’étape 1",IF(OR(COUNT($C2062,J2062)&lt;&gt;2,overallRate=0),0,IF(F2062="Yes",ROUND(MAX(IF($B2062="Oui - sans lien de dépendance",0,MIN((0.75*J2062),847)),MIN(J2062,(0.75*$C2062),847)),2),IF(revenueReduction&gt;0.3,MAX(IF($B2062="Non - avec lien de dépendance",MIN(1129,J2062,$C2062)*overallRate,MIN(1129,J2062)*overallRate),ROUND(MAX(IF($B2062="Non - avec lien de dépendance",0,MIN((0.75*J2062),847)),MIN(J2062,(0.75*$C2062),847)),2)),IF($B2062="Non - avec lien de dépendance",MIN(1129,J2062,$C2062)*overallRate,MIN(1129,J2062)*overallRate)))))</f>
        <v>Effectuez l’étape 1</v>
      </c>
      <c r="O2062" s="68" t="str">
        <f>IF(ISTEXT(overallRate),"Effectuez l’étape 1",IF(OR(COUNT($C2062,K2062)&lt;&gt;2,overallRate=0),0,IF(G2062="Yes",ROUND(MAX(IF($B2062="Oui - sans lien de dépendance",0,MIN((0.75*K2062),847)),MIN(K2062,(0.75*$C2062),847)),2),IF(revenueReduction&gt;0.3,MAX(IF($B2062="Non - avec lien de dépendance",MIN(1129,K2062,$C2062)*overallRate,MIN(1129,K2062)*overallRate),ROUND(MAX(IF($B2062="Non - avec lien de dépendance",0,MIN((0.75*K2062),847)),MIN(K2062,(0.75*$C2062),847)),2)),IF($B2062="Non - avec lien de dépendance",MIN(1129,K2062,$C2062)*overallRate,MIN(1129,K2062)*overallRate)))))</f>
        <v>Effectuez l’étape 1</v>
      </c>
      <c r="P2062" s="3">
        <f t="shared" si="32"/>
        <v>0</v>
      </c>
    </row>
    <row r="2063" spans="12:16" x14ac:dyDescent="0.5">
      <c r="L2063" s="68" t="str">
        <f>IF(ISTEXT(overallRate),"Effectuez l’étape 1",IF(OR(COUNT($C2063,H2063)&lt;&gt;2,overallRate=0),0,IF(D2063="Yes",ROUND(MAX(IF($B2063="Oui - sans lien de dépendance",0,MIN((0.75*H2063),847)),MIN(H2063,(0.75*$C2063),847)),2),IF(revenueReduction&gt;0.3,MAX(IF($B2063="Non - avec lien de dépendance",MIN(1129,H2063,$C2063)*overallRate,MIN(1129,H2063)*overallRate),ROUND(MAX(IF($B2063="Non - avec lien de dépendance",0,MIN((0.75*H2063),847)),MIN(H2063,(0.75*$C2063),847)),2)),IF($B2063="Non - avec lien de dépendance",MIN(1129,H2063,$C2063)*overallRate,MIN(1129,H2063)*overallRate)))))</f>
        <v>Effectuez l’étape 1</v>
      </c>
      <c r="M2063" s="68" t="str">
        <f>IF(ISTEXT(overallRate),"Effectuez l’étape 1",IF(OR(COUNT($C2063,I2063)&lt;&gt;2,overallRate=0),0,IF(E2063="Yes",ROUND(MAX(IF($B2063="Oui - sans lien de dépendance",0,MIN((0.75*I2063),847)),MIN(I2063,(0.75*$C2063),847)),2),IF(revenueReduction&gt;0.3,MAX(IF($B2063="Non - avec lien de dépendance",MIN(1129,I2063,$C2063)*overallRate,MIN(1129,I2063)*overallRate),ROUND(MAX(IF($B2063="Non - avec lien de dépendance",0,MIN((0.75*I2063),847)),MIN(I2063,(0.75*$C2063),847)),2)),IF($B2063="Non - avec lien de dépendance",MIN(1129,I2063,$C2063)*overallRate,MIN(1129,I2063)*overallRate)))))</f>
        <v>Effectuez l’étape 1</v>
      </c>
      <c r="N2063" s="68" t="str">
        <f>IF(ISTEXT(overallRate),"Effectuez l’étape 1",IF(OR(COUNT($C2063,J2063)&lt;&gt;2,overallRate=0),0,IF(F2063="Yes",ROUND(MAX(IF($B2063="Oui - sans lien de dépendance",0,MIN((0.75*J2063),847)),MIN(J2063,(0.75*$C2063),847)),2),IF(revenueReduction&gt;0.3,MAX(IF($B2063="Non - avec lien de dépendance",MIN(1129,J2063,$C2063)*overallRate,MIN(1129,J2063)*overallRate),ROUND(MAX(IF($B2063="Non - avec lien de dépendance",0,MIN((0.75*J2063),847)),MIN(J2063,(0.75*$C2063),847)),2)),IF($B2063="Non - avec lien de dépendance",MIN(1129,J2063,$C2063)*overallRate,MIN(1129,J2063)*overallRate)))))</f>
        <v>Effectuez l’étape 1</v>
      </c>
      <c r="O2063" s="68" t="str">
        <f>IF(ISTEXT(overallRate),"Effectuez l’étape 1",IF(OR(COUNT($C2063,K2063)&lt;&gt;2,overallRate=0),0,IF(G2063="Yes",ROUND(MAX(IF($B2063="Oui - sans lien de dépendance",0,MIN((0.75*K2063),847)),MIN(K2063,(0.75*$C2063),847)),2),IF(revenueReduction&gt;0.3,MAX(IF($B2063="Non - avec lien de dépendance",MIN(1129,K2063,$C2063)*overallRate,MIN(1129,K2063)*overallRate),ROUND(MAX(IF($B2063="Non - avec lien de dépendance",0,MIN((0.75*K2063),847)),MIN(K2063,(0.75*$C2063),847)),2)),IF($B2063="Non - avec lien de dépendance",MIN(1129,K2063,$C2063)*overallRate,MIN(1129,K2063)*overallRate)))))</f>
        <v>Effectuez l’étape 1</v>
      </c>
      <c r="P2063" s="3">
        <f t="shared" si="32"/>
        <v>0</v>
      </c>
    </row>
    <row r="2064" spans="12:16" x14ac:dyDescent="0.5">
      <c r="L2064" s="68" t="str">
        <f>IF(ISTEXT(overallRate),"Effectuez l’étape 1",IF(OR(COUNT($C2064,H2064)&lt;&gt;2,overallRate=0),0,IF(D2064="Yes",ROUND(MAX(IF($B2064="Oui - sans lien de dépendance",0,MIN((0.75*H2064),847)),MIN(H2064,(0.75*$C2064),847)),2),IF(revenueReduction&gt;0.3,MAX(IF($B2064="Non - avec lien de dépendance",MIN(1129,H2064,$C2064)*overallRate,MIN(1129,H2064)*overallRate),ROUND(MAX(IF($B2064="Non - avec lien de dépendance",0,MIN((0.75*H2064),847)),MIN(H2064,(0.75*$C2064),847)),2)),IF($B2064="Non - avec lien de dépendance",MIN(1129,H2064,$C2064)*overallRate,MIN(1129,H2064)*overallRate)))))</f>
        <v>Effectuez l’étape 1</v>
      </c>
      <c r="M2064" s="68" t="str">
        <f>IF(ISTEXT(overallRate),"Effectuez l’étape 1",IF(OR(COUNT($C2064,I2064)&lt;&gt;2,overallRate=0),0,IF(E2064="Yes",ROUND(MAX(IF($B2064="Oui - sans lien de dépendance",0,MIN((0.75*I2064),847)),MIN(I2064,(0.75*$C2064),847)),2),IF(revenueReduction&gt;0.3,MAX(IF($B2064="Non - avec lien de dépendance",MIN(1129,I2064,$C2064)*overallRate,MIN(1129,I2064)*overallRate),ROUND(MAX(IF($B2064="Non - avec lien de dépendance",0,MIN((0.75*I2064),847)),MIN(I2064,(0.75*$C2064),847)),2)),IF($B2064="Non - avec lien de dépendance",MIN(1129,I2064,$C2064)*overallRate,MIN(1129,I2064)*overallRate)))))</f>
        <v>Effectuez l’étape 1</v>
      </c>
      <c r="N2064" s="68" t="str">
        <f>IF(ISTEXT(overallRate),"Effectuez l’étape 1",IF(OR(COUNT($C2064,J2064)&lt;&gt;2,overallRate=0),0,IF(F2064="Yes",ROUND(MAX(IF($B2064="Oui - sans lien de dépendance",0,MIN((0.75*J2064),847)),MIN(J2064,(0.75*$C2064),847)),2),IF(revenueReduction&gt;0.3,MAX(IF($B2064="Non - avec lien de dépendance",MIN(1129,J2064,$C2064)*overallRate,MIN(1129,J2064)*overallRate),ROUND(MAX(IF($B2064="Non - avec lien de dépendance",0,MIN((0.75*J2064),847)),MIN(J2064,(0.75*$C2064),847)),2)),IF($B2064="Non - avec lien de dépendance",MIN(1129,J2064,$C2064)*overallRate,MIN(1129,J2064)*overallRate)))))</f>
        <v>Effectuez l’étape 1</v>
      </c>
      <c r="O2064" s="68" t="str">
        <f>IF(ISTEXT(overallRate),"Effectuez l’étape 1",IF(OR(COUNT($C2064,K2064)&lt;&gt;2,overallRate=0),0,IF(G2064="Yes",ROUND(MAX(IF($B2064="Oui - sans lien de dépendance",0,MIN((0.75*K2064),847)),MIN(K2064,(0.75*$C2064),847)),2),IF(revenueReduction&gt;0.3,MAX(IF($B2064="Non - avec lien de dépendance",MIN(1129,K2064,$C2064)*overallRate,MIN(1129,K2064)*overallRate),ROUND(MAX(IF($B2064="Non - avec lien de dépendance",0,MIN((0.75*K2064),847)),MIN(K2064,(0.75*$C2064),847)),2)),IF($B2064="Non - avec lien de dépendance",MIN(1129,K2064,$C2064)*overallRate,MIN(1129,K2064)*overallRate)))))</f>
        <v>Effectuez l’étape 1</v>
      </c>
      <c r="P2064" s="3">
        <f t="shared" si="32"/>
        <v>0</v>
      </c>
    </row>
    <row r="2065" spans="12:16" x14ac:dyDescent="0.5">
      <c r="L2065" s="68" t="str">
        <f>IF(ISTEXT(overallRate),"Effectuez l’étape 1",IF(OR(COUNT($C2065,H2065)&lt;&gt;2,overallRate=0),0,IF(D2065="Yes",ROUND(MAX(IF($B2065="Oui - sans lien de dépendance",0,MIN((0.75*H2065),847)),MIN(H2065,(0.75*$C2065),847)),2),IF(revenueReduction&gt;0.3,MAX(IF($B2065="Non - avec lien de dépendance",MIN(1129,H2065,$C2065)*overallRate,MIN(1129,H2065)*overallRate),ROUND(MAX(IF($B2065="Non - avec lien de dépendance",0,MIN((0.75*H2065),847)),MIN(H2065,(0.75*$C2065),847)),2)),IF($B2065="Non - avec lien de dépendance",MIN(1129,H2065,$C2065)*overallRate,MIN(1129,H2065)*overallRate)))))</f>
        <v>Effectuez l’étape 1</v>
      </c>
      <c r="M2065" s="68" t="str">
        <f>IF(ISTEXT(overallRate),"Effectuez l’étape 1",IF(OR(COUNT($C2065,I2065)&lt;&gt;2,overallRate=0),0,IF(E2065="Yes",ROUND(MAX(IF($B2065="Oui - sans lien de dépendance",0,MIN((0.75*I2065),847)),MIN(I2065,(0.75*$C2065),847)),2),IF(revenueReduction&gt;0.3,MAX(IF($B2065="Non - avec lien de dépendance",MIN(1129,I2065,$C2065)*overallRate,MIN(1129,I2065)*overallRate),ROUND(MAX(IF($B2065="Non - avec lien de dépendance",0,MIN((0.75*I2065),847)),MIN(I2065,(0.75*$C2065),847)),2)),IF($B2065="Non - avec lien de dépendance",MIN(1129,I2065,$C2065)*overallRate,MIN(1129,I2065)*overallRate)))))</f>
        <v>Effectuez l’étape 1</v>
      </c>
      <c r="N2065" s="68" t="str">
        <f>IF(ISTEXT(overallRate),"Effectuez l’étape 1",IF(OR(COUNT($C2065,J2065)&lt;&gt;2,overallRate=0),0,IF(F2065="Yes",ROUND(MAX(IF($B2065="Oui - sans lien de dépendance",0,MIN((0.75*J2065),847)),MIN(J2065,(0.75*$C2065),847)),2),IF(revenueReduction&gt;0.3,MAX(IF($B2065="Non - avec lien de dépendance",MIN(1129,J2065,$C2065)*overallRate,MIN(1129,J2065)*overallRate),ROUND(MAX(IF($B2065="Non - avec lien de dépendance",0,MIN((0.75*J2065),847)),MIN(J2065,(0.75*$C2065),847)),2)),IF($B2065="Non - avec lien de dépendance",MIN(1129,J2065,$C2065)*overallRate,MIN(1129,J2065)*overallRate)))))</f>
        <v>Effectuez l’étape 1</v>
      </c>
      <c r="O2065" s="68" t="str">
        <f>IF(ISTEXT(overallRate),"Effectuez l’étape 1",IF(OR(COUNT($C2065,K2065)&lt;&gt;2,overallRate=0),0,IF(G2065="Yes",ROUND(MAX(IF($B2065="Oui - sans lien de dépendance",0,MIN((0.75*K2065),847)),MIN(K2065,(0.75*$C2065),847)),2),IF(revenueReduction&gt;0.3,MAX(IF($B2065="Non - avec lien de dépendance",MIN(1129,K2065,$C2065)*overallRate,MIN(1129,K2065)*overallRate),ROUND(MAX(IF($B2065="Non - avec lien de dépendance",0,MIN((0.75*K2065),847)),MIN(K2065,(0.75*$C2065),847)),2)),IF($B2065="Non - avec lien de dépendance",MIN(1129,K2065,$C2065)*overallRate,MIN(1129,K2065)*overallRate)))))</f>
        <v>Effectuez l’étape 1</v>
      </c>
      <c r="P2065" s="3">
        <f t="shared" si="32"/>
        <v>0</v>
      </c>
    </row>
    <row r="2066" spans="12:16" x14ac:dyDescent="0.5">
      <c r="L2066" s="68" t="str">
        <f>IF(ISTEXT(overallRate),"Effectuez l’étape 1",IF(OR(COUNT($C2066,H2066)&lt;&gt;2,overallRate=0),0,IF(D2066="Yes",ROUND(MAX(IF($B2066="Oui - sans lien de dépendance",0,MIN((0.75*H2066),847)),MIN(H2066,(0.75*$C2066),847)),2),IF(revenueReduction&gt;0.3,MAX(IF($B2066="Non - avec lien de dépendance",MIN(1129,H2066,$C2066)*overallRate,MIN(1129,H2066)*overallRate),ROUND(MAX(IF($B2066="Non - avec lien de dépendance",0,MIN((0.75*H2066),847)),MIN(H2066,(0.75*$C2066),847)),2)),IF($B2066="Non - avec lien de dépendance",MIN(1129,H2066,$C2066)*overallRate,MIN(1129,H2066)*overallRate)))))</f>
        <v>Effectuez l’étape 1</v>
      </c>
      <c r="M2066" s="68" t="str">
        <f>IF(ISTEXT(overallRate),"Effectuez l’étape 1",IF(OR(COUNT($C2066,I2066)&lt;&gt;2,overallRate=0),0,IF(E2066="Yes",ROUND(MAX(IF($B2066="Oui - sans lien de dépendance",0,MIN((0.75*I2066),847)),MIN(I2066,(0.75*$C2066),847)),2),IF(revenueReduction&gt;0.3,MAX(IF($B2066="Non - avec lien de dépendance",MIN(1129,I2066,$C2066)*overallRate,MIN(1129,I2066)*overallRate),ROUND(MAX(IF($B2066="Non - avec lien de dépendance",0,MIN((0.75*I2066),847)),MIN(I2066,(0.75*$C2066),847)),2)),IF($B2066="Non - avec lien de dépendance",MIN(1129,I2066,$C2066)*overallRate,MIN(1129,I2066)*overallRate)))))</f>
        <v>Effectuez l’étape 1</v>
      </c>
      <c r="N2066" s="68" t="str">
        <f>IF(ISTEXT(overallRate),"Effectuez l’étape 1",IF(OR(COUNT($C2066,J2066)&lt;&gt;2,overallRate=0),0,IF(F2066="Yes",ROUND(MAX(IF($B2066="Oui - sans lien de dépendance",0,MIN((0.75*J2066),847)),MIN(J2066,(0.75*$C2066),847)),2),IF(revenueReduction&gt;0.3,MAX(IF($B2066="Non - avec lien de dépendance",MIN(1129,J2066,$C2066)*overallRate,MIN(1129,J2066)*overallRate),ROUND(MAX(IF($B2066="Non - avec lien de dépendance",0,MIN((0.75*J2066),847)),MIN(J2066,(0.75*$C2066),847)),2)),IF($B2066="Non - avec lien de dépendance",MIN(1129,J2066,$C2066)*overallRate,MIN(1129,J2066)*overallRate)))))</f>
        <v>Effectuez l’étape 1</v>
      </c>
      <c r="O2066" s="68" t="str">
        <f>IF(ISTEXT(overallRate),"Effectuez l’étape 1",IF(OR(COUNT($C2066,K2066)&lt;&gt;2,overallRate=0),0,IF(G2066="Yes",ROUND(MAX(IF($B2066="Oui - sans lien de dépendance",0,MIN((0.75*K2066),847)),MIN(K2066,(0.75*$C2066),847)),2),IF(revenueReduction&gt;0.3,MAX(IF($B2066="Non - avec lien de dépendance",MIN(1129,K2066,$C2066)*overallRate,MIN(1129,K2066)*overallRate),ROUND(MAX(IF($B2066="Non - avec lien de dépendance",0,MIN((0.75*K2066),847)),MIN(K2066,(0.75*$C2066),847)),2)),IF($B2066="Non - avec lien de dépendance",MIN(1129,K2066,$C2066)*overallRate,MIN(1129,K2066)*overallRate)))))</f>
        <v>Effectuez l’étape 1</v>
      </c>
      <c r="P2066" s="3">
        <f t="shared" si="32"/>
        <v>0</v>
      </c>
    </row>
    <row r="2067" spans="12:16" x14ac:dyDescent="0.5">
      <c r="L2067" s="68" t="str">
        <f>IF(ISTEXT(overallRate),"Effectuez l’étape 1",IF(OR(COUNT($C2067,H2067)&lt;&gt;2,overallRate=0),0,IF(D2067="Yes",ROUND(MAX(IF($B2067="Oui - sans lien de dépendance",0,MIN((0.75*H2067),847)),MIN(H2067,(0.75*$C2067),847)),2),IF(revenueReduction&gt;0.3,MAX(IF($B2067="Non - avec lien de dépendance",MIN(1129,H2067,$C2067)*overallRate,MIN(1129,H2067)*overallRate),ROUND(MAX(IF($B2067="Non - avec lien de dépendance",0,MIN((0.75*H2067),847)),MIN(H2067,(0.75*$C2067),847)),2)),IF($B2067="Non - avec lien de dépendance",MIN(1129,H2067,$C2067)*overallRate,MIN(1129,H2067)*overallRate)))))</f>
        <v>Effectuez l’étape 1</v>
      </c>
      <c r="M2067" s="68" t="str">
        <f>IF(ISTEXT(overallRate),"Effectuez l’étape 1",IF(OR(COUNT($C2067,I2067)&lt;&gt;2,overallRate=0),0,IF(E2067="Yes",ROUND(MAX(IF($B2067="Oui - sans lien de dépendance",0,MIN((0.75*I2067),847)),MIN(I2067,(0.75*$C2067),847)),2),IF(revenueReduction&gt;0.3,MAX(IF($B2067="Non - avec lien de dépendance",MIN(1129,I2067,$C2067)*overallRate,MIN(1129,I2067)*overallRate),ROUND(MAX(IF($B2067="Non - avec lien de dépendance",0,MIN((0.75*I2067),847)),MIN(I2067,(0.75*$C2067),847)),2)),IF($B2067="Non - avec lien de dépendance",MIN(1129,I2067,$C2067)*overallRate,MIN(1129,I2067)*overallRate)))))</f>
        <v>Effectuez l’étape 1</v>
      </c>
      <c r="N2067" s="68" t="str">
        <f>IF(ISTEXT(overallRate),"Effectuez l’étape 1",IF(OR(COUNT($C2067,J2067)&lt;&gt;2,overallRate=0),0,IF(F2067="Yes",ROUND(MAX(IF($B2067="Oui - sans lien de dépendance",0,MIN((0.75*J2067),847)),MIN(J2067,(0.75*$C2067),847)),2),IF(revenueReduction&gt;0.3,MAX(IF($B2067="Non - avec lien de dépendance",MIN(1129,J2067,$C2067)*overallRate,MIN(1129,J2067)*overallRate),ROUND(MAX(IF($B2067="Non - avec lien de dépendance",0,MIN((0.75*J2067),847)),MIN(J2067,(0.75*$C2067),847)),2)),IF($B2067="Non - avec lien de dépendance",MIN(1129,J2067,$C2067)*overallRate,MIN(1129,J2067)*overallRate)))))</f>
        <v>Effectuez l’étape 1</v>
      </c>
      <c r="O2067" s="68" t="str">
        <f>IF(ISTEXT(overallRate),"Effectuez l’étape 1",IF(OR(COUNT($C2067,K2067)&lt;&gt;2,overallRate=0),0,IF(G2067="Yes",ROUND(MAX(IF($B2067="Oui - sans lien de dépendance",0,MIN((0.75*K2067),847)),MIN(K2067,(0.75*$C2067),847)),2),IF(revenueReduction&gt;0.3,MAX(IF($B2067="Non - avec lien de dépendance",MIN(1129,K2067,$C2067)*overallRate,MIN(1129,K2067)*overallRate),ROUND(MAX(IF($B2067="Non - avec lien de dépendance",0,MIN((0.75*K2067),847)),MIN(K2067,(0.75*$C2067),847)),2)),IF($B2067="Non - avec lien de dépendance",MIN(1129,K2067,$C2067)*overallRate,MIN(1129,K2067)*overallRate)))))</f>
        <v>Effectuez l’étape 1</v>
      </c>
      <c r="P2067" s="3">
        <f t="shared" si="32"/>
        <v>0</v>
      </c>
    </row>
    <row r="2068" spans="12:16" x14ac:dyDescent="0.5">
      <c r="L2068" s="68" t="str">
        <f>IF(ISTEXT(overallRate),"Effectuez l’étape 1",IF(OR(COUNT($C2068,H2068)&lt;&gt;2,overallRate=0),0,IF(D2068="Yes",ROUND(MAX(IF($B2068="Oui - sans lien de dépendance",0,MIN((0.75*H2068),847)),MIN(H2068,(0.75*$C2068),847)),2),IF(revenueReduction&gt;0.3,MAX(IF($B2068="Non - avec lien de dépendance",MIN(1129,H2068,$C2068)*overallRate,MIN(1129,H2068)*overallRate),ROUND(MAX(IF($B2068="Non - avec lien de dépendance",0,MIN((0.75*H2068),847)),MIN(H2068,(0.75*$C2068),847)),2)),IF($B2068="Non - avec lien de dépendance",MIN(1129,H2068,$C2068)*overallRate,MIN(1129,H2068)*overallRate)))))</f>
        <v>Effectuez l’étape 1</v>
      </c>
      <c r="M2068" s="68" t="str">
        <f>IF(ISTEXT(overallRate),"Effectuez l’étape 1",IF(OR(COUNT($C2068,I2068)&lt;&gt;2,overallRate=0),0,IF(E2068="Yes",ROUND(MAX(IF($B2068="Oui - sans lien de dépendance",0,MIN((0.75*I2068),847)),MIN(I2068,(0.75*$C2068),847)),2),IF(revenueReduction&gt;0.3,MAX(IF($B2068="Non - avec lien de dépendance",MIN(1129,I2068,$C2068)*overallRate,MIN(1129,I2068)*overallRate),ROUND(MAX(IF($B2068="Non - avec lien de dépendance",0,MIN((0.75*I2068),847)),MIN(I2068,(0.75*$C2068),847)),2)),IF($B2068="Non - avec lien de dépendance",MIN(1129,I2068,$C2068)*overallRate,MIN(1129,I2068)*overallRate)))))</f>
        <v>Effectuez l’étape 1</v>
      </c>
      <c r="N2068" s="68" t="str">
        <f>IF(ISTEXT(overallRate),"Effectuez l’étape 1",IF(OR(COUNT($C2068,J2068)&lt;&gt;2,overallRate=0),0,IF(F2068="Yes",ROUND(MAX(IF($B2068="Oui - sans lien de dépendance",0,MIN((0.75*J2068),847)),MIN(J2068,(0.75*$C2068),847)),2),IF(revenueReduction&gt;0.3,MAX(IF($B2068="Non - avec lien de dépendance",MIN(1129,J2068,$C2068)*overallRate,MIN(1129,J2068)*overallRate),ROUND(MAX(IF($B2068="Non - avec lien de dépendance",0,MIN((0.75*J2068),847)),MIN(J2068,(0.75*$C2068),847)),2)),IF($B2068="Non - avec lien de dépendance",MIN(1129,J2068,$C2068)*overallRate,MIN(1129,J2068)*overallRate)))))</f>
        <v>Effectuez l’étape 1</v>
      </c>
      <c r="O2068" s="68" t="str">
        <f>IF(ISTEXT(overallRate),"Effectuez l’étape 1",IF(OR(COUNT($C2068,K2068)&lt;&gt;2,overallRate=0),0,IF(G2068="Yes",ROUND(MAX(IF($B2068="Oui - sans lien de dépendance",0,MIN((0.75*K2068),847)),MIN(K2068,(0.75*$C2068),847)),2),IF(revenueReduction&gt;0.3,MAX(IF($B2068="Non - avec lien de dépendance",MIN(1129,K2068,$C2068)*overallRate,MIN(1129,K2068)*overallRate),ROUND(MAX(IF($B2068="Non - avec lien de dépendance",0,MIN((0.75*K2068),847)),MIN(K2068,(0.75*$C2068),847)),2)),IF($B2068="Non - avec lien de dépendance",MIN(1129,K2068,$C2068)*overallRate,MIN(1129,K2068)*overallRate)))))</f>
        <v>Effectuez l’étape 1</v>
      </c>
      <c r="P2068" s="3">
        <f t="shared" si="32"/>
        <v>0</v>
      </c>
    </row>
    <row r="2069" spans="12:16" x14ac:dyDescent="0.5">
      <c r="L2069" s="68" t="str">
        <f>IF(ISTEXT(overallRate),"Effectuez l’étape 1",IF(OR(COUNT($C2069,H2069)&lt;&gt;2,overallRate=0),0,IF(D2069="Yes",ROUND(MAX(IF($B2069="Oui - sans lien de dépendance",0,MIN((0.75*H2069),847)),MIN(H2069,(0.75*$C2069),847)),2),IF(revenueReduction&gt;0.3,MAX(IF($B2069="Non - avec lien de dépendance",MIN(1129,H2069,$C2069)*overallRate,MIN(1129,H2069)*overallRate),ROUND(MAX(IF($B2069="Non - avec lien de dépendance",0,MIN((0.75*H2069),847)),MIN(H2069,(0.75*$C2069),847)),2)),IF($B2069="Non - avec lien de dépendance",MIN(1129,H2069,$C2069)*overallRate,MIN(1129,H2069)*overallRate)))))</f>
        <v>Effectuez l’étape 1</v>
      </c>
      <c r="M2069" s="68" t="str">
        <f>IF(ISTEXT(overallRate),"Effectuez l’étape 1",IF(OR(COUNT($C2069,I2069)&lt;&gt;2,overallRate=0),0,IF(E2069="Yes",ROUND(MAX(IF($B2069="Oui - sans lien de dépendance",0,MIN((0.75*I2069),847)),MIN(I2069,(0.75*$C2069),847)),2),IF(revenueReduction&gt;0.3,MAX(IF($B2069="Non - avec lien de dépendance",MIN(1129,I2069,$C2069)*overallRate,MIN(1129,I2069)*overallRate),ROUND(MAX(IF($B2069="Non - avec lien de dépendance",0,MIN((0.75*I2069),847)),MIN(I2069,(0.75*$C2069),847)),2)),IF($B2069="Non - avec lien de dépendance",MIN(1129,I2069,$C2069)*overallRate,MIN(1129,I2069)*overallRate)))))</f>
        <v>Effectuez l’étape 1</v>
      </c>
      <c r="N2069" s="68" t="str">
        <f>IF(ISTEXT(overallRate),"Effectuez l’étape 1",IF(OR(COUNT($C2069,J2069)&lt;&gt;2,overallRate=0),0,IF(F2069="Yes",ROUND(MAX(IF($B2069="Oui - sans lien de dépendance",0,MIN((0.75*J2069),847)),MIN(J2069,(0.75*$C2069),847)),2),IF(revenueReduction&gt;0.3,MAX(IF($B2069="Non - avec lien de dépendance",MIN(1129,J2069,$C2069)*overallRate,MIN(1129,J2069)*overallRate),ROUND(MAX(IF($B2069="Non - avec lien de dépendance",0,MIN((0.75*J2069),847)),MIN(J2069,(0.75*$C2069),847)),2)),IF($B2069="Non - avec lien de dépendance",MIN(1129,J2069,$C2069)*overallRate,MIN(1129,J2069)*overallRate)))))</f>
        <v>Effectuez l’étape 1</v>
      </c>
      <c r="O2069" s="68" t="str">
        <f>IF(ISTEXT(overallRate),"Effectuez l’étape 1",IF(OR(COUNT($C2069,K2069)&lt;&gt;2,overallRate=0),0,IF(G2069="Yes",ROUND(MAX(IF($B2069="Oui - sans lien de dépendance",0,MIN((0.75*K2069),847)),MIN(K2069,(0.75*$C2069),847)),2),IF(revenueReduction&gt;0.3,MAX(IF($B2069="Non - avec lien de dépendance",MIN(1129,K2069,$C2069)*overallRate,MIN(1129,K2069)*overallRate),ROUND(MAX(IF($B2069="Non - avec lien de dépendance",0,MIN((0.75*K2069),847)),MIN(K2069,(0.75*$C2069),847)),2)),IF($B2069="Non - avec lien de dépendance",MIN(1129,K2069,$C2069)*overallRate,MIN(1129,K2069)*overallRate)))))</f>
        <v>Effectuez l’étape 1</v>
      </c>
      <c r="P2069" s="3">
        <f t="shared" si="32"/>
        <v>0</v>
      </c>
    </row>
    <row r="2070" spans="12:16" x14ac:dyDescent="0.5">
      <c r="L2070" s="68" t="str">
        <f>IF(ISTEXT(overallRate),"Effectuez l’étape 1",IF(OR(COUNT($C2070,H2070)&lt;&gt;2,overallRate=0),0,IF(D2070="Yes",ROUND(MAX(IF($B2070="Oui - sans lien de dépendance",0,MIN((0.75*H2070),847)),MIN(H2070,(0.75*$C2070),847)),2),IF(revenueReduction&gt;0.3,MAX(IF($B2070="Non - avec lien de dépendance",MIN(1129,H2070,$C2070)*overallRate,MIN(1129,H2070)*overallRate),ROUND(MAX(IF($B2070="Non - avec lien de dépendance",0,MIN((0.75*H2070),847)),MIN(H2070,(0.75*$C2070),847)),2)),IF($B2070="Non - avec lien de dépendance",MIN(1129,H2070,$C2070)*overallRate,MIN(1129,H2070)*overallRate)))))</f>
        <v>Effectuez l’étape 1</v>
      </c>
      <c r="M2070" s="68" t="str">
        <f>IF(ISTEXT(overallRate),"Effectuez l’étape 1",IF(OR(COUNT($C2070,I2070)&lt;&gt;2,overallRate=0),0,IF(E2070="Yes",ROUND(MAX(IF($B2070="Oui - sans lien de dépendance",0,MIN((0.75*I2070),847)),MIN(I2070,(0.75*$C2070),847)),2),IF(revenueReduction&gt;0.3,MAX(IF($B2070="Non - avec lien de dépendance",MIN(1129,I2070,$C2070)*overallRate,MIN(1129,I2070)*overallRate),ROUND(MAX(IF($B2070="Non - avec lien de dépendance",0,MIN((0.75*I2070),847)),MIN(I2070,(0.75*$C2070),847)),2)),IF($B2070="Non - avec lien de dépendance",MIN(1129,I2070,$C2070)*overallRate,MIN(1129,I2070)*overallRate)))))</f>
        <v>Effectuez l’étape 1</v>
      </c>
      <c r="N2070" s="68" t="str">
        <f>IF(ISTEXT(overallRate),"Effectuez l’étape 1",IF(OR(COUNT($C2070,J2070)&lt;&gt;2,overallRate=0),0,IF(F2070="Yes",ROUND(MAX(IF($B2070="Oui - sans lien de dépendance",0,MIN((0.75*J2070),847)),MIN(J2070,(0.75*$C2070),847)),2),IF(revenueReduction&gt;0.3,MAX(IF($B2070="Non - avec lien de dépendance",MIN(1129,J2070,$C2070)*overallRate,MIN(1129,J2070)*overallRate),ROUND(MAX(IF($B2070="Non - avec lien de dépendance",0,MIN((0.75*J2070),847)),MIN(J2070,(0.75*$C2070),847)),2)),IF($B2070="Non - avec lien de dépendance",MIN(1129,J2070,$C2070)*overallRate,MIN(1129,J2070)*overallRate)))))</f>
        <v>Effectuez l’étape 1</v>
      </c>
      <c r="O2070" s="68" t="str">
        <f>IF(ISTEXT(overallRate),"Effectuez l’étape 1",IF(OR(COUNT($C2070,K2070)&lt;&gt;2,overallRate=0),0,IF(G2070="Yes",ROUND(MAX(IF($B2070="Oui - sans lien de dépendance",0,MIN((0.75*K2070),847)),MIN(K2070,(0.75*$C2070),847)),2),IF(revenueReduction&gt;0.3,MAX(IF($B2070="Non - avec lien de dépendance",MIN(1129,K2070,$C2070)*overallRate,MIN(1129,K2070)*overallRate),ROUND(MAX(IF($B2070="Non - avec lien de dépendance",0,MIN((0.75*K2070),847)),MIN(K2070,(0.75*$C2070),847)),2)),IF($B2070="Non - avec lien de dépendance",MIN(1129,K2070,$C2070)*overallRate,MIN(1129,K2070)*overallRate)))))</f>
        <v>Effectuez l’étape 1</v>
      </c>
      <c r="P2070" s="3">
        <f t="shared" si="32"/>
        <v>0</v>
      </c>
    </row>
    <row r="2071" spans="12:16" x14ac:dyDescent="0.5">
      <c r="L2071" s="68" t="str">
        <f>IF(ISTEXT(overallRate),"Effectuez l’étape 1",IF(OR(COUNT($C2071,H2071)&lt;&gt;2,overallRate=0),0,IF(D2071="Yes",ROUND(MAX(IF($B2071="Oui - sans lien de dépendance",0,MIN((0.75*H2071),847)),MIN(H2071,(0.75*$C2071),847)),2),IF(revenueReduction&gt;0.3,MAX(IF($B2071="Non - avec lien de dépendance",MIN(1129,H2071,$C2071)*overallRate,MIN(1129,H2071)*overallRate),ROUND(MAX(IF($B2071="Non - avec lien de dépendance",0,MIN((0.75*H2071),847)),MIN(H2071,(0.75*$C2071),847)),2)),IF($B2071="Non - avec lien de dépendance",MIN(1129,H2071,$C2071)*overallRate,MIN(1129,H2071)*overallRate)))))</f>
        <v>Effectuez l’étape 1</v>
      </c>
      <c r="M2071" s="68" t="str">
        <f>IF(ISTEXT(overallRate),"Effectuez l’étape 1",IF(OR(COUNT($C2071,I2071)&lt;&gt;2,overallRate=0),0,IF(E2071="Yes",ROUND(MAX(IF($B2071="Oui - sans lien de dépendance",0,MIN((0.75*I2071),847)),MIN(I2071,(0.75*$C2071),847)),2),IF(revenueReduction&gt;0.3,MAX(IF($B2071="Non - avec lien de dépendance",MIN(1129,I2071,$C2071)*overallRate,MIN(1129,I2071)*overallRate),ROUND(MAX(IF($B2071="Non - avec lien de dépendance",0,MIN((0.75*I2071),847)),MIN(I2071,(0.75*$C2071),847)),2)),IF($B2071="Non - avec lien de dépendance",MIN(1129,I2071,$C2071)*overallRate,MIN(1129,I2071)*overallRate)))))</f>
        <v>Effectuez l’étape 1</v>
      </c>
      <c r="N2071" s="68" t="str">
        <f>IF(ISTEXT(overallRate),"Effectuez l’étape 1",IF(OR(COUNT($C2071,J2071)&lt;&gt;2,overallRate=0),0,IF(F2071="Yes",ROUND(MAX(IF($B2071="Oui - sans lien de dépendance",0,MIN((0.75*J2071),847)),MIN(J2071,(0.75*$C2071),847)),2),IF(revenueReduction&gt;0.3,MAX(IF($B2071="Non - avec lien de dépendance",MIN(1129,J2071,$C2071)*overallRate,MIN(1129,J2071)*overallRate),ROUND(MAX(IF($B2071="Non - avec lien de dépendance",0,MIN((0.75*J2071),847)),MIN(J2071,(0.75*$C2071),847)),2)),IF($B2071="Non - avec lien de dépendance",MIN(1129,J2071,$C2071)*overallRate,MIN(1129,J2071)*overallRate)))))</f>
        <v>Effectuez l’étape 1</v>
      </c>
      <c r="O2071" s="68" t="str">
        <f>IF(ISTEXT(overallRate),"Effectuez l’étape 1",IF(OR(COUNT($C2071,K2071)&lt;&gt;2,overallRate=0),0,IF(G2071="Yes",ROUND(MAX(IF($B2071="Oui - sans lien de dépendance",0,MIN((0.75*K2071),847)),MIN(K2071,(0.75*$C2071),847)),2),IF(revenueReduction&gt;0.3,MAX(IF($B2071="Non - avec lien de dépendance",MIN(1129,K2071,$C2071)*overallRate,MIN(1129,K2071)*overallRate),ROUND(MAX(IF($B2071="Non - avec lien de dépendance",0,MIN((0.75*K2071),847)),MIN(K2071,(0.75*$C2071),847)),2)),IF($B2071="Non - avec lien de dépendance",MIN(1129,K2071,$C2071)*overallRate,MIN(1129,K2071)*overallRate)))))</f>
        <v>Effectuez l’étape 1</v>
      </c>
      <c r="P2071" s="3">
        <f t="shared" si="32"/>
        <v>0</v>
      </c>
    </row>
    <row r="2072" spans="12:16" x14ac:dyDescent="0.5">
      <c r="L2072" s="68" t="str">
        <f>IF(ISTEXT(overallRate),"Effectuez l’étape 1",IF(OR(COUNT($C2072,H2072)&lt;&gt;2,overallRate=0),0,IF(D2072="Yes",ROUND(MAX(IF($B2072="Oui - sans lien de dépendance",0,MIN((0.75*H2072),847)),MIN(H2072,(0.75*$C2072),847)),2),IF(revenueReduction&gt;0.3,MAX(IF($B2072="Non - avec lien de dépendance",MIN(1129,H2072,$C2072)*overallRate,MIN(1129,H2072)*overallRate),ROUND(MAX(IF($B2072="Non - avec lien de dépendance",0,MIN((0.75*H2072),847)),MIN(H2072,(0.75*$C2072),847)),2)),IF($B2072="Non - avec lien de dépendance",MIN(1129,H2072,$C2072)*overallRate,MIN(1129,H2072)*overallRate)))))</f>
        <v>Effectuez l’étape 1</v>
      </c>
      <c r="M2072" s="68" t="str">
        <f>IF(ISTEXT(overallRate),"Effectuez l’étape 1",IF(OR(COUNT($C2072,I2072)&lt;&gt;2,overallRate=0),0,IF(E2072="Yes",ROUND(MAX(IF($B2072="Oui - sans lien de dépendance",0,MIN((0.75*I2072),847)),MIN(I2072,(0.75*$C2072),847)),2),IF(revenueReduction&gt;0.3,MAX(IF($B2072="Non - avec lien de dépendance",MIN(1129,I2072,$C2072)*overallRate,MIN(1129,I2072)*overallRate),ROUND(MAX(IF($B2072="Non - avec lien de dépendance",0,MIN((0.75*I2072),847)),MIN(I2072,(0.75*$C2072),847)),2)),IF($B2072="Non - avec lien de dépendance",MIN(1129,I2072,$C2072)*overallRate,MIN(1129,I2072)*overallRate)))))</f>
        <v>Effectuez l’étape 1</v>
      </c>
      <c r="N2072" s="68" t="str">
        <f>IF(ISTEXT(overallRate),"Effectuez l’étape 1",IF(OR(COUNT($C2072,J2072)&lt;&gt;2,overallRate=0),0,IF(F2072="Yes",ROUND(MAX(IF($B2072="Oui - sans lien de dépendance",0,MIN((0.75*J2072),847)),MIN(J2072,(0.75*$C2072),847)),2),IF(revenueReduction&gt;0.3,MAX(IF($B2072="Non - avec lien de dépendance",MIN(1129,J2072,$C2072)*overallRate,MIN(1129,J2072)*overallRate),ROUND(MAX(IF($B2072="Non - avec lien de dépendance",0,MIN((0.75*J2072),847)),MIN(J2072,(0.75*$C2072),847)),2)),IF($B2072="Non - avec lien de dépendance",MIN(1129,J2072,$C2072)*overallRate,MIN(1129,J2072)*overallRate)))))</f>
        <v>Effectuez l’étape 1</v>
      </c>
      <c r="O2072" s="68" t="str">
        <f>IF(ISTEXT(overallRate),"Effectuez l’étape 1",IF(OR(COUNT($C2072,K2072)&lt;&gt;2,overallRate=0),0,IF(G2072="Yes",ROUND(MAX(IF($B2072="Oui - sans lien de dépendance",0,MIN((0.75*K2072),847)),MIN(K2072,(0.75*$C2072),847)),2),IF(revenueReduction&gt;0.3,MAX(IF($B2072="Non - avec lien de dépendance",MIN(1129,K2072,$C2072)*overallRate,MIN(1129,K2072)*overallRate),ROUND(MAX(IF($B2072="Non - avec lien de dépendance",0,MIN((0.75*K2072),847)),MIN(K2072,(0.75*$C2072),847)),2)),IF($B2072="Non - avec lien de dépendance",MIN(1129,K2072,$C2072)*overallRate,MIN(1129,K2072)*overallRate)))))</f>
        <v>Effectuez l’étape 1</v>
      </c>
      <c r="P2072" s="3">
        <f t="shared" si="32"/>
        <v>0</v>
      </c>
    </row>
    <row r="2073" spans="12:16" x14ac:dyDescent="0.5">
      <c r="L2073" s="68" t="str">
        <f>IF(ISTEXT(overallRate),"Effectuez l’étape 1",IF(OR(COUNT($C2073,H2073)&lt;&gt;2,overallRate=0),0,IF(D2073="Yes",ROUND(MAX(IF($B2073="Oui - sans lien de dépendance",0,MIN((0.75*H2073),847)),MIN(H2073,(0.75*$C2073),847)),2),IF(revenueReduction&gt;0.3,MAX(IF($B2073="Non - avec lien de dépendance",MIN(1129,H2073,$C2073)*overallRate,MIN(1129,H2073)*overallRate),ROUND(MAX(IF($B2073="Non - avec lien de dépendance",0,MIN((0.75*H2073),847)),MIN(H2073,(0.75*$C2073),847)),2)),IF($B2073="Non - avec lien de dépendance",MIN(1129,H2073,$C2073)*overallRate,MIN(1129,H2073)*overallRate)))))</f>
        <v>Effectuez l’étape 1</v>
      </c>
      <c r="M2073" s="68" t="str">
        <f>IF(ISTEXT(overallRate),"Effectuez l’étape 1",IF(OR(COUNT($C2073,I2073)&lt;&gt;2,overallRate=0),0,IF(E2073="Yes",ROUND(MAX(IF($B2073="Oui - sans lien de dépendance",0,MIN((0.75*I2073),847)),MIN(I2073,(0.75*$C2073),847)),2),IF(revenueReduction&gt;0.3,MAX(IF($B2073="Non - avec lien de dépendance",MIN(1129,I2073,$C2073)*overallRate,MIN(1129,I2073)*overallRate),ROUND(MAX(IF($B2073="Non - avec lien de dépendance",0,MIN((0.75*I2073),847)),MIN(I2073,(0.75*$C2073),847)),2)),IF($B2073="Non - avec lien de dépendance",MIN(1129,I2073,$C2073)*overallRate,MIN(1129,I2073)*overallRate)))))</f>
        <v>Effectuez l’étape 1</v>
      </c>
      <c r="N2073" s="68" t="str">
        <f>IF(ISTEXT(overallRate),"Effectuez l’étape 1",IF(OR(COUNT($C2073,J2073)&lt;&gt;2,overallRate=0),0,IF(F2073="Yes",ROUND(MAX(IF($B2073="Oui - sans lien de dépendance",0,MIN((0.75*J2073),847)),MIN(J2073,(0.75*$C2073),847)),2),IF(revenueReduction&gt;0.3,MAX(IF($B2073="Non - avec lien de dépendance",MIN(1129,J2073,$C2073)*overallRate,MIN(1129,J2073)*overallRate),ROUND(MAX(IF($B2073="Non - avec lien de dépendance",0,MIN((0.75*J2073),847)),MIN(J2073,(0.75*$C2073),847)),2)),IF($B2073="Non - avec lien de dépendance",MIN(1129,J2073,$C2073)*overallRate,MIN(1129,J2073)*overallRate)))))</f>
        <v>Effectuez l’étape 1</v>
      </c>
      <c r="O2073" s="68" t="str">
        <f>IF(ISTEXT(overallRate),"Effectuez l’étape 1",IF(OR(COUNT($C2073,K2073)&lt;&gt;2,overallRate=0),0,IF(G2073="Yes",ROUND(MAX(IF($B2073="Oui - sans lien de dépendance",0,MIN((0.75*K2073),847)),MIN(K2073,(0.75*$C2073),847)),2),IF(revenueReduction&gt;0.3,MAX(IF($B2073="Non - avec lien de dépendance",MIN(1129,K2073,$C2073)*overallRate,MIN(1129,K2073)*overallRate),ROUND(MAX(IF($B2073="Non - avec lien de dépendance",0,MIN((0.75*K2073),847)),MIN(K2073,(0.75*$C2073),847)),2)),IF($B2073="Non - avec lien de dépendance",MIN(1129,K2073,$C2073)*overallRate,MIN(1129,K2073)*overallRate)))))</f>
        <v>Effectuez l’étape 1</v>
      </c>
      <c r="P2073" s="3">
        <f t="shared" si="32"/>
        <v>0</v>
      </c>
    </row>
    <row r="2074" spans="12:16" x14ac:dyDescent="0.5">
      <c r="L2074" s="68" t="str">
        <f>IF(ISTEXT(overallRate),"Effectuez l’étape 1",IF(OR(COUNT($C2074,H2074)&lt;&gt;2,overallRate=0),0,IF(D2074="Yes",ROUND(MAX(IF($B2074="Oui - sans lien de dépendance",0,MIN((0.75*H2074),847)),MIN(H2074,(0.75*$C2074),847)),2),IF(revenueReduction&gt;0.3,MAX(IF($B2074="Non - avec lien de dépendance",MIN(1129,H2074,$C2074)*overallRate,MIN(1129,H2074)*overallRate),ROUND(MAX(IF($B2074="Non - avec lien de dépendance",0,MIN((0.75*H2074),847)),MIN(H2074,(0.75*$C2074),847)),2)),IF($B2074="Non - avec lien de dépendance",MIN(1129,H2074,$C2074)*overallRate,MIN(1129,H2074)*overallRate)))))</f>
        <v>Effectuez l’étape 1</v>
      </c>
      <c r="M2074" s="68" t="str">
        <f>IF(ISTEXT(overallRate),"Effectuez l’étape 1",IF(OR(COUNT($C2074,I2074)&lt;&gt;2,overallRate=0),0,IF(E2074="Yes",ROUND(MAX(IF($B2074="Oui - sans lien de dépendance",0,MIN((0.75*I2074),847)),MIN(I2074,(0.75*$C2074),847)),2),IF(revenueReduction&gt;0.3,MAX(IF($B2074="Non - avec lien de dépendance",MIN(1129,I2074,$C2074)*overallRate,MIN(1129,I2074)*overallRate),ROUND(MAX(IF($B2074="Non - avec lien de dépendance",0,MIN((0.75*I2074),847)),MIN(I2074,(0.75*$C2074),847)),2)),IF($B2074="Non - avec lien de dépendance",MIN(1129,I2074,$C2074)*overallRate,MIN(1129,I2074)*overallRate)))))</f>
        <v>Effectuez l’étape 1</v>
      </c>
      <c r="N2074" s="68" t="str">
        <f>IF(ISTEXT(overallRate),"Effectuez l’étape 1",IF(OR(COUNT($C2074,J2074)&lt;&gt;2,overallRate=0),0,IF(F2074="Yes",ROUND(MAX(IF($B2074="Oui - sans lien de dépendance",0,MIN((0.75*J2074),847)),MIN(J2074,(0.75*$C2074),847)),2),IF(revenueReduction&gt;0.3,MAX(IF($B2074="Non - avec lien de dépendance",MIN(1129,J2074,$C2074)*overallRate,MIN(1129,J2074)*overallRate),ROUND(MAX(IF($B2074="Non - avec lien de dépendance",0,MIN((0.75*J2074),847)),MIN(J2074,(0.75*$C2074),847)),2)),IF($B2074="Non - avec lien de dépendance",MIN(1129,J2074,$C2074)*overallRate,MIN(1129,J2074)*overallRate)))))</f>
        <v>Effectuez l’étape 1</v>
      </c>
      <c r="O2074" s="68" t="str">
        <f>IF(ISTEXT(overallRate),"Effectuez l’étape 1",IF(OR(COUNT($C2074,K2074)&lt;&gt;2,overallRate=0),0,IF(G2074="Yes",ROUND(MAX(IF($B2074="Oui - sans lien de dépendance",0,MIN((0.75*K2074),847)),MIN(K2074,(0.75*$C2074),847)),2),IF(revenueReduction&gt;0.3,MAX(IF($B2074="Non - avec lien de dépendance",MIN(1129,K2074,$C2074)*overallRate,MIN(1129,K2074)*overallRate),ROUND(MAX(IF($B2074="Non - avec lien de dépendance",0,MIN((0.75*K2074),847)),MIN(K2074,(0.75*$C2074),847)),2)),IF($B2074="Non - avec lien de dépendance",MIN(1129,K2074,$C2074)*overallRate,MIN(1129,K2074)*overallRate)))))</f>
        <v>Effectuez l’étape 1</v>
      </c>
      <c r="P2074" s="3">
        <f t="shared" si="32"/>
        <v>0</v>
      </c>
    </row>
    <row r="2075" spans="12:16" x14ac:dyDescent="0.5">
      <c r="L2075" s="68" t="str">
        <f>IF(ISTEXT(overallRate),"Effectuez l’étape 1",IF(OR(COUNT($C2075,H2075)&lt;&gt;2,overallRate=0),0,IF(D2075="Yes",ROUND(MAX(IF($B2075="Oui - sans lien de dépendance",0,MIN((0.75*H2075),847)),MIN(H2075,(0.75*$C2075),847)),2),IF(revenueReduction&gt;0.3,MAX(IF($B2075="Non - avec lien de dépendance",MIN(1129,H2075,$C2075)*overallRate,MIN(1129,H2075)*overallRate),ROUND(MAX(IF($B2075="Non - avec lien de dépendance",0,MIN((0.75*H2075),847)),MIN(H2075,(0.75*$C2075),847)),2)),IF($B2075="Non - avec lien de dépendance",MIN(1129,H2075,$C2075)*overallRate,MIN(1129,H2075)*overallRate)))))</f>
        <v>Effectuez l’étape 1</v>
      </c>
      <c r="M2075" s="68" t="str">
        <f>IF(ISTEXT(overallRate),"Effectuez l’étape 1",IF(OR(COUNT($C2075,I2075)&lt;&gt;2,overallRate=0),0,IF(E2075="Yes",ROUND(MAX(IF($B2075="Oui - sans lien de dépendance",0,MIN((0.75*I2075),847)),MIN(I2075,(0.75*$C2075),847)),2),IF(revenueReduction&gt;0.3,MAX(IF($B2075="Non - avec lien de dépendance",MIN(1129,I2075,$C2075)*overallRate,MIN(1129,I2075)*overallRate),ROUND(MAX(IF($B2075="Non - avec lien de dépendance",0,MIN((0.75*I2075),847)),MIN(I2075,(0.75*$C2075),847)),2)),IF($B2075="Non - avec lien de dépendance",MIN(1129,I2075,$C2075)*overallRate,MIN(1129,I2075)*overallRate)))))</f>
        <v>Effectuez l’étape 1</v>
      </c>
      <c r="N2075" s="68" t="str">
        <f>IF(ISTEXT(overallRate),"Effectuez l’étape 1",IF(OR(COUNT($C2075,J2075)&lt;&gt;2,overallRate=0),0,IF(F2075="Yes",ROUND(MAX(IF($B2075="Oui - sans lien de dépendance",0,MIN((0.75*J2075),847)),MIN(J2075,(0.75*$C2075),847)),2),IF(revenueReduction&gt;0.3,MAX(IF($B2075="Non - avec lien de dépendance",MIN(1129,J2075,$C2075)*overallRate,MIN(1129,J2075)*overallRate),ROUND(MAX(IF($B2075="Non - avec lien de dépendance",0,MIN((0.75*J2075),847)),MIN(J2075,(0.75*$C2075),847)),2)),IF($B2075="Non - avec lien de dépendance",MIN(1129,J2075,$C2075)*overallRate,MIN(1129,J2075)*overallRate)))))</f>
        <v>Effectuez l’étape 1</v>
      </c>
      <c r="O2075" s="68" t="str">
        <f>IF(ISTEXT(overallRate),"Effectuez l’étape 1",IF(OR(COUNT($C2075,K2075)&lt;&gt;2,overallRate=0),0,IF(G2075="Yes",ROUND(MAX(IF($B2075="Oui - sans lien de dépendance",0,MIN((0.75*K2075),847)),MIN(K2075,(0.75*$C2075),847)),2),IF(revenueReduction&gt;0.3,MAX(IF($B2075="Non - avec lien de dépendance",MIN(1129,K2075,$C2075)*overallRate,MIN(1129,K2075)*overallRate),ROUND(MAX(IF($B2075="Non - avec lien de dépendance",0,MIN((0.75*K2075),847)),MIN(K2075,(0.75*$C2075),847)),2)),IF($B2075="Non - avec lien de dépendance",MIN(1129,K2075,$C2075)*overallRate,MIN(1129,K2075)*overallRate)))))</f>
        <v>Effectuez l’étape 1</v>
      </c>
      <c r="P2075" s="3">
        <f t="shared" si="32"/>
        <v>0</v>
      </c>
    </row>
    <row r="2076" spans="12:16" x14ac:dyDescent="0.5">
      <c r="L2076" s="68" t="str">
        <f>IF(ISTEXT(overallRate),"Effectuez l’étape 1",IF(OR(COUNT($C2076,H2076)&lt;&gt;2,overallRate=0),0,IF(D2076="Yes",ROUND(MAX(IF($B2076="Oui - sans lien de dépendance",0,MIN((0.75*H2076),847)),MIN(H2076,(0.75*$C2076),847)),2),IF(revenueReduction&gt;0.3,MAX(IF($B2076="Non - avec lien de dépendance",MIN(1129,H2076,$C2076)*overallRate,MIN(1129,H2076)*overallRate),ROUND(MAX(IF($B2076="Non - avec lien de dépendance",0,MIN((0.75*H2076),847)),MIN(H2076,(0.75*$C2076),847)),2)),IF($B2076="Non - avec lien de dépendance",MIN(1129,H2076,$C2076)*overallRate,MIN(1129,H2076)*overallRate)))))</f>
        <v>Effectuez l’étape 1</v>
      </c>
      <c r="M2076" s="68" t="str">
        <f>IF(ISTEXT(overallRate),"Effectuez l’étape 1",IF(OR(COUNT($C2076,I2076)&lt;&gt;2,overallRate=0),0,IF(E2076="Yes",ROUND(MAX(IF($B2076="Oui - sans lien de dépendance",0,MIN((0.75*I2076),847)),MIN(I2076,(0.75*$C2076),847)),2),IF(revenueReduction&gt;0.3,MAX(IF($B2076="Non - avec lien de dépendance",MIN(1129,I2076,$C2076)*overallRate,MIN(1129,I2076)*overallRate),ROUND(MAX(IF($B2076="Non - avec lien de dépendance",0,MIN((0.75*I2076),847)),MIN(I2076,(0.75*$C2076),847)),2)),IF($B2076="Non - avec lien de dépendance",MIN(1129,I2076,$C2076)*overallRate,MIN(1129,I2076)*overallRate)))))</f>
        <v>Effectuez l’étape 1</v>
      </c>
      <c r="N2076" s="68" t="str">
        <f>IF(ISTEXT(overallRate),"Effectuez l’étape 1",IF(OR(COUNT($C2076,J2076)&lt;&gt;2,overallRate=0),0,IF(F2076="Yes",ROUND(MAX(IF($B2076="Oui - sans lien de dépendance",0,MIN((0.75*J2076),847)),MIN(J2076,(0.75*$C2076),847)),2),IF(revenueReduction&gt;0.3,MAX(IF($B2076="Non - avec lien de dépendance",MIN(1129,J2076,$C2076)*overallRate,MIN(1129,J2076)*overallRate),ROUND(MAX(IF($B2076="Non - avec lien de dépendance",0,MIN((0.75*J2076),847)),MIN(J2076,(0.75*$C2076),847)),2)),IF($B2076="Non - avec lien de dépendance",MIN(1129,J2076,$C2076)*overallRate,MIN(1129,J2076)*overallRate)))))</f>
        <v>Effectuez l’étape 1</v>
      </c>
      <c r="O2076" s="68" t="str">
        <f>IF(ISTEXT(overallRate),"Effectuez l’étape 1",IF(OR(COUNT($C2076,K2076)&lt;&gt;2,overallRate=0),0,IF(G2076="Yes",ROUND(MAX(IF($B2076="Oui - sans lien de dépendance",0,MIN((0.75*K2076),847)),MIN(K2076,(0.75*$C2076),847)),2),IF(revenueReduction&gt;0.3,MAX(IF($B2076="Non - avec lien de dépendance",MIN(1129,K2076,$C2076)*overallRate,MIN(1129,K2076)*overallRate),ROUND(MAX(IF($B2076="Non - avec lien de dépendance",0,MIN((0.75*K2076),847)),MIN(K2076,(0.75*$C2076),847)),2)),IF($B2076="Non - avec lien de dépendance",MIN(1129,K2076,$C2076)*overallRate,MIN(1129,K2076)*overallRate)))))</f>
        <v>Effectuez l’étape 1</v>
      </c>
      <c r="P2076" s="3">
        <f t="shared" si="32"/>
        <v>0</v>
      </c>
    </row>
    <row r="2077" spans="12:16" x14ac:dyDescent="0.5">
      <c r="L2077" s="68" t="str">
        <f>IF(ISTEXT(overallRate),"Effectuez l’étape 1",IF(OR(COUNT($C2077,H2077)&lt;&gt;2,overallRate=0),0,IF(D2077="Yes",ROUND(MAX(IF($B2077="Oui - sans lien de dépendance",0,MIN((0.75*H2077),847)),MIN(H2077,(0.75*$C2077),847)),2),IF(revenueReduction&gt;0.3,MAX(IF($B2077="Non - avec lien de dépendance",MIN(1129,H2077,$C2077)*overallRate,MIN(1129,H2077)*overallRate),ROUND(MAX(IF($B2077="Non - avec lien de dépendance",0,MIN((0.75*H2077),847)),MIN(H2077,(0.75*$C2077),847)),2)),IF($B2077="Non - avec lien de dépendance",MIN(1129,H2077,$C2077)*overallRate,MIN(1129,H2077)*overallRate)))))</f>
        <v>Effectuez l’étape 1</v>
      </c>
      <c r="M2077" s="68" t="str">
        <f>IF(ISTEXT(overallRate),"Effectuez l’étape 1",IF(OR(COUNT($C2077,I2077)&lt;&gt;2,overallRate=0),0,IF(E2077="Yes",ROUND(MAX(IF($B2077="Oui - sans lien de dépendance",0,MIN((0.75*I2077),847)),MIN(I2077,(0.75*$C2077),847)),2),IF(revenueReduction&gt;0.3,MAX(IF($B2077="Non - avec lien de dépendance",MIN(1129,I2077,$C2077)*overallRate,MIN(1129,I2077)*overallRate),ROUND(MAX(IF($B2077="Non - avec lien de dépendance",0,MIN((0.75*I2077),847)),MIN(I2077,(0.75*$C2077),847)),2)),IF($B2077="Non - avec lien de dépendance",MIN(1129,I2077,$C2077)*overallRate,MIN(1129,I2077)*overallRate)))))</f>
        <v>Effectuez l’étape 1</v>
      </c>
      <c r="N2077" s="68" t="str">
        <f>IF(ISTEXT(overallRate),"Effectuez l’étape 1",IF(OR(COUNT($C2077,J2077)&lt;&gt;2,overallRate=0),0,IF(F2077="Yes",ROUND(MAX(IF($B2077="Oui - sans lien de dépendance",0,MIN((0.75*J2077),847)),MIN(J2077,(0.75*$C2077),847)),2),IF(revenueReduction&gt;0.3,MAX(IF($B2077="Non - avec lien de dépendance",MIN(1129,J2077,$C2077)*overallRate,MIN(1129,J2077)*overallRate),ROUND(MAX(IF($B2077="Non - avec lien de dépendance",0,MIN((0.75*J2077),847)),MIN(J2077,(0.75*$C2077),847)),2)),IF($B2077="Non - avec lien de dépendance",MIN(1129,J2077,$C2077)*overallRate,MIN(1129,J2077)*overallRate)))))</f>
        <v>Effectuez l’étape 1</v>
      </c>
      <c r="O2077" s="68" t="str">
        <f>IF(ISTEXT(overallRate),"Effectuez l’étape 1",IF(OR(COUNT($C2077,K2077)&lt;&gt;2,overallRate=0),0,IF(G2077="Yes",ROUND(MAX(IF($B2077="Oui - sans lien de dépendance",0,MIN((0.75*K2077),847)),MIN(K2077,(0.75*$C2077),847)),2),IF(revenueReduction&gt;0.3,MAX(IF($B2077="Non - avec lien de dépendance",MIN(1129,K2077,$C2077)*overallRate,MIN(1129,K2077)*overallRate),ROUND(MAX(IF($B2077="Non - avec lien de dépendance",0,MIN((0.75*K2077),847)),MIN(K2077,(0.75*$C2077),847)),2)),IF($B2077="Non - avec lien de dépendance",MIN(1129,K2077,$C2077)*overallRate,MIN(1129,K2077)*overallRate)))))</f>
        <v>Effectuez l’étape 1</v>
      </c>
      <c r="P2077" s="3">
        <f t="shared" si="32"/>
        <v>0</v>
      </c>
    </row>
    <row r="2078" spans="12:16" x14ac:dyDescent="0.5">
      <c r="L2078" s="68" t="str">
        <f>IF(ISTEXT(overallRate),"Effectuez l’étape 1",IF(OR(COUNT($C2078,H2078)&lt;&gt;2,overallRate=0),0,IF(D2078="Yes",ROUND(MAX(IF($B2078="Oui - sans lien de dépendance",0,MIN((0.75*H2078),847)),MIN(H2078,(0.75*$C2078),847)),2),IF(revenueReduction&gt;0.3,MAX(IF($B2078="Non - avec lien de dépendance",MIN(1129,H2078,$C2078)*overallRate,MIN(1129,H2078)*overallRate),ROUND(MAX(IF($B2078="Non - avec lien de dépendance",0,MIN((0.75*H2078),847)),MIN(H2078,(0.75*$C2078),847)),2)),IF($B2078="Non - avec lien de dépendance",MIN(1129,H2078,$C2078)*overallRate,MIN(1129,H2078)*overallRate)))))</f>
        <v>Effectuez l’étape 1</v>
      </c>
      <c r="M2078" s="68" t="str">
        <f>IF(ISTEXT(overallRate),"Effectuez l’étape 1",IF(OR(COUNT($C2078,I2078)&lt;&gt;2,overallRate=0),0,IF(E2078="Yes",ROUND(MAX(IF($B2078="Oui - sans lien de dépendance",0,MIN((0.75*I2078),847)),MIN(I2078,(0.75*$C2078),847)),2),IF(revenueReduction&gt;0.3,MAX(IF($B2078="Non - avec lien de dépendance",MIN(1129,I2078,$C2078)*overallRate,MIN(1129,I2078)*overallRate),ROUND(MAX(IF($B2078="Non - avec lien de dépendance",0,MIN((0.75*I2078),847)),MIN(I2078,(0.75*$C2078),847)),2)),IF($B2078="Non - avec lien de dépendance",MIN(1129,I2078,$C2078)*overallRate,MIN(1129,I2078)*overallRate)))))</f>
        <v>Effectuez l’étape 1</v>
      </c>
      <c r="N2078" s="68" t="str">
        <f>IF(ISTEXT(overallRate),"Effectuez l’étape 1",IF(OR(COUNT($C2078,J2078)&lt;&gt;2,overallRate=0),0,IF(F2078="Yes",ROUND(MAX(IF($B2078="Oui - sans lien de dépendance",0,MIN((0.75*J2078),847)),MIN(J2078,(0.75*$C2078),847)),2),IF(revenueReduction&gt;0.3,MAX(IF($B2078="Non - avec lien de dépendance",MIN(1129,J2078,$C2078)*overallRate,MIN(1129,J2078)*overallRate),ROUND(MAX(IF($B2078="Non - avec lien de dépendance",0,MIN((0.75*J2078),847)),MIN(J2078,(0.75*$C2078),847)),2)),IF($B2078="Non - avec lien de dépendance",MIN(1129,J2078,$C2078)*overallRate,MIN(1129,J2078)*overallRate)))))</f>
        <v>Effectuez l’étape 1</v>
      </c>
      <c r="O2078" s="68" t="str">
        <f>IF(ISTEXT(overallRate),"Effectuez l’étape 1",IF(OR(COUNT($C2078,K2078)&lt;&gt;2,overallRate=0),0,IF(G2078="Yes",ROUND(MAX(IF($B2078="Oui - sans lien de dépendance",0,MIN((0.75*K2078),847)),MIN(K2078,(0.75*$C2078),847)),2),IF(revenueReduction&gt;0.3,MAX(IF($B2078="Non - avec lien de dépendance",MIN(1129,K2078,$C2078)*overallRate,MIN(1129,K2078)*overallRate),ROUND(MAX(IF($B2078="Non - avec lien de dépendance",0,MIN((0.75*K2078),847)),MIN(K2078,(0.75*$C2078),847)),2)),IF($B2078="Non - avec lien de dépendance",MIN(1129,K2078,$C2078)*overallRate,MIN(1129,K2078)*overallRate)))))</f>
        <v>Effectuez l’étape 1</v>
      </c>
      <c r="P2078" s="3">
        <f t="shared" si="32"/>
        <v>0</v>
      </c>
    </row>
    <row r="2079" spans="12:16" x14ac:dyDescent="0.5">
      <c r="L2079" s="68" t="str">
        <f>IF(ISTEXT(overallRate),"Effectuez l’étape 1",IF(OR(COUNT($C2079,H2079)&lt;&gt;2,overallRate=0),0,IF(D2079="Yes",ROUND(MAX(IF($B2079="Oui - sans lien de dépendance",0,MIN((0.75*H2079),847)),MIN(H2079,(0.75*$C2079),847)),2),IF(revenueReduction&gt;0.3,MAX(IF($B2079="Non - avec lien de dépendance",MIN(1129,H2079,$C2079)*overallRate,MIN(1129,H2079)*overallRate),ROUND(MAX(IF($B2079="Non - avec lien de dépendance",0,MIN((0.75*H2079),847)),MIN(H2079,(0.75*$C2079),847)),2)),IF($B2079="Non - avec lien de dépendance",MIN(1129,H2079,$C2079)*overallRate,MIN(1129,H2079)*overallRate)))))</f>
        <v>Effectuez l’étape 1</v>
      </c>
      <c r="M2079" s="68" t="str">
        <f>IF(ISTEXT(overallRate),"Effectuez l’étape 1",IF(OR(COUNT($C2079,I2079)&lt;&gt;2,overallRate=0),0,IF(E2079="Yes",ROUND(MAX(IF($B2079="Oui - sans lien de dépendance",0,MIN((0.75*I2079),847)),MIN(I2079,(0.75*$C2079),847)),2),IF(revenueReduction&gt;0.3,MAX(IF($B2079="Non - avec lien de dépendance",MIN(1129,I2079,$C2079)*overallRate,MIN(1129,I2079)*overallRate),ROUND(MAX(IF($B2079="Non - avec lien de dépendance",0,MIN((0.75*I2079),847)),MIN(I2079,(0.75*$C2079),847)),2)),IF($B2079="Non - avec lien de dépendance",MIN(1129,I2079,$C2079)*overallRate,MIN(1129,I2079)*overallRate)))))</f>
        <v>Effectuez l’étape 1</v>
      </c>
      <c r="N2079" s="68" t="str">
        <f>IF(ISTEXT(overallRate),"Effectuez l’étape 1",IF(OR(COUNT($C2079,J2079)&lt;&gt;2,overallRate=0),0,IF(F2079="Yes",ROUND(MAX(IF($B2079="Oui - sans lien de dépendance",0,MIN((0.75*J2079),847)),MIN(J2079,(0.75*$C2079),847)),2),IF(revenueReduction&gt;0.3,MAX(IF($B2079="Non - avec lien de dépendance",MIN(1129,J2079,$C2079)*overallRate,MIN(1129,J2079)*overallRate),ROUND(MAX(IF($B2079="Non - avec lien de dépendance",0,MIN((0.75*J2079),847)),MIN(J2079,(0.75*$C2079),847)),2)),IF($B2079="Non - avec lien de dépendance",MIN(1129,J2079,$C2079)*overallRate,MIN(1129,J2079)*overallRate)))))</f>
        <v>Effectuez l’étape 1</v>
      </c>
      <c r="O2079" s="68" t="str">
        <f>IF(ISTEXT(overallRate),"Effectuez l’étape 1",IF(OR(COUNT($C2079,K2079)&lt;&gt;2,overallRate=0),0,IF(G2079="Yes",ROUND(MAX(IF($B2079="Oui - sans lien de dépendance",0,MIN((0.75*K2079),847)),MIN(K2079,(0.75*$C2079),847)),2),IF(revenueReduction&gt;0.3,MAX(IF($B2079="Non - avec lien de dépendance",MIN(1129,K2079,$C2079)*overallRate,MIN(1129,K2079)*overallRate),ROUND(MAX(IF($B2079="Non - avec lien de dépendance",0,MIN((0.75*K2079),847)),MIN(K2079,(0.75*$C2079),847)),2)),IF($B2079="Non - avec lien de dépendance",MIN(1129,K2079,$C2079)*overallRate,MIN(1129,K2079)*overallRate)))))</f>
        <v>Effectuez l’étape 1</v>
      </c>
      <c r="P2079" s="3">
        <f t="shared" si="32"/>
        <v>0</v>
      </c>
    </row>
    <row r="2080" spans="12:16" x14ac:dyDescent="0.5">
      <c r="L2080" s="68" t="str">
        <f>IF(ISTEXT(overallRate),"Effectuez l’étape 1",IF(OR(COUNT($C2080,H2080)&lt;&gt;2,overallRate=0),0,IF(D2080="Yes",ROUND(MAX(IF($B2080="Oui - sans lien de dépendance",0,MIN((0.75*H2080),847)),MIN(H2080,(0.75*$C2080),847)),2),IF(revenueReduction&gt;0.3,MAX(IF($B2080="Non - avec lien de dépendance",MIN(1129,H2080,$C2080)*overallRate,MIN(1129,H2080)*overallRate),ROUND(MAX(IF($B2080="Non - avec lien de dépendance",0,MIN((0.75*H2080),847)),MIN(H2080,(0.75*$C2080),847)),2)),IF($B2080="Non - avec lien de dépendance",MIN(1129,H2080,$C2080)*overallRate,MIN(1129,H2080)*overallRate)))))</f>
        <v>Effectuez l’étape 1</v>
      </c>
      <c r="M2080" s="68" t="str">
        <f>IF(ISTEXT(overallRate),"Effectuez l’étape 1",IF(OR(COUNT($C2080,I2080)&lt;&gt;2,overallRate=0),0,IF(E2080="Yes",ROUND(MAX(IF($B2080="Oui - sans lien de dépendance",0,MIN((0.75*I2080),847)),MIN(I2080,(0.75*$C2080),847)),2),IF(revenueReduction&gt;0.3,MAX(IF($B2080="Non - avec lien de dépendance",MIN(1129,I2080,$C2080)*overallRate,MIN(1129,I2080)*overallRate),ROUND(MAX(IF($B2080="Non - avec lien de dépendance",0,MIN((0.75*I2080),847)),MIN(I2080,(0.75*$C2080),847)),2)),IF($B2080="Non - avec lien de dépendance",MIN(1129,I2080,$C2080)*overallRate,MIN(1129,I2080)*overallRate)))))</f>
        <v>Effectuez l’étape 1</v>
      </c>
      <c r="N2080" s="68" t="str">
        <f>IF(ISTEXT(overallRate),"Effectuez l’étape 1",IF(OR(COUNT($C2080,J2080)&lt;&gt;2,overallRate=0),0,IF(F2080="Yes",ROUND(MAX(IF($B2080="Oui - sans lien de dépendance",0,MIN((0.75*J2080),847)),MIN(J2080,(0.75*$C2080),847)),2),IF(revenueReduction&gt;0.3,MAX(IF($B2080="Non - avec lien de dépendance",MIN(1129,J2080,$C2080)*overallRate,MIN(1129,J2080)*overallRate),ROUND(MAX(IF($B2080="Non - avec lien de dépendance",0,MIN((0.75*J2080),847)),MIN(J2080,(0.75*$C2080),847)),2)),IF($B2080="Non - avec lien de dépendance",MIN(1129,J2080,$C2080)*overallRate,MIN(1129,J2080)*overallRate)))))</f>
        <v>Effectuez l’étape 1</v>
      </c>
      <c r="O2080" s="68" t="str">
        <f>IF(ISTEXT(overallRate),"Effectuez l’étape 1",IF(OR(COUNT($C2080,K2080)&lt;&gt;2,overallRate=0),0,IF(G2080="Yes",ROUND(MAX(IF($B2080="Oui - sans lien de dépendance",0,MIN((0.75*K2080),847)),MIN(K2080,(0.75*$C2080),847)),2),IF(revenueReduction&gt;0.3,MAX(IF($B2080="Non - avec lien de dépendance",MIN(1129,K2080,$C2080)*overallRate,MIN(1129,K2080)*overallRate),ROUND(MAX(IF($B2080="Non - avec lien de dépendance",0,MIN((0.75*K2080),847)),MIN(K2080,(0.75*$C2080),847)),2)),IF($B2080="Non - avec lien de dépendance",MIN(1129,K2080,$C2080)*overallRate,MIN(1129,K2080)*overallRate)))))</f>
        <v>Effectuez l’étape 1</v>
      </c>
      <c r="P2080" s="3">
        <f t="shared" si="32"/>
        <v>0</v>
      </c>
    </row>
    <row r="2081" spans="12:16" x14ac:dyDescent="0.5">
      <c r="L2081" s="68" t="str">
        <f>IF(ISTEXT(overallRate),"Effectuez l’étape 1",IF(OR(COUNT($C2081,H2081)&lt;&gt;2,overallRate=0),0,IF(D2081="Yes",ROUND(MAX(IF($B2081="Oui - sans lien de dépendance",0,MIN((0.75*H2081),847)),MIN(H2081,(0.75*$C2081),847)),2),IF(revenueReduction&gt;0.3,MAX(IF($B2081="Non - avec lien de dépendance",MIN(1129,H2081,$C2081)*overallRate,MIN(1129,H2081)*overallRate),ROUND(MAX(IF($B2081="Non - avec lien de dépendance",0,MIN((0.75*H2081),847)),MIN(H2081,(0.75*$C2081),847)),2)),IF($B2081="Non - avec lien de dépendance",MIN(1129,H2081,$C2081)*overallRate,MIN(1129,H2081)*overallRate)))))</f>
        <v>Effectuez l’étape 1</v>
      </c>
      <c r="M2081" s="68" t="str">
        <f>IF(ISTEXT(overallRate),"Effectuez l’étape 1",IF(OR(COUNT($C2081,I2081)&lt;&gt;2,overallRate=0),0,IF(E2081="Yes",ROUND(MAX(IF($B2081="Oui - sans lien de dépendance",0,MIN((0.75*I2081),847)),MIN(I2081,(0.75*$C2081),847)),2),IF(revenueReduction&gt;0.3,MAX(IF($B2081="Non - avec lien de dépendance",MIN(1129,I2081,$C2081)*overallRate,MIN(1129,I2081)*overallRate),ROUND(MAX(IF($B2081="Non - avec lien de dépendance",0,MIN((0.75*I2081),847)),MIN(I2081,(0.75*$C2081),847)),2)),IF($B2081="Non - avec lien de dépendance",MIN(1129,I2081,$C2081)*overallRate,MIN(1129,I2081)*overallRate)))))</f>
        <v>Effectuez l’étape 1</v>
      </c>
      <c r="N2081" s="68" t="str">
        <f>IF(ISTEXT(overallRate),"Effectuez l’étape 1",IF(OR(COUNT($C2081,J2081)&lt;&gt;2,overallRate=0),0,IF(F2081="Yes",ROUND(MAX(IF($B2081="Oui - sans lien de dépendance",0,MIN((0.75*J2081),847)),MIN(J2081,(0.75*$C2081),847)),2),IF(revenueReduction&gt;0.3,MAX(IF($B2081="Non - avec lien de dépendance",MIN(1129,J2081,$C2081)*overallRate,MIN(1129,J2081)*overallRate),ROUND(MAX(IF($B2081="Non - avec lien de dépendance",0,MIN((0.75*J2081),847)),MIN(J2081,(0.75*$C2081),847)),2)),IF($B2081="Non - avec lien de dépendance",MIN(1129,J2081,$C2081)*overallRate,MIN(1129,J2081)*overallRate)))))</f>
        <v>Effectuez l’étape 1</v>
      </c>
      <c r="O2081" s="68" t="str">
        <f>IF(ISTEXT(overallRate),"Effectuez l’étape 1",IF(OR(COUNT($C2081,K2081)&lt;&gt;2,overallRate=0),0,IF(G2081="Yes",ROUND(MAX(IF($B2081="Oui - sans lien de dépendance",0,MIN((0.75*K2081),847)),MIN(K2081,(0.75*$C2081),847)),2),IF(revenueReduction&gt;0.3,MAX(IF($B2081="Non - avec lien de dépendance",MIN(1129,K2081,$C2081)*overallRate,MIN(1129,K2081)*overallRate),ROUND(MAX(IF($B2081="Non - avec lien de dépendance",0,MIN((0.75*K2081),847)),MIN(K2081,(0.75*$C2081),847)),2)),IF($B2081="Non - avec lien de dépendance",MIN(1129,K2081,$C2081)*overallRate,MIN(1129,K2081)*overallRate)))))</f>
        <v>Effectuez l’étape 1</v>
      </c>
      <c r="P2081" s="3">
        <f t="shared" si="32"/>
        <v>0</v>
      </c>
    </row>
    <row r="2082" spans="12:16" x14ac:dyDescent="0.5">
      <c r="L2082" s="68" t="str">
        <f>IF(ISTEXT(overallRate),"Effectuez l’étape 1",IF(OR(COUNT($C2082,H2082)&lt;&gt;2,overallRate=0),0,IF(D2082="Yes",ROUND(MAX(IF($B2082="Oui - sans lien de dépendance",0,MIN((0.75*H2082),847)),MIN(H2082,(0.75*$C2082),847)),2),IF(revenueReduction&gt;0.3,MAX(IF($B2082="Non - avec lien de dépendance",MIN(1129,H2082,$C2082)*overallRate,MIN(1129,H2082)*overallRate),ROUND(MAX(IF($B2082="Non - avec lien de dépendance",0,MIN((0.75*H2082),847)),MIN(H2082,(0.75*$C2082),847)),2)),IF($B2082="Non - avec lien de dépendance",MIN(1129,H2082,$C2082)*overallRate,MIN(1129,H2082)*overallRate)))))</f>
        <v>Effectuez l’étape 1</v>
      </c>
      <c r="M2082" s="68" t="str">
        <f>IF(ISTEXT(overallRate),"Effectuez l’étape 1",IF(OR(COUNT($C2082,I2082)&lt;&gt;2,overallRate=0),0,IF(E2082="Yes",ROUND(MAX(IF($B2082="Oui - sans lien de dépendance",0,MIN((0.75*I2082),847)),MIN(I2082,(0.75*$C2082),847)),2),IF(revenueReduction&gt;0.3,MAX(IF($B2082="Non - avec lien de dépendance",MIN(1129,I2082,$C2082)*overallRate,MIN(1129,I2082)*overallRate),ROUND(MAX(IF($B2082="Non - avec lien de dépendance",0,MIN((0.75*I2082),847)),MIN(I2082,(0.75*$C2082),847)),2)),IF($B2082="Non - avec lien de dépendance",MIN(1129,I2082,$C2082)*overallRate,MIN(1129,I2082)*overallRate)))))</f>
        <v>Effectuez l’étape 1</v>
      </c>
      <c r="N2082" s="68" t="str">
        <f>IF(ISTEXT(overallRate),"Effectuez l’étape 1",IF(OR(COUNT($C2082,J2082)&lt;&gt;2,overallRate=0),0,IF(F2082="Yes",ROUND(MAX(IF($B2082="Oui - sans lien de dépendance",0,MIN((0.75*J2082),847)),MIN(J2082,(0.75*$C2082),847)),2),IF(revenueReduction&gt;0.3,MAX(IF($B2082="Non - avec lien de dépendance",MIN(1129,J2082,$C2082)*overallRate,MIN(1129,J2082)*overallRate),ROUND(MAX(IF($B2082="Non - avec lien de dépendance",0,MIN((0.75*J2082),847)),MIN(J2082,(0.75*$C2082),847)),2)),IF($B2082="Non - avec lien de dépendance",MIN(1129,J2082,$C2082)*overallRate,MIN(1129,J2082)*overallRate)))))</f>
        <v>Effectuez l’étape 1</v>
      </c>
      <c r="O2082" s="68" t="str">
        <f>IF(ISTEXT(overallRate),"Effectuez l’étape 1",IF(OR(COUNT($C2082,K2082)&lt;&gt;2,overallRate=0),0,IF(G2082="Yes",ROUND(MAX(IF($B2082="Oui - sans lien de dépendance",0,MIN((0.75*K2082),847)),MIN(K2082,(0.75*$C2082),847)),2),IF(revenueReduction&gt;0.3,MAX(IF($B2082="Non - avec lien de dépendance",MIN(1129,K2082,$C2082)*overallRate,MIN(1129,K2082)*overallRate),ROUND(MAX(IF($B2082="Non - avec lien de dépendance",0,MIN((0.75*K2082),847)),MIN(K2082,(0.75*$C2082),847)),2)),IF($B2082="Non - avec lien de dépendance",MIN(1129,K2082,$C2082)*overallRate,MIN(1129,K2082)*overallRate)))))</f>
        <v>Effectuez l’étape 1</v>
      </c>
      <c r="P2082" s="3">
        <f t="shared" si="32"/>
        <v>0</v>
      </c>
    </row>
    <row r="2083" spans="12:16" x14ac:dyDescent="0.5">
      <c r="L2083" s="68" t="str">
        <f>IF(ISTEXT(overallRate),"Effectuez l’étape 1",IF(OR(COUNT($C2083,H2083)&lt;&gt;2,overallRate=0),0,IF(D2083="Yes",ROUND(MAX(IF($B2083="Oui - sans lien de dépendance",0,MIN((0.75*H2083),847)),MIN(H2083,(0.75*$C2083),847)),2),IF(revenueReduction&gt;0.3,MAX(IF($B2083="Non - avec lien de dépendance",MIN(1129,H2083,$C2083)*overallRate,MIN(1129,H2083)*overallRate),ROUND(MAX(IF($B2083="Non - avec lien de dépendance",0,MIN((0.75*H2083),847)),MIN(H2083,(0.75*$C2083),847)),2)),IF($B2083="Non - avec lien de dépendance",MIN(1129,H2083,$C2083)*overallRate,MIN(1129,H2083)*overallRate)))))</f>
        <v>Effectuez l’étape 1</v>
      </c>
      <c r="M2083" s="68" t="str">
        <f>IF(ISTEXT(overallRate),"Effectuez l’étape 1",IF(OR(COUNT($C2083,I2083)&lt;&gt;2,overallRate=0),0,IF(E2083="Yes",ROUND(MAX(IF($B2083="Oui - sans lien de dépendance",0,MIN((0.75*I2083),847)),MIN(I2083,(0.75*$C2083),847)),2),IF(revenueReduction&gt;0.3,MAX(IF($B2083="Non - avec lien de dépendance",MIN(1129,I2083,$C2083)*overallRate,MIN(1129,I2083)*overallRate),ROUND(MAX(IF($B2083="Non - avec lien de dépendance",0,MIN((0.75*I2083),847)),MIN(I2083,(0.75*$C2083),847)),2)),IF($B2083="Non - avec lien de dépendance",MIN(1129,I2083,$C2083)*overallRate,MIN(1129,I2083)*overallRate)))))</f>
        <v>Effectuez l’étape 1</v>
      </c>
      <c r="N2083" s="68" t="str">
        <f>IF(ISTEXT(overallRate),"Effectuez l’étape 1",IF(OR(COUNT($C2083,J2083)&lt;&gt;2,overallRate=0),0,IF(F2083="Yes",ROUND(MAX(IF($B2083="Oui - sans lien de dépendance",0,MIN((0.75*J2083),847)),MIN(J2083,(0.75*$C2083),847)),2),IF(revenueReduction&gt;0.3,MAX(IF($B2083="Non - avec lien de dépendance",MIN(1129,J2083,$C2083)*overallRate,MIN(1129,J2083)*overallRate),ROUND(MAX(IF($B2083="Non - avec lien de dépendance",0,MIN((0.75*J2083),847)),MIN(J2083,(0.75*$C2083),847)),2)),IF($B2083="Non - avec lien de dépendance",MIN(1129,J2083,$C2083)*overallRate,MIN(1129,J2083)*overallRate)))))</f>
        <v>Effectuez l’étape 1</v>
      </c>
      <c r="O2083" s="68" t="str">
        <f>IF(ISTEXT(overallRate),"Effectuez l’étape 1",IF(OR(COUNT($C2083,K2083)&lt;&gt;2,overallRate=0),0,IF(G2083="Yes",ROUND(MAX(IF($B2083="Oui - sans lien de dépendance",0,MIN((0.75*K2083),847)),MIN(K2083,(0.75*$C2083),847)),2),IF(revenueReduction&gt;0.3,MAX(IF($B2083="Non - avec lien de dépendance",MIN(1129,K2083,$C2083)*overallRate,MIN(1129,K2083)*overallRate),ROUND(MAX(IF($B2083="Non - avec lien de dépendance",0,MIN((0.75*K2083),847)),MIN(K2083,(0.75*$C2083),847)),2)),IF($B2083="Non - avec lien de dépendance",MIN(1129,K2083,$C2083)*overallRate,MIN(1129,K2083)*overallRate)))))</f>
        <v>Effectuez l’étape 1</v>
      </c>
      <c r="P2083" s="3">
        <f t="shared" si="32"/>
        <v>0</v>
      </c>
    </row>
    <row r="2084" spans="12:16" x14ac:dyDescent="0.5">
      <c r="L2084" s="68" t="str">
        <f>IF(ISTEXT(overallRate),"Effectuez l’étape 1",IF(OR(COUNT($C2084,H2084)&lt;&gt;2,overallRate=0),0,IF(D2084="Yes",ROUND(MAX(IF($B2084="Oui - sans lien de dépendance",0,MIN((0.75*H2084),847)),MIN(H2084,(0.75*$C2084),847)),2),IF(revenueReduction&gt;0.3,MAX(IF($B2084="Non - avec lien de dépendance",MIN(1129,H2084,$C2084)*overallRate,MIN(1129,H2084)*overallRate),ROUND(MAX(IF($B2084="Non - avec lien de dépendance",0,MIN((0.75*H2084),847)),MIN(H2084,(0.75*$C2084),847)),2)),IF($B2084="Non - avec lien de dépendance",MIN(1129,H2084,$C2084)*overallRate,MIN(1129,H2084)*overallRate)))))</f>
        <v>Effectuez l’étape 1</v>
      </c>
      <c r="M2084" s="68" t="str">
        <f>IF(ISTEXT(overallRate),"Effectuez l’étape 1",IF(OR(COUNT($C2084,I2084)&lt;&gt;2,overallRate=0),0,IF(E2084="Yes",ROUND(MAX(IF($B2084="Oui - sans lien de dépendance",0,MIN((0.75*I2084),847)),MIN(I2084,(0.75*$C2084),847)),2),IF(revenueReduction&gt;0.3,MAX(IF($B2084="Non - avec lien de dépendance",MIN(1129,I2084,$C2084)*overallRate,MIN(1129,I2084)*overallRate),ROUND(MAX(IF($B2084="Non - avec lien de dépendance",0,MIN((0.75*I2084),847)),MIN(I2084,(0.75*$C2084),847)),2)),IF($B2084="Non - avec lien de dépendance",MIN(1129,I2084,$C2084)*overallRate,MIN(1129,I2084)*overallRate)))))</f>
        <v>Effectuez l’étape 1</v>
      </c>
      <c r="N2084" s="68" t="str">
        <f>IF(ISTEXT(overallRate),"Effectuez l’étape 1",IF(OR(COUNT($C2084,J2084)&lt;&gt;2,overallRate=0),0,IF(F2084="Yes",ROUND(MAX(IF($B2084="Oui - sans lien de dépendance",0,MIN((0.75*J2084),847)),MIN(J2084,(0.75*$C2084),847)),2),IF(revenueReduction&gt;0.3,MAX(IF($B2084="Non - avec lien de dépendance",MIN(1129,J2084,$C2084)*overallRate,MIN(1129,J2084)*overallRate),ROUND(MAX(IF($B2084="Non - avec lien de dépendance",0,MIN((0.75*J2084),847)),MIN(J2084,(0.75*$C2084),847)),2)),IF($B2084="Non - avec lien de dépendance",MIN(1129,J2084,$C2084)*overallRate,MIN(1129,J2084)*overallRate)))))</f>
        <v>Effectuez l’étape 1</v>
      </c>
      <c r="O2084" s="68" t="str">
        <f>IF(ISTEXT(overallRate),"Effectuez l’étape 1",IF(OR(COUNT($C2084,K2084)&lt;&gt;2,overallRate=0),0,IF(G2084="Yes",ROUND(MAX(IF($B2084="Oui - sans lien de dépendance",0,MIN((0.75*K2084),847)),MIN(K2084,(0.75*$C2084),847)),2),IF(revenueReduction&gt;0.3,MAX(IF($B2084="Non - avec lien de dépendance",MIN(1129,K2084,$C2084)*overallRate,MIN(1129,K2084)*overallRate),ROUND(MAX(IF($B2084="Non - avec lien de dépendance",0,MIN((0.75*K2084),847)),MIN(K2084,(0.75*$C2084),847)),2)),IF($B2084="Non - avec lien de dépendance",MIN(1129,K2084,$C2084)*overallRate,MIN(1129,K2084)*overallRate)))))</f>
        <v>Effectuez l’étape 1</v>
      </c>
      <c r="P2084" s="3">
        <f t="shared" si="32"/>
        <v>0</v>
      </c>
    </row>
    <row r="2085" spans="12:16" x14ac:dyDescent="0.5">
      <c r="L2085" s="68" t="str">
        <f>IF(ISTEXT(overallRate),"Effectuez l’étape 1",IF(OR(COUNT($C2085,H2085)&lt;&gt;2,overallRate=0),0,IF(D2085="Yes",ROUND(MAX(IF($B2085="Oui - sans lien de dépendance",0,MIN((0.75*H2085),847)),MIN(H2085,(0.75*$C2085),847)),2),IF(revenueReduction&gt;0.3,MAX(IF($B2085="Non - avec lien de dépendance",MIN(1129,H2085,$C2085)*overallRate,MIN(1129,H2085)*overallRate),ROUND(MAX(IF($B2085="Non - avec lien de dépendance",0,MIN((0.75*H2085),847)),MIN(H2085,(0.75*$C2085),847)),2)),IF($B2085="Non - avec lien de dépendance",MIN(1129,H2085,$C2085)*overallRate,MIN(1129,H2085)*overallRate)))))</f>
        <v>Effectuez l’étape 1</v>
      </c>
      <c r="M2085" s="68" t="str">
        <f>IF(ISTEXT(overallRate),"Effectuez l’étape 1",IF(OR(COUNT($C2085,I2085)&lt;&gt;2,overallRate=0),0,IF(E2085="Yes",ROUND(MAX(IF($B2085="Oui - sans lien de dépendance",0,MIN((0.75*I2085),847)),MIN(I2085,(0.75*$C2085),847)),2),IF(revenueReduction&gt;0.3,MAX(IF($B2085="Non - avec lien de dépendance",MIN(1129,I2085,$C2085)*overallRate,MIN(1129,I2085)*overallRate),ROUND(MAX(IF($B2085="Non - avec lien de dépendance",0,MIN((0.75*I2085),847)),MIN(I2085,(0.75*$C2085),847)),2)),IF($B2085="Non - avec lien de dépendance",MIN(1129,I2085,$C2085)*overallRate,MIN(1129,I2085)*overallRate)))))</f>
        <v>Effectuez l’étape 1</v>
      </c>
      <c r="N2085" s="68" t="str">
        <f>IF(ISTEXT(overallRate),"Effectuez l’étape 1",IF(OR(COUNT($C2085,J2085)&lt;&gt;2,overallRate=0),0,IF(F2085="Yes",ROUND(MAX(IF($B2085="Oui - sans lien de dépendance",0,MIN((0.75*J2085),847)),MIN(J2085,(0.75*$C2085),847)),2),IF(revenueReduction&gt;0.3,MAX(IF($B2085="Non - avec lien de dépendance",MIN(1129,J2085,$C2085)*overallRate,MIN(1129,J2085)*overallRate),ROUND(MAX(IF($B2085="Non - avec lien de dépendance",0,MIN((0.75*J2085),847)),MIN(J2085,(0.75*$C2085),847)),2)),IF($B2085="Non - avec lien de dépendance",MIN(1129,J2085,$C2085)*overallRate,MIN(1129,J2085)*overallRate)))))</f>
        <v>Effectuez l’étape 1</v>
      </c>
      <c r="O2085" s="68" t="str">
        <f>IF(ISTEXT(overallRate),"Effectuez l’étape 1",IF(OR(COUNT($C2085,K2085)&lt;&gt;2,overallRate=0),0,IF(G2085="Yes",ROUND(MAX(IF($B2085="Oui - sans lien de dépendance",0,MIN((0.75*K2085),847)),MIN(K2085,(0.75*$C2085),847)),2),IF(revenueReduction&gt;0.3,MAX(IF($B2085="Non - avec lien de dépendance",MIN(1129,K2085,$C2085)*overallRate,MIN(1129,K2085)*overallRate),ROUND(MAX(IF($B2085="Non - avec lien de dépendance",0,MIN((0.75*K2085),847)),MIN(K2085,(0.75*$C2085),847)),2)),IF($B2085="Non - avec lien de dépendance",MIN(1129,K2085,$C2085)*overallRate,MIN(1129,K2085)*overallRate)))))</f>
        <v>Effectuez l’étape 1</v>
      </c>
      <c r="P2085" s="3">
        <f t="shared" si="32"/>
        <v>0</v>
      </c>
    </row>
    <row r="2086" spans="12:16" x14ac:dyDescent="0.5">
      <c r="L2086" s="68" t="str">
        <f>IF(ISTEXT(overallRate),"Effectuez l’étape 1",IF(OR(COUNT($C2086,H2086)&lt;&gt;2,overallRate=0),0,IF(D2086="Yes",ROUND(MAX(IF($B2086="Oui - sans lien de dépendance",0,MIN((0.75*H2086),847)),MIN(H2086,(0.75*$C2086),847)),2),IF(revenueReduction&gt;0.3,MAX(IF($B2086="Non - avec lien de dépendance",MIN(1129,H2086,$C2086)*overallRate,MIN(1129,H2086)*overallRate),ROUND(MAX(IF($B2086="Non - avec lien de dépendance",0,MIN((0.75*H2086),847)),MIN(H2086,(0.75*$C2086),847)),2)),IF($B2086="Non - avec lien de dépendance",MIN(1129,H2086,$C2086)*overallRate,MIN(1129,H2086)*overallRate)))))</f>
        <v>Effectuez l’étape 1</v>
      </c>
      <c r="M2086" s="68" t="str">
        <f>IF(ISTEXT(overallRate),"Effectuez l’étape 1",IF(OR(COUNT($C2086,I2086)&lt;&gt;2,overallRate=0),0,IF(E2086="Yes",ROUND(MAX(IF($B2086="Oui - sans lien de dépendance",0,MIN((0.75*I2086),847)),MIN(I2086,(0.75*$C2086),847)),2),IF(revenueReduction&gt;0.3,MAX(IF($B2086="Non - avec lien de dépendance",MIN(1129,I2086,$C2086)*overallRate,MIN(1129,I2086)*overallRate),ROUND(MAX(IF($B2086="Non - avec lien de dépendance",0,MIN((0.75*I2086),847)),MIN(I2086,(0.75*$C2086),847)),2)),IF($B2086="Non - avec lien de dépendance",MIN(1129,I2086,$C2086)*overallRate,MIN(1129,I2086)*overallRate)))))</f>
        <v>Effectuez l’étape 1</v>
      </c>
      <c r="N2086" s="68" t="str">
        <f>IF(ISTEXT(overallRate),"Effectuez l’étape 1",IF(OR(COUNT($C2086,J2086)&lt;&gt;2,overallRate=0),0,IF(F2086="Yes",ROUND(MAX(IF($B2086="Oui - sans lien de dépendance",0,MIN((0.75*J2086),847)),MIN(J2086,(0.75*$C2086),847)),2),IF(revenueReduction&gt;0.3,MAX(IF($B2086="Non - avec lien de dépendance",MIN(1129,J2086,$C2086)*overallRate,MIN(1129,J2086)*overallRate),ROUND(MAX(IF($B2086="Non - avec lien de dépendance",0,MIN((0.75*J2086),847)),MIN(J2086,(0.75*$C2086),847)),2)),IF($B2086="Non - avec lien de dépendance",MIN(1129,J2086,$C2086)*overallRate,MIN(1129,J2086)*overallRate)))))</f>
        <v>Effectuez l’étape 1</v>
      </c>
      <c r="O2086" s="68" t="str">
        <f>IF(ISTEXT(overallRate),"Effectuez l’étape 1",IF(OR(COUNT($C2086,K2086)&lt;&gt;2,overallRate=0),0,IF(G2086="Yes",ROUND(MAX(IF($B2086="Oui - sans lien de dépendance",0,MIN((0.75*K2086),847)),MIN(K2086,(0.75*$C2086),847)),2),IF(revenueReduction&gt;0.3,MAX(IF($B2086="Non - avec lien de dépendance",MIN(1129,K2086,$C2086)*overallRate,MIN(1129,K2086)*overallRate),ROUND(MAX(IF($B2086="Non - avec lien de dépendance",0,MIN((0.75*K2086),847)),MIN(K2086,(0.75*$C2086),847)),2)),IF($B2086="Non - avec lien de dépendance",MIN(1129,K2086,$C2086)*overallRate,MIN(1129,K2086)*overallRate)))))</f>
        <v>Effectuez l’étape 1</v>
      </c>
      <c r="P2086" s="3">
        <f t="shared" si="32"/>
        <v>0</v>
      </c>
    </row>
    <row r="2087" spans="12:16" x14ac:dyDescent="0.5">
      <c r="L2087" s="68" t="str">
        <f>IF(ISTEXT(overallRate),"Effectuez l’étape 1",IF(OR(COUNT($C2087,H2087)&lt;&gt;2,overallRate=0),0,IF(D2087="Yes",ROUND(MAX(IF($B2087="Oui - sans lien de dépendance",0,MIN((0.75*H2087),847)),MIN(H2087,(0.75*$C2087),847)),2),IF(revenueReduction&gt;0.3,MAX(IF($B2087="Non - avec lien de dépendance",MIN(1129,H2087,$C2087)*overallRate,MIN(1129,H2087)*overallRate),ROUND(MAX(IF($B2087="Non - avec lien de dépendance",0,MIN((0.75*H2087),847)),MIN(H2087,(0.75*$C2087),847)),2)),IF($B2087="Non - avec lien de dépendance",MIN(1129,H2087,$C2087)*overallRate,MIN(1129,H2087)*overallRate)))))</f>
        <v>Effectuez l’étape 1</v>
      </c>
      <c r="M2087" s="68" t="str">
        <f>IF(ISTEXT(overallRate),"Effectuez l’étape 1",IF(OR(COUNT($C2087,I2087)&lt;&gt;2,overallRate=0),0,IF(E2087="Yes",ROUND(MAX(IF($B2087="Oui - sans lien de dépendance",0,MIN((0.75*I2087),847)),MIN(I2087,(0.75*$C2087),847)),2),IF(revenueReduction&gt;0.3,MAX(IF($B2087="Non - avec lien de dépendance",MIN(1129,I2087,$C2087)*overallRate,MIN(1129,I2087)*overallRate),ROUND(MAX(IF($B2087="Non - avec lien de dépendance",0,MIN((0.75*I2087),847)),MIN(I2087,(0.75*$C2087),847)),2)),IF($B2087="Non - avec lien de dépendance",MIN(1129,I2087,$C2087)*overallRate,MIN(1129,I2087)*overallRate)))))</f>
        <v>Effectuez l’étape 1</v>
      </c>
      <c r="N2087" s="68" t="str">
        <f>IF(ISTEXT(overallRate),"Effectuez l’étape 1",IF(OR(COUNT($C2087,J2087)&lt;&gt;2,overallRate=0),0,IF(F2087="Yes",ROUND(MAX(IF($B2087="Oui - sans lien de dépendance",0,MIN((0.75*J2087),847)),MIN(J2087,(0.75*$C2087),847)),2),IF(revenueReduction&gt;0.3,MAX(IF($B2087="Non - avec lien de dépendance",MIN(1129,J2087,$C2087)*overallRate,MIN(1129,J2087)*overallRate),ROUND(MAX(IF($B2087="Non - avec lien de dépendance",0,MIN((0.75*J2087),847)),MIN(J2087,(0.75*$C2087),847)),2)),IF($B2087="Non - avec lien de dépendance",MIN(1129,J2087,$C2087)*overallRate,MIN(1129,J2087)*overallRate)))))</f>
        <v>Effectuez l’étape 1</v>
      </c>
      <c r="O2087" s="68" t="str">
        <f>IF(ISTEXT(overallRate),"Effectuez l’étape 1",IF(OR(COUNT($C2087,K2087)&lt;&gt;2,overallRate=0),0,IF(G2087="Yes",ROUND(MAX(IF($B2087="Oui - sans lien de dépendance",0,MIN((0.75*K2087),847)),MIN(K2087,(0.75*$C2087),847)),2),IF(revenueReduction&gt;0.3,MAX(IF($B2087="Non - avec lien de dépendance",MIN(1129,K2087,$C2087)*overallRate,MIN(1129,K2087)*overallRate),ROUND(MAX(IF($B2087="Non - avec lien de dépendance",0,MIN((0.75*K2087),847)),MIN(K2087,(0.75*$C2087),847)),2)),IF($B2087="Non - avec lien de dépendance",MIN(1129,K2087,$C2087)*overallRate,MIN(1129,K2087)*overallRate)))))</f>
        <v>Effectuez l’étape 1</v>
      </c>
      <c r="P2087" s="3">
        <f t="shared" si="32"/>
        <v>0</v>
      </c>
    </row>
    <row r="2088" spans="12:16" x14ac:dyDescent="0.5">
      <c r="L2088" s="68" t="str">
        <f>IF(ISTEXT(overallRate),"Effectuez l’étape 1",IF(OR(COUNT($C2088,H2088)&lt;&gt;2,overallRate=0),0,IF(D2088="Yes",ROUND(MAX(IF($B2088="Oui - sans lien de dépendance",0,MIN((0.75*H2088),847)),MIN(H2088,(0.75*$C2088),847)),2),IF(revenueReduction&gt;0.3,MAX(IF($B2088="Non - avec lien de dépendance",MIN(1129,H2088,$C2088)*overallRate,MIN(1129,H2088)*overallRate),ROUND(MAX(IF($B2088="Non - avec lien de dépendance",0,MIN((0.75*H2088),847)),MIN(H2088,(0.75*$C2088),847)),2)),IF($B2088="Non - avec lien de dépendance",MIN(1129,H2088,$C2088)*overallRate,MIN(1129,H2088)*overallRate)))))</f>
        <v>Effectuez l’étape 1</v>
      </c>
      <c r="M2088" s="68" t="str">
        <f>IF(ISTEXT(overallRate),"Effectuez l’étape 1",IF(OR(COUNT($C2088,I2088)&lt;&gt;2,overallRate=0),0,IF(E2088="Yes",ROUND(MAX(IF($B2088="Oui - sans lien de dépendance",0,MIN((0.75*I2088),847)),MIN(I2088,(0.75*$C2088),847)),2),IF(revenueReduction&gt;0.3,MAX(IF($B2088="Non - avec lien de dépendance",MIN(1129,I2088,$C2088)*overallRate,MIN(1129,I2088)*overallRate),ROUND(MAX(IF($B2088="Non - avec lien de dépendance",0,MIN((0.75*I2088),847)),MIN(I2088,(0.75*$C2088),847)),2)),IF($B2088="Non - avec lien de dépendance",MIN(1129,I2088,$C2088)*overallRate,MIN(1129,I2088)*overallRate)))))</f>
        <v>Effectuez l’étape 1</v>
      </c>
      <c r="N2088" s="68" t="str">
        <f>IF(ISTEXT(overallRate),"Effectuez l’étape 1",IF(OR(COUNT($C2088,J2088)&lt;&gt;2,overallRate=0),0,IF(F2088="Yes",ROUND(MAX(IF($B2088="Oui - sans lien de dépendance",0,MIN((0.75*J2088),847)),MIN(J2088,(0.75*$C2088),847)),2),IF(revenueReduction&gt;0.3,MAX(IF($B2088="Non - avec lien de dépendance",MIN(1129,J2088,$C2088)*overallRate,MIN(1129,J2088)*overallRate),ROUND(MAX(IF($B2088="Non - avec lien de dépendance",0,MIN((0.75*J2088),847)),MIN(J2088,(0.75*$C2088),847)),2)),IF($B2088="Non - avec lien de dépendance",MIN(1129,J2088,$C2088)*overallRate,MIN(1129,J2088)*overallRate)))))</f>
        <v>Effectuez l’étape 1</v>
      </c>
      <c r="O2088" s="68" t="str">
        <f>IF(ISTEXT(overallRate),"Effectuez l’étape 1",IF(OR(COUNT($C2088,K2088)&lt;&gt;2,overallRate=0),0,IF(G2088="Yes",ROUND(MAX(IF($B2088="Oui - sans lien de dépendance",0,MIN((0.75*K2088),847)),MIN(K2088,(0.75*$C2088),847)),2),IF(revenueReduction&gt;0.3,MAX(IF($B2088="Non - avec lien de dépendance",MIN(1129,K2088,$C2088)*overallRate,MIN(1129,K2088)*overallRate),ROUND(MAX(IF($B2088="Non - avec lien de dépendance",0,MIN((0.75*K2088),847)),MIN(K2088,(0.75*$C2088),847)),2)),IF($B2088="Non - avec lien de dépendance",MIN(1129,K2088,$C2088)*overallRate,MIN(1129,K2088)*overallRate)))))</f>
        <v>Effectuez l’étape 1</v>
      </c>
      <c r="P2088" s="3">
        <f t="shared" si="32"/>
        <v>0</v>
      </c>
    </row>
    <row r="2089" spans="12:16" x14ac:dyDescent="0.5">
      <c r="L2089" s="68" t="str">
        <f>IF(ISTEXT(overallRate),"Effectuez l’étape 1",IF(OR(COUNT($C2089,H2089)&lt;&gt;2,overallRate=0),0,IF(D2089="Yes",ROUND(MAX(IF($B2089="Oui - sans lien de dépendance",0,MIN((0.75*H2089),847)),MIN(H2089,(0.75*$C2089),847)),2),IF(revenueReduction&gt;0.3,MAX(IF($B2089="Non - avec lien de dépendance",MIN(1129,H2089,$C2089)*overallRate,MIN(1129,H2089)*overallRate),ROUND(MAX(IF($B2089="Non - avec lien de dépendance",0,MIN((0.75*H2089),847)),MIN(H2089,(0.75*$C2089),847)),2)),IF($B2089="Non - avec lien de dépendance",MIN(1129,H2089,$C2089)*overallRate,MIN(1129,H2089)*overallRate)))))</f>
        <v>Effectuez l’étape 1</v>
      </c>
      <c r="M2089" s="68" t="str">
        <f>IF(ISTEXT(overallRate),"Effectuez l’étape 1",IF(OR(COUNT($C2089,I2089)&lt;&gt;2,overallRate=0),0,IF(E2089="Yes",ROUND(MAX(IF($B2089="Oui - sans lien de dépendance",0,MIN((0.75*I2089),847)),MIN(I2089,(0.75*$C2089),847)),2),IF(revenueReduction&gt;0.3,MAX(IF($B2089="Non - avec lien de dépendance",MIN(1129,I2089,$C2089)*overallRate,MIN(1129,I2089)*overallRate),ROUND(MAX(IF($B2089="Non - avec lien de dépendance",0,MIN((0.75*I2089),847)),MIN(I2089,(0.75*$C2089),847)),2)),IF($B2089="Non - avec lien de dépendance",MIN(1129,I2089,$C2089)*overallRate,MIN(1129,I2089)*overallRate)))))</f>
        <v>Effectuez l’étape 1</v>
      </c>
      <c r="N2089" s="68" t="str">
        <f>IF(ISTEXT(overallRate),"Effectuez l’étape 1",IF(OR(COUNT($C2089,J2089)&lt;&gt;2,overallRate=0),0,IF(F2089="Yes",ROUND(MAX(IF($B2089="Oui - sans lien de dépendance",0,MIN((0.75*J2089),847)),MIN(J2089,(0.75*$C2089),847)),2),IF(revenueReduction&gt;0.3,MAX(IF($B2089="Non - avec lien de dépendance",MIN(1129,J2089,$C2089)*overallRate,MIN(1129,J2089)*overallRate),ROUND(MAX(IF($B2089="Non - avec lien de dépendance",0,MIN((0.75*J2089),847)),MIN(J2089,(0.75*$C2089),847)),2)),IF($B2089="Non - avec lien de dépendance",MIN(1129,J2089,$C2089)*overallRate,MIN(1129,J2089)*overallRate)))))</f>
        <v>Effectuez l’étape 1</v>
      </c>
      <c r="O2089" s="68" t="str">
        <f>IF(ISTEXT(overallRate),"Effectuez l’étape 1",IF(OR(COUNT($C2089,K2089)&lt;&gt;2,overallRate=0),0,IF(G2089="Yes",ROUND(MAX(IF($B2089="Oui - sans lien de dépendance",0,MIN((0.75*K2089),847)),MIN(K2089,(0.75*$C2089),847)),2),IF(revenueReduction&gt;0.3,MAX(IF($B2089="Non - avec lien de dépendance",MIN(1129,K2089,$C2089)*overallRate,MIN(1129,K2089)*overallRate),ROUND(MAX(IF($B2089="Non - avec lien de dépendance",0,MIN((0.75*K2089),847)),MIN(K2089,(0.75*$C2089),847)),2)),IF($B2089="Non - avec lien de dépendance",MIN(1129,K2089,$C2089)*overallRate,MIN(1129,K2089)*overallRate)))))</f>
        <v>Effectuez l’étape 1</v>
      </c>
      <c r="P2089" s="3">
        <f t="shared" si="32"/>
        <v>0</v>
      </c>
    </row>
    <row r="2090" spans="12:16" x14ac:dyDescent="0.5">
      <c r="L2090" s="68" t="str">
        <f>IF(ISTEXT(overallRate),"Effectuez l’étape 1",IF(OR(COUNT($C2090,H2090)&lt;&gt;2,overallRate=0),0,IF(D2090="Yes",ROUND(MAX(IF($B2090="Oui - sans lien de dépendance",0,MIN((0.75*H2090),847)),MIN(H2090,(0.75*$C2090),847)),2),IF(revenueReduction&gt;0.3,MAX(IF($B2090="Non - avec lien de dépendance",MIN(1129,H2090,$C2090)*overallRate,MIN(1129,H2090)*overallRate),ROUND(MAX(IF($B2090="Non - avec lien de dépendance",0,MIN((0.75*H2090),847)),MIN(H2090,(0.75*$C2090),847)),2)),IF($B2090="Non - avec lien de dépendance",MIN(1129,H2090,$C2090)*overallRate,MIN(1129,H2090)*overallRate)))))</f>
        <v>Effectuez l’étape 1</v>
      </c>
      <c r="M2090" s="68" t="str">
        <f>IF(ISTEXT(overallRate),"Effectuez l’étape 1",IF(OR(COUNT($C2090,I2090)&lt;&gt;2,overallRate=0),0,IF(E2090="Yes",ROUND(MAX(IF($B2090="Oui - sans lien de dépendance",0,MIN((0.75*I2090),847)),MIN(I2090,(0.75*$C2090),847)),2),IF(revenueReduction&gt;0.3,MAX(IF($B2090="Non - avec lien de dépendance",MIN(1129,I2090,$C2090)*overallRate,MIN(1129,I2090)*overallRate),ROUND(MAX(IF($B2090="Non - avec lien de dépendance",0,MIN((0.75*I2090),847)),MIN(I2090,(0.75*$C2090),847)),2)),IF($B2090="Non - avec lien de dépendance",MIN(1129,I2090,$C2090)*overallRate,MIN(1129,I2090)*overallRate)))))</f>
        <v>Effectuez l’étape 1</v>
      </c>
      <c r="N2090" s="68" t="str">
        <f>IF(ISTEXT(overallRate),"Effectuez l’étape 1",IF(OR(COUNT($C2090,J2090)&lt;&gt;2,overallRate=0),0,IF(F2090="Yes",ROUND(MAX(IF($B2090="Oui - sans lien de dépendance",0,MIN((0.75*J2090),847)),MIN(J2090,(0.75*$C2090),847)),2),IF(revenueReduction&gt;0.3,MAX(IF($B2090="Non - avec lien de dépendance",MIN(1129,J2090,$C2090)*overallRate,MIN(1129,J2090)*overallRate),ROUND(MAX(IF($B2090="Non - avec lien de dépendance",0,MIN((0.75*J2090),847)),MIN(J2090,(0.75*$C2090),847)),2)),IF($B2090="Non - avec lien de dépendance",MIN(1129,J2090,$C2090)*overallRate,MIN(1129,J2090)*overallRate)))))</f>
        <v>Effectuez l’étape 1</v>
      </c>
      <c r="O2090" s="68" t="str">
        <f>IF(ISTEXT(overallRate),"Effectuez l’étape 1",IF(OR(COUNT($C2090,K2090)&lt;&gt;2,overallRate=0),0,IF(G2090="Yes",ROUND(MAX(IF($B2090="Oui - sans lien de dépendance",0,MIN((0.75*K2090),847)),MIN(K2090,(0.75*$C2090),847)),2),IF(revenueReduction&gt;0.3,MAX(IF($B2090="Non - avec lien de dépendance",MIN(1129,K2090,$C2090)*overallRate,MIN(1129,K2090)*overallRate),ROUND(MAX(IF($B2090="Non - avec lien de dépendance",0,MIN((0.75*K2090),847)),MIN(K2090,(0.75*$C2090),847)),2)),IF($B2090="Non - avec lien de dépendance",MIN(1129,K2090,$C2090)*overallRate,MIN(1129,K2090)*overallRate)))))</f>
        <v>Effectuez l’étape 1</v>
      </c>
      <c r="P2090" s="3">
        <f t="shared" si="32"/>
        <v>0</v>
      </c>
    </row>
    <row r="2091" spans="12:16" x14ac:dyDescent="0.5">
      <c r="L2091" s="68" t="str">
        <f>IF(ISTEXT(overallRate),"Effectuez l’étape 1",IF(OR(COUNT($C2091,H2091)&lt;&gt;2,overallRate=0),0,IF(D2091="Yes",ROUND(MAX(IF($B2091="Oui - sans lien de dépendance",0,MIN((0.75*H2091),847)),MIN(H2091,(0.75*$C2091),847)),2),IF(revenueReduction&gt;0.3,MAX(IF($B2091="Non - avec lien de dépendance",MIN(1129,H2091,$C2091)*overallRate,MIN(1129,H2091)*overallRate),ROUND(MAX(IF($B2091="Non - avec lien de dépendance",0,MIN((0.75*H2091),847)),MIN(H2091,(0.75*$C2091),847)),2)),IF($B2091="Non - avec lien de dépendance",MIN(1129,H2091,$C2091)*overallRate,MIN(1129,H2091)*overallRate)))))</f>
        <v>Effectuez l’étape 1</v>
      </c>
      <c r="M2091" s="68" t="str">
        <f>IF(ISTEXT(overallRate),"Effectuez l’étape 1",IF(OR(COUNT($C2091,I2091)&lt;&gt;2,overallRate=0),0,IF(E2091="Yes",ROUND(MAX(IF($B2091="Oui - sans lien de dépendance",0,MIN((0.75*I2091),847)),MIN(I2091,(0.75*$C2091),847)),2),IF(revenueReduction&gt;0.3,MAX(IF($B2091="Non - avec lien de dépendance",MIN(1129,I2091,$C2091)*overallRate,MIN(1129,I2091)*overallRate),ROUND(MAX(IF($B2091="Non - avec lien de dépendance",0,MIN((0.75*I2091),847)),MIN(I2091,(0.75*$C2091),847)),2)),IF($B2091="Non - avec lien de dépendance",MIN(1129,I2091,$C2091)*overallRate,MIN(1129,I2091)*overallRate)))))</f>
        <v>Effectuez l’étape 1</v>
      </c>
      <c r="N2091" s="68" t="str">
        <f>IF(ISTEXT(overallRate),"Effectuez l’étape 1",IF(OR(COUNT($C2091,J2091)&lt;&gt;2,overallRate=0),0,IF(F2091="Yes",ROUND(MAX(IF($B2091="Oui - sans lien de dépendance",0,MIN((0.75*J2091),847)),MIN(J2091,(0.75*$C2091),847)),2),IF(revenueReduction&gt;0.3,MAX(IF($B2091="Non - avec lien de dépendance",MIN(1129,J2091,$C2091)*overallRate,MIN(1129,J2091)*overallRate),ROUND(MAX(IF($B2091="Non - avec lien de dépendance",0,MIN((0.75*J2091),847)),MIN(J2091,(0.75*$C2091),847)),2)),IF($B2091="Non - avec lien de dépendance",MIN(1129,J2091,$C2091)*overallRate,MIN(1129,J2091)*overallRate)))))</f>
        <v>Effectuez l’étape 1</v>
      </c>
      <c r="O2091" s="68" t="str">
        <f>IF(ISTEXT(overallRate),"Effectuez l’étape 1",IF(OR(COUNT($C2091,K2091)&lt;&gt;2,overallRate=0),0,IF(G2091="Yes",ROUND(MAX(IF($B2091="Oui - sans lien de dépendance",0,MIN((0.75*K2091),847)),MIN(K2091,(0.75*$C2091),847)),2),IF(revenueReduction&gt;0.3,MAX(IF($B2091="Non - avec lien de dépendance",MIN(1129,K2091,$C2091)*overallRate,MIN(1129,K2091)*overallRate),ROUND(MAX(IF($B2091="Non - avec lien de dépendance",0,MIN((0.75*K2091),847)),MIN(K2091,(0.75*$C2091),847)),2)),IF($B2091="Non - avec lien de dépendance",MIN(1129,K2091,$C2091)*overallRate,MIN(1129,K2091)*overallRate)))))</f>
        <v>Effectuez l’étape 1</v>
      </c>
      <c r="P2091" s="3">
        <f t="shared" si="32"/>
        <v>0</v>
      </c>
    </row>
    <row r="2092" spans="12:16" x14ac:dyDescent="0.5">
      <c r="L2092" s="68" t="str">
        <f>IF(ISTEXT(overallRate),"Effectuez l’étape 1",IF(OR(COUNT($C2092,H2092)&lt;&gt;2,overallRate=0),0,IF(D2092="Yes",ROUND(MAX(IF($B2092="Oui - sans lien de dépendance",0,MIN((0.75*H2092),847)),MIN(H2092,(0.75*$C2092),847)),2),IF(revenueReduction&gt;0.3,MAX(IF($B2092="Non - avec lien de dépendance",MIN(1129,H2092,$C2092)*overallRate,MIN(1129,H2092)*overallRate),ROUND(MAX(IF($B2092="Non - avec lien de dépendance",0,MIN((0.75*H2092),847)),MIN(H2092,(0.75*$C2092),847)),2)),IF($B2092="Non - avec lien de dépendance",MIN(1129,H2092,$C2092)*overallRate,MIN(1129,H2092)*overallRate)))))</f>
        <v>Effectuez l’étape 1</v>
      </c>
      <c r="M2092" s="68" t="str">
        <f>IF(ISTEXT(overallRate),"Effectuez l’étape 1",IF(OR(COUNT($C2092,I2092)&lt;&gt;2,overallRate=0),0,IF(E2092="Yes",ROUND(MAX(IF($B2092="Oui - sans lien de dépendance",0,MIN((0.75*I2092),847)),MIN(I2092,(0.75*$C2092),847)),2),IF(revenueReduction&gt;0.3,MAX(IF($B2092="Non - avec lien de dépendance",MIN(1129,I2092,$C2092)*overallRate,MIN(1129,I2092)*overallRate),ROUND(MAX(IF($B2092="Non - avec lien de dépendance",0,MIN((0.75*I2092),847)),MIN(I2092,(0.75*$C2092),847)),2)),IF($B2092="Non - avec lien de dépendance",MIN(1129,I2092,$C2092)*overallRate,MIN(1129,I2092)*overallRate)))))</f>
        <v>Effectuez l’étape 1</v>
      </c>
      <c r="N2092" s="68" t="str">
        <f>IF(ISTEXT(overallRate),"Effectuez l’étape 1",IF(OR(COUNT($C2092,J2092)&lt;&gt;2,overallRate=0),0,IF(F2092="Yes",ROUND(MAX(IF($B2092="Oui - sans lien de dépendance",0,MIN((0.75*J2092),847)),MIN(J2092,(0.75*$C2092),847)),2),IF(revenueReduction&gt;0.3,MAX(IF($B2092="Non - avec lien de dépendance",MIN(1129,J2092,$C2092)*overallRate,MIN(1129,J2092)*overallRate),ROUND(MAX(IF($B2092="Non - avec lien de dépendance",0,MIN((0.75*J2092),847)),MIN(J2092,(0.75*$C2092),847)),2)),IF($B2092="Non - avec lien de dépendance",MIN(1129,J2092,$C2092)*overallRate,MIN(1129,J2092)*overallRate)))))</f>
        <v>Effectuez l’étape 1</v>
      </c>
      <c r="O2092" s="68" t="str">
        <f>IF(ISTEXT(overallRate),"Effectuez l’étape 1",IF(OR(COUNT($C2092,K2092)&lt;&gt;2,overallRate=0),0,IF(G2092="Yes",ROUND(MAX(IF($B2092="Oui - sans lien de dépendance",0,MIN((0.75*K2092),847)),MIN(K2092,(0.75*$C2092),847)),2),IF(revenueReduction&gt;0.3,MAX(IF($B2092="Non - avec lien de dépendance",MIN(1129,K2092,$C2092)*overallRate,MIN(1129,K2092)*overallRate),ROUND(MAX(IF($B2092="Non - avec lien de dépendance",0,MIN((0.75*K2092),847)),MIN(K2092,(0.75*$C2092),847)),2)),IF($B2092="Non - avec lien de dépendance",MIN(1129,K2092,$C2092)*overallRate,MIN(1129,K2092)*overallRate)))))</f>
        <v>Effectuez l’étape 1</v>
      </c>
      <c r="P2092" s="3">
        <f t="shared" si="32"/>
        <v>0</v>
      </c>
    </row>
    <row r="2093" spans="12:16" x14ac:dyDescent="0.5">
      <c r="L2093" s="68" t="str">
        <f>IF(ISTEXT(overallRate),"Effectuez l’étape 1",IF(OR(COUNT($C2093,H2093)&lt;&gt;2,overallRate=0),0,IF(D2093="Yes",ROUND(MAX(IF($B2093="Oui - sans lien de dépendance",0,MIN((0.75*H2093),847)),MIN(H2093,(0.75*$C2093),847)),2),IF(revenueReduction&gt;0.3,MAX(IF($B2093="Non - avec lien de dépendance",MIN(1129,H2093,$C2093)*overallRate,MIN(1129,H2093)*overallRate),ROUND(MAX(IF($B2093="Non - avec lien de dépendance",0,MIN((0.75*H2093),847)),MIN(H2093,(0.75*$C2093),847)),2)),IF($B2093="Non - avec lien de dépendance",MIN(1129,H2093,$C2093)*overallRate,MIN(1129,H2093)*overallRate)))))</f>
        <v>Effectuez l’étape 1</v>
      </c>
      <c r="M2093" s="68" t="str">
        <f>IF(ISTEXT(overallRate),"Effectuez l’étape 1",IF(OR(COUNT($C2093,I2093)&lt;&gt;2,overallRate=0),0,IF(E2093="Yes",ROUND(MAX(IF($B2093="Oui - sans lien de dépendance",0,MIN((0.75*I2093),847)),MIN(I2093,(0.75*$C2093),847)),2),IF(revenueReduction&gt;0.3,MAX(IF($B2093="Non - avec lien de dépendance",MIN(1129,I2093,$C2093)*overallRate,MIN(1129,I2093)*overallRate),ROUND(MAX(IF($B2093="Non - avec lien de dépendance",0,MIN((0.75*I2093),847)),MIN(I2093,(0.75*$C2093),847)),2)),IF($B2093="Non - avec lien de dépendance",MIN(1129,I2093,$C2093)*overallRate,MIN(1129,I2093)*overallRate)))))</f>
        <v>Effectuez l’étape 1</v>
      </c>
      <c r="N2093" s="68" t="str">
        <f>IF(ISTEXT(overallRate),"Effectuez l’étape 1",IF(OR(COUNT($C2093,J2093)&lt;&gt;2,overallRate=0),0,IF(F2093="Yes",ROUND(MAX(IF($B2093="Oui - sans lien de dépendance",0,MIN((0.75*J2093),847)),MIN(J2093,(0.75*$C2093),847)),2),IF(revenueReduction&gt;0.3,MAX(IF($B2093="Non - avec lien de dépendance",MIN(1129,J2093,$C2093)*overallRate,MIN(1129,J2093)*overallRate),ROUND(MAX(IF($B2093="Non - avec lien de dépendance",0,MIN((0.75*J2093),847)),MIN(J2093,(0.75*$C2093),847)),2)),IF($B2093="Non - avec lien de dépendance",MIN(1129,J2093,$C2093)*overallRate,MIN(1129,J2093)*overallRate)))))</f>
        <v>Effectuez l’étape 1</v>
      </c>
      <c r="O2093" s="68" t="str">
        <f>IF(ISTEXT(overallRate),"Effectuez l’étape 1",IF(OR(COUNT($C2093,K2093)&lt;&gt;2,overallRate=0),0,IF(G2093="Yes",ROUND(MAX(IF($B2093="Oui - sans lien de dépendance",0,MIN((0.75*K2093),847)),MIN(K2093,(0.75*$C2093),847)),2),IF(revenueReduction&gt;0.3,MAX(IF($B2093="Non - avec lien de dépendance",MIN(1129,K2093,$C2093)*overallRate,MIN(1129,K2093)*overallRate),ROUND(MAX(IF($B2093="Non - avec lien de dépendance",0,MIN((0.75*K2093),847)),MIN(K2093,(0.75*$C2093),847)),2)),IF($B2093="Non - avec lien de dépendance",MIN(1129,K2093,$C2093)*overallRate,MIN(1129,K2093)*overallRate)))))</f>
        <v>Effectuez l’étape 1</v>
      </c>
      <c r="P2093" s="3">
        <f t="shared" si="32"/>
        <v>0</v>
      </c>
    </row>
    <row r="2094" spans="12:16" x14ac:dyDescent="0.5">
      <c r="L2094" s="68" t="str">
        <f>IF(ISTEXT(overallRate),"Effectuez l’étape 1",IF(OR(COUNT($C2094,H2094)&lt;&gt;2,overallRate=0),0,IF(D2094="Yes",ROUND(MAX(IF($B2094="Oui - sans lien de dépendance",0,MIN((0.75*H2094),847)),MIN(H2094,(0.75*$C2094),847)),2),IF(revenueReduction&gt;0.3,MAX(IF($B2094="Non - avec lien de dépendance",MIN(1129,H2094,$C2094)*overallRate,MIN(1129,H2094)*overallRate),ROUND(MAX(IF($B2094="Non - avec lien de dépendance",0,MIN((0.75*H2094),847)),MIN(H2094,(0.75*$C2094),847)),2)),IF($B2094="Non - avec lien de dépendance",MIN(1129,H2094,$C2094)*overallRate,MIN(1129,H2094)*overallRate)))))</f>
        <v>Effectuez l’étape 1</v>
      </c>
      <c r="M2094" s="68" t="str">
        <f>IF(ISTEXT(overallRate),"Effectuez l’étape 1",IF(OR(COUNT($C2094,I2094)&lt;&gt;2,overallRate=0),0,IF(E2094="Yes",ROUND(MAX(IF($B2094="Oui - sans lien de dépendance",0,MIN((0.75*I2094),847)),MIN(I2094,(0.75*$C2094),847)),2),IF(revenueReduction&gt;0.3,MAX(IF($B2094="Non - avec lien de dépendance",MIN(1129,I2094,$C2094)*overallRate,MIN(1129,I2094)*overallRate),ROUND(MAX(IF($B2094="Non - avec lien de dépendance",0,MIN((0.75*I2094),847)),MIN(I2094,(0.75*$C2094),847)),2)),IF($B2094="Non - avec lien de dépendance",MIN(1129,I2094,$C2094)*overallRate,MIN(1129,I2094)*overallRate)))))</f>
        <v>Effectuez l’étape 1</v>
      </c>
      <c r="N2094" s="68" t="str">
        <f>IF(ISTEXT(overallRate),"Effectuez l’étape 1",IF(OR(COUNT($C2094,J2094)&lt;&gt;2,overallRate=0),0,IF(F2094="Yes",ROUND(MAX(IF($B2094="Oui - sans lien de dépendance",0,MIN((0.75*J2094),847)),MIN(J2094,(0.75*$C2094),847)),2),IF(revenueReduction&gt;0.3,MAX(IF($B2094="Non - avec lien de dépendance",MIN(1129,J2094,$C2094)*overallRate,MIN(1129,J2094)*overallRate),ROUND(MAX(IF($B2094="Non - avec lien de dépendance",0,MIN((0.75*J2094),847)),MIN(J2094,(0.75*$C2094),847)),2)),IF($B2094="Non - avec lien de dépendance",MIN(1129,J2094,$C2094)*overallRate,MIN(1129,J2094)*overallRate)))))</f>
        <v>Effectuez l’étape 1</v>
      </c>
      <c r="O2094" s="68" t="str">
        <f>IF(ISTEXT(overallRate),"Effectuez l’étape 1",IF(OR(COUNT($C2094,K2094)&lt;&gt;2,overallRate=0),0,IF(G2094="Yes",ROUND(MAX(IF($B2094="Oui - sans lien de dépendance",0,MIN((0.75*K2094),847)),MIN(K2094,(0.75*$C2094),847)),2),IF(revenueReduction&gt;0.3,MAX(IF($B2094="Non - avec lien de dépendance",MIN(1129,K2094,$C2094)*overallRate,MIN(1129,K2094)*overallRate),ROUND(MAX(IF($B2094="Non - avec lien de dépendance",0,MIN((0.75*K2094),847)),MIN(K2094,(0.75*$C2094),847)),2)),IF($B2094="Non - avec lien de dépendance",MIN(1129,K2094,$C2094)*overallRate,MIN(1129,K2094)*overallRate)))))</f>
        <v>Effectuez l’étape 1</v>
      </c>
      <c r="P2094" s="3">
        <f t="shared" si="32"/>
        <v>0</v>
      </c>
    </row>
    <row r="2095" spans="12:16" x14ac:dyDescent="0.5">
      <c r="L2095" s="68" t="str">
        <f>IF(ISTEXT(overallRate),"Effectuez l’étape 1",IF(OR(COUNT($C2095,H2095)&lt;&gt;2,overallRate=0),0,IF(D2095="Yes",ROUND(MAX(IF($B2095="Oui - sans lien de dépendance",0,MIN((0.75*H2095),847)),MIN(H2095,(0.75*$C2095),847)),2),IF(revenueReduction&gt;0.3,MAX(IF($B2095="Non - avec lien de dépendance",MIN(1129,H2095,$C2095)*overallRate,MIN(1129,H2095)*overallRate),ROUND(MAX(IF($B2095="Non - avec lien de dépendance",0,MIN((0.75*H2095),847)),MIN(H2095,(0.75*$C2095),847)),2)),IF($B2095="Non - avec lien de dépendance",MIN(1129,H2095,$C2095)*overallRate,MIN(1129,H2095)*overallRate)))))</f>
        <v>Effectuez l’étape 1</v>
      </c>
      <c r="M2095" s="68" t="str">
        <f>IF(ISTEXT(overallRate),"Effectuez l’étape 1",IF(OR(COUNT($C2095,I2095)&lt;&gt;2,overallRate=0),0,IF(E2095="Yes",ROUND(MAX(IF($B2095="Oui - sans lien de dépendance",0,MIN((0.75*I2095),847)),MIN(I2095,(0.75*$C2095),847)),2),IF(revenueReduction&gt;0.3,MAX(IF($B2095="Non - avec lien de dépendance",MIN(1129,I2095,$C2095)*overallRate,MIN(1129,I2095)*overallRate),ROUND(MAX(IF($B2095="Non - avec lien de dépendance",0,MIN((0.75*I2095),847)),MIN(I2095,(0.75*$C2095),847)),2)),IF($B2095="Non - avec lien de dépendance",MIN(1129,I2095,$C2095)*overallRate,MIN(1129,I2095)*overallRate)))))</f>
        <v>Effectuez l’étape 1</v>
      </c>
      <c r="N2095" s="68" t="str">
        <f>IF(ISTEXT(overallRate),"Effectuez l’étape 1",IF(OR(COUNT($C2095,J2095)&lt;&gt;2,overallRate=0),0,IF(F2095="Yes",ROUND(MAX(IF($B2095="Oui - sans lien de dépendance",0,MIN((0.75*J2095),847)),MIN(J2095,(0.75*$C2095),847)),2),IF(revenueReduction&gt;0.3,MAX(IF($B2095="Non - avec lien de dépendance",MIN(1129,J2095,$C2095)*overallRate,MIN(1129,J2095)*overallRate),ROUND(MAX(IF($B2095="Non - avec lien de dépendance",0,MIN((0.75*J2095),847)),MIN(J2095,(0.75*$C2095),847)),2)),IF($B2095="Non - avec lien de dépendance",MIN(1129,J2095,$C2095)*overallRate,MIN(1129,J2095)*overallRate)))))</f>
        <v>Effectuez l’étape 1</v>
      </c>
      <c r="O2095" s="68" t="str">
        <f>IF(ISTEXT(overallRate),"Effectuez l’étape 1",IF(OR(COUNT($C2095,K2095)&lt;&gt;2,overallRate=0),0,IF(G2095="Yes",ROUND(MAX(IF($B2095="Oui - sans lien de dépendance",0,MIN((0.75*K2095),847)),MIN(K2095,(0.75*$C2095),847)),2),IF(revenueReduction&gt;0.3,MAX(IF($B2095="Non - avec lien de dépendance",MIN(1129,K2095,$C2095)*overallRate,MIN(1129,K2095)*overallRate),ROUND(MAX(IF($B2095="Non - avec lien de dépendance",0,MIN((0.75*K2095),847)),MIN(K2095,(0.75*$C2095),847)),2)),IF($B2095="Non - avec lien de dépendance",MIN(1129,K2095,$C2095)*overallRate,MIN(1129,K2095)*overallRate)))))</f>
        <v>Effectuez l’étape 1</v>
      </c>
      <c r="P2095" s="3">
        <f t="shared" si="32"/>
        <v>0</v>
      </c>
    </row>
    <row r="2096" spans="12:16" x14ac:dyDescent="0.5">
      <c r="L2096" s="68" t="str">
        <f>IF(ISTEXT(overallRate),"Effectuez l’étape 1",IF(OR(COUNT($C2096,H2096)&lt;&gt;2,overallRate=0),0,IF(D2096="Yes",ROUND(MAX(IF($B2096="Oui - sans lien de dépendance",0,MIN((0.75*H2096),847)),MIN(H2096,(0.75*$C2096),847)),2),IF(revenueReduction&gt;0.3,MAX(IF($B2096="Non - avec lien de dépendance",MIN(1129,H2096,$C2096)*overallRate,MIN(1129,H2096)*overallRate),ROUND(MAX(IF($B2096="Non - avec lien de dépendance",0,MIN((0.75*H2096),847)),MIN(H2096,(0.75*$C2096),847)),2)),IF($B2096="Non - avec lien de dépendance",MIN(1129,H2096,$C2096)*overallRate,MIN(1129,H2096)*overallRate)))))</f>
        <v>Effectuez l’étape 1</v>
      </c>
      <c r="M2096" s="68" t="str">
        <f>IF(ISTEXT(overallRate),"Effectuez l’étape 1",IF(OR(COUNT($C2096,I2096)&lt;&gt;2,overallRate=0),0,IF(E2096="Yes",ROUND(MAX(IF($B2096="Oui - sans lien de dépendance",0,MIN((0.75*I2096),847)),MIN(I2096,(0.75*$C2096),847)),2),IF(revenueReduction&gt;0.3,MAX(IF($B2096="Non - avec lien de dépendance",MIN(1129,I2096,$C2096)*overallRate,MIN(1129,I2096)*overallRate),ROUND(MAX(IF($B2096="Non - avec lien de dépendance",0,MIN((0.75*I2096),847)),MIN(I2096,(0.75*$C2096),847)),2)),IF($B2096="Non - avec lien de dépendance",MIN(1129,I2096,$C2096)*overallRate,MIN(1129,I2096)*overallRate)))))</f>
        <v>Effectuez l’étape 1</v>
      </c>
      <c r="N2096" s="68" t="str">
        <f>IF(ISTEXT(overallRate),"Effectuez l’étape 1",IF(OR(COUNT($C2096,J2096)&lt;&gt;2,overallRate=0),0,IF(F2096="Yes",ROUND(MAX(IF($B2096="Oui - sans lien de dépendance",0,MIN((0.75*J2096),847)),MIN(J2096,(0.75*$C2096),847)),2),IF(revenueReduction&gt;0.3,MAX(IF($B2096="Non - avec lien de dépendance",MIN(1129,J2096,$C2096)*overallRate,MIN(1129,J2096)*overallRate),ROUND(MAX(IF($B2096="Non - avec lien de dépendance",0,MIN((0.75*J2096),847)),MIN(J2096,(0.75*$C2096),847)),2)),IF($B2096="Non - avec lien de dépendance",MIN(1129,J2096,$C2096)*overallRate,MIN(1129,J2096)*overallRate)))))</f>
        <v>Effectuez l’étape 1</v>
      </c>
      <c r="O2096" s="68" t="str">
        <f>IF(ISTEXT(overallRate),"Effectuez l’étape 1",IF(OR(COUNT($C2096,K2096)&lt;&gt;2,overallRate=0),0,IF(G2096="Yes",ROUND(MAX(IF($B2096="Oui - sans lien de dépendance",0,MIN((0.75*K2096),847)),MIN(K2096,(0.75*$C2096),847)),2),IF(revenueReduction&gt;0.3,MAX(IF($B2096="Non - avec lien de dépendance",MIN(1129,K2096,$C2096)*overallRate,MIN(1129,K2096)*overallRate),ROUND(MAX(IF($B2096="Non - avec lien de dépendance",0,MIN((0.75*K2096),847)),MIN(K2096,(0.75*$C2096),847)),2)),IF($B2096="Non - avec lien de dépendance",MIN(1129,K2096,$C2096)*overallRate,MIN(1129,K2096)*overallRate)))))</f>
        <v>Effectuez l’étape 1</v>
      </c>
      <c r="P2096" s="3">
        <f t="shared" si="32"/>
        <v>0</v>
      </c>
    </row>
    <row r="2097" spans="12:16" x14ac:dyDescent="0.5">
      <c r="L2097" s="68" t="str">
        <f>IF(ISTEXT(overallRate),"Effectuez l’étape 1",IF(OR(COUNT($C2097,H2097)&lt;&gt;2,overallRate=0),0,IF(D2097="Yes",ROUND(MAX(IF($B2097="Oui - sans lien de dépendance",0,MIN((0.75*H2097),847)),MIN(H2097,(0.75*$C2097),847)),2),IF(revenueReduction&gt;0.3,MAX(IF($B2097="Non - avec lien de dépendance",MIN(1129,H2097,$C2097)*overallRate,MIN(1129,H2097)*overallRate),ROUND(MAX(IF($B2097="Non - avec lien de dépendance",0,MIN((0.75*H2097),847)),MIN(H2097,(0.75*$C2097),847)),2)),IF($B2097="Non - avec lien de dépendance",MIN(1129,H2097,$C2097)*overallRate,MIN(1129,H2097)*overallRate)))))</f>
        <v>Effectuez l’étape 1</v>
      </c>
      <c r="M2097" s="68" t="str">
        <f>IF(ISTEXT(overallRate),"Effectuez l’étape 1",IF(OR(COUNT($C2097,I2097)&lt;&gt;2,overallRate=0),0,IF(E2097="Yes",ROUND(MAX(IF($B2097="Oui - sans lien de dépendance",0,MIN((0.75*I2097),847)),MIN(I2097,(0.75*$C2097),847)),2),IF(revenueReduction&gt;0.3,MAX(IF($B2097="Non - avec lien de dépendance",MIN(1129,I2097,$C2097)*overallRate,MIN(1129,I2097)*overallRate),ROUND(MAX(IF($B2097="Non - avec lien de dépendance",0,MIN((0.75*I2097),847)),MIN(I2097,(0.75*$C2097),847)),2)),IF($B2097="Non - avec lien de dépendance",MIN(1129,I2097,$C2097)*overallRate,MIN(1129,I2097)*overallRate)))))</f>
        <v>Effectuez l’étape 1</v>
      </c>
      <c r="N2097" s="68" t="str">
        <f>IF(ISTEXT(overallRate),"Effectuez l’étape 1",IF(OR(COUNT($C2097,J2097)&lt;&gt;2,overallRate=0),0,IF(F2097="Yes",ROUND(MAX(IF($B2097="Oui - sans lien de dépendance",0,MIN((0.75*J2097),847)),MIN(J2097,(0.75*$C2097),847)),2),IF(revenueReduction&gt;0.3,MAX(IF($B2097="Non - avec lien de dépendance",MIN(1129,J2097,$C2097)*overallRate,MIN(1129,J2097)*overallRate),ROUND(MAX(IF($B2097="Non - avec lien de dépendance",0,MIN((0.75*J2097),847)),MIN(J2097,(0.75*$C2097),847)),2)),IF($B2097="Non - avec lien de dépendance",MIN(1129,J2097,$C2097)*overallRate,MIN(1129,J2097)*overallRate)))))</f>
        <v>Effectuez l’étape 1</v>
      </c>
      <c r="O2097" s="68" t="str">
        <f>IF(ISTEXT(overallRate),"Effectuez l’étape 1",IF(OR(COUNT($C2097,K2097)&lt;&gt;2,overallRate=0),0,IF(G2097="Yes",ROUND(MAX(IF($B2097="Oui - sans lien de dépendance",0,MIN((0.75*K2097),847)),MIN(K2097,(0.75*$C2097),847)),2),IF(revenueReduction&gt;0.3,MAX(IF($B2097="Non - avec lien de dépendance",MIN(1129,K2097,$C2097)*overallRate,MIN(1129,K2097)*overallRate),ROUND(MAX(IF($B2097="Non - avec lien de dépendance",0,MIN((0.75*K2097),847)),MIN(K2097,(0.75*$C2097),847)),2)),IF($B2097="Non - avec lien de dépendance",MIN(1129,K2097,$C2097)*overallRate,MIN(1129,K2097)*overallRate)))))</f>
        <v>Effectuez l’étape 1</v>
      </c>
      <c r="P2097" s="3">
        <f t="shared" si="32"/>
        <v>0</v>
      </c>
    </row>
    <row r="2098" spans="12:16" x14ac:dyDescent="0.5">
      <c r="L2098" s="68" t="str">
        <f>IF(ISTEXT(overallRate),"Effectuez l’étape 1",IF(OR(COUNT($C2098,H2098)&lt;&gt;2,overallRate=0),0,IF(D2098="Yes",ROUND(MAX(IF($B2098="Oui - sans lien de dépendance",0,MIN((0.75*H2098),847)),MIN(H2098,(0.75*$C2098),847)),2),IF(revenueReduction&gt;0.3,MAX(IF($B2098="Non - avec lien de dépendance",MIN(1129,H2098,$C2098)*overallRate,MIN(1129,H2098)*overallRate),ROUND(MAX(IF($B2098="Non - avec lien de dépendance",0,MIN((0.75*H2098),847)),MIN(H2098,(0.75*$C2098),847)),2)),IF($B2098="Non - avec lien de dépendance",MIN(1129,H2098,$C2098)*overallRate,MIN(1129,H2098)*overallRate)))))</f>
        <v>Effectuez l’étape 1</v>
      </c>
      <c r="M2098" s="68" t="str">
        <f>IF(ISTEXT(overallRate),"Effectuez l’étape 1",IF(OR(COUNT($C2098,I2098)&lt;&gt;2,overallRate=0),0,IF(E2098="Yes",ROUND(MAX(IF($B2098="Oui - sans lien de dépendance",0,MIN((0.75*I2098),847)),MIN(I2098,(0.75*$C2098),847)),2),IF(revenueReduction&gt;0.3,MAX(IF($B2098="Non - avec lien de dépendance",MIN(1129,I2098,$C2098)*overallRate,MIN(1129,I2098)*overallRate),ROUND(MAX(IF($B2098="Non - avec lien de dépendance",0,MIN((0.75*I2098),847)),MIN(I2098,(0.75*$C2098),847)),2)),IF($B2098="Non - avec lien de dépendance",MIN(1129,I2098,$C2098)*overallRate,MIN(1129,I2098)*overallRate)))))</f>
        <v>Effectuez l’étape 1</v>
      </c>
      <c r="N2098" s="68" t="str">
        <f>IF(ISTEXT(overallRate),"Effectuez l’étape 1",IF(OR(COUNT($C2098,J2098)&lt;&gt;2,overallRate=0),0,IF(F2098="Yes",ROUND(MAX(IF($B2098="Oui - sans lien de dépendance",0,MIN((0.75*J2098),847)),MIN(J2098,(0.75*$C2098),847)),2),IF(revenueReduction&gt;0.3,MAX(IF($B2098="Non - avec lien de dépendance",MIN(1129,J2098,$C2098)*overallRate,MIN(1129,J2098)*overallRate),ROUND(MAX(IF($B2098="Non - avec lien de dépendance",0,MIN((0.75*J2098),847)),MIN(J2098,(0.75*$C2098),847)),2)),IF($B2098="Non - avec lien de dépendance",MIN(1129,J2098,$C2098)*overallRate,MIN(1129,J2098)*overallRate)))))</f>
        <v>Effectuez l’étape 1</v>
      </c>
      <c r="O2098" s="68" t="str">
        <f>IF(ISTEXT(overallRate),"Effectuez l’étape 1",IF(OR(COUNT($C2098,K2098)&lt;&gt;2,overallRate=0),0,IF(G2098="Yes",ROUND(MAX(IF($B2098="Oui - sans lien de dépendance",0,MIN((0.75*K2098),847)),MIN(K2098,(0.75*$C2098),847)),2),IF(revenueReduction&gt;0.3,MAX(IF($B2098="Non - avec lien de dépendance",MIN(1129,K2098,$C2098)*overallRate,MIN(1129,K2098)*overallRate),ROUND(MAX(IF($B2098="Non - avec lien de dépendance",0,MIN((0.75*K2098),847)),MIN(K2098,(0.75*$C2098),847)),2)),IF($B2098="Non - avec lien de dépendance",MIN(1129,K2098,$C2098)*overallRate,MIN(1129,K2098)*overallRate)))))</f>
        <v>Effectuez l’étape 1</v>
      </c>
      <c r="P2098" s="3">
        <f t="shared" si="32"/>
        <v>0</v>
      </c>
    </row>
    <row r="2099" spans="12:16" x14ac:dyDescent="0.5">
      <c r="L2099" s="68" t="str">
        <f>IF(ISTEXT(overallRate),"Effectuez l’étape 1",IF(OR(COUNT($C2099,H2099)&lt;&gt;2,overallRate=0),0,IF(D2099="Yes",ROUND(MAX(IF($B2099="Oui - sans lien de dépendance",0,MIN((0.75*H2099),847)),MIN(H2099,(0.75*$C2099),847)),2),IF(revenueReduction&gt;0.3,MAX(IF($B2099="Non - avec lien de dépendance",MIN(1129,H2099,$C2099)*overallRate,MIN(1129,H2099)*overallRate),ROUND(MAX(IF($B2099="Non - avec lien de dépendance",0,MIN((0.75*H2099),847)),MIN(H2099,(0.75*$C2099),847)),2)),IF($B2099="Non - avec lien de dépendance",MIN(1129,H2099,$C2099)*overallRate,MIN(1129,H2099)*overallRate)))))</f>
        <v>Effectuez l’étape 1</v>
      </c>
      <c r="M2099" s="68" t="str">
        <f>IF(ISTEXT(overallRate),"Effectuez l’étape 1",IF(OR(COUNT($C2099,I2099)&lt;&gt;2,overallRate=0),0,IF(E2099="Yes",ROUND(MAX(IF($B2099="Oui - sans lien de dépendance",0,MIN((0.75*I2099),847)),MIN(I2099,(0.75*$C2099),847)),2),IF(revenueReduction&gt;0.3,MAX(IF($B2099="Non - avec lien de dépendance",MIN(1129,I2099,$C2099)*overallRate,MIN(1129,I2099)*overallRate),ROUND(MAX(IF($B2099="Non - avec lien de dépendance",0,MIN((0.75*I2099),847)),MIN(I2099,(0.75*$C2099),847)),2)),IF($B2099="Non - avec lien de dépendance",MIN(1129,I2099,$C2099)*overallRate,MIN(1129,I2099)*overallRate)))))</f>
        <v>Effectuez l’étape 1</v>
      </c>
      <c r="N2099" s="68" t="str">
        <f>IF(ISTEXT(overallRate),"Effectuez l’étape 1",IF(OR(COUNT($C2099,J2099)&lt;&gt;2,overallRate=0),0,IF(F2099="Yes",ROUND(MAX(IF($B2099="Oui - sans lien de dépendance",0,MIN((0.75*J2099),847)),MIN(J2099,(0.75*$C2099),847)),2),IF(revenueReduction&gt;0.3,MAX(IF($B2099="Non - avec lien de dépendance",MIN(1129,J2099,$C2099)*overallRate,MIN(1129,J2099)*overallRate),ROUND(MAX(IF($B2099="Non - avec lien de dépendance",0,MIN((0.75*J2099),847)),MIN(J2099,(0.75*$C2099),847)),2)),IF($B2099="Non - avec lien de dépendance",MIN(1129,J2099,$C2099)*overallRate,MIN(1129,J2099)*overallRate)))))</f>
        <v>Effectuez l’étape 1</v>
      </c>
      <c r="O2099" s="68" t="str">
        <f>IF(ISTEXT(overallRate),"Effectuez l’étape 1",IF(OR(COUNT($C2099,K2099)&lt;&gt;2,overallRate=0),0,IF(G2099="Yes",ROUND(MAX(IF($B2099="Oui - sans lien de dépendance",0,MIN((0.75*K2099),847)),MIN(K2099,(0.75*$C2099),847)),2),IF(revenueReduction&gt;0.3,MAX(IF($B2099="Non - avec lien de dépendance",MIN(1129,K2099,$C2099)*overallRate,MIN(1129,K2099)*overallRate),ROUND(MAX(IF($B2099="Non - avec lien de dépendance",0,MIN((0.75*K2099),847)),MIN(K2099,(0.75*$C2099),847)),2)),IF($B2099="Non - avec lien de dépendance",MIN(1129,K2099,$C2099)*overallRate,MIN(1129,K2099)*overallRate)))))</f>
        <v>Effectuez l’étape 1</v>
      </c>
      <c r="P2099" s="3">
        <f t="shared" si="32"/>
        <v>0</v>
      </c>
    </row>
    <row r="2100" spans="12:16" x14ac:dyDescent="0.5">
      <c r="L2100" s="68" t="str">
        <f>IF(ISTEXT(overallRate),"Effectuez l’étape 1",IF(OR(COUNT($C2100,H2100)&lt;&gt;2,overallRate=0),0,IF(D2100="Yes",ROUND(MAX(IF($B2100="Oui - sans lien de dépendance",0,MIN((0.75*H2100),847)),MIN(H2100,(0.75*$C2100),847)),2),IF(revenueReduction&gt;0.3,MAX(IF($B2100="Non - avec lien de dépendance",MIN(1129,H2100,$C2100)*overallRate,MIN(1129,H2100)*overallRate),ROUND(MAX(IF($B2100="Non - avec lien de dépendance",0,MIN((0.75*H2100),847)),MIN(H2100,(0.75*$C2100),847)),2)),IF($B2100="Non - avec lien de dépendance",MIN(1129,H2100,$C2100)*overallRate,MIN(1129,H2100)*overallRate)))))</f>
        <v>Effectuez l’étape 1</v>
      </c>
      <c r="M2100" s="68" t="str">
        <f>IF(ISTEXT(overallRate),"Effectuez l’étape 1",IF(OR(COUNT($C2100,I2100)&lt;&gt;2,overallRate=0),0,IF(E2100="Yes",ROUND(MAX(IF($B2100="Oui - sans lien de dépendance",0,MIN((0.75*I2100),847)),MIN(I2100,(0.75*$C2100),847)),2),IF(revenueReduction&gt;0.3,MAX(IF($B2100="Non - avec lien de dépendance",MIN(1129,I2100,$C2100)*overallRate,MIN(1129,I2100)*overallRate),ROUND(MAX(IF($B2100="Non - avec lien de dépendance",0,MIN((0.75*I2100),847)),MIN(I2100,(0.75*$C2100),847)),2)),IF($B2100="Non - avec lien de dépendance",MIN(1129,I2100,$C2100)*overallRate,MIN(1129,I2100)*overallRate)))))</f>
        <v>Effectuez l’étape 1</v>
      </c>
      <c r="N2100" s="68" t="str">
        <f>IF(ISTEXT(overallRate),"Effectuez l’étape 1",IF(OR(COUNT($C2100,J2100)&lt;&gt;2,overallRate=0),0,IF(F2100="Yes",ROUND(MAX(IF($B2100="Oui - sans lien de dépendance",0,MIN((0.75*J2100),847)),MIN(J2100,(0.75*$C2100),847)),2),IF(revenueReduction&gt;0.3,MAX(IF($B2100="Non - avec lien de dépendance",MIN(1129,J2100,$C2100)*overallRate,MIN(1129,J2100)*overallRate),ROUND(MAX(IF($B2100="Non - avec lien de dépendance",0,MIN((0.75*J2100),847)),MIN(J2100,(0.75*$C2100),847)),2)),IF($B2100="Non - avec lien de dépendance",MIN(1129,J2100,$C2100)*overallRate,MIN(1129,J2100)*overallRate)))))</f>
        <v>Effectuez l’étape 1</v>
      </c>
      <c r="O2100" s="68" t="str">
        <f>IF(ISTEXT(overallRate),"Effectuez l’étape 1",IF(OR(COUNT($C2100,K2100)&lt;&gt;2,overallRate=0),0,IF(G2100="Yes",ROUND(MAX(IF($B2100="Oui - sans lien de dépendance",0,MIN((0.75*K2100),847)),MIN(K2100,(0.75*$C2100),847)),2),IF(revenueReduction&gt;0.3,MAX(IF($B2100="Non - avec lien de dépendance",MIN(1129,K2100,$C2100)*overallRate,MIN(1129,K2100)*overallRate),ROUND(MAX(IF($B2100="Non - avec lien de dépendance",0,MIN((0.75*K2100),847)),MIN(K2100,(0.75*$C2100),847)),2)),IF($B2100="Non - avec lien de dépendance",MIN(1129,K2100,$C2100)*overallRate,MIN(1129,K2100)*overallRate)))))</f>
        <v>Effectuez l’étape 1</v>
      </c>
      <c r="P2100" s="3">
        <f t="shared" si="32"/>
        <v>0</v>
      </c>
    </row>
    <row r="2101" spans="12:16" x14ac:dyDescent="0.5">
      <c r="L2101" s="68" t="str">
        <f>IF(ISTEXT(overallRate),"Effectuez l’étape 1",IF(OR(COUNT($C2101,H2101)&lt;&gt;2,overallRate=0),0,IF(D2101="Yes",ROUND(MAX(IF($B2101="Oui - sans lien de dépendance",0,MIN((0.75*H2101),847)),MIN(H2101,(0.75*$C2101),847)),2),IF(revenueReduction&gt;0.3,MAX(IF($B2101="Non - avec lien de dépendance",MIN(1129,H2101,$C2101)*overallRate,MIN(1129,H2101)*overallRate),ROUND(MAX(IF($B2101="Non - avec lien de dépendance",0,MIN((0.75*H2101),847)),MIN(H2101,(0.75*$C2101),847)),2)),IF($B2101="Non - avec lien de dépendance",MIN(1129,H2101,$C2101)*overallRate,MIN(1129,H2101)*overallRate)))))</f>
        <v>Effectuez l’étape 1</v>
      </c>
      <c r="M2101" s="68" t="str">
        <f>IF(ISTEXT(overallRate),"Effectuez l’étape 1",IF(OR(COUNT($C2101,I2101)&lt;&gt;2,overallRate=0),0,IF(E2101="Yes",ROUND(MAX(IF($B2101="Oui - sans lien de dépendance",0,MIN((0.75*I2101),847)),MIN(I2101,(0.75*$C2101),847)),2),IF(revenueReduction&gt;0.3,MAX(IF($B2101="Non - avec lien de dépendance",MIN(1129,I2101,$C2101)*overallRate,MIN(1129,I2101)*overallRate),ROUND(MAX(IF($B2101="Non - avec lien de dépendance",0,MIN((0.75*I2101),847)),MIN(I2101,(0.75*$C2101),847)),2)),IF($B2101="Non - avec lien de dépendance",MIN(1129,I2101,$C2101)*overallRate,MIN(1129,I2101)*overallRate)))))</f>
        <v>Effectuez l’étape 1</v>
      </c>
      <c r="N2101" s="68" t="str">
        <f>IF(ISTEXT(overallRate),"Effectuez l’étape 1",IF(OR(COUNT($C2101,J2101)&lt;&gt;2,overallRate=0),0,IF(F2101="Yes",ROUND(MAX(IF($B2101="Oui - sans lien de dépendance",0,MIN((0.75*J2101),847)),MIN(J2101,(0.75*$C2101),847)),2),IF(revenueReduction&gt;0.3,MAX(IF($B2101="Non - avec lien de dépendance",MIN(1129,J2101,$C2101)*overallRate,MIN(1129,J2101)*overallRate),ROUND(MAX(IF($B2101="Non - avec lien de dépendance",0,MIN((0.75*J2101),847)),MIN(J2101,(0.75*$C2101),847)),2)),IF($B2101="Non - avec lien de dépendance",MIN(1129,J2101,$C2101)*overallRate,MIN(1129,J2101)*overallRate)))))</f>
        <v>Effectuez l’étape 1</v>
      </c>
      <c r="O2101" s="68" t="str">
        <f>IF(ISTEXT(overallRate),"Effectuez l’étape 1",IF(OR(COUNT($C2101,K2101)&lt;&gt;2,overallRate=0),0,IF(G2101="Yes",ROUND(MAX(IF($B2101="Oui - sans lien de dépendance",0,MIN((0.75*K2101),847)),MIN(K2101,(0.75*$C2101),847)),2),IF(revenueReduction&gt;0.3,MAX(IF($B2101="Non - avec lien de dépendance",MIN(1129,K2101,$C2101)*overallRate,MIN(1129,K2101)*overallRate),ROUND(MAX(IF($B2101="Non - avec lien de dépendance",0,MIN((0.75*K2101),847)),MIN(K2101,(0.75*$C2101),847)),2)),IF($B2101="Non - avec lien de dépendance",MIN(1129,K2101,$C2101)*overallRate,MIN(1129,K2101)*overallRate)))))</f>
        <v>Effectuez l’étape 1</v>
      </c>
      <c r="P2101" s="3">
        <f t="shared" si="32"/>
        <v>0</v>
      </c>
    </row>
    <row r="2102" spans="12:16" x14ac:dyDescent="0.5">
      <c r="L2102" s="68" t="str">
        <f>IF(ISTEXT(overallRate),"Effectuez l’étape 1",IF(OR(COUNT($C2102,H2102)&lt;&gt;2,overallRate=0),0,IF(D2102="Yes",ROUND(MAX(IF($B2102="Oui - sans lien de dépendance",0,MIN((0.75*H2102),847)),MIN(H2102,(0.75*$C2102),847)),2),IF(revenueReduction&gt;0.3,MAX(IF($B2102="Non - avec lien de dépendance",MIN(1129,H2102,$C2102)*overallRate,MIN(1129,H2102)*overallRate),ROUND(MAX(IF($B2102="Non - avec lien de dépendance",0,MIN((0.75*H2102),847)),MIN(H2102,(0.75*$C2102),847)),2)),IF($B2102="Non - avec lien de dépendance",MIN(1129,H2102,$C2102)*overallRate,MIN(1129,H2102)*overallRate)))))</f>
        <v>Effectuez l’étape 1</v>
      </c>
      <c r="M2102" s="68" t="str">
        <f>IF(ISTEXT(overallRate),"Effectuez l’étape 1",IF(OR(COUNT($C2102,I2102)&lt;&gt;2,overallRate=0),0,IF(E2102="Yes",ROUND(MAX(IF($B2102="Oui - sans lien de dépendance",0,MIN((0.75*I2102),847)),MIN(I2102,(0.75*$C2102),847)),2),IF(revenueReduction&gt;0.3,MAX(IF($B2102="Non - avec lien de dépendance",MIN(1129,I2102,$C2102)*overallRate,MIN(1129,I2102)*overallRate),ROUND(MAX(IF($B2102="Non - avec lien de dépendance",0,MIN((0.75*I2102),847)),MIN(I2102,(0.75*$C2102),847)),2)),IF($B2102="Non - avec lien de dépendance",MIN(1129,I2102,$C2102)*overallRate,MIN(1129,I2102)*overallRate)))))</f>
        <v>Effectuez l’étape 1</v>
      </c>
      <c r="N2102" s="68" t="str">
        <f>IF(ISTEXT(overallRate),"Effectuez l’étape 1",IF(OR(COUNT($C2102,J2102)&lt;&gt;2,overallRate=0),0,IF(F2102="Yes",ROUND(MAX(IF($B2102="Oui - sans lien de dépendance",0,MIN((0.75*J2102),847)),MIN(J2102,(0.75*$C2102),847)),2),IF(revenueReduction&gt;0.3,MAX(IF($B2102="Non - avec lien de dépendance",MIN(1129,J2102,$C2102)*overallRate,MIN(1129,J2102)*overallRate),ROUND(MAX(IF($B2102="Non - avec lien de dépendance",0,MIN((0.75*J2102),847)),MIN(J2102,(0.75*$C2102),847)),2)),IF($B2102="Non - avec lien de dépendance",MIN(1129,J2102,$C2102)*overallRate,MIN(1129,J2102)*overallRate)))))</f>
        <v>Effectuez l’étape 1</v>
      </c>
      <c r="O2102" s="68" t="str">
        <f>IF(ISTEXT(overallRate),"Effectuez l’étape 1",IF(OR(COUNT($C2102,K2102)&lt;&gt;2,overallRate=0),0,IF(G2102="Yes",ROUND(MAX(IF($B2102="Oui - sans lien de dépendance",0,MIN((0.75*K2102),847)),MIN(K2102,(0.75*$C2102),847)),2),IF(revenueReduction&gt;0.3,MAX(IF($B2102="Non - avec lien de dépendance",MIN(1129,K2102,$C2102)*overallRate,MIN(1129,K2102)*overallRate),ROUND(MAX(IF($B2102="Non - avec lien de dépendance",0,MIN((0.75*K2102),847)),MIN(K2102,(0.75*$C2102),847)),2)),IF($B2102="Non - avec lien de dépendance",MIN(1129,K2102,$C2102)*overallRate,MIN(1129,K2102)*overallRate)))))</f>
        <v>Effectuez l’étape 1</v>
      </c>
      <c r="P2102" s="3">
        <f t="shared" si="32"/>
        <v>0</v>
      </c>
    </row>
    <row r="2103" spans="12:16" x14ac:dyDescent="0.5">
      <c r="L2103" s="68" t="str">
        <f>IF(ISTEXT(overallRate),"Effectuez l’étape 1",IF(OR(COUNT($C2103,H2103)&lt;&gt;2,overallRate=0),0,IF(D2103="Yes",ROUND(MAX(IF($B2103="Oui - sans lien de dépendance",0,MIN((0.75*H2103),847)),MIN(H2103,(0.75*$C2103),847)),2),IF(revenueReduction&gt;0.3,MAX(IF($B2103="Non - avec lien de dépendance",MIN(1129,H2103,$C2103)*overallRate,MIN(1129,H2103)*overallRate),ROUND(MAX(IF($B2103="Non - avec lien de dépendance",0,MIN((0.75*H2103),847)),MIN(H2103,(0.75*$C2103),847)),2)),IF($B2103="Non - avec lien de dépendance",MIN(1129,H2103,$C2103)*overallRate,MIN(1129,H2103)*overallRate)))))</f>
        <v>Effectuez l’étape 1</v>
      </c>
      <c r="M2103" s="68" t="str">
        <f>IF(ISTEXT(overallRate),"Effectuez l’étape 1",IF(OR(COUNT($C2103,I2103)&lt;&gt;2,overallRate=0),0,IF(E2103="Yes",ROUND(MAX(IF($B2103="Oui - sans lien de dépendance",0,MIN((0.75*I2103),847)),MIN(I2103,(0.75*$C2103),847)),2),IF(revenueReduction&gt;0.3,MAX(IF($B2103="Non - avec lien de dépendance",MIN(1129,I2103,$C2103)*overallRate,MIN(1129,I2103)*overallRate),ROUND(MAX(IF($B2103="Non - avec lien de dépendance",0,MIN((0.75*I2103),847)),MIN(I2103,(0.75*$C2103),847)),2)),IF($B2103="Non - avec lien de dépendance",MIN(1129,I2103,$C2103)*overallRate,MIN(1129,I2103)*overallRate)))))</f>
        <v>Effectuez l’étape 1</v>
      </c>
      <c r="N2103" s="68" t="str">
        <f>IF(ISTEXT(overallRate),"Effectuez l’étape 1",IF(OR(COUNT($C2103,J2103)&lt;&gt;2,overallRate=0),0,IF(F2103="Yes",ROUND(MAX(IF($B2103="Oui - sans lien de dépendance",0,MIN((0.75*J2103),847)),MIN(J2103,(0.75*$C2103),847)),2),IF(revenueReduction&gt;0.3,MAX(IF($B2103="Non - avec lien de dépendance",MIN(1129,J2103,$C2103)*overallRate,MIN(1129,J2103)*overallRate),ROUND(MAX(IF($B2103="Non - avec lien de dépendance",0,MIN((0.75*J2103),847)),MIN(J2103,(0.75*$C2103),847)),2)),IF($B2103="Non - avec lien de dépendance",MIN(1129,J2103,$C2103)*overallRate,MIN(1129,J2103)*overallRate)))))</f>
        <v>Effectuez l’étape 1</v>
      </c>
      <c r="O2103" s="68" t="str">
        <f>IF(ISTEXT(overallRate),"Effectuez l’étape 1",IF(OR(COUNT($C2103,K2103)&lt;&gt;2,overallRate=0),0,IF(G2103="Yes",ROUND(MAX(IF($B2103="Oui - sans lien de dépendance",0,MIN((0.75*K2103),847)),MIN(K2103,(0.75*$C2103),847)),2),IF(revenueReduction&gt;0.3,MAX(IF($B2103="Non - avec lien de dépendance",MIN(1129,K2103,$C2103)*overallRate,MIN(1129,K2103)*overallRate),ROUND(MAX(IF($B2103="Non - avec lien de dépendance",0,MIN((0.75*K2103),847)),MIN(K2103,(0.75*$C2103),847)),2)),IF($B2103="Non - avec lien de dépendance",MIN(1129,K2103,$C2103)*overallRate,MIN(1129,K2103)*overallRate)))))</f>
        <v>Effectuez l’étape 1</v>
      </c>
      <c r="P2103" s="3">
        <f t="shared" si="32"/>
        <v>0</v>
      </c>
    </row>
    <row r="2104" spans="12:16" x14ac:dyDescent="0.5">
      <c r="L2104" s="68" t="str">
        <f>IF(ISTEXT(overallRate),"Effectuez l’étape 1",IF(OR(COUNT($C2104,H2104)&lt;&gt;2,overallRate=0),0,IF(D2104="Yes",ROUND(MAX(IF($B2104="Oui - sans lien de dépendance",0,MIN((0.75*H2104),847)),MIN(H2104,(0.75*$C2104),847)),2),IF(revenueReduction&gt;0.3,MAX(IF($B2104="Non - avec lien de dépendance",MIN(1129,H2104,$C2104)*overallRate,MIN(1129,H2104)*overallRate),ROUND(MAX(IF($B2104="Non - avec lien de dépendance",0,MIN((0.75*H2104),847)),MIN(H2104,(0.75*$C2104),847)),2)),IF($B2104="Non - avec lien de dépendance",MIN(1129,H2104,$C2104)*overallRate,MIN(1129,H2104)*overallRate)))))</f>
        <v>Effectuez l’étape 1</v>
      </c>
      <c r="M2104" s="68" t="str">
        <f>IF(ISTEXT(overallRate),"Effectuez l’étape 1",IF(OR(COUNT($C2104,I2104)&lt;&gt;2,overallRate=0),0,IF(E2104="Yes",ROUND(MAX(IF($B2104="Oui - sans lien de dépendance",0,MIN((0.75*I2104),847)),MIN(I2104,(0.75*$C2104),847)),2),IF(revenueReduction&gt;0.3,MAX(IF($B2104="Non - avec lien de dépendance",MIN(1129,I2104,$C2104)*overallRate,MIN(1129,I2104)*overallRate),ROUND(MAX(IF($B2104="Non - avec lien de dépendance",0,MIN((0.75*I2104),847)),MIN(I2104,(0.75*$C2104),847)),2)),IF($B2104="Non - avec lien de dépendance",MIN(1129,I2104,$C2104)*overallRate,MIN(1129,I2104)*overallRate)))))</f>
        <v>Effectuez l’étape 1</v>
      </c>
      <c r="N2104" s="68" t="str">
        <f>IF(ISTEXT(overallRate),"Effectuez l’étape 1",IF(OR(COUNT($C2104,J2104)&lt;&gt;2,overallRate=0),0,IF(F2104="Yes",ROUND(MAX(IF($B2104="Oui - sans lien de dépendance",0,MIN((0.75*J2104),847)),MIN(J2104,(0.75*$C2104),847)),2),IF(revenueReduction&gt;0.3,MAX(IF($B2104="Non - avec lien de dépendance",MIN(1129,J2104,$C2104)*overallRate,MIN(1129,J2104)*overallRate),ROUND(MAX(IF($B2104="Non - avec lien de dépendance",0,MIN((0.75*J2104),847)),MIN(J2104,(0.75*$C2104),847)),2)),IF($B2104="Non - avec lien de dépendance",MIN(1129,J2104,$C2104)*overallRate,MIN(1129,J2104)*overallRate)))))</f>
        <v>Effectuez l’étape 1</v>
      </c>
      <c r="O2104" s="68" t="str">
        <f>IF(ISTEXT(overallRate),"Effectuez l’étape 1",IF(OR(COUNT($C2104,K2104)&lt;&gt;2,overallRate=0),0,IF(G2104="Yes",ROUND(MAX(IF($B2104="Oui - sans lien de dépendance",0,MIN((0.75*K2104),847)),MIN(K2104,(0.75*$C2104),847)),2),IF(revenueReduction&gt;0.3,MAX(IF($B2104="Non - avec lien de dépendance",MIN(1129,K2104,$C2104)*overallRate,MIN(1129,K2104)*overallRate),ROUND(MAX(IF($B2104="Non - avec lien de dépendance",0,MIN((0.75*K2104),847)),MIN(K2104,(0.75*$C2104),847)),2)),IF($B2104="Non - avec lien de dépendance",MIN(1129,K2104,$C2104)*overallRate,MIN(1129,K2104)*overallRate)))))</f>
        <v>Effectuez l’étape 1</v>
      </c>
      <c r="P2104" s="3">
        <f t="shared" si="32"/>
        <v>0</v>
      </c>
    </row>
    <row r="2105" spans="12:16" x14ac:dyDescent="0.5">
      <c r="L2105" s="68" t="str">
        <f>IF(ISTEXT(overallRate),"Effectuez l’étape 1",IF(OR(COUNT($C2105,H2105)&lt;&gt;2,overallRate=0),0,IF(D2105="Yes",ROUND(MAX(IF($B2105="Oui - sans lien de dépendance",0,MIN((0.75*H2105),847)),MIN(H2105,(0.75*$C2105),847)),2),IF(revenueReduction&gt;0.3,MAX(IF($B2105="Non - avec lien de dépendance",MIN(1129,H2105,$C2105)*overallRate,MIN(1129,H2105)*overallRate),ROUND(MAX(IF($B2105="Non - avec lien de dépendance",0,MIN((0.75*H2105),847)),MIN(H2105,(0.75*$C2105),847)),2)),IF($B2105="Non - avec lien de dépendance",MIN(1129,H2105,$C2105)*overallRate,MIN(1129,H2105)*overallRate)))))</f>
        <v>Effectuez l’étape 1</v>
      </c>
      <c r="M2105" s="68" t="str">
        <f>IF(ISTEXT(overallRate),"Effectuez l’étape 1",IF(OR(COUNT($C2105,I2105)&lt;&gt;2,overallRate=0),0,IF(E2105="Yes",ROUND(MAX(IF($B2105="Oui - sans lien de dépendance",0,MIN((0.75*I2105),847)),MIN(I2105,(0.75*$C2105),847)),2),IF(revenueReduction&gt;0.3,MAX(IF($B2105="Non - avec lien de dépendance",MIN(1129,I2105,$C2105)*overallRate,MIN(1129,I2105)*overallRate),ROUND(MAX(IF($B2105="Non - avec lien de dépendance",0,MIN((0.75*I2105),847)),MIN(I2105,(0.75*$C2105),847)),2)),IF($B2105="Non - avec lien de dépendance",MIN(1129,I2105,$C2105)*overallRate,MIN(1129,I2105)*overallRate)))))</f>
        <v>Effectuez l’étape 1</v>
      </c>
      <c r="N2105" s="68" t="str">
        <f>IF(ISTEXT(overallRate),"Effectuez l’étape 1",IF(OR(COUNT($C2105,J2105)&lt;&gt;2,overallRate=0),0,IF(F2105="Yes",ROUND(MAX(IF($B2105="Oui - sans lien de dépendance",0,MIN((0.75*J2105),847)),MIN(J2105,(0.75*$C2105),847)),2),IF(revenueReduction&gt;0.3,MAX(IF($B2105="Non - avec lien de dépendance",MIN(1129,J2105,$C2105)*overallRate,MIN(1129,J2105)*overallRate),ROUND(MAX(IF($B2105="Non - avec lien de dépendance",0,MIN((0.75*J2105),847)),MIN(J2105,(0.75*$C2105),847)),2)),IF($B2105="Non - avec lien de dépendance",MIN(1129,J2105,$C2105)*overallRate,MIN(1129,J2105)*overallRate)))))</f>
        <v>Effectuez l’étape 1</v>
      </c>
      <c r="O2105" s="68" t="str">
        <f>IF(ISTEXT(overallRate),"Effectuez l’étape 1",IF(OR(COUNT($C2105,K2105)&lt;&gt;2,overallRate=0),0,IF(G2105="Yes",ROUND(MAX(IF($B2105="Oui - sans lien de dépendance",0,MIN((0.75*K2105),847)),MIN(K2105,(0.75*$C2105),847)),2),IF(revenueReduction&gt;0.3,MAX(IF($B2105="Non - avec lien de dépendance",MIN(1129,K2105,$C2105)*overallRate,MIN(1129,K2105)*overallRate),ROUND(MAX(IF($B2105="Non - avec lien de dépendance",0,MIN((0.75*K2105),847)),MIN(K2105,(0.75*$C2105),847)),2)),IF($B2105="Non - avec lien de dépendance",MIN(1129,K2105,$C2105)*overallRate,MIN(1129,K2105)*overallRate)))))</f>
        <v>Effectuez l’étape 1</v>
      </c>
      <c r="P2105" s="3">
        <f t="shared" si="32"/>
        <v>0</v>
      </c>
    </row>
    <row r="2106" spans="12:16" x14ac:dyDescent="0.5">
      <c r="L2106" s="68" t="str">
        <f>IF(ISTEXT(overallRate),"Effectuez l’étape 1",IF(OR(COUNT($C2106,H2106)&lt;&gt;2,overallRate=0),0,IF(D2106="Yes",ROUND(MAX(IF($B2106="Oui - sans lien de dépendance",0,MIN((0.75*H2106),847)),MIN(H2106,(0.75*$C2106),847)),2),IF(revenueReduction&gt;0.3,MAX(IF($B2106="Non - avec lien de dépendance",MIN(1129,H2106,$C2106)*overallRate,MIN(1129,H2106)*overallRate),ROUND(MAX(IF($B2106="Non - avec lien de dépendance",0,MIN((0.75*H2106),847)),MIN(H2106,(0.75*$C2106),847)),2)),IF($B2106="Non - avec lien de dépendance",MIN(1129,H2106,$C2106)*overallRate,MIN(1129,H2106)*overallRate)))))</f>
        <v>Effectuez l’étape 1</v>
      </c>
      <c r="M2106" s="68" t="str">
        <f>IF(ISTEXT(overallRate),"Effectuez l’étape 1",IF(OR(COUNT($C2106,I2106)&lt;&gt;2,overallRate=0),0,IF(E2106="Yes",ROUND(MAX(IF($B2106="Oui - sans lien de dépendance",0,MIN((0.75*I2106),847)),MIN(I2106,(0.75*$C2106),847)),2),IF(revenueReduction&gt;0.3,MAX(IF($B2106="Non - avec lien de dépendance",MIN(1129,I2106,$C2106)*overallRate,MIN(1129,I2106)*overallRate),ROUND(MAX(IF($B2106="Non - avec lien de dépendance",0,MIN((0.75*I2106),847)),MIN(I2106,(0.75*$C2106),847)),2)),IF($B2106="Non - avec lien de dépendance",MIN(1129,I2106,$C2106)*overallRate,MIN(1129,I2106)*overallRate)))))</f>
        <v>Effectuez l’étape 1</v>
      </c>
      <c r="N2106" s="68" t="str">
        <f>IF(ISTEXT(overallRate),"Effectuez l’étape 1",IF(OR(COUNT($C2106,J2106)&lt;&gt;2,overallRate=0),0,IF(F2106="Yes",ROUND(MAX(IF($B2106="Oui - sans lien de dépendance",0,MIN((0.75*J2106),847)),MIN(J2106,(0.75*$C2106),847)),2),IF(revenueReduction&gt;0.3,MAX(IF($B2106="Non - avec lien de dépendance",MIN(1129,J2106,$C2106)*overallRate,MIN(1129,J2106)*overallRate),ROUND(MAX(IF($B2106="Non - avec lien de dépendance",0,MIN((0.75*J2106),847)),MIN(J2106,(0.75*$C2106),847)),2)),IF($B2106="Non - avec lien de dépendance",MIN(1129,J2106,$C2106)*overallRate,MIN(1129,J2106)*overallRate)))))</f>
        <v>Effectuez l’étape 1</v>
      </c>
      <c r="O2106" s="68" t="str">
        <f>IF(ISTEXT(overallRate),"Effectuez l’étape 1",IF(OR(COUNT($C2106,K2106)&lt;&gt;2,overallRate=0),0,IF(G2106="Yes",ROUND(MAX(IF($B2106="Oui - sans lien de dépendance",0,MIN((0.75*K2106),847)),MIN(K2106,(0.75*$C2106),847)),2),IF(revenueReduction&gt;0.3,MAX(IF($B2106="Non - avec lien de dépendance",MIN(1129,K2106,$C2106)*overallRate,MIN(1129,K2106)*overallRate),ROUND(MAX(IF($B2106="Non - avec lien de dépendance",0,MIN((0.75*K2106),847)),MIN(K2106,(0.75*$C2106),847)),2)),IF($B2106="Non - avec lien de dépendance",MIN(1129,K2106,$C2106)*overallRate,MIN(1129,K2106)*overallRate)))))</f>
        <v>Effectuez l’étape 1</v>
      </c>
      <c r="P2106" s="3">
        <f t="shared" si="32"/>
        <v>0</v>
      </c>
    </row>
    <row r="2107" spans="12:16" x14ac:dyDescent="0.5">
      <c r="L2107" s="68" t="str">
        <f>IF(ISTEXT(overallRate),"Effectuez l’étape 1",IF(OR(COUNT($C2107,H2107)&lt;&gt;2,overallRate=0),0,IF(D2107="Yes",ROUND(MAX(IF($B2107="Oui - sans lien de dépendance",0,MIN((0.75*H2107),847)),MIN(H2107,(0.75*$C2107),847)),2),IF(revenueReduction&gt;0.3,MAX(IF($B2107="Non - avec lien de dépendance",MIN(1129,H2107,$C2107)*overallRate,MIN(1129,H2107)*overallRate),ROUND(MAX(IF($B2107="Non - avec lien de dépendance",0,MIN((0.75*H2107),847)),MIN(H2107,(0.75*$C2107),847)),2)),IF($B2107="Non - avec lien de dépendance",MIN(1129,H2107,$C2107)*overallRate,MIN(1129,H2107)*overallRate)))))</f>
        <v>Effectuez l’étape 1</v>
      </c>
      <c r="M2107" s="68" t="str">
        <f>IF(ISTEXT(overallRate),"Effectuez l’étape 1",IF(OR(COUNT($C2107,I2107)&lt;&gt;2,overallRate=0),0,IF(E2107="Yes",ROUND(MAX(IF($B2107="Oui - sans lien de dépendance",0,MIN((0.75*I2107),847)),MIN(I2107,(0.75*$C2107),847)),2),IF(revenueReduction&gt;0.3,MAX(IF($B2107="Non - avec lien de dépendance",MIN(1129,I2107,$C2107)*overallRate,MIN(1129,I2107)*overallRate),ROUND(MAX(IF($B2107="Non - avec lien de dépendance",0,MIN((0.75*I2107),847)),MIN(I2107,(0.75*$C2107),847)),2)),IF($B2107="Non - avec lien de dépendance",MIN(1129,I2107,$C2107)*overallRate,MIN(1129,I2107)*overallRate)))))</f>
        <v>Effectuez l’étape 1</v>
      </c>
      <c r="N2107" s="68" t="str">
        <f>IF(ISTEXT(overallRate),"Effectuez l’étape 1",IF(OR(COUNT($C2107,J2107)&lt;&gt;2,overallRate=0),0,IF(F2107="Yes",ROUND(MAX(IF($B2107="Oui - sans lien de dépendance",0,MIN((0.75*J2107),847)),MIN(J2107,(0.75*$C2107),847)),2),IF(revenueReduction&gt;0.3,MAX(IF($B2107="Non - avec lien de dépendance",MIN(1129,J2107,$C2107)*overallRate,MIN(1129,J2107)*overallRate),ROUND(MAX(IF($B2107="Non - avec lien de dépendance",0,MIN((0.75*J2107),847)),MIN(J2107,(0.75*$C2107),847)),2)),IF($B2107="Non - avec lien de dépendance",MIN(1129,J2107,$C2107)*overallRate,MIN(1129,J2107)*overallRate)))))</f>
        <v>Effectuez l’étape 1</v>
      </c>
      <c r="O2107" s="68" t="str">
        <f>IF(ISTEXT(overallRate),"Effectuez l’étape 1",IF(OR(COUNT($C2107,K2107)&lt;&gt;2,overallRate=0),0,IF(G2107="Yes",ROUND(MAX(IF($B2107="Oui - sans lien de dépendance",0,MIN((0.75*K2107),847)),MIN(K2107,(0.75*$C2107),847)),2),IF(revenueReduction&gt;0.3,MAX(IF($B2107="Non - avec lien de dépendance",MIN(1129,K2107,$C2107)*overallRate,MIN(1129,K2107)*overallRate),ROUND(MAX(IF($B2107="Non - avec lien de dépendance",0,MIN((0.75*K2107),847)),MIN(K2107,(0.75*$C2107),847)),2)),IF($B2107="Non - avec lien de dépendance",MIN(1129,K2107,$C2107)*overallRate,MIN(1129,K2107)*overallRate)))))</f>
        <v>Effectuez l’étape 1</v>
      </c>
      <c r="P2107" s="3">
        <f t="shared" si="32"/>
        <v>0</v>
      </c>
    </row>
    <row r="2108" spans="12:16" x14ac:dyDescent="0.5">
      <c r="L2108" s="68" t="str">
        <f>IF(ISTEXT(overallRate),"Effectuez l’étape 1",IF(OR(COUNT($C2108,H2108)&lt;&gt;2,overallRate=0),0,IF(D2108="Yes",ROUND(MAX(IF($B2108="Oui - sans lien de dépendance",0,MIN((0.75*H2108),847)),MIN(H2108,(0.75*$C2108),847)),2),IF(revenueReduction&gt;0.3,MAX(IF($B2108="Non - avec lien de dépendance",MIN(1129,H2108,$C2108)*overallRate,MIN(1129,H2108)*overallRate),ROUND(MAX(IF($B2108="Non - avec lien de dépendance",0,MIN((0.75*H2108),847)),MIN(H2108,(0.75*$C2108),847)),2)),IF($B2108="Non - avec lien de dépendance",MIN(1129,H2108,$C2108)*overallRate,MIN(1129,H2108)*overallRate)))))</f>
        <v>Effectuez l’étape 1</v>
      </c>
      <c r="M2108" s="68" t="str">
        <f>IF(ISTEXT(overallRate),"Effectuez l’étape 1",IF(OR(COUNT($C2108,I2108)&lt;&gt;2,overallRate=0),0,IF(E2108="Yes",ROUND(MAX(IF($B2108="Oui - sans lien de dépendance",0,MIN((0.75*I2108),847)),MIN(I2108,(0.75*$C2108),847)),2),IF(revenueReduction&gt;0.3,MAX(IF($B2108="Non - avec lien de dépendance",MIN(1129,I2108,$C2108)*overallRate,MIN(1129,I2108)*overallRate),ROUND(MAX(IF($B2108="Non - avec lien de dépendance",0,MIN((0.75*I2108),847)),MIN(I2108,(0.75*$C2108),847)),2)),IF($B2108="Non - avec lien de dépendance",MIN(1129,I2108,$C2108)*overallRate,MIN(1129,I2108)*overallRate)))))</f>
        <v>Effectuez l’étape 1</v>
      </c>
      <c r="N2108" s="68" t="str">
        <f>IF(ISTEXT(overallRate),"Effectuez l’étape 1",IF(OR(COUNT($C2108,J2108)&lt;&gt;2,overallRate=0),0,IF(F2108="Yes",ROUND(MAX(IF($B2108="Oui - sans lien de dépendance",0,MIN((0.75*J2108),847)),MIN(J2108,(0.75*$C2108),847)),2),IF(revenueReduction&gt;0.3,MAX(IF($B2108="Non - avec lien de dépendance",MIN(1129,J2108,$C2108)*overallRate,MIN(1129,J2108)*overallRate),ROUND(MAX(IF($B2108="Non - avec lien de dépendance",0,MIN((0.75*J2108),847)),MIN(J2108,(0.75*$C2108),847)),2)),IF($B2108="Non - avec lien de dépendance",MIN(1129,J2108,$C2108)*overallRate,MIN(1129,J2108)*overallRate)))))</f>
        <v>Effectuez l’étape 1</v>
      </c>
      <c r="O2108" s="68" t="str">
        <f>IF(ISTEXT(overallRate),"Effectuez l’étape 1",IF(OR(COUNT($C2108,K2108)&lt;&gt;2,overallRate=0),0,IF(G2108="Yes",ROUND(MAX(IF($B2108="Oui - sans lien de dépendance",0,MIN((0.75*K2108),847)),MIN(K2108,(0.75*$C2108),847)),2),IF(revenueReduction&gt;0.3,MAX(IF($B2108="Non - avec lien de dépendance",MIN(1129,K2108,$C2108)*overallRate,MIN(1129,K2108)*overallRate),ROUND(MAX(IF($B2108="Non - avec lien de dépendance",0,MIN((0.75*K2108),847)),MIN(K2108,(0.75*$C2108),847)),2)),IF($B2108="Non - avec lien de dépendance",MIN(1129,K2108,$C2108)*overallRate,MIN(1129,K2108)*overallRate)))))</f>
        <v>Effectuez l’étape 1</v>
      </c>
      <c r="P2108" s="3">
        <f t="shared" si="32"/>
        <v>0</v>
      </c>
    </row>
    <row r="2109" spans="12:16" x14ac:dyDescent="0.5">
      <c r="L2109" s="68" t="str">
        <f>IF(ISTEXT(overallRate),"Effectuez l’étape 1",IF(OR(COUNT($C2109,H2109)&lt;&gt;2,overallRate=0),0,IF(D2109="Yes",ROUND(MAX(IF($B2109="Oui - sans lien de dépendance",0,MIN((0.75*H2109),847)),MIN(H2109,(0.75*$C2109),847)),2),IF(revenueReduction&gt;0.3,MAX(IF($B2109="Non - avec lien de dépendance",MIN(1129,H2109,$C2109)*overallRate,MIN(1129,H2109)*overallRate),ROUND(MAX(IF($B2109="Non - avec lien de dépendance",0,MIN((0.75*H2109),847)),MIN(H2109,(0.75*$C2109),847)),2)),IF($B2109="Non - avec lien de dépendance",MIN(1129,H2109,$C2109)*overallRate,MIN(1129,H2109)*overallRate)))))</f>
        <v>Effectuez l’étape 1</v>
      </c>
      <c r="M2109" s="68" t="str">
        <f>IF(ISTEXT(overallRate),"Effectuez l’étape 1",IF(OR(COUNT($C2109,I2109)&lt;&gt;2,overallRate=0),0,IF(E2109="Yes",ROUND(MAX(IF($B2109="Oui - sans lien de dépendance",0,MIN((0.75*I2109),847)),MIN(I2109,(0.75*$C2109),847)),2),IF(revenueReduction&gt;0.3,MAX(IF($B2109="Non - avec lien de dépendance",MIN(1129,I2109,$C2109)*overallRate,MIN(1129,I2109)*overallRate),ROUND(MAX(IF($B2109="Non - avec lien de dépendance",0,MIN((0.75*I2109),847)),MIN(I2109,(0.75*$C2109),847)),2)),IF($B2109="Non - avec lien de dépendance",MIN(1129,I2109,$C2109)*overallRate,MIN(1129,I2109)*overallRate)))))</f>
        <v>Effectuez l’étape 1</v>
      </c>
      <c r="N2109" s="68" t="str">
        <f>IF(ISTEXT(overallRate),"Effectuez l’étape 1",IF(OR(COUNT($C2109,J2109)&lt;&gt;2,overallRate=0),0,IF(F2109="Yes",ROUND(MAX(IF($B2109="Oui - sans lien de dépendance",0,MIN((0.75*J2109),847)),MIN(J2109,(0.75*$C2109),847)),2),IF(revenueReduction&gt;0.3,MAX(IF($B2109="Non - avec lien de dépendance",MIN(1129,J2109,$C2109)*overallRate,MIN(1129,J2109)*overallRate),ROUND(MAX(IF($B2109="Non - avec lien de dépendance",0,MIN((0.75*J2109),847)),MIN(J2109,(0.75*$C2109),847)),2)),IF($B2109="Non - avec lien de dépendance",MIN(1129,J2109,$C2109)*overallRate,MIN(1129,J2109)*overallRate)))))</f>
        <v>Effectuez l’étape 1</v>
      </c>
      <c r="O2109" s="68" t="str">
        <f>IF(ISTEXT(overallRate),"Effectuez l’étape 1",IF(OR(COUNT($C2109,K2109)&lt;&gt;2,overallRate=0),0,IF(G2109="Yes",ROUND(MAX(IF($B2109="Oui - sans lien de dépendance",0,MIN((0.75*K2109),847)),MIN(K2109,(0.75*$C2109),847)),2),IF(revenueReduction&gt;0.3,MAX(IF($B2109="Non - avec lien de dépendance",MIN(1129,K2109,$C2109)*overallRate,MIN(1129,K2109)*overallRate),ROUND(MAX(IF($B2109="Non - avec lien de dépendance",0,MIN((0.75*K2109),847)),MIN(K2109,(0.75*$C2109),847)),2)),IF($B2109="Non - avec lien de dépendance",MIN(1129,K2109,$C2109)*overallRate,MIN(1129,K2109)*overallRate)))))</f>
        <v>Effectuez l’étape 1</v>
      </c>
      <c r="P2109" s="3">
        <f t="shared" si="32"/>
        <v>0</v>
      </c>
    </row>
    <row r="2110" spans="12:16" x14ac:dyDescent="0.5">
      <c r="L2110" s="68" t="str">
        <f>IF(ISTEXT(overallRate),"Effectuez l’étape 1",IF(OR(COUNT($C2110,H2110)&lt;&gt;2,overallRate=0),0,IF(D2110="Yes",ROUND(MAX(IF($B2110="Oui - sans lien de dépendance",0,MIN((0.75*H2110),847)),MIN(H2110,(0.75*$C2110),847)),2),IF(revenueReduction&gt;0.3,MAX(IF($B2110="Non - avec lien de dépendance",MIN(1129,H2110,$C2110)*overallRate,MIN(1129,H2110)*overallRate),ROUND(MAX(IF($B2110="Non - avec lien de dépendance",0,MIN((0.75*H2110),847)),MIN(H2110,(0.75*$C2110),847)),2)),IF($B2110="Non - avec lien de dépendance",MIN(1129,H2110,$C2110)*overallRate,MIN(1129,H2110)*overallRate)))))</f>
        <v>Effectuez l’étape 1</v>
      </c>
      <c r="M2110" s="68" t="str">
        <f>IF(ISTEXT(overallRate),"Effectuez l’étape 1",IF(OR(COUNT($C2110,I2110)&lt;&gt;2,overallRate=0),0,IF(E2110="Yes",ROUND(MAX(IF($B2110="Oui - sans lien de dépendance",0,MIN((0.75*I2110),847)),MIN(I2110,(0.75*$C2110),847)),2),IF(revenueReduction&gt;0.3,MAX(IF($B2110="Non - avec lien de dépendance",MIN(1129,I2110,$C2110)*overallRate,MIN(1129,I2110)*overallRate),ROUND(MAX(IF($B2110="Non - avec lien de dépendance",0,MIN((0.75*I2110),847)),MIN(I2110,(0.75*$C2110),847)),2)),IF($B2110="Non - avec lien de dépendance",MIN(1129,I2110,$C2110)*overallRate,MIN(1129,I2110)*overallRate)))))</f>
        <v>Effectuez l’étape 1</v>
      </c>
      <c r="N2110" s="68" t="str">
        <f>IF(ISTEXT(overallRate),"Effectuez l’étape 1",IF(OR(COUNT($C2110,J2110)&lt;&gt;2,overallRate=0),0,IF(F2110="Yes",ROUND(MAX(IF($B2110="Oui - sans lien de dépendance",0,MIN((0.75*J2110),847)),MIN(J2110,(0.75*$C2110),847)),2),IF(revenueReduction&gt;0.3,MAX(IF($B2110="Non - avec lien de dépendance",MIN(1129,J2110,$C2110)*overallRate,MIN(1129,J2110)*overallRate),ROUND(MAX(IF($B2110="Non - avec lien de dépendance",0,MIN((0.75*J2110),847)),MIN(J2110,(0.75*$C2110),847)),2)),IF($B2110="Non - avec lien de dépendance",MIN(1129,J2110,$C2110)*overallRate,MIN(1129,J2110)*overallRate)))))</f>
        <v>Effectuez l’étape 1</v>
      </c>
      <c r="O2110" s="68" t="str">
        <f>IF(ISTEXT(overallRate),"Effectuez l’étape 1",IF(OR(COUNT($C2110,K2110)&lt;&gt;2,overallRate=0),0,IF(G2110="Yes",ROUND(MAX(IF($B2110="Oui - sans lien de dépendance",0,MIN((0.75*K2110),847)),MIN(K2110,(0.75*$C2110),847)),2),IF(revenueReduction&gt;0.3,MAX(IF($B2110="Non - avec lien de dépendance",MIN(1129,K2110,$C2110)*overallRate,MIN(1129,K2110)*overallRate),ROUND(MAX(IF($B2110="Non - avec lien de dépendance",0,MIN((0.75*K2110),847)),MIN(K2110,(0.75*$C2110),847)),2)),IF($B2110="Non - avec lien de dépendance",MIN(1129,K2110,$C2110)*overallRate,MIN(1129,K2110)*overallRate)))))</f>
        <v>Effectuez l’étape 1</v>
      </c>
      <c r="P2110" s="3">
        <f t="shared" si="32"/>
        <v>0</v>
      </c>
    </row>
    <row r="2111" spans="12:16" x14ac:dyDescent="0.5">
      <c r="L2111" s="68" t="str">
        <f>IF(ISTEXT(overallRate),"Effectuez l’étape 1",IF(OR(COUNT($C2111,H2111)&lt;&gt;2,overallRate=0),0,IF(D2111="Yes",ROUND(MAX(IF($B2111="Oui - sans lien de dépendance",0,MIN((0.75*H2111),847)),MIN(H2111,(0.75*$C2111),847)),2),IF(revenueReduction&gt;0.3,MAX(IF($B2111="Non - avec lien de dépendance",MIN(1129,H2111,$C2111)*overallRate,MIN(1129,H2111)*overallRate),ROUND(MAX(IF($B2111="Non - avec lien de dépendance",0,MIN((0.75*H2111),847)),MIN(H2111,(0.75*$C2111),847)),2)),IF($B2111="Non - avec lien de dépendance",MIN(1129,H2111,$C2111)*overallRate,MIN(1129,H2111)*overallRate)))))</f>
        <v>Effectuez l’étape 1</v>
      </c>
      <c r="M2111" s="68" t="str">
        <f>IF(ISTEXT(overallRate),"Effectuez l’étape 1",IF(OR(COUNT($C2111,I2111)&lt;&gt;2,overallRate=0),0,IF(E2111="Yes",ROUND(MAX(IF($B2111="Oui - sans lien de dépendance",0,MIN((0.75*I2111),847)),MIN(I2111,(0.75*$C2111),847)),2),IF(revenueReduction&gt;0.3,MAX(IF($B2111="Non - avec lien de dépendance",MIN(1129,I2111,$C2111)*overallRate,MIN(1129,I2111)*overallRate),ROUND(MAX(IF($B2111="Non - avec lien de dépendance",0,MIN((0.75*I2111),847)),MIN(I2111,(0.75*$C2111),847)),2)),IF($B2111="Non - avec lien de dépendance",MIN(1129,I2111,$C2111)*overallRate,MIN(1129,I2111)*overallRate)))))</f>
        <v>Effectuez l’étape 1</v>
      </c>
      <c r="N2111" s="68" t="str">
        <f>IF(ISTEXT(overallRate),"Effectuez l’étape 1",IF(OR(COUNT($C2111,J2111)&lt;&gt;2,overallRate=0),0,IF(F2111="Yes",ROUND(MAX(IF($B2111="Oui - sans lien de dépendance",0,MIN((0.75*J2111),847)),MIN(J2111,(0.75*$C2111),847)),2),IF(revenueReduction&gt;0.3,MAX(IF($B2111="Non - avec lien de dépendance",MIN(1129,J2111,$C2111)*overallRate,MIN(1129,J2111)*overallRate),ROUND(MAX(IF($B2111="Non - avec lien de dépendance",0,MIN((0.75*J2111),847)),MIN(J2111,(0.75*$C2111),847)),2)),IF($B2111="Non - avec lien de dépendance",MIN(1129,J2111,$C2111)*overallRate,MIN(1129,J2111)*overallRate)))))</f>
        <v>Effectuez l’étape 1</v>
      </c>
      <c r="O2111" s="68" t="str">
        <f>IF(ISTEXT(overallRate),"Effectuez l’étape 1",IF(OR(COUNT($C2111,K2111)&lt;&gt;2,overallRate=0),0,IF(G2111="Yes",ROUND(MAX(IF($B2111="Oui - sans lien de dépendance",0,MIN((0.75*K2111),847)),MIN(K2111,(0.75*$C2111),847)),2),IF(revenueReduction&gt;0.3,MAX(IF($B2111="Non - avec lien de dépendance",MIN(1129,K2111,$C2111)*overallRate,MIN(1129,K2111)*overallRate),ROUND(MAX(IF($B2111="Non - avec lien de dépendance",0,MIN((0.75*K2111),847)),MIN(K2111,(0.75*$C2111),847)),2)),IF($B2111="Non - avec lien de dépendance",MIN(1129,K2111,$C2111)*overallRate,MIN(1129,K2111)*overallRate)))))</f>
        <v>Effectuez l’étape 1</v>
      </c>
      <c r="P2111" s="3">
        <f t="shared" si="32"/>
        <v>0</v>
      </c>
    </row>
    <row r="2112" spans="12:16" x14ac:dyDescent="0.5">
      <c r="L2112" s="68" t="str">
        <f>IF(ISTEXT(overallRate),"Effectuez l’étape 1",IF(OR(COUNT($C2112,H2112)&lt;&gt;2,overallRate=0),0,IF(D2112="Yes",ROUND(MAX(IF($B2112="Oui - sans lien de dépendance",0,MIN((0.75*H2112),847)),MIN(H2112,(0.75*$C2112),847)),2),IF(revenueReduction&gt;0.3,MAX(IF($B2112="Non - avec lien de dépendance",MIN(1129,H2112,$C2112)*overallRate,MIN(1129,H2112)*overallRate),ROUND(MAX(IF($B2112="Non - avec lien de dépendance",0,MIN((0.75*H2112),847)),MIN(H2112,(0.75*$C2112),847)),2)),IF($B2112="Non - avec lien de dépendance",MIN(1129,H2112,$C2112)*overallRate,MIN(1129,H2112)*overallRate)))))</f>
        <v>Effectuez l’étape 1</v>
      </c>
      <c r="M2112" s="68" t="str">
        <f>IF(ISTEXT(overallRate),"Effectuez l’étape 1",IF(OR(COUNT($C2112,I2112)&lt;&gt;2,overallRate=0),0,IF(E2112="Yes",ROUND(MAX(IF($B2112="Oui - sans lien de dépendance",0,MIN((0.75*I2112),847)),MIN(I2112,(0.75*$C2112),847)),2),IF(revenueReduction&gt;0.3,MAX(IF($B2112="Non - avec lien de dépendance",MIN(1129,I2112,$C2112)*overallRate,MIN(1129,I2112)*overallRate),ROUND(MAX(IF($B2112="Non - avec lien de dépendance",0,MIN((0.75*I2112),847)),MIN(I2112,(0.75*$C2112),847)),2)),IF($B2112="Non - avec lien de dépendance",MIN(1129,I2112,$C2112)*overallRate,MIN(1129,I2112)*overallRate)))))</f>
        <v>Effectuez l’étape 1</v>
      </c>
      <c r="N2112" s="68" t="str">
        <f>IF(ISTEXT(overallRate),"Effectuez l’étape 1",IF(OR(COUNT($C2112,J2112)&lt;&gt;2,overallRate=0),0,IF(F2112="Yes",ROUND(MAX(IF($B2112="Oui - sans lien de dépendance",0,MIN((0.75*J2112),847)),MIN(J2112,(0.75*$C2112),847)),2),IF(revenueReduction&gt;0.3,MAX(IF($B2112="Non - avec lien de dépendance",MIN(1129,J2112,$C2112)*overallRate,MIN(1129,J2112)*overallRate),ROUND(MAX(IF($B2112="Non - avec lien de dépendance",0,MIN((0.75*J2112),847)),MIN(J2112,(0.75*$C2112),847)),2)),IF($B2112="Non - avec lien de dépendance",MIN(1129,J2112,$C2112)*overallRate,MIN(1129,J2112)*overallRate)))))</f>
        <v>Effectuez l’étape 1</v>
      </c>
      <c r="O2112" s="68" t="str">
        <f>IF(ISTEXT(overallRate),"Effectuez l’étape 1",IF(OR(COUNT($C2112,K2112)&lt;&gt;2,overallRate=0),0,IF(G2112="Yes",ROUND(MAX(IF($B2112="Oui - sans lien de dépendance",0,MIN((0.75*K2112),847)),MIN(K2112,(0.75*$C2112),847)),2),IF(revenueReduction&gt;0.3,MAX(IF($B2112="Non - avec lien de dépendance",MIN(1129,K2112,$C2112)*overallRate,MIN(1129,K2112)*overallRate),ROUND(MAX(IF($B2112="Non - avec lien de dépendance",0,MIN((0.75*K2112),847)),MIN(K2112,(0.75*$C2112),847)),2)),IF($B2112="Non - avec lien de dépendance",MIN(1129,K2112,$C2112)*overallRate,MIN(1129,K2112)*overallRate)))))</f>
        <v>Effectuez l’étape 1</v>
      </c>
      <c r="P2112" s="3">
        <f t="shared" si="32"/>
        <v>0</v>
      </c>
    </row>
    <row r="2113" spans="12:16" x14ac:dyDescent="0.5">
      <c r="L2113" s="68" t="str">
        <f>IF(ISTEXT(overallRate),"Effectuez l’étape 1",IF(OR(COUNT($C2113,H2113)&lt;&gt;2,overallRate=0),0,IF(D2113="Yes",ROUND(MAX(IF($B2113="Oui - sans lien de dépendance",0,MIN((0.75*H2113),847)),MIN(H2113,(0.75*$C2113),847)),2),IF(revenueReduction&gt;0.3,MAX(IF($B2113="Non - avec lien de dépendance",MIN(1129,H2113,$C2113)*overallRate,MIN(1129,H2113)*overallRate),ROUND(MAX(IF($B2113="Non - avec lien de dépendance",0,MIN((0.75*H2113),847)),MIN(H2113,(0.75*$C2113),847)),2)),IF($B2113="Non - avec lien de dépendance",MIN(1129,H2113,$C2113)*overallRate,MIN(1129,H2113)*overallRate)))))</f>
        <v>Effectuez l’étape 1</v>
      </c>
      <c r="M2113" s="68" t="str">
        <f>IF(ISTEXT(overallRate),"Effectuez l’étape 1",IF(OR(COUNT($C2113,I2113)&lt;&gt;2,overallRate=0),0,IF(E2113="Yes",ROUND(MAX(IF($B2113="Oui - sans lien de dépendance",0,MIN((0.75*I2113),847)),MIN(I2113,(0.75*$C2113),847)),2),IF(revenueReduction&gt;0.3,MAX(IF($B2113="Non - avec lien de dépendance",MIN(1129,I2113,$C2113)*overallRate,MIN(1129,I2113)*overallRate),ROUND(MAX(IF($B2113="Non - avec lien de dépendance",0,MIN((0.75*I2113),847)),MIN(I2113,(0.75*$C2113),847)),2)),IF($B2113="Non - avec lien de dépendance",MIN(1129,I2113,$C2113)*overallRate,MIN(1129,I2113)*overallRate)))))</f>
        <v>Effectuez l’étape 1</v>
      </c>
      <c r="N2113" s="68" t="str">
        <f>IF(ISTEXT(overallRate),"Effectuez l’étape 1",IF(OR(COUNT($C2113,J2113)&lt;&gt;2,overallRate=0),0,IF(F2113="Yes",ROUND(MAX(IF($B2113="Oui - sans lien de dépendance",0,MIN((0.75*J2113),847)),MIN(J2113,(0.75*$C2113),847)),2),IF(revenueReduction&gt;0.3,MAX(IF($B2113="Non - avec lien de dépendance",MIN(1129,J2113,$C2113)*overallRate,MIN(1129,J2113)*overallRate),ROUND(MAX(IF($B2113="Non - avec lien de dépendance",0,MIN((0.75*J2113),847)),MIN(J2113,(0.75*$C2113),847)),2)),IF($B2113="Non - avec lien de dépendance",MIN(1129,J2113,$C2113)*overallRate,MIN(1129,J2113)*overallRate)))))</f>
        <v>Effectuez l’étape 1</v>
      </c>
      <c r="O2113" s="68" t="str">
        <f>IF(ISTEXT(overallRate),"Effectuez l’étape 1",IF(OR(COUNT($C2113,K2113)&lt;&gt;2,overallRate=0),0,IF(G2113="Yes",ROUND(MAX(IF($B2113="Oui - sans lien de dépendance",0,MIN((0.75*K2113),847)),MIN(K2113,(0.75*$C2113),847)),2),IF(revenueReduction&gt;0.3,MAX(IF($B2113="Non - avec lien de dépendance",MIN(1129,K2113,$C2113)*overallRate,MIN(1129,K2113)*overallRate),ROUND(MAX(IF($B2113="Non - avec lien de dépendance",0,MIN((0.75*K2113),847)),MIN(K2113,(0.75*$C2113),847)),2)),IF($B2113="Non - avec lien de dépendance",MIN(1129,K2113,$C2113)*overallRate,MIN(1129,K2113)*overallRate)))))</f>
        <v>Effectuez l’étape 1</v>
      </c>
      <c r="P2113" s="3">
        <f t="shared" si="32"/>
        <v>0</v>
      </c>
    </row>
    <row r="2114" spans="12:16" x14ac:dyDescent="0.5">
      <c r="L2114" s="68" t="str">
        <f>IF(ISTEXT(overallRate),"Effectuez l’étape 1",IF(OR(COUNT($C2114,H2114)&lt;&gt;2,overallRate=0),0,IF(D2114="Yes",ROUND(MAX(IF($B2114="Oui - sans lien de dépendance",0,MIN((0.75*H2114),847)),MIN(H2114,(0.75*$C2114),847)),2),IF(revenueReduction&gt;0.3,MAX(IF($B2114="Non - avec lien de dépendance",MIN(1129,H2114,$C2114)*overallRate,MIN(1129,H2114)*overallRate),ROUND(MAX(IF($B2114="Non - avec lien de dépendance",0,MIN((0.75*H2114),847)),MIN(H2114,(0.75*$C2114),847)),2)),IF($B2114="Non - avec lien de dépendance",MIN(1129,H2114,$C2114)*overallRate,MIN(1129,H2114)*overallRate)))))</f>
        <v>Effectuez l’étape 1</v>
      </c>
      <c r="M2114" s="68" t="str">
        <f>IF(ISTEXT(overallRate),"Effectuez l’étape 1",IF(OR(COUNT($C2114,I2114)&lt;&gt;2,overallRate=0),0,IF(E2114="Yes",ROUND(MAX(IF($B2114="Oui - sans lien de dépendance",0,MIN((0.75*I2114),847)),MIN(I2114,(0.75*$C2114),847)),2),IF(revenueReduction&gt;0.3,MAX(IF($B2114="Non - avec lien de dépendance",MIN(1129,I2114,$C2114)*overallRate,MIN(1129,I2114)*overallRate),ROUND(MAX(IF($B2114="Non - avec lien de dépendance",0,MIN((0.75*I2114),847)),MIN(I2114,(0.75*$C2114),847)),2)),IF($B2114="Non - avec lien de dépendance",MIN(1129,I2114,$C2114)*overallRate,MIN(1129,I2114)*overallRate)))))</f>
        <v>Effectuez l’étape 1</v>
      </c>
      <c r="N2114" s="68" t="str">
        <f>IF(ISTEXT(overallRate),"Effectuez l’étape 1",IF(OR(COUNT($C2114,J2114)&lt;&gt;2,overallRate=0),0,IF(F2114="Yes",ROUND(MAX(IF($B2114="Oui - sans lien de dépendance",0,MIN((0.75*J2114),847)),MIN(J2114,(0.75*$C2114),847)),2),IF(revenueReduction&gt;0.3,MAX(IF($B2114="Non - avec lien de dépendance",MIN(1129,J2114,$C2114)*overallRate,MIN(1129,J2114)*overallRate),ROUND(MAX(IF($B2114="Non - avec lien de dépendance",0,MIN((0.75*J2114),847)),MIN(J2114,(0.75*$C2114),847)),2)),IF($B2114="Non - avec lien de dépendance",MIN(1129,J2114,$C2114)*overallRate,MIN(1129,J2114)*overallRate)))))</f>
        <v>Effectuez l’étape 1</v>
      </c>
      <c r="O2114" s="68" t="str">
        <f>IF(ISTEXT(overallRate),"Effectuez l’étape 1",IF(OR(COUNT($C2114,K2114)&lt;&gt;2,overallRate=0),0,IF(G2114="Yes",ROUND(MAX(IF($B2114="Oui - sans lien de dépendance",0,MIN((0.75*K2114),847)),MIN(K2114,(0.75*$C2114),847)),2),IF(revenueReduction&gt;0.3,MAX(IF($B2114="Non - avec lien de dépendance",MIN(1129,K2114,$C2114)*overallRate,MIN(1129,K2114)*overallRate),ROUND(MAX(IF($B2114="Non - avec lien de dépendance",0,MIN((0.75*K2114),847)),MIN(K2114,(0.75*$C2114),847)),2)),IF($B2114="Non - avec lien de dépendance",MIN(1129,K2114,$C2114)*overallRate,MIN(1129,K2114)*overallRate)))))</f>
        <v>Effectuez l’étape 1</v>
      </c>
      <c r="P2114" s="3">
        <f t="shared" si="32"/>
        <v>0</v>
      </c>
    </row>
    <row r="2115" spans="12:16" x14ac:dyDescent="0.5">
      <c r="L2115" s="68" t="str">
        <f>IF(ISTEXT(overallRate),"Effectuez l’étape 1",IF(OR(COUNT($C2115,H2115)&lt;&gt;2,overallRate=0),0,IF(D2115="Yes",ROUND(MAX(IF($B2115="Oui - sans lien de dépendance",0,MIN((0.75*H2115),847)),MIN(H2115,(0.75*$C2115),847)),2),IF(revenueReduction&gt;0.3,MAX(IF($B2115="Non - avec lien de dépendance",MIN(1129,H2115,$C2115)*overallRate,MIN(1129,H2115)*overallRate),ROUND(MAX(IF($B2115="Non - avec lien de dépendance",0,MIN((0.75*H2115),847)),MIN(H2115,(0.75*$C2115),847)),2)),IF($B2115="Non - avec lien de dépendance",MIN(1129,H2115,$C2115)*overallRate,MIN(1129,H2115)*overallRate)))))</f>
        <v>Effectuez l’étape 1</v>
      </c>
      <c r="M2115" s="68" t="str">
        <f>IF(ISTEXT(overallRate),"Effectuez l’étape 1",IF(OR(COUNT($C2115,I2115)&lt;&gt;2,overallRate=0),0,IF(E2115="Yes",ROUND(MAX(IF($B2115="Oui - sans lien de dépendance",0,MIN((0.75*I2115),847)),MIN(I2115,(0.75*$C2115),847)),2),IF(revenueReduction&gt;0.3,MAX(IF($B2115="Non - avec lien de dépendance",MIN(1129,I2115,$C2115)*overallRate,MIN(1129,I2115)*overallRate),ROUND(MAX(IF($B2115="Non - avec lien de dépendance",0,MIN((0.75*I2115),847)),MIN(I2115,(0.75*$C2115),847)),2)),IF($B2115="Non - avec lien de dépendance",MIN(1129,I2115,$C2115)*overallRate,MIN(1129,I2115)*overallRate)))))</f>
        <v>Effectuez l’étape 1</v>
      </c>
      <c r="N2115" s="68" t="str">
        <f>IF(ISTEXT(overallRate),"Effectuez l’étape 1",IF(OR(COUNT($C2115,J2115)&lt;&gt;2,overallRate=0),0,IF(F2115="Yes",ROUND(MAX(IF($B2115="Oui - sans lien de dépendance",0,MIN((0.75*J2115),847)),MIN(J2115,(0.75*$C2115),847)),2),IF(revenueReduction&gt;0.3,MAX(IF($B2115="Non - avec lien de dépendance",MIN(1129,J2115,$C2115)*overallRate,MIN(1129,J2115)*overallRate),ROUND(MAX(IF($B2115="Non - avec lien de dépendance",0,MIN((0.75*J2115),847)),MIN(J2115,(0.75*$C2115),847)),2)),IF($B2115="Non - avec lien de dépendance",MIN(1129,J2115,$C2115)*overallRate,MIN(1129,J2115)*overallRate)))))</f>
        <v>Effectuez l’étape 1</v>
      </c>
      <c r="O2115" s="68" t="str">
        <f>IF(ISTEXT(overallRate),"Effectuez l’étape 1",IF(OR(COUNT($C2115,K2115)&lt;&gt;2,overallRate=0),0,IF(G2115="Yes",ROUND(MAX(IF($B2115="Oui - sans lien de dépendance",0,MIN((0.75*K2115),847)),MIN(K2115,(0.75*$C2115),847)),2),IF(revenueReduction&gt;0.3,MAX(IF($B2115="Non - avec lien de dépendance",MIN(1129,K2115,$C2115)*overallRate,MIN(1129,K2115)*overallRate),ROUND(MAX(IF($B2115="Non - avec lien de dépendance",0,MIN((0.75*K2115),847)),MIN(K2115,(0.75*$C2115),847)),2)),IF($B2115="Non - avec lien de dépendance",MIN(1129,K2115,$C2115)*overallRate,MIN(1129,K2115)*overallRate)))))</f>
        <v>Effectuez l’étape 1</v>
      </c>
      <c r="P2115" s="3">
        <f t="shared" si="32"/>
        <v>0</v>
      </c>
    </row>
    <row r="2116" spans="12:16" x14ac:dyDescent="0.5">
      <c r="L2116" s="68" t="str">
        <f>IF(ISTEXT(overallRate),"Effectuez l’étape 1",IF(OR(COUNT($C2116,H2116)&lt;&gt;2,overallRate=0),0,IF(D2116="Yes",ROUND(MAX(IF($B2116="Oui - sans lien de dépendance",0,MIN((0.75*H2116),847)),MIN(H2116,(0.75*$C2116),847)),2),IF(revenueReduction&gt;0.3,MAX(IF($B2116="Non - avec lien de dépendance",MIN(1129,H2116,$C2116)*overallRate,MIN(1129,H2116)*overallRate),ROUND(MAX(IF($B2116="Non - avec lien de dépendance",0,MIN((0.75*H2116),847)),MIN(H2116,(0.75*$C2116),847)),2)),IF($B2116="Non - avec lien de dépendance",MIN(1129,H2116,$C2116)*overallRate,MIN(1129,H2116)*overallRate)))))</f>
        <v>Effectuez l’étape 1</v>
      </c>
      <c r="M2116" s="68" t="str">
        <f>IF(ISTEXT(overallRate),"Effectuez l’étape 1",IF(OR(COUNT($C2116,I2116)&lt;&gt;2,overallRate=0),0,IF(E2116="Yes",ROUND(MAX(IF($B2116="Oui - sans lien de dépendance",0,MIN((0.75*I2116),847)),MIN(I2116,(0.75*$C2116),847)),2),IF(revenueReduction&gt;0.3,MAX(IF($B2116="Non - avec lien de dépendance",MIN(1129,I2116,$C2116)*overallRate,MIN(1129,I2116)*overallRate),ROUND(MAX(IF($B2116="Non - avec lien de dépendance",0,MIN((0.75*I2116),847)),MIN(I2116,(0.75*$C2116),847)),2)),IF($B2116="Non - avec lien de dépendance",MIN(1129,I2116,$C2116)*overallRate,MIN(1129,I2116)*overallRate)))))</f>
        <v>Effectuez l’étape 1</v>
      </c>
      <c r="N2116" s="68" t="str">
        <f>IF(ISTEXT(overallRate),"Effectuez l’étape 1",IF(OR(COUNT($C2116,J2116)&lt;&gt;2,overallRate=0),0,IF(F2116="Yes",ROUND(MAX(IF($B2116="Oui - sans lien de dépendance",0,MIN((0.75*J2116),847)),MIN(J2116,(0.75*$C2116),847)),2),IF(revenueReduction&gt;0.3,MAX(IF($B2116="Non - avec lien de dépendance",MIN(1129,J2116,$C2116)*overallRate,MIN(1129,J2116)*overallRate),ROUND(MAX(IF($B2116="Non - avec lien de dépendance",0,MIN((0.75*J2116),847)),MIN(J2116,(0.75*$C2116),847)),2)),IF($B2116="Non - avec lien de dépendance",MIN(1129,J2116,$C2116)*overallRate,MIN(1129,J2116)*overallRate)))))</f>
        <v>Effectuez l’étape 1</v>
      </c>
      <c r="O2116" s="68" t="str">
        <f>IF(ISTEXT(overallRate),"Effectuez l’étape 1",IF(OR(COUNT($C2116,K2116)&lt;&gt;2,overallRate=0),0,IF(G2116="Yes",ROUND(MAX(IF($B2116="Oui - sans lien de dépendance",0,MIN((0.75*K2116),847)),MIN(K2116,(0.75*$C2116),847)),2),IF(revenueReduction&gt;0.3,MAX(IF($B2116="Non - avec lien de dépendance",MIN(1129,K2116,$C2116)*overallRate,MIN(1129,K2116)*overallRate),ROUND(MAX(IF($B2116="Non - avec lien de dépendance",0,MIN((0.75*K2116),847)),MIN(K2116,(0.75*$C2116),847)),2)),IF($B2116="Non - avec lien de dépendance",MIN(1129,K2116,$C2116)*overallRate,MIN(1129,K2116)*overallRate)))))</f>
        <v>Effectuez l’étape 1</v>
      </c>
      <c r="P2116" s="3">
        <f t="shared" si="32"/>
        <v>0</v>
      </c>
    </row>
    <row r="2117" spans="12:16" x14ac:dyDescent="0.5">
      <c r="L2117" s="68" t="str">
        <f>IF(ISTEXT(overallRate),"Effectuez l’étape 1",IF(OR(COUNT($C2117,H2117)&lt;&gt;2,overallRate=0),0,IF(D2117="Yes",ROUND(MAX(IF($B2117="Oui - sans lien de dépendance",0,MIN((0.75*H2117),847)),MIN(H2117,(0.75*$C2117),847)),2),IF(revenueReduction&gt;0.3,MAX(IF($B2117="Non - avec lien de dépendance",MIN(1129,H2117,$C2117)*overallRate,MIN(1129,H2117)*overallRate),ROUND(MAX(IF($B2117="Non - avec lien de dépendance",0,MIN((0.75*H2117),847)),MIN(H2117,(0.75*$C2117),847)),2)),IF($B2117="Non - avec lien de dépendance",MIN(1129,H2117,$C2117)*overallRate,MIN(1129,H2117)*overallRate)))))</f>
        <v>Effectuez l’étape 1</v>
      </c>
      <c r="M2117" s="68" t="str">
        <f>IF(ISTEXT(overallRate),"Effectuez l’étape 1",IF(OR(COUNT($C2117,I2117)&lt;&gt;2,overallRate=0),0,IF(E2117="Yes",ROUND(MAX(IF($B2117="Oui - sans lien de dépendance",0,MIN((0.75*I2117),847)),MIN(I2117,(0.75*$C2117),847)),2),IF(revenueReduction&gt;0.3,MAX(IF($B2117="Non - avec lien de dépendance",MIN(1129,I2117,$C2117)*overallRate,MIN(1129,I2117)*overallRate),ROUND(MAX(IF($B2117="Non - avec lien de dépendance",0,MIN((0.75*I2117),847)),MIN(I2117,(0.75*$C2117),847)),2)),IF($B2117="Non - avec lien de dépendance",MIN(1129,I2117,$C2117)*overallRate,MIN(1129,I2117)*overallRate)))))</f>
        <v>Effectuez l’étape 1</v>
      </c>
      <c r="N2117" s="68" t="str">
        <f>IF(ISTEXT(overallRate),"Effectuez l’étape 1",IF(OR(COUNT($C2117,J2117)&lt;&gt;2,overallRate=0),0,IF(F2117="Yes",ROUND(MAX(IF($B2117="Oui - sans lien de dépendance",0,MIN((0.75*J2117),847)),MIN(J2117,(0.75*$C2117),847)),2),IF(revenueReduction&gt;0.3,MAX(IF($B2117="Non - avec lien de dépendance",MIN(1129,J2117,$C2117)*overallRate,MIN(1129,J2117)*overallRate),ROUND(MAX(IF($B2117="Non - avec lien de dépendance",0,MIN((0.75*J2117),847)),MIN(J2117,(0.75*$C2117),847)),2)),IF($B2117="Non - avec lien de dépendance",MIN(1129,J2117,$C2117)*overallRate,MIN(1129,J2117)*overallRate)))))</f>
        <v>Effectuez l’étape 1</v>
      </c>
      <c r="O2117" s="68" t="str">
        <f>IF(ISTEXT(overallRate),"Effectuez l’étape 1",IF(OR(COUNT($C2117,K2117)&lt;&gt;2,overallRate=0),0,IF(G2117="Yes",ROUND(MAX(IF($B2117="Oui - sans lien de dépendance",0,MIN((0.75*K2117),847)),MIN(K2117,(0.75*$C2117),847)),2),IF(revenueReduction&gt;0.3,MAX(IF($B2117="Non - avec lien de dépendance",MIN(1129,K2117,$C2117)*overallRate,MIN(1129,K2117)*overallRate),ROUND(MAX(IF($B2117="Non - avec lien de dépendance",0,MIN((0.75*K2117),847)),MIN(K2117,(0.75*$C2117),847)),2)),IF($B2117="Non - avec lien de dépendance",MIN(1129,K2117,$C2117)*overallRate,MIN(1129,K2117)*overallRate)))))</f>
        <v>Effectuez l’étape 1</v>
      </c>
      <c r="P2117" s="3">
        <f t="shared" si="32"/>
        <v>0</v>
      </c>
    </row>
    <row r="2118" spans="12:16" x14ac:dyDescent="0.5">
      <c r="L2118" s="68" t="str">
        <f>IF(ISTEXT(overallRate),"Effectuez l’étape 1",IF(OR(COUNT($C2118,H2118)&lt;&gt;2,overallRate=0),0,IF(D2118="Yes",ROUND(MAX(IF($B2118="Oui - sans lien de dépendance",0,MIN((0.75*H2118),847)),MIN(H2118,(0.75*$C2118),847)),2),IF(revenueReduction&gt;0.3,MAX(IF($B2118="Non - avec lien de dépendance",MIN(1129,H2118,$C2118)*overallRate,MIN(1129,H2118)*overallRate),ROUND(MAX(IF($B2118="Non - avec lien de dépendance",0,MIN((0.75*H2118),847)),MIN(H2118,(0.75*$C2118),847)),2)),IF($B2118="Non - avec lien de dépendance",MIN(1129,H2118,$C2118)*overallRate,MIN(1129,H2118)*overallRate)))))</f>
        <v>Effectuez l’étape 1</v>
      </c>
      <c r="M2118" s="68" t="str">
        <f>IF(ISTEXT(overallRate),"Effectuez l’étape 1",IF(OR(COUNT($C2118,I2118)&lt;&gt;2,overallRate=0),0,IF(E2118="Yes",ROUND(MAX(IF($B2118="Oui - sans lien de dépendance",0,MIN((0.75*I2118),847)),MIN(I2118,(0.75*$C2118),847)),2),IF(revenueReduction&gt;0.3,MAX(IF($B2118="Non - avec lien de dépendance",MIN(1129,I2118,$C2118)*overallRate,MIN(1129,I2118)*overallRate),ROUND(MAX(IF($B2118="Non - avec lien de dépendance",0,MIN((0.75*I2118),847)),MIN(I2118,(0.75*$C2118),847)),2)),IF($B2118="Non - avec lien de dépendance",MIN(1129,I2118,$C2118)*overallRate,MIN(1129,I2118)*overallRate)))))</f>
        <v>Effectuez l’étape 1</v>
      </c>
      <c r="N2118" s="68" t="str">
        <f>IF(ISTEXT(overallRate),"Effectuez l’étape 1",IF(OR(COUNT($C2118,J2118)&lt;&gt;2,overallRate=0),0,IF(F2118="Yes",ROUND(MAX(IF($B2118="Oui - sans lien de dépendance",0,MIN((0.75*J2118),847)),MIN(J2118,(0.75*$C2118),847)),2),IF(revenueReduction&gt;0.3,MAX(IF($B2118="Non - avec lien de dépendance",MIN(1129,J2118,$C2118)*overallRate,MIN(1129,J2118)*overallRate),ROUND(MAX(IF($B2118="Non - avec lien de dépendance",0,MIN((0.75*J2118),847)),MIN(J2118,(0.75*$C2118),847)),2)),IF($B2118="Non - avec lien de dépendance",MIN(1129,J2118,$C2118)*overallRate,MIN(1129,J2118)*overallRate)))))</f>
        <v>Effectuez l’étape 1</v>
      </c>
      <c r="O2118" s="68" t="str">
        <f>IF(ISTEXT(overallRate),"Effectuez l’étape 1",IF(OR(COUNT($C2118,K2118)&lt;&gt;2,overallRate=0),0,IF(G2118="Yes",ROUND(MAX(IF($B2118="Oui - sans lien de dépendance",0,MIN((0.75*K2118),847)),MIN(K2118,(0.75*$C2118),847)),2),IF(revenueReduction&gt;0.3,MAX(IF($B2118="Non - avec lien de dépendance",MIN(1129,K2118,$C2118)*overallRate,MIN(1129,K2118)*overallRate),ROUND(MAX(IF($B2118="Non - avec lien de dépendance",0,MIN((0.75*K2118),847)),MIN(K2118,(0.75*$C2118),847)),2)),IF($B2118="Non - avec lien de dépendance",MIN(1129,K2118,$C2118)*overallRate,MIN(1129,K2118)*overallRate)))))</f>
        <v>Effectuez l’étape 1</v>
      </c>
      <c r="P2118" s="3">
        <f t="shared" ref="P2118:P2181" si="33">IF(AND(COUNT(C2118:K2118)&gt;0,OR(COUNT(C2118:K2118)&lt;&gt;5,ISBLANK(B2118))),"Fill out all amounts",IF(OR(COUNTIF(H2118,0)+COUNTIF(I2118,0)&gt;1,COUNTIF(I2118,0)+COUNTIF(J2118,0)&gt;1,COUNTIF(J2118,0)+COUNTIF(K2118,0)&gt;1),0,SUM(L2118:O2118)))</f>
        <v>0</v>
      </c>
    </row>
    <row r="2119" spans="12:16" x14ac:dyDescent="0.5">
      <c r="L2119" s="68" t="str">
        <f>IF(ISTEXT(overallRate),"Effectuez l’étape 1",IF(OR(COUNT($C2119,H2119)&lt;&gt;2,overallRate=0),0,IF(D2119="Yes",ROUND(MAX(IF($B2119="Oui - sans lien de dépendance",0,MIN((0.75*H2119),847)),MIN(H2119,(0.75*$C2119),847)),2),IF(revenueReduction&gt;0.3,MAX(IF($B2119="Non - avec lien de dépendance",MIN(1129,H2119,$C2119)*overallRate,MIN(1129,H2119)*overallRate),ROUND(MAX(IF($B2119="Non - avec lien de dépendance",0,MIN((0.75*H2119),847)),MIN(H2119,(0.75*$C2119),847)),2)),IF($B2119="Non - avec lien de dépendance",MIN(1129,H2119,$C2119)*overallRate,MIN(1129,H2119)*overallRate)))))</f>
        <v>Effectuez l’étape 1</v>
      </c>
      <c r="M2119" s="68" t="str">
        <f>IF(ISTEXT(overallRate),"Effectuez l’étape 1",IF(OR(COUNT($C2119,I2119)&lt;&gt;2,overallRate=0),0,IF(E2119="Yes",ROUND(MAX(IF($B2119="Oui - sans lien de dépendance",0,MIN((0.75*I2119),847)),MIN(I2119,(0.75*$C2119),847)),2),IF(revenueReduction&gt;0.3,MAX(IF($B2119="Non - avec lien de dépendance",MIN(1129,I2119,$C2119)*overallRate,MIN(1129,I2119)*overallRate),ROUND(MAX(IF($B2119="Non - avec lien de dépendance",0,MIN((0.75*I2119),847)),MIN(I2119,(0.75*$C2119),847)),2)),IF($B2119="Non - avec lien de dépendance",MIN(1129,I2119,$C2119)*overallRate,MIN(1129,I2119)*overallRate)))))</f>
        <v>Effectuez l’étape 1</v>
      </c>
      <c r="N2119" s="68" t="str">
        <f>IF(ISTEXT(overallRate),"Effectuez l’étape 1",IF(OR(COUNT($C2119,J2119)&lt;&gt;2,overallRate=0),0,IF(F2119="Yes",ROUND(MAX(IF($B2119="Oui - sans lien de dépendance",0,MIN((0.75*J2119),847)),MIN(J2119,(0.75*$C2119),847)),2),IF(revenueReduction&gt;0.3,MAX(IF($B2119="Non - avec lien de dépendance",MIN(1129,J2119,$C2119)*overallRate,MIN(1129,J2119)*overallRate),ROUND(MAX(IF($B2119="Non - avec lien de dépendance",0,MIN((0.75*J2119),847)),MIN(J2119,(0.75*$C2119),847)),2)),IF($B2119="Non - avec lien de dépendance",MIN(1129,J2119,$C2119)*overallRate,MIN(1129,J2119)*overallRate)))))</f>
        <v>Effectuez l’étape 1</v>
      </c>
      <c r="O2119" s="68" t="str">
        <f>IF(ISTEXT(overallRate),"Effectuez l’étape 1",IF(OR(COUNT($C2119,K2119)&lt;&gt;2,overallRate=0),0,IF(G2119="Yes",ROUND(MAX(IF($B2119="Oui - sans lien de dépendance",0,MIN((0.75*K2119),847)),MIN(K2119,(0.75*$C2119),847)),2),IF(revenueReduction&gt;0.3,MAX(IF($B2119="Non - avec lien de dépendance",MIN(1129,K2119,$C2119)*overallRate,MIN(1129,K2119)*overallRate),ROUND(MAX(IF($B2119="Non - avec lien de dépendance",0,MIN((0.75*K2119),847)),MIN(K2119,(0.75*$C2119),847)),2)),IF($B2119="Non - avec lien de dépendance",MIN(1129,K2119,$C2119)*overallRate,MIN(1129,K2119)*overallRate)))))</f>
        <v>Effectuez l’étape 1</v>
      </c>
      <c r="P2119" s="3">
        <f t="shared" si="33"/>
        <v>0</v>
      </c>
    </row>
    <row r="2120" spans="12:16" x14ac:dyDescent="0.5">
      <c r="L2120" s="68" t="str">
        <f>IF(ISTEXT(overallRate),"Effectuez l’étape 1",IF(OR(COUNT($C2120,H2120)&lt;&gt;2,overallRate=0),0,IF(D2120="Yes",ROUND(MAX(IF($B2120="Oui - sans lien de dépendance",0,MIN((0.75*H2120),847)),MIN(H2120,(0.75*$C2120),847)),2),IF(revenueReduction&gt;0.3,MAX(IF($B2120="Non - avec lien de dépendance",MIN(1129,H2120,$C2120)*overallRate,MIN(1129,H2120)*overallRate),ROUND(MAX(IF($B2120="Non - avec lien de dépendance",0,MIN((0.75*H2120),847)),MIN(H2120,(0.75*$C2120),847)),2)),IF($B2120="Non - avec lien de dépendance",MIN(1129,H2120,$C2120)*overallRate,MIN(1129,H2120)*overallRate)))))</f>
        <v>Effectuez l’étape 1</v>
      </c>
      <c r="M2120" s="68" t="str">
        <f>IF(ISTEXT(overallRate),"Effectuez l’étape 1",IF(OR(COUNT($C2120,I2120)&lt;&gt;2,overallRate=0),0,IF(E2120="Yes",ROUND(MAX(IF($B2120="Oui - sans lien de dépendance",0,MIN((0.75*I2120),847)),MIN(I2120,(0.75*$C2120),847)),2),IF(revenueReduction&gt;0.3,MAX(IF($B2120="Non - avec lien de dépendance",MIN(1129,I2120,$C2120)*overallRate,MIN(1129,I2120)*overallRate),ROUND(MAX(IF($B2120="Non - avec lien de dépendance",0,MIN((0.75*I2120),847)),MIN(I2120,(0.75*$C2120),847)),2)),IF($B2120="Non - avec lien de dépendance",MIN(1129,I2120,$C2120)*overallRate,MIN(1129,I2120)*overallRate)))))</f>
        <v>Effectuez l’étape 1</v>
      </c>
      <c r="N2120" s="68" t="str">
        <f>IF(ISTEXT(overallRate),"Effectuez l’étape 1",IF(OR(COUNT($C2120,J2120)&lt;&gt;2,overallRate=0),0,IF(F2120="Yes",ROUND(MAX(IF($B2120="Oui - sans lien de dépendance",0,MIN((0.75*J2120),847)),MIN(J2120,(0.75*$C2120),847)),2),IF(revenueReduction&gt;0.3,MAX(IF($B2120="Non - avec lien de dépendance",MIN(1129,J2120,$C2120)*overallRate,MIN(1129,J2120)*overallRate),ROUND(MAX(IF($B2120="Non - avec lien de dépendance",0,MIN((0.75*J2120),847)),MIN(J2120,(0.75*$C2120),847)),2)),IF($B2120="Non - avec lien de dépendance",MIN(1129,J2120,$C2120)*overallRate,MIN(1129,J2120)*overallRate)))))</f>
        <v>Effectuez l’étape 1</v>
      </c>
      <c r="O2120" s="68" t="str">
        <f>IF(ISTEXT(overallRate),"Effectuez l’étape 1",IF(OR(COUNT($C2120,K2120)&lt;&gt;2,overallRate=0),0,IF(G2120="Yes",ROUND(MAX(IF($B2120="Oui - sans lien de dépendance",0,MIN((0.75*K2120),847)),MIN(K2120,(0.75*$C2120),847)),2),IF(revenueReduction&gt;0.3,MAX(IF($B2120="Non - avec lien de dépendance",MIN(1129,K2120,$C2120)*overallRate,MIN(1129,K2120)*overallRate),ROUND(MAX(IF($B2120="Non - avec lien de dépendance",0,MIN((0.75*K2120),847)),MIN(K2120,(0.75*$C2120),847)),2)),IF($B2120="Non - avec lien de dépendance",MIN(1129,K2120,$C2120)*overallRate,MIN(1129,K2120)*overallRate)))))</f>
        <v>Effectuez l’étape 1</v>
      </c>
      <c r="P2120" s="3">
        <f t="shared" si="33"/>
        <v>0</v>
      </c>
    </row>
    <row r="2121" spans="12:16" x14ac:dyDescent="0.5">
      <c r="L2121" s="68" t="str">
        <f>IF(ISTEXT(overallRate),"Effectuez l’étape 1",IF(OR(COUNT($C2121,H2121)&lt;&gt;2,overallRate=0),0,IF(D2121="Yes",ROUND(MAX(IF($B2121="Oui - sans lien de dépendance",0,MIN((0.75*H2121),847)),MIN(H2121,(0.75*$C2121),847)),2),IF(revenueReduction&gt;0.3,MAX(IF($B2121="Non - avec lien de dépendance",MIN(1129,H2121,$C2121)*overallRate,MIN(1129,H2121)*overallRate),ROUND(MAX(IF($B2121="Non - avec lien de dépendance",0,MIN((0.75*H2121),847)),MIN(H2121,(0.75*$C2121),847)),2)),IF($B2121="Non - avec lien de dépendance",MIN(1129,H2121,$C2121)*overallRate,MIN(1129,H2121)*overallRate)))))</f>
        <v>Effectuez l’étape 1</v>
      </c>
      <c r="M2121" s="68" t="str">
        <f>IF(ISTEXT(overallRate),"Effectuez l’étape 1",IF(OR(COUNT($C2121,I2121)&lt;&gt;2,overallRate=0),0,IF(E2121="Yes",ROUND(MAX(IF($B2121="Oui - sans lien de dépendance",0,MIN((0.75*I2121),847)),MIN(I2121,(0.75*$C2121),847)),2),IF(revenueReduction&gt;0.3,MAX(IF($B2121="Non - avec lien de dépendance",MIN(1129,I2121,$C2121)*overallRate,MIN(1129,I2121)*overallRate),ROUND(MAX(IF($B2121="Non - avec lien de dépendance",0,MIN((0.75*I2121),847)),MIN(I2121,(0.75*$C2121),847)),2)),IF($B2121="Non - avec lien de dépendance",MIN(1129,I2121,$C2121)*overallRate,MIN(1129,I2121)*overallRate)))))</f>
        <v>Effectuez l’étape 1</v>
      </c>
      <c r="N2121" s="68" t="str">
        <f>IF(ISTEXT(overallRate),"Effectuez l’étape 1",IF(OR(COUNT($C2121,J2121)&lt;&gt;2,overallRate=0),0,IF(F2121="Yes",ROUND(MAX(IF($B2121="Oui - sans lien de dépendance",0,MIN((0.75*J2121),847)),MIN(J2121,(0.75*$C2121),847)),2),IF(revenueReduction&gt;0.3,MAX(IF($B2121="Non - avec lien de dépendance",MIN(1129,J2121,$C2121)*overallRate,MIN(1129,J2121)*overallRate),ROUND(MAX(IF($B2121="Non - avec lien de dépendance",0,MIN((0.75*J2121),847)),MIN(J2121,(0.75*$C2121),847)),2)),IF($B2121="Non - avec lien de dépendance",MIN(1129,J2121,$C2121)*overallRate,MIN(1129,J2121)*overallRate)))))</f>
        <v>Effectuez l’étape 1</v>
      </c>
      <c r="O2121" s="68" t="str">
        <f>IF(ISTEXT(overallRate),"Effectuez l’étape 1",IF(OR(COUNT($C2121,K2121)&lt;&gt;2,overallRate=0),0,IF(G2121="Yes",ROUND(MAX(IF($B2121="Oui - sans lien de dépendance",0,MIN((0.75*K2121),847)),MIN(K2121,(0.75*$C2121),847)),2),IF(revenueReduction&gt;0.3,MAX(IF($B2121="Non - avec lien de dépendance",MIN(1129,K2121,$C2121)*overallRate,MIN(1129,K2121)*overallRate),ROUND(MAX(IF($B2121="Non - avec lien de dépendance",0,MIN((0.75*K2121),847)),MIN(K2121,(0.75*$C2121),847)),2)),IF($B2121="Non - avec lien de dépendance",MIN(1129,K2121,$C2121)*overallRate,MIN(1129,K2121)*overallRate)))))</f>
        <v>Effectuez l’étape 1</v>
      </c>
      <c r="P2121" s="3">
        <f t="shared" si="33"/>
        <v>0</v>
      </c>
    </row>
    <row r="2122" spans="12:16" x14ac:dyDescent="0.5">
      <c r="L2122" s="68" t="str">
        <f>IF(ISTEXT(overallRate),"Effectuez l’étape 1",IF(OR(COUNT($C2122,H2122)&lt;&gt;2,overallRate=0),0,IF(D2122="Yes",ROUND(MAX(IF($B2122="Oui - sans lien de dépendance",0,MIN((0.75*H2122),847)),MIN(H2122,(0.75*$C2122),847)),2),IF(revenueReduction&gt;0.3,MAX(IF($B2122="Non - avec lien de dépendance",MIN(1129,H2122,$C2122)*overallRate,MIN(1129,H2122)*overallRate),ROUND(MAX(IF($B2122="Non - avec lien de dépendance",0,MIN((0.75*H2122),847)),MIN(H2122,(0.75*$C2122),847)),2)),IF($B2122="Non - avec lien de dépendance",MIN(1129,H2122,$C2122)*overallRate,MIN(1129,H2122)*overallRate)))))</f>
        <v>Effectuez l’étape 1</v>
      </c>
      <c r="M2122" s="68" t="str">
        <f>IF(ISTEXT(overallRate),"Effectuez l’étape 1",IF(OR(COUNT($C2122,I2122)&lt;&gt;2,overallRate=0),0,IF(E2122="Yes",ROUND(MAX(IF($B2122="Oui - sans lien de dépendance",0,MIN((0.75*I2122),847)),MIN(I2122,(0.75*$C2122),847)),2),IF(revenueReduction&gt;0.3,MAX(IF($B2122="Non - avec lien de dépendance",MIN(1129,I2122,$C2122)*overallRate,MIN(1129,I2122)*overallRate),ROUND(MAX(IF($B2122="Non - avec lien de dépendance",0,MIN((0.75*I2122),847)),MIN(I2122,(0.75*$C2122),847)),2)),IF($B2122="Non - avec lien de dépendance",MIN(1129,I2122,$C2122)*overallRate,MIN(1129,I2122)*overallRate)))))</f>
        <v>Effectuez l’étape 1</v>
      </c>
      <c r="N2122" s="68" t="str">
        <f>IF(ISTEXT(overallRate),"Effectuez l’étape 1",IF(OR(COUNT($C2122,J2122)&lt;&gt;2,overallRate=0),0,IF(F2122="Yes",ROUND(MAX(IF($B2122="Oui - sans lien de dépendance",0,MIN((0.75*J2122),847)),MIN(J2122,(0.75*$C2122),847)),2),IF(revenueReduction&gt;0.3,MAX(IF($B2122="Non - avec lien de dépendance",MIN(1129,J2122,$C2122)*overallRate,MIN(1129,J2122)*overallRate),ROUND(MAX(IF($B2122="Non - avec lien de dépendance",0,MIN((0.75*J2122),847)),MIN(J2122,(0.75*$C2122),847)),2)),IF($B2122="Non - avec lien de dépendance",MIN(1129,J2122,$C2122)*overallRate,MIN(1129,J2122)*overallRate)))))</f>
        <v>Effectuez l’étape 1</v>
      </c>
      <c r="O2122" s="68" t="str">
        <f>IF(ISTEXT(overallRate),"Effectuez l’étape 1",IF(OR(COUNT($C2122,K2122)&lt;&gt;2,overallRate=0),0,IF(G2122="Yes",ROUND(MAX(IF($B2122="Oui - sans lien de dépendance",0,MIN((0.75*K2122),847)),MIN(K2122,(0.75*$C2122),847)),2),IF(revenueReduction&gt;0.3,MAX(IF($B2122="Non - avec lien de dépendance",MIN(1129,K2122,$C2122)*overallRate,MIN(1129,K2122)*overallRate),ROUND(MAX(IF($B2122="Non - avec lien de dépendance",0,MIN((0.75*K2122),847)),MIN(K2122,(0.75*$C2122),847)),2)),IF($B2122="Non - avec lien de dépendance",MIN(1129,K2122,$C2122)*overallRate,MIN(1129,K2122)*overallRate)))))</f>
        <v>Effectuez l’étape 1</v>
      </c>
      <c r="P2122" s="3">
        <f t="shared" si="33"/>
        <v>0</v>
      </c>
    </row>
    <row r="2123" spans="12:16" x14ac:dyDescent="0.5">
      <c r="L2123" s="68" t="str">
        <f>IF(ISTEXT(overallRate),"Effectuez l’étape 1",IF(OR(COUNT($C2123,H2123)&lt;&gt;2,overallRate=0),0,IF(D2123="Yes",ROUND(MAX(IF($B2123="Oui - sans lien de dépendance",0,MIN((0.75*H2123),847)),MIN(H2123,(0.75*$C2123),847)),2),IF(revenueReduction&gt;0.3,MAX(IF($B2123="Non - avec lien de dépendance",MIN(1129,H2123,$C2123)*overallRate,MIN(1129,H2123)*overallRate),ROUND(MAX(IF($B2123="Non - avec lien de dépendance",0,MIN((0.75*H2123),847)),MIN(H2123,(0.75*$C2123),847)),2)),IF($B2123="Non - avec lien de dépendance",MIN(1129,H2123,$C2123)*overallRate,MIN(1129,H2123)*overallRate)))))</f>
        <v>Effectuez l’étape 1</v>
      </c>
      <c r="M2123" s="68" t="str">
        <f>IF(ISTEXT(overallRate),"Effectuez l’étape 1",IF(OR(COUNT($C2123,I2123)&lt;&gt;2,overallRate=0),0,IF(E2123="Yes",ROUND(MAX(IF($B2123="Oui - sans lien de dépendance",0,MIN((0.75*I2123),847)),MIN(I2123,(0.75*$C2123),847)),2),IF(revenueReduction&gt;0.3,MAX(IF($B2123="Non - avec lien de dépendance",MIN(1129,I2123,$C2123)*overallRate,MIN(1129,I2123)*overallRate),ROUND(MAX(IF($B2123="Non - avec lien de dépendance",0,MIN((0.75*I2123),847)),MIN(I2123,(0.75*$C2123),847)),2)),IF($B2123="Non - avec lien de dépendance",MIN(1129,I2123,$C2123)*overallRate,MIN(1129,I2123)*overallRate)))))</f>
        <v>Effectuez l’étape 1</v>
      </c>
      <c r="N2123" s="68" t="str">
        <f>IF(ISTEXT(overallRate),"Effectuez l’étape 1",IF(OR(COUNT($C2123,J2123)&lt;&gt;2,overallRate=0),0,IF(F2123="Yes",ROUND(MAX(IF($B2123="Oui - sans lien de dépendance",0,MIN((0.75*J2123),847)),MIN(J2123,(0.75*$C2123),847)),2),IF(revenueReduction&gt;0.3,MAX(IF($B2123="Non - avec lien de dépendance",MIN(1129,J2123,$C2123)*overallRate,MIN(1129,J2123)*overallRate),ROUND(MAX(IF($B2123="Non - avec lien de dépendance",0,MIN((0.75*J2123),847)),MIN(J2123,(0.75*$C2123),847)),2)),IF($B2123="Non - avec lien de dépendance",MIN(1129,J2123,$C2123)*overallRate,MIN(1129,J2123)*overallRate)))))</f>
        <v>Effectuez l’étape 1</v>
      </c>
      <c r="O2123" s="68" t="str">
        <f>IF(ISTEXT(overallRate),"Effectuez l’étape 1",IF(OR(COUNT($C2123,K2123)&lt;&gt;2,overallRate=0),0,IF(G2123="Yes",ROUND(MAX(IF($B2123="Oui - sans lien de dépendance",0,MIN((0.75*K2123),847)),MIN(K2123,(0.75*$C2123),847)),2),IF(revenueReduction&gt;0.3,MAX(IF($B2123="Non - avec lien de dépendance",MIN(1129,K2123,$C2123)*overallRate,MIN(1129,K2123)*overallRate),ROUND(MAX(IF($B2123="Non - avec lien de dépendance",0,MIN((0.75*K2123),847)),MIN(K2123,(0.75*$C2123),847)),2)),IF($B2123="Non - avec lien de dépendance",MIN(1129,K2123,$C2123)*overallRate,MIN(1129,K2123)*overallRate)))))</f>
        <v>Effectuez l’étape 1</v>
      </c>
      <c r="P2123" s="3">
        <f t="shared" si="33"/>
        <v>0</v>
      </c>
    </row>
    <row r="2124" spans="12:16" x14ac:dyDescent="0.5">
      <c r="L2124" s="68" t="str">
        <f>IF(ISTEXT(overallRate),"Effectuez l’étape 1",IF(OR(COUNT($C2124,H2124)&lt;&gt;2,overallRate=0),0,IF(D2124="Yes",ROUND(MAX(IF($B2124="Oui - sans lien de dépendance",0,MIN((0.75*H2124),847)),MIN(H2124,(0.75*$C2124),847)),2),IF(revenueReduction&gt;0.3,MAX(IF($B2124="Non - avec lien de dépendance",MIN(1129,H2124,$C2124)*overallRate,MIN(1129,H2124)*overallRate),ROUND(MAX(IF($B2124="Non - avec lien de dépendance",0,MIN((0.75*H2124),847)),MIN(H2124,(0.75*$C2124),847)),2)),IF($B2124="Non - avec lien de dépendance",MIN(1129,H2124,$C2124)*overallRate,MIN(1129,H2124)*overallRate)))))</f>
        <v>Effectuez l’étape 1</v>
      </c>
      <c r="M2124" s="68" t="str">
        <f>IF(ISTEXT(overallRate),"Effectuez l’étape 1",IF(OR(COUNT($C2124,I2124)&lt;&gt;2,overallRate=0),0,IF(E2124="Yes",ROUND(MAX(IF($B2124="Oui - sans lien de dépendance",0,MIN((0.75*I2124),847)),MIN(I2124,(0.75*$C2124),847)),2),IF(revenueReduction&gt;0.3,MAX(IF($B2124="Non - avec lien de dépendance",MIN(1129,I2124,$C2124)*overallRate,MIN(1129,I2124)*overallRate),ROUND(MAX(IF($B2124="Non - avec lien de dépendance",0,MIN((0.75*I2124),847)),MIN(I2124,(0.75*$C2124),847)),2)),IF($B2124="Non - avec lien de dépendance",MIN(1129,I2124,$C2124)*overallRate,MIN(1129,I2124)*overallRate)))))</f>
        <v>Effectuez l’étape 1</v>
      </c>
      <c r="N2124" s="68" t="str">
        <f>IF(ISTEXT(overallRate),"Effectuez l’étape 1",IF(OR(COUNT($C2124,J2124)&lt;&gt;2,overallRate=0),0,IF(F2124="Yes",ROUND(MAX(IF($B2124="Oui - sans lien de dépendance",0,MIN((0.75*J2124),847)),MIN(J2124,(0.75*$C2124),847)),2),IF(revenueReduction&gt;0.3,MAX(IF($B2124="Non - avec lien de dépendance",MIN(1129,J2124,$C2124)*overallRate,MIN(1129,J2124)*overallRate),ROUND(MAX(IF($B2124="Non - avec lien de dépendance",0,MIN((0.75*J2124),847)),MIN(J2124,(0.75*$C2124),847)),2)),IF($B2124="Non - avec lien de dépendance",MIN(1129,J2124,$C2124)*overallRate,MIN(1129,J2124)*overallRate)))))</f>
        <v>Effectuez l’étape 1</v>
      </c>
      <c r="O2124" s="68" t="str">
        <f>IF(ISTEXT(overallRate),"Effectuez l’étape 1",IF(OR(COUNT($C2124,K2124)&lt;&gt;2,overallRate=0),0,IF(G2124="Yes",ROUND(MAX(IF($B2124="Oui - sans lien de dépendance",0,MIN((0.75*K2124),847)),MIN(K2124,(0.75*$C2124),847)),2),IF(revenueReduction&gt;0.3,MAX(IF($B2124="Non - avec lien de dépendance",MIN(1129,K2124,$C2124)*overallRate,MIN(1129,K2124)*overallRate),ROUND(MAX(IF($B2124="Non - avec lien de dépendance",0,MIN((0.75*K2124),847)),MIN(K2124,(0.75*$C2124),847)),2)),IF($B2124="Non - avec lien de dépendance",MIN(1129,K2124,$C2124)*overallRate,MIN(1129,K2124)*overallRate)))))</f>
        <v>Effectuez l’étape 1</v>
      </c>
      <c r="P2124" s="3">
        <f t="shared" si="33"/>
        <v>0</v>
      </c>
    </row>
    <row r="2125" spans="12:16" x14ac:dyDescent="0.5">
      <c r="L2125" s="68" t="str">
        <f>IF(ISTEXT(overallRate),"Effectuez l’étape 1",IF(OR(COUNT($C2125,H2125)&lt;&gt;2,overallRate=0),0,IF(D2125="Yes",ROUND(MAX(IF($B2125="Oui - sans lien de dépendance",0,MIN((0.75*H2125),847)),MIN(H2125,(0.75*$C2125),847)),2),IF(revenueReduction&gt;0.3,MAX(IF($B2125="Non - avec lien de dépendance",MIN(1129,H2125,$C2125)*overallRate,MIN(1129,H2125)*overallRate),ROUND(MAX(IF($B2125="Non - avec lien de dépendance",0,MIN((0.75*H2125),847)),MIN(H2125,(0.75*$C2125),847)),2)),IF($B2125="Non - avec lien de dépendance",MIN(1129,H2125,$C2125)*overallRate,MIN(1129,H2125)*overallRate)))))</f>
        <v>Effectuez l’étape 1</v>
      </c>
      <c r="M2125" s="68" t="str">
        <f>IF(ISTEXT(overallRate),"Effectuez l’étape 1",IF(OR(COUNT($C2125,I2125)&lt;&gt;2,overallRate=0),0,IF(E2125="Yes",ROUND(MAX(IF($B2125="Oui - sans lien de dépendance",0,MIN((0.75*I2125),847)),MIN(I2125,(0.75*$C2125),847)),2),IF(revenueReduction&gt;0.3,MAX(IF($B2125="Non - avec lien de dépendance",MIN(1129,I2125,$C2125)*overallRate,MIN(1129,I2125)*overallRate),ROUND(MAX(IF($B2125="Non - avec lien de dépendance",0,MIN((0.75*I2125),847)),MIN(I2125,(0.75*$C2125),847)),2)),IF($B2125="Non - avec lien de dépendance",MIN(1129,I2125,$C2125)*overallRate,MIN(1129,I2125)*overallRate)))))</f>
        <v>Effectuez l’étape 1</v>
      </c>
      <c r="N2125" s="68" t="str">
        <f>IF(ISTEXT(overallRate),"Effectuez l’étape 1",IF(OR(COUNT($C2125,J2125)&lt;&gt;2,overallRate=0),0,IF(F2125="Yes",ROUND(MAX(IF($B2125="Oui - sans lien de dépendance",0,MIN((0.75*J2125),847)),MIN(J2125,(0.75*$C2125),847)),2),IF(revenueReduction&gt;0.3,MAX(IF($B2125="Non - avec lien de dépendance",MIN(1129,J2125,$C2125)*overallRate,MIN(1129,J2125)*overallRate),ROUND(MAX(IF($B2125="Non - avec lien de dépendance",0,MIN((0.75*J2125),847)),MIN(J2125,(0.75*$C2125),847)),2)),IF($B2125="Non - avec lien de dépendance",MIN(1129,J2125,$C2125)*overallRate,MIN(1129,J2125)*overallRate)))))</f>
        <v>Effectuez l’étape 1</v>
      </c>
      <c r="O2125" s="68" t="str">
        <f>IF(ISTEXT(overallRate),"Effectuez l’étape 1",IF(OR(COUNT($C2125,K2125)&lt;&gt;2,overallRate=0),0,IF(G2125="Yes",ROUND(MAX(IF($B2125="Oui - sans lien de dépendance",0,MIN((0.75*K2125),847)),MIN(K2125,(0.75*$C2125),847)),2),IF(revenueReduction&gt;0.3,MAX(IF($B2125="Non - avec lien de dépendance",MIN(1129,K2125,$C2125)*overallRate,MIN(1129,K2125)*overallRate),ROUND(MAX(IF($B2125="Non - avec lien de dépendance",0,MIN((0.75*K2125),847)),MIN(K2125,(0.75*$C2125),847)),2)),IF($B2125="Non - avec lien de dépendance",MIN(1129,K2125,$C2125)*overallRate,MIN(1129,K2125)*overallRate)))))</f>
        <v>Effectuez l’étape 1</v>
      </c>
      <c r="P2125" s="3">
        <f t="shared" si="33"/>
        <v>0</v>
      </c>
    </row>
    <row r="2126" spans="12:16" x14ac:dyDescent="0.5">
      <c r="L2126" s="68" t="str">
        <f>IF(ISTEXT(overallRate),"Effectuez l’étape 1",IF(OR(COUNT($C2126,H2126)&lt;&gt;2,overallRate=0),0,IF(D2126="Yes",ROUND(MAX(IF($B2126="Oui - sans lien de dépendance",0,MIN((0.75*H2126),847)),MIN(H2126,(0.75*$C2126),847)),2),IF(revenueReduction&gt;0.3,MAX(IF($B2126="Non - avec lien de dépendance",MIN(1129,H2126,$C2126)*overallRate,MIN(1129,H2126)*overallRate),ROUND(MAX(IF($B2126="Non - avec lien de dépendance",0,MIN((0.75*H2126),847)),MIN(H2126,(0.75*$C2126),847)),2)),IF($B2126="Non - avec lien de dépendance",MIN(1129,H2126,$C2126)*overallRate,MIN(1129,H2126)*overallRate)))))</f>
        <v>Effectuez l’étape 1</v>
      </c>
      <c r="M2126" s="68" t="str">
        <f>IF(ISTEXT(overallRate),"Effectuez l’étape 1",IF(OR(COUNT($C2126,I2126)&lt;&gt;2,overallRate=0),0,IF(E2126="Yes",ROUND(MAX(IF($B2126="Oui - sans lien de dépendance",0,MIN((0.75*I2126),847)),MIN(I2126,(0.75*$C2126),847)),2),IF(revenueReduction&gt;0.3,MAX(IF($B2126="Non - avec lien de dépendance",MIN(1129,I2126,$C2126)*overallRate,MIN(1129,I2126)*overallRate),ROUND(MAX(IF($B2126="Non - avec lien de dépendance",0,MIN((0.75*I2126),847)),MIN(I2126,(0.75*$C2126),847)),2)),IF($B2126="Non - avec lien de dépendance",MIN(1129,I2126,$C2126)*overallRate,MIN(1129,I2126)*overallRate)))))</f>
        <v>Effectuez l’étape 1</v>
      </c>
      <c r="N2126" s="68" t="str">
        <f>IF(ISTEXT(overallRate),"Effectuez l’étape 1",IF(OR(COUNT($C2126,J2126)&lt;&gt;2,overallRate=0),0,IF(F2126="Yes",ROUND(MAX(IF($B2126="Oui - sans lien de dépendance",0,MIN((0.75*J2126),847)),MIN(J2126,(0.75*$C2126),847)),2),IF(revenueReduction&gt;0.3,MAX(IF($B2126="Non - avec lien de dépendance",MIN(1129,J2126,$C2126)*overallRate,MIN(1129,J2126)*overallRate),ROUND(MAX(IF($B2126="Non - avec lien de dépendance",0,MIN((0.75*J2126),847)),MIN(J2126,(0.75*$C2126),847)),2)),IF($B2126="Non - avec lien de dépendance",MIN(1129,J2126,$C2126)*overallRate,MIN(1129,J2126)*overallRate)))))</f>
        <v>Effectuez l’étape 1</v>
      </c>
      <c r="O2126" s="68" t="str">
        <f>IF(ISTEXT(overallRate),"Effectuez l’étape 1",IF(OR(COUNT($C2126,K2126)&lt;&gt;2,overallRate=0),0,IF(G2126="Yes",ROUND(MAX(IF($B2126="Oui - sans lien de dépendance",0,MIN((0.75*K2126),847)),MIN(K2126,(0.75*$C2126),847)),2),IF(revenueReduction&gt;0.3,MAX(IF($B2126="Non - avec lien de dépendance",MIN(1129,K2126,$C2126)*overallRate,MIN(1129,K2126)*overallRate),ROUND(MAX(IF($B2126="Non - avec lien de dépendance",0,MIN((0.75*K2126),847)),MIN(K2126,(0.75*$C2126),847)),2)),IF($B2126="Non - avec lien de dépendance",MIN(1129,K2126,$C2126)*overallRate,MIN(1129,K2126)*overallRate)))))</f>
        <v>Effectuez l’étape 1</v>
      </c>
      <c r="P2126" s="3">
        <f t="shared" si="33"/>
        <v>0</v>
      </c>
    </row>
    <row r="2127" spans="12:16" x14ac:dyDescent="0.5">
      <c r="L2127" s="68" t="str">
        <f>IF(ISTEXT(overallRate),"Effectuez l’étape 1",IF(OR(COUNT($C2127,H2127)&lt;&gt;2,overallRate=0),0,IF(D2127="Yes",ROUND(MAX(IF($B2127="Oui - sans lien de dépendance",0,MIN((0.75*H2127),847)),MIN(H2127,(0.75*$C2127),847)),2),IF(revenueReduction&gt;0.3,MAX(IF($B2127="Non - avec lien de dépendance",MIN(1129,H2127,$C2127)*overallRate,MIN(1129,H2127)*overallRate),ROUND(MAX(IF($B2127="Non - avec lien de dépendance",0,MIN((0.75*H2127),847)),MIN(H2127,(0.75*$C2127),847)),2)),IF($B2127="Non - avec lien de dépendance",MIN(1129,H2127,$C2127)*overallRate,MIN(1129,H2127)*overallRate)))))</f>
        <v>Effectuez l’étape 1</v>
      </c>
      <c r="M2127" s="68" t="str">
        <f>IF(ISTEXT(overallRate),"Effectuez l’étape 1",IF(OR(COUNT($C2127,I2127)&lt;&gt;2,overallRate=0),0,IF(E2127="Yes",ROUND(MAX(IF($B2127="Oui - sans lien de dépendance",0,MIN((0.75*I2127),847)),MIN(I2127,(0.75*$C2127),847)),2),IF(revenueReduction&gt;0.3,MAX(IF($B2127="Non - avec lien de dépendance",MIN(1129,I2127,$C2127)*overallRate,MIN(1129,I2127)*overallRate),ROUND(MAX(IF($B2127="Non - avec lien de dépendance",0,MIN((0.75*I2127),847)),MIN(I2127,(0.75*$C2127),847)),2)),IF($B2127="Non - avec lien de dépendance",MIN(1129,I2127,$C2127)*overallRate,MIN(1129,I2127)*overallRate)))))</f>
        <v>Effectuez l’étape 1</v>
      </c>
      <c r="N2127" s="68" t="str">
        <f>IF(ISTEXT(overallRate),"Effectuez l’étape 1",IF(OR(COUNT($C2127,J2127)&lt;&gt;2,overallRate=0),0,IF(F2127="Yes",ROUND(MAX(IF($B2127="Oui - sans lien de dépendance",0,MIN((0.75*J2127),847)),MIN(J2127,(0.75*$C2127),847)),2),IF(revenueReduction&gt;0.3,MAX(IF($B2127="Non - avec lien de dépendance",MIN(1129,J2127,$C2127)*overallRate,MIN(1129,J2127)*overallRate),ROUND(MAX(IF($B2127="Non - avec lien de dépendance",0,MIN((0.75*J2127),847)),MIN(J2127,(0.75*$C2127),847)),2)),IF($B2127="Non - avec lien de dépendance",MIN(1129,J2127,$C2127)*overallRate,MIN(1129,J2127)*overallRate)))))</f>
        <v>Effectuez l’étape 1</v>
      </c>
      <c r="O2127" s="68" t="str">
        <f>IF(ISTEXT(overallRate),"Effectuez l’étape 1",IF(OR(COUNT($C2127,K2127)&lt;&gt;2,overallRate=0),0,IF(G2127="Yes",ROUND(MAX(IF($B2127="Oui - sans lien de dépendance",0,MIN((0.75*K2127),847)),MIN(K2127,(0.75*$C2127),847)),2),IF(revenueReduction&gt;0.3,MAX(IF($B2127="Non - avec lien de dépendance",MIN(1129,K2127,$C2127)*overallRate,MIN(1129,K2127)*overallRate),ROUND(MAX(IF($B2127="Non - avec lien de dépendance",0,MIN((0.75*K2127),847)),MIN(K2127,(0.75*$C2127),847)),2)),IF($B2127="Non - avec lien de dépendance",MIN(1129,K2127,$C2127)*overallRate,MIN(1129,K2127)*overallRate)))))</f>
        <v>Effectuez l’étape 1</v>
      </c>
      <c r="P2127" s="3">
        <f t="shared" si="33"/>
        <v>0</v>
      </c>
    </row>
    <row r="2128" spans="12:16" x14ac:dyDescent="0.5">
      <c r="L2128" s="68" t="str">
        <f>IF(ISTEXT(overallRate),"Effectuez l’étape 1",IF(OR(COUNT($C2128,H2128)&lt;&gt;2,overallRate=0),0,IF(D2128="Yes",ROUND(MAX(IF($B2128="Oui - sans lien de dépendance",0,MIN((0.75*H2128),847)),MIN(H2128,(0.75*$C2128),847)),2),IF(revenueReduction&gt;0.3,MAX(IF($B2128="Non - avec lien de dépendance",MIN(1129,H2128,$C2128)*overallRate,MIN(1129,H2128)*overallRate),ROUND(MAX(IF($B2128="Non - avec lien de dépendance",0,MIN((0.75*H2128),847)),MIN(H2128,(0.75*$C2128),847)),2)),IF($B2128="Non - avec lien de dépendance",MIN(1129,H2128,$C2128)*overallRate,MIN(1129,H2128)*overallRate)))))</f>
        <v>Effectuez l’étape 1</v>
      </c>
      <c r="M2128" s="68" t="str">
        <f>IF(ISTEXT(overallRate),"Effectuez l’étape 1",IF(OR(COUNT($C2128,I2128)&lt;&gt;2,overallRate=0),0,IF(E2128="Yes",ROUND(MAX(IF($B2128="Oui - sans lien de dépendance",0,MIN((0.75*I2128),847)),MIN(I2128,(0.75*$C2128),847)),2),IF(revenueReduction&gt;0.3,MAX(IF($B2128="Non - avec lien de dépendance",MIN(1129,I2128,$C2128)*overallRate,MIN(1129,I2128)*overallRate),ROUND(MAX(IF($B2128="Non - avec lien de dépendance",0,MIN((0.75*I2128),847)),MIN(I2128,(0.75*$C2128),847)),2)),IF($B2128="Non - avec lien de dépendance",MIN(1129,I2128,$C2128)*overallRate,MIN(1129,I2128)*overallRate)))))</f>
        <v>Effectuez l’étape 1</v>
      </c>
      <c r="N2128" s="68" t="str">
        <f>IF(ISTEXT(overallRate),"Effectuez l’étape 1",IF(OR(COUNT($C2128,J2128)&lt;&gt;2,overallRate=0),0,IF(F2128="Yes",ROUND(MAX(IF($B2128="Oui - sans lien de dépendance",0,MIN((0.75*J2128),847)),MIN(J2128,(0.75*$C2128),847)),2),IF(revenueReduction&gt;0.3,MAX(IF($B2128="Non - avec lien de dépendance",MIN(1129,J2128,$C2128)*overallRate,MIN(1129,J2128)*overallRate),ROUND(MAX(IF($B2128="Non - avec lien de dépendance",0,MIN((0.75*J2128),847)),MIN(J2128,(0.75*$C2128),847)),2)),IF($B2128="Non - avec lien de dépendance",MIN(1129,J2128,$C2128)*overallRate,MIN(1129,J2128)*overallRate)))))</f>
        <v>Effectuez l’étape 1</v>
      </c>
      <c r="O2128" s="68" t="str">
        <f>IF(ISTEXT(overallRate),"Effectuez l’étape 1",IF(OR(COUNT($C2128,K2128)&lt;&gt;2,overallRate=0),0,IF(G2128="Yes",ROUND(MAX(IF($B2128="Oui - sans lien de dépendance",0,MIN((0.75*K2128),847)),MIN(K2128,(0.75*$C2128),847)),2),IF(revenueReduction&gt;0.3,MAX(IF($B2128="Non - avec lien de dépendance",MIN(1129,K2128,$C2128)*overallRate,MIN(1129,K2128)*overallRate),ROUND(MAX(IF($B2128="Non - avec lien de dépendance",0,MIN((0.75*K2128),847)),MIN(K2128,(0.75*$C2128),847)),2)),IF($B2128="Non - avec lien de dépendance",MIN(1129,K2128,$C2128)*overallRate,MIN(1129,K2128)*overallRate)))))</f>
        <v>Effectuez l’étape 1</v>
      </c>
      <c r="P2128" s="3">
        <f t="shared" si="33"/>
        <v>0</v>
      </c>
    </row>
    <row r="2129" spans="12:16" x14ac:dyDescent="0.5">
      <c r="L2129" s="68" t="str">
        <f>IF(ISTEXT(overallRate),"Effectuez l’étape 1",IF(OR(COUNT($C2129,H2129)&lt;&gt;2,overallRate=0),0,IF(D2129="Yes",ROUND(MAX(IF($B2129="Oui - sans lien de dépendance",0,MIN((0.75*H2129),847)),MIN(H2129,(0.75*$C2129),847)),2),IF(revenueReduction&gt;0.3,MAX(IF($B2129="Non - avec lien de dépendance",MIN(1129,H2129,$C2129)*overallRate,MIN(1129,H2129)*overallRate),ROUND(MAX(IF($B2129="Non - avec lien de dépendance",0,MIN((0.75*H2129),847)),MIN(H2129,(0.75*$C2129),847)),2)),IF($B2129="Non - avec lien de dépendance",MIN(1129,H2129,$C2129)*overallRate,MIN(1129,H2129)*overallRate)))))</f>
        <v>Effectuez l’étape 1</v>
      </c>
      <c r="M2129" s="68" t="str">
        <f>IF(ISTEXT(overallRate),"Effectuez l’étape 1",IF(OR(COUNT($C2129,I2129)&lt;&gt;2,overallRate=0),0,IF(E2129="Yes",ROUND(MAX(IF($B2129="Oui - sans lien de dépendance",0,MIN((0.75*I2129),847)),MIN(I2129,(0.75*$C2129),847)),2),IF(revenueReduction&gt;0.3,MAX(IF($B2129="Non - avec lien de dépendance",MIN(1129,I2129,$C2129)*overallRate,MIN(1129,I2129)*overallRate),ROUND(MAX(IF($B2129="Non - avec lien de dépendance",0,MIN((0.75*I2129),847)),MIN(I2129,(0.75*$C2129),847)),2)),IF($B2129="Non - avec lien de dépendance",MIN(1129,I2129,$C2129)*overallRate,MIN(1129,I2129)*overallRate)))))</f>
        <v>Effectuez l’étape 1</v>
      </c>
      <c r="N2129" s="68" t="str">
        <f>IF(ISTEXT(overallRate),"Effectuez l’étape 1",IF(OR(COUNT($C2129,J2129)&lt;&gt;2,overallRate=0),0,IF(F2129="Yes",ROUND(MAX(IF($B2129="Oui - sans lien de dépendance",0,MIN((0.75*J2129),847)),MIN(J2129,(0.75*$C2129),847)),2),IF(revenueReduction&gt;0.3,MAX(IF($B2129="Non - avec lien de dépendance",MIN(1129,J2129,$C2129)*overallRate,MIN(1129,J2129)*overallRate),ROUND(MAX(IF($B2129="Non - avec lien de dépendance",0,MIN((0.75*J2129),847)),MIN(J2129,(0.75*$C2129),847)),2)),IF($B2129="Non - avec lien de dépendance",MIN(1129,J2129,$C2129)*overallRate,MIN(1129,J2129)*overallRate)))))</f>
        <v>Effectuez l’étape 1</v>
      </c>
      <c r="O2129" s="68" t="str">
        <f>IF(ISTEXT(overallRate),"Effectuez l’étape 1",IF(OR(COUNT($C2129,K2129)&lt;&gt;2,overallRate=0),0,IF(G2129="Yes",ROUND(MAX(IF($B2129="Oui - sans lien de dépendance",0,MIN((0.75*K2129),847)),MIN(K2129,(0.75*$C2129),847)),2),IF(revenueReduction&gt;0.3,MAX(IF($B2129="Non - avec lien de dépendance",MIN(1129,K2129,$C2129)*overallRate,MIN(1129,K2129)*overallRate),ROUND(MAX(IF($B2129="Non - avec lien de dépendance",0,MIN((0.75*K2129),847)),MIN(K2129,(0.75*$C2129),847)),2)),IF($B2129="Non - avec lien de dépendance",MIN(1129,K2129,$C2129)*overallRate,MIN(1129,K2129)*overallRate)))))</f>
        <v>Effectuez l’étape 1</v>
      </c>
      <c r="P2129" s="3">
        <f t="shared" si="33"/>
        <v>0</v>
      </c>
    </row>
    <row r="2130" spans="12:16" x14ac:dyDescent="0.5">
      <c r="L2130" s="68" t="str">
        <f>IF(ISTEXT(overallRate),"Effectuez l’étape 1",IF(OR(COUNT($C2130,H2130)&lt;&gt;2,overallRate=0),0,IF(D2130="Yes",ROUND(MAX(IF($B2130="Oui - sans lien de dépendance",0,MIN((0.75*H2130),847)),MIN(H2130,(0.75*$C2130),847)),2),IF(revenueReduction&gt;0.3,MAX(IF($B2130="Non - avec lien de dépendance",MIN(1129,H2130,$C2130)*overallRate,MIN(1129,H2130)*overallRate),ROUND(MAX(IF($B2130="Non - avec lien de dépendance",0,MIN((0.75*H2130),847)),MIN(H2130,(0.75*$C2130),847)),2)),IF($B2130="Non - avec lien de dépendance",MIN(1129,H2130,$C2130)*overallRate,MIN(1129,H2130)*overallRate)))))</f>
        <v>Effectuez l’étape 1</v>
      </c>
      <c r="M2130" s="68" t="str">
        <f>IF(ISTEXT(overallRate),"Effectuez l’étape 1",IF(OR(COUNT($C2130,I2130)&lt;&gt;2,overallRate=0),0,IF(E2130="Yes",ROUND(MAX(IF($B2130="Oui - sans lien de dépendance",0,MIN((0.75*I2130),847)),MIN(I2130,(0.75*$C2130),847)),2),IF(revenueReduction&gt;0.3,MAX(IF($B2130="Non - avec lien de dépendance",MIN(1129,I2130,$C2130)*overallRate,MIN(1129,I2130)*overallRate),ROUND(MAX(IF($B2130="Non - avec lien de dépendance",0,MIN((0.75*I2130),847)),MIN(I2130,(0.75*$C2130),847)),2)),IF($B2130="Non - avec lien de dépendance",MIN(1129,I2130,$C2130)*overallRate,MIN(1129,I2130)*overallRate)))))</f>
        <v>Effectuez l’étape 1</v>
      </c>
      <c r="N2130" s="68" t="str">
        <f>IF(ISTEXT(overallRate),"Effectuez l’étape 1",IF(OR(COUNT($C2130,J2130)&lt;&gt;2,overallRate=0),0,IF(F2130="Yes",ROUND(MAX(IF($B2130="Oui - sans lien de dépendance",0,MIN((0.75*J2130),847)),MIN(J2130,(0.75*$C2130),847)),2),IF(revenueReduction&gt;0.3,MAX(IF($B2130="Non - avec lien de dépendance",MIN(1129,J2130,$C2130)*overallRate,MIN(1129,J2130)*overallRate),ROUND(MAX(IF($B2130="Non - avec lien de dépendance",0,MIN((0.75*J2130),847)),MIN(J2130,(0.75*$C2130),847)),2)),IF($B2130="Non - avec lien de dépendance",MIN(1129,J2130,$C2130)*overallRate,MIN(1129,J2130)*overallRate)))))</f>
        <v>Effectuez l’étape 1</v>
      </c>
      <c r="O2130" s="68" t="str">
        <f>IF(ISTEXT(overallRate),"Effectuez l’étape 1",IF(OR(COUNT($C2130,K2130)&lt;&gt;2,overallRate=0),0,IF(G2130="Yes",ROUND(MAX(IF($B2130="Oui - sans lien de dépendance",0,MIN((0.75*K2130),847)),MIN(K2130,(0.75*$C2130),847)),2),IF(revenueReduction&gt;0.3,MAX(IF($B2130="Non - avec lien de dépendance",MIN(1129,K2130,$C2130)*overallRate,MIN(1129,K2130)*overallRate),ROUND(MAX(IF($B2130="Non - avec lien de dépendance",0,MIN((0.75*K2130),847)),MIN(K2130,(0.75*$C2130),847)),2)),IF($B2130="Non - avec lien de dépendance",MIN(1129,K2130,$C2130)*overallRate,MIN(1129,K2130)*overallRate)))))</f>
        <v>Effectuez l’étape 1</v>
      </c>
      <c r="P2130" s="3">
        <f t="shared" si="33"/>
        <v>0</v>
      </c>
    </row>
    <row r="2131" spans="12:16" x14ac:dyDescent="0.5">
      <c r="L2131" s="68" t="str">
        <f>IF(ISTEXT(overallRate),"Effectuez l’étape 1",IF(OR(COUNT($C2131,H2131)&lt;&gt;2,overallRate=0),0,IF(D2131="Yes",ROUND(MAX(IF($B2131="Oui - sans lien de dépendance",0,MIN((0.75*H2131),847)),MIN(H2131,(0.75*$C2131),847)),2),IF(revenueReduction&gt;0.3,MAX(IF($B2131="Non - avec lien de dépendance",MIN(1129,H2131,$C2131)*overallRate,MIN(1129,H2131)*overallRate),ROUND(MAX(IF($B2131="Non - avec lien de dépendance",0,MIN((0.75*H2131),847)),MIN(H2131,(0.75*$C2131),847)),2)),IF($B2131="Non - avec lien de dépendance",MIN(1129,H2131,$C2131)*overallRate,MIN(1129,H2131)*overallRate)))))</f>
        <v>Effectuez l’étape 1</v>
      </c>
      <c r="M2131" s="68" t="str">
        <f>IF(ISTEXT(overallRate),"Effectuez l’étape 1",IF(OR(COUNT($C2131,I2131)&lt;&gt;2,overallRate=0),0,IF(E2131="Yes",ROUND(MAX(IF($B2131="Oui - sans lien de dépendance",0,MIN((0.75*I2131),847)),MIN(I2131,(0.75*$C2131),847)),2),IF(revenueReduction&gt;0.3,MAX(IF($B2131="Non - avec lien de dépendance",MIN(1129,I2131,$C2131)*overallRate,MIN(1129,I2131)*overallRate),ROUND(MAX(IF($B2131="Non - avec lien de dépendance",0,MIN((0.75*I2131),847)),MIN(I2131,(0.75*$C2131),847)),2)),IF($B2131="Non - avec lien de dépendance",MIN(1129,I2131,$C2131)*overallRate,MIN(1129,I2131)*overallRate)))))</f>
        <v>Effectuez l’étape 1</v>
      </c>
      <c r="N2131" s="68" t="str">
        <f>IF(ISTEXT(overallRate),"Effectuez l’étape 1",IF(OR(COUNT($C2131,J2131)&lt;&gt;2,overallRate=0),0,IF(F2131="Yes",ROUND(MAX(IF($B2131="Oui - sans lien de dépendance",0,MIN((0.75*J2131),847)),MIN(J2131,(0.75*$C2131),847)),2),IF(revenueReduction&gt;0.3,MAX(IF($B2131="Non - avec lien de dépendance",MIN(1129,J2131,$C2131)*overallRate,MIN(1129,J2131)*overallRate),ROUND(MAX(IF($B2131="Non - avec lien de dépendance",0,MIN((0.75*J2131),847)),MIN(J2131,(0.75*$C2131),847)),2)),IF($B2131="Non - avec lien de dépendance",MIN(1129,J2131,$C2131)*overallRate,MIN(1129,J2131)*overallRate)))))</f>
        <v>Effectuez l’étape 1</v>
      </c>
      <c r="O2131" s="68" t="str">
        <f>IF(ISTEXT(overallRate),"Effectuez l’étape 1",IF(OR(COUNT($C2131,K2131)&lt;&gt;2,overallRate=0),0,IF(G2131="Yes",ROUND(MAX(IF($B2131="Oui - sans lien de dépendance",0,MIN((0.75*K2131),847)),MIN(K2131,(0.75*$C2131),847)),2),IF(revenueReduction&gt;0.3,MAX(IF($B2131="Non - avec lien de dépendance",MIN(1129,K2131,$C2131)*overallRate,MIN(1129,K2131)*overallRate),ROUND(MAX(IF($B2131="Non - avec lien de dépendance",0,MIN((0.75*K2131),847)),MIN(K2131,(0.75*$C2131),847)),2)),IF($B2131="Non - avec lien de dépendance",MIN(1129,K2131,$C2131)*overallRate,MIN(1129,K2131)*overallRate)))))</f>
        <v>Effectuez l’étape 1</v>
      </c>
      <c r="P2131" s="3">
        <f t="shared" si="33"/>
        <v>0</v>
      </c>
    </row>
    <row r="2132" spans="12:16" x14ac:dyDescent="0.5">
      <c r="L2132" s="68" t="str">
        <f>IF(ISTEXT(overallRate),"Effectuez l’étape 1",IF(OR(COUNT($C2132,H2132)&lt;&gt;2,overallRate=0),0,IF(D2132="Yes",ROUND(MAX(IF($B2132="Oui - sans lien de dépendance",0,MIN((0.75*H2132),847)),MIN(H2132,(0.75*$C2132),847)),2),IF(revenueReduction&gt;0.3,MAX(IF($B2132="Non - avec lien de dépendance",MIN(1129,H2132,$C2132)*overallRate,MIN(1129,H2132)*overallRate),ROUND(MAX(IF($B2132="Non - avec lien de dépendance",0,MIN((0.75*H2132),847)),MIN(H2132,(0.75*$C2132),847)),2)),IF($B2132="Non - avec lien de dépendance",MIN(1129,H2132,$C2132)*overallRate,MIN(1129,H2132)*overallRate)))))</f>
        <v>Effectuez l’étape 1</v>
      </c>
      <c r="M2132" s="68" t="str">
        <f>IF(ISTEXT(overallRate),"Effectuez l’étape 1",IF(OR(COUNT($C2132,I2132)&lt;&gt;2,overallRate=0),0,IF(E2132="Yes",ROUND(MAX(IF($B2132="Oui - sans lien de dépendance",0,MIN((0.75*I2132),847)),MIN(I2132,(0.75*$C2132),847)),2),IF(revenueReduction&gt;0.3,MAX(IF($B2132="Non - avec lien de dépendance",MIN(1129,I2132,$C2132)*overallRate,MIN(1129,I2132)*overallRate),ROUND(MAX(IF($B2132="Non - avec lien de dépendance",0,MIN((0.75*I2132),847)),MIN(I2132,(0.75*$C2132),847)),2)),IF($B2132="Non - avec lien de dépendance",MIN(1129,I2132,$C2132)*overallRate,MIN(1129,I2132)*overallRate)))))</f>
        <v>Effectuez l’étape 1</v>
      </c>
      <c r="N2132" s="68" t="str">
        <f>IF(ISTEXT(overallRate),"Effectuez l’étape 1",IF(OR(COUNT($C2132,J2132)&lt;&gt;2,overallRate=0),0,IF(F2132="Yes",ROUND(MAX(IF($B2132="Oui - sans lien de dépendance",0,MIN((0.75*J2132),847)),MIN(J2132,(0.75*$C2132),847)),2),IF(revenueReduction&gt;0.3,MAX(IF($B2132="Non - avec lien de dépendance",MIN(1129,J2132,$C2132)*overallRate,MIN(1129,J2132)*overallRate),ROUND(MAX(IF($B2132="Non - avec lien de dépendance",0,MIN((0.75*J2132),847)),MIN(J2132,(0.75*$C2132),847)),2)),IF($B2132="Non - avec lien de dépendance",MIN(1129,J2132,$C2132)*overallRate,MIN(1129,J2132)*overallRate)))))</f>
        <v>Effectuez l’étape 1</v>
      </c>
      <c r="O2132" s="68" t="str">
        <f>IF(ISTEXT(overallRate),"Effectuez l’étape 1",IF(OR(COUNT($C2132,K2132)&lt;&gt;2,overallRate=0),0,IF(G2132="Yes",ROUND(MAX(IF($B2132="Oui - sans lien de dépendance",0,MIN((0.75*K2132),847)),MIN(K2132,(0.75*$C2132),847)),2),IF(revenueReduction&gt;0.3,MAX(IF($B2132="Non - avec lien de dépendance",MIN(1129,K2132,$C2132)*overallRate,MIN(1129,K2132)*overallRate),ROUND(MAX(IF($B2132="Non - avec lien de dépendance",0,MIN((0.75*K2132),847)),MIN(K2132,(0.75*$C2132),847)),2)),IF($B2132="Non - avec lien de dépendance",MIN(1129,K2132,$C2132)*overallRate,MIN(1129,K2132)*overallRate)))))</f>
        <v>Effectuez l’étape 1</v>
      </c>
      <c r="P2132" s="3">
        <f t="shared" si="33"/>
        <v>0</v>
      </c>
    </row>
    <row r="2133" spans="12:16" x14ac:dyDescent="0.5">
      <c r="L2133" s="68" t="str">
        <f>IF(ISTEXT(overallRate),"Effectuez l’étape 1",IF(OR(COUNT($C2133,H2133)&lt;&gt;2,overallRate=0),0,IF(D2133="Yes",ROUND(MAX(IF($B2133="Oui - sans lien de dépendance",0,MIN((0.75*H2133),847)),MIN(H2133,(0.75*$C2133),847)),2),IF(revenueReduction&gt;0.3,MAX(IF($B2133="Non - avec lien de dépendance",MIN(1129,H2133,$C2133)*overallRate,MIN(1129,H2133)*overallRate),ROUND(MAX(IF($B2133="Non - avec lien de dépendance",0,MIN((0.75*H2133),847)),MIN(H2133,(0.75*$C2133),847)),2)),IF($B2133="Non - avec lien de dépendance",MIN(1129,H2133,$C2133)*overallRate,MIN(1129,H2133)*overallRate)))))</f>
        <v>Effectuez l’étape 1</v>
      </c>
      <c r="M2133" s="68" t="str">
        <f>IF(ISTEXT(overallRate),"Effectuez l’étape 1",IF(OR(COUNT($C2133,I2133)&lt;&gt;2,overallRate=0),0,IF(E2133="Yes",ROUND(MAX(IF($B2133="Oui - sans lien de dépendance",0,MIN((0.75*I2133),847)),MIN(I2133,(0.75*$C2133),847)),2),IF(revenueReduction&gt;0.3,MAX(IF($B2133="Non - avec lien de dépendance",MIN(1129,I2133,$C2133)*overallRate,MIN(1129,I2133)*overallRate),ROUND(MAX(IF($B2133="Non - avec lien de dépendance",0,MIN((0.75*I2133),847)),MIN(I2133,(0.75*$C2133),847)),2)),IF($B2133="Non - avec lien de dépendance",MIN(1129,I2133,$C2133)*overallRate,MIN(1129,I2133)*overallRate)))))</f>
        <v>Effectuez l’étape 1</v>
      </c>
      <c r="N2133" s="68" t="str">
        <f>IF(ISTEXT(overallRate),"Effectuez l’étape 1",IF(OR(COUNT($C2133,J2133)&lt;&gt;2,overallRate=0),0,IF(F2133="Yes",ROUND(MAX(IF($B2133="Oui - sans lien de dépendance",0,MIN((0.75*J2133),847)),MIN(J2133,(0.75*$C2133),847)),2),IF(revenueReduction&gt;0.3,MAX(IF($B2133="Non - avec lien de dépendance",MIN(1129,J2133,$C2133)*overallRate,MIN(1129,J2133)*overallRate),ROUND(MAX(IF($B2133="Non - avec lien de dépendance",0,MIN((0.75*J2133),847)),MIN(J2133,(0.75*$C2133),847)),2)),IF($B2133="Non - avec lien de dépendance",MIN(1129,J2133,$C2133)*overallRate,MIN(1129,J2133)*overallRate)))))</f>
        <v>Effectuez l’étape 1</v>
      </c>
      <c r="O2133" s="68" t="str">
        <f>IF(ISTEXT(overallRate),"Effectuez l’étape 1",IF(OR(COUNT($C2133,K2133)&lt;&gt;2,overallRate=0),0,IF(G2133="Yes",ROUND(MAX(IF($B2133="Oui - sans lien de dépendance",0,MIN((0.75*K2133),847)),MIN(K2133,(0.75*$C2133),847)),2),IF(revenueReduction&gt;0.3,MAX(IF($B2133="Non - avec lien de dépendance",MIN(1129,K2133,$C2133)*overallRate,MIN(1129,K2133)*overallRate),ROUND(MAX(IF($B2133="Non - avec lien de dépendance",0,MIN((0.75*K2133),847)),MIN(K2133,(0.75*$C2133),847)),2)),IF($B2133="Non - avec lien de dépendance",MIN(1129,K2133,$C2133)*overallRate,MIN(1129,K2133)*overallRate)))))</f>
        <v>Effectuez l’étape 1</v>
      </c>
      <c r="P2133" s="3">
        <f t="shared" si="33"/>
        <v>0</v>
      </c>
    </row>
    <row r="2134" spans="12:16" x14ac:dyDescent="0.5">
      <c r="L2134" s="68" t="str">
        <f>IF(ISTEXT(overallRate),"Effectuez l’étape 1",IF(OR(COUNT($C2134,H2134)&lt;&gt;2,overallRate=0),0,IF(D2134="Yes",ROUND(MAX(IF($B2134="Oui - sans lien de dépendance",0,MIN((0.75*H2134),847)),MIN(H2134,(0.75*$C2134),847)),2),IF(revenueReduction&gt;0.3,MAX(IF($B2134="Non - avec lien de dépendance",MIN(1129,H2134,$C2134)*overallRate,MIN(1129,H2134)*overallRate),ROUND(MAX(IF($B2134="Non - avec lien de dépendance",0,MIN((0.75*H2134),847)),MIN(H2134,(0.75*$C2134),847)),2)),IF($B2134="Non - avec lien de dépendance",MIN(1129,H2134,$C2134)*overallRate,MIN(1129,H2134)*overallRate)))))</f>
        <v>Effectuez l’étape 1</v>
      </c>
      <c r="M2134" s="68" t="str">
        <f>IF(ISTEXT(overallRate),"Effectuez l’étape 1",IF(OR(COUNT($C2134,I2134)&lt;&gt;2,overallRate=0),0,IF(E2134="Yes",ROUND(MAX(IF($B2134="Oui - sans lien de dépendance",0,MIN((0.75*I2134),847)),MIN(I2134,(0.75*$C2134),847)),2),IF(revenueReduction&gt;0.3,MAX(IF($B2134="Non - avec lien de dépendance",MIN(1129,I2134,$C2134)*overallRate,MIN(1129,I2134)*overallRate),ROUND(MAX(IF($B2134="Non - avec lien de dépendance",0,MIN((0.75*I2134),847)),MIN(I2134,(0.75*$C2134),847)),2)),IF($B2134="Non - avec lien de dépendance",MIN(1129,I2134,$C2134)*overallRate,MIN(1129,I2134)*overallRate)))))</f>
        <v>Effectuez l’étape 1</v>
      </c>
      <c r="N2134" s="68" t="str">
        <f>IF(ISTEXT(overallRate),"Effectuez l’étape 1",IF(OR(COUNT($C2134,J2134)&lt;&gt;2,overallRate=0),0,IF(F2134="Yes",ROUND(MAX(IF($B2134="Oui - sans lien de dépendance",0,MIN((0.75*J2134),847)),MIN(J2134,(0.75*$C2134),847)),2),IF(revenueReduction&gt;0.3,MAX(IF($B2134="Non - avec lien de dépendance",MIN(1129,J2134,$C2134)*overallRate,MIN(1129,J2134)*overallRate),ROUND(MAX(IF($B2134="Non - avec lien de dépendance",0,MIN((0.75*J2134),847)),MIN(J2134,(0.75*$C2134),847)),2)),IF($B2134="Non - avec lien de dépendance",MIN(1129,J2134,$C2134)*overallRate,MIN(1129,J2134)*overallRate)))))</f>
        <v>Effectuez l’étape 1</v>
      </c>
      <c r="O2134" s="68" t="str">
        <f>IF(ISTEXT(overallRate),"Effectuez l’étape 1",IF(OR(COUNT($C2134,K2134)&lt;&gt;2,overallRate=0),0,IF(G2134="Yes",ROUND(MAX(IF($B2134="Oui - sans lien de dépendance",0,MIN((0.75*K2134),847)),MIN(K2134,(0.75*$C2134),847)),2),IF(revenueReduction&gt;0.3,MAX(IF($B2134="Non - avec lien de dépendance",MIN(1129,K2134,$C2134)*overallRate,MIN(1129,K2134)*overallRate),ROUND(MAX(IF($B2134="Non - avec lien de dépendance",0,MIN((0.75*K2134),847)),MIN(K2134,(0.75*$C2134),847)),2)),IF($B2134="Non - avec lien de dépendance",MIN(1129,K2134,$C2134)*overallRate,MIN(1129,K2134)*overallRate)))))</f>
        <v>Effectuez l’étape 1</v>
      </c>
      <c r="P2134" s="3">
        <f t="shared" si="33"/>
        <v>0</v>
      </c>
    </row>
    <row r="2135" spans="12:16" x14ac:dyDescent="0.5">
      <c r="L2135" s="68" t="str">
        <f>IF(ISTEXT(overallRate),"Effectuez l’étape 1",IF(OR(COUNT($C2135,H2135)&lt;&gt;2,overallRate=0),0,IF(D2135="Yes",ROUND(MAX(IF($B2135="Oui - sans lien de dépendance",0,MIN((0.75*H2135),847)),MIN(H2135,(0.75*$C2135),847)),2),IF(revenueReduction&gt;0.3,MAX(IF($B2135="Non - avec lien de dépendance",MIN(1129,H2135,$C2135)*overallRate,MIN(1129,H2135)*overallRate),ROUND(MAX(IF($B2135="Non - avec lien de dépendance",0,MIN((0.75*H2135),847)),MIN(H2135,(0.75*$C2135),847)),2)),IF($B2135="Non - avec lien de dépendance",MIN(1129,H2135,$C2135)*overallRate,MIN(1129,H2135)*overallRate)))))</f>
        <v>Effectuez l’étape 1</v>
      </c>
      <c r="M2135" s="68" t="str">
        <f>IF(ISTEXT(overallRate),"Effectuez l’étape 1",IF(OR(COUNT($C2135,I2135)&lt;&gt;2,overallRate=0),0,IF(E2135="Yes",ROUND(MAX(IF($B2135="Oui - sans lien de dépendance",0,MIN((0.75*I2135),847)),MIN(I2135,(0.75*$C2135),847)),2),IF(revenueReduction&gt;0.3,MAX(IF($B2135="Non - avec lien de dépendance",MIN(1129,I2135,$C2135)*overallRate,MIN(1129,I2135)*overallRate),ROUND(MAX(IF($B2135="Non - avec lien de dépendance",0,MIN((0.75*I2135),847)),MIN(I2135,(0.75*$C2135),847)),2)),IF($B2135="Non - avec lien de dépendance",MIN(1129,I2135,$C2135)*overallRate,MIN(1129,I2135)*overallRate)))))</f>
        <v>Effectuez l’étape 1</v>
      </c>
      <c r="N2135" s="68" t="str">
        <f>IF(ISTEXT(overallRate),"Effectuez l’étape 1",IF(OR(COUNT($C2135,J2135)&lt;&gt;2,overallRate=0),0,IF(F2135="Yes",ROUND(MAX(IF($B2135="Oui - sans lien de dépendance",0,MIN((0.75*J2135),847)),MIN(J2135,(0.75*$C2135),847)),2),IF(revenueReduction&gt;0.3,MAX(IF($B2135="Non - avec lien de dépendance",MIN(1129,J2135,$C2135)*overallRate,MIN(1129,J2135)*overallRate),ROUND(MAX(IF($B2135="Non - avec lien de dépendance",0,MIN((0.75*J2135),847)),MIN(J2135,(0.75*$C2135),847)),2)),IF($B2135="Non - avec lien de dépendance",MIN(1129,J2135,$C2135)*overallRate,MIN(1129,J2135)*overallRate)))))</f>
        <v>Effectuez l’étape 1</v>
      </c>
      <c r="O2135" s="68" t="str">
        <f>IF(ISTEXT(overallRate),"Effectuez l’étape 1",IF(OR(COUNT($C2135,K2135)&lt;&gt;2,overallRate=0),0,IF(G2135="Yes",ROUND(MAX(IF($B2135="Oui - sans lien de dépendance",0,MIN((0.75*K2135),847)),MIN(K2135,(0.75*$C2135),847)),2),IF(revenueReduction&gt;0.3,MAX(IF($B2135="Non - avec lien de dépendance",MIN(1129,K2135,$C2135)*overallRate,MIN(1129,K2135)*overallRate),ROUND(MAX(IF($B2135="Non - avec lien de dépendance",0,MIN((0.75*K2135),847)),MIN(K2135,(0.75*$C2135),847)),2)),IF($B2135="Non - avec lien de dépendance",MIN(1129,K2135,$C2135)*overallRate,MIN(1129,K2135)*overallRate)))))</f>
        <v>Effectuez l’étape 1</v>
      </c>
      <c r="P2135" s="3">
        <f t="shared" si="33"/>
        <v>0</v>
      </c>
    </row>
    <row r="2136" spans="12:16" x14ac:dyDescent="0.5">
      <c r="L2136" s="68" t="str">
        <f>IF(ISTEXT(overallRate),"Effectuez l’étape 1",IF(OR(COUNT($C2136,H2136)&lt;&gt;2,overallRate=0),0,IF(D2136="Yes",ROUND(MAX(IF($B2136="Oui - sans lien de dépendance",0,MIN((0.75*H2136),847)),MIN(H2136,(0.75*$C2136),847)),2),IF(revenueReduction&gt;0.3,MAX(IF($B2136="Non - avec lien de dépendance",MIN(1129,H2136,$C2136)*overallRate,MIN(1129,H2136)*overallRate),ROUND(MAX(IF($B2136="Non - avec lien de dépendance",0,MIN((0.75*H2136),847)),MIN(H2136,(0.75*$C2136),847)),2)),IF($B2136="Non - avec lien de dépendance",MIN(1129,H2136,$C2136)*overallRate,MIN(1129,H2136)*overallRate)))))</f>
        <v>Effectuez l’étape 1</v>
      </c>
      <c r="M2136" s="68" t="str">
        <f>IF(ISTEXT(overallRate),"Effectuez l’étape 1",IF(OR(COUNT($C2136,I2136)&lt;&gt;2,overallRate=0),0,IF(E2136="Yes",ROUND(MAX(IF($B2136="Oui - sans lien de dépendance",0,MIN((0.75*I2136),847)),MIN(I2136,(0.75*$C2136),847)),2),IF(revenueReduction&gt;0.3,MAX(IF($B2136="Non - avec lien de dépendance",MIN(1129,I2136,$C2136)*overallRate,MIN(1129,I2136)*overallRate),ROUND(MAX(IF($B2136="Non - avec lien de dépendance",0,MIN((0.75*I2136),847)),MIN(I2136,(0.75*$C2136),847)),2)),IF($B2136="Non - avec lien de dépendance",MIN(1129,I2136,$C2136)*overallRate,MIN(1129,I2136)*overallRate)))))</f>
        <v>Effectuez l’étape 1</v>
      </c>
      <c r="N2136" s="68" t="str">
        <f>IF(ISTEXT(overallRate),"Effectuez l’étape 1",IF(OR(COUNT($C2136,J2136)&lt;&gt;2,overallRate=0),0,IF(F2136="Yes",ROUND(MAX(IF($B2136="Oui - sans lien de dépendance",0,MIN((0.75*J2136),847)),MIN(J2136,(0.75*$C2136),847)),2),IF(revenueReduction&gt;0.3,MAX(IF($B2136="Non - avec lien de dépendance",MIN(1129,J2136,$C2136)*overallRate,MIN(1129,J2136)*overallRate),ROUND(MAX(IF($B2136="Non - avec lien de dépendance",0,MIN((0.75*J2136),847)),MIN(J2136,(0.75*$C2136),847)),2)),IF($B2136="Non - avec lien de dépendance",MIN(1129,J2136,$C2136)*overallRate,MIN(1129,J2136)*overallRate)))))</f>
        <v>Effectuez l’étape 1</v>
      </c>
      <c r="O2136" s="68" t="str">
        <f>IF(ISTEXT(overallRate),"Effectuez l’étape 1",IF(OR(COUNT($C2136,K2136)&lt;&gt;2,overallRate=0),0,IF(G2136="Yes",ROUND(MAX(IF($B2136="Oui - sans lien de dépendance",0,MIN((0.75*K2136),847)),MIN(K2136,(0.75*$C2136),847)),2),IF(revenueReduction&gt;0.3,MAX(IF($B2136="Non - avec lien de dépendance",MIN(1129,K2136,$C2136)*overallRate,MIN(1129,K2136)*overallRate),ROUND(MAX(IF($B2136="Non - avec lien de dépendance",0,MIN((0.75*K2136),847)),MIN(K2136,(0.75*$C2136),847)),2)),IF($B2136="Non - avec lien de dépendance",MIN(1129,K2136,$C2136)*overallRate,MIN(1129,K2136)*overallRate)))))</f>
        <v>Effectuez l’étape 1</v>
      </c>
      <c r="P2136" s="3">
        <f t="shared" si="33"/>
        <v>0</v>
      </c>
    </row>
    <row r="2137" spans="12:16" x14ac:dyDescent="0.5">
      <c r="L2137" s="68" t="str">
        <f>IF(ISTEXT(overallRate),"Effectuez l’étape 1",IF(OR(COUNT($C2137,H2137)&lt;&gt;2,overallRate=0),0,IF(D2137="Yes",ROUND(MAX(IF($B2137="Oui - sans lien de dépendance",0,MIN((0.75*H2137),847)),MIN(H2137,(0.75*$C2137),847)),2),IF(revenueReduction&gt;0.3,MAX(IF($B2137="Non - avec lien de dépendance",MIN(1129,H2137,$C2137)*overallRate,MIN(1129,H2137)*overallRate),ROUND(MAX(IF($B2137="Non - avec lien de dépendance",0,MIN((0.75*H2137),847)),MIN(H2137,(0.75*$C2137),847)),2)),IF($B2137="Non - avec lien de dépendance",MIN(1129,H2137,$C2137)*overallRate,MIN(1129,H2137)*overallRate)))))</f>
        <v>Effectuez l’étape 1</v>
      </c>
      <c r="M2137" s="68" t="str">
        <f>IF(ISTEXT(overallRate),"Effectuez l’étape 1",IF(OR(COUNT($C2137,I2137)&lt;&gt;2,overallRate=0),0,IF(E2137="Yes",ROUND(MAX(IF($B2137="Oui - sans lien de dépendance",0,MIN((0.75*I2137),847)),MIN(I2137,(0.75*$C2137),847)),2),IF(revenueReduction&gt;0.3,MAX(IF($B2137="Non - avec lien de dépendance",MIN(1129,I2137,$C2137)*overallRate,MIN(1129,I2137)*overallRate),ROUND(MAX(IF($B2137="Non - avec lien de dépendance",0,MIN((0.75*I2137),847)),MIN(I2137,(0.75*$C2137),847)),2)),IF($B2137="Non - avec lien de dépendance",MIN(1129,I2137,$C2137)*overallRate,MIN(1129,I2137)*overallRate)))))</f>
        <v>Effectuez l’étape 1</v>
      </c>
      <c r="N2137" s="68" t="str">
        <f>IF(ISTEXT(overallRate),"Effectuez l’étape 1",IF(OR(COUNT($C2137,J2137)&lt;&gt;2,overallRate=0),0,IF(F2137="Yes",ROUND(MAX(IF($B2137="Oui - sans lien de dépendance",0,MIN((0.75*J2137),847)),MIN(J2137,(0.75*$C2137),847)),2),IF(revenueReduction&gt;0.3,MAX(IF($B2137="Non - avec lien de dépendance",MIN(1129,J2137,$C2137)*overallRate,MIN(1129,J2137)*overallRate),ROUND(MAX(IF($B2137="Non - avec lien de dépendance",0,MIN((0.75*J2137),847)),MIN(J2137,(0.75*$C2137),847)),2)),IF($B2137="Non - avec lien de dépendance",MIN(1129,J2137,$C2137)*overallRate,MIN(1129,J2137)*overallRate)))))</f>
        <v>Effectuez l’étape 1</v>
      </c>
      <c r="O2137" s="68" t="str">
        <f>IF(ISTEXT(overallRate),"Effectuez l’étape 1",IF(OR(COUNT($C2137,K2137)&lt;&gt;2,overallRate=0),0,IF(G2137="Yes",ROUND(MAX(IF($B2137="Oui - sans lien de dépendance",0,MIN((0.75*K2137),847)),MIN(K2137,(0.75*$C2137),847)),2),IF(revenueReduction&gt;0.3,MAX(IF($B2137="Non - avec lien de dépendance",MIN(1129,K2137,$C2137)*overallRate,MIN(1129,K2137)*overallRate),ROUND(MAX(IF($B2137="Non - avec lien de dépendance",0,MIN((0.75*K2137),847)),MIN(K2137,(0.75*$C2137),847)),2)),IF($B2137="Non - avec lien de dépendance",MIN(1129,K2137,$C2137)*overallRate,MIN(1129,K2137)*overallRate)))))</f>
        <v>Effectuez l’étape 1</v>
      </c>
      <c r="P2137" s="3">
        <f t="shared" si="33"/>
        <v>0</v>
      </c>
    </row>
    <row r="2138" spans="12:16" x14ac:dyDescent="0.5">
      <c r="L2138" s="68" t="str">
        <f>IF(ISTEXT(overallRate),"Effectuez l’étape 1",IF(OR(COUNT($C2138,H2138)&lt;&gt;2,overallRate=0),0,IF(D2138="Yes",ROUND(MAX(IF($B2138="Oui - sans lien de dépendance",0,MIN((0.75*H2138),847)),MIN(H2138,(0.75*$C2138),847)),2),IF(revenueReduction&gt;0.3,MAX(IF($B2138="Non - avec lien de dépendance",MIN(1129,H2138,$C2138)*overallRate,MIN(1129,H2138)*overallRate),ROUND(MAX(IF($B2138="Non - avec lien de dépendance",0,MIN((0.75*H2138),847)),MIN(H2138,(0.75*$C2138),847)),2)),IF($B2138="Non - avec lien de dépendance",MIN(1129,H2138,$C2138)*overallRate,MIN(1129,H2138)*overallRate)))))</f>
        <v>Effectuez l’étape 1</v>
      </c>
      <c r="M2138" s="68" t="str">
        <f>IF(ISTEXT(overallRate),"Effectuez l’étape 1",IF(OR(COUNT($C2138,I2138)&lt;&gt;2,overallRate=0),0,IF(E2138="Yes",ROUND(MAX(IF($B2138="Oui - sans lien de dépendance",0,MIN((0.75*I2138),847)),MIN(I2138,(0.75*$C2138),847)),2),IF(revenueReduction&gt;0.3,MAX(IF($B2138="Non - avec lien de dépendance",MIN(1129,I2138,$C2138)*overallRate,MIN(1129,I2138)*overallRate),ROUND(MAX(IF($B2138="Non - avec lien de dépendance",0,MIN((0.75*I2138),847)),MIN(I2138,(0.75*$C2138),847)),2)),IF($B2138="Non - avec lien de dépendance",MIN(1129,I2138,$C2138)*overallRate,MIN(1129,I2138)*overallRate)))))</f>
        <v>Effectuez l’étape 1</v>
      </c>
      <c r="N2138" s="68" t="str">
        <f>IF(ISTEXT(overallRate),"Effectuez l’étape 1",IF(OR(COUNT($C2138,J2138)&lt;&gt;2,overallRate=0),0,IF(F2138="Yes",ROUND(MAX(IF($B2138="Oui - sans lien de dépendance",0,MIN((0.75*J2138),847)),MIN(J2138,(0.75*$C2138),847)),2),IF(revenueReduction&gt;0.3,MAX(IF($B2138="Non - avec lien de dépendance",MIN(1129,J2138,$C2138)*overallRate,MIN(1129,J2138)*overallRate),ROUND(MAX(IF($B2138="Non - avec lien de dépendance",0,MIN((0.75*J2138),847)),MIN(J2138,(0.75*$C2138),847)),2)),IF($B2138="Non - avec lien de dépendance",MIN(1129,J2138,$C2138)*overallRate,MIN(1129,J2138)*overallRate)))))</f>
        <v>Effectuez l’étape 1</v>
      </c>
      <c r="O2138" s="68" t="str">
        <f>IF(ISTEXT(overallRate),"Effectuez l’étape 1",IF(OR(COUNT($C2138,K2138)&lt;&gt;2,overallRate=0),0,IF(G2138="Yes",ROUND(MAX(IF($B2138="Oui - sans lien de dépendance",0,MIN((0.75*K2138),847)),MIN(K2138,(0.75*$C2138),847)),2),IF(revenueReduction&gt;0.3,MAX(IF($B2138="Non - avec lien de dépendance",MIN(1129,K2138,$C2138)*overallRate,MIN(1129,K2138)*overallRate),ROUND(MAX(IF($B2138="Non - avec lien de dépendance",0,MIN((0.75*K2138),847)),MIN(K2138,(0.75*$C2138),847)),2)),IF($B2138="Non - avec lien de dépendance",MIN(1129,K2138,$C2138)*overallRate,MIN(1129,K2138)*overallRate)))))</f>
        <v>Effectuez l’étape 1</v>
      </c>
      <c r="P2138" s="3">
        <f t="shared" si="33"/>
        <v>0</v>
      </c>
    </row>
    <row r="2139" spans="12:16" x14ac:dyDescent="0.5">
      <c r="L2139" s="68" t="str">
        <f>IF(ISTEXT(overallRate),"Effectuez l’étape 1",IF(OR(COUNT($C2139,H2139)&lt;&gt;2,overallRate=0),0,IF(D2139="Yes",ROUND(MAX(IF($B2139="Oui - sans lien de dépendance",0,MIN((0.75*H2139),847)),MIN(H2139,(0.75*$C2139),847)),2),IF(revenueReduction&gt;0.3,MAX(IF($B2139="Non - avec lien de dépendance",MIN(1129,H2139,$C2139)*overallRate,MIN(1129,H2139)*overallRate),ROUND(MAX(IF($B2139="Non - avec lien de dépendance",0,MIN((0.75*H2139),847)),MIN(H2139,(0.75*$C2139),847)),2)),IF($B2139="Non - avec lien de dépendance",MIN(1129,H2139,$C2139)*overallRate,MIN(1129,H2139)*overallRate)))))</f>
        <v>Effectuez l’étape 1</v>
      </c>
      <c r="M2139" s="68" t="str">
        <f>IF(ISTEXT(overallRate),"Effectuez l’étape 1",IF(OR(COUNT($C2139,I2139)&lt;&gt;2,overallRate=0),0,IF(E2139="Yes",ROUND(MAX(IF($B2139="Oui - sans lien de dépendance",0,MIN((0.75*I2139),847)),MIN(I2139,(0.75*$C2139),847)),2),IF(revenueReduction&gt;0.3,MAX(IF($B2139="Non - avec lien de dépendance",MIN(1129,I2139,$C2139)*overallRate,MIN(1129,I2139)*overallRate),ROUND(MAX(IF($B2139="Non - avec lien de dépendance",0,MIN((0.75*I2139),847)),MIN(I2139,(0.75*$C2139),847)),2)),IF($B2139="Non - avec lien de dépendance",MIN(1129,I2139,$C2139)*overallRate,MIN(1129,I2139)*overallRate)))))</f>
        <v>Effectuez l’étape 1</v>
      </c>
      <c r="N2139" s="68" t="str">
        <f>IF(ISTEXT(overallRate),"Effectuez l’étape 1",IF(OR(COUNT($C2139,J2139)&lt;&gt;2,overallRate=0),0,IF(F2139="Yes",ROUND(MAX(IF($B2139="Oui - sans lien de dépendance",0,MIN((0.75*J2139),847)),MIN(J2139,(0.75*$C2139),847)),2),IF(revenueReduction&gt;0.3,MAX(IF($B2139="Non - avec lien de dépendance",MIN(1129,J2139,$C2139)*overallRate,MIN(1129,J2139)*overallRate),ROUND(MAX(IF($B2139="Non - avec lien de dépendance",0,MIN((0.75*J2139),847)),MIN(J2139,(0.75*$C2139),847)),2)),IF($B2139="Non - avec lien de dépendance",MIN(1129,J2139,$C2139)*overallRate,MIN(1129,J2139)*overallRate)))))</f>
        <v>Effectuez l’étape 1</v>
      </c>
      <c r="O2139" s="68" t="str">
        <f>IF(ISTEXT(overallRate),"Effectuez l’étape 1",IF(OR(COUNT($C2139,K2139)&lt;&gt;2,overallRate=0),0,IF(G2139="Yes",ROUND(MAX(IF($B2139="Oui - sans lien de dépendance",0,MIN((0.75*K2139),847)),MIN(K2139,(0.75*$C2139),847)),2),IF(revenueReduction&gt;0.3,MAX(IF($B2139="Non - avec lien de dépendance",MIN(1129,K2139,$C2139)*overallRate,MIN(1129,K2139)*overallRate),ROUND(MAX(IF($B2139="Non - avec lien de dépendance",0,MIN((0.75*K2139),847)),MIN(K2139,(0.75*$C2139),847)),2)),IF($B2139="Non - avec lien de dépendance",MIN(1129,K2139,$C2139)*overallRate,MIN(1129,K2139)*overallRate)))))</f>
        <v>Effectuez l’étape 1</v>
      </c>
      <c r="P2139" s="3">
        <f t="shared" si="33"/>
        <v>0</v>
      </c>
    </row>
    <row r="2140" spans="12:16" x14ac:dyDescent="0.5">
      <c r="L2140" s="68" t="str">
        <f>IF(ISTEXT(overallRate),"Effectuez l’étape 1",IF(OR(COUNT($C2140,H2140)&lt;&gt;2,overallRate=0),0,IF(D2140="Yes",ROUND(MAX(IF($B2140="Oui - sans lien de dépendance",0,MIN((0.75*H2140),847)),MIN(H2140,(0.75*$C2140),847)),2),IF(revenueReduction&gt;0.3,MAX(IF($B2140="Non - avec lien de dépendance",MIN(1129,H2140,$C2140)*overallRate,MIN(1129,H2140)*overallRate),ROUND(MAX(IF($B2140="Non - avec lien de dépendance",0,MIN((0.75*H2140),847)),MIN(H2140,(0.75*$C2140),847)),2)),IF($B2140="Non - avec lien de dépendance",MIN(1129,H2140,$C2140)*overallRate,MIN(1129,H2140)*overallRate)))))</f>
        <v>Effectuez l’étape 1</v>
      </c>
      <c r="M2140" s="68" t="str">
        <f>IF(ISTEXT(overallRate),"Effectuez l’étape 1",IF(OR(COUNT($C2140,I2140)&lt;&gt;2,overallRate=0),0,IF(E2140="Yes",ROUND(MAX(IF($B2140="Oui - sans lien de dépendance",0,MIN((0.75*I2140),847)),MIN(I2140,(0.75*$C2140),847)),2),IF(revenueReduction&gt;0.3,MAX(IF($B2140="Non - avec lien de dépendance",MIN(1129,I2140,$C2140)*overallRate,MIN(1129,I2140)*overallRate),ROUND(MAX(IF($B2140="Non - avec lien de dépendance",0,MIN((0.75*I2140),847)),MIN(I2140,(0.75*$C2140),847)),2)),IF($B2140="Non - avec lien de dépendance",MIN(1129,I2140,$C2140)*overallRate,MIN(1129,I2140)*overallRate)))))</f>
        <v>Effectuez l’étape 1</v>
      </c>
      <c r="N2140" s="68" t="str">
        <f>IF(ISTEXT(overallRate),"Effectuez l’étape 1",IF(OR(COUNT($C2140,J2140)&lt;&gt;2,overallRate=0),0,IF(F2140="Yes",ROUND(MAX(IF($B2140="Oui - sans lien de dépendance",0,MIN((0.75*J2140),847)),MIN(J2140,(0.75*$C2140),847)),2),IF(revenueReduction&gt;0.3,MAX(IF($B2140="Non - avec lien de dépendance",MIN(1129,J2140,$C2140)*overallRate,MIN(1129,J2140)*overallRate),ROUND(MAX(IF($B2140="Non - avec lien de dépendance",0,MIN((0.75*J2140),847)),MIN(J2140,(0.75*$C2140),847)),2)),IF($B2140="Non - avec lien de dépendance",MIN(1129,J2140,$C2140)*overallRate,MIN(1129,J2140)*overallRate)))))</f>
        <v>Effectuez l’étape 1</v>
      </c>
      <c r="O2140" s="68" t="str">
        <f>IF(ISTEXT(overallRate),"Effectuez l’étape 1",IF(OR(COUNT($C2140,K2140)&lt;&gt;2,overallRate=0),0,IF(G2140="Yes",ROUND(MAX(IF($B2140="Oui - sans lien de dépendance",0,MIN((0.75*K2140),847)),MIN(K2140,(0.75*$C2140),847)),2),IF(revenueReduction&gt;0.3,MAX(IF($B2140="Non - avec lien de dépendance",MIN(1129,K2140,$C2140)*overallRate,MIN(1129,K2140)*overallRate),ROUND(MAX(IF($B2140="Non - avec lien de dépendance",0,MIN((0.75*K2140),847)),MIN(K2140,(0.75*$C2140),847)),2)),IF($B2140="Non - avec lien de dépendance",MIN(1129,K2140,$C2140)*overallRate,MIN(1129,K2140)*overallRate)))))</f>
        <v>Effectuez l’étape 1</v>
      </c>
      <c r="P2140" s="3">
        <f t="shared" si="33"/>
        <v>0</v>
      </c>
    </row>
    <row r="2141" spans="12:16" x14ac:dyDescent="0.5">
      <c r="L2141" s="68" t="str">
        <f>IF(ISTEXT(overallRate),"Effectuez l’étape 1",IF(OR(COUNT($C2141,H2141)&lt;&gt;2,overallRate=0),0,IF(D2141="Yes",ROUND(MAX(IF($B2141="Oui - sans lien de dépendance",0,MIN((0.75*H2141),847)),MIN(H2141,(0.75*$C2141),847)),2),IF(revenueReduction&gt;0.3,MAX(IF($B2141="Non - avec lien de dépendance",MIN(1129,H2141,$C2141)*overallRate,MIN(1129,H2141)*overallRate),ROUND(MAX(IF($B2141="Non - avec lien de dépendance",0,MIN((0.75*H2141),847)),MIN(H2141,(0.75*$C2141),847)),2)),IF($B2141="Non - avec lien de dépendance",MIN(1129,H2141,$C2141)*overallRate,MIN(1129,H2141)*overallRate)))))</f>
        <v>Effectuez l’étape 1</v>
      </c>
      <c r="M2141" s="68" t="str">
        <f>IF(ISTEXT(overallRate),"Effectuez l’étape 1",IF(OR(COUNT($C2141,I2141)&lt;&gt;2,overallRate=0),0,IF(E2141="Yes",ROUND(MAX(IF($B2141="Oui - sans lien de dépendance",0,MIN((0.75*I2141),847)),MIN(I2141,(0.75*$C2141),847)),2),IF(revenueReduction&gt;0.3,MAX(IF($B2141="Non - avec lien de dépendance",MIN(1129,I2141,$C2141)*overallRate,MIN(1129,I2141)*overallRate),ROUND(MAX(IF($B2141="Non - avec lien de dépendance",0,MIN((0.75*I2141),847)),MIN(I2141,(0.75*$C2141),847)),2)),IF($B2141="Non - avec lien de dépendance",MIN(1129,I2141,$C2141)*overallRate,MIN(1129,I2141)*overallRate)))))</f>
        <v>Effectuez l’étape 1</v>
      </c>
      <c r="N2141" s="68" t="str">
        <f>IF(ISTEXT(overallRate),"Effectuez l’étape 1",IF(OR(COUNT($C2141,J2141)&lt;&gt;2,overallRate=0),0,IF(F2141="Yes",ROUND(MAX(IF($B2141="Oui - sans lien de dépendance",0,MIN((0.75*J2141),847)),MIN(J2141,(0.75*$C2141),847)),2),IF(revenueReduction&gt;0.3,MAX(IF($B2141="Non - avec lien de dépendance",MIN(1129,J2141,$C2141)*overallRate,MIN(1129,J2141)*overallRate),ROUND(MAX(IF($B2141="Non - avec lien de dépendance",0,MIN((0.75*J2141),847)),MIN(J2141,(0.75*$C2141),847)),2)),IF($B2141="Non - avec lien de dépendance",MIN(1129,J2141,$C2141)*overallRate,MIN(1129,J2141)*overallRate)))))</f>
        <v>Effectuez l’étape 1</v>
      </c>
      <c r="O2141" s="68" t="str">
        <f>IF(ISTEXT(overallRate),"Effectuez l’étape 1",IF(OR(COUNT($C2141,K2141)&lt;&gt;2,overallRate=0),0,IF(G2141="Yes",ROUND(MAX(IF($B2141="Oui - sans lien de dépendance",0,MIN((0.75*K2141),847)),MIN(K2141,(0.75*$C2141),847)),2),IF(revenueReduction&gt;0.3,MAX(IF($B2141="Non - avec lien de dépendance",MIN(1129,K2141,$C2141)*overallRate,MIN(1129,K2141)*overallRate),ROUND(MAX(IF($B2141="Non - avec lien de dépendance",0,MIN((0.75*K2141),847)),MIN(K2141,(0.75*$C2141),847)),2)),IF($B2141="Non - avec lien de dépendance",MIN(1129,K2141,$C2141)*overallRate,MIN(1129,K2141)*overallRate)))))</f>
        <v>Effectuez l’étape 1</v>
      </c>
      <c r="P2141" s="3">
        <f t="shared" si="33"/>
        <v>0</v>
      </c>
    </row>
    <row r="2142" spans="12:16" x14ac:dyDescent="0.5">
      <c r="L2142" s="68" t="str">
        <f>IF(ISTEXT(overallRate),"Effectuez l’étape 1",IF(OR(COUNT($C2142,H2142)&lt;&gt;2,overallRate=0),0,IF(D2142="Yes",ROUND(MAX(IF($B2142="Oui - sans lien de dépendance",0,MIN((0.75*H2142),847)),MIN(H2142,(0.75*$C2142),847)),2),IF(revenueReduction&gt;0.3,MAX(IF($B2142="Non - avec lien de dépendance",MIN(1129,H2142,$C2142)*overallRate,MIN(1129,H2142)*overallRate),ROUND(MAX(IF($B2142="Non - avec lien de dépendance",0,MIN((0.75*H2142),847)),MIN(H2142,(0.75*$C2142),847)),2)),IF($B2142="Non - avec lien de dépendance",MIN(1129,H2142,$C2142)*overallRate,MIN(1129,H2142)*overallRate)))))</f>
        <v>Effectuez l’étape 1</v>
      </c>
      <c r="M2142" s="68" t="str">
        <f>IF(ISTEXT(overallRate),"Effectuez l’étape 1",IF(OR(COUNT($C2142,I2142)&lt;&gt;2,overallRate=0),0,IF(E2142="Yes",ROUND(MAX(IF($B2142="Oui - sans lien de dépendance",0,MIN((0.75*I2142),847)),MIN(I2142,(0.75*$C2142),847)),2),IF(revenueReduction&gt;0.3,MAX(IF($B2142="Non - avec lien de dépendance",MIN(1129,I2142,$C2142)*overallRate,MIN(1129,I2142)*overallRate),ROUND(MAX(IF($B2142="Non - avec lien de dépendance",0,MIN((0.75*I2142),847)),MIN(I2142,(0.75*$C2142),847)),2)),IF($B2142="Non - avec lien de dépendance",MIN(1129,I2142,$C2142)*overallRate,MIN(1129,I2142)*overallRate)))))</f>
        <v>Effectuez l’étape 1</v>
      </c>
      <c r="N2142" s="68" t="str">
        <f>IF(ISTEXT(overallRate),"Effectuez l’étape 1",IF(OR(COUNT($C2142,J2142)&lt;&gt;2,overallRate=0),0,IF(F2142="Yes",ROUND(MAX(IF($B2142="Oui - sans lien de dépendance",0,MIN((0.75*J2142),847)),MIN(J2142,(0.75*$C2142),847)),2),IF(revenueReduction&gt;0.3,MAX(IF($B2142="Non - avec lien de dépendance",MIN(1129,J2142,$C2142)*overallRate,MIN(1129,J2142)*overallRate),ROUND(MAX(IF($B2142="Non - avec lien de dépendance",0,MIN((0.75*J2142),847)),MIN(J2142,(0.75*$C2142),847)),2)),IF($B2142="Non - avec lien de dépendance",MIN(1129,J2142,$C2142)*overallRate,MIN(1129,J2142)*overallRate)))))</f>
        <v>Effectuez l’étape 1</v>
      </c>
      <c r="O2142" s="68" t="str">
        <f>IF(ISTEXT(overallRate),"Effectuez l’étape 1",IF(OR(COUNT($C2142,K2142)&lt;&gt;2,overallRate=0),0,IF(G2142="Yes",ROUND(MAX(IF($B2142="Oui - sans lien de dépendance",0,MIN((0.75*K2142),847)),MIN(K2142,(0.75*$C2142),847)),2),IF(revenueReduction&gt;0.3,MAX(IF($B2142="Non - avec lien de dépendance",MIN(1129,K2142,$C2142)*overallRate,MIN(1129,K2142)*overallRate),ROUND(MAX(IF($B2142="Non - avec lien de dépendance",0,MIN((0.75*K2142),847)),MIN(K2142,(0.75*$C2142),847)),2)),IF($B2142="Non - avec lien de dépendance",MIN(1129,K2142,$C2142)*overallRate,MIN(1129,K2142)*overallRate)))))</f>
        <v>Effectuez l’étape 1</v>
      </c>
      <c r="P2142" s="3">
        <f t="shared" si="33"/>
        <v>0</v>
      </c>
    </row>
    <row r="2143" spans="12:16" x14ac:dyDescent="0.5">
      <c r="L2143" s="68" t="str">
        <f>IF(ISTEXT(overallRate),"Effectuez l’étape 1",IF(OR(COUNT($C2143,H2143)&lt;&gt;2,overallRate=0),0,IF(D2143="Yes",ROUND(MAX(IF($B2143="Oui - sans lien de dépendance",0,MIN((0.75*H2143),847)),MIN(H2143,(0.75*$C2143),847)),2),IF(revenueReduction&gt;0.3,MAX(IF($B2143="Non - avec lien de dépendance",MIN(1129,H2143,$C2143)*overallRate,MIN(1129,H2143)*overallRate),ROUND(MAX(IF($B2143="Non - avec lien de dépendance",0,MIN((0.75*H2143),847)),MIN(H2143,(0.75*$C2143),847)),2)),IF($B2143="Non - avec lien de dépendance",MIN(1129,H2143,$C2143)*overallRate,MIN(1129,H2143)*overallRate)))))</f>
        <v>Effectuez l’étape 1</v>
      </c>
      <c r="M2143" s="68" t="str">
        <f>IF(ISTEXT(overallRate),"Effectuez l’étape 1",IF(OR(COUNT($C2143,I2143)&lt;&gt;2,overallRate=0),0,IF(E2143="Yes",ROUND(MAX(IF($B2143="Oui - sans lien de dépendance",0,MIN((0.75*I2143),847)),MIN(I2143,(0.75*$C2143),847)),2),IF(revenueReduction&gt;0.3,MAX(IF($B2143="Non - avec lien de dépendance",MIN(1129,I2143,$C2143)*overallRate,MIN(1129,I2143)*overallRate),ROUND(MAX(IF($B2143="Non - avec lien de dépendance",0,MIN((0.75*I2143),847)),MIN(I2143,(0.75*$C2143),847)),2)),IF($B2143="Non - avec lien de dépendance",MIN(1129,I2143,$C2143)*overallRate,MIN(1129,I2143)*overallRate)))))</f>
        <v>Effectuez l’étape 1</v>
      </c>
      <c r="N2143" s="68" t="str">
        <f>IF(ISTEXT(overallRate),"Effectuez l’étape 1",IF(OR(COUNT($C2143,J2143)&lt;&gt;2,overallRate=0),0,IF(F2143="Yes",ROUND(MAX(IF($B2143="Oui - sans lien de dépendance",0,MIN((0.75*J2143),847)),MIN(J2143,(0.75*$C2143),847)),2),IF(revenueReduction&gt;0.3,MAX(IF($B2143="Non - avec lien de dépendance",MIN(1129,J2143,$C2143)*overallRate,MIN(1129,J2143)*overallRate),ROUND(MAX(IF($B2143="Non - avec lien de dépendance",0,MIN((0.75*J2143),847)),MIN(J2143,(0.75*$C2143),847)),2)),IF($B2143="Non - avec lien de dépendance",MIN(1129,J2143,$C2143)*overallRate,MIN(1129,J2143)*overallRate)))))</f>
        <v>Effectuez l’étape 1</v>
      </c>
      <c r="O2143" s="68" t="str">
        <f>IF(ISTEXT(overallRate),"Effectuez l’étape 1",IF(OR(COUNT($C2143,K2143)&lt;&gt;2,overallRate=0),0,IF(G2143="Yes",ROUND(MAX(IF($B2143="Oui - sans lien de dépendance",0,MIN((0.75*K2143),847)),MIN(K2143,(0.75*$C2143),847)),2),IF(revenueReduction&gt;0.3,MAX(IF($B2143="Non - avec lien de dépendance",MIN(1129,K2143,$C2143)*overallRate,MIN(1129,K2143)*overallRate),ROUND(MAX(IF($B2143="Non - avec lien de dépendance",0,MIN((0.75*K2143),847)),MIN(K2143,(0.75*$C2143),847)),2)),IF($B2143="Non - avec lien de dépendance",MIN(1129,K2143,$C2143)*overallRate,MIN(1129,K2143)*overallRate)))))</f>
        <v>Effectuez l’étape 1</v>
      </c>
      <c r="P2143" s="3">
        <f t="shared" si="33"/>
        <v>0</v>
      </c>
    </row>
    <row r="2144" spans="12:16" x14ac:dyDescent="0.5">
      <c r="L2144" s="68" t="str">
        <f>IF(ISTEXT(overallRate),"Effectuez l’étape 1",IF(OR(COUNT($C2144,H2144)&lt;&gt;2,overallRate=0),0,IF(D2144="Yes",ROUND(MAX(IF($B2144="Oui - sans lien de dépendance",0,MIN((0.75*H2144),847)),MIN(H2144,(0.75*$C2144),847)),2),IF(revenueReduction&gt;0.3,MAX(IF($B2144="Non - avec lien de dépendance",MIN(1129,H2144,$C2144)*overallRate,MIN(1129,H2144)*overallRate),ROUND(MAX(IF($B2144="Non - avec lien de dépendance",0,MIN((0.75*H2144),847)),MIN(H2144,(0.75*$C2144),847)),2)),IF($B2144="Non - avec lien de dépendance",MIN(1129,H2144,$C2144)*overallRate,MIN(1129,H2144)*overallRate)))))</f>
        <v>Effectuez l’étape 1</v>
      </c>
      <c r="M2144" s="68" t="str">
        <f>IF(ISTEXT(overallRate),"Effectuez l’étape 1",IF(OR(COUNT($C2144,I2144)&lt;&gt;2,overallRate=0),0,IF(E2144="Yes",ROUND(MAX(IF($B2144="Oui - sans lien de dépendance",0,MIN((0.75*I2144),847)),MIN(I2144,(0.75*$C2144),847)),2),IF(revenueReduction&gt;0.3,MAX(IF($B2144="Non - avec lien de dépendance",MIN(1129,I2144,$C2144)*overallRate,MIN(1129,I2144)*overallRate),ROUND(MAX(IF($B2144="Non - avec lien de dépendance",0,MIN((0.75*I2144),847)),MIN(I2144,(0.75*$C2144),847)),2)),IF($B2144="Non - avec lien de dépendance",MIN(1129,I2144,$C2144)*overallRate,MIN(1129,I2144)*overallRate)))))</f>
        <v>Effectuez l’étape 1</v>
      </c>
      <c r="N2144" s="68" t="str">
        <f>IF(ISTEXT(overallRate),"Effectuez l’étape 1",IF(OR(COUNT($C2144,J2144)&lt;&gt;2,overallRate=0),0,IF(F2144="Yes",ROUND(MAX(IF($B2144="Oui - sans lien de dépendance",0,MIN((0.75*J2144),847)),MIN(J2144,(0.75*$C2144),847)),2),IF(revenueReduction&gt;0.3,MAX(IF($B2144="Non - avec lien de dépendance",MIN(1129,J2144,$C2144)*overallRate,MIN(1129,J2144)*overallRate),ROUND(MAX(IF($B2144="Non - avec lien de dépendance",0,MIN((0.75*J2144),847)),MIN(J2144,(0.75*$C2144),847)),2)),IF($B2144="Non - avec lien de dépendance",MIN(1129,J2144,$C2144)*overallRate,MIN(1129,J2144)*overallRate)))))</f>
        <v>Effectuez l’étape 1</v>
      </c>
      <c r="O2144" s="68" t="str">
        <f>IF(ISTEXT(overallRate),"Effectuez l’étape 1",IF(OR(COUNT($C2144,K2144)&lt;&gt;2,overallRate=0),0,IF(G2144="Yes",ROUND(MAX(IF($B2144="Oui - sans lien de dépendance",0,MIN((0.75*K2144),847)),MIN(K2144,(0.75*$C2144),847)),2),IF(revenueReduction&gt;0.3,MAX(IF($B2144="Non - avec lien de dépendance",MIN(1129,K2144,$C2144)*overallRate,MIN(1129,K2144)*overallRate),ROUND(MAX(IF($B2144="Non - avec lien de dépendance",0,MIN((0.75*K2144),847)),MIN(K2144,(0.75*$C2144),847)),2)),IF($B2144="Non - avec lien de dépendance",MIN(1129,K2144,$C2144)*overallRate,MIN(1129,K2144)*overallRate)))))</f>
        <v>Effectuez l’étape 1</v>
      </c>
      <c r="P2144" s="3">
        <f t="shared" si="33"/>
        <v>0</v>
      </c>
    </row>
    <row r="2145" spans="12:16" x14ac:dyDescent="0.5">
      <c r="L2145" s="68" t="str">
        <f>IF(ISTEXT(overallRate),"Effectuez l’étape 1",IF(OR(COUNT($C2145,H2145)&lt;&gt;2,overallRate=0),0,IF(D2145="Yes",ROUND(MAX(IF($B2145="Oui - sans lien de dépendance",0,MIN((0.75*H2145),847)),MIN(H2145,(0.75*$C2145),847)),2),IF(revenueReduction&gt;0.3,MAX(IF($B2145="Non - avec lien de dépendance",MIN(1129,H2145,$C2145)*overallRate,MIN(1129,H2145)*overallRate),ROUND(MAX(IF($B2145="Non - avec lien de dépendance",0,MIN((0.75*H2145),847)),MIN(H2145,(0.75*$C2145),847)),2)),IF($B2145="Non - avec lien de dépendance",MIN(1129,H2145,$C2145)*overallRate,MIN(1129,H2145)*overallRate)))))</f>
        <v>Effectuez l’étape 1</v>
      </c>
      <c r="M2145" s="68" t="str">
        <f>IF(ISTEXT(overallRate),"Effectuez l’étape 1",IF(OR(COUNT($C2145,I2145)&lt;&gt;2,overallRate=0),0,IF(E2145="Yes",ROUND(MAX(IF($B2145="Oui - sans lien de dépendance",0,MIN((0.75*I2145),847)),MIN(I2145,(0.75*$C2145),847)),2),IF(revenueReduction&gt;0.3,MAX(IF($B2145="Non - avec lien de dépendance",MIN(1129,I2145,$C2145)*overallRate,MIN(1129,I2145)*overallRate),ROUND(MAX(IF($B2145="Non - avec lien de dépendance",0,MIN((0.75*I2145),847)),MIN(I2145,(0.75*$C2145),847)),2)),IF($B2145="Non - avec lien de dépendance",MIN(1129,I2145,$C2145)*overallRate,MIN(1129,I2145)*overallRate)))))</f>
        <v>Effectuez l’étape 1</v>
      </c>
      <c r="N2145" s="68" t="str">
        <f>IF(ISTEXT(overallRate),"Effectuez l’étape 1",IF(OR(COUNT($C2145,J2145)&lt;&gt;2,overallRate=0),0,IF(F2145="Yes",ROUND(MAX(IF($B2145="Oui - sans lien de dépendance",0,MIN((0.75*J2145),847)),MIN(J2145,(0.75*$C2145),847)),2),IF(revenueReduction&gt;0.3,MAX(IF($B2145="Non - avec lien de dépendance",MIN(1129,J2145,$C2145)*overallRate,MIN(1129,J2145)*overallRate),ROUND(MAX(IF($B2145="Non - avec lien de dépendance",0,MIN((0.75*J2145),847)),MIN(J2145,(0.75*$C2145),847)),2)),IF($B2145="Non - avec lien de dépendance",MIN(1129,J2145,$C2145)*overallRate,MIN(1129,J2145)*overallRate)))))</f>
        <v>Effectuez l’étape 1</v>
      </c>
      <c r="O2145" s="68" t="str">
        <f>IF(ISTEXT(overallRate),"Effectuez l’étape 1",IF(OR(COUNT($C2145,K2145)&lt;&gt;2,overallRate=0),0,IF(G2145="Yes",ROUND(MAX(IF($B2145="Oui - sans lien de dépendance",0,MIN((0.75*K2145),847)),MIN(K2145,(0.75*$C2145),847)),2),IF(revenueReduction&gt;0.3,MAX(IF($B2145="Non - avec lien de dépendance",MIN(1129,K2145,$C2145)*overallRate,MIN(1129,K2145)*overallRate),ROUND(MAX(IF($B2145="Non - avec lien de dépendance",0,MIN((0.75*K2145),847)),MIN(K2145,(0.75*$C2145),847)),2)),IF($B2145="Non - avec lien de dépendance",MIN(1129,K2145,$C2145)*overallRate,MIN(1129,K2145)*overallRate)))))</f>
        <v>Effectuez l’étape 1</v>
      </c>
      <c r="P2145" s="3">
        <f t="shared" si="33"/>
        <v>0</v>
      </c>
    </row>
    <row r="2146" spans="12:16" x14ac:dyDescent="0.5">
      <c r="L2146" s="68" t="str">
        <f>IF(ISTEXT(overallRate),"Effectuez l’étape 1",IF(OR(COUNT($C2146,H2146)&lt;&gt;2,overallRate=0),0,IF(D2146="Yes",ROUND(MAX(IF($B2146="Oui - sans lien de dépendance",0,MIN((0.75*H2146),847)),MIN(H2146,(0.75*$C2146),847)),2),IF(revenueReduction&gt;0.3,MAX(IF($B2146="Non - avec lien de dépendance",MIN(1129,H2146,$C2146)*overallRate,MIN(1129,H2146)*overallRate),ROUND(MAX(IF($B2146="Non - avec lien de dépendance",0,MIN((0.75*H2146),847)),MIN(H2146,(0.75*$C2146),847)),2)),IF($B2146="Non - avec lien de dépendance",MIN(1129,H2146,$C2146)*overallRate,MIN(1129,H2146)*overallRate)))))</f>
        <v>Effectuez l’étape 1</v>
      </c>
      <c r="M2146" s="68" t="str">
        <f>IF(ISTEXT(overallRate),"Effectuez l’étape 1",IF(OR(COUNT($C2146,I2146)&lt;&gt;2,overallRate=0),0,IF(E2146="Yes",ROUND(MAX(IF($B2146="Oui - sans lien de dépendance",0,MIN((0.75*I2146),847)),MIN(I2146,(0.75*$C2146),847)),2),IF(revenueReduction&gt;0.3,MAX(IF($B2146="Non - avec lien de dépendance",MIN(1129,I2146,$C2146)*overallRate,MIN(1129,I2146)*overallRate),ROUND(MAX(IF($B2146="Non - avec lien de dépendance",0,MIN((0.75*I2146),847)),MIN(I2146,(0.75*$C2146),847)),2)),IF($B2146="Non - avec lien de dépendance",MIN(1129,I2146,$C2146)*overallRate,MIN(1129,I2146)*overallRate)))))</f>
        <v>Effectuez l’étape 1</v>
      </c>
      <c r="N2146" s="68" t="str">
        <f>IF(ISTEXT(overallRate),"Effectuez l’étape 1",IF(OR(COUNT($C2146,J2146)&lt;&gt;2,overallRate=0),0,IF(F2146="Yes",ROUND(MAX(IF($B2146="Oui - sans lien de dépendance",0,MIN((0.75*J2146),847)),MIN(J2146,(0.75*$C2146),847)),2),IF(revenueReduction&gt;0.3,MAX(IF($B2146="Non - avec lien de dépendance",MIN(1129,J2146,$C2146)*overallRate,MIN(1129,J2146)*overallRate),ROUND(MAX(IF($B2146="Non - avec lien de dépendance",0,MIN((0.75*J2146),847)),MIN(J2146,(0.75*$C2146),847)),2)),IF($B2146="Non - avec lien de dépendance",MIN(1129,J2146,$C2146)*overallRate,MIN(1129,J2146)*overallRate)))))</f>
        <v>Effectuez l’étape 1</v>
      </c>
      <c r="O2146" s="68" t="str">
        <f>IF(ISTEXT(overallRate),"Effectuez l’étape 1",IF(OR(COUNT($C2146,K2146)&lt;&gt;2,overallRate=0),0,IF(G2146="Yes",ROUND(MAX(IF($B2146="Oui - sans lien de dépendance",0,MIN((0.75*K2146),847)),MIN(K2146,(0.75*$C2146),847)),2),IF(revenueReduction&gt;0.3,MAX(IF($B2146="Non - avec lien de dépendance",MIN(1129,K2146,$C2146)*overallRate,MIN(1129,K2146)*overallRate),ROUND(MAX(IF($B2146="Non - avec lien de dépendance",0,MIN((0.75*K2146),847)),MIN(K2146,(0.75*$C2146),847)),2)),IF($B2146="Non - avec lien de dépendance",MIN(1129,K2146,$C2146)*overallRate,MIN(1129,K2146)*overallRate)))))</f>
        <v>Effectuez l’étape 1</v>
      </c>
      <c r="P2146" s="3">
        <f t="shared" si="33"/>
        <v>0</v>
      </c>
    </row>
    <row r="2147" spans="12:16" x14ac:dyDescent="0.5">
      <c r="L2147" s="68" t="str">
        <f>IF(ISTEXT(overallRate),"Effectuez l’étape 1",IF(OR(COUNT($C2147,H2147)&lt;&gt;2,overallRate=0),0,IF(D2147="Yes",ROUND(MAX(IF($B2147="Oui - sans lien de dépendance",0,MIN((0.75*H2147),847)),MIN(H2147,(0.75*$C2147),847)),2),IF(revenueReduction&gt;0.3,MAX(IF($B2147="Non - avec lien de dépendance",MIN(1129,H2147,$C2147)*overallRate,MIN(1129,H2147)*overallRate),ROUND(MAX(IF($B2147="Non - avec lien de dépendance",0,MIN((0.75*H2147),847)),MIN(H2147,(0.75*$C2147),847)),2)),IF($B2147="Non - avec lien de dépendance",MIN(1129,H2147,$C2147)*overallRate,MIN(1129,H2147)*overallRate)))))</f>
        <v>Effectuez l’étape 1</v>
      </c>
      <c r="M2147" s="68" t="str">
        <f>IF(ISTEXT(overallRate),"Effectuez l’étape 1",IF(OR(COUNT($C2147,I2147)&lt;&gt;2,overallRate=0),0,IF(E2147="Yes",ROUND(MAX(IF($B2147="Oui - sans lien de dépendance",0,MIN((0.75*I2147),847)),MIN(I2147,(0.75*$C2147),847)),2),IF(revenueReduction&gt;0.3,MAX(IF($B2147="Non - avec lien de dépendance",MIN(1129,I2147,$C2147)*overallRate,MIN(1129,I2147)*overallRate),ROUND(MAX(IF($B2147="Non - avec lien de dépendance",0,MIN((0.75*I2147),847)),MIN(I2147,(0.75*$C2147),847)),2)),IF($B2147="Non - avec lien de dépendance",MIN(1129,I2147,$C2147)*overallRate,MIN(1129,I2147)*overallRate)))))</f>
        <v>Effectuez l’étape 1</v>
      </c>
      <c r="N2147" s="68" t="str">
        <f>IF(ISTEXT(overallRate),"Effectuez l’étape 1",IF(OR(COUNT($C2147,J2147)&lt;&gt;2,overallRate=0),0,IF(F2147="Yes",ROUND(MAX(IF($B2147="Oui - sans lien de dépendance",0,MIN((0.75*J2147),847)),MIN(J2147,(0.75*$C2147),847)),2),IF(revenueReduction&gt;0.3,MAX(IF($B2147="Non - avec lien de dépendance",MIN(1129,J2147,$C2147)*overallRate,MIN(1129,J2147)*overallRate),ROUND(MAX(IF($B2147="Non - avec lien de dépendance",0,MIN((0.75*J2147),847)),MIN(J2147,(0.75*$C2147),847)),2)),IF($B2147="Non - avec lien de dépendance",MIN(1129,J2147,$C2147)*overallRate,MIN(1129,J2147)*overallRate)))))</f>
        <v>Effectuez l’étape 1</v>
      </c>
      <c r="O2147" s="68" t="str">
        <f>IF(ISTEXT(overallRate),"Effectuez l’étape 1",IF(OR(COUNT($C2147,K2147)&lt;&gt;2,overallRate=0),0,IF(G2147="Yes",ROUND(MAX(IF($B2147="Oui - sans lien de dépendance",0,MIN((0.75*K2147),847)),MIN(K2147,(0.75*$C2147),847)),2),IF(revenueReduction&gt;0.3,MAX(IF($B2147="Non - avec lien de dépendance",MIN(1129,K2147,$C2147)*overallRate,MIN(1129,K2147)*overallRate),ROUND(MAX(IF($B2147="Non - avec lien de dépendance",0,MIN((0.75*K2147),847)),MIN(K2147,(0.75*$C2147),847)),2)),IF($B2147="Non - avec lien de dépendance",MIN(1129,K2147,$C2147)*overallRate,MIN(1129,K2147)*overallRate)))))</f>
        <v>Effectuez l’étape 1</v>
      </c>
      <c r="P2147" s="3">
        <f t="shared" si="33"/>
        <v>0</v>
      </c>
    </row>
    <row r="2148" spans="12:16" x14ac:dyDescent="0.5">
      <c r="L2148" s="68" t="str">
        <f>IF(ISTEXT(overallRate),"Effectuez l’étape 1",IF(OR(COUNT($C2148,H2148)&lt;&gt;2,overallRate=0),0,IF(D2148="Yes",ROUND(MAX(IF($B2148="Oui - sans lien de dépendance",0,MIN((0.75*H2148),847)),MIN(H2148,(0.75*$C2148),847)),2),IF(revenueReduction&gt;0.3,MAX(IF($B2148="Non - avec lien de dépendance",MIN(1129,H2148,$C2148)*overallRate,MIN(1129,H2148)*overallRate),ROUND(MAX(IF($B2148="Non - avec lien de dépendance",0,MIN((0.75*H2148),847)),MIN(H2148,(0.75*$C2148),847)),2)),IF($B2148="Non - avec lien de dépendance",MIN(1129,H2148,$C2148)*overallRate,MIN(1129,H2148)*overallRate)))))</f>
        <v>Effectuez l’étape 1</v>
      </c>
      <c r="M2148" s="68" t="str">
        <f>IF(ISTEXT(overallRate),"Effectuez l’étape 1",IF(OR(COUNT($C2148,I2148)&lt;&gt;2,overallRate=0),0,IF(E2148="Yes",ROUND(MAX(IF($B2148="Oui - sans lien de dépendance",0,MIN((0.75*I2148),847)),MIN(I2148,(0.75*$C2148),847)),2),IF(revenueReduction&gt;0.3,MAX(IF($B2148="Non - avec lien de dépendance",MIN(1129,I2148,$C2148)*overallRate,MIN(1129,I2148)*overallRate),ROUND(MAX(IF($B2148="Non - avec lien de dépendance",0,MIN((0.75*I2148),847)),MIN(I2148,(0.75*$C2148),847)),2)),IF($B2148="Non - avec lien de dépendance",MIN(1129,I2148,$C2148)*overallRate,MIN(1129,I2148)*overallRate)))))</f>
        <v>Effectuez l’étape 1</v>
      </c>
      <c r="N2148" s="68" t="str">
        <f>IF(ISTEXT(overallRate),"Effectuez l’étape 1",IF(OR(COUNT($C2148,J2148)&lt;&gt;2,overallRate=0),0,IF(F2148="Yes",ROUND(MAX(IF($B2148="Oui - sans lien de dépendance",0,MIN((0.75*J2148),847)),MIN(J2148,(0.75*$C2148),847)),2),IF(revenueReduction&gt;0.3,MAX(IF($B2148="Non - avec lien de dépendance",MIN(1129,J2148,$C2148)*overallRate,MIN(1129,J2148)*overallRate),ROUND(MAX(IF($B2148="Non - avec lien de dépendance",0,MIN((0.75*J2148),847)),MIN(J2148,(0.75*$C2148),847)),2)),IF($B2148="Non - avec lien de dépendance",MIN(1129,J2148,$C2148)*overallRate,MIN(1129,J2148)*overallRate)))))</f>
        <v>Effectuez l’étape 1</v>
      </c>
      <c r="O2148" s="68" t="str">
        <f>IF(ISTEXT(overallRate),"Effectuez l’étape 1",IF(OR(COUNT($C2148,K2148)&lt;&gt;2,overallRate=0),0,IF(G2148="Yes",ROUND(MAX(IF($B2148="Oui - sans lien de dépendance",0,MIN((0.75*K2148),847)),MIN(K2148,(0.75*$C2148),847)),2),IF(revenueReduction&gt;0.3,MAX(IF($B2148="Non - avec lien de dépendance",MIN(1129,K2148,$C2148)*overallRate,MIN(1129,K2148)*overallRate),ROUND(MAX(IF($B2148="Non - avec lien de dépendance",0,MIN((0.75*K2148),847)),MIN(K2148,(0.75*$C2148),847)),2)),IF($B2148="Non - avec lien de dépendance",MIN(1129,K2148,$C2148)*overallRate,MIN(1129,K2148)*overallRate)))))</f>
        <v>Effectuez l’étape 1</v>
      </c>
      <c r="P2148" s="3">
        <f t="shared" si="33"/>
        <v>0</v>
      </c>
    </row>
    <row r="2149" spans="12:16" x14ac:dyDescent="0.5">
      <c r="L2149" s="68" t="str">
        <f>IF(ISTEXT(overallRate),"Effectuez l’étape 1",IF(OR(COUNT($C2149,H2149)&lt;&gt;2,overallRate=0),0,IF(D2149="Yes",ROUND(MAX(IF($B2149="Oui - sans lien de dépendance",0,MIN((0.75*H2149),847)),MIN(H2149,(0.75*$C2149),847)),2),IF(revenueReduction&gt;0.3,MAX(IF($B2149="Non - avec lien de dépendance",MIN(1129,H2149,$C2149)*overallRate,MIN(1129,H2149)*overallRate),ROUND(MAX(IF($B2149="Non - avec lien de dépendance",0,MIN((0.75*H2149),847)),MIN(H2149,(0.75*$C2149),847)),2)),IF($B2149="Non - avec lien de dépendance",MIN(1129,H2149,$C2149)*overallRate,MIN(1129,H2149)*overallRate)))))</f>
        <v>Effectuez l’étape 1</v>
      </c>
      <c r="M2149" s="68" t="str">
        <f>IF(ISTEXT(overallRate),"Effectuez l’étape 1",IF(OR(COUNT($C2149,I2149)&lt;&gt;2,overallRate=0),0,IF(E2149="Yes",ROUND(MAX(IF($B2149="Oui - sans lien de dépendance",0,MIN((0.75*I2149),847)),MIN(I2149,(0.75*$C2149),847)),2),IF(revenueReduction&gt;0.3,MAX(IF($B2149="Non - avec lien de dépendance",MIN(1129,I2149,$C2149)*overallRate,MIN(1129,I2149)*overallRate),ROUND(MAX(IF($B2149="Non - avec lien de dépendance",0,MIN((0.75*I2149),847)),MIN(I2149,(0.75*$C2149),847)),2)),IF($B2149="Non - avec lien de dépendance",MIN(1129,I2149,$C2149)*overallRate,MIN(1129,I2149)*overallRate)))))</f>
        <v>Effectuez l’étape 1</v>
      </c>
      <c r="N2149" s="68" t="str">
        <f>IF(ISTEXT(overallRate),"Effectuez l’étape 1",IF(OR(COUNT($C2149,J2149)&lt;&gt;2,overallRate=0),0,IF(F2149="Yes",ROUND(MAX(IF($B2149="Oui - sans lien de dépendance",0,MIN((0.75*J2149),847)),MIN(J2149,(0.75*$C2149),847)),2),IF(revenueReduction&gt;0.3,MAX(IF($B2149="Non - avec lien de dépendance",MIN(1129,J2149,$C2149)*overallRate,MIN(1129,J2149)*overallRate),ROUND(MAX(IF($B2149="Non - avec lien de dépendance",0,MIN((0.75*J2149),847)),MIN(J2149,(0.75*$C2149),847)),2)),IF($B2149="Non - avec lien de dépendance",MIN(1129,J2149,$C2149)*overallRate,MIN(1129,J2149)*overallRate)))))</f>
        <v>Effectuez l’étape 1</v>
      </c>
      <c r="O2149" s="68" t="str">
        <f>IF(ISTEXT(overallRate),"Effectuez l’étape 1",IF(OR(COUNT($C2149,K2149)&lt;&gt;2,overallRate=0),0,IF(G2149="Yes",ROUND(MAX(IF($B2149="Oui - sans lien de dépendance",0,MIN((0.75*K2149),847)),MIN(K2149,(0.75*$C2149),847)),2),IF(revenueReduction&gt;0.3,MAX(IF($B2149="Non - avec lien de dépendance",MIN(1129,K2149,$C2149)*overallRate,MIN(1129,K2149)*overallRate),ROUND(MAX(IF($B2149="Non - avec lien de dépendance",0,MIN((0.75*K2149),847)),MIN(K2149,(0.75*$C2149),847)),2)),IF($B2149="Non - avec lien de dépendance",MIN(1129,K2149,$C2149)*overallRate,MIN(1129,K2149)*overallRate)))))</f>
        <v>Effectuez l’étape 1</v>
      </c>
      <c r="P2149" s="3">
        <f t="shared" si="33"/>
        <v>0</v>
      </c>
    </row>
    <row r="2150" spans="12:16" x14ac:dyDescent="0.5">
      <c r="L2150" s="68" t="str">
        <f>IF(ISTEXT(overallRate),"Effectuez l’étape 1",IF(OR(COUNT($C2150,H2150)&lt;&gt;2,overallRate=0),0,IF(D2150="Yes",ROUND(MAX(IF($B2150="Oui - sans lien de dépendance",0,MIN((0.75*H2150),847)),MIN(H2150,(0.75*$C2150),847)),2),IF(revenueReduction&gt;0.3,MAX(IF($B2150="Non - avec lien de dépendance",MIN(1129,H2150,$C2150)*overallRate,MIN(1129,H2150)*overallRate),ROUND(MAX(IF($B2150="Non - avec lien de dépendance",0,MIN((0.75*H2150),847)),MIN(H2150,(0.75*$C2150),847)),2)),IF($B2150="Non - avec lien de dépendance",MIN(1129,H2150,$C2150)*overallRate,MIN(1129,H2150)*overallRate)))))</f>
        <v>Effectuez l’étape 1</v>
      </c>
      <c r="M2150" s="68" t="str">
        <f>IF(ISTEXT(overallRate),"Effectuez l’étape 1",IF(OR(COUNT($C2150,I2150)&lt;&gt;2,overallRate=0),0,IF(E2150="Yes",ROUND(MAX(IF($B2150="Oui - sans lien de dépendance",0,MIN((0.75*I2150),847)),MIN(I2150,(0.75*$C2150),847)),2),IF(revenueReduction&gt;0.3,MAX(IF($B2150="Non - avec lien de dépendance",MIN(1129,I2150,$C2150)*overallRate,MIN(1129,I2150)*overallRate),ROUND(MAX(IF($B2150="Non - avec lien de dépendance",0,MIN((0.75*I2150),847)),MIN(I2150,(0.75*$C2150),847)),2)),IF($B2150="Non - avec lien de dépendance",MIN(1129,I2150,$C2150)*overallRate,MIN(1129,I2150)*overallRate)))))</f>
        <v>Effectuez l’étape 1</v>
      </c>
      <c r="N2150" s="68" t="str">
        <f>IF(ISTEXT(overallRate),"Effectuez l’étape 1",IF(OR(COUNT($C2150,J2150)&lt;&gt;2,overallRate=0),0,IF(F2150="Yes",ROUND(MAX(IF($B2150="Oui - sans lien de dépendance",0,MIN((0.75*J2150),847)),MIN(J2150,(0.75*$C2150),847)),2),IF(revenueReduction&gt;0.3,MAX(IF($B2150="Non - avec lien de dépendance",MIN(1129,J2150,$C2150)*overallRate,MIN(1129,J2150)*overallRate),ROUND(MAX(IF($B2150="Non - avec lien de dépendance",0,MIN((0.75*J2150),847)),MIN(J2150,(0.75*$C2150),847)),2)),IF($B2150="Non - avec lien de dépendance",MIN(1129,J2150,$C2150)*overallRate,MIN(1129,J2150)*overallRate)))))</f>
        <v>Effectuez l’étape 1</v>
      </c>
      <c r="O2150" s="68" t="str">
        <f>IF(ISTEXT(overallRate),"Effectuez l’étape 1",IF(OR(COUNT($C2150,K2150)&lt;&gt;2,overallRate=0),0,IF(G2150="Yes",ROUND(MAX(IF($B2150="Oui - sans lien de dépendance",0,MIN((0.75*K2150),847)),MIN(K2150,(0.75*$C2150),847)),2),IF(revenueReduction&gt;0.3,MAX(IF($B2150="Non - avec lien de dépendance",MIN(1129,K2150,$C2150)*overallRate,MIN(1129,K2150)*overallRate),ROUND(MAX(IF($B2150="Non - avec lien de dépendance",0,MIN((0.75*K2150),847)),MIN(K2150,(0.75*$C2150),847)),2)),IF($B2150="Non - avec lien de dépendance",MIN(1129,K2150,$C2150)*overallRate,MIN(1129,K2150)*overallRate)))))</f>
        <v>Effectuez l’étape 1</v>
      </c>
      <c r="P2150" s="3">
        <f t="shared" si="33"/>
        <v>0</v>
      </c>
    </row>
    <row r="2151" spans="12:16" x14ac:dyDescent="0.5">
      <c r="L2151" s="68" t="str">
        <f>IF(ISTEXT(overallRate),"Effectuez l’étape 1",IF(OR(COUNT($C2151,H2151)&lt;&gt;2,overallRate=0),0,IF(D2151="Yes",ROUND(MAX(IF($B2151="Oui - sans lien de dépendance",0,MIN((0.75*H2151),847)),MIN(H2151,(0.75*$C2151),847)),2),IF(revenueReduction&gt;0.3,MAX(IF($B2151="Non - avec lien de dépendance",MIN(1129,H2151,$C2151)*overallRate,MIN(1129,H2151)*overallRate),ROUND(MAX(IF($B2151="Non - avec lien de dépendance",0,MIN((0.75*H2151),847)),MIN(H2151,(0.75*$C2151),847)),2)),IF($B2151="Non - avec lien de dépendance",MIN(1129,H2151,$C2151)*overallRate,MIN(1129,H2151)*overallRate)))))</f>
        <v>Effectuez l’étape 1</v>
      </c>
      <c r="M2151" s="68" t="str">
        <f>IF(ISTEXT(overallRate),"Effectuez l’étape 1",IF(OR(COUNT($C2151,I2151)&lt;&gt;2,overallRate=0),0,IF(E2151="Yes",ROUND(MAX(IF($B2151="Oui - sans lien de dépendance",0,MIN((0.75*I2151),847)),MIN(I2151,(0.75*$C2151),847)),2),IF(revenueReduction&gt;0.3,MAX(IF($B2151="Non - avec lien de dépendance",MIN(1129,I2151,$C2151)*overallRate,MIN(1129,I2151)*overallRate),ROUND(MAX(IF($B2151="Non - avec lien de dépendance",0,MIN((0.75*I2151),847)),MIN(I2151,(0.75*$C2151),847)),2)),IF($B2151="Non - avec lien de dépendance",MIN(1129,I2151,$C2151)*overallRate,MIN(1129,I2151)*overallRate)))))</f>
        <v>Effectuez l’étape 1</v>
      </c>
      <c r="N2151" s="68" t="str">
        <f>IF(ISTEXT(overallRate),"Effectuez l’étape 1",IF(OR(COUNT($C2151,J2151)&lt;&gt;2,overallRate=0),0,IF(F2151="Yes",ROUND(MAX(IF($B2151="Oui - sans lien de dépendance",0,MIN((0.75*J2151),847)),MIN(J2151,(0.75*$C2151),847)),2),IF(revenueReduction&gt;0.3,MAX(IF($B2151="Non - avec lien de dépendance",MIN(1129,J2151,$C2151)*overallRate,MIN(1129,J2151)*overallRate),ROUND(MAX(IF($B2151="Non - avec lien de dépendance",0,MIN((0.75*J2151),847)),MIN(J2151,(0.75*$C2151),847)),2)),IF($B2151="Non - avec lien de dépendance",MIN(1129,J2151,$C2151)*overallRate,MIN(1129,J2151)*overallRate)))))</f>
        <v>Effectuez l’étape 1</v>
      </c>
      <c r="O2151" s="68" t="str">
        <f>IF(ISTEXT(overallRate),"Effectuez l’étape 1",IF(OR(COUNT($C2151,K2151)&lt;&gt;2,overallRate=0),0,IF(G2151="Yes",ROUND(MAX(IF($B2151="Oui - sans lien de dépendance",0,MIN((0.75*K2151),847)),MIN(K2151,(0.75*$C2151),847)),2),IF(revenueReduction&gt;0.3,MAX(IF($B2151="Non - avec lien de dépendance",MIN(1129,K2151,$C2151)*overallRate,MIN(1129,K2151)*overallRate),ROUND(MAX(IF($B2151="Non - avec lien de dépendance",0,MIN((0.75*K2151),847)),MIN(K2151,(0.75*$C2151),847)),2)),IF($B2151="Non - avec lien de dépendance",MIN(1129,K2151,$C2151)*overallRate,MIN(1129,K2151)*overallRate)))))</f>
        <v>Effectuez l’étape 1</v>
      </c>
      <c r="P2151" s="3">
        <f t="shared" si="33"/>
        <v>0</v>
      </c>
    </row>
    <row r="2152" spans="12:16" x14ac:dyDescent="0.5">
      <c r="L2152" s="68" t="str">
        <f>IF(ISTEXT(overallRate),"Effectuez l’étape 1",IF(OR(COUNT($C2152,H2152)&lt;&gt;2,overallRate=0),0,IF(D2152="Yes",ROUND(MAX(IF($B2152="Oui - sans lien de dépendance",0,MIN((0.75*H2152),847)),MIN(H2152,(0.75*$C2152),847)),2),IF(revenueReduction&gt;0.3,MAX(IF($B2152="Non - avec lien de dépendance",MIN(1129,H2152,$C2152)*overallRate,MIN(1129,H2152)*overallRate),ROUND(MAX(IF($B2152="Non - avec lien de dépendance",0,MIN((0.75*H2152),847)),MIN(H2152,(0.75*$C2152),847)),2)),IF($B2152="Non - avec lien de dépendance",MIN(1129,H2152,$C2152)*overallRate,MIN(1129,H2152)*overallRate)))))</f>
        <v>Effectuez l’étape 1</v>
      </c>
      <c r="M2152" s="68" t="str">
        <f>IF(ISTEXT(overallRate),"Effectuez l’étape 1",IF(OR(COUNT($C2152,I2152)&lt;&gt;2,overallRate=0),0,IF(E2152="Yes",ROUND(MAX(IF($B2152="Oui - sans lien de dépendance",0,MIN((0.75*I2152),847)),MIN(I2152,(0.75*$C2152),847)),2),IF(revenueReduction&gt;0.3,MAX(IF($B2152="Non - avec lien de dépendance",MIN(1129,I2152,$C2152)*overallRate,MIN(1129,I2152)*overallRate),ROUND(MAX(IF($B2152="Non - avec lien de dépendance",0,MIN((0.75*I2152),847)),MIN(I2152,(0.75*$C2152),847)),2)),IF($B2152="Non - avec lien de dépendance",MIN(1129,I2152,$C2152)*overallRate,MIN(1129,I2152)*overallRate)))))</f>
        <v>Effectuez l’étape 1</v>
      </c>
      <c r="N2152" s="68" t="str">
        <f>IF(ISTEXT(overallRate),"Effectuez l’étape 1",IF(OR(COUNT($C2152,J2152)&lt;&gt;2,overallRate=0),0,IF(F2152="Yes",ROUND(MAX(IF($B2152="Oui - sans lien de dépendance",0,MIN((0.75*J2152),847)),MIN(J2152,(0.75*$C2152),847)),2),IF(revenueReduction&gt;0.3,MAX(IF($B2152="Non - avec lien de dépendance",MIN(1129,J2152,$C2152)*overallRate,MIN(1129,J2152)*overallRate),ROUND(MAX(IF($B2152="Non - avec lien de dépendance",0,MIN((0.75*J2152),847)),MIN(J2152,(0.75*$C2152),847)),2)),IF($B2152="Non - avec lien de dépendance",MIN(1129,J2152,$C2152)*overallRate,MIN(1129,J2152)*overallRate)))))</f>
        <v>Effectuez l’étape 1</v>
      </c>
      <c r="O2152" s="68" t="str">
        <f>IF(ISTEXT(overallRate),"Effectuez l’étape 1",IF(OR(COUNT($C2152,K2152)&lt;&gt;2,overallRate=0),0,IF(G2152="Yes",ROUND(MAX(IF($B2152="Oui - sans lien de dépendance",0,MIN((0.75*K2152),847)),MIN(K2152,(0.75*$C2152),847)),2),IF(revenueReduction&gt;0.3,MAX(IF($B2152="Non - avec lien de dépendance",MIN(1129,K2152,$C2152)*overallRate,MIN(1129,K2152)*overallRate),ROUND(MAX(IF($B2152="Non - avec lien de dépendance",0,MIN((0.75*K2152),847)),MIN(K2152,(0.75*$C2152),847)),2)),IF($B2152="Non - avec lien de dépendance",MIN(1129,K2152,$C2152)*overallRate,MIN(1129,K2152)*overallRate)))))</f>
        <v>Effectuez l’étape 1</v>
      </c>
      <c r="P2152" s="3">
        <f t="shared" si="33"/>
        <v>0</v>
      </c>
    </row>
    <row r="2153" spans="12:16" x14ac:dyDescent="0.5">
      <c r="L2153" s="68" t="str">
        <f>IF(ISTEXT(overallRate),"Effectuez l’étape 1",IF(OR(COUNT($C2153,H2153)&lt;&gt;2,overallRate=0),0,IF(D2153="Yes",ROUND(MAX(IF($B2153="Oui - sans lien de dépendance",0,MIN((0.75*H2153),847)),MIN(H2153,(0.75*$C2153),847)),2),IF(revenueReduction&gt;0.3,MAX(IF($B2153="Non - avec lien de dépendance",MIN(1129,H2153,$C2153)*overallRate,MIN(1129,H2153)*overallRate),ROUND(MAX(IF($B2153="Non - avec lien de dépendance",0,MIN((0.75*H2153),847)),MIN(H2153,(0.75*$C2153),847)),2)),IF($B2153="Non - avec lien de dépendance",MIN(1129,H2153,$C2153)*overallRate,MIN(1129,H2153)*overallRate)))))</f>
        <v>Effectuez l’étape 1</v>
      </c>
      <c r="M2153" s="68" t="str">
        <f>IF(ISTEXT(overallRate),"Effectuez l’étape 1",IF(OR(COUNT($C2153,I2153)&lt;&gt;2,overallRate=0),0,IF(E2153="Yes",ROUND(MAX(IF($B2153="Oui - sans lien de dépendance",0,MIN((0.75*I2153),847)),MIN(I2153,(0.75*$C2153),847)),2),IF(revenueReduction&gt;0.3,MAX(IF($B2153="Non - avec lien de dépendance",MIN(1129,I2153,$C2153)*overallRate,MIN(1129,I2153)*overallRate),ROUND(MAX(IF($B2153="Non - avec lien de dépendance",0,MIN((0.75*I2153),847)),MIN(I2153,(0.75*$C2153),847)),2)),IF($B2153="Non - avec lien de dépendance",MIN(1129,I2153,$C2153)*overallRate,MIN(1129,I2153)*overallRate)))))</f>
        <v>Effectuez l’étape 1</v>
      </c>
      <c r="N2153" s="68" t="str">
        <f>IF(ISTEXT(overallRate),"Effectuez l’étape 1",IF(OR(COUNT($C2153,J2153)&lt;&gt;2,overallRate=0),0,IF(F2153="Yes",ROUND(MAX(IF($B2153="Oui - sans lien de dépendance",0,MIN((0.75*J2153),847)),MIN(J2153,(0.75*$C2153),847)),2),IF(revenueReduction&gt;0.3,MAX(IF($B2153="Non - avec lien de dépendance",MIN(1129,J2153,$C2153)*overallRate,MIN(1129,J2153)*overallRate),ROUND(MAX(IF($B2153="Non - avec lien de dépendance",0,MIN((0.75*J2153),847)),MIN(J2153,(0.75*$C2153),847)),2)),IF($B2153="Non - avec lien de dépendance",MIN(1129,J2153,$C2153)*overallRate,MIN(1129,J2153)*overallRate)))))</f>
        <v>Effectuez l’étape 1</v>
      </c>
      <c r="O2153" s="68" t="str">
        <f>IF(ISTEXT(overallRate),"Effectuez l’étape 1",IF(OR(COUNT($C2153,K2153)&lt;&gt;2,overallRate=0),0,IF(G2153="Yes",ROUND(MAX(IF($B2153="Oui - sans lien de dépendance",0,MIN((0.75*K2153),847)),MIN(K2153,(0.75*$C2153),847)),2),IF(revenueReduction&gt;0.3,MAX(IF($B2153="Non - avec lien de dépendance",MIN(1129,K2153,$C2153)*overallRate,MIN(1129,K2153)*overallRate),ROUND(MAX(IF($B2153="Non - avec lien de dépendance",0,MIN((0.75*K2153),847)),MIN(K2153,(0.75*$C2153),847)),2)),IF($B2153="Non - avec lien de dépendance",MIN(1129,K2153,$C2153)*overallRate,MIN(1129,K2153)*overallRate)))))</f>
        <v>Effectuez l’étape 1</v>
      </c>
      <c r="P2153" s="3">
        <f t="shared" si="33"/>
        <v>0</v>
      </c>
    </row>
    <row r="2154" spans="12:16" x14ac:dyDescent="0.5">
      <c r="L2154" s="68" t="str">
        <f>IF(ISTEXT(overallRate),"Effectuez l’étape 1",IF(OR(COUNT($C2154,H2154)&lt;&gt;2,overallRate=0),0,IF(D2154="Yes",ROUND(MAX(IF($B2154="Oui - sans lien de dépendance",0,MIN((0.75*H2154),847)),MIN(H2154,(0.75*$C2154),847)),2),IF(revenueReduction&gt;0.3,MAX(IF($B2154="Non - avec lien de dépendance",MIN(1129,H2154,$C2154)*overallRate,MIN(1129,H2154)*overallRate),ROUND(MAX(IF($B2154="Non - avec lien de dépendance",0,MIN((0.75*H2154),847)),MIN(H2154,(0.75*$C2154),847)),2)),IF($B2154="Non - avec lien de dépendance",MIN(1129,H2154,$C2154)*overallRate,MIN(1129,H2154)*overallRate)))))</f>
        <v>Effectuez l’étape 1</v>
      </c>
      <c r="M2154" s="68" t="str">
        <f>IF(ISTEXT(overallRate),"Effectuez l’étape 1",IF(OR(COUNT($C2154,I2154)&lt;&gt;2,overallRate=0),0,IF(E2154="Yes",ROUND(MAX(IF($B2154="Oui - sans lien de dépendance",0,MIN((0.75*I2154),847)),MIN(I2154,(0.75*$C2154),847)),2),IF(revenueReduction&gt;0.3,MAX(IF($B2154="Non - avec lien de dépendance",MIN(1129,I2154,$C2154)*overallRate,MIN(1129,I2154)*overallRate),ROUND(MAX(IF($B2154="Non - avec lien de dépendance",0,MIN((0.75*I2154),847)),MIN(I2154,(0.75*$C2154),847)),2)),IF($B2154="Non - avec lien de dépendance",MIN(1129,I2154,$C2154)*overallRate,MIN(1129,I2154)*overallRate)))))</f>
        <v>Effectuez l’étape 1</v>
      </c>
      <c r="N2154" s="68" t="str">
        <f>IF(ISTEXT(overallRate),"Effectuez l’étape 1",IF(OR(COUNT($C2154,J2154)&lt;&gt;2,overallRate=0),0,IF(F2154="Yes",ROUND(MAX(IF($B2154="Oui - sans lien de dépendance",0,MIN((0.75*J2154),847)),MIN(J2154,(0.75*$C2154),847)),2),IF(revenueReduction&gt;0.3,MAX(IF($B2154="Non - avec lien de dépendance",MIN(1129,J2154,$C2154)*overallRate,MIN(1129,J2154)*overallRate),ROUND(MAX(IF($B2154="Non - avec lien de dépendance",0,MIN((0.75*J2154),847)),MIN(J2154,(0.75*$C2154),847)),2)),IF($B2154="Non - avec lien de dépendance",MIN(1129,J2154,$C2154)*overallRate,MIN(1129,J2154)*overallRate)))))</f>
        <v>Effectuez l’étape 1</v>
      </c>
      <c r="O2154" s="68" t="str">
        <f>IF(ISTEXT(overallRate),"Effectuez l’étape 1",IF(OR(COUNT($C2154,K2154)&lt;&gt;2,overallRate=0),0,IF(G2154="Yes",ROUND(MAX(IF($B2154="Oui - sans lien de dépendance",0,MIN((0.75*K2154),847)),MIN(K2154,(0.75*$C2154),847)),2),IF(revenueReduction&gt;0.3,MAX(IF($B2154="Non - avec lien de dépendance",MIN(1129,K2154,$C2154)*overallRate,MIN(1129,K2154)*overallRate),ROUND(MAX(IF($B2154="Non - avec lien de dépendance",0,MIN((0.75*K2154),847)),MIN(K2154,(0.75*$C2154),847)),2)),IF($B2154="Non - avec lien de dépendance",MIN(1129,K2154,$C2154)*overallRate,MIN(1129,K2154)*overallRate)))))</f>
        <v>Effectuez l’étape 1</v>
      </c>
      <c r="P2154" s="3">
        <f t="shared" si="33"/>
        <v>0</v>
      </c>
    </row>
    <row r="2155" spans="12:16" x14ac:dyDescent="0.5">
      <c r="L2155" s="68" t="str">
        <f>IF(ISTEXT(overallRate),"Effectuez l’étape 1",IF(OR(COUNT($C2155,H2155)&lt;&gt;2,overallRate=0),0,IF(D2155="Yes",ROUND(MAX(IF($B2155="Oui - sans lien de dépendance",0,MIN((0.75*H2155),847)),MIN(H2155,(0.75*$C2155),847)),2),IF(revenueReduction&gt;0.3,MAX(IF($B2155="Non - avec lien de dépendance",MIN(1129,H2155,$C2155)*overallRate,MIN(1129,H2155)*overallRate),ROUND(MAX(IF($B2155="Non - avec lien de dépendance",0,MIN((0.75*H2155),847)),MIN(H2155,(0.75*$C2155),847)),2)),IF($B2155="Non - avec lien de dépendance",MIN(1129,H2155,$C2155)*overallRate,MIN(1129,H2155)*overallRate)))))</f>
        <v>Effectuez l’étape 1</v>
      </c>
      <c r="M2155" s="68" t="str">
        <f>IF(ISTEXT(overallRate),"Effectuez l’étape 1",IF(OR(COUNT($C2155,I2155)&lt;&gt;2,overallRate=0),0,IF(E2155="Yes",ROUND(MAX(IF($B2155="Oui - sans lien de dépendance",0,MIN((0.75*I2155),847)),MIN(I2155,(0.75*$C2155),847)),2),IF(revenueReduction&gt;0.3,MAX(IF($B2155="Non - avec lien de dépendance",MIN(1129,I2155,$C2155)*overallRate,MIN(1129,I2155)*overallRate),ROUND(MAX(IF($B2155="Non - avec lien de dépendance",0,MIN((0.75*I2155),847)),MIN(I2155,(0.75*$C2155),847)),2)),IF($B2155="Non - avec lien de dépendance",MIN(1129,I2155,$C2155)*overallRate,MIN(1129,I2155)*overallRate)))))</f>
        <v>Effectuez l’étape 1</v>
      </c>
      <c r="N2155" s="68" t="str">
        <f>IF(ISTEXT(overallRate),"Effectuez l’étape 1",IF(OR(COUNT($C2155,J2155)&lt;&gt;2,overallRate=0),0,IF(F2155="Yes",ROUND(MAX(IF($B2155="Oui - sans lien de dépendance",0,MIN((0.75*J2155),847)),MIN(J2155,(0.75*$C2155),847)),2),IF(revenueReduction&gt;0.3,MAX(IF($B2155="Non - avec lien de dépendance",MIN(1129,J2155,$C2155)*overallRate,MIN(1129,J2155)*overallRate),ROUND(MAX(IF($B2155="Non - avec lien de dépendance",0,MIN((0.75*J2155),847)),MIN(J2155,(0.75*$C2155),847)),2)),IF($B2155="Non - avec lien de dépendance",MIN(1129,J2155,$C2155)*overallRate,MIN(1129,J2155)*overallRate)))))</f>
        <v>Effectuez l’étape 1</v>
      </c>
      <c r="O2155" s="68" t="str">
        <f>IF(ISTEXT(overallRate),"Effectuez l’étape 1",IF(OR(COUNT($C2155,K2155)&lt;&gt;2,overallRate=0),0,IF(G2155="Yes",ROUND(MAX(IF($B2155="Oui - sans lien de dépendance",0,MIN((0.75*K2155),847)),MIN(K2155,(0.75*$C2155),847)),2),IF(revenueReduction&gt;0.3,MAX(IF($B2155="Non - avec lien de dépendance",MIN(1129,K2155,$C2155)*overallRate,MIN(1129,K2155)*overallRate),ROUND(MAX(IF($B2155="Non - avec lien de dépendance",0,MIN((0.75*K2155),847)),MIN(K2155,(0.75*$C2155),847)),2)),IF($B2155="Non - avec lien de dépendance",MIN(1129,K2155,$C2155)*overallRate,MIN(1129,K2155)*overallRate)))))</f>
        <v>Effectuez l’étape 1</v>
      </c>
      <c r="P2155" s="3">
        <f t="shared" si="33"/>
        <v>0</v>
      </c>
    </row>
    <row r="2156" spans="12:16" x14ac:dyDescent="0.5">
      <c r="L2156" s="68" t="str">
        <f>IF(ISTEXT(overallRate),"Effectuez l’étape 1",IF(OR(COUNT($C2156,H2156)&lt;&gt;2,overallRate=0),0,IF(D2156="Yes",ROUND(MAX(IF($B2156="Oui - sans lien de dépendance",0,MIN((0.75*H2156),847)),MIN(H2156,(0.75*$C2156),847)),2),IF(revenueReduction&gt;0.3,MAX(IF($B2156="Non - avec lien de dépendance",MIN(1129,H2156,$C2156)*overallRate,MIN(1129,H2156)*overallRate),ROUND(MAX(IF($B2156="Non - avec lien de dépendance",0,MIN((0.75*H2156),847)),MIN(H2156,(0.75*$C2156),847)),2)),IF($B2156="Non - avec lien de dépendance",MIN(1129,H2156,$C2156)*overallRate,MIN(1129,H2156)*overallRate)))))</f>
        <v>Effectuez l’étape 1</v>
      </c>
      <c r="M2156" s="68" t="str">
        <f>IF(ISTEXT(overallRate),"Effectuez l’étape 1",IF(OR(COUNT($C2156,I2156)&lt;&gt;2,overallRate=0),0,IF(E2156="Yes",ROUND(MAX(IF($B2156="Oui - sans lien de dépendance",0,MIN((0.75*I2156),847)),MIN(I2156,(0.75*$C2156),847)),2),IF(revenueReduction&gt;0.3,MAX(IF($B2156="Non - avec lien de dépendance",MIN(1129,I2156,$C2156)*overallRate,MIN(1129,I2156)*overallRate),ROUND(MAX(IF($B2156="Non - avec lien de dépendance",0,MIN((0.75*I2156),847)),MIN(I2156,(0.75*$C2156),847)),2)),IF($B2156="Non - avec lien de dépendance",MIN(1129,I2156,$C2156)*overallRate,MIN(1129,I2156)*overallRate)))))</f>
        <v>Effectuez l’étape 1</v>
      </c>
      <c r="N2156" s="68" t="str">
        <f>IF(ISTEXT(overallRate),"Effectuez l’étape 1",IF(OR(COUNT($C2156,J2156)&lt;&gt;2,overallRate=0),0,IF(F2156="Yes",ROUND(MAX(IF($B2156="Oui - sans lien de dépendance",0,MIN((0.75*J2156),847)),MIN(J2156,(0.75*$C2156),847)),2),IF(revenueReduction&gt;0.3,MAX(IF($B2156="Non - avec lien de dépendance",MIN(1129,J2156,$C2156)*overallRate,MIN(1129,J2156)*overallRate),ROUND(MAX(IF($B2156="Non - avec lien de dépendance",0,MIN((0.75*J2156),847)),MIN(J2156,(0.75*$C2156),847)),2)),IF($B2156="Non - avec lien de dépendance",MIN(1129,J2156,$C2156)*overallRate,MIN(1129,J2156)*overallRate)))))</f>
        <v>Effectuez l’étape 1</v>
      </c>
      <c r="O2156" s="68" t="str">
        <f>IF(ISTEXT(overallRate),"Effectuez l’étape 1",IF(OR(COUNT($C2156,K2156)&lt;&gt;2,overallRate=0),0,IF(G2156="Yes",ROUND(MAX(IF($B2156="Oui - sans lien de dépendance",0,MIN((0.75*K2156),847)),MIN(K2156,(0.75*$C2156),847)),2),IF(revenueReduction&gt;0.3,MAX(IF($B2156="Non - avec lien de dépendance",MIN(1129,K2156,$C2156)*overallRate,MIN(1129,K2156)*overallRate),ROUND(MAX(IF($B2156="Non - avec lien de dépendance",0,MIN((0.75*K2156),847)),MIN(K2156,(0.75*$C2156),847)),2)),IF($B2156="Non - avec lien de dépendance",MIN(1129,K2156,$C2156)*overallRate,MIN(1129,K2156)*overallRate)))))</f>
        <v>Effectuez l’étape 1</v>
      </c>
      <c r="P2156" s="3">
        <f t="shared" si="33"/>
        <v>0</v>
      </c>
    </row>
    <row r="2157" spans="12:16" x14ac:dyDescent="0.5">
      <c r="L2157" s="68" t="str">
        <f>IF(ISTEXT(overallRate),"Effectuez l’étape 1",IF(OR(COUNT($C2157,H2157)&lt;&gt;2,overallRate=0),0,IF(D2157="Yes",ROUND(MAX(IF($B2157="Oui - sans lien de dépendance",0,MIN((0.75*H2157),847)),MIN(H2157,(0.75*$C2157),847)),2),IF(revenueReduction&gt;0.3,MAX(IF($B2157="Non - avec lien de dépendance",MIN(1129,H2157,$C2157)*overallRate,MIN(1129,H2157)*overallRate),ROUND(MAX(IF($B2157="Non - avec lien de dépendance",0,MIN((0.75*H2157),847)),MIN(H2157,(0.75*$C2157),847)),2)),IF($B2157="Non - avec lien de dépendance",MIN(1129,H2157,$C2157)*overallRate,MIN(1129,H2157)*overallRate)))))</f>
        <v>Effectuez l’étape 1</v>
      </c>
      <c r="M2157" s="68" t="str">
        <f>IF(ISTEXT(overallRate),"Effectuez l’étape 1",IF(OR(COUNT($C2157,I2157)&lt;&gt;2,overallRate=0),0,IF(E2157="Yes",ROUND(MAX(IF($B2157="Oui - sans lien de dépendance",0,MIN((0.75*I2157),847)),MIN(I2157,(0.75*$C2157),847)),2),IF(revenueReduction&gt;0.3,MAX(IF($B2157="Non - avec lien de dépendance",MIN(1129,I2157,$C2157)*overallRate,MIN(1129,I2157)*overallRate),ROUND(MAX(IF($B2157="Non - avec lien de dépendance",0,MIN((0.75*I2157),847)),MIN(I2157,(0.75*$C2157),847)),2)),IF($B2157="Non - avec lien de dépendance",MIN(1129,I2157,$C2157)*overallRate,MIN(1129,I2157)*overallRate)))))</f>
        <v>Effectuez l’étape 1</v>
      </c>
      <c r="N2157" s="68" t="str">
        <f>IF(ISTEXT(overallRate),"Effectuez l’étape 1",IF(OR(COUNT($C2157,J2157)&lt;&gt;2,overallRate=0),0,IF(F2157="Yes",ROUND(MAX(IF($B2157="Oui - sans lien de dépendance",0,MIN((0.75*J2157),847)),MIN(J2157,(0.75*$C2157),847)),2),IF(revenueReduction&gt;0.3,MAX(IF($B2157="Non - avec lien de dépendance",MIN(1129,J2157,$C2157)*overallRate,MIN(1129,J2157)*overallRate),ROUND(MAX(IF($B2157="Non - avec lien de dépendance",0,MIN((0.75*J2157),847)),MIN(J2157,(0.75*$C2157),847)),2)),IF($B2157="Non - avec lien de dépendance",MIN(1129,J2157,$C2157)*overallRate,MIN(1129,J2157)*overallRate)))))</f>
        <v>Effectuez l’étape 1</v>
      </c>
      <c r="O2157" s="68" t="str">
        <f>IF(ISTEXT(overallRate),"Effectuez l’étape 1",IF(OR(COUNT($C2157,K2157)&lt;&gt;2,overallRate=0),0,IF(G2157="Yes",ROUND(MAX(IF($B2157="Oui - sans lien de dépendance",0,MIN((0.75*K2157),847)),MIN(K2157,(0.75*$C2157),847)),2),IF(revenueReduction&gt;0.3,MAX(IF($B2157="Non - avec lien de dépendance",MIN(1129,K2157,$C2157)*overallRate,MIN(1129,K2157)*overallRate),ROUND(MAX(IF($B2157="Non - avec lien de dépendance",0,MIN((0.75*K2157),847)),MIN(K2157,(0.75*$C2157),847)),2)),IF($B2157="Non - avec lien de dépendance",MIN(1129,K2157,$C2157)*overallRate,MIN(1129,K2157)*overallRate)))))</f>
        <v>Effectuez l’étape 1</v>
      </c>
      <c r="P2157" s="3">
        <f t="shared" si="33"/>
        <v>0</v>
      </c>
    </row>
    <row r="2158" spans="12:16" x14ac:dyDescent="0.5">
      <c r="L2158" s="68" t="str">
        <f>IF(ISTEXT(overallRate),"Effectuez l’étape 1",IF(OR(COUNT($C2158,H2158)&lt;&gt;2,overallRate=0),0,IF(D2158="Yes",ROUND(MAX(IF($B2158="Oui - sans lien de dépendance",0,MIN((0.75*H2158),847)),MIN(H2158,(0.75*$C2158),847)),2),IF(revenueReduction&gt;0.3,MAX(IF($B2158="Non - avec lien de dépendance",MIN(1129,H2158,$C2158)*overallRate,MIN(1129,H2158)*overallRate),ROUND(MAX(IF($B2158="Non - avec lien de dépendance",0,MIN((0.75*H2158),847)),MIN(H2158,(0.75*$C2158),847)),2)),IF($B2158="Non - avec lien de dépendance",MIN(1129,H2158,$C2158)*overallRate,MIN(1129,H2158)*overallRate)))))</f>
        <v>Effectuez l’étape 1</v>
      </c>
      <c r="M2158" s="68" t="str">
        <f>IF(ISTEXT(overallRate),"Effectuez l’étape 1",IF(OR(COUNT($C2158,I2158)&lt;&gt;2,overallRate=0),0,IF(E2158="Yes",ROUND(MAX(IF($B2158="Oui - sans lien de dépendance",0,MIN((0.75*I2158),847)),MIN(I2158,(0.75*$C2158),847)),2),IF(revenueReduction&gt;0.3,MAX(IF($B2158="Non - avec lien de dépendance",MIN(1129,I2158,$C2158)*overallRate,MIN(1129,I2158)*overallRate),ROUND(MAX(IF($B2158="Non - avec lien de dépendance",0,MIN((0.75*I2158),847)),MIN(I2158,(0.75*$C2158),847)),2)),IF($B2158="Non - avec lien de dépendance",MIN(1129,I2158,$C2158)*overallRate,MIN(1129,I2158)*overallRate)))))</f>
        <v>Effectuez l’étape 1</v>
      </c>
      <c r="N2158" s="68" t="str">
        <f>IF(ISTEXT(overallRate),"Effectuez l’étape 1",IF(OR(COUNT($C2158,J2158)&lt;&gt;2,overallRate=0),0,IF(F2158="Yes",ROUND(MAX(IF($B2158="Oui - sans lien de dépendance",0,MIN((0.75*J2158),847)),MIN(J2158,(0.75*$C2158),847)),2),IF(revenueReduction&gt;0.3,MAX(IF($B2158="Non - avec lien de dépendance",MIN(1129,J2158,$C2158)*overallRate,MIN(1129,J2158)*overallRate),ROUND(MAX(IF($B2158="Non - avec lien de dépendance",0,MIN((0.75*J2158),847)),MIN(J2158,(0.75*$C2158),847)),2)),IF($B2158="Non - avec lien de dépendance",MIN(1129,J2158,$C2158)*overallRate,MIN(1129,J2158)*overallRate)))))</f>
        <v>Effectuez l’étape 1</v>
      </c>
      <c r="O2158" s="68" t="str">
        <f>IF(ISTEXT(overallRate),"Effectuez l’étape 1",IF(OR(COUNT($C2158,K2158)&lt;&gt;2,overallRate=0),0,IF(G2158="Yes",ROUND(MAX(IF($B2158="Oui - sans lien de dépendance",0,MIN((0.75*K2158),847)),MIN(K2158,(0.75*$C2158),847)),2),IF(revenueReduction&gt;0.3,MAX(IF($B2158="Non - avec lien de dépendance",MIN(1129,K2158,$C2158)*overallRate,MIN(1129,K2158)*overallRate),ROUND(MAX(IF($B2158="Non - avec lien de dépendance",0,MIN((0.75*K2158),847)),MIN(K2158,(0.75*$C2158),847)),2)),IF($B2158="Non - avec lien de dépendance",MIN(1129,K2158,$C2158)*overallRate,MIN(1129,K2158)*overallRate)))))</f>
        <v>Effectuez l’étape 1</v>
      </c>
      <c r="P2158" s="3">
        <f t="shared" si="33"/>
        <v>0</v>
      </c>
    </row>
    <row r="2159" spans="12:16" x14ac:dyDescent="0.5">
      <c r="L2159" s="68" t="str">
        <f>IF(ISTEXT(overallRate),"Effectuez l’étape 1",IF(OR(COUNT($C2159,H2159)&lt;&gt;2,overallRate=0),0,IF(D2159="Yes",ROUND(MAX(IF($B2159="Oui - sans lien de dépendance",0,MIN((0.75*H2159),847)),MIN(H2159,(0.75*$C2159),847)),2),IF(revenueReduction&gt;0.3,MAX(IF($B2159="Non - avec lien de dépendance",MIN(1129,H2159,$C2159)*overallRate,MIN(1129,H2159)*overallRate),ROUND(MAX(IF($B2159="Non - avec lien de dépendance",0,MIN((0.75*H2159),847)),MIN(H2159,(0.75*$C2159),847)),2)),IF($B2159="Non - avec lien de dépendance",MIN(1129,H2159,$C2159)*overallRate,MIN(1129,H2159)*overallRate)))))</f>
        <v>Effectuez l’étape 1</v>
      </c>
      <c r="M2159" s="68" t="str">
        <f>IF(ISTEXT(overallRate),"Effectuez l’étape 1",IF(OR(COUNT($C2159,I2159)&lt;&gt;2,overallRate=0),0,IF(E2159="Yes",ROUND(MAX(IF($B2159="Oui - sans lien de dépendance",0,MIN((0.75*I2159),847)),MIN(I2159,(0.75*$C2159),847)),2),IF(revenueReduction&gt;0.3,MAX(IF($B2159="Non - avec lien de dépendance",MIN(1129,I2159,$C2159)*overallRate,MIN(1129,I2159)*overallRate),ROUND(MAX(IF($B2159="Non - avec lien de dépendance",0,MIN((0.75*I2159),847)),MIN(I2159,(0.75*$C2159),847)),2)),IF($B2159="Non - avec lien de dépendance",MIN(1129,I2159,$C2159)*overallRate,MIN(1129,I2159)*overallRate)))))</f>
        <v>Effectuez l’étape 1</v>
      </c>
      <c r="N2159" s="68" t="str">
        <f>IF(ISTEXT(overallRate),"Effectuez l’étape 1",IF(OR(COUNT($C2159,J2159)&lt;&gt;2,overallRate=0),0,IF(F2159="Yes",ROUND(MAX(IF($B2159="Oui - sans lien de dépendance",0,MIN((0.75*J2159),847)),MIN(J2159,(0.75*$C2159),847)),2),IF(revenueReduction&gt;0.3,MAX(IF($B2159="Non - avec lien de dépendance",MIN(1129,J2159,$C2159)*overallRate,MIN(1129,J2159)*overallRate),ROUND(MAX(IF($B2159="Non - avec lien de dépendance",0,MIN((0.75*J2159),847)),MIN(J2159,(0.75*$C2159),847)),2)),IF($B2159="Non - avec lien de dépendance",MIN(1129,J2159,$C2159)*overallRate,MIN(1129,J2159)*overallRate)))))</f>
        <v>Effectuez l’étape 1</v>
      </c>
      <c r="O2159" s="68" t="str">
        <f>IF(ISTEXT(overallRate),"Effectuez l’étape 1",IF(OR(COUNT($C2159,K2159)&lt;&gt;2,overallRate=0),0,IF(G2159="Yes",ROUND(MAX(IF($B2159="Oui - sans lien de dépendance",0,MIN((0.75*K2159),847)),MIN(K2159,(0.75*$C2159),847)),2),IF(revenueReduction&gt;0.3,MAX(IF($B2159="Non - avec lien de dépendance",MIN(1129,K2159,$C2159)*overallRate,MIN(1129,K2159)*overallRate),ROUND(MAX(IF($B2159="Non - avec lien de dépendance",0,MIN((0.75*K2159),847)),MIN(K2159,(0.75*$C2159),847)),2)),IF($B2159="Non - avec lien de dépendance",MIN(1129,K2159,$C2159)*overallRate,MIN(1129,K2159)*overallRate)))))</f>
        <v>Effectuez l’étape 1</v>
      </c>
      <c r="P2159" s="3">
        <f t="shared" si="33"/>
        <v>0</v>
      </c>
    </row>
    <row r="2160" spans="12:16" x14ac:dyDescent="0.5">
      <c r="L2160" s="68" t="str">
        <f>IF(ISTEXT(overallRate),"Effectuez l’étape 1",IF(OR(COUNT($C2160,H2160)&lt;&gt;2,overallRate=0),0,IF(D2160="Yes",ROUND(MAX(IF($B2160="Oui - sans lien de dépendance",0,MIN((0.75*H2160),847)),MIN(H2160,(0.75*$C2160),847)),2),IF(revenueReduction&gt;0.3,MAX(IF($B2160="Non - avec lien de dépendance",MIN(1129,H2160,$C2160)*overallRate,MIN(1129,H2160)*overallRate),ROUND(MAX(IF($B2160="Non - avec lien de dépendance",0,MIN((0.75*H2160),847)),MIN(H2160,(0.75*$C2160),847)),2)),IF($B2160="Non - avec lien de dépendance",MIN(1129,H2160,$C2160)*overallRate,MIN(1129,H2160)*overallRate)))))</f>
        <v>Effectuez l’étape 1</v>
      </c>
      <c r="M2160" s="68" t="str">
        <f>IF(ISTEXT(overallRate),"Effectuez l’étape 1",IF(OR(COUNT($C2160,I2160)&lt;&gt;2,overallRate=0),0,IF(E2160="Yes",ROUND(MAX(IF($B2160="Oui - sans lien de dépendance",0,MIN((0.75*I2160),847)),MIN(I2160,(0.75*$C2160),847)),2),IF(revenueReduction&gt;0.3,MAX(IF($B2160="Non - avec lien de dépendance",MIN(1129,I2160,$C2160)*overallRate,MIN(1129,I2160)*overallRate),ROUND(MAX(IF($B2160="Non - avec lien de dépendance",0,MIN((0.75*I2160),847)),MIN(I2160,(0.75*$C2160),847)),2)),IF($B2160="Non - avec lien de dépendance",MIN(1129,I2160,$C2160)*overallRate,MIN(1129,I2160)*overallRate)))))</f>
        <v>Effectuez l’étape 1</v>
      </c>
      <c r="N2160" s="68" t="str">
        <f>IF(ISTEXT(overallRate),"Effectuez l’étape 1",IF(OR(COUNT($C2160,J2160)&lt;&gt;2,overallRate=0),0,IF(F2160="Yes",ROUND(MAX(IF($B2160="Oui - sans lien de dépendance",0,MIN((0.75*J2160),847)),MIN(J2160,(0.75*$C2160),847)),2),IF(revenueReduction&gt;0.3,MAX(IF($B2160="Non - avec lien de dépendance",MIN(1129,J2160,$C2160)*overallRate,MIN(1129,J2160)*overallRate),ROUND(MAX(IF($B2160="Non - avec lien de dépendance",0,MIN((0.75*J2160),847)),MIN(J2160,(0.75*$C2160),847)),2)),IF($B2160="Non - avec lien de dépendance",MIN(1129,J2160,$C2160)*overallRate,MIN(1129,J2160)*overallRate)))))</f>
        <v>Effectuez l’étape 1</v>
      </c>
      <c r="O2160" s="68" t="str">
        <f>IF(ISTEXT(overallRate),"Effectuez l’étape 1",IF(OR(COUNT($C2160,K2160)&lt;&gt;2,overallRate=0),0,IF(G2160="Yes",ROUND(MAX(IF($B2160="Oui - sans lien de dépendance",0,MIN((0.75*K2160),847)),MIN(K2160,(0.75*$C2160),847)),2),IF(revenueReduction&gt;0.3,MAX(IF($B2160="Non - avec lien de dépendance",MIN(1129,K2160,$C2160)*overallRate,MIN(1129,K2160)*overallRate),ROUND(MAX(IF($B2160="Non - avec lien de dépendance",0,MIN((0.75*K2160),847)),MIN(K2160,(0.75*$C2160),847)),2)),IF($B2160="Non - avec lien de dépendance",MIN(1129,K2160,$C2160)*overallRate,MIN(1129,K2160)*overallRate)))))</f>
        <v>Effectuez l’étape 1</v>
      </c>
      <c r="P2160" s="3">
        <f t="shared" si="33"/>
        <v>0</v>
      </c>
    </row>
    <row r="2161" spans="12:16" x14ac:dyDescent="0.5">
      <c r="L2161" s="68" t="str">
        <f>IF(ISTEXT(overallRate),"Effectuez l’étape 1",IF(OR(COUNT($C2161,H2161)&lt;&gt;2,overallRate=0),0,IF(D2161="Yes",ROUND(MAX(IF($B2161="Oui - sans lien de dépendance",0,MIN((0.75*H2161),847)),MIN(H2161,(0.75*$C2161),847)),2),IF(revenueReduction&gt;0.3,MAX(IF($B2161="Non - avec lien de dépendance",MIN(1129,H2161,$C2161)*overallRate,MIN(1129,H2161)*overallRate),ROUND(MAX(IF($B2161="Non - avec lien de dépendance",0,MIN((0.75*H2161),847)),MIN(H2161,(0.75*$C2161),847)),2)),IF($B2161="Non - avec lien de dépendance",MIN(1129,H2161,$C2161)*overallRate,MIN(1129,H2161)*overallRate)))))</f>
        <v>Effectuez l’étape 1</v>
      </c>
      <c r="M2161" s="68" t="str">
        <f>IF(ISTEXT(overallRate),"Effectuez l’étape 1",IF(OR(COUNT($C2161,I2161)&lt;&gt;2,overallRate=0),0,IF(E2161="Yes",ROUND(MAX(IF($B2161="Oui - sans lien de dépendance",0,MIN((0.75*I2161),847)),MIN(I2161,(0.75*$C2161),847)),2),IF(revenueReduction&gt;0.3,MAX(IF($B2161="Non - avec lien de dépendance",MIN(1129,I2161,$C2161)*overallRate,MIN(1129,I2161)*overallRate),ROUND(MAX(IF($B2161="Non - avec lien de dépendance",0,MIN((0.75*I2161),847)),MIN(I2161,(0.75*$C2161),847)),2)),IF($B2161="Non - avec lien de dépendance",MIN(1129,I2161,$C2161)*overallRate,MIN(1129,I2161)*overallRate)))))</f>
        <v>Effectuez l’étape 1</v>
      </c>
      <c r="N2161" s="68" t="str">
        <f>IF(ISTEXT(overallRate),"Effectuez l’étape 1",IF(OR(COUNT($C2161,J2161)&lt;&gt;2,overallRate=0),0,IF(F2161="Yes",ROUND(MAX(IF($B2161="Oui - sans lien de dépendance",0,MIN((0.75*J2161),847)),MIN(J2161,(0.75*$C2161),847)),2),IF(revenueReduction&gt;0.3,MAX(IF($B2161="Non - avec lien de dépendance",MIN(1129,J2161,$C2161)*overallRate,MIN(1129,J2161)*overallRate),ROUND(MAX(IF($B2161="Non - avec lien de dépendance",0,MIN((0.75*J2161),847)),MIN(J2161,(0.75*$C2161),847)),2)),IF($B2161="Non - avec lien de dépendance",MIN(1129,J2161,$C2161)*overallRate,MIN(1129,J2161)*overallRate)))))</f>
        <v>Effectuez l’étape 1</v>
      </c>
      <c r="O2161" s="68" t="str">
        <f>IF(ISTEXT(overallRate),"Effectuez l’étape 1",IF(OR(COUNT($C2161,K2161)&lt;&gt;2,overallRate=0),0,IF(G2161="Yes",ROUND(MAX(IF($B2161="Oui - sans lien de dépendance",0,MIN((0.75*K2161),847)),MIN(K2161,(0.75*$C2161),847)),2),IF(revenueReduction&gt;0.3,MAX(IF($B2161="Non - avec lien de dépendance",MIN(1129,K2161,$C2161)*overallRate,MIN(1129,K2161)*overallRate),ROUND(MAX(IF($B2161="Non - avec lien de dépendance",0,MIN((0.75*K2161),847)),MIN(K2161,(0.75*$C2161),847)),2)),IF($B2161="Non - avec lien de dépendance",MIN(1129,K2161,$C2161)*overallRate,MIN(1129,K2161)*overallRate)))))</f>
        <v>Effectuez l’étape 1</v>
      </c>
      <c r="P2161" s="3">
        <f t="shared" si="33"/>
        <v>0</v>
      </c>
    </row>
    <row r="2162" spans="12:16" x14ac:dyDescent="0.5">
      <c r="L2162" s="68" t="str">
        <f>IF(ISTEXT(overallRate),"Effectuez l’étape 1",IF(OR(COUNT($C2162,H2162)&lt;&gt;2,overallRate=0),0,IF(D2162="Yes",ROUND(MAX(IF($B2162="Oui - sans lien de dépendance",0,MIN((0.75*H2162),847)),MIN(H2162,(0.75*$C2162),847)),2),IF(revenueReduction&gt;0.3,MAX(IF($B2162="Non - avec lien de dépendance",MIN(1129,H2162,$C2162)*overallRate,MIN(1129,H2162)*overallRate),ROUND(MAX(IF($B2162="Non - avec lien de dépendance",0,MIN((0.75*H2162),847)),MIN(H2162,(0.75*$C2162),847)),2)),IF($B2162="Non - avec lien de dépendance",MIN(1129,H2162,$C2162)*overallRate,MIN(1129,H2162)*overallRate)))))</f>
        <v>Effectuez l’étape 1</v>
      </c>
      <c r="M2162" s="68" t="str">
        <f>IF(ISTEXT(overallRate),"Effectuez l’étape 1",IF(OR(COUNT($C2162,I2162)&lt;&gt;2,overallRate=0),0,IF(E2162="Yes",ROUND(MAX(IF($B2162="Oui - sans lien de dépendance",0,MIN((0.75*I2162),847)),MIN(I2162,(0.75*$C2162),847)),2),IF(revenueReduction&gt;0.3,MAX(IF($B2162="Non - avec lien de dépendance",MIN(1129,I2162,$C2162)*overallRate,MIN(1129,I2162)*overallRate),ROUND(MAX(IF($B2162="Non - avec lien de dépendance",0,MIN((0.75*I2162),847)),MIN(I2162,(0.75*$C2162),847)),2)),IF($B2162="Non - avec lien de dépendance",MIN(1129,I2162,$C2162)*overallRate,MIN(1129,I2162)*overallRate)))))</f>
        <v>Effectuez l’étape 1</v>
      </c>
      <c r="N2162" s="68" t="str">
        <f>IF(ISTEXT(overallRate),"Effectuez l’étape 1",IF(OR(COUNT($C2162,J2162)&lt;&gt;2,overallRate=0),0,IF(F2162="Yes",ROUND(MAX(IF($B2162="Oui - sans lien de dépendance",0,MIN((0.75*J2162),847)),MIN(J2162,(0.75*$C2162),847)),2),IF(revenueReduction&gt;0.3,MAX(IF($B2162="Non - avec lien de dépendance",MIN(1129,J2162,$C2162)*overallRate,MIN(1129,J2162)*overallRate),ROUND(MAX(IF($B2162="Non - avec lien de dépendance",0,MIN((0.75*J2162),847)),MIN(J2162,(0.75*$C2162),847)),2)),IF($B2162="Non - avec lien de dépendance",MIN(1129,J2162,$C2162)*overallRate,MIN(1129,J2162)*overallRate)))))</f>
        <v>Effectuez l’étape 1</v>
      </c>
      <c r="O2162" s="68" t="str">
        <f>IF(ISTEXT(overallRate),"Effectuez l’étape 1",IF(OR(COUNT($C2162,K2162)&lt;&gt;2,overallRate=0),0,IF(G2162="Yes",ROUND(MAX(IF($B2162="Oui - sans lien de dépendance",0,MIN((0.75*K2162),847)),MIN(K2162,(0.75*$C2162),847)),2),IF(revenueReduction&gt;0.3,MAX(IF($B2162="Non - avec lien de dépendance",MIN(1129,K2162,$C2162)*overallRate,MIN(1129,K2162)*overallRate),ROUND(MAX(IF($B2162="Non - avec lien de dépendance",0,MIN((0.75*K2162),847)),MIN(K2162,(0.75*$C2162),847)),2)),IF($B2162="Non - avec lien de dépendance",MIN(1129,K2162,$C2162)*overallRate,MIN(1129,K2162)*overallRate)))))</f>
        <v>Effectuez l’étape 1</v>
      </c>
      <c r="P2162" s="3">
        <f t="shared" si="33"/>
        <v>0</v>
      </c>
    </row>
    <row r="2163" spans="12:16" x14ac:dyDescent="0.5">
      <c r="L2163" s="68" t="str">
        <f>IF(ISTEXT(overallRate),"Effectuez l’étape 1",IF(OR(COUNT($C2163,H2163)&lt;&gt;2,overallRate=0),0,IF(D2163="Yes",ROUND(MAX(IF($B2163="Oui - sans lien de dépendance",0,MIN((0.75*H2163),847)),MIN(H2163,(0.75*$C2163),847)),2),IF(revenueReduction&gt;0.3,MAX(IF($B2163="Non - avec lien de dépendance",MIN(1129,H2163,$C2163)*overallRate,MIN(1129,H2163)*overallRate),ROUND(MAX(IF($B2163="Non - avec lien de dépendance",0,MIN((0.75*H2163),847)),MIN(H2163,(0.75*$C2163),847)),2)),IF($B2163="Non - avec lien de dépendance",MIN(1129,H2163,$C2163)*overallRate,MIN(1129,H2163)*overallRate)))))</f>
        <v>Effectuez l’étape 1</v>
      </c>
      <c r="M2163" s="68" t="str">
        <f>IF(ISTEXT(overallRate),"Effectuez l’étape 1",IF(OR(COUNT($C2163,I2163)&lt;&gt;2,overallRate=0),0,IF(E2163="Yes",ROUND(MAX(IF($B2163="Oui - sans lien de dépendance",0,MIN((0.75*I2163),847)),MIN(I2163,(0.75*$C2163),847)),2),IF(revenueReduction&gt;0.3,MAX(IF($B2163="Non - avec lien de dépendance",MIN(1129,I2163,$C2163)*overallRate,MIN(1129,I2163)*overallRate),ROUND(MAX(IF($B2163="Non - avec lien de dépendance",0,MIN((0.75*I2163),847)),MIN(I2163,(0.75*$C2163),847)),2)),IF($B2163="Non - avec lien de dépendance",MIN(1129,I2163,$C2163)*overallRate,MIN(1129,I2163)*overallRate)))))</f>
        <v>Effectuez l’étape 1</v>
      </c>
      <c r="N2163" s="68" t="str">
        <f>IF(ISTEXT(overallRate),"Effectuez l’étape 1",IF(OR(COUNT($C2163,J2163)&lt;&gt;2,overallRate=0),0,IF(F2163="Yes",ROUND(MAX(IF($B2163="Oui - sans lien de dépendance",0,MIN((0.75*J2163),847)),MIN(J2163,(0.75*$C2163),847)),2),IF(revenueReduction&gt;0.3,MAX(IF($B2163="Non - avec lien de dépendance",MIN(1129,J2163,$C2163)*overallRate,MIN(1129,J2163)*overallRate),ROUND(MAX(IF($B2163="Non - avec lien de dépendance",0,MIN((0.75*J2163),847)),MIN(J2163,(0.75*$C2163),847)),2)),IF($B2163="Non - avec lien de dépendance",MIN(1129,J2163,$C2163)*overallRate,MIN(1129,J2163)*overallRate)))))</f>
        <v>Effectuez l’étape 1</v>
      </c>
      <c r="O2163" s="68" t="str">
        <f>IF(ISTEXT(overallRate),"Effectuez l’étape 1",IF(OR(COUNT($C2163,K2163)&lt;&gt;2,overallRate=0),0,IF(G2163="Yes",ROUND(MAX(IF($B2163="Oui - sans lien de dépendance",0,MIN((0.75*K2163),847)),MIN(K2163,(0.75*$C2163),847)),2),IF(revenueReduction&gt;0.3,MAX(IF($B2163="Non - avec lien de dépendance",MIN(1129,K2163,$C2163)*overallRate,MIN(1129,K2163)*overallRate),ROUND(MAX(IF($B2163="Non - avec lien de dépendance",0,MIN((0.75*K2163),847)),MIN(K2163,(0.75*$C2163),847)),2)),IF($B2163="Non - avec lien de dépendance",MIN(1129,K2163,$C2163)*overallRate,MIN(1129,K2163)*overallRate)))))</f>
        <v>Effectuez l’étape 1</v>
      </c>
      <c r="P2163" s="3">
        <f t="shared" si="33"/>
        <v>0</v>
      </c>
    </row>
    <row r="2164" spans="12:16" x14ac:dyDescent="0.5">
      <c r="L2164" s="68" t="str">
        <f>IF(ISTEXT(overallRate),"Effectuez l’étape 1",IF(OR(COUNT($C2164,H2164)&lt;&gt;2,overallRate=0),0,IF(D2164="Yes",ROUND(MAX(IF($B2164="Oui - sans lien de dépendance",0,MIN((0.75*H2164),847)),MIN(H2164,(0.75*$C2164),847)),2),IF(revenueReduction&gt;0.3,MAX(IF($B2164="Non - avec lien de dépendance",MIN(1129,H2164,$C2164)*overallRate,MIN(1129,H2164)*overallRate),ROUND(MAX(IF($B2164="Non - avec lien de dépendance",0,MIN((0.75*H2164),847)),MIN(H2164,(0.75*$C2164),847)),2)),IF($B2164="Non - avec lien de dépendance",MIN(1129,H2164,$C2164)*overallRate,MIN(1129,H2164)*overallRate)))))</f>
        <v>Effectuez l’étape 1</v>
      </c>
      <c r="M2164" s="68" t="str">
        <f>IF(ISTEXT(overallRate),"Effectuez l’étape 1",IF(OR(COUNT($C2164,I2164)&lt;&gt;2,overallRate=0),0,IF(E2164="Yes",ROUND(MAX(IF($B2164="Oui - sans lien de dépendance",0,MIN((0.75*I2164),847)),MIN(I2164,(0.75*$C2164),847)),2),IF(revenueReduction&gt;0.3,MAX(IF($B2164="Non - avec lien de dépendance",MIN(1129,I2164,$C2164)*overallRate,MIN(1129,I2164)*overallRate),ROUND(MAX(IF($B2164="Non - avec lien de dépendance",0,MIN((0.75*I2164),847)),MIN(I2164,(0.75*$C2164),847)),2)),IF($B2164="Non - avec lien de dépendance",MIN(1129,I2164,$C2164)*overallRate,MIN(1129,I2164)*overallRate)))))</f>
        <v>Effectuez l’étape 1</v>
      </c>
      <c r="N2164" s="68" t="str">
        <f>IF(ISTEXT(overallRate),"Effectuez l’étape 1",IF(OR(COUNT($C2164,J2164)&lt;&gt;2,overallRate=0),0,IF(F2164="Yes",ROUND(MAX(IF($B2164="Oui - sans lien de dépendance",0,MIN((0.75*J2164),847)),MIN(J2164,(0.75*$C2164),847)),2),IF(revenueReduction&gt;0.3,MAX(IF($B2164="Non - avec lien de dépendance",MIN(1129,J2164,$C2164)*overallRate,MIN(1129,J2164)*overallRate),ROUND(MAX(IF($B2164="Non - avec lien de dépendance",0,MIN((0.75*J2164),847)),MIN(J2164,(0.75*$C2164),847)),2)),IF($B2164="Non - avec lien de dépendance",MIN(1129,J2164,$C2164)*overallRate,MIN(1129,J2164)*overallRate)))))</f>
        <v>Effectuez l’étape 1</v>
      </c>
      <c r="O2164" s="68" t="str">
        <f>IF(ISTEXT(overallRate),"Effectuez l’étape 1",IF(OR(COUNT($C2164,K2164)&lt;&gt;2,overallRate=0),0,IF(G2164="Yes",ROUND(MAX(IF($B2164="Oui - sans lien de dépendance",0,MIN((0.75*K2164),847)),MIN(K2164,(0.75*$C2164),847)),2),IF(revenueReduction&gt;0.3,MAX(IF($B2164="Non - avec lien de dépendance",MIN(1129,K2164,$C2164)*overallRate,MIN(1129,K2164)*overallRate),ROUND(MAX(IF($B2164="Non - avec lien de dépendance",0,MIN((0.75*K2164),847)),MIN(K2164,(0.75*$C2164),847)),2)),IF($B2164="Non - avec lien de dépendance",MIN(1129,K2164,$C2164)*overallRate,MIN(1129,K2164)*overallRate)))))</f>
        <v>Effectuez l’étape 1</v>
      </c>
      <c r="P2164" s="3">
        <f t="shared" si="33"/>
        <v>0</v>
      </c>
    </row>
    <row r="2165" spans="12:16" x14ac:dyDescent="0.5">
      <c r="L2165" s="68" t="str">
        <f>IF(ISTEXT(overallRate),"Effectuez l’étape 1",IF(OR(COUNT($C2165,H2165)&lt;&gt;2,overallRate=0),0,IF(D2165="Yes",ROUND(MAX(IF($B2165="Oui - sans lien de dépendance",0,MIN((0.75*H2165),847)),MIN(H2165,(0.75*$C2165),847)),2),IF(revenueReduction&gt;0.3,MAX(IF($B2165="Non - avec lien de dépendance",MIN(1129,H2165,$C2165)*overallRate,MIN(1129,H2165)*overallRate),ROUND(MAX(IF($B2165="Non - avec lien de dépendance",0,MIN((0.75*H2165),847)),MIN(H2165,(0.75*$C2165),847)),2)),IF($B2165="Non - avec lien de dépendance",MIN(1129,H2165,$C2165)*overallRate,MIN(1129,H2165)*overallRate)))))</f>
        <v>Effectuez l’étape 1</v>
      </c>
      <c r="M2165" s="68" t="str">
        <f>IF(ISTEXT(overallRate),"Effectuez l’étape 1",IF(OR(COUNT($C2165,I2165)&lt;&gt;2,overallRate=0),0,IF(E2165="Yes",ROUND(MAX(IF($B2165="Oui - sans lien de dépendance",0,MIN((0.75*I2165),847)),MIN(I2165,(0.75*$C2165),847)),2),IF(revenueReduction&gt;0.3,MAX(IF($B2165="Non - avec lien de dépendance",MIN(1129,I2165,$C2165)*overallRate,MIN(1129,I2165)*overallRate),ROUND(MAX(IF($B2165="Non - avec lien de dépendance",0,MIN((0.75*I2165),847)),MIN(I2165,(0.75*$C2165),847)),2)),IF($B2165="Non - avec lien de dépendance",MIN(1129,I2165,$C2165)*overallRate,MIN(1129,I2165)*overallRate)))))</f>
        <v>Effectuez l’étape 1</v>
      </c>
      <c r="N2165" s="68" t="str">
        <f>IF(ISTEXT(overallRate),"Effectuez l’étape 1",IF(OR(COUNT($C2165,J2165)&lt;&gt;2,overallRate=0),0,IF(F2165="Yes",ROUND(MAX(IF($B2165="Oui - sans lien de dépendance",0,MIN((0.75*J2165),847)),MIN(J2165,(0.75*$C2165),847)),2),IF(revenueReduction&gt;0.3,MAX(IF($B2165="Non - avec lien de dépendance",MIN(1129,J2165,$C2165)*overallRate,MIN(1129,J2165)*overallRate),ROUND(MAX(IF($B2165="Non - avec lien de dépendance",0,MIN((0.75*J2165),847)),MIN(J2165,(0.75*$C2165),847)),2)),IF($B2165="Non - avec lien de dépendance",MIN(1129,J2165,$C2165)*overallRate,MIN(1129,J2165)*overallRate)))))</f>
        <v>Effectuez l’étape 1</v>
      </c>
      <c r="O2165" s="68" t="str">
        <f>IF(ISTEXT(overallRate),"Effectuez l’étape 1",IF(OR(COUNT($C2165,K2165)&lt;&gt;2,overallRate=0),0,IF(G2165="Yes",ROUND(MAX(IF($B2165="Oui - sans lien de dépendance",0,MIN((0.75*K2165),847)),MIN(K2165,(0.75*$C2165),847)),2),IF(revenueReduction&gt;0.3,MAX(IF($B2165="Non - avec lien de dépendance",MIN(1129,K2165,$C2165)*overallRate,MIN(1129,K2165)*overallRate),ROUND(MAX(IF($B2165="Non - avec lien de dépendance",0,MIN((0.75*K2165),847)),MIN(K2165,(0.75*$C2165),847)),2)),IF($B2165="Non - avec lien de dépendance",MIN(1129,K2165,$C2165)*overallRate,MIN(1129,K2165)*overallRate)))))</f>
        <v>Effectuez l’étape 1</v>
      </c>
      <c r="P2165" s="3">
        <f t="shared" si="33"/>
        <v>0</v>
      </c>
    </row>
    <row r="2166" spans="12:16" x14ac:dyDescent="0.5">
      <c r="L2166" s="68" t="str">
        <f>IF(ISTEXT(overallRate),"Effectuez l’étape 1",IF(OR(COUNT($C2166,H2166)&lt;&gt;2,overallRate=0),0,IF(D2166="Yes",ROUND(MAX(IF($B2166="Oui - sans lien de dépendance",0,MIN((0.75*H2166),847)),MIN(H2166,(0.75*$C2166),847)),2),IF(revenueReduction&gt;0.3,MAX(IF($B2166="Non - avec lien de dépendance",MIN(1129,H2166,$C2166)*overallRate,MIN(1129,H2166)*overallRate),ROUND(MAX(IF($B2166="Non - avec lien de dépendance",0,MIN((0.75*H2166),847)),MIN(H2166,(0.75*$C2166),847)),2)),IF($B2166="Non - avec lien de dépendance",MIN(1129,H2166,$C2166)*overallRate,MIN(1129,H2166)*overallRate)))))</f>
        <v>Effectuez l’étape 1</v>
      </c>
      <c r="M2166" s="68" t="str">
        <f>IF(ISTEXT(overallRate),"Effectuez l’étape 1",IF(OR(COUNT($C2166,I2166)&lt;&gt;2,overallRate=0),0,IF(E2166="Yes",ROUND(MAX(IF($B2166="Oui - sans lien de dépendance",0,MIN((0.75*I2166),847)),MIN(I2166,(0.75*$C2166),847)),2),IF(revenueReduction&gt;0.3,MAX(IF($B2166="Non - avec lien de dépendance",MIN(1129,I2166,$C2166)*overallRate,MIN(1129,I2166)*overallRate),ROUND(MAX(IF($B2166="Non - avec lien de dépendance",0,MIN((0.75*I2166),847)),MIN(I2166,(0.75*$C2166),847)),2)),IF($B2166="Non - avec lien de dépendance",MIN(1129,I2166,$C2166)*overallRate,MIN(1129,I2166)*overallRate)))))</f>
        <v>Effectuez l’étape 1</v>
      </c>
      <c r="N2166" s="68" t="str">
        <f>IF(ISTEXT(overallRate),"Effectuez l’étape 1",IF(OR(COUNT($C2166,J2166)&lt;&gt;2,overallRate=0),0,IF(F2166="Yes",ROUND(MAX(IF($B2166="Oui - sans lien de dépendance",0,MIN((0.75*J2166),847)),MIN(J2166,(0.75*$C2166),847)),2),IF(revenueReduction&gt;0.3,MAX(IF($B2166="Non - avec lien de dépendance",MIN(1129,J2166,$C2166)*overallRate,MIN(1129,J2166)*overallRate),ROUND(MAX(IF($B2166="Non - avec lien de dépendance",0,MIN((0.75*J2166),847)),MIN(J2166,(0.75*$C2166),847)),2)),IF($B2166="Non - avec lien de dépendance",MIN(1129,J2166,$C2166)*overallRate,MIN(1129,J2166)*overallRate)))))</f>
        <v>Effectuez l’étape 1</v>
      </c>
      <c r="O2166" s="68" t="str">
        <f>IF(ISTEXT(overallRate),"Effectuez l’étape 1",IF(OR(COUNT($C2166,K2166)&lt;&gt;2,overallRate=0),0,IF(G2166="Yes",ROUND(MAX(IF($B2166="Oui - sans lien de dépendance",0,MIN((0.75*K2166),847)),MIN(K2166,(0.75*$C2166),847)),2),IF(revenueReduction&gt;0.3,MAX(IF($B2166="Non - avec lien de dépendance",MIN(1129,K2166,$C2166)*overallRate,MIN(1129,K2166)*overallRate),ROUND(MAX(IF($B2166="Non - avec lien de dépendance",0,MIN((0.75*K2166),847)),MIN(K2166,(0.75*$C2166),847)),2)),IF($B2166="Non - avec lien de dépendance",MIN(1129,K2166,$C2166)*overallRate,MIN(1129,K2166)*overallRate)))))</f>
        <v>Effectuez l’étape 1</v>
      </c>
      <c r="P2166" s="3">
        <f t="shared" si="33"/>
        <v>0</v>
      </c>
    </row>
    <row r="2167" spans="12:16" x14ac:dyDescent="0.5">
      <c r="L2167" s="68" t="str">
        <f>IF(ISTEXT(overallRate),"Effectuez l’étape 1",IF(OR(COUNT($C2167,H2167)&lt;&gt;2,overallRate=0),0,IF(D2167="Yes",ROUND(MAX(IF($B2167="Oui - sans lien de dépendance",0,MIN((0.75*H2167),847)),MIN(H2167,(0.75*$C2167),847)),2),IF(revenueReduction&gt;0.3,MAX(IF($B2167="Non - avec lien de dépendance",MIN(1129,H2167,$C2167)*overallRate,MIN(1129,H2167)*overallRate),ROUND(MAX(IF($B2167="Non - avec lien de dépendance",0,MIN((0.75*H2167),847)),MIN(H2167,(0.75*$C2167),847)),2)),IF($B2167="Non - avec lien de dépendance",MIN(1129,H2167,$C2167)*overallRate,MIN(1129,H2167)*overallRate)))))</f>
        <v>Effectuez l’étape 1</v>
      </c>
      <c r="M2167" s="68" t="str">
        <f>IF(ISTEXT(overallRate),"Effectuez l’étape 1",IF(OR(COUNT($C2167,I2167)&lt;&gt;2,overallRate=0),0,IF(E2167="Yes",ROUND(MAX(IF($B2167="Oui - sans lien de dépendance",0,MIN((0.75*I2167),847)),MIN(I2167,(0.75*$C2167),847)),2),IF(revenueReduction&gt;0.3,MAX(IF($B2167="Non - avec lien de dépendance",MIN(1129,I2167,$C2167)*overallRate,MIN(1129,I2167)*overallRate),ROUND(MAX(IF($B2167="Non - avec lien de dépendance",0,MIN((0.75*I2167),847)),MIN(I2167,(0.75*$C2167),847)),2)),IF($B2167="Non - avec lien de dépendance",MIN(1129,I2167,$C2167)*overallRate,MIN(1129,I2167)*overallRate)))))</f>
        <v>Effectuez l’étape 1</v>
      </c>
      <c r="N2167" s="68" t="str">
        <f>IF(ISTEXT(overallRate),"Effectuez l’étape 1",IF(OR(COUNT($C2167,J2167)&lt;&gt;2,overallRate=0),0,IF(F2167="Yes",ROUND(MAX(IF($B2167="Oui - sans lien de dépendance",0,MIN((0.75*J2167),847)),MIN(J2167,(0.75*$C2167),847)),2),IF(revenueReduction&gt;0.3,MAX(IF($B2167="Non - avec lien de dépendance",MIN(1129,J2167,$C2167)*overallRate,MIN(1129,J2167)*overallRate),ROUND(MAX(IF($B2167="Non - avec lien de dépendance",0,MIN((0.75*J2167),847)),MIN(J2167,(0.75*$C2167),847)),2)),IF($B2167="Non - avec lien de dépendance",MIN(1129,J2167,$C2167)*overallRate,MIN(1129,J2167)*overallRate)))))</f>
        <v>Effectuez l’étape 1</v>
      </c>
      <c r="O2167" s="68" t="str">
        <f>IF(ISTEXT(overallRate),"Effectuez l’étape 1",IF(OR(COUNT($C2167,K2167)&lt;&gt;2,overallRate=0),0,IF(G2167="Yes",ROUND(MAX(IF($B2167="Oui - sans lien de dépendance",0,MIN((0.75*K2167),847)),MIN(K2167,(0.75*$C2167),847)),2),IF(revenueReduction&gt;0.3,MAX(IF($B2167="Non - avec lien de dépendance",MIN(1129,K2167,$C2167)*overallRate,MIN(1129,K2167)*overallRate),ROUND(MAX(IF($B2167="Non - avec lien de dépendance",0,MIN((0.75*K2167),847)),MIN(K2167,(0.75*$C2167),847)),2)),IF($B2167="Non - avec lien de dépendance",MIN(1129,K2167,$C2167)*overallRate,MIN(1129,K2167)*overallRate)))))</f>
        <v>Effectuez l’étape 1</v>
      </c>
      <c r="P2167" s="3">
        <f t="shared" si="33"/>
        <v>0</v>
      </c>
    </row>
    <row r="2168" spans="12:16" x14ac:dyDescent="0.5">
      <c r="L2168" s="68" t="str">
        <f>IF(ISTEXT(overallRate),"Effectuez l’étape 1",IF(OR(COUNT($C2168,H2168)&lt;&gt;2,overallRate=0),0,IF(D2168="Yes",ROUND(MAX(IF($B2168="Oui - sans lien de dépendance",0,MIN((0.75*H2168),847)),MIN(H2168,(0.75*$C2168),847)),2),IF(revenueReduction&gt;0.3,MAX(IF($B2168="Non - avec lien de dépendance",MIN(1129,H2168,$C2168)*overallRate,MIN(1129,H2168)*overallRate),ROUND(MAX(IF($B2168="Non - avec lien de dépendance",0,MIN((0.75*H2168),847)),MIN(H2168,(0.75*$C2168),847)),2)),IF($B2168="Non - avec lien de dépendance",MIN(1129,H2168,$C2168)*overallRate,MIN(1129,H2168)*overallRate)))))</f>
        <v>Effectuez l’étape 1</v>
      </c>
      <c r="M2168" s="68" t="str">
        <f>IF(ISTEXT(overallRate),"Effectuez l’étape 1",IF(OR(COUNT($C2168,I2168)&lt;&gt;2,overallRate=0),0,IF(E2168="Yes",ROUND(MAX(IF($B2168="Oui - sans lien de dépendance",0,MIN((0.75*I2168),847)),MIN(I2168,(0.75*$C2168),847)),2),IF(revenueReduction&gt;0.3,MAX(IF($B2168="Non - avec lien de dépendance",MIN(1129,I2168,$C2168)*overallRate,MIN(1129,I2168)*overallRate),ROUND(MAX(IF($B2168="Non - avec lien de dépendance",0,MIN((0.75*I2168),847)),MIN(I2168,(0.75*$C2168),847)),2)),IF($B2168="Non - avec lien de dépendance",MIN(1129,I2168,$C2168)*overallRate,MIN(1129,I2168)*overallRate)))))</f>
        <v>Effectuez l’étape 1</v>
      </c>
      <c r="N2168" s="68" t="str">
        <f>IF(ISTEXT(overallRate),"Effectuez l’étape 1",IF(OR(COUNT($C2168,J2168)&lt;&gt;2,overallRate=0),0,IF(F2168="Yes",ROUND(MAX(IF($B2168="Oui - sans lien de dépendance",0,MIN((0.75*J2168),847)),MIN(J2168,(0.75*$C2168),847)),2),IF(revenueReduction&gt;0.3,MAX(IF($B2168="Non - avec lien de dépendance",MIN(1129,J2168,$C2168)*overallRate,MIN(1129,J2168)*overallRate),ROUND(MAX(IF($B2168="Non - avec lien de dépendance",0,MIN((0.75*J2168),847)),MIN(J2168,(0.75*$C2168),847)),2)),IF($B2168="Non - avec lien de dépendance",MIN(1129,J2168,$C2168)*overallRate,MIN(1129,J2168)*overallRate)))))</f>
        <v>Effectuez l’étape 1</v>
      </c>
      <c r="O2168" s="68" t="str">
        <f>IF(ISTEXT(overallRate),"Effectuez l’étape 1",IF(OR(COUNT($C2168,K2168)&lt;&gt;2,overallRate=0),0,IF(G2168="Yes",ROUND(MAX(IF($B2168="Oui - sans lien de dépendance",0,MIN((0.75*K2168),847)),MIN(K2168,(0.75*$C2168),847)),2),IF(revenueReduction&gt;0.3,MAX(IF($B2168="Non - avec lien de dépendance",MIN(1129,K2168,$C2168)*overallRate,MIN(1129,K2168)*overallRate),ROUND(MAX(IF($B2168="Non - avec lien de dépendance",0,MIN((0.75*K2168),847)),MIN(K2168,(0.75*$C2168),847)),2)),IF($B2168="Non - avec lien de dépendance",MIN(1129,K2168,$C2168)*overallRate,MIN(1129,K2168)*overallRate)))))</f>
        <v>Effectuez l’étape 1</v>
      </c>
      <c r="P2168" s="3">
        <f t="shared" si="33"/>
        <v>0</v>
      </c>
    </row>
    <row r="2169" spans="12:16" x14ac:dyDescent="0.5">
      <c r="L2169" s="68" t="str">
        <f>IF(ISTEXT(overallRate),"Effectuez l’étape 1",IF(OR(COUNT($C2169,H2169)&lt;&gt;2,overallRate=0),0,IF(D2169="Yes",ROUND(MAX(IF($B2169="Oui - sans lien de dépendance",0,MIN((0.75*H2169),847)),MIN(H2169,(0.75*$C2169),847)),2),IF(revenueReduction&gt;0.3,MAX(IF($B2169="Non - avec lien de dépendance",MIN(1129,H2169,$C2169)*overallRate,MIN(1129,H2169)*overallRate),ROUND(MAX(IF($B2169="Non - avec lien de dépendance",0,MIN((0.75*H2169),847)),MIN(H2169,(0.75*$C2169),847)),2)),IF($B2169="Non - avec lien de dépendance",MIN(1129,H2169,$C2169)*overallRate,MIN(1129,H2169)*overallRate)))))</f>
        <v>Effectuez l’étape 1</v>
      </c>
      <c r="M2169" s="68" t="str">
        <f>IF(ISTEXT(overallRate),"Effectuez l’étape 1",IF(OR(COUNT($C2169,I2169)&lt;&gt;2,overallRate=0),0,IF(E2169="Yes",ROUND(MAX(IF($B2169="Oui - sans lien de dépendance",0,MIN((0.75*I2169),847)),MIN(I2169,(0.75*$C2169),847)),2),IF(revenueReduction&gt;0.3,MAX(IF($B2169="Non - avec lien de dépendance",MIN(1129,I2169,$C2169)*overallRate,MIN(1129,I2169)*overallRate),ROUND(MAX(IF($B2169="Non - avec lien de dépendance",0,MIN((0.75*I2169),847)),MIN(I2169,(0.75*$C2169),847)),2)),IF($B2169="Non - avec lien de dépendance",MIN(1129,I2169,$C2169)*overallRate,MIN(1129,I2169)*overallRate)))))</f>
        <v>Effectuez l’étape 1</v>
      </c>
      <c r="N2169" s="68" t="str">
        <f>IF(ISTEXT(overallRate),"Effectuez l’étape 1",IF(OR(COUNT($C2169,J2169)&lt;&gt;2,overallRate=0),0,IF(F2169="Yes",ROUND(MAX(IF($B2169="Oui - sans lien de dépendance",0,MIN((0.75*J2169),847)),MIN(J2169,(0.75*$C2169),847)),2),IF(revenueReduction&gt;0.3,MAX(IF($B2169="Non - avec lien de dépendance",MIN(1129,J2169,$C2169)*overallRate,MIN(1129,J2169)*overallRate),ROUND(MAX(IF($B2169="Non - avec lien de dépendance",0,MIN((0.75*J2169),847)),MIN(J2169,(0.75*$C2169),847)),2)),IF($B2169="Non - avec lien de dépendance",MIN(1129,J2169,$C2169)*overallRate,MIN(1129,J2169)*overallRate)))))</f>
        <v>Effectuez l’étape 1</v>
      </c>
      <c r="O2169" s="68" t="str">
        <f>IF(ISTEXT(overallRate),"Effectuez l’étape 1",IF(OR(COUNT($C2169,K2169)&lt;&gt;2,overallRate=0),0,IF(G2169="Yes",ROUND(MAX(IF($B2169="Oui - sans lien de dépendance",0,MIN((0.75*K2169),847)),MIN(K2169,(0.75*$C2169),847)),2),IF(revenueReduction&gt;0.3,MAX(IF($B2169="Non - avec lien de dépendance",MIN(1129,K2169,$C2169)*overallRate,MIN(1129,K2169)*overallRate),ROUND(MAX(IF($B2169="Non - avec lien de dépendance",0,MIN((0.75*K2169),847)),MIN(K2169,(0.75*$C2169),847)),2)),IF($B2169="Non - avec lien de dépendance",MIN(1129,K2169,$C2169)*overallRate,MIN(1129,K2169)*overallRate)))))</f>
        <v>Effectuez l’étape 1</v>
      </c>
      <c r="P2169" s="3">
        <f t="shared" si="33"/>
        <v>0</v>
      </c>
    </row>
    <row r="2170" spans="12:16" x14ac:dyDescent="0.5">
      <c r="L2170" s="68" t="str">
        <f>IF(ISTEXT(overallRate),"Effectuez l’étape 1",IF(OR(COUNT($C2170,H2170)&lt;&gt;2,overallRate=0),0,IF(D2170="Yes",ROUND(MAX(IF($B2170="Oui - sans lien de dépendance",0,MIN((0.75*H2170),847)),MIN(H2170,(0.75*$C2170),847)),2),IF(revenueReduction&gt;0.3,MAX(IF($B2170="Non - avec lien de dépendance",MIN(1129,H2170,$C2170)*overallRate,MIN(1129,H2170)*overallRate),ROUND(MAX(IF($B2170="Non - avec lien de dépendance",0,MIN((0.75*H2170),847)),MIN(H2170,(0.75*$C2170),847)),2)),IF($B2170="Non - avec lien de dépendance",MIN(1129,H2170,$C2170)*overallRate,MIN(1129,H2170)*overallRate)))))</f>
        <v>Effectuez l’étape 1</v>
      </c>
      <c r="M2170" s="68" t="str">
        <f>IF(ISTEXT(overallRate),"Effectuez l’étape 1",IF(OR(COUNT($C2170,I2170)&lt;&gt;2,overallRate=0),0,IF(E2170="Yes",ROUND(MAX(IF($B2170="Oui - sans lien de dépendance",0,MIN((0.75*I2170),847)),MIN(I2170,(0.75*$C2170),847)),2),IF(revenueReduction&gt;0.3,MAX(IF($B2170="Non - avec lien de dépendance",MIN(1129,I2170,$C2170)*overallRate,MIN(1129,I2170)*overallRate),ROUND(MAX(IF($B2170="Non - avec lien de dépendance",0,MIN((0.75*I2170),847)),MIN(I2170,(0.75*$C2170),847)),2)),IF($B2170="Non - avec lien de dépendance",MIN(1129,I2170,$C2170)*overallRate,MIN(1129,I2170)*overallRate)))))</f>
        <v>Effectuez l’étape 1</v>
      </c>
      <c r="N2170" s="68" t="str">
        <f>IF(ISTEXT(overallRate),"Effectuez l’étape 1",IF(OR(COUNT($C2170,J2170)&lt;&gt;2,overallRate=0),0,IF(F2170="Yes",ROUND(MAX(IF($B2170="Oui - sans lien de dépendance",0,MIN((0.75*J2170),847)),MIN(J2170,(0.75*$C2170),847)),2),IF(revenueReduction&gt;0.3,MAX(IF($B2170="Non - avec lien de dépendance",MIN(1129,J2170,$C2170)*overallRate,MIN(1129,J2170)*overallRate),ROUND(MAX(IF($B2170="Non - avec lien de dépendance",0,MIN((0.75*J2170),847)),MIN(J2170,(0.75*$C2170),847)),2)),IF($B2170="Non - avec lien de dépendance",MIN(1129,J2170,$C2170)*overallRate,MIN(1129,J2170)*overallRate)))))</f>
        <v>Effectuez l’étape 1</v>
      </c>
      <c r="O2170" s="68" t="str">
        <f>IF(ISTEXT(overallRate),"Effectuez l’étape 1",IF(OR(COUNT($C2170,K2170)&lt;&gt;2,overallRate=0),0,IF(G2170="Yes",ROUND(MAX(IF($B2170="Oui - sans lien de dépendance",0,MIN((0.75*K2170),847)),MIN(K2170,(0.75*$C2170),847)),2),IF(revenueReduction&gt;0.3,MAX(IF($B2170="Non - avec lien de dépendance",MIN(1129,K2170,$C2170)*overallRate,MIN(1129,K2170)*overallRate),ROUND(MAX(IF($B2170="Non - avec lien de dépendance",0,MIN((0.75*K2170),847)),MIN(K2170,(0.75*$C2170),847)),2)),IF($B2170="Non - avec lien de dépendance",MIN(1129,K2170,$C2170)*overallRate,MIN(1129,K2170)*overallRate)))))</f>
        <v>Effectuez l’étape 1</v>
      </c>
      <c r="P2170" s="3">
        <f t="shared" si="33"/>
        <v>0</v>
      </c>
    </row>
    <row r="2171" spans="12:16" x14ac:dyDescent="0.5">
      <c r="L2171" s="68" t="str">
        <f>IF(ISTEXT(overallRate),"Effectuez l’étape 1",IF(OR(COUNT($C2171,H2171)&lt;&gt;2,overallRate=0),0,IF(D2171="Yes",ROUND(MAX(IF($B2171="Oui - sans lien de dépendance",0,MIN((0.75*H2171),847)),MIN(H2171,(0.75*$C2171),847)),2),IF(revenueReduction&gt;0.3,MAX(IF($B2171="Non - avec lien de dépendance",MIN(1129,H2171,$C2171)*overallRate,MIN(1129,H2171)*overallRate),ROUND(MAX(IF($B2171="Non - avec lien de dépendance",0,MIN((0.75*H2171),847)),MIN(H2171,(0.75*$C2171),847)),2)),IF($B2171="Non - avec lien de dépendance",MIN(1129,H2171,$C2171)*overallRate,MIN(1129,H2171)*overallRate)))))</f>
        <v>Effectuez l’étape 1</v>
      </c>
      <c r="M2171" s="68" t="str">
        <f>IF(ISTEXT(overallRate),"Effectuez l’étape 1",IF(OR(COUNT($C2171,I2171)&lt;&gt;2,overallRate=0),0,IF(E2171="Yes",ROUND(MAX(IF($B2171="Oui - sans lien de dépendance",0,MIN((0.75*I2171),847)),MIN(I2171,(0.75*$C2171),847)),2),IF(revenueReduction&gt;0.3,MAX(IF($B2171="Non - avec lien de dépendance",MIN(1129,I2171,$C2171)*overallRate,MIN(1129,I2171)*overallRate),ROUND(MAX(IF($B2171="Non - avec lien de dépendance",0,MIN((0.75*I2171),847)),MIN(I2171,(0.75*$C2171),847)),2)),IF($B2171="Non - avec lien de dépendance",MIN(1129,I2171,$C2171)*overallRate,MIN(1129,I2171)*overallRate)))))</f>
        <v>Effectuez l’étape 1</v>
      </c>
      <c r="N2171" s="68" t="str">
        <f>IF(ISTEXT(overallRate),"Effectuez l’étape 1",IF(OR(COUNT($C2171,J2171)&lt;&gt;2,overallRate=0),0,IF(F2171="Yes",ROUND(MAX(IF($B2171="Oui - sans lien de dépendance",0,MIN((0.75*J2171),847)),MIN(J2171,(0.75*$C2171),847)),2),IF(revenueReduction&gt;0.3,MAX(IF($B2171="Non - avec lien de dépendance",MIN(1129,J2171,$C2171)*overallRate,MIN(1129,J2171)*overallRate),ROUND(MAX(IF($B2171="Non - avec lien de dépendance",0,MIN((0.75*J2171),847)),MIN(J2171,(0.75*$C2171),847)),2)),IF($B2171="Non - avec lien de dépendance",MIN(1129,J2171,$C2171)*overallRate,MIN(1129,J2171)*overallRate)))))</f>
        <v>Effectuez l’étape 1</v>
      </c>
      <c r="O2171" s="68" t="str">
        <f>IF(ISTEXT(overallRate),"Effectuez l’étape 1",IF(OR(COUNT($C2171,K2171)&lt;&gt;2,overallRate=0),0,IF(G2171="Yes",ROUND(MAX(IF($B2171="Oui - sans lien de dépendance",0,MIN((0.75*K2171),847)),MIN(K2171,(0.75*$C2171),847)),2),IF(revenueReduction&gt;0.3,MAX(IF($B2171="Non - avec lien de dépendance",MIN(1129,K2171,$C2171)*overallRate,MIN(1129,K2171)*overallRate),ROUND(MAX(IF($B2171="Non - avec lien de dépendance",0,MIN((0.75*K2171),847)),MIN(K2171,(0.75*$C2171),847)),2)),IF($B2171="Non - avec lien de dépendance",MIN(1129,K2171,$C2171)*overallRate,MIN(1129,K2171)*overallRate)))))</f>
        <v>Effectuez l’étape 1</v>
      </c>
      <c r="P2171" s="3">
        <f t="shared" si="33"/>
        <v>0</v>
      </c>
    </row>
    <row r="2172" spans="12:16" x14ac:dyDescent="0.5">
      <c r="L2172" s="68" t="str">
        <f>IF(ISTEXT(overallRate),"Effectuez l’étape 1",IF(OR(COUNT($C2172,H2172)&lt;&gt;2,overallRate=0),0,IF(D2172="Yes",ROUND(MAX(IF($B2172="Oui - sans lien de dépendance",0,MIN((0.75*H2172),847)),MIN(H2172,(0.75*$C2172),847)),2),IF(revenueReduction&gt;0.3,MAX(IF($B2172="Non - avec lien de dépendance",MIN(1129,H2172,$C2172)*overallRate,MIN(1129,H2172)*overallRate),ROUND(MAX(IF($B2172="Non - avec lien de dépendance",0,MIN((0.75*H2172),847)),MIN(H2172,(0.75*$C2172),847)),2)),IF($B2172="Non - avec lien de dépendance",MIN(1129,H2172,$C2172)*overallRate,MIN(1129,H2172)*overallRate)))))</f>
        <v>Effectuez l’étape 1</v>
      </c>
      <c r="M2172" s="68" t="str">
        <f>IF(ISTEXT(overallRate),"Effectuez l’étape 1",IF(OR(COUNT($C2172,I2172)&lt;&gt;2,overallRate=0),0,IF(E2172="Yes",ROUND(MAX(IF($B2172="Oui - sans lien de dépendance",0,MIN((0.75*I2172),847)),MIN(I2172,(0.75*$C2172),847)),2),IF(revenueReduction&gt;0.3,MAX(IF($B2172="Non - avec lien de dépendance",MIN(1129,I2172,$C2172)*overallRate,MIN(1129,I2172)*overallRate),ROUND(MAX(IF($B2172="Non - avec lien de dépendance",0,MIN((0.75*I2172),847)),MIN(I2172,(0.75*$C2172),847)),2)),IF($B2172="Non - avec lien de dépendance",MIN(1129,I2172,$C2172)*overallRate,MIN(1129,I2172)*overallRate)))))</f>
        <v>Effectuez l’étape 1</v>
      </c>
      <c r="N2172" s="68" t="str">
        <f>IF(ISTEXT(overallRate),"Effectuez l’étape 1",IF(OR(COUNT($C2172,J2172)&lt;&gt;2,overallRate=0),0,IF(F2172="Yes",ROUND(MAX(IF($B2172="Oui - sans lien de dépendance",0,MIN((0.75*J2172),847)),MIN(J2172,(0.75*$C2172),847)),2),IF(revenueReduction&gt;0.3,MAX(IF($B2172="Non - avec lien de dépendance",MIN(1129,J2172,$C2172)*overallRate,MIN(1129,J2172)*overallRate),ROUND(MAX(IF($B2172="Non - avec lien de dépendance",0,MIN((0.75*J2172),847)),MIN(J2172,(0.75*$C2172),847)),2)),IF($B2172="Non - avec lien de dépendance",MIN(1129,J2172,$C2172)*overallRate,MIN(1129,J2172)*overallRate)))))</f>
        <v>Effectuez l’étape 1</v>
      </c>
      <c r="O2172" s="68" t="str">
        <f>IF(ISTEXT(overallRate),"Effectuez l’étape 1",IF(OR(COUNT($C2172,K2172)&lt;&gt;2,overallRate=0),0,IF(G2172="Yes",ROUND(MAX(IF($B2172="Oui - sans lien de dépendance",0,MIN((0.75*K2172),847)),MIN(K2172,(0.75*$C2172),847)),2),IF(revenueReduction&gt;0.3,MAX(IF($B2172="Non - avec lien de dépendance",MIN(1129,K2172,$C2172)*overallRate,MIN(1129,K2172)*overallRate),ROUND(MAX(IF($B2172="Non - avec lien de dépendance",0,MIN((0.75*K2172),847)),MIN(K2172,(0.75*$C2172),847)),2)),IF($B2172="Non - avec lien de dépendance",MIN(1129,K2172,$C2172)*overallRate,MIN(1129,K2172)*overallRate)))))</f>
        <v>Effectuez l’étape 1</v>
      </c>
      <c r="P2172" s="3">
        <f t="shared" si="33"/>
        <v>0</v>
      </c>
    </row>
    <row r="2173" spans="12:16" x14ac:dyDescent="0.5">
      <c r="L2173" s="68" t="str">
        <f>IF(ISTEXT(overallRate),"Effectuez l’étape 1",IF(OR(COUNT($C2173,H2173)&lt;&gt;2,overallRate=0),0,IF(D2173="Yes",ROUND(MAX(IF($B2173="Oui - sans lien de dépendance",0,MIN((0.75*H2173),847)),MIN(H2173,(0.75*$C2173),847)),2),IF(revenueReduction&gt;0.3,MAX(IF($B2173="Non - avec lien de dépendance",MIN(1129,H2173,$C2173)*overallRate,MIN(1129,H2173)*overallRate),ROUND(MAX(IF($B2173="Non - avec lien de dépendance",0,MIN((0.75*H2173),847)),MIN(H2173,(0.75*$C2173),847)),2)),IF($B2173="Non - avec lien de dépendance",MIN(1129,H2173,$C2173)*overallRate,MIN(1129,H2173)*overallRate)))))</f>
        <v>Effectuez l’étape 1</v>
      </c>
      <c r="M2173" s="68" t="str">
        <f>IF(ISTEXT(overallRate),"Effectuez l’étape 1",IF(OR(COUNT($C2173,I2173)&lt;&gt;2,overallRate=0),0,IF(E2173="Yes",ROUND(MAX(IF($B2173="Oui - sans lien de dépendance",0,MIN((0.75*I2173),847)),MIN(I2173,(0.75*$C2173),847)),2),IF(revenueReduction&gt;0.3,MAX(IF($B2173="Non - avec lien de dépendance",MIN(1129,I2173,$C2173)*overallRate,MIN(1129,I2173)*overallRate),ROUND(MAX(IF($B2173="Non - avec lien de dépendance",0,MIN((0.75*I2173),847)),MIN(I2173,(0.75*$C2173),847)),2)),IF($B2173="Non - avec lien de dépendance",MIN(1129,I2173,$C2173)*overallRate,MIN(1129,I2173)*overallRate)))))</f>
        <v>Effectuez l’étape 1</v>
      </c>
      <c r="N2173" s="68" t="str">
        <f>IF(ISTEXT(overallRate),"Effectuez l’étape 1",IF(OR(COUNT($C2173,J2173)&lt;&gt;2,overallRate=0),0,IF(F2173="Yes",ROUND(MAX(IF($B2173="Oui - sans lien de dépendance",0,MIN((0.75*J2173),847)),MIN(J2173,(0.75*$C2173),847)),2),IF(revenueReduction&gt;0.3,MAX(IF($B2173="Non - avec lien de dépendance",MIN(1129,J2173,$C2173)*overallRate,MIN(1129,J2173)*overallRate),ROUND(MAX(IF($B2173="Non - avec lien de dépendance",0,MIN((0.75*J2173),847)),MIN(J2173,(0.75*$C2173),847)),2)),IF($B2173="Non - avec lien de dépendance",MIN(1129,J2173,$C2173)*overallRate,MIN(1129,J2173)*overallRate)))))</f>
        <v>Effectuez l’étape 1</v>
      </c>
      <c r="O2173" s="68" t="str">
        <f>IF(ISTEXT(overallRate),"Effectuez l’étape 1",IF(OR(COUNT($C2173,K2173)&lt;&gt;2,overallRate=0),0,IF(G2173="Yes",ROUND(MAX(IF($B2173="Oui - sans lien de dépendance",0,MIN((0.75*K2173),847)),MIN(K2173,(0.75*$C2173),847)),2),IF(revenueReduction&gt;0.3,MAX(IF($B2173="Non - avec lien de dépendance",MIN(1129,K2173,$C2173)*overallRate,MIN(1129,K2173)*overallRate),ROUND(MAX(IF($B2173="Non - avec lien de dépendance",0,MIN((0.75*K2173),847)),MIN(K2173,(0.75*$C2173),847)),2)),IF($B2173="Non - avec lien de dépendance",MIN(1129,K2173,$C2173)*overallRate,MIN(1129,K2173)*overallRate)))))</f>
        <v>Effectuez l’étape 1</v>
      </c>
      <c r="P2173" s="3">
        <f t="shared" si="33"/>
        <v>0</v>
      </c>
    </row>
    <row r="2174" spans="12:16" x14ac:dyDescent="0.5">
      <c r="L2174" s="68" t="str">
        <f>IF(ISTEXT(overallRate),"Effectuez l’étape 1",IF(OR(COUNT($C2174,H2174)&lt;&gt;2,overallRate=0),0,IF(D2174="Yes",ROUND(MAX(IF($B2174="Oui - sans lien de dépendance",0,MIN((0.75*H2174),847)),MIN(H2174,(0.75*$C2174),847)),2),IF(revenueReduction&gt;0.3,MAX(IF($B2174="Non - avec lien de dépendance",MIN(1129,H2174,$C2174)*overallRate,MIN(1129,H2174)*overallRate),ROUND(MAX(IF($B2174="Non - avec lien de dépendance",0,MIN((0.75*H2174),847)),MIN(H2174,(0.75*$C2174),847)),2)),IF($B2174="Non - avec lien de dépendance",MIN(1129,H2174,$C2174)*overallRate,MIN(1129,H2174)*overallRate)))))</f>
        <v>Effectuez l’étape 1</v>
      </c>
      <c r="M2174" s="68" t="str">
        <f>IF(ISTEXT(overallRate),"Effectuez l’étape 1",IF(OR(COUNT($C2174,I2174)&lt;&gt;2,overallRate=0),0,IF(E2174="Yes",ROUND(MAX(IF($B2174="Oui - sans lien de dépendance",0,MIN((0.75*I2174),847)),MIN(I2174,(0.75*$C2174),847)),2),IF(revenueReduction&gt;0.3,MAX(IF($B2174="Non - avec lien de dépendance",MIN(1129,I2174,$C2174)*overallRate,MIN(1129,I2174)*overallRate),ROUND(MAX(IF($B2174="Non - avec lien de dépendance",0,MIN((0.75*I2174),847)),MIN(I2174,(0.75*$C2174),847)),2)),IF($B2174="Non - avec lien de dépendance",MIN(1129,I2174,$C2174)*overallRate,MIN(1129,I2174)*overallRate)))))</f>
        <v>Effectuez l’étape 1</v>
      </c>
      <c r="N2174" s="68" t="str">
        <f>IF(ISTEXT(overallRate),"Effectuez l’étape 1",IF(OR(COUNT($C2174,J2174)&lt;&gt;2,overallRate=0),0,IF(F2174="Yes",ROUND(MAX(IF($B2174="Oui - sans lien de dépendance",0,MIN((0.75*J2174),847)),MIN(J2174,(0.75*$C2174),847)),2),IF(revenueReduction&gt;0.3,MAX(IF($B2174="Non - avec lien de dépendance",MIN(1129,J2174,$C2174)*overallRate,MIN(1129,J2174)*overallRate),ROUND(MAX(IF($B2174="Non - avec lien de dépendance",0,MIN((0.75*J2174),847)),MIN(J2174,(0.75*$C2174),847)),2)),IF($B2174="Non - avec lien de dépendance",MIN(1129,J2174,$C2174)*overallRate,MIN(1129,J2174)*overallRate)))))</f>
        <v>Effectuez l’étape 1</v>
      </c>
      <c r="O2174" s="68" t="str">
        <f>IF(ISTEXT(overallRate),"Effectuez l’étape 1",IF(OR(COUNT($C2174,K2174)&lt;&gt;2,overallRate=0),0,IF(G2174="Yes",ROUND(MAX(IF($B2174="Oui - sans lien de dépendance",0,MIN((0.75*K2174),847)),MIN(K2174,(0.75*$C2174),847)),2),IF(revenueReduction&gt;0.3,MAX(IF($B2174="Non - avec lien de dépendance",MIN(1129,K2174,$C2174)*overallRate,MIN(1129,K2174)*overallRate),ROUND(MAX(IF($B2174="Non - avec lien de dépendance",0,MIN((0.75*K2174),847)),MIN(K2174,(0.75*$C2174),847)),2)),IF($B2174="Non - avec lien de dépendance",MIN(1129,K2174,$C2174)*overallRate,MIN(1129,K2174)*overallRate)))))</f>
        <v>Effectuez l’étape 1</v>
      </c>
      <c r="P2174" s="3">
        <f t="shared" si="33"/>
        <v>0</v>
      </c>
    </row>
    <row r="2175" spans="12:16" x14ac:dyDescent="0.5">
      <c r="L2175" s="68" t="str">
        <f>IF(ISTEXT(overallRate),"Effectuez l’étape 1",IF(OR(COUNT($C2175,H2175)&lt;&gt;2,overallRate=0),0,IF(D2175="Yes",ROUND(MAX(IF($B2175="Oui - sans lien de dépendance",0,MIN((0.75*H2175),847)),MIN(H2175,(0.75*$C2175),847)),2),IF(revenueReduction&gt;0.3,MAX(IF($B2175="Non - avec lien de dépendance",MIN(1129,H2175,$C2175)*overallRate,MIN(1129,H2175)*overallRate),ROUND(MAX(IF($B2175="Non - avec lien de dépendance",0,MIN((0.75*H2175),847)),MIN(H2175,(0.75*$C2175),847)),2)),IF($B2175="Non - avec lien de dépendance",MIN(1129,H2175,$C2175)*overallRate,MIN(1129,H2175)*overallRate)))))</f>
        <v>Effectuez l’étape 1</v>
      </c>
      <c r="M2175" s="68" t="str">
        <f>IF(ISTEXT(overallRate),"Effectuez l’étape 1",IF(OR(COUNT($C2175,I2175)&lt;&gt;2,overallRate=0),0,IF(E2175="Yes",ROUND(MAX(IF($B2175="Oui - sans lien de dépendance",0,MIN((0.75*I2175),847)),MIN(I2175,(0.75*$C2175),847)),2),IF(revenueReduction&gt;0.3,MAX(IF($B2175="Non - avec lien de dépendance",MIN(1129,I2175,$C2175)*overallRate,MIN(1129,I2175)*overallRate),ROUND(MAX(IF($B2175="Non - avec lien de dépendance",0,MIN((0.75*I2175),847)),MIN(I2175,(0.75*$C2175),847)),2)),IF($B2175="Non - avec lien de dépendance",MIN(1129,I2175,$C2175)*overallRate,MIN(1129,I2175)*overallRate)))))</f>
        <v>Effectuez l’étape 1</v>
      </c>
      <c r="N2175" s="68" t="str">
        <f>IF(ISTEXT(overallRate),"Effectuez l’étape 1",IF(OR(COUNT($C2175,J2175)&lt;&gt;2,overallRate=0),0,IF(F2175="Yes",ROUND(MAX(IF($B2175="Oui - sans lien de dépendance",0,MIN((0.75*J2175),847)),MIN(J2175,(0.75*$C2175),847)),2),IF(revenueReduction&gt;0.3,MAX(IF($B2175="Non - avec lien de dépendance",MIN(1129,J2175,$C2175)*overallRate,MIN(1129,J2175)*overallRate),ROUND(MAX(IF($B2175="Non - avec lien de dépendance",0,MIN((0.75*J2175),847)),MIN(J2175,(0.75*$C2175),847)),2)),IF($B2175="Non - avec lien de dépendance",MIN(1129,J2175,$C2175)*overallRate,MIN(1129,J2175)*overallRate)))))</f>
        <v>Effectuez l’étape 1</v>
      </c>
      <c r="O2175" s="68" t="str">
        <f>IF(ISTEXT(overallRate),"Effectuez l’étape 1",IF(OR(COUNT($C2175,K2175)&lt;&gt;2,overallRate=0),0,IF(G2175="Yes",ROUND(MAX(IF($B2175="Oui - sans lien de dépendance",0,MIN((0.75*K2175),847)),MIN(K2175,(0.75*$C2175),847)),2),IF(revenueReduction&gt;0.3,MAX(IF($B2175="Non - avec lien de dépendance",MIN(1129,K2175,$C2175)*overallRate,MIN(1129,K2175)*overallRate),ROUND(MAX(IF($B2175="Non - avec lien de dépendance",0,MIN((0.75*K2175),847)),MIN(K2175,(0.75*$C2175),847)),2)),IF($B2175="Non - avec lien de dépendance",MIN(1129,K2175,$C2175)*overallRate,MIN(1129,K2175)*overallRate)))))</f>
        <v>Effectuez l’étape 1</v>
      </c>
      <c r="P2175" s="3">
        <f t="shared" si="33"/>
        <v>0</v>
      </c>
    </row>
    <row r="2176" spans="12:16" x14ac:dyDescent="0.5">
      <c r="L2176" s="68" t="str">
        <f>IF(ISTEXT(overallRate),"Effectuez l’étape 1",IF(OR(COUNT($C2176,H2176)&lt;&gt;2,overallRate=0),0,IF(D2176="Yes",ROUND(MAX(IF($B2176="Oui - sans lien de dépendance",0,MIN((0.75*H2176),847)),MIN(H2176,(0.75*$C2176),847)),2),IF(revenueReduction&gt;0.3,MAX(IF($B2176="Non - avec lien de dépendance",MIN(1129,H2176,$C2176)*overallRate,MIN(1129,H2176)*overallRate),ROUND(MAX(IF($B2176="Non - avec lien de dépendance",0,MIN((0.75*H2176),847)),MIN(H2176,(0.75*$C2176),847)),2)),IF($B2176="Non - avec lien de dépendance",MIN(1129,H2176,$C2176)*overallRate,MIN(1129,H2176)*overallRate)))))</f>
        <v>Effectuez l’étape 1</v>
      </c>
      <c r="M2176" s="68" t="str">
        <f>IF(ISTEXT(overallRate),"Effectuez l’étape 1",IF(OR(COUNT($C2176,I2176)&lt;&gt;2,overallRate=0),0,IF(E2176="Yes",ROUND(MAX(IF($B2176="Oui - sans lien de dépendance",0,MIN((0.75*I2176),847)),MIN(I2176,(0.75*$C2176),847)),2),IF(revenueReduction&gt;0.3,MAX(IF($B2176="Non - avec lien de dépendance",MIN(1129,I2176,$C2176)*overallRate,MIN(1129,I2176)*overallRate),ROUND(MAX(IF($B2176="Non - avec lien de dépendance",0,MIN((0.75*I2176),847)),MIN(I2176,(0.75*$C2176),847)),2)),IF($B2176="Non - avec lien de dépendance",MIN(1129,I2176,$C2176)*overallRate,MIN(1129,I2176)*overallRate)))))</f>
        <v>Effectuez l’étape 1</v>
      </c>
      <c r="N2176" s="68" t="str">
        <f>IF(ISTEXT(overallRate),"Effectuez l’étape 1",IF(OR(COUNT($C2176,J2176)&lt;&gt;2,overallRate=0),0,IF(F2176="Yes",ROUND(MAX(IF($B2176="Oui - sans lien de dépendance",0,MIN((0.75*J2176),847)),MIN(J2176,(0.75*$C2176),847)),2),IF(revenueReduction&gt;0.3,MAX(IF($B2176="Non - avec lien de dépendance",MIN(1129,J2176,$C2176)*overallRate,MIN(1129,J2176)*overallRate),ROUND(MAX(IF($B2176="Non - avec lien de dépendance",0,MIN((0.75*J2176),847)),MIN(J2176,(0.75*$C2176),847)),2)),IF($B2176="Non - avec lien de dépendance",MIN(1129,J2176,$C2176)*overallRate,MIN(1129,J2176)*overallRate)))))</f>
        <v>Effectuez l’étape 1</v>
      </c>
      <c r="O2176" s="68" t="str">
        <f>IF(ISTEXT(overallRate),"Effectuez l’étape 1",IF(OR(COUNT($C2176,K2176)&lt;&gt;2,overallRate=0),0,IF(G2176="Yes",ROUND(MAX(IF($B2176="Oui - sans lien de dépendance",0,MIN((0.75*K2176),847)),MIN(K2176,(0.75*$C2176),847)),2),IF(revenueReduction&gt;0.3,MAX(IF($B2176="Non - avec lien de dépendance",MIN(1129,K2176,$C2176)*overallRate,MIN(1129,K2176)*overallRate),ROUND(MAX(IF($B2176="Non - avec lien de dépendance",0,MIN((0.75*K2176),847)),MIN(K2176,(0.75*$C2176),847)),2)),IF($B2176="Non - avec lien de dépendance",MIN(1129,K2176,$C2176)*overallRate,MIN(1129,K2176)*overallRate)))))</f>
        <v>Effectuez l’étape 1</v>
      </c>
      <c r="P2176" s="3">
        <f t="shared" si="33"/>
        <v>0</v>
      </c>
    </row>
    <row r="2177" spans="12:16" x14ac:dyDescent="0.5">
      <c r="L2177" s="68" t="str">
        <f>IF(ISTEXT(overallRate),"Effectuez l’étape 1",IF(OR(COUNT($C2177,H2177)&lt;&gt;2,overallRate=0),0,IF(D2177="Yes",ROUND(MAX(IF($B2177="Oui - sans lien de dépendance",0,MIN((0.75*H2177),847)),MIN(H2177,(0.75*$C2177),847)),2),IF(revenueReduction&gt;0.3,MAX(IF($B2177="Non - avec lien de dépendance",MIN(1129,H2177,$C2177)*overallRate,MIN(1129,H2177)*overallRate),ROUND(MAX(IF($B2177="Non - avec lien de dépendance",0,MIN((0.75*H2177),847)),MIN(H2177,(0.75*$C2177),847)),2)),IF($B2177="Non - avec lien de dépendance",MIN(1129,H2177,$C2177)*overallRate,MIN(1129,H2177)*overallRate)))))</f>
        <v>Effectuez l’étape 1</v>
      </c>
      <c r="M2177" s="68" t="str">
        <f>IF(ISTEXT(overallRate),"Effectuez l’étape 1",IF(OR(COUNT($C2177,I2177)&lt;&gt;2,overallRate=0),0,IF(E2177="Yes",ROUND(MAX(IF($B2177="Oui - sans lien de dépendance",0,MIN((0.75*I2177),847)),MIN(I2177,(0.75*$C2177),847)),2),IF(revenueReduction&gt;0.3,MAX(IF($B2177="Non - avec lien de dépendance",MIN(1129,I2177,$C2177)*overallRate,MIN(1129,I2177)*overallRate),ROUND(MAX(IF($B2177="Non - avec lien de dépendance",0,MIN((0.75*I2177),847)),MIN(I2177,(0.75*$C2177),847)),2)),IF($B2177="Non - avec lien de dépendance",MIN(1129,I2177,$C2177)*overallRate,MIN(1129,I2177)*overallRate)))))</f>
        <v>Effectuez l’étape 1</v>
      </c>
      <c r="N2177" s="68" t="str">
        <f>IF(ISTEXT(overallRate),"Effectuez l’étape 1",IF(OR(COUNT($C2177,J2177)&lt;&gt;2,overallRate=0),0,IF(F2177="Yes",ROUND(MAX(IF($B2177="Oui - sans lien de dépendance",0,MIN((0.75*J2177),847)),MIN(J2177,(0.75*$C2177),847)),2),IF(revenueReduction&gt;0.3,MAX(IF($B2177="Non - avec lien de dépendance",MIN(1129,J2177,$C2177)*overallRate,MIN(1129,J2177)*overallRate),ROUND(MAX(IF($B2177="Non - avec lien de dépendance",0,MIN((0.75*J2177),847)),MIN(J2177,(0.75*$C2177),847)),2)),IF($B2177="Non - avec lien de dépendance",MIN(1129,J2177,$C2177)*overallRate,MIN(1129,J2177)*overallRate)))))</f>
        <v>Effectuez l’étape 1</v>
      </c>
      <c r="O2177" s="68" t="str">
        <f>IF(ISTEXT(overallRate),"Effectuez l’étape 1",IF(OR(COUNT($C2177,K2177)&lt;&gt;2,overallRate=0),0,IF(G2177="Yes",ROUND(MAX(IF($B2177="Oui - sans lien de dépendance",0,MIN((0.75*K2177),847)),MIN(K2177,(0.75*$C2177),847)),2),IF(revenueReduction&gt;0.3,MAX(IF($B2177="Non - avec lien de dépendance",MIN(1129,K2177,$C2177)*overallRate,MIN(1129,K2177)*overallRate),ROUND(MAX(IF($B2177="Non - avec lien de dépendance",0,MIN((0.75*K2177),847)),MIN(K2177,(0.75*$C2177),847)),2)),IF($B2177="Non - avec lien de dépendance",MIN(1129,K2177,$C2177)*overallRate,MIN(1129,K2177)*overallRate)))))</f>
        <v>Effectuez l’étape 1</v>
      </c>
      <c r="P2177" s="3">
        <f t="shared" si="33"/>
        <v>0</v>
      </c>
    </row>
    <row r="2178" spans="12:16" x14ac:dyDescent="0.5">
      <c r="L2178" s="68" t="str">
        <f>IF(ISTEXT(overallRate),"Effectuez l’étape 1",IF(OR(COUNT($C2178,H2178)&lt;&gt;2,overallRate=0),0,IF(D2178="Yes",ROUND(MAX(IF($B2178="Oui - sans lien de dépendance",0,MIN((0.75*H2178),847)),MIN(H2178,(0.75*$C2178),847)),2),IF(revenueReduction&gt;0.3,MAX(IF($B2178="Non - avec lien de dépendance",MIN(1129,H2178,$C2178)*overallRate,MIN(1129,H2178)*overallRate),ROUND(MAX(IF($B2178="Non - avec lien de dépendance",0,MIN((0.75*H2178),847)),MIN(H2178,(0.75*$C2178),847)),2)),IF($B2178="Non - avec lien de dépendance",MIN(1129,H2178,$C2178)*overallRate,MIN(1129,H2178)*overallRate)))))</f>
        <v>Effectuez l’étape 1</v>
      </c>
      <c r="M2178" s="68" t="str">
        <f>IF(ISTEXT(overallRate),"Effectuez l’étape 1",IF(OR(COUNT($C2178,I2178)&lt;&gt;2,overallRate=0),0,IF(E2178="Yes",ROUND(MAX(IF($B2178="Oui - sans lien de dépendance",0,MIN((0.75*I2178),847)),MIN(I2178,(0.75*$C2178),847)),2),IF(revenueReduction&gt;0.3,MAX(IF($B2178="Non - avec lien de dépendance",MIN(1129,I2178,$C2178)*overallRate,MIN(1129,I2178)*overallRate),ROUND(MAX(IF($B2178="Non - avec lien de dépendance",0,MIN((0.75*I2178),847)),MIN(I2178,(0.75*$C2178),847)),2)),IF($B2178="Non - avec lien de dépendance",MIN(1129,I2178,$C2178)*overallRate,MIN(1129,I2178)*overallRate)))))</f>
        <v>Effectuez l’étape 1</v>
      </c>
      <c r="N2178" s="68" t="str">
        <f>IF(ISTEXT(overallRate),"Effectuez l’étape 1",IF(OR(COUNT($C2178,J2178)&lt;&gt;2,overallRate=0),0,IF(F2178="Yes",ROUND(MAX(IF($B2178="Oui - sans lien de dépendance",0,MIN((0.75*J2178),847)),MIN(J2178,(0.75*$C2178),847)),2),IF(revenueReduction&gt;0.3,MAX(IF($B2178="Non - avec lien de dépendance",MIN(1129,J2178,$C2178)*overallRate,MIN(1129,J2178)*overallRate),ROUND(MAX(IF($B2178="Non - avec lien de dépendance",0,MIN((0.75*J2178),847)),MIN(J2178,(0.75*$C2178),847)),2)),IF($B2178="Non - avec lien de dépendance",MIN(1129,J2178,$C2178)*overallRate,MIN(1129,J2178)*overallRate)))))</f>
        <v>Effectuez l’étape 1</v>
      </c>
      <c r="O2178" s="68" t="str">
        <f>IF(ISTEXT(overallRate),"Effectuez l’étape 1",IF(OR(COUNT($C2178,K2178)&lt;&gt;2,overallRate=0),0,IF(G2178="Yes",ROUND(MAX(IF($B2178="Oui - sans lien de dépendance",0,MIN((0.75*K2178),847)),MIN(K2178,(0.75*$C2178),847)),2),IF(revenueReduction&gt;0.3,MAX(IF($B2178="Non - avec lien de dépendance",MIN(1129,K2178,$C2178)*overallRate,MIN(1129,K2178)*overallRate),ROUND(MAX(IF($B2178="Non - avec lien de dépendance",0,MIN((0.75*K2178),847)),MIN(K2178,(0.75*$C2178),847)),2)),IF($B2178="Non - avec lien de dépendance",MIN(1129,K2178,$C2178)*overallRate,MIN(1129,K2178)*overallRate)))))</f>
        <v>Effectuez l’étape 1</v>
      </c>
      <c r="P2178" s="3">
        <f t="shared" si="33"/>
        <v>0</v>
      </c>
    </row>
    <row r="2179" spans="12:16" x14ac:dyDescent="0.5">
      <c r="L2179" s="68" t="str">
        <f>IF(ISTEXT(overallRate),"Effectuez l’étape 1",IF(OR(COUNT($C2179,H2179)&lt;&gt;2,overallRate=0),0,IF(D2179="Yes",ROUND(MAX(IF($B2179="Oui - sans lien de dépendance",0,MIN((0.75*H2179),847)),MIN(H2179,(0.75*$C2179),847)),2),IF(revenueReduction&gt;0.3,MAX(IF($B2179="Non - avec lien de dépendance",MIN(1129,H2179,$C2179)*overallRate,MIN(1129,H2179)*overallRate),ROUND(MAX(IF($B2179="Non - avec lien de dépendance",0,MIN((0.75*H2179),847)),MIN(H2179,(0.75*$C2179),847)),2)),IF($B2179="Non - avec lien de dépendance",MIN(1129,H2179,$C2179)*overallRate,MIN(1129,H2179)*overallRate)))))</f>
        <v>Effectuez l’étape 1</v>
      </c>
      <c r="M2179" s="68" t="str">
        <f>IF(ISTEXT(overallRate),"Effectuez l’étape 1",IF(OR(COUNT($C2179,I2179)&lt;&gt;2,overallRate=0),0,IF(E2179="Yes",ROUND(MAX(IF($B2179="Oui - sans lien de dépendance",0,MIN((0.75*I2179),847)),MIN(I2179,(0.75*$C2179),847)),2),IF(revenueReduction&gt;0.3,MAX(IF($B2179="Non - avec lien de dépendance",MIN(1129,I2179,$C2179)*overallRate,MIN(1129,I2179)*overallRate),ROUND(MAX(IF($B2179="Non - avec lien de dépendance",0,MIN((0.75*I2179),847)),MIN(I2179,(0.75*$C2179),847)),2)),IF($B2179="Non - avec lien de dépendance",MIN(1129,I2179,$C2179)*overallRate,MIN(1129,I2179)*overallRate)))))</f>
        <v>Effectuez l’étape 1</v>
      </c>
      <c r="N2179" s="68" t="str">
        <f>IF(ISTEXT(overallRate),"Effectuez l’étape 1",IF(OR(COUNT($C2179,J2179)&lt;&gt;2,overallRate=0),0,IF(F2179="Yes",ROUND(MAX(IF($B2179="Oui - sans lien de dépendance",0,MIN((0.75*J2179),847)),MIN(J2179,(0.75*$C2179),847)),2),IF(revenueReduction&gt;0.3,MAX(IF($B2179="Non - avec lien de dépendance",MIN(1129,J2179,$C2179)*overallRate,MIN(1129,J2179)*overallRate),ROUND(MAX(IF($B2179="Non - avec lien de dépendance",0,MIN((0.75*J2179),847)),MIN(J2179,(0.75*$C2179),847)),2)),IF($B2179="Non - avec lien de dépendance",MIN(1129,J2179,$C2179)*overallRate,MIN(1129,J2179)*overallRate)))))</f>
        <v>Effectuez l’étape 1</v>
      </c>
      <c r="O2179" s="68" t="str">
        <f>IF(ISTEXT(overallRate),"Effectuez l’étape 1",IF(OR(COUNT($C2179,K2179)&lt;&gt;2,overallRate=0),0,IF(G2179="Yes",ROUND(MAX(IF($B2179="Oui - sans lien de dépendance",0,MIN((0.75*K2179),847)),MIN(K2179,(0.75*$C2179),847)),2),IF(revenueReduction&gt;0.3,MAX(IF($B2179="Non - avec lien de dépendance",MIN(1129,K2179,$C2179)*overallRate,MIN(1129,K2179)*overallRate),ROUND(MAX(IF($B2179="Non - avec lien de dépendance",0,MIN((0.75*K2179),847)),MIN(K2179,(0.75*$C2179),847)),2)),IF($B2179="Non - avec lien de dépendance",MIN(1129,K2179,$C2179)*overallRate,MIN(1129,K2179)*overallRate)))))</f>
        <v>Effectuez l’étape 1</v>
      </c>
      <c r="P2179" s="3">
        <f t="shared" si="33"/>
        <v>0</v>
      </c>
    </row>
    <row r="2180" spans="12:16" x14ac:dyDescent="0.5">
      <c r="L2180" s="68" t="str">
        <f>IF(ISTEXT(overallRate),"Effectuez l’étape 1",IF(OR(COUNT($C2180,H2180)&lt;&gt;2,overallRate=0),0,IF(D2180="Yes",ROUND(MAX(IF($B2180="Oui - sans lien de dépendance",0,MIN((0.75*H2180),847)),MIN(H2180,(0.75*$C2180),847)),2),IF(revenueReduction&gt;0.3,MAX(IF($B2180="Non - avec lien de dépendance",MIN(1129,H2180,$C2180)*overallRate,MIN(1129,H2180)*overallRate),ROUND(MAX(IF($B2180="Non - avec lien de dépendance",0,MIN((0.75*H2180),847)),MIN(H2180,(0.75*$C2180),847)),2)),IF($B2180="Non - avec lien de dépendance",MIN(1129,H2180,$C2180)*overallRate,MIN(1129,H2180)*overallRate)))))</f>
        <v>Effectuez l’étape 1</v>
      </c>
      <c r="M2180" s="68" t="str">
        <f>IF(ISTEXT(overallRate),"Effectuez l’étape 1",IF(OR(COUNT($C2180,I2180)&lt;&gt;2,overallRate=0),0,IF(E2180="Yes",ROUND(MAX(IF($B2180="Oui - sans lien de dépendance",0,MIN((0.75*I2180),847)),MIN(I2180,(0.75*$C2180),847)),2),IF(revenueReduction&gt;0.3,MAX(IF($B2180="Non - avec lien de dépendance",MIN(1129,I2180,$C2180)*overallRate,MIN(1129,I2180)*overallRate),ROUND(MAX(IF($B2180="Non - avec lien de dépendance",0,MIN((0.75*I2180),847)),MIN(I2180,(0.75*$C2180),847)),2)),IF($B2180="Non - avec lien de dépendance",MIN(1129,I2180,$C2180)*overallRate,MIN(1129,I2180)*overallRate)))))</f>
        <v>Effectuez l’étape 1</v>
      </c>
      <c r="N2180" s="68" t="str">
        <f>IF(ISTEXT(overallRate),"Effectuez l’étape 1",IF(OR(COUNT($C2180,J2180)&lt;&gt;2,overallRate=0),0,IF(F2180="Yes",ROUND(MAX(IF($B2180="Oui - sans lien de dépendance",0,MIN((0.75*J2180),847)),MIN(J2180,(0.75*$C2180),847)),2),IF(revenueReduction&gt;0.3,MAX(IF($B2180="Non - avec lien de dépendance",MIN(1129,J2180,$C2180)*overallRate,MIN(1129,J2180)*overallRate),ROUND(MAX(IF($B2180="Non - avec lien de dépendance",0,MIN((0.75*J2180),847)),MIN(J2180,(0.75*$C2180),847)),2)),IF($B2180="Non - avec lien de dépendance",MIN(1129,J2180,$C2180)*overallRate,MIN(1129,J2180)*overallRate)))))</f>
        <v>Effectuez l’étape 1</v>
      </c>
      <c r="O2180" s="68" t="str">
        <f>IF(ISTEXT(overallRate),"Effectuez l’étape 1",IF(OR(COUNT($C2180,K2180)&lt;&gt;2,overallRate=0),0,IF(G2180="Yes",ROUND(MAX(IF($B2180="Oui - sans lien de dépendance",0,MIN((0.75*K2180),847)),MIN(K2180,(0.75*$C2180),847)),2),IF(revenueReduction&gt;0.3,MAX(IF($B2180="Non - avec lien de dépendance",MIN(1129,K2180,$C2180)*overallRate,MIN(1129,K2180)*overallRate),ROUND(MAX(IF($B2180="Non - avec lien de dépendance",0,MIN((0.75*K2180),847)),MIN(K2180,(0.75*$C2180),847)),2)),IF($B2180="Non - avec lien de dépendance",MIN(1129,K2180,$C2180)*overallRate,MIN(1129,K2180)*overallRate)))))</f>
        <v>Effectuez l’étape 1</v>
      </c>
      <c r="P2180" s="3">
        <f t="shared" si="33"/>
        <v>0</v>
      </c>
    </row>
    <row r="2181" spans="12:16" x14ac:dyDescent="0.5">
      <c r="L2181" s="68" t="str">
        <f>IF(ISTEXT(overallRate),"Effectuez l’étape 1",IF(OR(COUNT($C2181,H2181)&lt;&gt;2,overallRate=0),0,IF(D2181="Yes",ROUND(MAX(IF($B2181="Oui - sans lien de dépendance",0,MIN((0.75*H2181),847)),MIN(H2181,(0.75*$C2181),847)),2),IF(revenueReduction&gt;0.3,MAX(IF($B2181="Non - avec lien de dépendance",MIN(1129,H2181,$C2181)*overallRate,MIN(1129,H2181)*overallRate),ROUND(MAX(IF($B2181="Non - avec lien de dépendance",0,MIN((0.75*H2181),847)),MIN(H2181,(0.75*$C2181),847)),2)),IF($B2181="Non - avec lien de dépendance",MIN(1129,H2181,$C2181)*overallRate,MIN(1129,H2181)*overallRate)))))</f>
        <v>Effectuez l’étape 1</v>
      </c>
      <c r="M2181" s="68" t="str">
        <f>IF(ISTEXT(overallRate),"Effectuez l’étape 1",IF(OR(COUNT($C2181,I2181)&lt;&gt;2,overallRate=0),0,IF(E2181="Yes",ROUND(MAX(IF($B2181="Oui - sans lien de dépendance",0,MIN((0.75*I2181),847)),MIN(I2181,(0.75*$C2181),847)),2),IF(revenueReduction&gt;0.3,MAX(IF($B2181="Non - avec lien de dépendance",MIN(1129,I2181,$C2181)*overallRate,MIN(1129,I2181)*overallRate),ROUND(MAX(IF($B2181="Non - avec lien de dépendance",0,MIN((0.75*I2181),847)),MIN(I2181,(0.75*$C2181),847)),2)),IF($B2181="Non - avec lien de dépendance",MIN(1129,I2181,$C2181)*overallRate,MIN(1129,I2181)*overallRate)))))</f>
        <v>Effectuez l’étape 1</v>
      </c>
      <c r="N2181" s="68" t="str">
        <f>IF(ISTEXT(overallRate),"Effectuez l’étape 1",IF(OR(COUNT($C2181,J2181)&lt;&gt;2,overallRate=0),0,IF(F2181="Yes",ROUND(MAX(IF($B2181="Oui - sans lien de dépendance",0,MIN((0.75*J2181),847)),MIN(J2181,(0.75*$C2181),847)),2),IF(revenueReduction&gt;0.3,MAX(IF($B2181="Non - avec lien de dépendance",MIN(1129,J2181,$C2181)*overallRate,MIN(1129,J2181)*overallRate),ROUND(MAX(IF($B2181="Non - avec lien de dépendance",0,MIN((0.75*J2181),847)),MIN(J2181,(0.75*$C2181),847)),2)),IF($B2181="Non - avec lien de dépendance",MIN(1129,J2181,$C2181)*overallRate,MIN(1129,J2181)*overallRate)))))</f>
        <v>Effectuez l’étape 1</v>
      </c>
      <c r="O2181" s="68" t="str">
        <f>IF(ISTEXT(overallRate),"Effectuez l’étape 1",IF(OR(COUNT($C2181,K2181)&lt;&gt;2,overallRate=0),0,IF(G2181="Yes",ROUND(MAX(IF($B2181="Oui - sans lien de dépendance",0,MIN((0.75*K2181),847)),MIN(K2181,(0.75*$C2181),847)),2),IF(revenueReduction&gt;0.3,MAX(IF($B2181="Non - avec lien de dépendance",MIN(1129,K2181,$C2181)*overallRate,MIN(1129,K2181)*overallRate),ROUND(MAX(IF($B2181="Non - avec lien de dépendance",0,MIN((0.75*K2181),847)),MIN(K2181,(0.75*$C2181),847)),2)),IF($B2181="Non - avec lien de dépendance",MIN(1129,K2181,$C2181)*overallRate,MIN(1129,K2181)*overallRate)))))</f>
        <v>Effectuez l’étape 1</v>
      </c>
      <c r="P2181" s="3">
        <f t="shared" si="33"/>
        <v>0</v>
      </c>
    </row>
    <row r="2182" spans="12:16" x14ac:dyDescent="0.5">
      <c r="L2182" s="68" t="str">
        <f>IF(ISTEXT(overallRate),"Effectuez l’étape 1",IF(OR(COUNT($C2182,H2182)&lt;&gt;2,overallRate=0),0,IF(D2182="Yes",ROUND(MAX(IF($B2182="Oui - sans lien de dépendance",0,MIN((0.75*H2182),847)),MIN(H2182,(0.75*$C2182),847)),2),IF(revenueReduction&gt;0.3,MAX(IF($B2182="Non - avec lien de dépendance",MIN(1129,H2182,$C2182)*overallRate,MIN(1129,H2182)*overallRate),ROUND(MAX(IF($B2182="Non - avec lien de dépendance",0,MIN((0.75*H2182),847)),MIN(H2182,(0.75*$C2182),847)),2)),IF($B2182="Non - avec lien de dépendance",MIN(1129,H2182,$C2182)*overallRate,MIN(1129,H2182)*overallRate)))))</f>
        <v>Effectuez l’étape 1</v>
      </c>
      <c r="M2182" s="68" t="str">
        <f>IF(ISTEXT(overallRate),"Effectuez l’étape 1",IF(OR(COUNT($C2182,I2182)&lt;&gt;2,overallRate=0),0,IF(E2182="Yes",ROUND(MAX(IF($B2182="Oui - sans lien de dépendance",0,MIN((0.75*I2182),847)),MIN(I2182,(0.75*$C2182),847)),2),IF(revenueReduction&gt;0.3,MAX(IF($B2182="Non - avec lien de dépendance",MIN(1129,I2182,$C2182)*overallRate,MIN(1129,I2182)*overallRate),ROUND(MAX(IF($B2182="Non - avec lien de dépendance",0,MIN((0.75*I2182),847)),MIN(I2182,(0.75*$C2182),847)),2)),IF($B2182="Non - avec lien de dépendance",MIN(1129,I2182,$C2182)*overallRate,MIN(1129,I2182)*overallRate)))))</f>
        <v>Effectuez l’étape 1</v>
      </c>
      <c r="N2182" s="68" t="str">
        <f>IF(ISTEXT(overallRate),"Effectuez l’étape 1",IF(OR(COUNT($C2182,J2182)&lt;&gt;2,overallRate=0),0,IF(F2182="Yes",ROUND(MAX(IF($B2182="Oui - sans lien de dépendance",0,MIN((0.75*J2182),847)),MIN(J2182,(0.75*$C2182),847)),2),IF(revenueReduction&gt;0.3,MAX(IF($B2182="Non - avec lien de dépendance",MIN(1129,J2182,$C2182)*overallRate,MIN(1129,J2182)*overallRate),ROUND(MAX(IF($B2182="Non - avec lien de dépendance",0,MIN((0.75*J2182),847)),MIN(J2182,(0.75*$C2182),847)),2)),IF($B2182="Non - avec lien de dépendance",MIN(1129,J2182,$C2182)*overallRate,MIN(1129,J2182)*overallRate)))))</f>
        <v>Effectuez l’étape 1</v>
      </c>
      <c r="O2182" s="68" t="str">
        <f>IF(ISTEXT(overallRate),"Effectuez l’étape 1",IF(OR(COUNT($C2182,K2182)&lt;&gt;2,overallRate=0),0,IF(G2182="Yes",ROUND(MAX(IF($B2182="Oui - sans lien de dépendance",0,MIN((0.75*K2182),847)),MIN(K2182,(0.75*$C2182),847)),2),IF(revenueReduction&gt;0.3,MAX(IF($B2182="Non - avec lien de dépendance",MIN(1129,K2182,$C2182)*overallRate,MIN(1129,K2182)*overallRate),ROUND(MAX(IF($B2182="Non - avec lien de dépendance",0,MIN((0.75*K2182),847)),MIN(K2182,(0.75*$C2182),847)),2)),IF($B2182="Non - avec lien de dépendance",MIN(1129,K2182,$C2182)*overallRate,MIN(1129,K2182)*overallRate)))))</f>
        <v>Effectuez l’étape 1</v>
      </c>
      <c r="P2182" s="3">
        <f t="shared" ref="P2182:P2245" si="34">IF(AND(COUNT(C2182:K2182)&gt;0,OR(COUNT(C2182:K2182)&lt;&gt;5,ISBLANK(B2182))),"Fill out all amounts",IF(OR(COUNTIF(H2182,0)+COUNTIF(I2182,0)&gt;1,COUNTIF(I2182,0)+COUNTIF(J2182,0)&gt;1,COUNTIF(J2182,0)+COUNTIF(K2182,0)&gt;1),0,SUM(L2182:O2182)))</f>
        <v>0</v>
      </c>
    </row>
    <row r="2183" spans="12:16" x14ac:dyDescent="0.5">
      <c r="L2183" s="68" t="str">
        <f>IF(ISTEXT(overallRate),"Effectuez l’étape 1",IF(OR(COUNT($C2183,H2183)&lt;&gt;2,overallRate=0),0,IF(D2183="Yes",ROUND(MAX(IF($B2183="Oui - sans lien de dépendance",0,MIN((0.75*H2183),847)),MIN(H2183,(0.75*$C2183),847)),2),IF(revenueReduction&gt;0.3,MAX(IF($B2183="Non - avec lien de dépendance",MIN(1129,H2183,$C2183)*overallRate,MIN(1129,H2183)*overallRate),ROUND(MAX(IF($B2183="Non - avec lien de dépendance",0,MIN((0.75*H2183),847)),MIN(H2183,(0.75*$C2183),847)),2)),IF($B2183="Non - avec lien de dépendance",MIN(1129,H2183,$C2183)*overallRate,MIN(1129,H2183)*overallRate)))))</f>
        <v>Effectuez l’étape 1</v>
      </c>
      <c r="M2183" s="68" t="str">
        <f>IF(ISTEXT(overallRate),"Effectuez l’étape 1",IF(OR(COUNT($C2183,I2183)&lt;&gt;2,overallRate=0),0,IF(E2183="Yes",ROUND(MAX(IF($B2183="Oui - sans lien de dépendance",0,MIN((0.75*I2183),847)),MIN(I2183,(0.75*$C2183),847)),2),IF(revenueReduction&gt;0.3,MAX(IF($B2183="Non - avec lien de dépendance",MIN(1129,I2183,$C2183)*overallRate,MIN(1129,I2183)*overallRate),ROUND(MAX(IF($B2183="Non - avec lien de dépendance",0,MIN((0.75*I2183),847)),MIN(I2183,(0.75*$C2183),847)),2)),IF($B2183="Non - avec lien de dépendance",MIN(1129,I2183,$C2183)*overallRate,MIN(1129,I2183)*overallRate)))))</f>
        <v>Effectuez l’étape 1</v>
      </c>
      <c r="N2183" s="68" t="str">
        <f>IF(ISTEXT(overallRate),"Effectuez l’étape 1",IF(OR(COUNT($C2183,J2183)&lt;&gt;2,overallRate=0),0,IF(F2183="Yes",ROUND(MAX(IF($B2183="Oui - sans lien de dépendance",0,MIN((0.75*J2183),847)),MIN(J2183,(0.75*$C2183),847)),2),IF(revenueReduction&gt;0.3,MAX(IF($B2183="Non - avec lien de dépendance",MIN(1129,J2183,$C2183)*overallRate,MIN(1129,J2183)*overallRate),ROUND(MAX(IF($B2183="Non - avec lien de dépendance",0,MIN((0.75*J2183),847)),MIN(J2183,(0.75*$C2183),847)),2)),IF($B2183="Non - avec lien de dépendance",MIN(1129,J2183,$C2183)*overallRate,MIN(1129,J2183)*overallRate)))))</f>
        <v>Effectuez l’étape 1</v>
      </c>
      <c r="O2183" s="68" t="str">
        <f>IF(ISTEXT(overallRate),"Effectuez l’étape 1",IF(OR(COUNT($C2183,K2183)&lt;&gt;2,overallRate=0),0,IF(G2183="Yes",ROUND(MAX(IF($B2183="Oui - sans lien de dépendance",0,MIN((0.75*K2183),847)),MIN(K2183,(0.75*$C2183),847)),2),IF(revenueReduction&gt;0.3,MAX(IF($B2183="Non - avec lien de dépendance",MIN(1129,K2183,$C2183)*overallRate,MIN(1129,K2183)*overallRate),ROUND(MAX(IF($B2183="Non - avec lien de dépendance",0,MIN((0.75*K2183),847)),MIN(K2183,(0.75*$C2183),847)),2)),IF($B2183="Non - avec lien de dépendance",MIN(1129,K2183,$C2183)*overallRate,MIN(1129,K2183)*overallRate)))))</f>
        <v>Effectuez l’étape 1</v>
      </c>
      <c r="P2183" s="3">
        <f t="shared" si="34"/>
        <v>0</v>
      </c>
    </row>
    <row r="2184" spans="12:16" x14ac:dyDescent="0.5">
      <c r="L2184" s="68" t="str">
        <f>IF(ISTEXT(overallRate),"Effectuez l’étape 1",IF(OR(COUNT($C2184,H2184)&lt;&gt;2,overallRate=0),0,IF(D2184="Yes",ROUND(MAX(IF($B2184="Oui - sans lien de dépendance",0,MIN((0.75*H2184),847)),MIN(H2184,(0.75*$C2184),847)),2),IF(revenueReduction&gt;0.3,MAX(IF($B2184="Non - avec lien de dépendance",MIN(1129,H2184,$C2184)*overallRate,MIN(1129,H2184)*overallRate),ROUND(MAX(IF($B2184="Non - avec lien de dépendance",0,MIN((0.75*H2184),847)),MIN(H2184,(0.75*$C2184),847)),2)),IF($B2184="Non - avec lien de dépendance",MIN(1129,H2184,$C2184)*overallRate,MIN(1129,H2184)*overallRate)))))</f>
        <v>Effectuez l’étape 1</v>
      </c>
      <c r="M2184" s="68" t="str">
        <f>IF(ISTEXT(overallRate),"Effectuez l’étape 1",IF(OR(COUNT($C2184,I2184)&lt;&gt;2,overallRate=0),0,IF(E2184="Yes",ROUND(MAX(IF($B2184="Oui - sans lien de dépendance",0,MIN((0.75*I2184),847)),MIN(I2184,(0.75*$C2184),847)),2),IF(revenueReduction&gt;0.3,MAX(IF($B2184="Non - avec lien de dépendance",MIN(1129,I2184,$C2184)*overallRate,MIN(1129,I2184)*overallRate),ROUND(MAX(IF($B2184="Non - avec lien de dépendance",0,MIN((0.75*I2184),847)),MIN(I2184,(0.75*$C2184),847)),2)),IF($B2184="Non - avec lien de dépendance",MIN(1129,I2184,$C2184)*overallRate,MIN(1129,I2184)*overallRate)))))</f>
        <v>Effectuez l’étape 1</v>
      </c>
      <c r="N2184" s="68" t="str">
        <f>IF(ISTEXT(overallRate),"Effectuez l’étape 1",IF(OR(COUNT($C2184,J2184)&lt;&gt;2,overallRate=0),0,IF(F2184="Yes",ROUND(MAX(IF($B2184="Oui - sans lien de dépendance",0,MIN((0.75*J2184),847)),MIN(J2184,(0.75*$C2184),847)),2),IF(revenueReduction&gt;0.3,MAX(IF($B2184="Non - avec lien de dépendance",MIN(1129,J2184,$C2184)*overallRate,MIN(1129,J2184)*overallRate),ROUND(MAX(IF($B2184="Non - avec lien de dépendance",0,MIN((0.75*J2184),847)),MIN(J2184,(0.75*$C2184),847)),2)),IF($B2184="Non - avec lien de dépendance",MIN(1129,J2184,$C2184)*overallRate,MIN(1129,J2184)*overallRate)))))</f>
        <v>Effectuez l’étape 1</v>
      </c>
      <c r="O2184" s="68" t="str">
        <f>IF(ISTEXT(overallRate),"Effectuez l’étape 1",IF(OR(COUNT($C2184,K2184)&lt;&gt;2,overallRate=0),0,IF(G2184="Yes",ROUND(MAX(IF($B2184="Oui - sans lien de dépendance",0,MIN((0.75*K2184),847)),MIN(K2184,(0.75*$C2184),847)),2),IF(revenueReduction&gt;0.3,MAX(IF($B2184="Non - avec lien de dépendance",MIN(1129,K2184,$C2184)*overallRate,MIN(1129,K2184)*overallRate),ROUND(MAX(IF($B2184="Non - avec lien de dépendance",0,MIN((0.75*K2184),847)),MIN(K2184,(0.75*$C2184),847)),2)),IF($B2184="Non - avec lien de dépendance",MIN(1129,K2184,$C2184)*overallRate,MIN(1129,K2184)*overallRate)))))</f>
        <v>Effectuez l’étape 1</v>
      </c>
      <c r="P2184" s="3">
        <f t="shared" si="34"/>
        <v>0</v>
      </c>
    </row>
    <row r="2185" spans="12:16" x14ac:dyDescent="0.5">
      <c r="L2185" s="68" t="str">
        <f>IF(ISTEXT(overallRate),"Effectuez l’étape 1",IF(OR(COUNT($C2185,H2185)&lt;&gt;2,overallRate=0),0,IF(D2185="Yes",ROUND(MAX(IF($B2185="Oui - sans lien de dépendance",0,MIN((0.75*H2185),847)),MIN(H2185,(0.75*$C2185),847)),2),IF(revenueReduction&gt;0.3,MAX(IF($B2185="Non - avec lien de dépendance",MIN(1129,H2185,$C2185)*overallRate,MIN(1129,H2185)*overallRate),ROUND(MAX(IF($B2185="Non - avec lien de dépendance",0,MIN((0.75*H2185),847)),MIN(H2185,(0.75*$C2185),847)),2)),IF($B2185="Non - avec lien de dépendance",MIN(1129,H2185,$C2185)*overallRate,MIN(1129,H2185)*overallRate)))))</f>
        <v>Effectuez l’étape 1</v>
      </c>
      <c r="M2185" s="68" t="str">
        <f>IF(ISTEXT(overallRate),"Effectuez l’étape 1",IF(OR(COUNT($C2185,I2185)&lt;&gt;2,overallRate=0),0,IF(E2185="Yes",ROUND(MAX(IF($B2185="Oui - sans lien de dépendance",0,MIN((0.75*I2185),847)),MIN(I2185,(0.75*$C2185),847)),2),IF(revenueReduction&gt;0.3,MAX(IF($B2185="Non - avec lien de dépendance",MIN(1129,I2185,$C2185)*overallRate,MIN(1129,I2185)*overallRate),ROUND(MAX(IF($B2185="Non - avec lien de dépendance",0,MIN((0.75*I2185),847)),MIN(I2185,(0.75*$C2185),847)),2)),IF($B2185="Non - avec lien de dépendance",MIN(1129,I2185,$C2185)*overallRate,MIN(1129,I2185)*overallRate)))))</f>
        <v>Effectuez l’étape 1</v>
      </c>
      <c r="N2185" s="68" t="str">
        <f>IF(ISTEXT(overallRate),"Effectuez l’étape 1",IF(OR(COUNT($C2185,J2185)&lt;&gt;2,overallRate=0),0,IF(F2185="Yes",ROUND(MAX(IF($B2185="Oui - sans lien de dépendance",0,MIN((0.75*J2185),847)),MIN(J2185,(0.75*$C2185),847)),2),IF(revenueReduction&gt;0.3,MAX(IF($B2185="Non - avec lien de dépendance",MIN(1129,J2185,$C2185)*overallRate,MIN(1129,J2185)*overallRate),ROUND(MAX(IF($B2185="Non - avec lien de dépendance",0,MIN((0.75*J2185),847)),MIN(J2185,(0.75*$C2185),847)),2)),IF($B2185="Non - avec lien de dépendance",MIN(1129,J2185,$C2185)*overallRate,MIN(1129,J2185)*overallRate)))))</f>
        <v>Effectuez l’étape 1</v>
      </c>
      <c r="O2185" s="68" t="str">
        <f>IF(ISTEXT(overallRate),"Effectuez l’étape 1",IF(OR(COUNT($C2185,K2185)&lt;&gt;2,overallRate=0),0,IF(G2185="Yes",ROUND(MAX(IF($B2185="Oui - sans lien de dépendance",0,MIN((0.75*K2185),847)),MIN(K2185,(0.75*$C2185),847)),2),IF(revenueReduction&gt;0.3,MAX(IF($B2185="Non - avec lien de dépendance",MIN(1129,K2185,$C2185)*overallRate,MIN(1129,K2185)*overallRate),ROUND(MAX(IF($B2185="Non - avec lien de dépendance",0,MIN((0.75*K2185),847)),MIN(K2185,(0.75*$C2185),847)),2)),IF($B2185="Non - avec lien de dépendance",MIN(1129,K2185,$C2185)*overallRate,MIN(1129,K2185)*overallRate)))))</f>
        <v>Effectuez l’étape 1</v>
      </c>
      <c r="P2185" s="3">
        <f t="shared" si="34"/>
        <v>0</v>
      </c>
    </row>
    <row r="2186" spans="12:16" x14ac:dyDescent="0.5">
      <c r="L2186" s="68" t="str">
        <f>IF(ISTEXT(overallRate),"Effectuez l’étape 1",IF(OR(COUNT($C2186,H2186)&lt;&gt;2,overallRate=0),0,IF(D2186="Yes",ROUND(MAX(IF($B2186="Oui - sans lien de dépendance",0,MIN((0.75*H2186),847)),MIN(H2186,(0.75*$C2186),847)),2),IF(revenueReduction&gt;0.3,MAX(IF($B2186="Non - avec lien de dépendance",MIN(1129,H2186,$C2186)*overallRate,MIN(1129,H2186)*overallRate),ROUND(MAX(IF($B2186="Non - avec lien de dépendance",0,MIN((0.75*H2186),847)),MIN(H2186,(0.75*$C2186),847)),2)),IF($B2186="Non - avec lien de dépendance",MIN(1129,H2186,$C2186)*overallRate,MIN(1129,H2186)*overallRate)))))</f>
        <v>Effectuez l’étape 1</v>
      </c>
      <c r="M2186" s="68" t="str">
        <f>IF(ISTEXT(overallRate),"Effectuez l’étape 1",IF(OR(COUNT($C2186,I2186)&lt;&gt;2,overallRate=0),0,IF(E2186="Yes",ROUND(MAX(IF($B2186="Oui - sans lien de dépendance",0,MIN((0.75*I2186),847)),MIN(I2186,(0.75*$C2186),847)),2),IF(revenueReduction&gt;0.3,MAX(IF($B2186="Non - avec lien de dépendance",MIN(1129,I2186,$C2186)*overallRate,MIN(1129,I2186)*overallRate),ROUND(MAX(IF($B2186="Non - avec lien de dépendance",0,MIN((0.75*I2186),847)),MIN(I2186,(0.75*$C2186),847)),2)),IF($B2186="Non - avec lien de dépendance",MIN(1129,I2186,$C2186)*overallRate,MIN(1129,I2186)*overallRate)))))</f>
        <v>Effectuez l’étape 1</v>
      </c>
      <c r="N2186" s="68" t="str">
        <f>IF(ISTEXT(overallRate),"Effectuez l’étape 1",IF(OR(COUNT($C2186,J2186)&lt;&gt;2,overallRate=0),0,IF(F2186="Yes",ROUND(MAX(IF($B2186="Oui - sans lien de dépendance",0,MIN((0.75*J2186),847)),MIN(J2186,(0.75*$C2186),847)),2),IF(revenueReduction&gt;0.3,MAX(IF($B2186="Non - avec lien de dépendance",MIN(1129,J2186,$C2186)*overallRate,MIN(1129,J2186)*overallRate),ROUND(MAX(IF($B2186="Non - avec lien de dépendance",0,MIN((0.75*J2186),847)),MIN(J2186,(0.75*$C2186),847)),2)),IF($B2186="Non - avec lien de dépendance",MIN(1129,J2186,$C2186)*overallRate,MIN(1129,J2186)*overallRate)))))</f>
        <v>Effectuez l’étape 1</v>
      </c>
      <c r="O2186" s="68" t="str">
        <f>IF(ISTEXT(overallRate),"Effectuez l’étape 1",IF(OR(COUNT($C2186,K2186)&lt;&gt;2,overallRate=0),0,IF(G2186="Yes",ROUND(MAX(IF($B2186="Oui - sans lien de dépendance",0,MIN((0.75*K2186),847)),MIN(K2186,(0.75*$C2186),847)),2),IF(revenueReduction&gt;0.3,MAX(IF($B2186="Non - avec lien de dépendance",MIN(1129,K2186,$C2186)*overallRate,MIN(1129,K2186)*overallRate),ROUND(MAX(IF($B2186="Non - avec lien de dépendance",0,MIN((0.75*K2186),847)),MIN(K2186,(0.75*$C2186),847)),2)),IF($B2186="Non - avec lien de dépendance",MIN(1129,K2186,$C2186)*overallRate,MIN(1129,K2186)*overallRate)))))</f>
        <v>Effectuez l’étape 1</v>
      </c>
      <c r="P2186" s="3">
        <f t="shared" si="34"/>
        <v>0</v>
      </c>
    </row>
    <row r="2187" spans="12:16" x14ac:dyDescent="0.5">
      <c r="L2187" s="68" t="str">
        <f>IF(ISTEXT(overallRate),"Effectuez l’étape 1",IF(OR(COUNT($C2187,H2187)&lt;&gt;2,overallRate=0),0,IF(D2187="Yes",ROUND(MAX(IF($B2187="Oui - sans lien de dépendance",0,MIN((0.75*H2187),847)),MIN(H2187,(0.75*$C2187),847)),2),IF(revenueReduction&gt;0.3,MAX(IF($B2187="Non - avec lien de dépendance",MIN(1129,H2187,$C2187)*overallRate,MIN(1129,H2187)*overallRate),ROUND(MAX(IF($B2187="Non - avec lien de dépendance",0,MIN((0.75*H2187),847)),MIN(H2187,(0.75*$C2187),847)),2)),IF($B2187="Non - avec lien de dépendance",MIN(1129,H2187,$C2187)*overallRate,MIN(1129,H2187)*overallRate)))))</f>
        <v>Effectuez l’étape 1</v>
      </c>
      <c r="M2187" s="68" t="str">
        <f>IF(ISTEXT(overallRate),"Effectuez l’étape 1",IF(OR(COUNT($C2187,I2187)&lt;&gt;2,overallRate=0),0,IF(E2187="Yes",ROUND(MAX(IF($B2187="Oui - sans lien de dépendance",0,MIN((0.75*I2187),847)),MIN(I2187,(0.75*$C2187),847)),2),IF(revenueReduction&gt;0.3,MAX(IF($B2187="Non - avec lien de dépendance",MIN(1129,I2187,$C2187)*overallRate,MIN(1129,I2187)*overallRate),ROUND(MAX(IF($B2187="Non - avec lien de dépendance",0,MIN((0.75*I2187),847)),MIN(I2187,(0.75*$C2187),847)),2)),IF($B2187="Non - avec lien de dépendance",MIN(1129,I2187,$C2187)*overallRate,MIN(1129,I2187)*overallRate)))))</f>
        <v>Effectuez l’étape 1</v>
      </c>
      <c r="N2187" s="68" t="str">
        <f>IF(ISTEXT(overallRate),"Effectuez l’étape 1",IF(OR(COUNT($C2187,J2187)&lt;&gt;2,overallRate=0),0,IF(F2187="Yes",ROUND(MAX(IF($B2187="Oui - sans lien de dépendance",0,MIN((0.75*J2187),847)),MIN(J2187,(0.75*$C2187),847)),2),IF(revenueReduction&gt;0.3,MAX(IF($B2187="Non - avec lien de dépendance",MIN(1129,J2187,$C2187)*overallRate,MIN(1129,J2187)*overallRate),ROUND(MAX(IF($B2187="Non - avec lien de dépendance",0,MIN((0.75*J2187),847)),MIN(J2187,(0.75*$C2187),847)),2)),IF($B2187="Non - avec lien de dépendance",MIN(1129,J2187,$C2187)*overallRate,MIN(1129,J2187)*overallRate)))))</f>
        <v>Effectuez l’étape 1</v>
      </c>
      <c r="O2187" s="68" t="str">
        <f>IF(ISTEXT(overallRate),"Effectuez l’étape 1",IF(OR(COUNT($C2187,K2187)&lt;&gt;2,overallRate=0),0,IF(G2187="Yes",ROUND(MAX(IF($B2187="Oui - sans lien de dépendance",0,MIN((0.75*K2187),847)),MIN(K2187,(0.75*$C2187),847)),2),IF(revenueReduction&gt;0.3,MAX(IF($B2187="Non - avec lien de dépendance",MIN(1129,K2187,$C2187)*overallRate,MIN(1129,K2187)*overallRate),ROUND(MAX(IF($B2187="Non - avec lien de dépendance",0,MIN((0.75*K2187),847)),MIN(K2187,(0.75*$C2187),847)),2)),IF($B2187="Non - avec lien de dépendance",MIN(1129,K2187,$C2187)*overallRate,MIN(1129,K2187)*overallRate)))))</f>
        <v>Effectuez l’étape 1</v>
      </c>
      <c r="P2187" s="3">
        <f t="shared" si="34"/>
        <v>0</v>
      </c>
    </row>
    <row r="2188" spans="12:16" x14ac:dyDescent="0.5">
      <c r="L2188" s="68" t="str">
        <f>IF(ISTEXT(overallRate),"Effectuez l’étape 1",IF(OR(COUNT($C2188,H2188)&lt;&gt;2,overallRate=0),0,IF(D2188="Yes",ROUND(MAX(IF($B2188="Oui - sans lien de dépendance",0,MIN((0.75*H2188),847)),MIN(H2188,(0.75*$C2188),847)),2),IF(revenueReduction&gt;0.3,MAX(IF($B2188="Non - avec lien de dépendance",MIN(1129,H2188,$C2188)*overallRate,MIN(1129,H2188)*overallRate),ROUND(MAX(IF($B2188="Non - avec lien de dépendance",0,MIN((0.75*H2188),847)),MIN(H2188,(0.75*$C2188),847)),2)),IF($B2188="Non - avec lien de dépendance",MIN(1129,H2188,$C2188)*overallRate,MIN(1129,H2188)*overallRate)))))</f>
        <v>Effectuez l’étape 1</v>
      </c>
      <c r="M2188" s="68" t="str">
        <f>IF(ISTEXT(overallRate),"Effectuez l’étape 1",IF(OR(COUNT($C2188,I2188)&lt;&gt;2,overallRate=0),0,IF(E2188="Yes",ROUND(MAX(IF($B2188="Oui - sans lien de dépendance",0,MIN((0.75*I2188),847)),MIN(I2188,(0.75*$C2188),847)),2),IF(revenueReduction&gt;0.3,MAX(IF($B2188="Non - avec lien de dépendance",MIN(1129,I2188,$C2188)*overallRate,MIN(1129,I2188)*overallRate),ROUND(MAX(IF($B2188="Non - avec lien de dépendance",0,MIN((0.75*I2188),847)),MIN(I2188,(0.75*$C2188),847)),2)),IF($B2188="Non - avec lien de dépendance",MIN(1129,I2188,$C2188)*overallRate,MIN(1129,I2188)*overallRate)))))</f>
        <v>Effectuez l’étape 1</v>
      </c>
      <c r="N2188" s="68" t="str">
        <f>IF(ISTEXT(overallRate),"Effectuez l’étape 1",IF(OR(COUNT($C2188,J2188)&lt;&gt;2,overallRate=0),0,IF(F2188="Yes",ROUND(MAX(IF($B2188="Oui - sans lien de dépendance",0,MIN((0.75*J2188),847)),MIN(J2188,(0.75*$C2188),847)),2),IF(revenueReduction&gt;0.3,MAX(IF($B2188="Non - avec lien de dépendance",MIN(1129,J2188,$C2188)*overallRate,MIN(1129,J2188)*overallRate),ROUND(MAX(IF($B2188="Non - avec lien de dépendance",0,MIN((0.75*J2188),847)),MIN(J2188,(0.75*$C2188),847)),2)),IF($B2188="Non - avec lien de dépendance",MIN(1129,J2188,$C2188)*overallRate,MIN(1129,J2188)*overallRate)))))</f>
        <v>Effectuez l’étape 1</v>
      </c>
      <c r="O2188" s="68" t="str">
        <f>IF(ISTEXT(overallRate),"Effectuez l’étape 1",IF(OR(COUNT($C2188,K2188)&lt;&gt;2,overallRate=0),0,IF(G2188="Yes",ROUND(MAX(IF($B2188="Oui - sans lien de dépendance",0,MIN((0.75*K2188),847)),MIN(K2188,(0.75*$C2188),847)),2),IF(revenueReduction&gt;0.3,MAX(IF($B2188="Non - avec lien de dépendance",MIN(1129,K2188,$C2188)*overallRate,MIN(1129,K2188)*overallRate),ROUND(MAX(IF($B2188="Non - avec lien de dépendance",0,MIN((0.75*K2188),847)),MIN(K2188,(0.75*$C2188),847)),2)),IF($B2188="Non - avec lien de dépendance",MIN(1129,K2188,$C2188)*overallRate,MIN(1129,K2188)*overallRate)))))</f>
        <v>Effectuez l’étape 1</v>
      </c>
      <c r="P2188" s="3">
        <f t="shared" si="34"/>
        <v>0</v>
      </c>
    </row>
    <row r="2189" spans="12:16" x14ac:dyDescent="0.5">
      <c r="L2189" s="68" t="str">
        <f>IF(ISTEXT(overallRate),"Effectuez l’étape 1",IF(OR(COUNT($C2189,H2189)&lt;&gt;2,overallRate=0),0,IF(D2189="Yes",ROUND(MAX(IF($B2189="Oui - sans lien de dépendance",0,MIN((0.75*H2189),847)),MIN(H2189,(0.75*$C2189),847)),2),IF(revenueReduction&gt;0.3,MAX(IF($B2189="Non - avec lien de dépendance",MIN(1129,H2189,$C2189)*overallRate,MIN(1129,H2189)*overallRate),ROUND(MAX(IF($B2189="Non - avec lien de dépendance",0,MIN((0.75*H2189),847)),MIN(H2189,(0.75*$C2189),847)),2)),IF($B2189="Non - avec lien de dépendance",MIN(1129,H2189,$C2189)*overallRate,MIN(1129,H2189)*overallRate)))))</f>
        <v>Effectuez l’étape 1</v>
      </c>
      <c r="M2189" s="68" t="str">
        <f>IF(ISTEXT(overallRate),"Effectuez l’étape 1",IF(OR(COUNT($C2189,I2189)&lt;&gt;2,overallRate=0),0,IF(E2189="Yes",ROUND(MAX(IF($B2189="Oui - sans lien de dépendance",0,MIN((0.75*I2189),847)),MIN(I2189,(0.75*$C2189),847)),2),IF(revenueReduction&gt;0.3,MAX(IF($B2189="Non - avec lien de dépendance",MIN(1129,I2189,$C2189)*overallRate,MIN(1129,I2189)*overallRate),ROUND(MAX(IF($B2189="Non - avec lien de dépendance",0,MIN((0.75*I2189),847)),MIN(I2189,(0.75*$C2189),847)),2)),IF($B2189="Non - avec lien de dépendance",MIN(1129,I2189,$C2189)*overallRate,MIN(1129,I2189)*overallRate)))))</f>
        <v>Effectuez l’étape 1</v>
      </c>
      <c r="N2189" s="68" t="str">
        <f>IF(ISTEXT(overallRate),"Effectuez l’étape 1",IF(OR(COUNT($C2189,J2189)&lt;&gt;2,overallRate=0),0,IF(F2189="Yes",ROUND(MAX(IF($B2189="Oui - sans lien de dépendance",0,MIN((0.75*J2189),847)),MIN(J2189,(0.75*$C2189),847)),2),IF(revenueReduction&gt;0.3,MAX(IF($B2189="Non - avec lien de dépendance",MIN(1129,J2189,$C2189)*overallRate,MIN(1129,J2189)*overallRate),ROUND(MAX(IF($B2189="Non - avec lien de dépendance",0,MIN((0.75*J2189),847)),MIN(J2189,(0.75*$C2189),847)),2)),IF($B2189="Non - avec lien de dépendance",MIN(1129,J2189,$C2189)*overallRate,MIN(1129,J2189)*overallRate)))))</f>
        <v>Effectuez l’étape 1</v>
      </c>
      <c r="O2189" s="68" t="str">
        <f>IF(ISTEXT(overallRate),"Effectuez l’étape 1",IF(OR(COUNT($C2189,K2189)&lt;&gt;2,overallRate=0),0,IF(G2189="Yes",ROUND(MAX(IF($B2189="Oui - sans lien de dépendance",0,MIN((0.75*K2189),847)),MIN(K2189,(0.75*$C2189),847)),2),IF(revenueReduction&gt;0.3,MAX(IF($B2189="Non - avec lien de dépendance",MIN(1129,K2189,$C2189)*overallRate,MIN(1129,K2189)*overallRate),ROUND(MAX(IF($B2189="Non - avec lien de dépendance",0,MIN((0.75*K2189),847)),MIN(K2189,(0.75*$C2189),847)),2)),IF($B2189="Non - avec lien de dépendance",MIN(1129,K2189,$C2189)*overallRate,MIN(1129,K2189)*overallRate)))))</f>
        <v>Effectuez l’étape 1</v>
      </c>
      <c r="P2189" s="3">
        <f t="shared" si="34"/>
        <v>0</v>
      </c>
    </row>
    <row r="2190" spans="12:16" x14ac:dyDescent="0.5">
      <c r="L2190" s="68" t="str">
        <f>IF(ISTEXT(overallRate),"Effectuez l’étape 1",IF(OR(COUNT($C2190,H2190)&lt;&gt;2,overallRate=0),0,IF(D2190="Yes",ROUND(MAX(IF($B2190="Oui - sans lien de dépendance",0,MIN((0.75*H2190),847)),MIN(H2190,(0.75*$C2190),847)),2),IF(revenueReduction&gt;0.3,MAX(IF($B2190="Non - avec lien de dépendance",MIN(1129,H2190,$C2190)*overallRate,MIN(1129,H2190)*overallRate),ROUND(MAX(IF($B2190="Non - avec lien de dépendance",0,MIN((0.75*H2190),847)),MIN(H2190,(0.75*$C2190),847)),2)),IF($B2190="Non - avec lien de dépendance",MIN(1129,H2190,$C2190)*overallRate,MIN(1129,H2190)*overallRate)))))</f>
        <v>Effectuez l’étape 1</v>
      </c>
      <c r="M2190" s="68" t="str">
        <f>IF(ISTEXT(overallRate),"Effectuez l’étape 1",IF(OR(COUNT($C2190,I2190)&lt;&gt;2,overallRate=0),0,IF(E2190="Yes",ROUND(MAX(IF($B2190="Oui - sans lien de dépendance",0,MIN((0.75*I2190),847)),MIN(I2190,(0.75*$C2190),847)),2),IF(revenueReduction&gt;0.3,MAX(IF($B2190="Non - avec lien de dépendance",MIN(1129,I2190,$C2190)*overallRate,MIN(1129,I2190)*overallRate),ROUND(MAX(IF($B2190="Non - avec lien de dépendance",0,MIN((0.75*I2190),847)),MIN(I2190,(0.75*$C2190),847)),2)),IF($B2190="Non - avec lien de dépendance",MIN(1129,I2190,$C2190)*overallRate,MIN(1129,I2190)*overallRate)))))</f>
        <v>Effectuez l’étape 1</v>
      </c>
      <c r="N2190" s="68" t="str">
        <f>IF(ISTEXT(overallRate),"Effectuez l’étape 1",IF(OR(COUNT($C2190,J2190)&lt;&gt;2,overallRate=0),0,IF(F2190="Yes",ROUND(MAX(IF($B2190="Oui - sans lien de dépendance",0,MIN((0.75*J2190),847)),MIN(J2190,(0.75*$C2190),847)),2),IF(revenueReduction&gt;0.3,MAX(IF($B2190="Non - avec lien de dépendance",MIN(1129,J2190,$C2190)*overallRate,MIN(1129,J2190)*overallRate),ROUND(MAX(IF($B2190="Non - avec lien de dépendance",0,MIN((0.75*J2190),847)),MIN(J2190,(0.75*$C2190),847)),2)),IF($B2190="Non - avec lien de dépendance",MIN(1129,J2190,$C2190)*overallRate,MIN(1129,J2190)*overallRate)))))</f>
        <v>Effectuez l’étape 1</v>
      </c>
      <c r="O2190" s="68" t="str">
        <f>IF(ISTEXT(overallRate),"Effectuez l’étape 1",IF(OR(COUNT($C2190,K2190)&lt;&gt;2,overallRate=0),0,IF(G2190="Yes",ROUND(MAX(IF($B2190="Oui - sans lien de dépendance",0,MIN((0.75*K2190),847)),MIN(K2190,(0.75*$C2190),847)),2),IF(revenueReduction&gt;0.3,MAX(IF($B2190="Non - avec lien de dépendance",MIN(1129,K2190,$C2190)*overallRate,MIN(1129,K2190)*overallRate),ROUND(MAX(IF($B2190="Non - avec lien de dépendance",0,MIN((0.75*K2190),847)),MIN(K2190,(0.75*$C2190),847)),2)),IF($B2190="Non - avec lien de dépendance",MIN(1129,K2190,$C2190)*overallRate,MIN(1129,K2190)*overallRate)))))</f>
        <v>Effectuez l’étape 1</v>
      </c>
      <c r="P2190" s="3">
        <f t="shared" si="34"/>
        <v>0</v>
      </c>
    </row>
    <row r="2191" spans="12:16" x14ac:dyDescent="0.5">
      <c r="L2191" s="68" t="str">
        <f>IF(ISTEXT(overallRate),"Effectuez l’étape 1",IF(OR(COUNT($C2191,H2191)&lt;&gt;2,overallRate=0),0,IF(D2191="Yes",ROUND(MAX(IF($B2191="Oui - sans lien de dépendance",0,MIN((0.75*H2191),847)),MIN(H2191,(0.75*$C2191),847)),2),IF(revenueReduction&gt;0.3,MAX(IF($B2191="Non - avec lien de dépendance",MIN(1129,H2191,$C2191)*overallRate,MIN(1129,H2191)*overallRate),ROUND(MAX(IF($B2191="Non - avec lien de dépendance",0,MIN((0.75*H2191),847)),MIN(H2191,(0.75*$C2191),847)),2)),IF($B2191="Non - avec lien de dépendance",MIN(1129,H2191,$C2191)*overallRate,MIN(1129,H2191)*overallRate)))))</f>
        <v>Effectuez l’étape 1</v>
      </c>
      <c r="M2191" s="68" t="str">
        <f>IF(ISTEXT(overallRate),"Effectuez l’étape 1",IF(OR(COUNT($C2191,I2191)&lt;&gt;2,overallRate=0),0,IF(E2191="Yes",ROUND(MAX(IF($B2191="Oui - sans lien de dépendance",0,MIN((0.75*I2191),847)),MIN(I2191,(0.75*$C2191),847)),2),IF(revenueReduction&gt;0.3,MAX(IF($B2191="Non - avec lien de dépendance",MIN(1129,I2191,$C2191)*overallRate,MIN(1129,I2191)*overallRate),ROUND(MAX(IF($B2191="Non - avec lien de dépendance",0,MIN((0.75*I2191),847)),MIN(I2191,(0.75*$C2191),847)),2)),IF($B2191="Non - avec lien de dépendance",MIN(1129,I2191,$C2191)*overallRate,MIN(1129,I2191)*overallRate)))))</f>
        <v>Effectuez l’étape 1</v>
      </c>
      <c r="N2191" s="68" t="str">
        <f>IF(ISTEXT(overallRate),"Effectuez l’étape 1",IF(OR(COUNT($C2191,J2191)&lt;&gt;2,overallRate=0),0,IF(F2191="Yes",ROUND(MAX(IF($B2191="Oui - sans lien de dépendance",0,MIN((0.75*J2191),847)),MIN(J2191,(0.75*$C2191),847)),2),IF(revenueReduction&gt;0.3,MAX(IF($B2191="Non - avec lien de dépendance",MIN(1129,J2191,$C2191)*overallRate,MIN(1129,J2191)*overallRate),ROUND(MAX(IF($B2191="Non - avec lien de dépendance",0,MIN((0.75*J2191),847)),MIN(J2191,(0.75*$C2191),847)),2)),IF($B2191="Non - avec lien de dépendance",MIN(1129,J2191,$C2191)*overallRate,MIN(1129,J2191)*overallRate)))))</f>
        <v>Effectuez l’étape 1</v>
      </c>
      <c r="O2191" s="68" t="str">
        <f>IF(ISTEXT(overallRate),"Effectuez l’étape 1",IF(OR(COUNT($C2191,K2191)&lt;&gt;2,overallRate=0),0,IF(G2191="Yes",ROUND(MAX(IF($B2191="Oui - sans lien de dépendance",0,MIN((0.75*K2191),847)),MIN(K2191,(0.75*$C2191),847)),2),IF(revenueReduction&gt;0.3,MAX(IF($B2191="Non - avec lien de dépendance",MIN(1129,K2191,$C2191)*overallRate,MIN(1129,K2191)*overallRate),ROUND(MAX(IF($B2191="Non - avec lien de dépendance",0,MIN((0.75*K2191),847)),MIN(K2191,(0.75*$C2191),847)),2)),IF($B2191="Non - avec lien de dépendance",MIN(1129,K2191,$C2191)*overallRate,MIN(1129,K2191)*overallRate)))))</f>
        <v>Effectuez l’étape 1</v>
      </c>
      <c r="P2191" s="3">
        <f t="shared" si="34"/>
        <v>0</v>
      </c>
    </row>
    <row r="2192" spans="12:16" x14ac:dyDescent="0.5">
      <c r="L2192" s="68" t="str">
        <f>IF(ISTEXT(overallRate),"Effectuez l’étape 1",IF(OR(COUNT($C2192,H2192)&lt;&gt;2,overallRate=0),0,IF(D2192="Yes",ROUND(MAX(IF($B2192="Oui - sans lien de dépendance",0,MIN((0.75*H2192),847)),MIN(H2192,(0.75*$C2192),847)),2),IF(revenueReduction&gt;0.3,MAX(IF($B2192="Non - avec lien de dépendance",MIN(1129,H2192,$C2192)*overallRate,MIN(1129,H2192)*overallRate),ROUND(MAX(IF($B2192="Non - avec lien de dépendance",0,MIN((0.75*H2192),847)),MIN(H2192,(0.75*$C2192),847)),2)),IF($B2192="Non - avec lien de dépendance",MIN(1129,H2192,$C2192)*overallRate,MIN(1129,H2192)*overallRate)))))</f>
        <v>Effectuez l’étape 1</v>
      </c>
      <c r="M2192" s="68" t="str">
        <f>IF(ISTEXT(overallRate),"Effectuez l’étape 1",IF(OR(COUNT($C2192,I2192)&lt;&gt;2,overallRate=0),0,IF(E2192="Yes",ROUND(MAX(IF($B2192="Oui - sans lien de dépendance",0,MIN((0.75*I2192),847)),MIN(I2192,(0.75*$C2192),847)),2),IF(revenueReduction&gt;0.3,MAX(IF($B2192="Non - avec lien de dépendance",MIN(1129,I2192,$C2192)*overallRate,MIN(1129,I2192)*overallRate),ROUND(MAX(IF($B2192="Non - avec lien de dépendance",0,MIN((0.75*I2192),847)),MIN(I2192,(0.75*$C2192),847)),2)),IF($B2192="Non - avec lien de dépendance",MIN(1129,I2192,$C2192)*overallRate,MIN(1129,I2192)*overallRate)))))</f>
        <v>Effectuez l’étape 1</v>
      </c>
      <c r="N2192" s="68" t="str">
        <f>IF(ISTEXT(overallRate),"Effectuez l’étape 1",IF(OR(COUNT($C2192,J2192)&lt;&gt;2,overallRate=0),0,IF(F2192="Yes",ROUND(MAX(IF($B2192="Oui - sans lien de dépendance",0,MIN((0.75*J2192),847)),MIN(J2192,(0.75*$C2192),847)),2),IF(revenueReduction&gt;0.3,MAX(IF($B2192="Non - avec lien de dépendance",MIN(1129,J2192,$C2192)*overallRate,MIN(1129,J2192)*overallRate),ROUND(MAX(IF($B2192="Non - avec lien de dépendance",0,MIN((0.75*J2192),847)),MIN(J2192,(0.75*$C2192),847)),2)),IF($B2192="Non - avec lien de dépendance",MIN(1129,J2192,$C2192)*overallRate,MIN(1129,J2192)*overallRate)))))</f>
        <v>Effectuez l’étape 1</v>
      </c>
      <c r="O2192" s="68" t="str">
        <f>IF(ISTEXT(overallRate),"Effectuez l’étape 1",IF(OR(COUNT($C2192,K2192)&lt;&gt;2,overallRate=0),0,IF(G2192="Yes",ROUND(MAX(IF($B2192="Oui - sans lien de dépendance",0,MIN((0.75*K2192),847)),MIN(K2192,(0.75*$C2192),847)),2),IF(revenueReduction&gt;0.3,MAX(IF($B2192="Non - avec lien de dépendance",MIN(1129,K2192,$C2192)*overallRate,MIN(1129,K2192)*overallRate),ROUND(MAX(IF($B2192="Non - avec lien de dépendance",0,MIN((0.75*K2192),847)),MIN(K2192,(0.75*$C2192),847)),2)),IF($B2192="Non - avec lien de dépendance",MIN(1129,K2192,$C2192)*overallRate,MIN(1129,K2192)*overallRate)))))</f>
        <v>Effectuez l’étape 1</v>
      </c>
      <c r="P2192" s="3">
        <f t="shared" si="34"/>
        <v>0</v>
      </c>
    </row>
    <row r="2193" spans="12:16" x14ac:dyDescent="0.5">
      <c r="L2193" s="68" t="str">
        <f>IF(ISTEXT(overallRate),"Effectuez l’étape 1",IF(OR(COUNT($C2193,H2193)&lt;&gt;2,overallRate=0),0,IF(D2193="Yes",ROUND(MAX(IF($B2193="Oui - sans lien de dépendance",0,MIN((0.75*H2193),847)),MIN(H2193,(0.75*$C2193),847)),2),IF(revenueReduction&gt;0.3,MAX(IF($B2193="Non - avec lien de dépendance",MIN(1129,H2193,$C2193)*overallRate,MIN(1129,H2193)*overallRate),ROUND(MAX(IF($B2193="Non - avec lien de dépendance",0,MIN((0.75*H2193),847)),MIN(H2193,(0.75*$C2193),847)),2)),IF($B2193="Non - avec lien de dépendance",MIN(1129,H2193,$C2193)*overallRate,MIN(1129,H2193)*overallRate)))))</f>
        <v>Effectuez l’étape 1</v>
      </c>
      <c r="M2193" s="68" t="str">
        <f>IF(ISTEXT(overallRate),"Effectuez l’étape 1",IF(OR(COUNT($C2193,I2193)&lt;&gt;2,overallRate=0),0,IF(E2193="Yes",ROUND(MAX(IF($B2193="Oui - sans lien de dépendance",0,MIN((0.75*I2193),847)),MIN(I2193,(0.75*$C2193),847)),2),IF(revenueReduction&gt;0.3,MAX(IF($B2193="Non - avec lien de dépendance",MIN(1129,I2193,$C2193)*overallRate,MIN(1129,I2193)*overallRate),ROUND(MAX(IF($B2193="Non - avec lien de dépendance",0,MIN((0.75*I2193),847)),MIN(I2193,(0.75*$C2193),847)),2)),IF($B2193="Non - avec lien de dépendance",MIN(1129,I2193,$C2193)*overallRate,MIN(1129,I2193)*overallRate)))))</f>
        <v>Effectuez l’étape 1</v>
      </c>
      <c r="N2193" s="68" t="str">
        <f>IF(ISTEXT(overallRate),"Effectuez l’étape 1",IF(OR(COUNT($C2193,J2193)&lt;&gt;2,overallRate=0),0,IF(F2193="Yes",ROUND(MAX(IF($B2193="Oui - sans lien de dépendance",0,MIN((0.75*J2193),847)),MIN(J2193,(0.75*$C2193),847)),2),IF(revenueReduction&gt;0.3,MAX(IF($B2193="Non - avec lien de dépendance",MIN(1129,J2193,$C2193)*overallRate,MIN(1129,J2193)*overallRate),ROUND(MAX(IF($B2193="Non - avec lien de dépendance",0,MIN((0.75*J2193),847)),MIN(J2193,(0.75*$C2193),847)),2)),IF($B2193="Non - avec lien de dépendance",MIN(1129,J2193,$C2193)*overallRate,MIN(1129,J2193)*overallRate)))))</f>
        <v>Effectuez l’étape 1</v>
      </c>
      <c r="O2193" s="68" t="str">
        <f>IF(ISTEXT(overallRate),"Effectuez l’étape 1",IF(OR(COUNT($C2193,K2193)&lt;&gt;2,overallRate=0),0,IF(G2193="Yes",ROUND(MAX(IF($B2193="Oui - sans lien de dépendance",0,MIN((0.75*K2193),847)),MIN(K2193,(0.75*$C2193),847)),2),IF(revenueReduction&gt;0.3,MAX(IF($B2193="Non - avec lien de dépendance",MIN(1129,K2193,$C2193)*overallRate,MIN(1129,K2193)*overallRate),ROUND(MAX(IF($B2193="Non - avec lien de dépendance",0,MIN((0.75*K2193),847)),MIN(K2193,(0.75*$C2193),847)),2)),IF($B2193="Non - avec lien de dépendance",MIN(1129,K2193,$C2193)*overallRate,MIN(1129,K2193)*overallRate)))))</f>
        <v>Effectuez l’étape 1</v>
      </c>
      <c r="P2193" s="3">
        <f t="shared" si="34"/>
        <v>0</v>
      </c>
    </row>
    <row r="2194" spans="12:16" x14ac:dyDescent="0.5">
      <c r="L2194" s="68" t="str">
        <f>IF(ISTEXT(overallRate),"Effectuez l’étape 1",IF(OR(COUNT($C2194,H2194)&lt;&gt;2,overallRate=0),0,IF(D2194="Yes",ROUND(MAX(IF($B2194="Oui - sans lien de dépendance",0,MIN((0.75*H2194),847)),MIN(H2194,(0.75*$C2194),847)),2),IF(revenueReduction&gt;0.3,MAX(IF($B2194="Non - avec lien de dépendance",MIN(1129,H2194,$C2194)*overallRate,MIN(1129,H2194)*overallRate),ROUND(MAX(IF($B2194="Non - avec lien de dépendance",0,MIN((0.75*H2194),847)),MIN(H2194,(0.75*$C2194),847)),2)),IF($B2194="Non - avec lien de dépendance",MIN(1129,H2194,$C2194)*overallRate,MIN(1129,H2194)*overallRate)))))</f>
        <v>Effectuez l’étape 1</v>
      </c>
      <c r="M2194" s="68" t="str">
        <f>IF(ISTEXT(overallRate),"Effectuez l’étape 1",IF(OR(COUNT($C2194,I2194)&lt;&gt;2,overallRate=0),0,IF(E2194="Yes",ROUND(MAX(IF($B2194="Oui - sans lien de dépendance",0,MIN((0.75*I2194),847)),MIN(I2194,(0.75*$C2194),847)),2),IF(revenueReduction&gt;0.3,MAX(IF($B2194="Non - avec lien de dépendance",MIN(1129,I2194,$C2194)*overallRate,MIN(1129,I2194)*overallRate),ROUND(MAX(IF($B2194="Non - avec lien de dépendance",0,MIN((0.75*I2194),847)),MIN(I2194,(0.75*$C2194),847)),2)),IF($B2194="Non - avec lien de dépendance",MIN(1129,I2194,$C2194)*overallRate,MIN(1129,I2194)*overallRate)))))</f>
        <v>Effectuez l’étape 1</v>
      </c>
      <c r="N2194" s="68" t="str">
        <f>IF(ISTEXT(overallRate),"Effectuez l’étape 1",IF(OR(COUNT($C2194,J2194)&lt;&gt;2,overallRate=0),0,IF(F2194="Yes",ROUND(MAX(IF($B2194="Oui - sans lien de dépendance",0,MIN((0.75*J2194),847)),MIN(J2194,(0.75*$C2194),847)),2),IF(revenueReduction&gt;0.3,MAX(IF($B2194="Non - avec lien de dépendance",MIN(1129,J2194,$C2194)*overallRate,MIN(1129,J2194)*overallRate),ROUND(MAX(IF($B2194="Non - avec lien de dépendance",0,MIN((0.75*J2194),847)),MIN(J2194,(0.75*$C2194),847)),2)),IF($B2194="Non - avec lien de dépendance",MIN(1129,J2194,$C2194)*overallRate,MIN(1129,J2194)*overallRate)))))</f>
        <v>Effectuez l’étape 1</v>
      </c>
      <c r="O2194" s="68" t="str">
        <f>IF(ISTEXT(overallRate),"Effectuez l’étape 1",IF(OR(COUNT($C2194,K2194)&lt;&gt;2,overallRate=0),0,IF(G2194="Yes",ROUND(MAX(IF($B2194="Oui - sans lien de dépendance",0,MIN((0.75*K2194),847)),MIN(K2194,(0.75*$C2194),847)),2),IF(revenueReduction&gt;0.3,MAX(IF($B2194="Non - avec lien de dépendance",MIN(1129,K2194,$C2194)*overallRate,MIN(1129,K2194)*overallRate),ROUND(MAX(IF($B2194="Non - avec lien de dépendance",0,MIN((0.75*K2194),847)),MIN(K2194,(0.75*$C2194),847)),2)),IF($B2194="Non - avec lien de dépendance",MIN(1129,K2194,$C2194)*overallRate,MIN(1129,K2194)*overallRate)))))</f>
        <v>Effectuez l’étape 1</v>
      </c>
      <c r="P2194" s="3">
        <f t="shared" si="34"/>
        <v>0</v>
      </c>
    </row>
    <row r="2195" spans="12:16" x14ac:dyDescent="0.5">
      <c r="L2195" s="68" t="str">
        <f>IF(ISTEXT(overallRate),"Effectuez l’étape 1",IF(OR(COUNT($C2195,H2195)&lt;&gt;2,overallRate=0),0,IF(D2195="Yes",ROUND(MAX(IF($B2195="Oui - sans lien de dépendance",0,MIN((0.75*H2195),847)),MIN(H2195,(0.75*$C2195),847)),2),IF(revenueReduction&gt;0.3,MAX(IF($B2195="Non - avec lien de dépendance",MIN(1129,H2195,$C2195)*overallRate,MIN(1129,H2195)*overallRate),ROUND(MAX(IF($B2195="Non - avec lien de dépendance",0,MIN((0.75*H2195),847)),MIN(H2195,(0.75*$C2195),847)),2)),IF($B2195="Non - avec lien de dépendance",MIN(1129,H2195,$C2195)*overallRate,MIN(1129,H2195)*overallRate)))))</f>
        <v>Effectuez l’étape 1</v>
      </c>
      <c r="M2195" s="68" t="str">
        <f>IF(ISTEXT(overallRate),"Effectuez l’étape 1",IF(OR(COUNT($C2195,I2195)&lt;&gt;2,overallRate=0),0,IF(E2195="Yes",ROUND(MAX(IF($B2195="Oui - sans lien de dépendance",0,MIN((0.75*I2195),847)),MIN(I2195,(0.75*$C2195),847)),2),IF(revenueReduction&gt;0.3,MAX(IF($B2195="Non - avec lien de dépendance",MIN(1129,I2195,$C2195)*overallRate,MIN(1129,I2195)*overallRate),ROUND(MAX(IF($B2195="Non - avec lien de dépendance",0,MIN((0.75*I2195),847)),MIN(I2195,(0.75*$C2195),847)),2)),IF($B2195="Non - avec lien de dépendance",MIN(1129,I2195,$C2195)*overallRate,MIN(1129,I2195)*overallRate)))))</f>
        <v>Effectuez l’étape 1</v>
      </c>
      <c r="N2195" s="68" t="str">
        <f>IF(ISTEXT(overallRate),"Effectuez l’étape 1",IF(OR(COUNT($C2195,J2195)&lt;&gt;2,overallRate=0),0,IF(F2195="Yes",ROUND(MAX(IF($B2195="Oui - sans lien de dépendance",0,MIN((0.75*J2195),847)),MIN(J2195,(0.75*$C2195),847)),2),IF(revenueReduction&gt;0.3,MAX(IF($B2195="Non - avec lien de dépendance",MIN(1129,J2195,$C2195)*overallRate,MIN(1129,J2195)*overallRate),ROUND(MAX(IF($B2195="Non - avec lien de dépendance",0,MIN((0.75*J2195),847)),MIN(J2195,(0.75*$C2195),847)),2)),IF($B2195="Non - avec lien de dépendance",MIN(1129,J2195,$C2195)*overallRate,MIN(1129,J2195)*overallRate)))))</f>
        <v>Effectuez l’étape 1</v>
      </c>
      <c r="O2195" s="68" t="str">
        <f>IF(ISTEXT(overallRate),"Effectuez l’étape 1",IF(OR(COUNT($C2195,K2195)&lt;&gt;2,overallRate=0),0,IF(G2195="Yes",ROUND(MAX(IF($B2195="Oui - sans lien de dépendance",0,MIN((0.75*K2195),847)),MIN(K2195,(0.75*$C2195),847)),2),IF(revenueReduction&gt;0.3,MAX(IF($B2195="Non - avec lien de dépendance",MIN(1129,K2195,$C2195)*overallRate,MIN(1129,K2195)*overallRate),ROUND(MAX(IF($B2195="Non - avec lien de dépendance",0,MIN((0.75*K2195),847)),MIN(K2195,(0.75*$C2195),847)),2)),IF($B2195="Non - avec lien de dépendance",MIN(1129,K2195,$C2195)*overallRate,MIN(1129,K2195)*overallRate)))))</f>
        <v>Effectuez l’étape 1</v>
      </c>
      <c r="P2195" s="3">
        <f t="shared" si="34"/>
        <v>0</v>
      </c>
    </row>
    <row r="2196" spans="12:16" x14ac:dyDescent="0.5">
      <c r="L2196" s="68" t="str">
        <f>IF(ISTEXT(overallRate),"Effectuez l’étape 1",IF(OR(COUNT($C2196,H2196)&lt;&gt;2,overallRate=0),0,IF(D2196="Yes",ROUND(MAX(IF($B2196="Oui - sans lien de dépendance",0,MIN((0.75*H2196),847)),MIN(H2196,(0.75*$C2196),847)),2),IF(revenueReduction&gt;0.3,MAX(IF($B2196="Non - avec lien de dépendance",MIN(1129,H2196,$C2196)*overallRate,MIN(1129,H2196)*overallRate),ROUND(MAX(IF($B2196="Non - avec lien de dépendance",0,MIN((0.75*H2196),847)),MIN(H2196,(0.75*$C2196),847)),2)),IF($B2196="Non - avec lien de dépendance",MIN(1129,H2196,$C2196)*overallRate,MIN(1129,H2196)*overallRate)))))</f>
        <v>Effectuez l’étape 1</v>
      </c>
      <c r="M2196" s="68" t="str">
        <f>IF(ISTEXT(overallRate),"Effectuez l’étape 1",IF(OR(COUNT($C2196,I2196)&lt;&gt;2,overallRate=0),0,IF(E2196="Yes",ROUND(MAX(IF($B2196="Oui - sans lien de dépendance",0,MIN((0.75*I2196),847)),MIN(I2196,(0.75*$C2196),847)),2),IF(revenueReduction&gt;0.3,MAX(IF($B2196="Non - avec lien de dépendance",MIN(1129,I2196,$C2196)*overallRate,MIN(1129,I2196)*overallRate),ROUND(MAX(IF($B2196="Non - avec lien de dépendance",0,MIN((0.75*I2196),847)),MIN(I2196,(0.75*$C2196),847)),2)),IF($B2196="Non - avec lien de dépendance",MIN(1129,I2196,$C2196)*overallRate,MIN(1129,I2196)*overallRate)))))</f>
        <v>Effectuez l’étape 1</v>
      </c>
      <c r="N2196" s="68" t="str">
        <f>IF(ISTEXT(overallRate),"Effectuez l’étape 1",IF(OR(COUNT($C2196,J2196)&lt;&gt;2,overallRate=0),0,IF(F2196="Yes",ROUND(MAX(IF($B2196="Oui - sans lien de dépendance",0,MIN((0.75*J2196),847)),MIN(J2196,(0.75*$C2196),847)),2),IF(revenueReduction&gt;0.3,MAX(IF($B2196="Non - avec lien de dépendance",MIN(1129,J2196,$C2196)*overallRate,MIN(1129,J2196)*overallRate),ROUND(MAX(IF($B2196="Non - avec lien de dépendance",0,MIN((0.75*J2196),847)),MIN(J2196,(0.75*$C2196),847)),2)),IF($B2196="Non - avec lien de dépendance",MIN(1129,J2196,$C2196)*overallRate,MIN(1129,J2196)*overallRate)))))</f>
        <v>Effectuez l’étape 1</v>
      </c>
      <c r="O2196" s="68" t="str">
        <f>IF(ISTEXT(overallRate),"Effectuez l’étape 1",IF(OR(COUNT($C2196,K2196)&lt;&gt;2,overallRate=0),0,IF(G2196="Yes",ROUND(MAX(IF($B2196="Oui - sans lien de dépendance",0,MIN((0.75*K2196),847)),MIN(K2196,(0.75*$C2196),847)),2),IF(revenueReduction&gt;0.3,MAX(IF($B2196="Non - avec lien de dépendance",MIN(1129,K2196,$C2196)*overallRate,MIN(1129,K2196)*overallRate),ROUND(MAX(IF($B2196="Non - avec lien de dépendance",0,MIN((0.75*K2196),847)),MIN(K2196,(0.75*$C2196),847)),2)),IF($B2196="Non - avec lien de dépendance",MIN(1129,K2196,$C2196)*overallRate,MIN(1129,K2196)*overallRate)))))</f>
        <v>Effectuez l’étape 1</v>
      </c>
      <c r="P2196" s="3">
        <f t="shared" si="34"/>
        <v>0</v>
      </c>
    </row>
    <row r="2197" spans="12:16" x14ac:dyDescent="0.5">
      <c r="L2197" s="68" t="str">
        <f>IF(ISTEXT(overallRate),"Effectuez l’étape 1",IF(OR(COUNT($C2197,H2197)&lt;&gt;2,overallRate=0),0,IF(D2197="Yes",ROUND(MAX(IF($B2197="Oui - sans lien de dépendance",0,MIN((0.75*H2197),847)),MIN(H2197,(0.75*$C2197),847)),2),IF(revenueReduction&gt;0.3,MAX(IF($B2197="Non - avec lien de dépendance",MIN(1129,H2197,$C2197)*overallRate,MIN(1129,H2197)*overallRate),ROUND(MAX(IF($B2197="Non - avec lien de dépendance",0,MIN((0.75*H2197),847)),MIN(H2197,(0.75*$C2197),847)),2)),IF($B2197="Non - avec lien de dépendance",MIN(1129,H2197,$C2197)*overallRate,MIN(1129,H2197)*overallRate)))))</f>
        <v>Effectuez l’étape 1</v>
      </c>
      <c r="M2197" s="68" t="str">
        <f>IF(ISTEXT(overallRate),"Effectuez l’étape 1",IF(OR(COUNT($C2197,I2197)&lt;&gt;2,overallRate=0),0,IF(E2197="Yes",ROUND(MAX(IF($B2197="Oui - sans lien de dépendance",0,MIN((0.75*I2197),847)),MIN(I2197,(0.75*$C2197),847)),2),IF(revenueReduction&gt;0.3,MAX(IF($B2197="Non - avec lien de dépendance",MIN(1129,I2197,$C2197)*overallRate,MIN(1129,I2197)*overallRate),ROUND(MAX(IF($B2197="Non - avec lien de dépendance",0,MIN((0.75*I2197),847)),MIN(I2197,(0.75*$C2197),847)),2)),IF($B2197="Non - avec lien de dépendance",MIN(1129,I2197,$C2197)*overallRate,MIN(1129,I2197)*overallRate)))))</f>
        <v>Effectuez l’étape 1</v>
      </c>
      <c r="N2197" s="68" t="str">
        <f>IF(ISTEXT(overallRate),"Effectuez l’étape 1",IF(OR(COUNT($C2197,J2197)&lt;&gt;2,overallRate=0),0,IF(F2197="Yes",ROUND(MAX(IF($B2197="Oui - sans lien de dépendance",0,MIN((0.75*J2197),847)),MIN(J2197,(0.75*$C2197),847)),2),IF(revenueReduction&gt;0.3,MAX(IF($B2197="Non - avec lien de dépendance",MIN(1129,J2197,$C2197)*overallRate,MIN(1129,J2197)*overallRate),ROUND(MAX(IF($B2197="Non - avec lien de dépendance",0,MIN((0.75*J2197),847)),MIN(J2197,(0.75*$C2197),847)),2)),IF($B2197="Non - avec lien de dépendance",MIN(1129,J2197,$C2197)*overallRate,MIN(1129,J2197)*overallRate)))))</f>
        <v>Effectuez l’étape 1</v>
      </c>
      <c r="O2197" s="68" t="str">
        <f>IF(ISTEXT(overallRate),"Effectuez l’étape 1",IF(OR(COUNT($C2197,K2197)&lt;&gt;2,overallRate=0),0,IF(G2197="Yes",ROUND(MAX(IF($B2197="Oui - sans lien de dépendance",0,MIN((0.75*K2197),847)),MIN(K2197,(0.75*$C2197),847)),2),IF(revenueReduction&gt;0.3,MAX(IF($B2197="Non - avec lien de dépendance",MIN(1129,K2197,$C2197)*overallRate,MIN(1129,K2197)*overallRate),ROUND(MAX(IF($B2197="Non - avec lien de dépendance",0,MIN((0.75*K2197),847)),MIN(K2197,(0.75*$C2197),847)),2)),IF($B2197="Non - avec lien de dépendance",MIN(1129,K2197,$C2197)*overallRate,MIN(1129,K2197)*overallRate)))))</f>
        <v>Effectuez l’étape 1</v>
      </c>
      <c r="P2197" s="3">
        <f t="shared" si="34"/>
        <v>0</v>
      </c>
    </row>
    <row r="2198" spans="12:16" x14ac:dyDescent="0.5">
      <c r="L2198" s="68" t="str">
        <f>IF(ISTEXT(overallRate),"Effectuez l’étape 1",IF(OR(COUNT($C2198,H2198)&lt;&gt;2,overallRate=0),0,IF(D2198="Yes",ROUND(MAX(IF($B2198="Oui - sans lien de dépendance",0,MIN((0.75*H2198),847)),MIN(H2198,(0.75*$C2198),847)),2),IF(revenueReduction&gt;0.3,MAX(IF($B2198="Non - avec lien de dépendance",MIN(1129,H2198,$C2198)*overallRate,MIN(1129,H2198)*overallRate),ROUND(MAX(IF($B2198="Non - avec lien de dépendance",0,MIN((0.75*H2198),847)),MIN(H2198,(0.75*$C2198),847)),2)),IF($B2198="Non - avec lien de dépendance",MIN(1129,H2198,$C2198)*overallRate,MIN(1129,H2198)*overallRate)))))</f>
        <v>Effectuez l’étape 1</v>
      </c>
      <c r="M2198" s="68" t="str">
        <f>IF(ISTEXT(overallRate),"Effectuez l’étape 1",IF(OR(COUNT($C2198,I2198)&lt;&gt;2,overallRate=0),0,IF(E2198="Yes",ROUND(MAX(IF($B2198="Oui - sans lien de dépendance",0,MIN((0.75*I2198),847)),MIN(I2198,(0.75*$C2198),847)),2),IF(revenueReduction&gt;0.3,MAX(IF($B2198="Non - avec lien de dépendance",MIN(1129,I2198,$C2198)*overallRate,MIN(1129,I2198)*overallRate),ROUND(MAX(IF($B2198="Non - avec lien de dépendance",0,MIN((0.75*I2198),847)),MIN(I2198,(0.75*$C2198),847)),2)),IF($B2198="Non - avec lien de dépendance",MIN(1129,I2198,$C2198)*overallRate,MIN(1129,I2198)*overallRate)))))</f>
        <v>Effectuez l’étape 1</v>
      </c>
      <c r="N2198" s="68" t="str">
        <f>IF(ISTEXT(overallRate),"Effectuez l’étape 1",IF(OR(COUNT($C2198,J2198)&lt;&gt;2,overallRate=0),0,IF(F2198="Yes",ROUND(MAX(IF($B2198="Oui - sans lien de dépendance",0,MIN((0.75*J2198),847)),MIN(J2198,(0.75*$C2198),847)),2),IF(revenueReduction&gt;0.3,MAX(IF($B2198="Non - avec lien de dépendance",MIN(1129,J2198,$C2198)*overallRate,MIN(1129,J2198)*overallRate),ROUND(MAX(IF($B2198="Non - avec lien de dépendance",0,MIN((0.75*J2198),847)),MIN(J2198,(0.75*$C2198),847)),2)),IF($B2198="Non - avec lien de dépendance",MIN(1129,J2198,$C2198)*overallRate,MIN(1129,J2198)*overallRate)))))</f>
        <v>Effectuez l’étape 1</v>
      </c>
      <c r="O2198" s="68" t="str">
        <f>IF(ISTEXT(overallRate),"Effectuez l’étape 1",IF(OR(COUNT($C2198,K2198)&lt;&gt;2,overallRate=0),0,IF(G2198="Yes",ROUND(MAX(IF($B2198="Oui - sans lien de dépendance",0,MIN((0.75*K2198),847)),MIN(K2198,(0.75*$C2198),847)),2),IF(revenueReduction&gt;0.3,MAX(IF($B2198="Non - avec lien de dépendance",MIN(1129,K2198,$C2198)*overallRate,MIN(1129,K2198)*overallRate),ROUND(MAX(IF($B2198="Non - avec lien de dépendance",0,MIN((0.75*K2198),847)),MIN(K2198,(0.75*$C2198),847)),2)),IF($B2198="Non - avec lien de dépendance",MIN(1129,K2198,$C2198)*overallRate,MIN(1129,K2198)*overallRate)))))</f>
        <v>Effectuez l’étape 1</v>
      </c>
      <c r="P2198" s="3">
        <f t="shared" si="34"/>
        <v>0</v>
      </c>
    </row>
    <row r="2199" spans="12:16" x14ac:dyDescent="0.5">
      <c r="L2199" s="68" t="str">
        <f>IF(ISTEXT(overallRate),"Effectuez l’étape 1",IF(OR(COUNT($C2199,H2199)&lt;&gt;2,overallRate=0),0,IF(D2199="Yes",ROUND(MAX(IF($B2199="Oui - sans lien de dépendance",0,MIN((0.75*H2199),847)),MIN(H2199,(0.75*$C2199),847)),2),IF(revenueReduction&gt;0.3,MAX(IF($B2199="Non - avec lien de dépendance",MIN(1129,H2199,$C2199)*overallRate,MIN(1129,H2199)*overallRate),ROUND(MAX(IF($B2199="Non - avec lien de dépendance",0,MIN((0.75*H2199),847)),MIN(H2199,(0.75*$C2199),847)),2)),IF($B2199="Non - avec lien de dépendance",MIN(1129,H2199,$C2199)*overallRate,MIN(1129,H2199)*overallRate)))))</f>
        <v>Effectuez l’étape 1</v>
      </c>
      <c r="M2199" s="68" t="str">
        <f>IF(ISTEXT(overallRate),"Effectuez l’étape 1",IF(OR(COUNT($C2199,I2199)&lt;&gt;2,overallRate=0),0,IF(E2199="Yes",ROUND(MAX(IF($B2199="Oui - sans lien de dépendance",0,MIN((0.75*I2199),847)),MIN(I2199,(0.75*$C2199),847)),2),IF(revenueReduction&gt;0.3,MAX(IF($B2199="Non - avec lien de dépendance",MIN(1129,I2199,$C2199)*overallRate,MIN(1129,I2199)*overallRate),ROUND(MAX(IF($B2199="Non - avec lien de dépendance",0,MIN((0.75*I2199),847)),MIN(I2199,(0.75*$C2199),847)),2)),IF($B2199="Non - avec lien de dépendance",MIN(1129,I2199,$C2199)*overallRate,MIN(1129,I2199)*overallRate)))))</f>
        <v>Effectuez l’étape 1</v>
      </c>
      <c r="N2199" s="68" t="str">
        <f>IF(ISTEXT(overallRate),"Effectuez l’étape 1",IF(OR(COUNT($C2199,J2199)&lt;&gt;2,overallRate=0),0,IF(F2199="Yes",ROUND(MAX(IF($B2199="Oui - sans lien de dépendance",0,MIN((0.75*J2199),847)),MIN(J2199,(0.75*$C2199),847)),2),IF(revenueReduction&gt;0.3,MAX(IF($B2199="Non - avec lien de dépendance",MIN(1129,J2199,$C2199)*overallRate,MIN(1129,J2199)*overallRate),ROUND(MAX(IF($B2199="Non - avec lien de dépendance",0,MIN((0.75*J2199),847)),MIN(J2199,(0.75*$C2199),847)),2)),IF($B2199="Non - avec lien de dépendance",MIN(1129,J2199,$C2199)*overallRate,MIN(1129,J2199)*overallRate)))))</f>
        <v>Effectuez l’étape 1</v>
      </c>
      <c r="O2199" s="68" t="str">
        <f>IF(ISTEXT(overallRate),"Effectuez l’étape 1",IF(OR(COUNT($C2199,K2199)&lt;&gt;2,overallRate=0),0,IF(G2199="Yes",ROUND(MAX(IF($B2199="Oui - sans lien de dépendance",0,MIN((0.75*K2199),847)),MIN(K2199,(0.75*$C2199),847)),2),IF(revenueReduction&gt;0.3,MAX(IF($B2199="Non - avec lien de dépendance",MIN(1129,K2199,$C2199)*overallRate,MIN(1129,K2199)*overallRate),ROUND(MAX(IF($B2199="Non - avec lien de dépendance",0,MIN((0.75*K2199),847)),MIN(K2199,(0.75*$C2199),847)),2)),IF($B2199="Non - avec lien de dépendance",MIN(1129,K2199,$C2199)*overallRate,MIN(1129,K2199)*overallRate)))))</f>
        <v>Effectuez l’étape 1</v>
      </c>
      <c r="P2199" s="3">
        <f t="shared" si="34"/>
        <v>0</v>
      </c>
    </row>
    <row r="2200" spans="12:16" x14ac:dyDescent="0.5">
      <c r="L2200" s="68" t="str">
        <f>IF(ISTEXT(overallRate),"Effectuez l’étape 1",IF(OR(COUNT($C2200,H2200)&lt;&gt;2,overallRate=0),0,IF(D2200="Yes",ROUND(MAX(IF($B2200="Oui - sans lien de dépendance",0,MIN((0.75*H2200),847)),MIN(H2200,(0.75*$C2200),847)),2),IF(revenueReduction&gt;0.3,MAX(IF($B2200="Non - avec lien de dépendance",MIN(1129,H2200,$C2200)*overallRate,MIN(1129,H2200)*overallRate),ROUND(MAX(IF($B2200="Non - avec lien de dépendance",0,MIN((0.75*H2200),847)),MIN(H2200,(0.75*$C2200),847)),2)),IF($B2200="Non - avec lien de dépendance",MIN(1129,H2200,$C2200)*overallRate,MIN(1129,H2200)*overallRate)))))</f>
        <v>Effectuez l’étape 1</v>
      </c>
      <c r="M2200" s="68" t="str">
        <f>IF(ISTEXT(overallRate),"Effectuez l’étape 1",IF(OR(COUNT($C2200,I2200)&lt;&gt;2,overallRate=0),0,IF(E2200="Yes",ROUND(MAX(IF($B2200="Oui - sans lien de dépendance",0,MIN((0.75*I2200),847)),MIN(I2200,(0.75*$C2200),847)),2),IF(revenueReduction&gt;0.3,MAX(IF($B2200="Non - avec lien de dépendance",MIN(1129,I2200,$C2200)*overallRate,MIN(1129,I2200)*overallRate),ROUND(MAX(IF($B2200="Non - avec lien de dépendance",0,MIN((0.75*I2200),847)),MIN(I2200,(0.75*$C2200),847)),2)),IF($B2200="Non - avec lien de dépendance",MIN(1129,I2200,$C2200)*overallRate,MIN(1129,I2200)*overallRate)))))</f>
        <v>Effectuez l’étape 1</v>
      </c>
      <c r="N2200" s="68" t="str">
        <f>IF(ISTEXT(overallRate),"Effectuez l’étape 1",IF(OR(COUNT($C2200,J2200)&lt;&gt;2,overallRate=0),0,IF(F2200="Yes",ROUND(MAX(IF($B2200="Oui - sans lien de dépendance",0,MIN((0.75*J2200),847)),MIN(J2200,(0.75*$C2200),847)),2),IF(revenueReduction&gt;0.3,MAX(IF($B2200="Non - avec lien de dépendance",MIN(1129,J2200,$C2200)*overallRate,MIN(1129,J2200)*overallRate),ROUND(MAX(IF($B2200="Non - avec lien de dépendance",0,MIN((0.75*J2200),847)),MIN(J2200,(0.75*$C2200),847)),2)),IF($B2200="Non - avec lien de dépendance",MIN(1129,J2200,$C2200)*overallRate,MIN(1129,J2200)*overallRate)))))</f>
        <v>Effectuez l’étape 1</v>
      </c>
      <c r="O2200" s="68" t="str">
        <f>IF(ISTEXT(overallRate),"Effectuez l’étape 1",IF(OR(COUNT($C2200,K2200)&lt;&gt;2,overallRate=0),0,IF(G2200="Yes",ROUND(MAX(IF($B2200="Oui - sans lien de dépendance",0,MIN((0.75*K2200),847)),MIN(K2200,(0.75*$C2200),847)),2),IF(revenueReduction&gt;0.3,MAX(IF($B2200="Non - avec lien de dépendance",MIN(1129,K2200,$C2200)*overallRate,MIN(1129,K2200)*overallRate),ROUND(MAX(IF($B2200="Non - avec lien de dépendance",0,MIN((0.75*K2200),847)),MIN(K2200,(0.75*$C2200),847)),2)),IF($B2200="Non - avec lien de dépendance",MIN(1129,K2200,$C2200)*overallRate,MIN(1129,K2200)*overallRate)))))</f>
        <v>Effectuez l’étape 1</v>
      </c>
      <c r="P2200" s="3">
        <f t="shared" si="34"/>
        <v>0</v>
      </c>
    </row>
    <row r="2201" spans="12:16" x14ac:dyDescent="0.5">
      <c r="L2201" s="68" t="str">
        <f>IF(ISTEXT(overallRate),"Effectuez l’étape 1",IF(OR(COUNT($C2201,H2201)&lt;&gt;2,overallRate=0),0,IF(D2201="Yes",ROUND(MAX(IF($B2201="Oui - sans lien de dépendance",0,MIN((0.75*H2201),847)),MIN(H2201,(0.75*$C2201),847)),2),IF(revenueReduction&gt;0.3,MAX(IF($B2201="Non - avec lien de dépendance",MIN(1129,H2201,$C2201)*overallRate,MIN(1129,H2201)*overallRate),ROUND(MAX(IF($B2201="Non - avec lien de dépendance",0,MIN((0.75*H2201),847)),MIN(H2201,(0.75*$C2201),847)),2)),IF($B2201="Non - avec lien de dépendance",MIN(1129,H2201,$C2201)*overallRate,MIN(1129,H2201)*overallRate)))))</f>
        <v>Effectuez l’étape 1</v>
      </c>
      <c r="M2201" s="68" t="str">
        <f>IF(ISTEXT(overallRate),"Effectuez l’étape 1",IF(OR(COUNT($C2201,I2201)&lt;&gt;2,overallRate=0),0,IF(E2201="Yes",ROUND(MAX(IF($B2201="Oui - sans lien de dépendance",0,MIN((0.75*I2201),847)),MIN(I2201,(0.75*$C2201),847)),2),IF(revenueReduction&gt;0.3,MAX(IF($B2201="Non - avec lien de dépendance",MIN(1129,I2201,$C2201)*overallRate,MIN(1129,I2201)*overallRate),ROUND(MAX(IF($B2201="Non - avec lien de dépendance",0,MIN((0.75*I2201),847)),MIN(I2201,(0.75*$C2201),847)),2)),IF($B2201="Non - avec lien de dépendance",MIN(1129,I2201,$C2201)*overallRate,MIN(1129,I2201)*overallRate)))))</f>
        <v>Effectuez l’étape 1</v>
      </c>
      <c r="N2201" s="68" t="str">
        <f>IF(ISTEXT(overallRate),"Effectuez l’étape 1",IF(OR(COUNT($C2201,J2201)&lt;&gt;2,overallRate=0),0,IF(F2201="Yes",ROUND(MAX(IF($B2201="Oui - sans lien de dépendance",0,MIN((0.75*J2201),847)),MIN(J2201,(0.75*$C2201),847)),2),IF(revenueReduction&gt;0.3,MAX(IF($B2201="Non - avec lien de dépendance",MIN(1129,J2201,$C2201)*overallRate,MIN(1129,J2201)*overallRate),ROUND(MAX(IF($B2201="Non - avec lien de dépendance",0,MIN((0.75*J2201),847)),MIN(J2201,(0.75*$C2201),847)),2)),IF($B2201="Non - avec lien de dépendance",MIN(1129,J2201,$C2201)*overallRate,MIN(1129,J2201)*overallRate)))))</f>
        <v>Effectuez l’étape 1</v>
      </c>
      <c r="O2201" s="68" t="str">
        <f>IF(ISTEXT(overallRate),"Effectuez l’étape 1",IF(OR(COUNT($C2201,K2201)&lt;&gt;2,overallRate=0),0,IF(G2201="Yes",ROUND(MAX(IF($B2201="Oui - sans lien de dépendance",0,MIN((0.75*K2201),847)),MIN(K2201,(0.75*$C2201),847)),2),IF(revenueReduction&gt;0.3,MAX(IF($B2201="Non - avec lien de dépendance",MIN(1129,K2201,$C2201)*overallRate,MIN(1129,K2201)*overallRate),ROUND(MAX(IF($B2201="Non - avec lien de dépendance",0,MIN((0.75*K2201),847)),MIN(K2201,(0.75*$C2201),847)),2)),IF($B2201="Non - avec lien de dépendance",MIN(1129,K2201,$C2201)*overallRate,MIN(1129,K2201)*overallRate)))))</f>
        <v>Effectuez l’étape 1</v>
      </c>
      <c r="P2201" s="3">
        <f t="shared" si="34"/>
        <v>0</v>
      </c>
    </row>
    <row r="2202" spans="12:16" x14ac:dyDescent="0.5">
      <c r="L2202" s="68" t="str">
        <f>IF(ISTEXT(overallRate),"Effectuez l’étape 1",IF(OR(COUNT($C2202,H2202)&lt;&gt;2,overallRate=0),0,IF(D2202="Yes",ROUND(MAX(IF($B2202="Oui - sans lien de dépendance",0,MIN((0.75*H2202),847)),MIN(H2202,(0.75*$C2202),847)),2),IF(revenueReduction&gt;0.3,MAX(IF($B2202="Non - avec lien de dépendance",MIN(1129,H2202,$C2202)*overallRate,MIN(1129,H2202)*overallRate),ROUND(MAX(IF($B2202="Non - avec lien de dépendance",0,MIN((0.75*H2202),847)),MIN(H2202,(0.75*$C2202),847)),2)),IF($B2202="Non - avec lien de dépendance",MIN(1129,H2202,$C2202)*overallRate,MIN(1129,H2202)*overallRate)))))</f>
        <v>Effectuez l’étape 1</v>
      </c>
      <c r="M2202" s="68" t="str">
        <f>IF(ISTEXT(overallRate),"Effectuez l’étape 1",IF(OR(COUNT($C2202,I2202)&lt;&gt;2,overallRate=0),0,IF(E2202="Yes",ROUND(MAX(IF($B2202="Oui - sans lien de dépendance",0,MIN((0.75*I2202),847)),MIN(I2202,(0.75*$C2202),847)),2),IF(revenueReduction&gt;0.3,MAX(IF($B2202="Non - avec lien de dépendance",MIN(1129,I2202,$C2202)*overallRate,MIN(1129,I2202)*overallRate),ROUND(MAX(IF($B2202="Non - avec lien de dépendance",0,MIN((0.75*I2202),847)),MIN(I2202,(0.75*$C2202),847)),2)),IF($B2202="Non - avec lien de dépendance",MIN(1129,I2202,$C2202)*overallRate,MIN(1129,I2202)*overallRate)))))</f>
        <v>Effectuez l’étape 1</v>
      </c>
      <c r="N2202" s="68" t="str">
        <f>IF(ISTEXT(overallRate),"Effectuez l’étape 1",IF(OR(COUNT($C2202,J2202)&lt;&gt;2,overallRate=0),0,IF(F2202="Yes",ROUND(MAX(IF($B2202="Oui - sans lien de dépendance",0,MIN((0.75*J2202),847)),MIN(J2202,(0.75*$C2202),847)),2),IF(revenueReduction&gt;0.3,MAX(IF($B2202="Non - avec lien de dépendance",MIN(1129,J2202,$C2202)*overallRate,MIN(1129,J2202)*overallRate),ROUND(MAX(IF($B2202="Non - avec lien de dépendance",0,MIN((0.75*J2202),847)),MIN(J2202,(0.75*$C2202),847)),2)),IF($B2202="Non - avec lien de dépendance",MIN(1129,J2202,$C2202)*overallRate,MIN(1129,J2202)*overallRate)))))</f>
        <v>Effectuez l’étape 1</v>
      </c>
      <c r="O2202" s="68" t="str">
        <f>IF(ISTEXT(overallRate),"Effectuez l’étape 1",IF(OR(COUNT($C2202,K2202)&lt;&gt;2,overallRate=0),0,IF(G2202="Yes",ROUND(MAX(IF($B2202="Oui - sans lien de dépendance",0,MIN((0.75*K2202),847)),MIN(K2202,(0.75*$C2202),847)),2),IF(revenueReduction&gt;0.3,MAX(IF($B2202="Non - avec lien de dépendance",MIN(1129,K2202,$C2202)*overallRate,MIN(1129,K2202)*overallRate),ROUND(MAX(IF($B2202="Non - avec lien de dépendance",0,MIN((0.75*K2202),847)),MIN(K2202,(0.75*$C2202),847)),2)),IF($B2202="Non - avec lien de dépendance",MIN(1129,K2202,$C2202)*overallRate,MIN(1129,K2202)*overallRate)))))</f>
        <v>Effectuez l’étape 1</v>
      </c>
      <c r="P2202" s="3">
        <f t="shared" si="34"/>
        <v>0</v>
      </c>
    </row>
    <row r="2203" spans="12:16" x14ac:dyDescent="0.5">
      <c r="L2203" s="68" t="str">
        <f>IF(ISTEXT(overallRate),"Effectuez l’étape 1",IF(OR(COUNT($C2203,H2203)&lt;&gt;2,overallRate=0),0,IF(D2203="Yes",ROUND(MAX(IF($B2203="Oui - sans lien de dépendance",0,MIN((0.75*H2203),847)),MIN(H2203,(0.75*$C2203),847)),2),IF(revenueReduction&gt;0.3,MAX(IF($B2203="Non - avec lien de dépendance",MIN(1129,H2203,$C2203)*overallRate,MIN(1129,H2203)*overallRate),ROUND(MAX(IF($B2203="Non - avec lien de dépendance",0,MIN((0.75*H2203),847)),MIN(H2203,(0.75*$C2203),847)),2)),IF($B2203="Non - avec lien de dépendance",MIN(1129,H2203,$C2203)*overallRate,MIN(1129,H2203)*overallRate)))))</f>
        <v>Effectuez l’étape 1</v>
      </c>
      <c r="M2203" s="68" t="str">
        <f>IF(ISTEXT(overallRate),"Effectuez l’étape 1",IF(OR(COUNT($C2203,I2203)&lt;&gt;2,overallRate=0),0,IF(E2203="Yes",ROUND(MAX(IF($B2203="Oui - sans lien de dépendance",0,MIN((0.75*I2203),847)),MIN(I2203,(0.75*$C2203),847)),2),IF(revenueReduction&gt;0.3,MAX(IF($B2203="Non - avec lien de dépendance",MIN(1129,I2203,$C2203)*overallRate,MIN(1129,I2203)*overallRate),ROUND(MAX(IF($B2203="Non - avec lien de dépendance",0,MIN((0.75*I2203),847)),MIN(I2203,(0.75*$C2203),847)),2)),IF($B2203="Non - avec lien de dépendance",MIN(1129,I2203,$C2203)*overallRate,MIN(1129,I2203)*overallRate)))))</f>
        <v>Effectuez l’étape 1</v>
      </c>
      <c r="N2203" s="68" t="str">
        <f>IF(ISTEXT(overallRate),"Effectuez l’étape 1",IF(OR(COUNT($C2203,J2203)&lt;&gt;2,overallRate=0),0,IF(F2203="Yes",ROUND(MAX(IF($B2203="Oui - sans lien de dépendance",0,MIN((0.75*J2203),847)),MIN(J2203,(0.75*$C2203),847)),2),IF(revenueReduction&gt;0.3,MAX(IF($B2203="Non - avec lien de dépendance",MIN(1129,J2203,$C2203)*overallRate,MIN(1129,J2203)*overallRate),ROUND(MAX(IF($B2203="Non - avec lien de dépendance",0,MIN((0.75*J2203),847)),MIN(J2203,(0.75*$C2203),847)),2)),IF($B2203="Non - avec lien de dépendance",MIN(1129,J2203,$C2203)*overallRate,MIN(1129,J2203)*overallRate)))))</f>
        <v>Effectuez l’étape 1</v>
      </c>
      <c r="O2203" s="68" t="str">
        <f>IF(ISTEXT(overallRate),"Effectuez l’étape 1",IF(OR(COUNT($C2203,K2203)&lt;&gt;2,overallRate=0),0,IF(G2203="Yes",ROUND(MAX(IF($B2203="Oui - sans lien de dépendance",0,MIN((0.75*K2203),847)),MIN(K2203,(0.75*$C2203),847)),2),IF(revenueReduction&gt;0.3,MAX(IF($B2203="Non - avec lien de dépendance",MIN(1129,K2203,$C2203)*overallRate,MIN(1129,K2203)*overallRate),ROUND(MAX(IF($B2203="Non - avec lien de dépendance",0,MIN((0.75*K2203),847)),MIN(K2203,(0.75*$C2203),847)),2)),IF($B2203="Non - avec lien de dépendance",MIN(1129,K2203,$C2203)*overallRate,MIN(1129,K2203)*overallRate)))))</f>
        <v>Effectuez l’étape 1</v>
      </c>
      <c r="P2203" s="3">
        <f t="shared" si="34"/>
        <v>0</v>
      </c>
    </row>
    <row r="2204" spans="12:16" x14ac:dyDescent="0.5">
      <c r="L2204" s="68" t="str">
        <f>IF(ISTEXT(overallRate),"Effectuez l’étape 1",IF(OR(COUNT($C2204,H2204)&lt;&gt;2,overallRate=0),0,IF(D2204="Yes",ROUND(MAX(IF($B2204="Oui - sans lien de dépendance",0,MIN((0.75*H2204),847)),MIN(H2204,(0.75*$C2204),847)),2),IF(revenueReduction&gt;0.3,MAX(IF($B2204="Non - avec lien de dépendance",MIN(1129,H2204,$C2204)*overallRate,MIN(1129,H2204)*overallRate),ROUND(MAX(IF($B2204="Non - avec lien de dépendance",0,MIN((0.75*H2204),847)),MIN(H2204,(0.75*$C2204),847)),2)),IF($B2204="Non - avec lien de dépendance",MIN(1129,H2204,$C2204)*overallRate,MIN(1129,H2204)*overallRate)))))</f>
        <v>Effectuez l’étape 1</v>
      </c>
      <c r="M2204" s="68" t="str">
        <f>IF(ISTEXT(overallRate),"Effectuez l’étape 1",IF(OR(COUNT($C2204,I2204)&lt;&gt;2,overallRate=0),0,IF(E2204="Yes",ROUND(MAX(IF($B2204="Oui - sans lien de dépendance",0,MIN((0.75*I2204),847)),MIN(I2204,(0.75*$C2204),847)),2),IF(revenueReduction&gt;0.3,MAX(IF($B2204="Non - avec lien de dépendance",MIN(1129,I2204,$C2204)*overallRate,MIN(1129,I2204)*overallRate),ROUND(MAX(IF($B2204="Non - avec lien de dépendance",0,MIN((0.75*I2204),847)),MIN(I2204,(0.75*$C2204),847)),2)),IF($B2204="Non - avec lien de dépendance",MIN(1129,I2204,$C2204)*overallRate,MIN(1129,I2204)*overallRate)))))</f>
        <v>Effectuez l’étape 1</v>
      </c>
      <c r="N2204" s="68" t="str">
        <f>IF(ISTEXT(overallRate),"Effectuez l’étape 1",IF(OR(COUNT($C2204,J2204)&lt;&gt;2,overallRate=0),0,IF(F2204="Yes",ROUND(MAX(IF($B2204="Oui - sans lien de dépendance",0,MIN((0.75*J2204),847)),MIN(J2204,(0.75*$C2204),847)),2),IF(revenueReduction&gt;0.3,MAX(IF($B2204="Non - avec lien de dépendance",MIN(1129,J2204,$C2204)*overallRate,MIN(1129,J2204)*overallRate),ROUND(MAX(IF($B2204="Non - avec lien de dépendance",0,MIN((0.75*J2204),847)),MIN(J2204,(0.75*$C2204),847)),2)),IF($B2204="Non - avec lien de dépendance",MIN(1129,J2204,$C2204)*overallRate,MIN(1129,J2204)*overallRate)))))</f>
        <v>Effectuez l’étape 1</v>
      </c>
      <c r="O2204" s="68" t="str">
        <f>IF(ISTEXT(overallRate),"Effectuez l’étape 1",IF(OR(COUNT($C2204,K2204)&lt;&gt;2,overallRate=0),0,IF(G2204="Yes",ROUND(MAX(IF($B2204="Oui - sans lien de dépendance",0,MIN((0.75*K2204),847)),MIN(K2204,(0.75*$C2204),847)),2),IF(revenueReduction&gt;0.3,MAX(IF($B2204="Non - avec lien de dépendance",MIN(1129,K2204,$C2204)*overallRate,MIN(1129,K2204)*overallRate),ROUND(MAX(IF($B2204="Non - avec lien de dépendance",0,MIN((0.75*K2204),847)),MIN(K2204,(0.75*$C2204),847)),2)),IF($B2204="Non - avec lien de dépendance",MIN(1129,K2204,$C2204)*overallRate,MIN(1129,K2204)*overallRate)))))</f>
        <v>Effectuez l’étape 1</v>
      </c>
      <c r="P2204" s="3">
        <f t="shared" si="34"/>
        <v>0</v>
      </c>
    </row>
    <row r="2205" spans="12:16" x14ac:dyDescent="0.5">
      <c r="L2205" s="68" t="str">
        <f>IF(ISTEXT(overallRate),"Effectuez l’étape 1",IF(OR(COUNT($C2205,H2205)&lt;&gt;2,overallRate=0),0,IF(D2205="Yes",ROUND(MAX(IF($B2205="Oui - sans lien de dépendance",0,MIN((0.75*H2205),847)),MIN(H2205,(0.75*$C2205),847)),2),IF(revenueReduction&gt;0.3,MAX(IF($B2205="Non - avec lien de dépendance",MIN(1129,H2205,$C2205)*overallRate,MIN(1129,H2205)*overallRate),ROUND(MAX(IF($B2205="Non - avec lien de dépendance",0,MIN((0.75*H2205),847)),MIN(H2205,(0.75*$C2205),847)),2)),IF($B2205="Non - avec lien de dépendance",MIN(1129,H2205,$C2205)*overallRate,MIN(1129,H2205)*overallRate)))))</f>
        <v>Effectuez l’étape 1</v>
      </c>
      <c r="M2205" s="68" t="str">
        <f>IF(ISTEXT(overallRate),"Effectuez l’étape 1",IF(OR(COUNT($C2205,I2205)&lt;&gt;2,overallRate=0),0,IF(E2205="Yes",ROUND(MAX(IF($B2205="Oui - sans lien de dépendance",0,MIN((0.75*I2205),847)),MIN(I2205,(0.75*$C2205),847)),2),IF(revenueReduction&gt;0.3,MAX(IF($B2205="Non - avec lien de dépendance",MIN(1129,I2205,$C2205)*overallRate,MIN(1129,I2205)*overallRate),ROUND(MAX(IF($B2205="Non - avec lien de dépendance",0,MIN((0.75*I2205),847)),MIN(I2205,(0.75*$C2205),847)),2)),IF($B2205="Non - avec lien de dépendance",MIN(1129,I2205,$C2205)*overallRate,MIN(1129,I2205)*overallRate)))))</f>
        <v>Effectuez l’étape 1</v>
      </c>
      <c r="N2205" s="68" t="str">
        <f>IF(ISTEXT(overallRate),"Effectuez l’étape 1",IF(OR(COUNT($C2205,J2205)&lt;&gt;2,overallRate=0),0,IF(F2205="Yes",ROUND(MAX(IF($B2205="Oui - sans lien de dépendance",0,MIN((0.75*J2205),847)),MIN(J2205,(0.75*$C2205),847)),2),IF(revenueReduction&gt;0.3,MAX(IF($B2205="Non - avec lien de dépendance",MIN(1129,J2205,$C2205)*overallRate,MIN(1129,J2205)*overallRate),ROUND(MAX(IF($B2205="Non - avec lien de dépendance",0,MIN((0.75*J2205),847)),MIN(J2205,(0.75*$C2205),847)),2)),IF($B2205="Non - avec lien de dépendance",MIN(1129,J2205,$C2205)*overallRate,MIN(1129,J2205)*overallRate)))))</f>
        <v>Effectuez l’étape 1</v>
      </c>
      <c r="O2205" s="68" t="str">
        <f>IF(ISTEXT(overallRate),"Effectuez l’étape 1",IF(OR(COUNT($C2205,K2205)&lt;&gt;2,overallRate=0),0,IF(G2205="Yes",ROUND(MAX(IF($B2205="Oui - sans lien de dépendance",0,MIN((0.75*K2205),847)),MIN(K2205,(0.75*$C2205),847)),2),IF(revenueReduction&gt;0.3,MAX(IF($B2205="Non - avec lien de dépendance",MIN(1129,K2205,$C2205)*overallRate,MIN(1129,K2205)*overallRate),ROUND(MAX(IF($B2205="Non - avec lien de dépendance",0,MIN((0.75*K2205),847)),MIN(K2205,(0.75*$C2205),847)),2)),IF($B2205="Non - avec lien de dépendance",MIN(1129,K2205,$C2205)*overallRate,MIN(1129,K2205)*overallRate)))))</f>
        <v>Effectuez l’étape 1</v>
      </c>
      <c r="P2205" s="3">
        <f t="shared" si="34"/>
        <v>0</v>
      </c>
    </row>
    <row r="2206" spans="12:16" x14ac:dyDescent="0.5">
      <c r="L2206" s="68" t="str">
        <f>IF(ISTEXT(overallRate),"Effectuez l’étape 1",IF(OR(COUNT($C2206,H2206)&lt;&gt;2,overallRate=0),0,IF(D2206="Yes",ROUND(MAX(IF($B2206="Oui - sans lien de dépendance",0,MIN((0.75*H2206),847)),MIN(H2206,(0.75*$C2206),847)),2),IF(revenueReduction&gt;0.3,MAX(IF($B2206="Non - avec lien de dépendance",MIN(1129,H2206,$C2206)*overallRate,MIN(1129,H2206)*overallRate),ROUND(MAX(IF($B2206="Non - avec lien de dépendance",0,MIN((0.75*H2206),847)),MIN(H2206,(0.75*$C2206),847)),2)),IF($B2206="Non - avec lien de dépendance",MIN(1129,H2206,$C2206)*overallRate,MIN(1129,H2206)*overallRate)))))</f>
        <v>Effectuez l’étape 1</v>
      </c>
      <c r="M2206" s="68" t="str">
        <f>IF(ISTEXT(overallRate),"Effectuez l’étape 1",IF(OR(COUNT($C2206,I2206)&lt;&gt;2,overallRate=0),0,IF(E2206="Yes",ROUND(MAX(IF($B2206="Oui - sans lien de dépendance",0,MIN((0.75*I2206),847)),MIN(I2206,(0.75*$C2206),847)),2),IF(revenueReduction&gt;0.3,MAX(IF($B2206="Non - avec lien de dépendance",MIN(1129,I2206,$C2206)*overallRate,MIN(1129,I2206)*overallRate),ROUND(MAX(IF($B2206="Non - avec lien de dépendance",0,MIN((0.75*I2206),847)),MIN(I2206,(0.75*$C2206),847)),2)),IF($B2206="Non - avec lien de dépendance",MIN(1129,I2206,$C2206)*overallRate,MIN(1129,I2206)*overallRate)))))</f>
        <v>Effectuez l’étape 1</v>
      </c>
      <c r="N2206" s="68" t="str">
        <f>IF(ISTEXT(overallRate),"Effectuez l’étape 1",IF(OR(COUNT($C2206,J2206)&lt;&gt;2,overallRate=0),0,IF(F2206="Yes",ROUND(MAX(IF($B2206="Oui - sans lien de dépendance",0,MIN((0.75*J2206),847)),MIN(J2206,(0.75*$C2206),847)),2),IF(revenueReduction&gt;0.3,MAX(IF($B2206="Non - avec lien de dépendance",MIN(1129,J2206,$C2206)*overallRate,MIN(1129,J2206)*overallRate),ROUND(MAX(IF($B2206="Non - avec lien de dépendance",0,MIN((0.75*J2206),847)),MIN(J2206,(0.75*$C2206),847)),2)),IF($B2206="Non - avec lien de dépendance",MIN(1129,J2206,$C2206)*overallRate,MIN(1129,J2206)*overallRate)))))</f>
        <v>Effectuez l’étape 1</v>
      </c>
      <c r="O2206" s="68" t="str">
        <f>IF(ISTEXT(overallRate),"Effectuez l’étape 1",IF(OR(COUNT($C2206,K2206)&lt;&gt;2,overallRate=0),0,IF(G2206="Yes",ROUND(MAX(IF($B2206="Oui - sans lien de dépendance",0,MIN((0.75*K2206),847)),MIN(K2206,(0.75*$C2206),847)),2),IF(revenueReduction&gt;0.3,MAX(IF($B2206="Non - avec lien de dépendance",MIN(1129,K2206,$C2206)*overallRate,MIN(1129,K2206)*overallRate),ROUND(MAX(IF($B2206="Non - avec lien de dépendance",0,MIN((0.75*K2206),847)),MIN(K2206,(0.75*$C2206),847)),2)),IF($B2206="Non - avec lien de dépendance",MIN(1129,K2206,$C2206)*overallRate,MIN(1129,K2206)*overallRate)))))</f>
        <v>Effectuez l’étape 1</v>
      </c>
      <c r="P2206" s="3">
        <f t="shared" si="34"/>
        <v>0</v>
      </c>
    </row>
    <row r="2207" spans="12:16" x14ac:dyDescent="0.5">
      <c r="L2207" s="68" t="str">
        <f>IF(ISTEXT(overallRate),"Effectuez l’étape 1",IF(OR(COUNT($C2207,H2207)&lt;&gt;2,overallRate=0),0,IF(D2207="Yes",ROUND(MAX(IF($B2207="Oui - sans lien de dépendance",0,MIN((0.75*H2207),847)),MIN(H2207,(0.75*$C2207),847)),2),IF(revenueReduction&gt;0.3,MAX(IF($B2207="Non - avec lien de dépendance",MIN(1129,H2207,$C2207)*overallRate,MIN(1129,H2207)*overallRate),ROUND(MAX(IF($B2207="Non - avec lien de dépendance",0,MIN((0.75*H2207),847)),MIN(H2207,(0.75*$C2207),847)),2)),IF($B2207="Non - avec lien de dépendance",MIN(1129,H2207,$C2207)*overallRate,MIN(1129,H2207)*overallRate)))))</f>
        <v>Effectuez l’étape 1</v>
      </c>
      <c r="M2207" s="68" t="str">
        <f>IF(ISTEXT(overallRate),"Effectuez l’étape 1",IF(OR(COUNT($C2207,I2207)&lt;&gt;2,overallRate=0),0,IF(E2207="Yes",ROUND(MAX(IF($B2207="Oui - sans lien de dépendance",0,MIN((0.75*I2207),847)),MIN(I2207,(0.75*$C2207),847)),2),IF(revenueReduction&gt;0.3,MAX(IF($B2207="Non - avec lien de dépendance",MIN(1129,I2207,$C2207)*overallRate,MIN(1129,I2207)*overallRate),ROUND(MAX(IF($B2207="Non - avec lien de dépendance",0,MIN((0.75*I2207),847)),MIN(I2207,(0.75*$C2207),847)),2)),IF($B2207="Non - avec lien de dépendance",MIN(1129,I2207,$C2207)*overallRate,MIN(1129,I2207)*overallRate)))))</f>
        <v>Effectuez l’étape 1</v>
      </c>
      <c r="N2207" s="68" t="str">
        <f>IF(ISTEXT(overallRate),"Effectuez l’étape 1",IF(OR(COUNT($C2207,J2207)&lt;&gt;2,overallRate=0),0,IF(F2207="Yes",ROUND(MAX(IF($B2207="Oui - sans lien de dépendance",0,MIN((0.75*J2207),847)),MIN(J2207,(0.75*$C2207),847)),2),IF(revenueReduction&gt;0.3,MAX(IF($B2207="Non - avec lien de dépendance",MIN(1129,J2207,$C2207)*overallRate,MIN(1129,J2207)*overallRate),ROUND(MAX(IF($B2207="Non - avec lien de dépendance",0,MIN((0.75*J2207),847)),MIN(J2207,(0.75*$C2207),847)),2)),IF($B2207="Non - avec lien de dépendance",MIN(1129,J2207,$C2207)*overallRate,MIN(1129,J2207)*overallRate)))))</f>
        <v>Effectuez l’étape 1</v>
      </c>
      <c r="O2207" s="68" t="str">
        <f>IF(ISTEXT(overallRate),"Effectuez l’étape 1",IF(OR(COUNT($C2207,K2207)&lt;&gt;2,overallRate=0),0,IF(G2207="Yes",ROUND(MAX(IF($B2207="Oui - sans lien de dépendance",0,MIN((0.75*K2207),847)),MIN(K2207,(0.75*$C2207),847)),2),IF(revenueReduction&gt;0.3,MAX(IF($B2207="Non - avec lien de dépendance",MIN(1129,K2207,$C2207)*overallRate,MIN(1129,K2207)*overallRate),ROUND(MAX(IF($B2207="Non - avec lien de dépendance",0,MIN((0.75*K2207),847)),MIN(K2207,(0.75*$C2207),847)),2)),IF($B2207="Non - avec lien de dépendance",MIN(1129,K2207,$C2207)*overallRate,MIN(1129,K2207)*overallRate)))))</f>
        <v>Effectuez l’étape 1</v>
      </c>
      <c r="P2207" s="3">
        <f t="shared" si="34"/>
        <v>0</v>
      </c>
    </row>
    <row r="2208" spans="12:16" x14ac:dyDescent="0.5">
      <c r="L2208" s="68" t="str">
        <f>IF(ISTEXT(overallRate),"Effectuez l’étape 1",IF(OR(COUNT($C2208,H2208)&lt;&gt;2,overallRate=0),0,IF(D2208="Yes",ROUND(MAX(IF($B2208="Oui - sans lien de dépendance",0,MIN((0.75*H2208),847)),MIN(H2208,(0.75*$C2208),847)),2),IF(revenueReduction&gt;0.3,MAX(IF($B2208="Non - avec lien de dépendance",MIN(1129,H2208,$C2208)*overallRate,MIN(1129,H2208)*overallRate),ROUND(MAX(IF($B2208="Non - avec lien de dépendance",0,MIN((0.75*H2208),847)),MIN(H2208,(0.75*$C2208),847)),2)),IF($B2208="Non - avec lien de dépendance",MIN(1129,H2208,$C2208)*overallRate,MIN(1129,H2208)*overallRate)))))</f>
        <v>Effectuez l’étape 1</v>
      </c>
      <c r="M2208" s="68" t="str">
        <f>IF(ISTEXT(overallRate),"Effectuez l’étape 1",IF(OR(COUNT($C2208,I2208)&lt;&gt;2,overallRate=0),0,IF(E2208="Yes",ROUND(MAX(IF($B2208="Oui - sans lien de dépendance",0,MIN((0.75*I2208),847)),MIN(I2208,(0.75*$C2208),847)),2),IF(revenueReduction&gt;0.3,MAX(IF($B2208="Non - avec lien de dépendance",MIN(1129,I2208,$C2208)*overallRate,MIN(1129,I2208)*overallRate),ROUND(MAX(IF($B2208="Non - avec lien de dépendance",0,MIN((0.75*I2208),847)),MIN(I2208,(0.75*$C2208),847)),2)),IF($B2208="Non - avec lien de dépendance",MIN(1129,I2208,$C2208)*overallRate,MIN(1129,I2208)*overallRate)))))</f>
        <v>Effectuez l’étape 1</v>
      </c>
      <c r="N2208" s="68" t="str">
        <f>IF(ISTEXT(overallRate),"Effectuez l’étape 1",IF(OR(COUNT($C2208,J2208)&lt;&gt;2,overallRate=0),0,IF(F2208="Yes",ROUND(MAX(IF($B2208="Oui - sans lien de dépendance",0,MIN((0.75*J2208),847)),MIN(J2208,(0.75*$C2208),847)),2),IF(revenueReduction&gt;0.3,MAX(IF($B2208="Non - avec lien de dépendance",MIN(1129,J2208,$C2208)*overallRate,MIN(1129,J2208)*overallRate),ROUND(MAX(IF($B2208="Non - avec lien de dépendance",0,MIN((0.75*J2208),847)),MIN(J2208,(0.75*$C2208),847)),2)),IF($B2208="Non - avec lien de dépendance",MIN(1129,J2208,$C2208)*overallRate,MIN(1129,J2208)*overallRate)))))</f>
        <v>Effectuez l’étape 1</v>
      </c>
      <c r="O2208" s="68" t="str">
        <f>IF(ISTEXT(overallRate),"Effectuez l’étape 1",IF(OR(COUNT($C2208,K2208)&lt;&gt;2,overallRate=0),0,IF(G2208="Yes",ROUND(MAX(IF($B2208="Oui - sans lien de dépendance",0,MIN((0.75*K2208),847)),MIN(K2208,(0.75*$C2208),847)),2),IF(revenueReduction&gt;0.3,MAX(IF($B2208="Non - avec lien de dépendance",MIN(1129,K2208,$C2208)*overallRate,MIN(1129,K2208)*overallRate),ROUND(MAX(IF($B2208="Non - avec lien de dépendance",0,MIN((0.75*K2208),847)),MIN(K2208,(0.75*$C2208),847)),2)),IF($B2208="Non - avec lien de dépendance",MIN(1129,K2208,$C2208)*overallRate,MIN(1129,K2208)*overallRate)))))</f>
        <v>Effectuez l’étape 1</v>
      </c>
      <c r="P2208" s="3">
        <f t="shared" si="34"/>
        <v>0</v>
      </c>
    </row>
    <row r="2209" spans="12:16" x14ac:dyDescent="0.5">
      <c r="L2209" s="68" t="str">
        <f>IF(ISTEXT(overallRate),"Effectuez l’étape 1",IF(OR(COUNT($C2209,H2209)&lt;&gt;2,overallRate=0),0,IF(D2209="Yes",ROUND(MAX(IF($B2209="Oui - sans lien de dépendance",0,MIN((0.75*H2209),847)),MIN(H2209,(0.75*$C2209),847)),2),IF(revenueReduction&gt;0.3,MAX(IF($B2209="Non - avec lien de dépendance",MIN(1129,H2209,$C2209)*overallRate,MIN(1129,H2209)*overallRate),ROUND(MAX(IF($B2209="Non - avec lien de dépendance",0,MIN((0.75*H2209),847)),MIN(H2209,(0.75*$C2209),847)),2)),IF($B2209="Non - avec lien de dépendance",MIN(1129,H2209,$C2209)*overallRate,MIN(1129,H2209)*overallRate)))))</f>
        <v>Effectuez l’étape 1</v>
      </c>
      <c r="M2209" s="68" t="str">
        <f>IF(ISTEXT(overallRate),"Effectuez l’étape 1",IF(OR(COUNT($C2209,I2209)&lt;&gt;2,overallRate=0),0,IF(E2209="Yes",ROUND(MAX(IF($B2209="Oui - sans lien de dépendance",0,MIN((0.75*I2209),847)),MIN(I2209,(0.75*$C2209),847)),2),IF(revenueReduction&gt;0.3,MAX(IF($B2209="Non - avec lien de dépendance",MIN(1129,I2209,$C2209)*overallRate,MIN(1129,I2209)*overallRate),ROUND(MAX(IF($B2209="Non - avec lien de dépendance",0,MIN((0.75*I2209),847)),MIN(I2209,(0.75*$C2209),847)),2)),IF($B2209="Non - avec lien de dépendance",MIN(1129,I2209,$C2209)*overallRate,MIN(1129,I2209)*overallRate)))))</f>
        <v>Effectuez l’étape 1</v>
      </c>
      <c r="N2209" s="68" t="str">
        <f>IF(ISTEXT(overallRate),"Effectuez l’étape 1",IF(OR(COUNT($C2209,J2209)&lt;&gt;2,overallRate=0),0,IF(F2209="Yes",ROUND(MAX(IF($B2209="Oui - sans lien de dépendance",0,MIN((0.75*J2209),847)),MIN(J2209,(0.75*$C2209),847)),2),IF(revenueReduction&gt;0.3,MAX(IF($B2209="Non - avec lien de dépendance",MIN(1129,J2209,$C2209)*overallRate,MIN(1129,J2209)*overallRate),ROUND(MAX(IF($B2209="Non - avec lien de dépendance",0,MIN((0.75*J2209),847)),MIN(J2209,(0.75*$C2209),847)),2)),IF($B2209="Non - avec lien de dépendance",MIN(1129,J2209,$C2209)*overallRate,MIN(1129,J2209)*overallRate)))))</f>
        <v>Effectuez l’étape 1</v>
      </c>
      <c r="O2209" s="68" t="str">
        <f>IF(ISTEXT(overallRate),"Effectuez l’étape 1",IF(OR(COUNT($C2209,K2209)&lt;&gt;2,overallRate=0),0,IF(G2209="Yes",ROUND(MAX(IF($B2209="Oui - sans lien de dépendance",0,MIN((0.75*K2209),847)),MIN(K2209,(0.75*$C2209),847)),2),IF(revenueReduction&gt;0.3,MAX(IF($B2209="Non - avec lien de dépendance",MIN(1129,K2209,$C2209)*overallRate,MIN(1129,K2209)*overallRate),ROUND(MAX(IF($B2209="Non - avec lien de dépendance",0,MIN((0.75*K2209),847)),MIN(K2209,(0.75*$C2209),847)),2)),IF($B2209="Non - avec lien de dépendance",MIN(1129,K2209,$C2209)*overallRate,MIN(1129,K2209)*overallRate)))))</f>
        <v>Effectuez l’étape 1</v>
      </c>
      <c r="P2209" s="3">
        <f t="shared" si="34"/>
        <v>0</v>
      </c>
    </row>
    <row r="2210" spans="12:16" x14ac:dyDescent="0.5">
      <c r="L2210" s="68" t="str">
        <f>IF(ISTEXT(overallRate),"Effectuez l’étape 1",IF(OR(COUNT($C2210,H2210)&lt;&gt;2,overallRate=0),0,IF(D2210="Yes",ROUND(MAX(IF($B2210="Oui - sans lien de dépendance",0,MIN((0.75*H2210),847)),MIN(H2210,(0.75*$C2210),847)),2),IF(revenueReduction&gt;0.3,MAX(IF($B2210="Non - avec lien de dépendance",MIN(1129,H2210,$C2210)*overallRate,MIN(1129,H2210)*overallRate),ROUND(MAX(IF($B2210="Non - avec lien de dépendance",0,MIN((0.75*H2210),847)),MIN(H2210,(0.75*$C2210),847)),2)),IF($B2210="Non - avec lien de dépendance",MIN(1129,H2210,$C2210)*overallRate,MIN(1129,H2210)*overallRate)))))</f>
        <v>Effectuez l’étape 1</v>
      </c>
      <c r="M2210" s="68" t="str">
        <f>IF(ISTEXT(overallRate),"Effectuez l’étape 1",IF(OR(COUNT($C2210,I2210)&lt;&gt;2,overallRate=0),0,IF(E2210="Yes",ROUND(MAX(IF($B2210="Oui - sans lien de dépendance",0,MIN((0.75*I2210),847)),MIN(I2210,(0.75*$C2210),847)),2),IF(revenueReduction&gt;0.3,MAX(IF($B2210="Non - avec lien de dépendance",MIN(1129,I2210,$C2210)*overallRate,MIN(1129,I2210)*overallRate),ROUND(MAX(IF($B2210="Non - avec lien de dépendance",0,MIN((0.75*I2210),847)),MIN(I2210,(0.75*$C2210),847)),2)),IF($B2210="Non - avec lien de dépendance",MIN(1129,I2210,$C2210)*overallRate,MIN(1129,I2210)*overallRate)))))</f>
        <v>Effectuez l’étape 1</v>
      </c>
      <c r="N2210" s="68" t="str">
        <f>IF(ISTEXT(overallRate),"Effectuez l’étape 1",IF(OR(COUNT($C2210,J2210)&lt;&gt;2,overallRate=0),0,IF(F2210="Yes",ROUND(MAX(IF($B2210="Oui - sans lien de dépendance",0,MIN((0.75*J2210),847)),MIN(J2210,(0.75*$C2210),847)),2),IF(revenueReduction&gt;0.3,MAX(IF($B2210="Non - avec lien de dépendance",MIN(1129,J2210,$C2210)*overallRate,MIN(1129,J2210)*overallRate),ROUND(MAX(IF($B2210="Non - avec lien de dépendance",0,MIN((0.75*J2210),847)),MIN(J2210,(0.75*$C2210),847)),2)),IF($B2210="Non - avec lien de dépendance",MIN(1129,J2210,$C2210)*overallRate,MIN(1129,J2210)*overallRate)))))</f>
        <v>Effectuez l’étape 1</v>
      </c>
      <c r="O2210" s="68" t="str">
        <f>IF(ISTEXT(overallRate),"Effectuez l’étape 1",IF(OR(COUNT($C2210,K2210)&lt;&gt;2,overallRate=0),0,IF(G2210="Yes",ROUND(MAX(IF($B2210="Oui - sans lien de dépendance",0,MIN((0.75*K2210),847)),MIN(K2210,(0.75*$C2210),847)),2),IF(revenueReduction&gt;0.3,MAX(IF($B2210="Non - avec lien de dépendance",MIN(1129,K2210,$C2210)*overallRate,MIN(1129,K2210)*overallRate),ROUND(MAX(IF($B2210="Non - avec lien de dépendance",0,MIN((0.75*K2210),847)),MIN(K2210,(0.75*$C2210),847)),2)),IF($B2210="Non - avec lien de dépendance",MIN(1129,K2210,$C2210)*overallRate,MIN(1129,K2210)*overallRate)))))</f>
        <v>Effectuez l’étape 1</v>
      </c>
      <c r="P2210" s="3">
        <f t="shared" si="34"/>
        <v>0</v>
      </c>
    </row>
    <row r="2211" spans="12:16" x14ac:dyDescent="0.5">
      <c r="L2211" s="68" t="str">
        <f>IF(ISTEXT(overallRate),"Effectuez l’étape 1",IF(OR(COUNT($C2211,H2211)&lt;&gt;2,overallRate=0),0,IF(D2211="Yes",ROUND(MAX(IF($B2211="Oui - sans lien de dépendance",0,MIN((0.75*H2211),847)),MIN(H2211,(0.75*$C2211),847)),2),IF(revenueReduction&gt;0.3,MAX(IF($B2211="Non - avec lien de dépendance",MIN(1129,H2211,$C2211)*overallRate,MIN(1129,H2211)*overallRate),ROUND(MAX(IF($B2211="Non - avec lien de dépendance",0,MIN((0.75*H2211),847)),MIN(H2211,(0.75*$C2211),847)),2)),IF($B2211="Non - avec lien de dépendance",MIN(1129,H2211,$C2211)*overallRate,MIN(1129,H2211)*overallRate)))))</f>
        <v>Effectuez l’étape 1</v>
      </c>
      <c r="M2211" s="68" t="str">
        <f>IF(ISTEXT(overallRate),"Effectuez l’étape 1",IF(OR(COUNT($C2211,I2211)&lt;&gt;2,overallRate=0),0,IF(E2211="Yes",ROUND(MAX(IF($B2211="Oui - sans lien de dépendance",0,MIN((0.75*I2211),847)),MIN(I2211,(0.75*$C2211),847)),2),IF(revenueReduction&gt;0.3,MAX(IF($B2211="Non - avec lien de dépendance",MIN(1129,I2211,$C2211)*overallRate,MIN(1129,I2211)*overallRate),ROUND(MAX(IF($B2211="Non - avec lien de dépendance",0,MIN((0.75*I2211),847)),MIN(I2211,(0.75*$C2211),847)),2)),IF($B2211="Non - avec lien de dépendance",MIN(1129,I2211,$C2211)*overallRate,MIN(1129,I2211)*overallRate)))))</f>
        <v>Effectuez l’étape 1</v>
      </c>
      <c r="N2211" s="68" t="str">
        <f>IF(ISTEXT(overallRate),"Effectuez l’étape 1",IF(OR(COUNT($C2211,J2211)&lt;&gt;2,overallRate=0),0,IF(F2211="Yes",ROUND(MAX(IF($B2211="Oui - sans lien de dépendance",0,MIN((0.75*J2211),847)),MIN(J2211,(0.75*$C2211),847)),2),IF(revenueReduction&gt;0.3,MAX(IF($B2211="Non - avec lien de dépendance",MIN(1129,J2211,$C2211)*overallRate,MIN(1129,J2211)*overallRate),ROUND(MAX(IF($B2211="Non - avec lien de dépendance",0,MIN((0.75*J2211),847)),MIN(J2211,(0.75*$C2211),847)),2)),IF($B2211="Non - avec lien de dépendance",MIN(1129,J2211,$C2211)*overallRate,MIN(1129,J2211)*overallRate)))))</f>
        <v>Effectuez l’étape 1</v>
      </c>
      <c r="O2211" s="68" t="str">
        <f>IF(ISTEXT(overallRate),"Effectuez l’étape 1",IF(OR(COUNT($C2211,K2211)&lt;&gt;2,overallRate=0),0,IF(G2211="Yes",ROUND(MAX(IF($B2211="Oui - sans lien de dépendance",0,MIN((0.75*K2211),847)),MIN(K2211,(0.75*$C2211),847)),2),IF(revenueReduction&gt;0.3,MAX(IF($B2211="Non - avec lien de dépendance",MIN(1129,K2211,$C2211)*overallRate,MIN(1129,K2211)*overallRate),ROUND(MAX(IF($B2211="Non - avec lien de dépendance",0,MIN((0.75*K2211),847)),MIN(K2211,(0.75*$C2211),847)),2)),IF($B2211="Non - avec lien de dépendance",MIN(1129,K2211,$C2211)*overallRate,MIN(1129,K2211)*overallRate)))))</f>
        <v>Effectuez l’étape 1</v>
      </c>
      <c r="P2211" s="3">
        <f t="shared" si="34"/>
        <v>0</v>
      </c>
    </row>
    <row r="2212" spans="12:16" x14ac:dyDescent="0.5">
      <c r="L2212" s="68" t="str">
        <f>IF(ISTEXT(overallRate),"Effectuez l’étape 1",IF(OR(COUNT($C2212,H2212)&lt;&gt;2,overallRate=0),0,IF(D2212="Yes",ROUND(MAX(IF($B2212="Oui - sans lien de dépendance",0,MIN((0.75*H2212),847)),MIN(H2212,(0.75*$C2212),847)),2),IF(revenueReduction&gt;0.3,MAX(IF($B2212="Non - avec lien de dépendance",MIN(1129,H2212,$C2212)*overallRate,MIN(1129,H2212)*overallRate),ROUND(MAX(IF($B2212="Non - avec lien de dépendance",0,MIN((0.75*H2212),847)),MIN(H2212,(0.75*$C2212),847)),2)),IF($B2212="Non - avec lien de dépendance",MIN(1129,H2212,$C2212)*overallRate,MIN(1129,H2212)*overallRate)))))</f>
        <v>Effectuez l’étape 1</v>
      </c>
      <c r="M2212" s="68" t="str">
        <f>IF(ISTEXT(overallRate),"Effectuez l’étape 1",IF(OR(COUNT($C2212,I2212)&lt;&gt;2,overallRate=0),0,IF(E2212="Yes",ROUND(MAX(IF($B2212="Oui - sans lien de dépendance",0,MIN((0.75*I2212),847)),MIN(I2212,(0.75*$C2212),847)),2),IF(revenueReduction&gt;0.3,MAX(IF($B2212="Non - avec lien de dépendance",MIN(1129,I2212,$C2212)*overallRate,MIN(1129,I2212)*overallRate),ROUND(MAX(IF($B2212="Non - avec lien de dépendance",0,MIN((0.75*I2212),847)),MIN(I2212,(0.75*$C2212),847)),2)),IF($B2212="Non - avec lien de dépendance",MIN(1129,I2212,$C2212)*overallRate,MIN(1129,I2212)*overallRate)))))</f>
        <v>Effectuez l’étape 1</v>
      </c>
      <c r="N2212" s="68" t="str">
        <f>IF(ISTEXT(overallRate),"Effectuez l’étape 1",IF(OR(COUNT($C2212,J2212)&lt;&gt;2,overallRate=0),0,IF(F2212="Yes",ROUND(MAX(IF($B2212="Oui - sans lien de dépendance",0,MIN((0.75*J2212),847)),MIN(J2212,(0.75*$C2212),847)),2),IF(revenueReduction&gt;0.3,MAX(IF($B2212="Non - avec lien de dépendance",MIN(1129,J2212,$C2212)*overallRate,MIN(1129,J2212)*overallRate),ROUND(MAX(IF($B2212="Non - avec lien de dépendance",0,MIN((0.75*J2212),847)),MIN(J2212,(0.75*$C2212),847)),2)),IF($B2212="Non - avec lien de dépendance",MIN(1129,J2212,$C2212)*overallRate,MIN(1129,J2212)*overallRate)))))</f>
        <v>Effectuez l’étape 1</v>
      </c>
      <c r="O2212" s="68" t="str">
        <f>IF(ISTEXT(overallRate),"Effectuez l’étape 1",IF(OR(COUNT($C2212,K2212)&lt;&gt;2,overallRate=0),0,IF(G2212="Yes",ROUND(MAX(IF($B2212="Oui - sans lien de dépendance",0,MIN((0.75*K2212),847)),MIN(K2212,(0.75*$C2212),847)),2),IF(revenueReduction&gt;0.3,MAX(IF($B2212="Non - avec lien de dépendance",MIN(1129,K2212,$C2212)*overallRate,MIN(1129,K2212)*overallRate),ROUND(MAX(IF($B2212="Non - avec lien de dépendance",0,MIN((0.75*K2212),847)),MIN(K2212,(0.75*$C2212),847)),2)),IF($B2212="Non - avec lien de dépendance",MIN(1129,K2212,$C2212)*overallRate,MIN(1129,K2212)*overallRate)))))</f>
        <v>Effectuez l’étape 1</v>
      </c>
      <c r="P2212" s="3">
        <f t="shared" si="34"/>
        <v>0</v>
      </c>
    </row>
    <row r="2213" spans="12:16" x14ac:dyDescent="0.5">
      <c r="L2213" s="68" t="str">
        <f>IF(ISTEXT(overallRate),"Effectuez l’étape 1",IF(OR(COUNT($C2213,H2213)&lt;&gt;2,overallRate=0),0,IF(D2213="Yes",ROUND(MAX(IF($B2213="Oui - sans lien de dépendance",0,MIN((0.75*H2213),847)),MIN(H2213,(0.75*$C2213),847)),2),IF(revenueReduction&gt;0.3,MAX(IF($B2213="Non - avec lien de dépendance",MIN(1129,H2213,$C2213)*overallRate,MIN(1129,H2213)*overallRate),ROUND(MAX(IF($B2213="Non - avec lien de dépendance",0,MIN((0.75*H2213),847)),MIN(H2213,(0.75*$C2213),847)),2)),IF($B2213="Non - avec lien de dépendance",MIN(1129,H2213,$C2213)*overallRate,MIN(1129,H2213)*overallRate)))))</f>
        <v>Effectuez l’étape 1</v>
      </c>
      <c r="M2213" s="68" t="str">
        <f>IF(ISTEXT(overallRate),"Effectuez l’étape 1",IF(OR(COUNT($C2213,I2213)&lt;&gt;2,overallRate=0),0,IF(E2213="Yes",ROUND(MAX(IF($B2213="Oui - sans lien de dépendance",0,MIN((0.75*I2213),847)),MIN(I2213,(0.75*$C2213),847)),2),IF(revenueReduction&gt;0.3,MAX(IF($B2213="Non - avec lien de dépendance",MIN(1129,I2213,$C2213)*overallRate,MIN(1129,I2213)*overallRate),ROUND(MAX(IF($B2213="Non - avec lien de dépendance",0,MIN((0.75*I2213),847)),MIN(I2213,(0.75*$C2213),847)),2)),IF($B2213="Non - avec lien de dépendance",MIN(1129,I2213,$C2213)*overallRate,MIN(1129,I2213)*overallRate)))))</f>
        <v>Effectuez l’étape 1</v>
      </c>
      <c r="N2213" s="68" t="str">
        <f>IF(ISTEXT(overallRate),"Effectuez l’étape 1",IF(OR(COUNT($C2213,J2213)&lt;&gt;2,overallRate=0),0,IF(F2213="Yes",ROUND(MAX(IF($B2213="Oui - sans lien de dépendance",0,MIN((0.75*J2213),847)),MIN(J2213,(0.75*$C2213),847)),2),IF(revenueReduction&gt;0.3,MAX(IF($B2213="Non - avec lien de dépendance",MIN(1129,J2213,$C2213)*overallRate,MIN(1129,J2213)*overallRate),ROUND(MAX(IF($B2213="Non - avec lien de dépendance",0,MIN((0.75*J2213),847)),MIN(J2213,(0.75*$C2213),847)),2)),IF($B2213="Non - avec lien de dépendance",MIN(1129,J2213,$C2213)*overallRate,MIN(1129,J2213)*overallRate)))))</f>
        <v>Effectuez l’étape 1</v>
      </c>
      <c r="O2213" s="68" t="str">
        <f>IF(ISTEXT(overallRate),"Effectuez l’étape 1",IF(OR(COUNT($C2213,K2213)&lt;&gt;2,overallRate=0),0,IF(G2213="Yes",ROUND(MAX(IF($B2213="Oui - sans lien de dépendance",0,MIN((0.75*K2213),847)),MIN(K2213,(0.75*$C2213),847)),2),IF(revenueReduction&gt;0.3,MAX(IF($B2213="Non - avec lien de dépendance",MIN(1129,K2213,$C2213)*overallRate,MIN(1129,K2213)*overallRate),ROUND(MAX(IF($B2213="Non - avec lien de dépendance",0,MIN((0.75*K2213),847)),MIN(K2213,(0.75*$C2213),847)),2)),IF($B2213="Non - avec lien de dépendance",MIN(1129,K2213,$C2213)*overallRate,MIN(1129,K2213)*overallRate)))))</f>
        <v>Effectuez l’étape 1</v>
      </c>
      <c r="P2213" s="3">
        <f t="shared" si="34"/>
        <v>0</v>
      </c>
    </row>
    <row r="2214" spans="12:16" x14ac:dyDescent="0.5">
      <c r="L2214" s="68" t="str">
        <f>IF(ISTEXT(overallRate),"Effectuez l’étape 1",IF(OR(COUNT($C2214,H2214)&lt;&gt;2,overallRate=0),0,IF(D2214="Yes",ROUND(MAX(IF($B2214="Oui - sans lien de dépendance",0,MIN((0.75*H2214),847)),MIN(H2214,(0.75*$C2214),847)),2),IF(revenueReduction&gt;0.3,MAX(IF($B2214="Non - avec lien de dépendance",MIN(1129,H2214,$C2214)*overallRate,MIN(1129,H2214)*overallRate),ROUND(MAX(IF($B2214="Non - avec lien de dépendance",0,MIN((0.75*H2214),847)),MIN(H2214,(0.75*$C2214),847)),2)),IF($B2214="Non - avec lien de dépendance",MIN(1129,H2214,$C2214)*overallRate,MIN(1129,H2214)*overallRate)))))</f>
        <v>Effectuez l’étape 1</v>
      </c>
      <c r="M2214" s="68" t="str">
        <f>IF(ISTEXT(overallRate),"Effectuez l’étape 1",IF(OR(COUNT($C2214,I2214)&lt;&gt;2,overallRate=0),0,IF(E2214="Yes",ROUND(MAX(IF($B2214="Oui - sans lien de dépendance",0,MIN((0.75*I2214),847)),MIN(I2214,(0.75*$C2214),847)),2),IF(revenueReduction&gt;0.3,MAX(IF($B2214="Non - avec lien de dépendance",MIN(1129,I2214,$C2214)*overallRate,MIN(1129,I2214)*overallRate),ROUND(MAX(IF($B2214="Non - avec lien de dépendance",0,MIN((0.75*I2214),847)),MIN(I2214,(0.75*$C2214),847)),2)),IF($B2214="Non - avec lien de dépendance",MIN(1129,I2214,$C2214)*overallRate,MIN(1129,I2214)*overallRate)))))</f>
        <v>Effectuez l’étape 1</v>
      </c>
      <c r="N2214" s="68" t="str">
        <f>IF(ISTEXT(overallRate),"Effectuez l’étape 1",IF(OR(COUNT($C2214,J2214)&lt;&gt;2,overallRate=0),0,IF(F2214="Yes",ROUND(MAX(IF($B2214="Oui - sans lien de dépendance",0,MIN((0.75*J2214),847)),MIN(J2214,(0.75*$C2214),847)),2),IF(revenueReduction&gt;0.3,MAX(IF($B2214="Non - avec lien de dépendance",MIN(1129,J2214,$C2214)*overallRate,MIN(1129,J2214)*overallRate),ROUND(MAX(IF($B2214="Non - avec lien de dépendance",0,MIN((0.75*J2214),847)),MIN(J2214,(0.75*$C2214),847)),2)),IF($B2214="Non - avec lien de dépendance",MIN(1129,J2214,$C2214)*overallRate,MIN(1129,J2214)*overallRate)))))</f>
        <v>Effectuez l’étape 1</v>
      </c>
      <c r="O2214" s="68" t="str">
        <f>IF(ISTEXT(overallRate),"Effectuez l’étape 1",IF(OR(COUNT($C2214,K2214)&lt;&gt;2,overallRate=0),0,IF(G2214="Yes",ROUND(MAX(IF($B2214="Oui - sans lien de dépendance",0,MIN((0.75*K2214),847)),MIN(K2214,(0.75*$C2214),847)),2),IF(revenueReduction&gt;0.3,MAX(IF($B2214="Non - avec lien de dépendance",MIN(1129,K2214,$C2214)*overallRate,MIN(1129,K2214)*overallRate),ROUND(MAX(IF($B2214="Non - avec lien de dépendance",0,MIN((0.75*K2214),847)),MIN(K2214,(0.75*$C2214),847)),2)),IF($B2214="Non - avec lien de dépendance",MIN(1129,K2214,$C2214)*overallRate,MIN(1129,K2214)*overallRate)))))</f>
        <v>Effectuez l’étape 1</v>
      </c>
      <c r="P2214" s="3">
        <f t="shared" si="34"/>
        <v>0</v>
      </c>
    </row>
    <row r="2215" spans="12:16" x14ac:dyDescent="0.5">
      <c r="L2215" s="68" t="str">
        <f>IF(ISTEXT(overallRate),"Effectuez l’étape 1",IF(OR(COUNT($C2215,H2215)&lt;&gt;2,overallRate=0),0,IF(D2215="Yes",ROUND(MAX(IF($B2215="Oui - sans lien de dépendance",0,MIN((0.75*H2215),847)),MIN(H2215,(0.75*$C2215),847)),2),IF(revenueReduction&gt;0.3,MAX(IF($B2215="Non - avec lien de dépendance",MIN(1129,H2215,$C2215)*overallRate,MIN(1129,H2215)*overallRate),ROUND(MAX(IF($B2215="Non - avec lien de dépendance",0,MIN((0.75*H2215),847)),MIN(H2215,(0.75*$C2215),847)),2)),IF($B2215="Non - avec lien de dépendance",MIN(1129,H2215,$C2215)*overallRate,MIN(1129,H2215)*overallRate)))))</f>
        <v>Effectuez l’étape 1</v>
      </c>
      <c r="M2215" s="68" t="str">
        <f>IF(ISTEXT(overallRate),"Effectuez l’étape 1",IF(OR(COUNT($C2215,I2215)&lt;&gt;2,overallRate=0),0,IF(E2215="Yes",ROUND(MAX(IF($B2215="Oui - sans lien de dépendance",0,MIN((0.75*I2215),847)),MIN(I2215,(0.75*$C2215),847)),2),IF(revenueReduction&gt;0.3,MAX(IF($B2215="Non - avec lien de dépendance",MIN(1129,I2215,$C2215)*overallRate,MIN(1129,I2215)*overallRate),ROUND(MAX(IF($B2215="Non - avec lien de dépendance",0,MIN((0.75*I2215),847)),MIN(I2215,(0.75*$C2215),847)),2)),IF($B2215="Non - avec lien de dépendance",MIN(1129,I2215,$C2215)*overallRate,MIN(1129,I2215)*overallRate)))))</f>
        <v>Effectuez l’étape 1</v>
      </c>
      <c r="N2215" s="68" t="str">
        <f>IF(ISTEXT(overallRate),"Effectuez l’étape 1",IF(OR(COUNT($C2215,J2215)&lt;&gt;2,overallRate=0),0,IF(F2215="Yes",ROUND(MAX(IF($B2215="Oui - sans lien de dépendance",0,MIN((0.75*J2215),847)),MIN(J2215,(0.75*$C2215),847)),2),IF(revenueReduction&gt;0.3,MAX(IF($B2215="Non - avec lien de dépendance",MIN(1129,J2215,$C2215)*overallRate,MIN(1129,J2215)*overallRate),ROUND(MAX(IF($B2215="Non - avec lien de dépendance",0,MIN((0.75*J2215),847)),MIN(J2215,(0.75*$C2215),847)),2)),IF($B2215="Non - avec lien de dépendance",MIN(1129,J2215,$C2215)*overallRate,MIN(1129,J2215)*overallRate)))))</f>
        <v>Effectuez l’étape 1</v>
      </c>
      <c r="O2215" s="68" t="str">
        <f>IF(ISTEXT(overallRate),"Effectuez l’étape 1",IF(OR(COUNT($C2215,K2215)&lt;&gt;2,overallRate=0),0,IF(G2215="Yes",ROUND(MAX(IF($B2215="Oui - sans lien de dépendance",0,MIN((0.75*K2215),847)),MIN(K2215,(0.75*$C2215),847)),2),IF(revenueReduction&gt;0.3,MAX(IF($B2215="Non - avec lien de dépendance",MIN(1129,K2215,$C2215)*overallRate,MIN(1129,K2215)*overallRate),ROUND(MAX(IF($B2215="Non - avec lien de dépendance",0,MIN((0.75*K2215),847)),MIN(K2215,(0.75*$C2215),847)),2)),IF($B2215="Non - avec lien de dépendance",MIN(1129,K2215,$C2215)*overallRate,MIN(1129,K2215)*overallRate)))))</f>
        <v>Effectuez l’étape 1</v>
      </c>
      <c r="P2215" s="3">
        <f t="shared" si="34"/>
        <v>0</v>
      </c>
    </row>
    <row r="2216" spans="12:16" x14ac:dyDescent="0.5">
      <c r="L2216" s="68" t="str">
        <f>IF(ISTEXT(overallRate),"Effectuez l’étape 1",IF(OR(COUNT($C2216,H2216)&lt;&gt;2,overallRate=0),0,IF(D2216="Yes",ROUND(MAX(IF($B2216="Oui - sans lien de dépendance",0,MIN((0.75*H2216),847)),MIN(H2216,(0.75*$C2216),847)),2),IF(revenueReduction&gt;0.3,MAX(IF($B2216="Non - avec lien de dépendance",MIN(1129,H2216,$C2216)*overallRate,MIN(1129,H2216)*overallRate),ROUND(MAX(IF($B2216="Non - avec lien de dépendance",0,MIN((0.75*H2216),847)),MIN(H2216,(0.75*$C2216),847)),2)),IF($B2216="Non - avec lien de dépendance",MIN(1129,H2216,$C2216)*overallRate,MIN(1129,H2216)*overallRate)))))</f>
        <v>Effectuez l’étape 1</v>
      </c>
      <c r="M2216" s="68" t="str">
        <f>IF(ISTEXT(overallRate),"Effectuez l’étape 1",IF(OR(COUNT($C2216,I2216)&lt;&gt;2,overallRate=0),0,IF(E2216="Yes",ROUND(MAX(IF($B2216="Oui - sans lien de dépendance",0,MIN((0.75*I2216),847)),MIN(I2216,(0.75*$C2216),847)),2),IF(revenueReduction&gt;0.3,MAX(IF($B2216="Non - avec lien de dépendance",MIN(1129,I2216,$C2216)*overallRate,MIN(1129,I2216)*overallRate),ROUND(MAX(IF($B2216="Non - avec lien de dépendance",0,MIN((0.75*I2216),847)),MIN(I2216,(0.75*$C2216),847)),2)),IF($B2216="Non - avec lien de dépendance",MIN(1129,I2216,$C2216)*overallRate,MIN(1129,I2216)*overallRate)))))</f>
        <v>Effectuez l’étape 1</v>
      </c>
      <c r="N2216" s="68" t="str">
        <f>IF(ISTEXT(overallRate),"Effectuez l’étape 1",IF(OR(COUNT($C2216,J2216)&lt;&gt;2,overallRate=0),0,IF(F2216="Yes",ROUND(MAX(IF($B2216="Oui - sans lien de dépendance",0,MIN((0.75*J2216),847)),MIN(J2216,(0.75*$C2216),847)),2),IF(revenueReduction&gt;0.3,MAX(IF($B2216="Non - avec lien de dépendance",MIN(1129,J2216,$C2216)*overallRate,MIN(1129,J2216)*overallRate),ROUND(MAX(IF($B2216="Non - avec lien de dépendance",0,MIN((0.75*J2216),847)),MIN(J2216,(0.75*$C2216),847)),2)),IF($B2216="Non - avec lien de dépendance",MIN(1129,J2216,$C2216)*overallRate,MIN(1129,J2216)*overallRate)))))</f>
        <v>Effectuez l’étape 1</v>
      </c>
      <c r="O2216" s="68" t="str">
        <f>IF(ISTEXT(overallRate),"Effectuez l’étape 1",IF(OR(COUNT($C2216,K2216)&lt;&gt;2,overallRate=0),0,IF(G2216="Yes",ROUND(MAX(IF($B2216="Oui - sans lien de dépendance",0,MIN((0.75*K2216),847)),MIN(K2216,(0.75*$C2216),847)),2),IF(revenueReduction&gt;0.3,MAX(IF($B2216="Non - avec lien de dépendance",MIN(1129,K2216,$C2216)*overallRate,MIN(1129,K2216)*overallRate),ROUND(MAX(IF($B2216="Non - avec lien de dépendance",0,MIN((0.75*K2216),847)),MIN(K2216,(0.75*$C2216),847)),2)),IF($B2216="Non - avec lien de dépendance",MIN(1129,K2216,$C2216)*overallRate,MIN(1129,K2216)*overallRate)))))</f>
        <v>Effectuez l’étape 1</v>
      </c>
      <c r="P2216" s="3">
        <f t="shared" si="34"/>
        <v>0</v>
      </c>
    </row>
    <row r="2217" spans="12:16" x14ac:dyDescent="0.5">
      <c r="L2217" s="68" t="str">
        <f>IF(ISTEXT(overallRate),"Effectuez l’étape 1",IF(OR(COUNT($C2217,H2217)&lt;&gt;2,overallRate=0),0,IF(D2217="Yes",ROUND(MAX(IF($B2217="Oui - sans lien de dépendance",0,MIN((0.75*H2217),847)),MIN(H2217,(0.75*$C2217),847)),2),IF(revenueReduction&gt;0.3,MAX(IF($B2217="Non - avec lien de dépendance",MIN(1129,H2217,$C2217)*overallRate,MIN(1129,H2217)*overallRate),ROUND(MAX(IF($B2217="Non - avec lien de dépendance",0,MIN((0.75*H2217),847)),MIN(H2217,(0.75*$C2217),847)),2)),IF($B2217="Non - avec lien de dépendance",MIN(1129,H2217,$C2217)*overallRate,MIN(1129,H2217)*overallRate)))))</f>
        <v>Effectuez l’étape 1</v>
      </c>
      <c r="M2217" s="68" t="str">
        <f>IF(ISTEXT(overallRate),"Effectuez l’étape 1",IF(OR(COUNT($C2217,I2217)&lt;&gt;2,overallRate=0),0,IF(E2217="Yes",ROUND(MAX(IF($B2217="Oui - sans lien de dépendance",0,MIN((0.75*I2217),847)),MIN(I2217,(0.75*$C2217),847)),2),IF(revenueReduction&gt;0.3,MAX(IF($B2217="Non - avec lien de dépendance",MIN(1129,I2217,$C2217)*overallRate,MIN(1129,I2217)*overallRate),ROUND(MAX(IF($B2217="Non - avec lien de dépendance",0,MIN((0.75*I2217),847)),MIN(I2217,(0.75*$C2217),847)),2)),IF($B2217="Non - avec lien de dépendance",MIN(1129,I2217,$C2217)*overallRate,MIN(1129,I2217)*overallRate)))))</f>
        <v>Effectuez l’étape 1</v>
      </c>
      <c r="N2217" s="68" t="str">
        <f>IF(ISTEXT(overallRate),"Effectuez l’étape 1",IF(OR(COUNT($C2217,J2217)&lt;&gt;2,overallRate=0),0,IF(F2217="Yes",ROUND(MAX(IF($B2217="Oui - sans lien de dépendance",0,MIN((0.75*J2217),847)),MIN(J2217,(0.75*$C2217),847)),2),IF(revenueReduction&gt;0.3,MAX(IF($B2217="Non - avec lien de dépendance",MIN(1129,J2217,$C2217)*overallRate,MIN(1129,J2217)*overallRate),ROUND(MAX(IF($B2217="Non - avec lien de dépendance",0,MIN((0.75*J2217),847)),MIN(J2217,(0.75*$C2217),847)),2)),IF($B2217="Non - avec lien de dépendance",MIN(1129,J2217,$C2217)*overallRate,MIN(1129,J2217)*overallRate)))))</f>
        <v>Effectuez l’étape 1</v>
      </c>
      <c r="O2217" s="68" t="str">
        <f>IF(ISTEXT(overallRate),"Effectuez l’étape 1",IF(OR(COUNT($C2217,K2217)&lt;&gt;2,overallRate=0),0,IF(G2217="Yes",ROUND(MAX(IF($B2217="Oui - sans lien de dépendance",0,MIN((0.75*K2217),847)),MIN(K2217,(0.75*$C2217),847)),2),IF(revenueReduction&gt;0.3,MAX(IF($B2217="Non - avec lien de dépendance",MIN(1129,K2217,$C2217)*overallRate,MIN(1129,K2217)*overallRate),ROUND(MAX(IF($B2217="Non - avec lien de dépendance",0,MIN((0.75*K2217),847)),MIN(K2217,(0.75*$C2217),847)),2)),IF($B2217="Non - avec lien de dépendance",MIN(1129,K2217,$C2217)*overallRate,MIN(1129,K2217)*overallRate)))))</f>
        <v>Effectuez l’étape 1</v>
      </c>
      <c r="P2217" s="3">
        <f t="shared" si="34"/>
        <v>0</v>
      </c>
    </row>
    <row r="2218" spans="12:16" x14ac:dyDescent="0.5">
      <c r="L2218" s="68" t="str">
        <f>IF(ISTEXT(overallRate),"Effectuez l’étape 1",IF(OR(COUNT($C2218,H2218)&lt;&gt;2,overallRate=0),0,IF(D2218="Yes",ROUND(MAX(IF($B2218="Oui - sans lien de dépendance",0,MIN((0.75*H2218),847)),MIN(H2218,(0.75*$C2218),847)),2),IF(revenueReduction&gt;0.3,MAX(IF($B2218="Non - avec lien de dépendance",MIN(1129,H2218,$C2218)*overallRate,MIN(1129,H2218)*overallRate),ROUND(MAX(IF($B2218="Non - avec lien de dépendance",0,MIN((0.75*H2218),847)),MIN(H2218,(0.75*$C2218),847)),2)),IF($B2218="Non - avec lien de dépendance",MIN(1129,H2218,$C2218)*overallRate,MIN(1129,H2218)*overallRate)))))</f>
        <v>Effectuez l’étape 1</v>
      </c>
      <c r="M2218" s="68" t="str">
        <f>IF(ISTEXT(overallRate),"Effectuez l’étape 1",IF(OR(COUNT($C2218,I2218)&lt;&gt;2,overallRate=0),0,IF(E2218="Yes",ROUND(MAX(IF($B2218="Oui - sans lien de dépendance",0,MIN((0.75*I2218),847)),MIN(I2218,(0.75*$C2218),847)),2),IF(revenueReduction&gt;0.3,MAX(IF($B2218="Non - avec lien de dépendance",MIN(1129,I2218,$C2218)*overallRate,MIN(1129,I2218)*overallRate),ROUND(MAX(IF($B2218="Non - avec lien de dépendance",0,MIN((0.75*I2218),847)),MIN(I2218,(0.75*$C2218),847)),2)),IF($B2218="Non - avec lien de dépendance",MIN(1129,I2218,$C2218)*overallRate,MIN(1129,I2218)*overallRate)))))</f>
        <v>Effectuez l’étape 1</v>
      </c>
      <c r="N2218" s="68" t="str">
        <f>IF(ISTEXT(overallRate),"Effectuez l’étape 1",IF(OR(COUNT($C2218,J2218)&lt;&gt;2,overallRate=0),0,IF(F2218="Yes",ROUND(MAX(IF($B2218="Oui - sans lien de dépendance",0,MIN((0.75*J2218),847)),MIN(J2218,(0.75*$C2218),847)),2),IF(revenueReduction&gt;0.3,MAX(IF($B2218="Non - avec lien de dépendance",MIN(1129,J2218,$C2218)*overallRate,MIN(1129,J2218)*overallRate),ROUND(MAX(IF($B2218="Non - avec lien de dépendance",0,MIN((0.75*J2218),847)),MIN(J2218,(0.75*$C2218),847)),2)),IF($B2218="Non - avec lien de dépendance",MIN(1129,J2218,$C2218)*overallRate,MIN(1129,J2218)*overallRate)))))</f>
        <v>Effectuez l’étape 1</v>
      </c>
      <c r="O2218" s="68" t="str">
        <f>IF(ISTEXT(overallRate),"Effectuez l’étape 1",IF(OR(COUNT($C2218,K2218)&lt;&gt;2,overallRate=0),0,IF(G2218="Yes",ROUND(MAX(IF($B2218="Oui - sans lien de dépendance",0,MIN((0.75*K2218),847)),MIN(K2218,(0.75*$C2218),847)),2),IF(revenueReduction&gt;0.3,MAX(IF($B2218="Non - avec lien de dépendance",MIN(1129,K2218,$C2218)*overallRate,MIN(1129,K2218)*overallRate),ROUND(MAX(IF($B2218="Non - avec lien de dépendance",0,MIN((0.75*K2218),847)),MIN(K2218,(0.75*$C2218),847)),2)),IF($B2218="Non - avec lien de dépendance",MIN(1129,K2218,$C2218)*overallRate,MIN(1129,K2218)*overallRate)))))</f>
        <v>Effectuez l’étape 1</v>
      </c>
      <c r="P2218" s="3">
        <f t="shared" si="34"/>
        <v>0</v>
      </c>
    </row>
    <row r="2219" spans="12:16" x14ac:dyDescent="0.5">
      <c r="L2219" s="68" t="str">
        <f>IF(ISTEXT(overallRate),"Effectuez l’étape 1",IF(OR(COUNT($C2219,H2219)&lt;&gt;2,overallRate=0),0,IF(D2219="Yes",ROUND(MAX(IF($B2219="Oui - sans lien de dépendance",0,MIN((0.75*H2219),847)),MIN(H2219,(0.75*$C2219),847)),2),IF(revenueReduction&gt;0.3,MAX(IF($B2219="Non - avec lien de dépendance",MIN(1129,H2219,$C2219)*overallRate,MIN(1129,H2219)*overallRate),ROUND(MAX(IF($B2219="Non - avec lien de dépendance",0,MIN((0.75*H2219),847)),MIN(H2219,(0.75*$C2219),847)),2)),IF($B2219="Non - avec lien de dépendance",MIN(1129,H2219,$C2219)*overallRate,MIN(1129,H2219)*overallRate)))))</f>
        <v>Effectuez l’étape 1</v>
      </c>
      <c r="M2219" s="68" t="str">
        <f>IF(ISTEXT(overallRate),"Effectuez l’étape 1",IF(OR(COUNT($C2219,I2219)&lt;&gt;2,overallRate=0),0,IF(E2219="Yes",ROUND(MAX(IF($B2219="Oui - sans lien de dépendance",0,MIN((0.75*I2219),847)),MIN(I2219,(0.75*$C2219),847)),2),IF(revenueReduction&gt;0.3,MAX(IF($B2219="Non - avec lien de dépendance",MIN(1129,I2219,$C2219)*overallRate,MIN(1129,I2219)*overallRate),ROUND(MAX(IF($B2219="Non - avec lien de dépendance",0,MIN((0.75*I2219),847)),MIN(I2219,(0.75*$C2219),847)),2)),IF($B2219="Non - avec lien de dépendance",MIN(1129,I2219,$C2219)*overallRate,MIN(1129,I2219)*overallRate)))))</f>
        <v>Effectuez l’étape 1</v>
      </c>
      <c r="N2219" s="68" t="str">
        <f>IF(ISTEXT(overallRate),"Effectuez l’étape 1",IF(OR(COUNT($C2219,J2219)&lt;&gt;2,overallRate=0),0,IF(F2219="Yes",ROUND(MAX(IF($B2219="Oui - sans lien de dépendance",0,MIN((0.75*J2219),847)),MIN(J2219,(0.75*$C2219),847)),2),IF(revenueReduction&gt;0.3,MAX(IF($B2219="Non - avec lien de dépendance",MIN(1129,J2219,$C2219)*overallRate,MIN(1129,J2219)*overallRate),ROUND(MAX(IF($B2219="Non - avec lien de dépendance",0,MIN((0.75*J2219),847)),MIN(J2219,(0.75*$C2219),847)),2)),IF($B2219="Non - avec lien de dépendance",MIN(1129,J2219,$C2219)*overallRate,MIN(1129,J2219)*overallRate)))))</f>
        <v>Effectuez l’étape 1</v>
      </c>
      <c r="O2219" s="68" t="str">
        <f>IF(ISTEXT(overallRate),"Effectuez l’étape 1",IF(OR(COUNT($C2219,K2219)&lt;&gt;2,overallRate=0),0,IF(G2219="Yes",ROUND(MAX(IF($B2219="Oui - sans lien de dépendance",0,MIN((0.75*K2219),847)),MIN(K2219,(0.75*$C2219),847)),2),IF(revenueReduction&gt;0.3,MAX(IF($B2219="Non - avec lien de dépendance",MIN(1129,K2219,$C2219)*overallRate,MIN(1129,K2219)*overallRate),ROUND(MAX(IF($B2219="Non - avec lien de dépendance",0,MIN((0.75*K2219),847)),MIN(K2219,(0.75*$C2219),847)),2)),IF($B2219="Non - avec lien de dépendance",MIN(1129,K2219,$C2219)*overallRate,MIN(1129,K2219)*overallRate)))))</f>
        <v>Effectuez l’étape 1</v>
      </c>
      <c r="P2219" s="3">
        <f t="shared" si="34"/>
        <v>0</v>
      </c>
    </row>
    <row r="2220" spans="12:16" x14ac:dyDescent="0.5">
      <c r="L2220" s="68" t="str">
        <f>IF(ISTEXT(overallRate),"Effectuez l’étape 1",IF(OR(COUNT($C2220,H2220)&lt;&gt;2,overallRate=0),0,IF(D2220="Yes",ROUND(MAX(IF($B2220="Oui - sans lien de dépendance",0,MIN((0.75*H2220),847)),MIN(H2220,(0.75*$C2220),847)),2),IF(revenueReduction&gt;0.3,MAX(IF($B2220="Non - avec lien de dépendance",MIN(1129,H2220,$C2220)*overallRate,MIN(1129,H2220)*overallRate),ROUND(MAX(IF($B2220="Non - avec lien de dépendance",0,MIN((0.75*H2220),847)),MIN(H2220,(0.75*$C2220),847)),2)),IF($B2220="Non - avec lien de dépendance",MIN(1129,H2220,$C2220)*overallRate,MIN(1129,H2220)*overallRate)))))</f>
        <v>Effectuez l’étape 1</v>
      </c>
      <c r="M2220" s="68" t="str">
        <f>IF(ISTEXT(overallRate),"Effectuez l’étape 1",IF(OR(COUNT($C2220,I2220)&lt;&gt;2,overallRate=0),0,IF(E2220="Yes",ROUND(MAX(IF($B2220="Oui - sans lien de dépendance",0,MIN((0.75*I2220),847)),MIN(I2220,(0.75*$C2220),847)),2),IF(revenueReduction&gt;0.3,MAX(IF($B2220="Non - avec lien de dépendance",MIN(1129,I2220,$C2220)*overallRate,MIN(1129,I2220)*overallRate),ROUND(MAX(IF($B2220="Non - avec lien de dépendance",0,MIN((0.75*I2220),847)),MIN(I2220,(0.75*$C2220),847)),2)),IF($B2220="Non - avec lien de dépendance",MIN(1129,I2220,$C2220)*overallRate,MIN(1129,I2220)*overallRate)))))</f>
        <v>Effectuez l’étape 1</v>
      </c>
      <c r="N2220" s="68" t="str">
        <f>IF(ISTEXT(overallRate),"Effectuez l’étape 1",IF(OR(COUNT($C2220,J2220)&lt;&gt;2,overallRate=0),0,IF(F2220="Yes",ROUND(MAX(IF($B2220="Oui - sans lien de dépendance",0,MIN((0.75*J2220),847)),MIN(J2220,(0.75*$C2220),847)),2),IF(revenueReduction&gt;0.3,MAX(IF($B2220="Non - avec lien de dépendance",MIN(1129,J2220,$C2220)*overallRate,MIN(1129,J2220)*overallRate),ROUND(MAX(IF($B2220="Non - avec lien de dépendance",0,MIN((0.75*J2220),847)),MIN(J2220,(0.75*$C2220),847)),2)),IF($B2220="Non - avec lien de dépendance",MIN(1129,J2220,$C2220)*overallRate,MIN(1129,J2220)*overallRate)))))</f>
        <v>Effectuez l’étape 1</v>
      </c>
      <c r="O2220" s="68" t="str">
        <f>IF(ISTEXT(overallRate),"Effectuez l’étape 1",IF(OR(COUNT($C2220,K2220)&lt;&gt;2,overallRate=0),0,IF(G2220="Yes",ROUND(MAX(IF($B2220="Oui - sans lien de dépendance",0,MIN((0.75*K2220),847)),MIN(K2220,(0.75*$C2220),847)),2),IF(revenueReduction&gt;0.3,MAX(IF($B2220="Non - avec lien de dépendance",MIN(1129,K2220,$C2220)*overallRate,MIN(1129,K2220)*overallRate),ROUND(MAX(IF($B2220="Non - avec lien de dépendance",0,MIN((0.75*K2220),847)),MIN(K2220,(0.75*$C2220),847)),2)),IF($B2220="Non - avec lien de dépendance",MIN(1129,K2220,$C2220)*overallRate,MIN(1129,K2220)*overallRate)))))</f>
        <v>Effectuez l’étape 1</v>
      </c>
      <c r="P2220" s="3">
        <f t="shared" si="34"/>
        <v>0</v>
      </c>
    </row>
    <row r="2221" spans="12:16" x14ac:dyDescent="0.5">
      <c r="L2221" s="68" t="str">
        <f>IF(ISTEXT(overallRate),"Effectuez l’étape 1",IF(OR(COUNT($C2221,H2221)&lt;&gt;2,overallRate=0),0,IF(D2221="Yes",ROUND(MAX(IF($B2221="Oui - sans lien de dépendance",0,MIN((0.75*H2221),847)),MIN(H2221,(0.75*$C2221),847)),2),IF(revenueReduction&gt;0.3,MAX(IF($B2221="Non - avec lien de dépendance",MIN(1129,H2221,$C2221)*overallRate,MIN(1129,H2221)*overallRate),ROUND(MAX(IF($B2221="Non - avec lien de dépendance",0,MIN((0.75*H2221),847)),MIN(H2221,(0.75*$C2221),847)),2)),IF($B2221="Non - avec lien de dépendance",MIN(1129,H2221,$C2221)*overallRate,MIN(1129,H2221)*overallRate)))))</f>
        <v>Effectuez l’étape 1</v>
      </c>
      <c r="M2221" s="68" t="str">
        <f>IF(ISTEXT(overallRate),"Effectuez l’étape 1",IF(OR(COUNT($C2221,I2221)&lt;&gt;2,overallRate=0),0,IF(E2221="Yes",ROUND(MAX(IF($B2221="Oui - sans lien de dépendance",0,MIN((0.75*I2221),847)),MIN(I2221,(0.75*$C2221),847)),2),IF(revenueReduction&gt;0.3,MAX(IF($B2221="Non - avec lien de dépendance",MIN(1129,I2221,$C2221)*overallRate,MIN(1129,I2221)*overallRate),ROUND(MAX(IF($B2221="Non - avec lien de dépendance",0,MIN((0.75*I2221),847)),MIN(I2221,(0.75*$C2221),847)),2)),IF($B2221="Non - avec lien de dépendance",MIN(1129,I2221,$C2221)*overallRate,MIN(1129,I2221)*overallRate)))))</f>
        <v>Effectuez l’étape 1</v>
      </c>
      <c r="N2221" s="68" t="str">
        <f>IF(ISTEXT(overallRate),"Effectuez l’étape 1",IF(OR(COUNT($C2221,J2221)&lt;&gt;2,overallRate=0),0,IF(F2221="Yes",ROUND(MAX(IF($B2221="Oui - sans lien de dépendance",0,MIN((0.75*J2221),847)),MIN(J2221,(0.75*$C2221),847)),2),IF(revenueReduction&gt;0.3,MAX(IF($B2221="Non - avec lien de dépendance",MIN(1129,J2221,$C2221)*overallRate,MIN(1129,J2221)*overallRate),ROUND(MAX(IF($B2221="Non - avec lien de dépendance",0,MIN((0.75*J2221),847)),MIN(J2221,(0.75*$C2221),847)),2)),IF($B2221="Non - avec lien de dépendance",MIN(1129,J2221,$C2221)*overallRate,MIN(1129,J2221)*overallRate)))))</f>
        <v>Effectuez l’étape 1</v>
      </c>
      <c r="O2221" s="68" t="str">
        <f>IF(ISTEXT(overallRate),"Effectuez l’étape 1",IF(OR(COUNT($C2221,K2221)&lt;&gt;2,overallRate=0),0,IF(G2221="Yes",ROUND(MAX(IF($B2221="Oui - sans lien de dépendance",0,MIN((0.75*K2221),847)),MIN(K2221,(0.75*$C2221),847)),2),IF(revenueReduction&gt;0.3,MAX(IF($B2221="Non - avec lien de dépendance",MIN(1129,K2221,$C2221)*overallRate,MIN(1129,K2221)*overallRate),ROUND(MAX(IF($B2221="Non - avec lien de dépendance",0,MIN((0.75*K2221),847)),MIN(K2221,(0.75*$C2221),847)),2)),IF($B2221="Non - avec lien de dépendance",MIN(1129,K2221,$C2221)*overallRate,MIN(1129,K2221)*overallRate)))))</f>
        <v>Effectuez l’étape 1</v>
      </c>
      <c r="P2221" s="3">
        <f t="shared" si="34"/>
        <v>0</v>
      </c>
    </row>
    <row r="2222" spans="12:16" x14ac:dyDescent="0.5">
      <c r="L2222" s="68" t="str">
        <f>IF(ISTEXT(overallRate),"Effectuez l’étape 1",IF(OR(COUNT($C2222,H2222)&lt;&gt;2,overallRate=0),0,IF(D2222="Yes",ROUND(MAX(IF($B2222="Oui - sans lien de dépendance",0,MIN((0.75*H2222),847)),MIN(H2222,(0.75*$C2222),847)),2),IF(revenueReduction&gt;0.3,MAX(IF($B2222="Non - avec lien de dépendance",MIN(1129,H2222,$C2222)*overallRate,MIN(1129,H2222)*overallRate),ROUND(MAX(IF($B2222="Non - avec lien de dépendance",0,MIN((0.75*H2222),847)),MIN(H2222,(0.75*$C2222),847)),2)),IF($B2222="Non - avec lien de dépendance",MIN(1129,H2222,$C2222)*overallRate,MIN(1129,H2222)*overallRate)))))</f>
        <v>Effectuez l’étape 1</v>
      </c>
      <c r="M2222" s="68" t="str">
        <f>IF(ISTEXT(overallRate),"Effectuez l’étape 1",IF(OR(COUNT($C2222,I2222)&lt;&gt;2,overallRate=0),0,IF(E2222="Yes",ROUND(MAX(IF($B2222="Oui - sans lien de dépendance",0,MIN((0.75*I2222),847)),MIN(I2222,(0.75*$C2222),847)),2),IF(revenueReduction&gt;0.3,MAX(IF($B2222="Non - avec lien de dépendance",MIN(1129,I2222,$C2222)*overallRate,MIN(1129,I2222)*overallRate),ROUND(MAX(IF($B2222="Non - avec lien de dépendance",0,MIN((0.75*I2222),847)),MIN(I2222,(0.75*$C2222),847)),2)),IF($B2222="Non - avec lien de dépendance",MIN(1129,I2222,$C2222)*overallRate,MIN(1129,I2222)*overallRate)))))</f>
        <v>Effectuez l’étape 1</v>
      </c>
      <c r="N2222" s="68" t="str">
        <f>IF(ISTEXT(overallRate),"Effectuez l’étape 1",IF(OR(COUNT($C2222,J2222)&lt;&gt;2,overallRate=0),0,IF(F2222="Yes",ROUND(MAX(IF($B2222="Oui - sans lien de dépendance",0,MIN((0.75*J2222),847)),MIN(J2222,(0.75*$C2222),847)),2),IF(revenueReduction&gt;0.3,MAX(IF($B2222="Non - avec lien de dépendance",MIN(1129,J2222,$C2222)*overallRate,MIN(1129,J2222)*overallRate),ROUND(MAX(IF($B2222="Non - avec lien de dépendance",0,MIN((0.75*J2222),847)),MIN(J2222,(0.75*$C2222),847)),2)),IF($B2222="Non - avec lien de dépendance",MIN(1129,J2222,$C2222)*overallRate,MIN(1129,J2222)*overallRate)))))</f>
        <v>Effectuez l’étape 1</v>
      </c>
      <c r="O2222" s="68" t="str">
        <f>IF(ISTEXT(overallRate),"Effectuez l’étape 1",IF(OR(COUNT($C2222,K2222)&lt;&gt;2,overallRate=0),0,IF(G2222="Yes",ROUND(MAX(IF($B2222="Oui - sans lien de dépendance",0,MIN((0.75*K2222),847)),MIN(K2222,(0.75*$C2222),847)),2),IF(revenueReduction&gt;0.3,MAX(IF($B2222="Non - avec lien de dépendance",MIN(1129,K2222,$C2222)*overallRate,MIN(1129,K2222)*overallRate),ROUND(MAX(IF($B2222="Non - avec lien de dépendance",0,MIN((0.75*K2222),847)),MIN(K2222,(0.75*$C2222),847)),2)),IF($B2222="Non - avec lien de dépendance",MIN(1129,K2222,$C2222)*overallRate,MIN(1129,K2222)*overallRate)))))</f>
        <v>Effectuez l’étape 1</v>
      </c>
      <c r="P2222" s="3">
        <f t="shared" si="34"/>
        <v>0</v>
      </c>
    </row>
    <row r="2223" spans="12:16" x14ac:dyDescent="0.5">
      <c r="L2223" s="68" t="str">
        <f>IF(ISTEXT(overallRate),"Effectuez l’étape 1",IF(OR(COUNT($C2223,H2223)&lt;&gt;2,overallRate=0),0,IF(D2223="Yes",ROUND(MAX(IF($B2223="Oui - sans lien de dépendance",0,MIN((0.75*H2223),847)),MIN(H2223,(0.75*$C2223),847)),2),IF(revenueReduction&gt;0.3,MAX(IF($B2223="Non - avec lien de dépendance",MIN(1129,H2223,$C2223)*overallRate,MIN(1129,H2223)*overallRate),ROUND(MAX(IF($B2223="Non - avec lien de dépendance",0,MIN((0.75*H2223),847)),MIN(H2223,(0.75*$C2223),847)),2)),IF($B2223="Non - avec lien de dépendance",MIN(1129,H2223,$C2223)*overallRate,MIN(1129,H2223)*overallRate)))))</f>
        <v>Effectuez l’étape 1</v>
      </c>
      <c r="M2223" s="68" t="str">
        <f>IF(ISTEXT(overallRate),"Effectuez l’étape 1",IF(OR(COUNT($C2223,I2223)&lt;&gt;2,overallRate=0),0,IF(E2223="Yes",ROUND(MAX(IF($B2223="Oui - sans lien de dépendance",0,MIN((0.75*I2223),847)),MIN(I2223,(0.75*$C2223),847)),2),IF(revenueReduction&gt;0.3,MAX(IF($B2223="Non - avec lien de dépendance",MIN(1129,I2223,$C2223)*overallRate,MIN(1129,I2223)*overallRate),ROUND(MAX(IF($B2223="Non - avec lien de dépendance",0,MIN((0.75*I2223),847)),MIN(I2223,(0.75*$C2223),847)),2)),IF($B2223="Non - avec lien de dépendance",MIN(1129,I2223,$C2223)*overallRate,MIN(1129,I2223)*overallRate)))))</f>
        <v>Effectuez l’étape 1</v>
      </c>
      <c r="N2223" s="68" t="str">
        <f>IF(ISTEXT(overallRate),"Effectuez l’étape 1",IF(OR(COUNT($C2223,J2223)&lt;&gt;2,overallRate=0),0,IF(F2223="Yes",ROUND(MAX(IF($B2223="Oui - sans lien de dépendance",0,MIN((0.75*J2223),847)),MIN(J2223,(0.75*$C2223),847)),2),IF(revenueReduction&gt;0.3,MAX(IF($B2223="Non - avec lien de dépendance",MIN(1129,J2223,$C2223)*overallRate,MIN(1129,J2223)*overallRate),ROUND(MAX(IF($B2223="Non - avec lien de dépendance",0,MIN((0.75*J2223),847)),MIN(J2223,(0.75*$C2223),847)),2)),IF($B2223="Non - avec lien de dépendance",MIN(1129,J2223,$C2223)*overallRate,MIN(1129,J2223)*overallRate)))))</f>
        <v>Effectuez l’étape 1</v>
      </c>
      <c r="O2223" s="68" t="str">
        <f>IF(ISTEXT(overallRate),"Effectuez l’étape 1",IF(OR(COUNT($C2223,K2223)&lt;&gt;2,overallRate=0),0,IF(G2223="Yes",ROUND(MAX(IF($B2223="Oui - sans lien de dépendance",0,MIN((0.75*K2223),847)),MIN(K2223,(0.75*$C2223),847)),2),IF(revenueReduction&gt;0.3,MAX(IF($B2223="Non - avec lien de dépendance",MIN(1129,K2223,$C2223)*overallRate,MIN(1129,K2223)*overallRate),ROUND(MAX(IF($B2223="Non - avec lien de dépendance",0,MIN((0.75*K2223),847)),MIN(K2223,(0.75*$C2223),847)),2)),IF($B2223="Non - avec lien de dépendance",MIN(1129,K2223,$C2223)*overallRate,MIN(1129,K2223)*overallRate)))))</f>
        <v>Effectuez l’étape 1</v>
      </c>
      <c r="P2223" s="3">
        <f t="shared" si="34"/>
        <v>0</v>
      </c>
    </row>
    <row r="2224" spans="12:16" x14ac:dyDescent="0.5">
      <c r="L2224" s="68" t="str">
        <f>IF(ISTEXT(overallRate),"Effectuez l’étape 1",IF(OR(COUNT($C2224,H2224)&lt;&gt;2,overallRate=0),0,IF(D2224="Yes",ROUND(MAX(IF($B2224="Oui - sans lien de dépendance",0,MIN((0.75*H2224),847)),MIN(H2224,(0.75*$C2224),847)),2),IF(revenueReduction&gt;0.3,MAX(IF($B2224="Non - avec lien de dépendance",MIN(1129,H2224,$C2224)*overallRate,MIN(1129,H2224)*overallRate),ROUND(MAX(IF($B2224="Non - avec lien de dépendance",0,MIN((0.75*H2224),847)),MIN(H2224,(0.75*$C2224),847)),2)),IF($B2224="Non - avec lien de dépendance",MIN(1129,H2224,$C2224)*overallRate,MIN(1129,H2224)*overallRate)))))</f>
        <v>Effectuez l’étape 1</v>
      </c>
      <c r="M2224" s="68" t="str">
        <f>IF(ISTEXT(overallRate),"Effectuez l’étape 1",IF(OR(COUNT($C2224,I2224)&lt;&gt;2,overallRate=0),0,IF(E2224="Yes",ROUND(MAX(IF($B2224="Oui - sans lien de dépendance",0,MIN((0.75*I2224),847)),MIN(I2224,(0.75*$C2224),847)),2),IF(revenueReduction&gt;0.3,MAX(IF($B2224="Non - avec lien de dépendance",MIN(1129,I2224,$C2224)*overallRate,MIN(1129,I2224)*overallRate),ROUND(MAX(IF($B2224="Non - avec lien de dépendance",0,MIN((0.75*I2224),847)),MIN(I2224,(0.75*$C2224),847)),2)),IF($B2224="Non - avec lien de dépendance",MIN(1129,I2224,$C2224)*overallRate,MIN(1129,I2224)*overallRate)))))</f>
        <v>Effectuez l’étape 1</v>
      </c>
      <c r="N2224" s="68" t="str">
        <f>IF(ISTEXT(overallRate),"Effectuez l’étape 1",IF(OR(COUNT($C2224,J2224)&lt;&gt;2,overallRate=0),0,IF(F2224="Yes",ROUND(MAX(IF($B2224="Oui - sans lien de dépendance",0,MIN((0.75*J2224),847)),MIN(J2224,(0.75*$C2224),847)),2),IF(revenueReduction&gt;0.3,MAX(IF($B2224="Non - avec lien de dépendance",MIN(1129,J2224,$C2224)*overallRate,MIN(1129,J2224)*overallRate),ROUND(MAX(IF($B2224="Non - avec lien de dépendance",0,MIN((0.75*J2224),847)),MIN(J2224,(0.75*$C2224),847)),2)),IF($B2224="Non - avec lien de dépendance",MIN(1129,J2224,$C2224)*overallRate,MIN(1129,J2224)*overallRate)))))</f>
        <v>Effectuez l’étape 1</v>
      </c>
      <c r="O2224" s="68" t="str">
        <f>IF(ISTEXT(overallRate),"Effectuez l’étape 1",IF(OR(COUNT($C2224,K2224)&lt;&gt;2,overallRate=0),0,IF(G2224="Yes",ROUND(MAX(IF($B2224="Oui - sans lien de dépendance",0,MIN((0.75*K2224),847)),MIN(K2224,(0.75*$C2224),847)),2),IF(revenueReduction&gt;0.3,MAX(IF($B2224="Non - avec lien de dépendance",MIN(1129,K2224,$C2224)*overallRate,MIN(1129,K2224)*overallRate),ROUND(MAX(IF($B2224="Non - avec lien de dépendance",0,MIN((0.75*K2224),847)),MIN(K2224,(0.75*$C2224),847)),2)),IF($B2224="Non - avec lien de dépendance",MIN(1129,K2224,$C2224)*overallRate,MIN(1129,K2224)*overallRate)))))</f>
        <v>Effectuez l’étape 1</v>
      </c>
      <c r="P2224" s="3">
        <f t="shared" si="34"/>
        <v>0</v>
      </c>
    </row>
    <row r="2225" spans="12:16" x14ac:dyDescent="0.5">
      <c r="L2225" s="68" t="str">
        <f>IF(ISTEXT(overallRate),"Effectuez l’étape 1",IF(OR(COUNT($C2225,H2225)&lt;&gt;2,overallRate=0),0,IF(D2225="Yes",ROUND(MAX(IF($B2225="Oui - sans lien de dépendance",0,MIN((0.75*H2225),847)),MIN(H2225,(0.75*$C2225),847)),2),IF(revenueReduction&gt;0.3,MAX(IF($B2225="Non - avec lien de dépendance",MIN(1129,H2225,$C2225)*overallRate,MIN(1129,H2225)*overallRate),ROUND(MAX(IF($B2225="Non - avec lien de dépendance",0,MIN((0.75*H2225),847)),MIN(H2225,(0.75*$C2225),847)),2)),IF($B2225="Non - avec lien de dépendance",MIN(1129,H2225,$C2225)*overallRate,MIN(1129,H2225)*overallRate)))))</f>
        <v>Effectuez l’étape 1</v>
      </c>
      <c r="M2225" s="68" t="str">
        <f>IF(ISTEXT(overallRate),"Effectuez l’étape 1",IF(OR(COUNT($C2225,I2225)&lt;&gt;2,overallRate=0),0,IF(E2225="Yes",ROUND(MAX(IF($B2225="Oui - sans lien de dépendance",0,MIN((0.75*I2225),847)),MIN(I2225,(0.75*$C2225),847)),2),IF(revenueReduction&gt;0.3,MAX(IF($B2225="Non - avec lien de dépendance",MIN(1129,I2225,$C2225)*overallRate,MIN(1129,I2225)*overallRate),ROUND(MAX(IF($B2225="Non - avec lien de dépendance",0,MIN((0.75*I2225),847)),MIN(I2225,(0.75*$C2225),847)),2)),IF($B2225="Non - avec lien de dépendance",MIN(1129,I2225,$C2225)*overallRate,MIN(1129,I2225)*overallRate)))))</f>
        <v>Effectuez l’étape 1</v>
      </c>
      <c r="N2225" s="68" t="str">
        <f>IF(ISTEXT(overallRate),"Effectuez l’étape 1",IF(OR(COUNT($C2225,J2225)&lt;&gt;2,overallRate=0),0,IF(F2225="Yes",ROUND(MAX(IF($B2225="Oui - sans lien de dépendance",0,MIN((0.75*J2225),847)),MIN(J2225,(0.75*$C2225),847)),2),IF(revenueReduction&gt;0.3,MAX(IF($B2225="Non - avec lien de dépendance",MIN(1129,J2225,$C2225)*overallRate,MIN(1129,J2225)*overallRate),ROUND(MAX(IF($B2225="Non - avec lien de dépendance",0,MIN((0.75*J2225),847)),MIN(J2225,(0.75*$C2225),847)),2)),IF($B2225="Non - avec lien de dépendance",MIN(1129,J2225,$C2225)*overallRate,MIN(1129,J2225)*overallRate)))))</f>
        <v>Effectuez l’étape 1</v>
      </c>
      <c r="O2225" s="68" t="str">
        <f>IF(ISTEXT(overallRate),"Effectuez l’étape 1",IF(OR(COUNT($C2225,K2225)&lt;&gt;2,overallRate=0),0,IF(G2225="Yes",ROUND(MAX(IF($B2225="Oui - sans lien de dépendance",0,MIN((0.75*K2225),847)),MIN(K2225,(0.75*$C2225),847)),2),IF(revenueReduction&gt;0.3,MAX(IF($B2225="Non - avec lien de dépendance",MIN(1129,K2225,$C2225)*overallRate,MIN(1129,K2225)*overallRate),ROUND(MAX(IF($B2225="Non - avec lien de dépendance",0,MIN((0.75*K2225),847)),MIN(K2225,(0.75*$C2225),847)),2)),IF($B2225="Non - avec lien de dépendance",MIN(1129,K2225,$C2225)*overallRate,MIN(1129,K2225)*overallRate)))))</f>
        <v>Effectuez l’étape 1</v>
      </c>
      <c r="P2225" s="3">
        <f t="shared" si="34"/>
        <v>0</v>
      </c>
    </row>
    <row r="2226" spans="12:16" x14ac:dyDescent="0.5">
      <c r="L2226" s="68" t="str">
        <f>IF(ISTEXT(overallRate),"Effectuez l’étape 1",IF(OR(COUNT($C2226,H2226)&lt;&gt;2,overallRate=0),0,IF(D2226="Yes",ROUND(MAX(IF($B2226="Oui - sans lien de dépendance",0,MIN((0.75*H2226),847)),MIN(H2226,(0.75*$C2226),847)),2),IF(revenueReduction&gt;0.3,MAX(IF($B2226="Non - avec lien de dépendance",MIN(1129,H2226,$C2226)*overallRate,MIN(1129,H2226)*overallRate),ROUND(MAX(IF($B2226="Non - avec lien de dépendance",0,MIN((0.75*H2226),847)),MIN(H2226,(0.75*$C2226),847)),2)),IF($B2226="Non - avec lien de dépendance",MIN(1129,H2226,$C2226)*overallRate,MIN(1129,H2226)*overallRate)))))</f>
        <v>Effectuez l’étape 1</v>
      </c>
      <c r="M2226" s="68" t="str">
        <f>IF(ISTEXT(overallRate),"Effectuez l’étape 1",IF(OR(COUNT($C2226,I2226)&lt;&gt;2,overallRate=0),0,IF(E2226="Yes",ROUND(MAX(IF($B2226="Oui - sans lien de dépendance",0,MIN((0.75*I2226),847)),MIN(I2226,(0.75*$C2226),847)),2),IF(revenueReduction&gt;0.3,MAX(IF($B2226="Non - avec lien de dépendance",MIN(1129,I2226,$C2226)*overallRate,MIN(1129,I2226)*overallRate),ROUND(MAX(IF($B2226="Non - avec lien de dépendance",0,MIN((0.75*I2226),847)),MIN(I2226,(0.75*$C2226),847)),2)),IF($B2226="Non - avec lien de dépendance",MIN(1129,I2226,$C2226)*overallRate,MIN(1129,I2226)*overallRate)))))</f>
        <v>Effectuez l’étape 1</v>
      </c>
      <c r="N2226" s="68" t="str">
        <f>IF(ISTEXT(overallRate),"Effectuez l’étape 1",IF(OR(COUNT($C2226,J2226)&lt;&gt;2,overallRate=0),0,IF(F2226="Yes",ROUND(MAX(IF($B2226="Oui - sans lien de dépendance",0,MIN((0.75*J2226),847)),MIN(J2226,(0.75*$C2226),847)),2),IF(revenueReduction&gt;0.3,MAX(IF($B2226="Non - avec lien de dépendance",MIN(1129,J2226,$C2226)*overallRate,MIN(1129,J2226)*overallRate),ROUND(MAX(IF($B2226="Non - avec lien de dépendance",0,MIN((0.75*J2226),847)),MIN(J2226,(0.75*$C2226),847)),2)),IF($B2226="Non - avec lien de dépendance",MIN(1129,J2226,$C2226)*overallRate,MIN(1129,J2226)*overallRate)))))</f>
        <v>Effectuez l’étape 1</v>
      </c>
      <c r="O2226" s="68" t="str">
        <f>IF(ISTEXT(overallRate),"Effectuez l’étape 1",IF(OR(COUNT($C2226,K2226)&lt;&gt;2,overallRate=0),0,IF(G2226="Yes",ROUND(MAX(IF($B2226="Oui - sans lien de dépendance",0,MIN((0.75*K2226),847)),MIN(K2226,(0.75*$C2226),847)),2),IF(revenueReduction&gt;0.3,MAX(IF($B2226="Non - avec lien de dépendance",MIN(1129,K2226,$C2226)*overallRate,MIN(1129,K2226)*overallRate),ROUND(MAX(IF($B2226="Non - avec lien de dépendance",0,MIN((0.75*K2226),847)),MIN(K2226,(0.75*$C2226),847)),2)),IF($B2226="Non - avec lien de dépendance",MIN(1129,K2226,$C2226)*overallRate,MIN(1129,K2226)*overallRate)))))</f>
        <v>Effectuez l’étape 1</v>
      </c>
      <c r="P2226" s="3">
        <f t="shared" si="34"/>
        <v>0</v>
      </c>
    </row>
    <row r="2227" spans="12:16" x14ac:dyDescent="0.5">
      <c r="L2227" s="68" t="str">
        <f>IF(ISTEXT(overallRate),"Effectuez l’étape 1",IF(OR(COUNT($C2227,H2227)&lt;&gt;2,overallRate=0),0,IF(D2227="Yes",ROUND(MAX(IF($B2227="Oui - sans lien de dépendance",0,MIN((0.75*H2227),847)),MIN(H2227,(0.75*$C2227),847)),2),IF(revenueReduction&gt;0.3,MAX(IF($B2227="Non - avec lien de dépendance",MIN(1129,H2227,$C2227)*overallRate,MIN(1129,H2227)*overallRate),ROUND(MAX(IF($B2227="Non - avec lien de dépendance",0,MIN((0.75*H2227),847)),MIN(H2227,(0.75*$C2227),847)),2)),IF($B2227="Non - avec lien de dépendance",MIN(1129,H2227,$C2227)*overallRate,MIN(1129,H2227)*overallRate)))))</f>
        <v>Effectuez l’étape 1</v>
      </c>
      <c r="M2227" s="68" t="str">
        <f>IF(ISTEXT(overallRate),"Effectuez l’étape 1",IF(OR(COUNT($C2227,I2227)&lt;&gt;2,overallRate=0),0,IF(E2227="Yes",ROUND(MAX(IF($B2227="Oui - sans lien de dépendance",0,MIN((0.75*I2227),847)),MIN(I2227,(0.75*$C2227),847)),2),IF(revenueReduction&gt;0.3,MAX(IF($B2227="Non - avec lien de dépendance",MIN(1129,I2227,$C2227)*overallRate,MIN(1129,I2227)*overallRate),ROUND(MAX(IF($B2227="Non - avec lien de dépendance",0,MIN((0.75*I2227),847)),MIN(I2227,(0.75*$C2227),847)),2)),IF($B2227="Non - avec lien de dépendance",MIN(1129,I2227,$C2227)*overallRate,MIN(1129,I2227)*overallRate)))))</f>
        <v>Effectuez l’étape 1</v>
      </c>
      <c r="N2227" s="68" t="str">
        <f>IF(ISTEXT(overallRate),"Effectuez l’étape 1",IF(OR(COUNT($C2227,J2227)&lt;&gt;2,overallRate=0),0,IF(F2227="Yes",ROUND(MAX(IF($B2227="Oui - sans lien de dépendance",0,MIN((0.75*J2227),847)),MIN(J2227,(0.75*$C2227),847)),2),IF(revenueReduction&gt;0.3,MAX(IF($B2227="Non - avec lien de dépendance",MIN(1129,J2227,$C2227)*overallRate,MIN(1129,J2227)*overallRate),ROUND(MAX(IF($B2227="Non - avec lien de dépendance",0,MIN((0.75*J2227),847)),MIN(J2227,(0.75*$C2227),847)),2)),IF($B2227="Non - avec lien de dépendance",MIN(1129,J2227,$C2227)*overallRate,MIN(1129,J2227)*overallRate)))))</f>
        <v>Effectuez l’étape 1</v>
      </c>
      <c r="O2227" s="68" t="str">
        <f>IF(ISTEXT(overallRate),"Effectuez l’étape 1",IF(OR(COUNT($C2227,K2227)&lt;&gt;2,overallRate=0),0,IF(G2227="Yes",ROUND(MAX(IF($B2227="Oui - sans lien de dépendance",0,MIN((0.75*K2227),847)),MIN(K2227,(0.75*$C2227),847)),2),IF(revenueReduction&gt;0.3,MAX(IF($B2227="Non - avec lien de dépendance",MIN(1129,K2227,$C2227)*overallRate,MIN(1129,K2227)*overallRate),ROUND(MAX(IF($B2227="Non - avec lien de dépendance",0,MIN((0.75*K2227),847)),MIN(K2227,(0.75*$C2227),847)),2)),IF($B2227="Non - avec lien de dépendance",MIN(1129,K2227,$C2227)*overallRate,MIN(1129,K2227)*overallRate)))))</f>
        <v>Effectuez l’étape 1</v>
      </c>
      <c r="P2227" s="3">
        <f t="shared" si="34"/>
        <v>0</v>
      </c>
    </row>
    <row r="2228" spans="12:16" x14ac:dyDescent="0.5">
      <c r="L2228" s="68" t="str">
        <f>IF(ISTEXT(overallRate),"Effectuez l’étape 1",IF(OR(COUNT($C2228,H2228)&lt;&gt;2,overallRate=0),0,IF(D2228="Yes",ROUND(MAX(IF($B2228="Oui - sans lien de dépendance",0,MIN((0.75*H2228),847)),MIN(H2228,(0.75*$C2228),847)),2),IF(revenueReduction&gt;0.3,MAX(IF($B2228="Non - avec lien de dépendance",MIN(1129,H2228,$C2228)*overallRate,MIN(1129,H2228)*overallRate),ROUND(MAX(IF($B2228="Non - avec lien de dépendance",0,MIN((0.75*H2228),847)),MIN(H2228,(0.75*$C2228),847)),2)),IF($B2228="Non - avec lien de dépendance",MIN(1129,H2228,$C2228)*overallRate,MIN(1129,H2228)*overallRate)))))</f>
        <v>Effectuez l’étape 1</v>
      </c>
      <c r="M2228" s="68" t="str">
        <f>IF(ISTEXT(overallRate),"Effectuez l’étape 1",IF(OR(COUNT($C2228,I2228)&lt;&gt;2,overallRate=0),0,IF(E2228="Yes",ROUND(MAX(IF($B2228="Oui - sans lien de dépendance",0,MIN((0.75*I2228),847)),MIN(I2228,(0.75*$C2228),847)),2),IF(revenueReduction&gt;0.3,MAX(IF($B2228="Non - avec lien de dépendance",MIN(1129,I2228,$C2228)*overallRate,MIN(1129,I2228)*overallRate),ROUND(MAX(IF($B2228="Non - avec lien de dépendance",0,MIN((0.75*I2228),847)),MIN(I2228,(0.75*$C2228),847)),2)),IF($B2228="Non - avec lien de dépendance",MIN(1129,I2228,$C2228)*overallRate,MIN(1129,I2228)*overallRate)))))</f>
        <v>Effectuez l’étape 1</v>
      </c>
      <c r="N2228" s="68" t="str">
        <f>IF(ISTEXT(overallRate),"Effectuez l’étape 1",IF(OR(COUNT($C2228,J2228)&lt;&gt;2,overallRate=0),0,IF(F2228="Yes",ROUND(MAX(IF($B2228="Oui - sans lien de dépendance",0,MIN((0.75*J2228),847)),MIN(J2228,(0.75*$C2228),847)),2),IF(revenueReduction&gt;0.3,MAX(IF($B2228="Non - avec lien de dépendance",MIN(1129,J2228,$C2228)*overallRate,MIN(1129,J2228)*overallRate),ROUND(MAX(IF($B2228="Non - avec lien de dépendance",0,MIN((0.75*J2228),847)),MIN(J2228,(0.75*$C2228),847)),2)),IF($B2228="Non - avec lien de dépendance",MIN(1129,J2228,$C2228)*overallRate,MIN(1129,J2228)*overallRate)))))</f>
        <v>Effectuez l’étape 1</v>
      </c>
      <c r="O2228" s="68" t="str">
        <f>IF(ISTEXT(overallRate),"Effectuez l’étape 1",IF(OR(COUNT($C2228,K2228)&lt;&gt;2,overallRate=0),0,IF(G2228="Yes",ROUND(MAX(IF($B2228="Oui - sans lien de dépendance",0,MIN((0.75*K2228),847)),MIN(K2228,(0.75*$C2228),847)),2),IF(revenueReduction&gt;0.3,MAX(IF($B2228="Non - avec lien de dépendance",MIN(1129,K2228,$C2228)*overallRate,MIN(1129,K2228)*overallRate),ROUND(MAX(IF($B2228="Non - avec lien de dépendance",0,MIN((0.75*K2228),847)),MIN(K2228,(0.75*$C2228),847)),2)),IF($B2228="Non - avec lien de dépendance",MIN(1129,K2228,$C2228)*overallRate,MIN(1129,K2228)*overallRate)))))</f>
        <v>Effectuez l’étape 1</v>
      </c>
      <c r="P2228" s="3">
        <f t="shared" si="34"/>
        <v>0</v>
      </c>
    </row>
    <row r="2229" spans="12:16" x14ac:dyDescent="0.5">
      <c r="L2229" s="68" t="str">
        <f>IF(ISTEXT(overallRate),"Effectuez l’étape 1",IF(OR(COUNT($C2229,H2229)&lt;&gt;2,overallRate=0),0,IF(D2229="Yes",ROUND(MAX(IF($B2229="Oui - sans lien de dépendance",0,MIN((0.75*H2229),847)),MIN(H2229,(0.75*$C2229),847)),2),IF(revenueReduction&gt;0.3,MAX(IF($B2229="Non - avec lien de dépendance",MIN(1129,H2229,$C2229)*overallRate,MIN(1129,H2229)*overallRate),ROUND(MAX(IF($B2229="Non - avec lien de dépendance",0,MIN((0.75*H2229),847)),MIN(H2229,(0.75*$C2229),847)),2)),IF($B2229="Non - avec lien de dépendance",MIN(1129,H2229,$C2229)*overallRate,MIN(1129,H2229)*overallRate)))))</f>
        <v>Effectuez l’étape 1</v>
      </c>
      <c r="M2229" s="68" t="str">
        <f>IF(ISTEXT(overallRate),"Effectuez l’étape 1",IF(OR(COUNT($C2229,I2229)&lt;&gt;2,overallRate=0),0,IF(E2229="Yes",ROUND(MAX(IF($B2229="Oui - sans lien de dépendance",0,MIN((0.75*I2229),847)),MIN(I2229,(0.75*$C2229),847)),2),IF(revenueReduction&gt;0.3,MAX(IF($B2229="Non - avec lien de dépendance",MIN(1129,I2229,$C2229)*overallRate,MIN(1129,I2229)*overallRate),ROUND(MAX(IF($B2229="Non - avec lien de dépendance",0,MIN((0.75*I2229),847)),MIN(I2229,(0.75*$C2229),847)),2)),IF($B2229="Non - avec lien de dépendance",MIN(1129,I2229,$C2229)*overallRate,MIN(1129,I2229)*overallRate)))))</f>
        <v>Effectuez l’étape 1</v>
      </c>
      <c r="N2229" s="68" t="str">
        <f>IF(ISTEXT(overallRate),"Effectuez l’étape 1",IF(OR(COUNT($C2229,J2229)&lt;&gt;2,overallRate=0),0,IF(F2229="Yes",ROUND(MAX(IF($B2229="Oui - sans lien de dépendance",0,MIN((0.75*J2229),847)),MIN(J2229,(0.75*$C2229),847)),2),IF(revenueReduction&gt;0.3,MAX(IF($B2229="Non - avec lien de dépendance",MIN(1129,J2229,$C2229)*overallRate,MIN(1129,J2229)*overallRate),ROUND(MAX(IF($B2229="Non - avec lien de dépendance",0,MIN((0.75*J2229),847)),MIN(J2229,(0.75*$C2229),847)),2)),IF($B2229="Non - avec lien de dépendance",MIN(1129,J2229,$C2229)*overallRate,MIN(1129,J2229)*overallRate)))))</f>
        <v>Effectuez l’étape 1</v>
      </c>
      <c r="O2229" s="68" t="str">
        <f>IF(ISTEXT(overallRate),"Effectuez l’étape 1",IF(OR(COUNT($C2229,K2229)&lt;&gt;2,overallRate=0),0,IF(G2229="Yes",ROUND(MAX(IF($B2229="Oui - sans lien de dépendance",0,MIN((0.75*K2229),847)),MIN(K2229,(0.75*$C2229),847)),2),IF(revenueReduction&gt;0.3,MAX(IF($B2229="Non - avec lien de dépendance",MIN(1129,K2229,$C2229)*overallRate,MIN(1129,K2229)*overallRate),ROUND(MAX(IF($B2229="Non - avec lien de dépendance",0,MIN((0.75*K2229),847)),MIN(K2229,(0.75*$C2229),847)),2)),IF($B2229="Non - avec lien de dépendance",MIN(1129,K2229,$C2229)*overallRate,MIN(1129,K2229)*overallRate)))))</f>
        <v>Effectuez l’étape 1</v>
      </c>
      <c r="P2229" s="3">
        <f t="shared" si="34"/>
        <v>0</v>
      </c>
    </row>
    <row r="2230" spans="12:16" x14ac:dyDescent="0.5">
      <c r="L2230" s="68" t="str">
        <f>IF(ISTEXT(overallRate),"Effectuez l’étape 1",IF(OR(COUNT($C2230,H2230)&lt;&gt;2,overallRate=0),0,IF(D2230="Yes",ROUND(MAX(IF($B2230="Oui - sans lien de dépendance",0,MIN((0.75*H2230),847)),MIN(H2230,(0.75*$C2230),847)),2),IF(revenueReduction&gt;0.3,MAX(IF($B2230="Non - avec lien de dépendance",MIN(1129,H2230,$C2230)*overallRate,MIN(1129,H2230)*overallRate),ROUND(MAX(IF($B2230="Non - avec lien de dépendance",0,MIN((0.75*H2230),847)),MIN(H2230,(0.75*$C2230),847)),2)),IF($B2230="Non - avec lien de dépendance",MIN(1129,H2230,$C2230)*overallRate,MIN(1129,H2230)*overallRate)))))</f>
        <v>Effectuez l’étape 1</v>
      </c>
      <c r="M2230" s="68" t="str">
        <f>IF(ISTEXT(overallRate),"Effectuez l’étape 1",IF(OR(COUNT($C2230,I2230)&lt;&gt;2,overallRate=0),0,IF(E2230="Yes",ROUND(MAX(IF($B2230="Oui - sans lien de dépendance",0,MIN((0.75*I2230),847)),MIN(I2230,(0.75*$C2230),847)),2),IF(revenueReduction&gt;0.3,MAX(IF($B2230="Non - avec lien de dépendance",MIN(1129,I2230,$C2230)*overallRate,MIN(1129,I2230)*overallRate),ROUND(MAX(IF($B2230="Non - avec lien de dépendance",0,MIN((0.75*I2230),847)),MIN(I2230,(0.75*$C2230),847)),2)),IF($B2230="Non - avec lien de dépendance",MIN(1129,I2230,$C2230)*overallRate,MIN(1129,I2230)*overallRate)))))</f>
        <v>Effectuez l’étape 1</v>
      </c>
      <c r="N2230" s="68" t="str">
        <f>IF(ISTEXT(overallRate),"Effectuez l’étape 1",IF(OR(COUNT($C2230,J2230)&lt;&gt;2,overallRate=0),0,IF(F2230="Yes",ROUND(MAX(IF($B2230="Oui - sans lien de dépendance",0,MIN((0.75*J2230),847)),MIN(J2230,(0.75*$C2230),847)),2),IF(revenueReduction&gt;0.3,MAX(IF($B2230="Non - avec lien de dépendance",MIN(1129,J2230,$C2230)*overallRate,MIN(1129,J2230)*overallRate),ROUND(MAX(IF($B2230="Non - avec lien de dépendance",0,MIN((0.75*J2230),847)),MIN(J2230,(0.75*$C2230),847)),2)),IF($B2230="Non - avec lien de dépendance",MIN(1129,J2230,$C2230)*overallRate,MIN(1129,J2230)*overallRate)))))</f>
        <v>Effectuez l’étape 1</v>
      </c>
      <c r="O2230" s="68" t="str">
        <f>IF(ISTEXT(overallRate),"Effectuez l’étape 1",IF(OR(COUNT($C2230,K2230)&lt;&gt;2,overallRate=0),0,IF(G2230="Yes",ROUND(MAX(IF($B2230="Oui - sans lien de dépendance",0,MIN((0.75*K2230),847)),MIN(K2230,(0.75*$C2230),847)),2),IF(revenueReduction&gt;0.3,MAX(IF($B2230="Non - avec lien de dépendance",MIN(1129,K2230,$C2230)*overallRate,MIN(1129,K2230)*overallRate),ROUND(MAX(IF($B2230="Non - avec lien de dépendance",0,MIN((0.75*K2230),847)),MIN(K2230,(0.75*$C2230),847)),2)),IF($B2230="Non - avec lien de dépendance",MIN(1129,K2230,$C2230)*overallRate,MIN(1129,K2230)*overallRate)))))</f>
        <v>Effectuez l’étape 1</v>
      </c>
      <c r="P2230" s="3">
        <f t="shared" si="34"/>
        <v>0</v>
      </c>
    </row>
    <row r="2231" spans="12:16" x14ac:dyDescent="0.5">
      <c r="L2231" s="68" t="str">
        <f>IF(ISTEXT(overallRate),"Effectuez l’étape 1",IF(OR(COUNT($C2231,H2231)&lt;&gt;2,overallRate=0),0,IF(D2231="Yes",ROUND(MAX(IF($B2231="Oui - sans lien de dépendance",0,MIN((0.75*H2231),847)),MIN(H2231,(0.75*$C2231),847)),2),IF(revenueReduction&gt;0.3,MAX(IF($B2231="Non - avec lien de dépendance",MIN(1129,H2231,$C2231)*overallRate,MIN(1129,H2231)*overallRate),ROUND(MAX(IF($B2231="Non - avec lien de dépendance",0,MIN((0.75*H2231),847)),MIN(H2231,(0.75*$C2231),847)),2)),IF($B2231="Non - avec lien de dépendance",MIN(1129,H2231,$C2231)*overallRate,MIN(1129,H2231)*overallRate)))))</f>
        <v>Effectuez l’étape 1</v>
      </c>
      <c r="M2231" s="68" t="str">
        <f>IF(ISTEXT(overallRate),"Effectuez l’étape 1",IF(OR(COUNT($C2231,I2231)&lt;&gt;2,overallRate=0),0,IF(E2231="Yes",ROUND(MAX(IF($B2231="Oui - sans lien de dépendance",0,MIN((0.75*I2231),847)),MIN(I2231,(0.75*$C2231),847)),2),IF(revenueReduction&gt;0.3,MAX(IF($B2231="Non - avec lien de dépendance",MIN(1129,I2231,$C2231)*overallRate,MIN(1129,I2231)*overallRate),ROUND(MAX(IF($B2231="Non - avec lien de dépendance",0,MIN((0.75*I2231),847)),MIN(I2231,(0.75*$C2231),847)),2)),IF($B2231="Non - avec lien de dépendance",MIN(1129,I2231,$C2231)*overallRate,MIN(1129,I2231)*overallRate)))))</f>
        <v>Effectuez l’étape 1</v>
      </c>
      <c r="N2231" s="68" t="str">
        <f>IF(ISTEXT(overallRate),"Effectuez l’étape 1",IF(OR(COUNT($C2231,J2231)&lt;&gt;2,overallRate=0),0,IF(F2231="Yes",ROUND(MAX(IF($B2231="Oui - sans lien de dépendance",0,MIN((0.75*J2231),847)),MIN(J2231,(0.75*$C2231),847)),2),IF(revenueReduction&gt;0.3,MAX(IF($B2231="Non - avec lien de dépendance",MIN(1129,J2231,$C2231)*overallRate,MIN(1129,J2231)*overallRate),ROUND(MAX(IF($B2231="Non - avec lien de dépendance",0,MIN((0.75*J2231),847)),MIN(J2231,(0.75*$C2231),847)),2)),IF($B2231="Non - avec lien de dépendance",MIN(1129,J2231,$C2231)*overallRate,MIN(1129,J2231)*overallRate)))))</f>
        <v>Effectuez l’étape 1</v>
      </c>
      <c r="O2231" s="68" t="str">
        <f>IF(ISTEXT(overallRate),"Effectuez l’étape 1",IF(OR(COUNT($C2231,K2231)&lt;&gt;2,overallRate=0),0,IF(G2231="Yes",ROUND(MAX(IF($B2231="Oui - sans lien de dépendance",0,MIN((0.75*K2231),847)),MIN(K2231,(0.75*$C2231),847)),2),IF(revenueReduction&gt;0.3,MAX(IF($B2231="Non - avec lien de dépendance",MIN(1129,K2231,$C2231)*overallRate,MIN(1129,K2231)*overallRate),ROUND(MAX(IF($B2231="Non - avec lien de dépendance",0,MIN((0.75*K2231),847)),MIN(K2231,(0.75*$C2231),847)),2)),IF($B2231="Non - avec lien de dépendance",MIN(1129,K2231,$C2231)*overallRate,MIN(1129,K2231)*overallRate)))))</f>
        <v>Effectuez l’étape 1</v>
      </c>
      <c r="P2231" s="3">
        <f t="shared" si="34"/>
        <v>0</v>
      </c>
    </row>
    <row r="2232" spans="12:16" x14ac:dyDescent="0.5">
      <c r="L2232" s="68" t="str">
        <f>IF(ISTEXT(overallRate),"Effectuez l’étape 1",IF(OR(COUNT($C2232,H2232)&lt;&gt;2,overallRate=0),0,IF(D2232="Yes",ROUND(MAX(IF($B2232="Oui - sans lien de dépendance",0,MIN((0.75*H2232),847)),MIN(H2232,(0.75*$C2232),847)),2),IF(revenueReduction&gt;0.3,MAX(IF($B2232="Non - avec lien de dépendance",MIN(1129,H2232,$C2232)*overallRate,MIN(1129,H2232)*overallRate),ROUND(MAX(IF($B2232="Non - avec lien de dépendance",0,MIN((0.75*H2232),847)),MIN(H2232,(0.75*$C2232),847)),2)),IF($B2232="Non - avec lien de dépendance",MIN(1129,H2232,$C2232)*overallRate,MIN(1129,H2232)*overallRate)))))</f>
        <v>Effectuez l’étape 1</v>
      </c>
      <c r="M2232" s="68" t="str">
        <f>IF(ISTEXT(overallRate),"Effectuez l’étape 1",IF(OR(COUNT($C2232,I2232)&lt;&gt;2,overallRate=0),0,IF(E2232="Yes",ROUND(MAX(IF($B2232="Oui - sans lien de dépendance",0,MIN((0.75*I2232),847)),MIN(I2232,(0.75*$C2232),847)),2),IF(revenueReduction&gt;0.3,MAX(IF($B2232="Non - avec lien de dépendance",MIN(1129,I2232,$C2232)*overallRate,MIN(1129,I2232)*overallRate),ROUND(MAX(IF($B2232="Non - avec lien de dépendance",0,MIN((0.75*I2232),847)),MIN(I2232,(0.75*$C2232),847)),2)),IF($B2232="Non - avec lien de dépendance",MIN(1129,I2232,$C2232)*overallRate,MIN(1129,I2232)*overallRate)))))</f>
        <v>Effectuez l’étape 1</v>
      </c>
      <c r="N2232" s="68" t="str">
        <f>IF(ISTEXT(overallRate),"Effectuez l’étape 1",IF(OR(COUNT($C2232,J2232)&lt;&gt;2,overallRate=0),0,IF(F2232="Yes",ROUND(MAX(IF($B2232="Oui - sans lien de dépendance",0,MIN((0.75*J2232),847)),MIN(J2232,(0.75*$C2232),847)),2),IF(revenueReduction&gt;0.3,MAX(IF($B2232="Non - avec lien de dépendance",MIN(1129,J2232,$C2232)*overallRate,MIN(1129,J2232)*overallRate),ROUND(MAX(IF($B2232="Non - avec lien de dépendance",0,MIN((0.75*J2232),847)),MIN(J2232,(0.75*$C2232),847)),2)),IF($B2232="Non - avec lien de dépendance",MIN(1129,J2232,$C2232)*overallRate,MIN(1129,J2232)*overallRate)))))</f>
        <v>Effectuez l’étape 1</v>
      </c>
      <c r="O2232" s="68" t="str">
        <f>IF(ISTEXT(overallRate),"Effectuez l’étape 1",IF(OR(COUNT($C2232,K2232)&lt;&gt;2,overallRate=0),0,IF(G2232="Yes",ROUND(MAX(IF($B2232="Oui - sans lien de dépendance",0,MIN((0.75*K2232),847)),MIN(K2232,(0.75*$C2232),847)),2),IF(revenueReduction&gt;0.3,MAX(IF($B2232="Non - avec lien de dépendance",MIN(1129,K2232,$C2232)*overallRate,MIN(1129,K2232)*overallRate),ROUND(MAX(IF($B2232="Non - avec lien de dépendance",0,MIN((0.75*K2232),847)),MIN(K2232,(0.75*$C2232),847)),2)),IF($B2232="Non - avec lien de dépendance",MIN(1129,K2232,$C2232)*overallRate,MIN(1129,K2232)*overallRate)))))</f>
        <v>Effectuez l’étape 1</v>
      </c>
      <c r="P2232" s="3">
        <f t="shared" si="34"/>
        <v>0</v>
      </c>
    </row>
    <row r="2233" spans="12:16" x14ac:dyDescent="0.5">
      <c r="L2233" s="68" t="str">
        <f>IF(ISTEXT(overallRate),"Effectuez l’étape 1",IF(OR(COUNT($C2233,H2233)&lt;&gt;2,overallRate=0),0,IF(D2233="Yes",ROUND(MAX(IF($B2233="Oui - sans lien de dépendance",0,MIN((0.75*H2233),847)),MIN(H2233,(0.75*$C2233),847)),2),IF(revenueReduction&gt;0.3,MAX(IF($B2233="Non - avec lien de dépendance",MIN(1129,H2233,$C2233)*overallRate,MIN(1129,H2233)*overallRate),ROUND(MAX(IF($B2233="Non - avec lien de dépendance",0,MIN((0.75*H2233),847)),MIN(H2233,(0.75*$C2233),847)),2)),IF($B2233="Non - avec lien de dépendance",MIN(1129,H2233,$C2233)*overallRate,MIN(1129,H2233)*overallRate)))))</f>
        <v>Effectuez l’étape 1</v>
      </c>
      <c r="M2233" s="68" t="str">
        <f>IF(ISTEXT(overallRate),"Effectuez l’étape 1",IF(OR(COUNT($C2233,I2233)&lt;&gt;2,overallRate=0),0,IF(E2233="Yes",ROUND(MAX(IF($B2233="Oui - sans lien de dépendance",0,MIN((0.75*I2233),847)),MIN(I2233,(0.75*$C2233),847)),2),IF(revenueReduction&gt;0.3,MAX(IF($B2233="Non - avec lien de dépendance",MIN(1129,I2233,$C2233)*overallRate,MIN(1129,I2233)*overallRate),ROUND(MAX(IF($B2233="Non - avec lien de dépendance",0,MIN((0.75*I2233),847)),MIN(I2233,(0.75*$C2233),847)),2)),IF($B2233="Non - avec lien de dépendance",MIN(1129,I2233,$C2233)*overallRate,MIN(1129,I2233)*overallRate)))))</f>
        <v>Effectuez l’étape 1</v>
      </c>
      <c r="N2233" s="68" t="str">
        <f>IF(ISTEXT(overallRate),"Effectuez l’étape 1",IF(OR(COUNT($C2233,J2233)&lt;&gt;2,overallRate=0),0,IF(F2233="Yes",ROUND(MAX(IF($B2233="Oui - sans lien de dépendance",0,MIN((0.75*J2233),847)),MIN(J2233,(0.75*$C2233),847)),2),IF(revenueReduction&gt;0.3,MAX(IF($B2233="Non - avec lien de dépendance",MIN(1129,J2233,$C2233)*overallRate,MIN(1129,J2233)*overallRate),ROUND(MAX(IF($B2233="Non - avec lien de dépendance",0,MIN((0.75*J2233),847)),MIN(J2233,(0.75*$C2233),847)),2)),IF($B2233="Non - avec lien de dépendance",MIN(1129,J2233,$C2233)*overallRate,MIN(1129,J2233)*overallRate)))))</f>
        <v>Effectuez l’étape 1</v>
      </c>
      <c r="O2233" s="68" t="str">
        <f>IF(ISTEXT(overallRate),"Effectuez l’étape 1",IF(OR(COUNT($C2233,K2233)&lt;&gt;2,overallRate=0),0,IF(G2233="Yes",ROUND(MAX(IF($B2233="Oui - sans lien de dépendance",0,MIN((0.75*K2233),847)),MIN(K2233,(0.75*$C2233),847)),2),IF(revenueReduction&gt;0.3,MAX(IF($B2233="Non - avec lien de dépendance",MIN(1129,K2233,$C2233)*overallRate,MIN(1129,K2233)*overallRate),ROUND(MAX(IF($B2233="Non - avec lien de dépendance",0,MIN((0.75*K2233),847)),MIN(K2233,(0.75*$C2233),847)),2)),IF($B2233="Non - avec lien de dépendance",MIN(1129,K2233,$C2233)*overallRate,MIN(1129,K2233)*overallRate)))))</f>
        <v>Effectuez l’étape 1</v>
      </c>
      <c r="P2233" s="3">
        <f t="shared" si="34"/>
        <v>0</v>
      </c>
    </row>
    <row r="2234" spans="12:16" x14ac:dyDescent="0.5">
      <c r="L2234" s="68" t="str">
        <f>IF(ISTEXT(overallRate),"Effectuez l’étape 1",IF(OR(COUNT($C2234,H2234)&lt;&gt;2,overallRate=0),0,IF(D2234="Yes",ROUND(MAX(IF($B2234="Oui - sans lien de dépendance",0,MIN((0.75*H2234),847)),MIN(H2234,(0.75*$C2234),847)),2),IF(revenueReduction&gt;0.3,MAX(IF($B2234="Non - avec lien de dépendance",MIN(1129,H2234,$C2234)*overallRate,MIN(1129,H2234)*overallRate),ROUND(MAX(IF($B2234="Non - avec lien de dépendance",0,MIN((0.75*H2234),847)),MIN(H2234,(0.75*$C2234),847)),2)),IF($B2234="Non - avec lien de dépendance",MIN(1129,H2234,$C2234)*overallRate,MIN(1129,H2234)*overallRate)))))</f>
        <v>Effectuez l’étape 1</v>
      </c>
      <c r="M2234" s="68" t="str">
        <f>IF(ISTEXT(overallRate),"Effectuez l’étape 1",IF(OR(COUNT($C2234,I2234)&lt;&gt;2,overallRate=0),0,IF(E2234="Yes",ROUND(MAX(IF($B2234="Oui - sans lien de dépendance",0,MIN((0.75*I2234),847)),MIN(I2234,(0.75*$C2234),847)),2),IF(revenueReduction&gt;0.3,MAX(IF($B2234="Non - avec lien de dépendance",MIN(1129,I2234,$C2234)*overallRate,MIN(1129,I2234)*overallRate),ROUND(MAX(IF($B2234="Non - avec lien de dépendance",0,MIN((0.75*I2234),847)),MIN(I2234,(0.75*$C2234),847)),2)),IF($B2234="Non - avec lien de dépendance",MIN(1129,I2234,$C2234)*overallRate,MIN(1129,I2234)*overallRate)))))</f>
        <v>Effectuez l’étape 1</v>
      </c>
      <c r="N2234" s="68" t="str">
        <f>IF(ISTEXT(overallRate),"Effectuez l’étape 1",IF(OR(COUNT($C2234,J2234)&lt;&gt;2,overallRate=0),0,IF(F2234="Yes",ROUND(MAX(IF($B2234="Oui - sans lien de dépendance",0,MIN((0.75*J2234),847)),MIN(J2234,(0.75*$C2234),847)),2),IF(revenueReduction&gt;0.3,MAX(IF($B2234="Non - avec lien de dépendance",MIN(1129,J2234,$C2234)*overallRate,MIN(1129,J2234)*overallRate),ROUND(MAX(IF($B2234="Non - avec lien de dépendance",0,MIN((0.75*J2234),847)),MIN(J2234,(0.75*$C2234),847)),2)),IF($B2234="Non - avec lien de dépendance",MIN(1129,J2234,$C2234)*overallRate,MIN(1129,J2234)*overallRate)))))</f>
        <v>Effectuez l’étape 1</v>
      </c>
      <c r="O2234" s="68" t="str">
        <f>IF(ISTEXT(overallRate),"Effectuez l’étape 1",IF(OR(COUNT($C2234,K2234)&lt;&gt;2,overallRate=0),0,IF(G2234="Yes",ROUND(MAX(IF($B2234="Oui - sans lien de dépendance",0,MIN((0.75*K2234),847)),MIN(K2234,(0.75*$C2234),847)),2),IF(revenueReduction&gt;0.3,MAX(IF($B2234="Non - avec lien de dépendance",MIN(1129,K2234,$C2234)*overallRate,MIN(1129,K2234)*overallRate),ROUND(MAX(IF($B2234="Non - avec lien de dépendance",0,MIN((0.75*K2234),847)),MIN(K2234,(0.75*$C2234),847)),2)),IF($B2234="Non - avec lien de dépendance",MIN(1129,K2234,$C2234)*overallRate,MIN(1129,K2234)*overallRate)))))</f>
        <v>Effectuez l’étape 1</v>
      </c>
      <c r="P2234" s="3">
        <f t="shared" si="34"/>
        <v>0</v>
      </c>
    </row>
    <row r="2235" spans="12:16" x14ac:dyDescent="0.5">
      <c r="L2235" s="68" t="str">
        <f>IF(ISTEXT(overallRate),"Effectuez l’étape 1",IF(OR(COUNT($C2235,H2235)&lt;&gt;2,overallRate=0),0,IF(D2235="Yes",ROUND(MAX(IF($B2235="Oui - sans lien de dépendance",0,MIN((0.75*H2235),847)),MIN(H2235,(0.75*$C2235),847)),2),IF(revenueReduction&gt;0.3,MAX(IF($B2235="Non - avec lien de dépendance",MIN(1129,H2235,$C2235)*overallRate,MIN(1129,H2235)*overallRate),ROUND(MAX(IF($B2235="Non - avec lien de dépendance",0,MIN((0.75*H2235),847)),MIN(H2235,(0.75*$C2235),847)),2)),IF($B2235="Non - avec lien de dépendance",MIN(1129,H2235,$C2235)*overallRate,MIN(1129,H2235)*overallRate)))))</f>
        <v>Effectuez l’étape 1</v>
      </c>
      <c r="M2235" s="68" t="str">
        <f>IF(ISTEXT(overallRate),"Effectuez l’étape 1",IF(OR(COUNT($C2235,I2235)&lt;&gt;2,overallRate=0),0,IF(E2235="Yes",ROUND(MAX(IF($B2235="Oui - sans lien de dépendance",0,MIN((0.75*I2235),847)),MIN(I2235,(0.75*$C2235),847)),2),IF(revenueReduction&gt;0.3,MAX(IF($B2235="Non - avec lien de dépendance",MIN(1129,I2235,$C2235)*overallRate,MIN(1129,I2235)*overallRate),ROUND(MAX(IF($B2235="Non - avec lien de dépendance",0,MIN((0.75*I2235),847)),MIN(I2235,(0.75*$C2235),847)),2)),IF($B2235="Non - avec lien de dépendance",MIN(1129,I2235,$C2235)*overallRate,MIN(1129,I2235)*overallRate)))))</f>
        <v>Effectuez l’étape 1</v>
      </c>
      <c r="N2235" s="68" t="str">
        <f>IF(ISTEXT(overallRate),"Effectuez l’étape 1",IF(OR(COUNT($C2235,J2235)&lt;&gt;2,overallRate=0),0,IF(F2235="Yes",ROUND(MAX(IF($B2235="Oui - sans lien de dépendance",0,MIN((0.75*J2235),847)),MIN(J2235,(0.75*$C2235),847)),2),IF(revenueReduction&gt;0.3,MAX(IF($B2235="Non - avec lien de dépendance",MIN(1129,J2235,$C2235)*overallRate,MIN(1129,J2235)*overallRate),ROUND(MAX(IF($B2235="Non - avec lien de dépendance",0,MIN((0.75*J2235),847)),MIN(J2235,(0.75*$C2235),847)),2)),IF($B2235="Non - avec lien de dépendance",MIN(1129,J2235,$C2235)*overallRate,MIN(1129,J2235)*overallRate)))))</f>
        <v>Effectuez l’étape 1</v>
      </c>
      <c r="O2235" s="68" t="str">
        <f>IF(ISTEXT(overallRate),"Effectuez l’étape 1",IF(OR(COUNT($C2235,K2235)&lt;&gt;2,overallRate=0),0,IF(G2235="Yes",ROUND(MAX(IF($B2235="Oui - sans lien de dépendance",0,MIN((0.75*K2235),847)),MIN(K2235,(0.75*$C2235),847)),2),IF(revenueReduction&gt;0.3,MAX(IF($B2235="Non - avec lien de dépendance",MIN(1129,K2235,$C2235)*overallRate,MIN(1129,K2235)*overallRate),ROUND(MAX(IF($B2235="Non - avec lien de dépendance",0,MIN((0.75*K2235),847)),MIN(K2235,(0.75*$C2235),847)),2)),IF($B2235="Non - avec lien de dépendance",MIN(1129,K2235,$C2235)*overallRate,MIN(1129,K2235)*overallRate)))))</f>
        <v>Effectuez l’étape 1</v>
      </c>
      <c r="P2235" s="3">
        <f t="shared" si="34"/>
        <v>0</v>
      </c>
    </row>
    <row r="2236" spans="12:16" x14ac:dyDescent="0.5">
      <c r="L2236" s="68" t="str">
        <f>IF(ISTEXT(overallRate),"Effectuez l’étape 1",IF(OR(COUNT($C2236,H2236)&lt;&gt;2,overallRate=0),0,IF(D2236="Yes",ROUND(MAX(IF($B2236="Oui - sans lien de dépendance",0,MIN((0.75*H2236),847)),MIN(H2236,(0.75*$C2236),847)),2),IF(revenueReduction&gt;0.3,MAX(IF($B2236="Non - avec lien de dépendance",MIN(1129,H2236,$C2236)*overallRate,MIN(1129,H2236)*overallRate),ROUND(MAX(IF($B2236="Non - avec lien de dépendance",0,MIN((0.75*H2236),847)),MIN(H2236,(0.75*$C2236),847)),2)),IF($B2236="Non - avec lien de dépendance",MIN(1129,H2236,$C2236)*overallRate,MIN(1129,H2236)*overallRate)))))</f>
        <v>Effectuez l’étape 1</v>
      </c>
      <c r="M2236" s="68" t="str">
        <f>IF(ISTEXT(overallRate),"Effectuez l’étape 1",IF(OR(COUNT($C2236,I2236)&lt;&gt;2,overallRate=0),0,IF(E2236="Yes",ROUND(MAX(IF($B2236="Oui - sans lien de dépendance",0,MIN((0.75*I2236),847)),MIN(I2236,(0.75*$C2236),847)),2),IF(revenueReduction&gt;0.3,MAX(IF($B2236="Non - avec lien de dépendance",MIN(1129,I2236,$C2236)*overallRate,MIN(1129,I2236)*overallRate),ROUND(MAX(IF($B2236="Non - avec lien de dépendance",0,MIN((0.75*I2236),847)),MIN(I2236,(0.75*$C2236),847)),2)),IF($B2236="Non - avec lien de dépendance",MIN(1129,I2236,$C2236)*overallRate,MIN(1129,I2236)*overallRate)))))</f>
        <v>Effectuez l’étape 1</v>
      </c>
      <c r="N2236" s="68" t="str">
        <f>IF(ISTEXT(overallRate),"Effectuez l’étape 1",IF(OR(COUNT($C2236,J2236)&lt;&gt;2,overallRate=0),0,IF(F2236="Yes",ROUND(MAX(IF($B2236="Oui - sans lien de dépendance",0,MIN((0.75*J2236),847)),MIN(J2236,(0.75*$C2236),847)),2),IF(revenueReduction&gt;0.3,MAX(IF($B2236="Non - avec lien de dépendance",MIN(1129,J2236,$C2236)*overallRate,MIN(1129,J2236)*overallRate),ROUND(MAX(IF($B2236="Non - avec lien de dépendance",0,MIN((0.75*J2236),847)),MIN(J2236,(0.75*$C2236),847)),2)),IF($B2236="Non - avec lien de dépendance",MIN(1129,J2236,$C2236)*overallRate,MIN(1129,J2236)*overallRate)))))</f>
        <v>Effectuez l’étape 1</v>
      </c>
      <c r="O2236" s="68" t="str">
        <f>IF(ISTEXT(overallRate),"Effectuez l’étape 1",IF(OR(COUNT($C2236,K2236)&lt;&gt;2,overallRate=0),0,IF(G2236="Yes",ROUND(MAX(IF($B2236="Oui - sans lien de dépendance",0,MIN((0.75*K2236),847)),MIN(K2236,(0.75*$C2236),847)),2),IF(revenueReduction&gt;0.3,MAX(IF($B2236="Non - avec lien de dépendance",MIN(1129,K2236,$C2236)*overallRate,MIN(1129,K2236)*overallRate),ROUND(MAX(IF($B2236="Non - avec lien de dépendance",0,MIN((0.75*K2236),847)),MIN(K2236,(0.75*$C2236),847)),2)),IF($B2236="Non - avec lien de dépendance",MIN(1129,K2236,$C2236)*overallRate,MIN(1129,K2236)*overallRate)))))</f>
        <v>Effectuez l’étape 1</v>
      </c>
      <c r="P2236" s="3">
        <f t="shared" si="34"/>
        <v>0</v>
      </c>
    </row>
    <row r="2237" spans="12:16" x14ac:dyDescent="0.5">
      <c r="L2237" s="68" t="str">
        <f>IF(ISTEXT(overallRate),"Effectuez l’étape 1",IF(OR(COUNT($C2237,H2237)&lt;&gt;2,overallRate=0),0,IF(D2237="Yes",ROUND(MAX(IF($B2237="Oui - sans lien de dépendance",0,MIN((0.75*H2237),847)),MIN(H2237,(0.75*$C2237),847)),2),IF(revenueReduction&gt;0.3,MAX(IF($B2237="Non - avec lien de dépendance",MIN(1129,H2237,$C2237)*overallRate,MIN(1129,H2237)*overallRate),ROUND(MAX(IF($B2237="Non - avec lien de dépendance",0,MIN((0.75*H2237),847)),MIN(H2237,(0.75*$C2237),847)),2)),IF($B2237="Non - avec lien de dépendance",MIN(1129,H2237,$C2237)*overallRate,MIN(1129,H2237)*overallRate)))))</f>
        <v>Effectuez l’étape 1</v>
      </c>
      <c r="M2237" s="68" t="str">
        <f>IF(ISTEXT(overallRate),"Effectuez l’étape 1",IF(OR(COUNT($C2237,I2237)&lt;&gt;2,overallRate=0),0,IF(E2237="Yes",ROUND(MAX(IF($B2237="Oui - sans lien de dépendance",0,MIN((0.75*I2237),847)),MIN(I2237,(0.75*$C2237),847)),2),IF(revenueReduction&gt;0.3,MAX(IF($B2237="Non - avec lien de dépendance",MIN(1129,I2237,$C2237)*overallRate,MIN(1129,I2237)*overallRate),ROUND(MAX(IF($B2237="Non - avec lien de dépendance",0,MIN((0.75*I2237),847)),MIN(I2237,(0.75*$C2237),847)),2)),IF($B2237="Non - avec lien de dépendance",MIN(1129,I2237,$C2237)*overallRate,MIN(1129,I2237)*overallRate)))))</f>
        <v>Effectuez l’étape 1</v>
      </c>
      <c r="N2237" s="68" t="str">
        <f>IF(ISTEXT(overallRate),"Effectuez l’étape 1",IF(OR(COUNT($C2237,J2237)&lt;&gt;2,overallRate=0),0,IF(F2237="Yes",ROUND(MAX(IF($B2237="Oui - sans lien de dépendance",0,MIN((0.75*J2237),847)),MIN(J2237,(0.75*$C2237),847)),2),IF(revenueReduction&gt;0.3,MAX(IF($B2237="Non - avec lien de dépendance",MIN(1129,J2237,$C2237)*overallRate,MIN(1129,J2237)*overallRate),ROUND(MAX(IF($B2237="Non - avec lien de dépendance",0,MIN((0.75*J2237),847)),MIN(J2237,(0.75*$C2237),847)),2)),IF($B2237="Non - avec lien de dépendance",MIN(1129,J2237,$C2237)*overallRate,MIN(1129,J2237)*overallRate)))))</f>
        <v>Effectuez l’étape 1</v>
      </c>
      <c r="O2237" s="68" t="str">
        <f>IF(ISTEXT(overallRate),"Effectuez l’étape 1",IF(OR(COUNT($C2237,K2237)&lt;&gt;2,overallRate=0),0,IF(G2237="Yes",ROUND(MAX(IF($B2237="Oui - sans lien de dépendance",0,MIN((0.75*K2237),847)),MIN(K2237,(0.75*$C2237),847)),2),IF(revenueReduction&gt;0.3,MAX(IF($B2237="Non - avec lien de dépendance",MIN(1129,K2237,$C2237)*overallRate,MIN(1129,K2237)*overallRate),ROUND(MAX(IF($B2237="Non - avec lien de dépendance",0,MIN((0.75*K2237),847)),MIN(K2237,(0.75*$C2237),847)),2)),IF($B2237="Non - avec lien de dépendance",MIN(1129,K2237,$C2237)*overallRate,MIN(1129,K2237)*overallRate)))))</f>
        <v>Effectuez l’étape 1</v>
      </c>
      <c r="P2237" s="3">
        <f t="shared" si="34"/>
        <v>0</v>
      </c>
    </row>
    <row r="2238" spans="12:16" x14ac:dyDescent="0.5">
      <c r="L2238" s="68" t="str">
        <f>IF(ISTEXT(overallRate),"Effectuez l’étape 1",IF(OR(COUNT($C2238,H2238)&lt;&gt;2,overallRate=0),0,IF(D2238="Yes",ROUND(MAX(IF($B2238="Oui - sans lien de dépendance",0,MIN((0.75*H2238),847)),MIN(H2238,(0.75*$C2238),847)),2),IF(revenueReduction&gt;0.3,MAX(IF($B2238="Non - avec lien de dépendance",MIN(1129,H2238,$C2238)*overallRate,MIN(1129,H2238)*overallRate),ROUND(MAX(IF($B2238="Non - avec lien de dépendance",0,MIN((0.75*H2238),847)),MIN(H2238,(0.75*$C2238),847)),2)),IF($B2238="Non - avec lien de dépendance",MIN(1129,H2238,$C2238)*overallRate,MIN(1129,H2238)*overallRate)))))</f>
        <v>Effectuez l’étape 1</v>
      </c>
      <c r="M2238" s="68" t="str">
        <f>IF(ISTEXT(overallRate),"Effectuez l’étape 1",IF(OR(COUNT($C2238,I2238)&lt;&gt;2,overallRate=0),0,IF(E2238="Yes",ROUND(MAX(IF($B2238="Oui - sans lien de dépendance",0,MIN((0.75*I2238),847)),MIN(I2238,(0.75*$C2238),847)),2),IF(revenueReduction&gt;0.3,MAX(IF($B2238="Non - avec lien de dépendance",MIN(1129,I2238,$C2238)*overallRate,MIN(1129,I2238)*overallRate),ROUND(MAX(IF($B2238="Non - avec lien de dépendance",0,MIN((0.75*I2238),847)),MIN(I2238,(0.75*$C2238),847)),2)),IF($B2238="Non - avec lien de dépendance",MIN(1129,I2238,$C2238)*overallRate,MIN(1129,I2238)*overallRate)))))</f>
        <v>Effectuez l’étape 1</v>
      </c>
      <c r="N2238" s="68" t="str">
        <f>IF(ISTEXT(overallRate),"Effectuez l’étape 1",IF(OR(COUNT($C2238,J2238)&lt;&gt;2,overallRate=0),0,IF(F2238="Yes",ROUND(MAX(IF($B2238="Oui - sans lien de dépendance",0,MIN((0.75*J2238),847)),MIN(J2238,(0.75*$C2238),847)),2),IF(revenueReduction&gt;0.3,MAX(IF($B2238="Non - avec lien de dépendance",MIN(1129,J2238,$C2238)*overallRate,MIN(1129,J2238)*overallRate),ROUND(MAX(IF($B2238="Non - avec lien de dépendance",0,MIN((0.75*J2238),847)),MIN(J2238,(0.75*$C2238),847)),2)),IF($B2238="Non - avec lien de dépendance",MIN(1129,J2238,$C2238)*overallRate,MIN(1129,J2238)*overallRate)))))</f>
        <v>Effectuez l’étape 1</v>
      </c>
      <c r="O2238" s="68" t="str">
        <f>IF(ISTEXT(overallRate),"Effectuez l’étape 1",IF(OR(COUNT($C2238,K2238)&lt;&gt;2,overallRate=0),0,IF(G2238="Yes",ROUND(MAX(IF($B2238="Oui - sans lien de dépendance",0,MIN((0.75*K2238),847)),MIN(K2238,(0.75*$C2238),847)),2),IF(revenueReduction&gt;0.3,MAX(IF($B2238="Non - avec lien de dépendance",MIN(1129,K2238,$C2238)*overallRate,MIN(1129,K2238)*overallRate),ROUND(MAX(IF($B2238="Non - avec lien de dépendance",0,MIN((0.75*K2238),847)),MIN(K2238,(0.75*$C2238),847)),2)),IF($B2238="Non - avec lien de dépendance",MIN(1129,K2238,$C2238)*overallRate,MIN(1129,K2238)*overallRate)))))</f>
        <v>Effectuez l’étape 1</v>
      </c>
      <c r="P2238" s="3">
        <f t="shared" si="34"/>
        <v>0</v>
      </c>
    </row>
    <row r="2239" spans="12:16" x14ac:dyDescent="0.5">
      <c r="L2239" s="68" t="str">
        <f>IF(ISTEXT(overallRate),"Effectuez l’étape 1",IF(OR(COUNT($C2239,H2239)&lt;&gt;2,overallRate=0),0,IF(D2239="Yes",ROUND(MAX(IF($B2239="Oui - sans lien de dépendance",0,MIN((0.75*H2239),847)),MIN(H2239,(0.75*$C2239),847)),2),IF(revenueReduction&gt;0.3,MAX(IF($B2239="Non - avec lien de dépendance",MIN(1129,H2239,$C2239)*overallRate,MIN(1129,H2239)*overallRate),ROUND(MAX(IF($B2239="Non - avec lien de dépendance",0,MIN((0.75*H2239),847)),MIN(H2239,(0.75*$C2239),847)),2)),IF($B2239="Non - avec lien de dépendance",MIN(1129,H2239,$C2239)*overallRate,MIN(1129,H2239)*overallRate)))))</f>
        <v>Effectuez l’étape 1</v>
      </c>
      <c r="M2239" s="68" t="str">
        <f>IF(ISTEXT(overallRate),"Effectuez l’étape 1",IF(OR(COUNT($C2239,I2239)&lt;&gt;2,overallRate=0),0,IF(E2239="Yes",ROUND(MAX(IF($B2239="Oui - sans lien de dépendance",0,MIN((0.75*I2239),847)),MIN(I2239,(0.75*$C2239),847)),2),IF(revenueReduction&gt;0.3,MAX(IF($B2239="Non - avec lien de dépendance",MIN(1129,I2239,$C2239)*overallRate,MIN(1129,I2239)*overallRate),ROUND(MAX(IF($B2239="Non - avec lien de dépendance",0,MIN((0.75*I2239),847)),MIN(I2239,(0.75*$C2239),847)),2)),IF($B2239="Non - avec lien de dépendance",MIN(1129,I2239,$C2239)*overallRate,MIN(1129,I2239)*overallRate)))))</f>
        <v>Effectuez l’étape 1</v>
      </c>
      <c r="N2239" s="68" t="str">
        <f>IF(ISTEXT(overallRate),"Effectuez l’étape 1",IF(OR(COUNT($C2239,J2239)&lt;&gt;2,overallRate=0),0,IF(F2239="Yes",ROUND(MAX(IF($B2239="Oui - sans lien de dépendance",0,MIN((0.75*J2239),847)),MIN(J2239,(0.75*$C2239),847)),2),IF(revenueReduction&gt;0.3,MAX(IF($B2239="Non - avec lien de dépendance",MIN(1129,J2239,$C2239)*overallRate,MIN(1129,J2239)*overallRate),ROUND(MAX(IF($B2239="Non - avec lien de dépendance",0,MIN((0.75*J2239),847)),MIN(J2239,(0.75*$C2239),847)),2)),IF($B2239="Non - avec lien de dépendance",MIN(1129,J2239,$C2239)*overallRate,MIN(1129,J2239)*overallRate)))))</f>
        <v>Effectuez l’étape 1</v>
      </c>
      <c r="O2239" s="68" t="str">
        <f>IF(ISTEXT(overallRate),"Effectuez l’étape 1",IF(OR(COUNT($C2239,K2239)&lt;&gt;2,overallRate=0),0,IF(G2239="Yes",ROUND(MAX(IF($B2239="Oui - sans lien de dépendance",0,MIN((0.75*K2239),847)),MIN(K2239,(0.75*$C2239),847)),2),IF(revenueReduction&gt;0.3,MAX(IF($B2239="Non - avec lien de dépendance",MIN(1129,K2239,$C2239)*overallRate,MIN(1129,K2239)*overallRate),ROUND(MAX(IF($B2239="Non - avec lien de dépendance",0,MIN((0.75*K2239),847)),MIN(K2239,(0.75*$C2239),847)),2)),IF($B2239="Non - avec lien de dépendance",MIN(1129,K2239,$C2239)*overallRate,MIN(1129,K2239)*overallRate)))))</f>
        <v>Effectuez l’étape 1</v>
      </c>
      <c r="P2239" s="3">
        <f t="shared" si="34"/>
        <v>0</v>
      </c>
    </row>
    <row r="2240" spans="12:16" x14ac:dyDescent="0.5">
      <c r="L2240" s="68" t="str">
        <f>IF(ISTEXT(overallRate),"Effectuez l’étape 1",IF(OR(COUNT($C2240,H2240)&lt;&gt;2,overallRate=0),0,IF(D2240="Yes",ROUND(MAX(IF($B2240="Oui - sans lien de dépendance",0,MIN((0.75*H2240),847)),MIN(H2240,(0.75*$C2240),847)),2),IF(revenueReduction&gt;0.3,MAX(IF($B2240="Non - avec lien de dépendance",MIN(1129,H2240,$C2240)*overallRate,MIN(1129,H2240)*overallRate),ROUND(MAX(IF($B2240="Non - avec lien de dépendance",0,MIN((0.75*H2240),847)),MIN(H2240,(0.75*$C2240),847)),2)),IF($B2240="Non - avec lien de dépendance",MIN(1129,H2240,$C2240)*overallRate,MIN(1129,H2240)*overallRate)))))</f>
        <v>Effectuez l’étape 1</v>
      </c>
      <c r="M2240" s="68" t="str">
        <f>IF(ISTEXT(overallRate),"Effectuez l’étape 1",IF(OR(COUNT($C2240,I2240)&lt;&gt;2,overallRate=0),0,IF(E2240="Yes",ROUND(MAX(IF($B2240="Oui - sans lien de dépendance",0,MIN((0.75*I2240),847)),MIN(I2240,(0.75*$C2240),847)),2),IF(revenueReduction&gt;0.3,MAX(IF($B2240="Non - avec lien de dépendance",MIN(1129,I2240,$C2240)*overallRate,MIN(1129,I2240)*overallRate),ROUND(MAX(IF($B2240="Non - avec lien de dépendance",0,MIN((0.75*I2240),847)),MIN(I2240,(0.75*$C2240),847)),2)),IF($B2240="Non - avec lien de dépendance",MIN(1129,I2240,$C2240)*overallRate,MIN(1129,I2240)*overallRate)))))</f>
        <v>Effectuez l’étape 1</v>
      </c>
      <c r="N2240" s="68" t="str">
        <f>IF(ISTEXT(overallRate),"Effectuez l’étape 1",IF(OR(COUNT($C2240,J2240)&lt;&gt;2,overallRate=0),0,IF(F2240="Yes",ROUND(MAX(IF($B2240="Oui - sans lien de dépendance",0,MIN((0.75*J2240),847)),MIN(J2240,(0.75*$C2240),847)),2),IF(revenueReduction&gt;0.3,MAX(IF($B2240="Non - avec lien de dépendance",MIN(1129,J2240,$C2240)*overallRate,MIN(1129,J2240)*overallRate),ROUND(MAX(IF($B2240="Non - avec lien de dépendance",0,MIN((0.75*J2240),847)),MIN(J2240,(0.75*$C2240),847)),2)),IF($B2240="Non - avec lien de dépendance",MIN(1129,J2240,$C2240)*overallRate,MIN(1129,J2240)*overallRate)))))</f>
        <v>Effectuez l’étape 1</v>
      </c>
      <c r="O2240" s="68" t="str">
        <f>IF(ISTEXT(overallRate),"Effectuez l’étape 1",IF(OR(COUNT($C2240,K2240)&lt;&gt;2,overallRate=0),0,IF(G2240="Yes",ROUND(MAX(IF($B2240="Oui - sans lien de dépendance",0,MIN((0.75*K2240),847)),MIN(K2240,(0.75*$C2240),847)),2),IF(revenueReduction&gt;0.3,MAX(IF($B2240="Non - avec lien de dépendance",MIN(1129,K2240,$C2240)*overallRate,MIN(1129,K2240)*overallRate),ROUND(MAX(IF($B2240="Non - avec lien de dépendance",0,MIN((0.75*K2240),847)),MIN(K2240,(0.75*$C2240),847)),2)),IF($B2240="Non - avec lien de dépendance",MIN(1129,K2240,$C2240)*overallRate,MIN(1129,K2240)*overallRate)))))</f>
        <v>Effectuez l’étape 1</v>
      </c>
      <c r="P2240" s="3">
        <f t="shared" si="34"/>
        <v>0</v>
      </c>
    </row>
    <row r="2241" spans="12:16" x14ac:dyDescent="0.5">
      <c r="L2241" s="68" t="str">
        <f>IF(ISTEXT(overallRate),"Effectuez l’étape 1",IF(OR(COUNT($C2241,H2241)&lt;&gt;2,overallRate=0),0,IF(D2241="Yes",ROUND(MAX(IF($B2241="Oui - sans lien de dépendance",0,MIN((0.75*H2241),847)),MIN(H2241,(0.75*$C2241),847)),2),IF(revenueReduction&gt;0.3,MAX(IF($B2241="Non - avec lien de dépendance",MIN(1129,H2241,$C2241)*overallRate,MIN(1129,H2241)*overallRate),ROUND(MAX(IF($B2241="Non - avec lien de dépendance",0,MIN((0.75*H2241),847)),MIN(H2241,(0.75*$C2241),847)),2)),IF($B2241="Non - avec lien de dépendance",MIN(1129,H2241,$C2241)*overallRate,MIN(1129,H2241)*overallRate)))))</f>
        <v>Effectuez l’étape 1</v>
      </c>
      <c r="M2241" s="68" t="str">
        <f>IF(ISTEXT(overallRate),"Effectuez l’étape 1",IF(OR(COUNT($C2241,I2241)&lt;&gt;2,overallRate=0),0,IF(E2241="Yes",ROUND(MAX(IF($B2241="Oui - sans lien de dépendance",0,MIN((0.75*I2241),847)),MIN(I2241,(0.75*$C2241),847)),2),IF(revenueReduction&gt;0.3,MAX(IF($B2241="Non - avec lien de dépendance",MIN(1129,I2241,$C2241)*overallRate,MIN(1129,I2241)*overallRate),ROUND(MAX(IF($B2241="Non - avec lien de dépendance",0,MIN((0.75*I2241),847)),MIN(I2241,(0.75*$C2241),847)),2)),IF($B2241="Non - avec lien de dépendance",MIN(1129,I2241,$C2241)*overallRate,MIN(1129,I2241)*overallRate)))))</f>
        <v>Effectuez l’étape 1</v>
      </c>
      <c r="N2241" s="68" t="str">
        <f>IF(ISTEXT(overallRate),"Effectuez l’étape 1",IF(OR(COUNT($C2241,J2241)&lt;&gt;2,overallRate=0),0,IF(F2241="Yes",ROUND(MAX(IF($B2241="Oui - sans lien de dépendance",0,MIN((0.75*J2241),847)),MIN(J2241,(0.75*$C2241),847)),2),IF(revenueReduction&gt;0.3,MAX(IF($B2241="Non - avec lien de dépendance",MIN(1129,J2241,$C2241)*overallRate,MIN(1129,J2241)*overallRate),ROUND(MAX(IF($B2241="Non - avec lien de dépendance",0,MIN((0.75*J2241),847)),MIN(J2241,(0.75*$C2241),847)),2)),IF($B2241="Non - avec lien de dépendance",MIN(1129,J2241,$C2241)*overallRate,MIN(1129,J2241)*overallRate)))))</f>
        <v>Effectuez l’étape 1</v>
      </c>
      <c r="O2241" s="68" t="str">
        <f>IF(ISTEXT(overallRate),"Effectuez l’étape 1",IF(OR(COUNT($C2241,K2241)&lt;&gt;2,overallRate=0),0,IF(G2241="Yes",ROUND(MAX(IF($B2241="Oui - sans lien de dépendance",0,MIN((0.75*K2241),847)),MIN(K2241,(0.75*$C2241),847)),2),IF(revenueReduction&gt;0.3,MAX(IF($B2241="Non - avec lien de dépendance",MIN(1129,K2241,$C2241)*overallRate,MIN(1129,K2241)*overallRate),ROUND(MAX(IF($B2241="Non - avec lien de dépendance",0,MIN((0.75*K2241),847)),MIN(K2241,(0.75*$C2241),847)),2)),IF($B2241="Non - avec lien de dépendance",MIN(1129,K2241,$C2241)*overallRate,MIN(1129,K2241)*overallRate)))))</f>
        <v>Effectuez l’étape 1</v>
      </c>
      <c r="P2241" s="3">
        <f t="shared" si="34"/>
        <v>0</v>
      </c>
    </row>
    <row r="2242" spans="12:16" x14ac:dyDescent="0.5">
      <c r="L2242" s="68" t="str">
        <f>IF(ISTEXT(overallRate),"Effectuez l’étape 1",IF(OR(COUNT($C2242,H2242)&lt;&gt;2,overallRate=0),0,IF(D2242="Yes",ROUND(MAX(IF($B2242="Oui - sans lien de dépendance",0,MIN((0.75*H2242),847)),MIN(H2242,(0.75*$C2242),847)),2),IF(revenueReduction&gt;0.3,MAX(IF($B2242="Non - avec lien de dépendance",MIN(1129,H2242,$C2242)*overallRate,MIN(1129,H2242)*overallRate),ROUND(MAX(IF($B2242="Non - avec lien de dépendance",0,MIN((0.75*H2242),847)),MIN(H2242,(0.75*$C2242),847)),2)),IF($B2242="Non - avec lien de dépendance",MIN(1129,H2242,$C2242)*overallRate,MIN(1129,H2242)*overallRate)))))</f>
        <v>Effectuez l’étape 1</v>
      </c>
      <c r="M2242" s="68" t="str">
        <f>IF(ISTEXT(overallRate),"Effectuez l’étape 1",IF(OR(COUNT($C2242,I2242)&lt;&gt;2,overallRate=0),0,IF(E2242="Yes",ROUND(MAX(IF($B2242="Oui - sans lien de dépendance",0,MIN((0.75*I2242),847)),MIN(I2242,(0.75*$C2242),847)),2),IF(revenueReduction&gt;0.3,MAX(IF($B2242="Non - avec lien de dépendance",MIN(1129,I2242,$C2242)*overallRate,MIN(1129,I2242)*overallRate),ROUND(MAX(IF($B2242="Non - avec lien de dépendance",0,MIN((0.75*I2242),847)),MIN(I2242,(0.75*$C2242),847)),2)),IF($B2242="Non - avec lien de dépendance",MIN(1129,I2242,$C2242)*overallRate,MIN(1129,I2242)*overallRate)))))</f>
        <v>Effectuez l’étape 1</v>
      </c>
      <c r="N2242" s="68" t="str">
        <f>IF(ISTEXT(overallRate),"Effectuez l’étape 1",IF(OR(COUNT($C2242,J2242)&lt;&gt;2,overallRate=0),0,IF(F2242="Yes",ROUND(MAX(IF($B2242="Oui - sans lien de dépendance",0,MIN((0.75*J2242),847)),MIN(J2242,(0.75*$C2242),847)),2),IF(revenueReduction&gt;0.3,MAX(IF($B2242="Non - avec lien de dépendance",MIN(1129,J2242,$C2242)*overallRate,MIN(1129,J2242)*overallRate),ROUND(MAX(IF($B2242="Non - avec lien de dépendance",0,MIN((0.75*J2242),847)),MIN(J2242,(0.75*$C2242),847)),2)),IF($B2242="Non - avec lien de dépendance",MIN(1129,J2242,$C2242)*overallRate,MIN(1129,J2242)*overallRate)))))</f>
        <v>Effectuez l’étape 1</v>
      </c>
      <c r="O2242" s="68" t="str">
        <f>IF(ISTEXT(overallRate),"Effectuez l’étape 1",IF(OR(COUNT($C2242,K2242)&lt;&gt;2,overallRate=0),0,IF(G2242="Yes",ROUND(MAX(IF($B2242="Oui - sans lien de dépendance",0,MIN((0.75*K2242),847)),MIN(K2242,(0.75*$C2242),847)),2),IF(revenueReduction&gt;0.3,MAX(IF($B2242="Non - avec lien de dépendance",MIN(1129,K2242,$C2242)*overallRate,MIN(1129,K2242)*overallRate),ROUND(MAX(IF($B2242="Non - avec lien de dépendance",0,MIN((0.75*K2242),847)),MIN(K2242,(0.75*$C2242),847)),2)),IF($B2242="Non - avec lien de dépendance",MIN(1129,K2242,$C2242)*overallRate,MIN(1129,K2242)*overallRate)))))</f>
        <v>Effectuez l’étape 1</v>
      </c>
      <c r="P2242" s="3">
        <f t="shared" si="34"/>
        <v>0</v>
      </c>
    </row>
    <row r="2243" spans="12:16" x14ac:dyDescent="0.5">
      <c r="L2243" s="68" t="str">
        <f>IF(ISTEXT(overallRate),"Effectuez l’étape 1",IF(OR(COUNT($C2243,H2243)&lt;&gt;2,overallRate=0),0,IF(D2243="Yes",ROUND(MAX(IF($B2243="Oui - sans lien de dépendance",0,MIN((0.75*H2243),847)),MIN(H2243,(0.75*$C2243),847)),2),IF(revenueReduction&gt;0.3,MAX(IF($B2243="Non - avec lien de dépendance",MIN(1129,H2243,$C2243)*overallRate,MIN(1129,H2243)*overallRate),ROUND(MAX(IF($B2243="Non - avec lien de dépendance",0,MIN((0.75*H2243),847)),MIN(H2243,(0.75*$C2243),847)),2)),IF($B2243="Non - avec lien de dépendance",MIN(1129,H2243,$C2243)*overallRate,MIN(1129,H2243)*overallRate)))))</f>
        <v>Effectuez l’étape 1</v>
      </c>
      <c r="M2243" s="68" t="str">
        <f>IF(ISTEXT(overallRate),"Effectuez l’étape 1",IF(OR(COUNT($C2243,I2243)&lt;&gt;2,overallRate=0),0,IF(E2243="Yes",ROUND(MAX(IF($B2243="Oui - sans lien de dépendance",0,MIN((0.75*I2243),847)),MIN(I2243,(0.75*$C2243),847)),2),IF(revenueReduction&gt;0.3,MAX(IF($B2243="Non - avec lien de dépendance",MIN(1129,I2243,$C2243)*overallRate,MIN(1129,I2243)*overallRate),ROUND(MAX(IF($B2243="Non - avec lien de dépendance",0,MIN((0.75*I2243),847)),MIN(I2243,(0.75*$C2243),847)),2)),IF($B2243="Non - avec lien de dépendance",MIN(1129,I2243,$C2243)*overallRate,MIN(1129,I2243)*overallRate)))))</f>
        <v>Effectuez l’étape 1</v>
      </c>
      <c r="N2243" s="68" t="str">
        <f>IF(ISTEXT(overallRate),"Effectuez l’étape 1",IF(OR(COUNT($C2243,J2243)&lt;&gt;2,overallRate=0),0,IF(F2243="Yes",ROUND(MAX(IF($B2243="Oui - sans lien de dépendance",0,MIN((0.75*J2243),847)),MIN(J2243,(0.75*$C2243),847)),2),IF(revenueReduction&gt;0.3,MAX(IF($B2243="Non - avec lien de dépendance",MIN(1129,J2243,$C2243)*overallRate,MIN(1129,J2243)*overallRate),ROUND(MAX(IF($B2243="Non - avec lien de dépendance",0,MIN((0.75*J2243),847)),MIN(J2243,(0.75*$C2243),847)),2)),IF($B2243="Non - avec lien de dépendance",MIN(1129,J2243,$C2243)*overallRate,MIN(1129,J2243)*overallRate)))))</f>
        <v>Effectuez l’étape 1</v>
      </c>
      <c r="O2243" s="68" t="str">
        <f>IF(ISTEXT(overallRate),"Effectuez l’étape 1",IF(OR(COUNT($C2243,K2243)&lt;&gt;2,overallRate=0),0,IF(G2243="Yes",ROUND(MAX(IF($B2243="Oui - sans lien de dépendance",0,MIN((0.75*K2243),847)),MIN(K2243,(0.75*$C2243),847)),2),IF(revenueReduction&gt;0.3,MAX(IF($B2243="Non - avec lien de dépendance",MIN(1129,K2243,$C2243)*overallRate,MIN(1129,K2243)*overallRate),ROUND(MAX(IF($B2243="Non - avec lien de dépendance",0,MIN((0.75*K2243),847)),MIN(K2243,(0.75*$C2243),847)),2)),IF($B2243="Non - avec lien de dépendance",MIN(1129,K2243,$C2243)*overallRate,MIN(1129,K2243)*overallRate)))))</f>
        <v>Effectuez l’étape 1</v>
      </c>
      <c r="P2243" s="3">
        <f t="shared" si="34"/>
        <v>0</v>
      </c>
    </row>
    <row r="2244" spans="12:16" x14ac:dyDescent="0.5">
      <c r="L2244" s="68" t="str">
        <f>IF(ISTEXT(overallRate),"Effectuez l’étape 1",IF(OR(COUNT($C2244,H2244)&lt;&gt;2,overallRate=0),0,IF(D2244="Yes",ROUND(MAX(IF($B2244="Oui - sans lien de dépendance",0,MIN((0.75*H2244),847)),MIN(H2244,(0.75*$C2244),847)),2),IF(revenueReduction&gt;0.3,MAX(IF($B2244="Non - avec lien de dépendance",MIN(1129,H2244,$C2244)*overallRate,MIN(1129,H2244)*overallRate),ROUND(MAX(IF($B2244="Non - avec lien de dépendance",0,MIN((0.75*H2244),847)),MIN(H2244,(0.75*$C2244),847)),2)),IF($B2244="Non - avec lien de dépendance",MIN(1129,H2244,$C2244)*overallRate,MIN(1129,H2244)*overallRate)))))</f>
        <v>Effectuez l’étape 1</v>
      </c>
      <c r="M2244" s="68" t="str">
        <f>IF(ISTEXT(overallRate),"Effectuez l’étape 1",IF(OR(COUNT($C2244,I2244)&lt;&gt;2,overallRate=0),0,IF(E2244="Yes",ROUND(MAX(IF($B2244="Oui - sans lien de dépendance",0,MIN((0.75*I2244),847)),MIN(I2244,(0.75*$C2244),847)),2),IF(revenueReduction&gt;0.3,MAX(IF($B2244="Non - avec lien de dépendance",MIN(1129,I2244,$C2244)*overallRate,MIN(1129,I2244)*overallRate),ROUND(MAX(IF($B2244="Non - avec lien de dépendance",0,MIN((0.75*I2244),847)),MIN(I2244,(0.75*$C2244),847)),2)),IF($B2244="Non - avec lien de dépendance",MIN(1129,I2244,$C2244)*overallRate,MIN(1129,I2244)*overallRate)))))</f>
        <v>Effectuez l’étape 1</v>
      </c>
      <c r="N2244" s="68" t="str">
        <f>IF(ISTEXT(overallRate),"Effectuez l’étape 1",IF(OR(COUNT($C2244,J2244)&lt;&gt;2,overallRate=0),0,IF(F2244="Yes",ROUND(MAX(IF($B2244="Oui - sans lien de dépendance",0,MIN((0.75*J2244),847)),MIN(J2244,(0.75*$C2244),847)),2),IF(revenueReduction&gt;0.3,MAX(IF($B2244="Non - avec lien de dépendance",MIN(1129,J2244,$C2244)*overallRate,MIN(1129,J2244)*overallRate),ROUND(MAX(IF($B2244="Non - avec lien de dépendance",0,MIN((0.75*J2244),847)),MIN(J2244,(0.75*$C2244),847)),2)),IF($B2244="Non - avec lien de dépendance",MIN(1129,J2244,$C2244)*overallRate,MIN(1129,J2244)*overallRate)))))</f>
        <v>Effectuez l’étape 1</v>
      </c>
      <c r="O2244" s="68" t="str">
        <f>IF(ISTEXT(overallRate),"Effectuez l’étape 1",IF(OR(COUNT($C2244,K2244)&lt;&gt;2,overallRate=0),0,IF(G2244="Yes",ROUND(MAX(IF($B2244="Oui - sans lien de dépendance",0,MIN((0.75*K2244),847)),MIN(K2244,(0.75*$C2244),847)),2),IF(revenueReduction&gt;0.3,MAX(IF($B2244="Non - avec lien de dépendance",MIN(1129,K2244,$C2244)*overallRate,MIN(1129,K2244)*overallRate),ROUND(MAX(IF($B2244="Non - avec lien de dépendance",0,MIN((0.75*K2244),847)),MIN(K2244,(0.75*$C2244),847)),2)),IF($B2244="Non - avec lien de dépendance",MIN(1129,K2244,$C2244)*overallRate,MIN(1129,K2244)*overallRate)))))</f>
        <v>Effectuez l’étape 1</v>
      </c>
      <c r="P2244" s="3">
        <f t="shared" si="34"/>
        <v>0</v>
      </c>
    </row>
    <row r="2245" spans="12:16" x14ac:dyDescent="0.5">
      <c r="L2245" s="68" t="str">
        <f>IF(ISTEXT(overallRate),"Effectuez l’étape 1",IF(OR(COUNT($C2245,H2245)&lt;&gt;2,overallRate=0),0,IF(D2245="Yes",ROUND(MAX(IF($B2245="Oui - sans lien de dépendance",0,MIN((0.75*H2245),847)),MIN(H2245,(0.75*$C2245),847)),2),IF(revenueReduction&gt;0.3,MAX(IF($B2245="Non - avec lien de dépendance",MIN(1129,H2245,$C2245)*overallRate,MIN(1129,H2245)*overallRate),ROUND(MAX(IF($B2245="Non - avec lien de dépendance",0,MIN((0.75*H2245),847)),MIN(H2245,(0.75*$C2245),847)),2)),IF($B2245="Non - avec lien de dépendance",MIN(1129,H2245,$C2245)*overallRate,MIN(1129,H2245)*overallRate)))))</f>
        <v>Effectuez l’étape 1</v>
      </c>
      <c r="M2245" s="68" t="str">
        <f>IF(ISTEXT(overallRate),"Effectuez l’étape 1",IF(OR(COUNT($C2245,I2245)&lt;&gt;2,overallRate=0),0,IF(E2245="Yes",ROUND(MAX(IF($B2245="Oui - sans lien de dépendance",0,MIN((0.75*I2245),847)),MIN(I2245,(0.75*$C2245),847)),2),IF(revenueReduction&gt;0.3,MAX(IF($B2245="Non - avec lien de dépendance",MIN(1129,I2245,$C2245)*overallRate,MIN(1129,I2245)*overallRate),ROUND(MAX(IF($B2245="Non - avec lien de dépendance",0,MIN((0.75*I2245),847)),MIN(I2245,(0.75*$C2245),847)),2)),IF($B2245="Non - avec lien de dépendance",MIN(1129,I2245,$C2245)*overallRate,MIN(1129,I2245)*overallRate)))))</f>
        <v>Effectuez l’étape 1</v>
      </c>
      <c r="N2245" s="68" t="str">
        <f>IF(ISTEXT(overallRate),"Effectuez l’étape 1",IF(OR(COUNT($C2245,J2245)&lt;&gt;2,overallRate=0),0,IF(F2245="Yes",ROUND(MAX(IF($B2245="Oui - sans lien de dépendance",0,MIN((0.75*J2245),847)),MIN(J2245,(0.75*$C2245),847)),2),IF(revenueReduction&gt;0.3,MAX(IF($B2245="Non - avec lien de dépendance",MIN(1129,J2245,$C2245)*overallRate,MIN(1129,J2245)*overallRate),ROUND(MAX(IF($B2245="Non - avec lien de dépendance",0,MIN((0.75*J2245),847)),MIN(J2245,(0.75*$C2245),847)),2)),IF($B2245="Non - avec lien de dépendance",MIN(1129,J2245,$C2245)*overallRate,MIN(1129,J2245)*overallRate)))))</f>
        <v>Effectuez l’étape 1</v>
      </c>
      <c r="O2245" s="68" t="str">
        <f>IF(ISTEXT(overallRate),"Effectuez l’étape 1",IF(OR(COUNT($C2245,K2245)&lt;&gt;2,overallRate=0),0,IF(G2245="Yes",ROUND(MAX(IF($B2245="Oui - sans lien de dépendance",0,MIN((0.75*K2245),847)),MIN(K2245,(0.75*$C2245),847)),2),IF(revenueReduction&gt;0.3,MAX(IF($B2245="Non - avec lien de dépendance",MIN(1129,K2245,$C2245)*overallRate,MIN(1129,K2245)*overallRate),ROUND(MAX(IF($B2245="Non - avec lien de dépendance",0,MIN((0.75*K2245),847)),MIN(K2245,(0.75*$C2245),847)),2)),IF($B2245="Non - avec lien de dépendance",MIN(1129,K2245,$C2245)*overallRate,MIN(1129,K2245)*overallRate)))))</f>
        <v>Effectuez l’étape 1</v>
      </c>
      <c r="P2245" s="3">
        <f t="shared" si="34"/>
        <v>0</v>
      </c>
    </row>
    <row r="2246" spans="12:16" x14ac:dyDescent="0.5">
      <c r="L2246" s="68" t="str">
        <f>IF(ISTEXT(overallRate),"Effectuez l’étape 1",IF(OR(COUNT($C2246,H2246)&lt;&gt;2,overallRate=0),0,IF(D2246="Yes",ROUND(MAX(IF($B2246="Oui - sans lien de dépendance",0,MIN((0.75*H2246),847)),MIN(H2246,(0.75*$C2246),847)),2),IF(revenueReduction&gt;0.3,MAX(IF($B2246="Non - avec lien de dépendance",MIN(1129,H2246,$C2246)*overallRate,MIN(1129,H2246)*overallRate),ROUND(MAX(IF($B2246="Non - avec lien de dépendance",0,MIN((0.75*H2246),847)),MIN(H2246,(0.75*$C2246),847)),2)),IF($B2246="Non - avec lien de dépendance",MIN(1129,H2246,$C2246)*overallRate,MIN(1129,H2246)*overallRate)))))</f>
        <v>Effectuez l’étape 1</v>
      </c>
      <c r="M2246" s="68" t="str">
        <f>IF(ISTEXT(overallRate),"Effectuez l’étape 1",IF(OR(COUNT($C2246,I2246)&lt;&gt;2,overallRate=0),0,IF(E2246="Yes",ROUND(MAX(IF($B2246="Oui - sans lien de dépendance",0,MIN((0.75*I2246),847)),MIN(I2246,(0.75*$C2246),847)),2),IF(revenueReduction&gt;0.3,MAX(IF($B2246="Non - avec lien de dépendance",MIN(1129,I2246,$C2246)*overallRate,MIN(1129,I2246)*overallRate),ROUND(MAX(IF($B2246="Non - avec lien de dépendance",0,MIN((0.75*I2246),847)),MIN(I2246,(0.75*$C2246),847)),2)),IF($B2246="Non - avec lien de dépendance",MIN(1129,I2246,$C2246)*overallRate,MIN(1129,I2246)*overallRate)))))</f>
        <v>Effectuez l’étape 1</v>
      </c>
      <c r="N2246" s="68" t="str">
        <f>IF(ISTEXT(overallRate),"Effectuez l’étape 1",IF(OR(COUNT($C2246,J2246)&lt;&gt;2,overallRate=0),0,IF(F2246="Yes",ROUND(MAX(IF($B2246="Oui - sans lien de dépendance",0,MIN((0.75*J2246),847)),MIN(J2246,(0.75*$C2246),847)),2),IF(revenueReduction&gt;0.3,MAX(IF($B2246="Non - avec lien de dépendance",MIN(1129,J2246,$C2246)*overallRate,MIN(1129,J2246)*overallRate),ROUND(MAX(IF($B2246="Non - avec lien de dépendance",0,MIN((0.75*J2246),847)),MIN(J2246,(0.75*$C2246),847)),2)),IF($B2246="Non - avec lien de dépendance",MIN(1129,J2246,$C2246)*overallRate,MIN(1129,J2246)*overallRate)))))</f>
        <v>Effectuez l’étape 1</v>
      </c>
      <c r="O2246" s="68" t="str">
        <f>IF(ISTEXT(overallRate),"Effectuez l’étape 1",IF(OR(COUNT($C2246,K2246)&lt;&gt;2,overallRate=0),0,IF(G2246="Yes",ROUND(MAX(IF($B2246="Oui - sans lien de dépendance",0,MIN((0.75*K2246),847)),MIN(K2246,(0.75*$C2246),847)),2),IF(revenueReduction&gt;0.3,MAX(IF($B2246="Non - avec lien de dépendance",MIN(1129,K2246,$C2246)*overallRate,MIN(1129,K2246)*overallRate),ROUND(MAX(IF($B2246="Non - avec lien de dépendance",0,MIN((0.75*K2246),847)),MIN(K2246,(0.75*$C2246),847)),2)),IF($B2246="Non - avec lien de dépendance",MIN(1129,K2246,$C2246)*overallRate,MIN(1129,K2246)*overallRate)))))</f>
        <v>Effectuez l’étape 1</v>
      </c>
      <c r="P2246" s="3">
        <f t="shared" ref="P2246:P2309" si="35">IF(AND(COUNT(C2246:K2246)&gt;0,OR(COUNT(C2246:K2246)&lt;&gt;5,ISBLANK(B2246))),"Fill out all amounts",IF(OR(COUNTIF(H2246,0)+COUNTIF(I2246,0)&gt;1,COUNTIF(I2246,0)+COUNTIF(J2246,0)&gt;1,COUNTIF(J2246,0)+COUNTIF(K2246,0)&gt;1),0,SUM(L2246:O2246)))</f>
        <v>0</v>
      </c>
    </row>
    <row r="2247" spans="12:16" x14ac:dyDescent="0.5">
      <c r="L2247" s="68" t="str">
        <f>IF(ISTEXT(overallRate),"Effectuez l’étape 1",IF(OR(COUNT($C2247,H2247)&lt;&gt;2,overallRate=0),0,IF(D2247="Yes",ROUND(MAX(IF($B2247="Oui - sans lien de dépendance",0,MIN((0.75*H2247),847)),MIN(H2247,(0.75*$C2247),847)),2),IF(revenueReduction&gt;0.3,MAX(IF($B2247="Non - avec lien de dépendance",MIN(1129,H2247,$C2247)*overallRate,MIN(1129,H2247)*overallRate),ROUND(MAX(IF($B2247="Non - avec lien de dépendance",0,MIN((0.75*H2247),847)),MIN(H2247,(0.75*$C2247),847)),2)),IF($B2247="Non - avec lien de dépendance",MIN(1129,H2247,$C2247)*overallRate,MIN(1129,H2247)*overallRate)))))</f>
        <v>Effectuez l’étape 1</v>
      </c>
      <c r="M2247" s="68" t="str">
        <f>IF(ISTEXT(overallRate),"Effectuez l’étape 1",IF(OR(COUNT($C2247,I2247)&lt;&gt;2,overallRate=0),0,IF(E2247="Yes",ROUND(MAX(IF($B2247="Oui - sans lien de dépendance",0,MIN((0.75*I2247),847)),MIN(I2247,(0.75*$C2247),847)),2),IF(revenueReduction&gt;0.3,MAX(IF($B2247="Non - avec lien de dépendance",MIN(1129,I2247,$C2247)*overallRate,MIN(1129,I2247)*overallRate),ROUND(MAX(IF($B2247="Non - avec lien de dépendance",0,MIN((0.75*I2247),847)),MIN(I2247,(0.75*$C2247),847)),2)),IF($B2247="Non - avec lien de dépendance",MIN(1129,I2247,$C2247)*overallRate,MIN(1129,I2247)*overallRate)))))</f>
        <v>Effectuez l’étape 1</v>
      </c>
      <c r="N2247" s="68" t="str">
        <f>IF(ISTEXT(overallRate),"Effectuez l’étape 1",IF(OR(COUNT($C2247,J2247)&lt;&gt;2,overallRate=0),0,IF(F2247="Yes",ROUND(MAX(IF($B2247="Oui - sans lien de dépendance",0,MIN((0.75*J2247),847)),MIN(J2247,(0.75*$C2247),847)),2),IF(revenueReduction&gt;0.3,MAX(IF($B2247="Non - avec lien de dépendance",MIN(1129,J2247,$C2247)*overallRate,MIN(1129,J2247)*overallRate),ROUND(MAX(IF($B2247="Non - avec lien de dépendance",0,MIN((0.75*J2247),847)),MIN(J2247,(0.75*$C2247),847)),2)),IF($B2247="Non - avec lien de dépendance",MIN(1129,J2247,$C2247)*overallRate,MIN(1129,J2247)*overallRate)))))</f>
        <v>Effectuez l’étape 1</v>
      </c>
      <c r="O2247" s="68" t="str">
        <f>IF(ISTEXT(overallRate),"Effectuez l’étape 1",IF(OR(COUNT($C2247,K2247)&lt;&gt;2,overallRate=0),0,IF(G2247="Yes",ROUND(MAX(IF($B2247="Oui - sans lien de dépendance",0,MIN((0.75*K2247),847)),MIN(K2247,(0.75*$C2247),847)),2),IF(revenueReduction&gt;0.3,MAX(IF($B2247="Non - avec lien de dépendance",MIN(1129,K2247,$C2247)*overallRate,MIN(1129,K2247)*overallRate),ROUND(MAX(IF($B2247="Non - avec lien de dépendance",0,MIN((0.75*K2247),847)),MIN(K2247,(0.75*$C2247),847)),2)),IF($B2247="Non - avec lien de dépendance",MIN(1129,K2247,$C2247)*overallRate,MIN(1129,K2247)*overallRate)))))</f>
        <v>Effectuez l’étape 1</v>
      </c>
      <c r="P2247" s="3">
        <f t="shared" si="35"/>
        <v>0</v>
      </c>
    </row>
    <row r="2248" spans="12:16" x14ac:dyDescent="0.5">
      <c r="L2248" s="68" t="str">
        <f>IF(ISTEXT(overallRate),"Effectuez l’étape 1",IF(OR(COUNT($C2248,H2248)&lt;&gt;2,overallRate=0),0,IF(D2248="Yes",ROUND(MAX(IF($B2248="Oui - sans lien de dépendance",0,MIN((0.75*H2248),847)),MIN(H2248,(0.75*$C2248),847)),2),IF(revenueReduction&gt;0.3,MAX(IF($B2248="Non - avec lien de dépendance",MIN(1129,H2248,$C2248)*overallRate,MIN(1129,H2248)*overallRate),ROUND(MAX(IF($B2248="Non - avec lien de dépendance",0,MIN((0.75*H2248),847)),MIN(H2248,(0.75*$C2248),847)),2)),IF($B2248="Non - avec lien de dépendance",MIN(1129,H2248,$C2248)*overallRate,MIN(1129,H2248)*overallRate)))))</f>
        <v>Effectuez l’étape 1</v>
      </c>
      <c r="M2248" s="68" t="str">
        <f>IF(ISTEXT(overallRate),"Effectuez l’étape 1",IF(OR(COUNT($C2248,I2248)&lt;&gt;2,overallRate=0),0,IF(E2248="Yes",ROUND(MAX(IF($B2248="Oui - sans lien de dépendance",0,MIN((0.75*I2248),847)),MIN(I2248,(0.75*$C2248),847)),2),IF(revenueReduction&gt;0.3,MAX(IF($B2248="Non - avec lien de dépendance",MIN(1129,I2248,$C2248)*overallRate,MIN(1129,I2248)*overallRate),ROUND(MAX(IF($B2248="Non - avec lien de dépendance",0,MIN((0.75*I2248),847)),MIN(I2248,(0.75*$C2248),847)),2)),IF($B2248="Non - avec lien de dépendance",MIN(1129,I2248,$C2248)*overallRate,MIN(1129,I2248)*overallRate)))))</f>
        <v>Effectuez l’étape 1</v>
      </c>
      <c r="N2248" s="68" t="str">
        <f>IF(ISTEXT(overallRate),"Effectuez l’étape 1",IF(OR(COUNT($C2248,J2248)&lt;&gt;2,overallRate=0),0,IF(F2248="Yes",ROUND(MAX(IF($B2248="Oui - sans lien de dépendance",0,MIN((0.75*J2248),847)),MIN(J2248,(0.75*$C2248),847)),2),IF(revenueReduction&gt;0.3,MAX(IF($B2248="Non - avec lien de dépendance",MIN(1129,J2248,$C2248)*overallRate,MIN(1129,J2248)*overallRate),ROUND(MAX(IF($B2248="Non - avec lien de dépendance",0,MIN((0.75*J2248),847)),MIN(J2248,(0.75*$C2248),847)),2)),IF($B2248="Non - avec lien de dépendance",MIN(1129,J2248,$C2248)*overallRate,MIN(1129,J2248)*overallRate)))))</f>
        <v>Effectuez l’étape 1</v>
      </c>
      <c r="O2248" s="68" t="str">
        <f>IF(ISTEXT(overallRate),"Effectuez l’étape 1",IF(OR(COUNT($C2248,K2248)&lt;&gt;2,overallRate=0),0,IF(G2248="Yes",ROUND(MAX(IF($B2248="Oui - sans lien de dépendance",0,MIN((0.75*K2248),847)),MIN(K2248,(0.75*$C2248),847)),2),IF(revenueReduction&gt;0.3,MAX(IF($B2248="Non - avec lien de dépendance",MIN(1129,K2248,$C2248)*overallRate,MIN(1129,K2248)*overallRate),ROUND(MAX(IF($B2248="Non - avec lien de dépendance",0,MIN((0.75*K2248),847)),MIN(K2248,(0.75*$C2248),847)),2)),IF($B2248="Non - avec lien de dépendance",MIN(1129,K2248,$C2248)*overallRate,MIN(1129,K2248)*overallRate)))))</f>
        <v>Effectuez l’étape 1</v>
      </c>
      <c r="P2248" s="3">
        <f t="shared" si="35"/>
        <v>0</v>
      </c>
    </row>
    <row r="2249" spans="12:16" x14ac:dyDescent="0.5">
      <c r="L2249" s="68" t="str">
        <f>IF(ISTEXT(overallRate),"Effectuez l’étape 1",IF(OR(COUNT($C2249,H2249)&lt;&gt;2,overallRate=0),0,IF(D2249="Yes",ROUND(MAX(IF($B2249="Oui - sans lien de dépendance",0,MIN((0.75*H2249),847)),MIN(H2249,(0.75*$C2249),847)),2),IF(revenueReduction&gt;0.3,MAX(IF($B2249="Non - avec lien de dépendance",MIN(1129,H2249,$C2249)*overallRate,MIN(1129,H2249)*overallRate),ROUND(MAX(IF($B2249="Non - avec lien de dépendance",0,MIN((0.75*H2249),847)),MIN(H2249,(0.75*$C2249),847)),2)),IF($B2249="Non - avec lien de dépendance",MIN(1129,H2249,$C2249)*overallRate,MIN(1129,H2249)*overallRate)))))</f>
        <v>Effectuez l’étape 1</v>
      </c>
      <c r="M2249" s="68" t="str">
        <f>IF(ISTEXT(overallRate),"Effectuez l’étape 1",IF(OR(COUNT($C2249,I2249)&lt;&gt;2,overallRate=0),0,IF(E2249="Yes",ROUND(MAX(IF($B2249="Oui - sans lien de dépendance",0,MIN((0.75*I2249),847)),MIN(I2249,(0.75*$C2249),847)),2),IF(revenueReduction&gt;0.3,MAX(IF($B2249="Non - avec lien de dépendance",MIN(1129,I2249,$C2249)*overallRate,MIN(1129,I2249)*overallRate),ROUND(MAX(IF($B2249="Non - avec lien de dépendance",0,MIN((0.75*I2249),847)),MIN(I2249,(0.75*$C2249),847)),2)),IF($B2249="Non - avec lien de dépendance",MIN(1129,I2249,$C2249)*overallRate,MIN(1129,I2249)*overallRate)))))</f>
        <v>Effectuez l’étape 1</v>
      </c>
      <c r="N2249" s="68" t="str">
        <f>IF(ISTEXT(overallRate),"Effectuez l’étape 1",IF(OR(COUNT($C2249,J2249)&lt;&gt;2,overallRate=0),0,IF(F2249="Yes",ROUND(MAX(IF($B2249="Oui - sans lien de dépendance",0,MIN((0.75*J2249),847)),MIN(J2249,(0.75*$C2249),847)),2),IF(revenueReduction&gt;0.3,MAX(IF($B2249="Non - avec lien de dépendance",MIN(1129,J2249,$C2249)*overallRate,MIN(1129,J2249)*overallRate),ROUND(MAX(IF($B2249="Non - avec lien de dépendance",0,MIN((0.75*J2249),847)),MIN(J2249,(0.75*$C2249),847)),2)),IF($B2249="Non - avec lien de dépendance",MIN(1129,J2249,$C2249)*overallRate,MIN(1129,J2249)*overallRate)))))</f>
        <v>Effectuez l’étape 1</v>
      </c>
      <c r="O2249" s="68" t="str">
        <f>IF(ISTEXT(overallRate),"Effectuez l’étape 1",IF(OR(COUNT($C2249,K2249)&lt;&gt;2,overallRate=0),0,IF(G2249="Yes",ROUND(MAX(IF($B2249="Oui - sans lien de dépendance",0,MIN((0.75*K2249),847)),MIN(K2249,(0.75*$C2249),847)),2),IF(revenueReduction&gt;0.3,MAX(IF($B2249="Non - avec lien de dépendance",MIN(1129,K2249,$C2249)*overallRate,MIN(1129,K2249)*overallRate),ROUND(MAX(IF($B2249="Non - avec lien de dépendance",0,MIN((0.75*K2249),847)),MIN(K2249,(0.75*$C2249),847)),2)),IF($B2249="Non - avec lien de dépendance",MIN(1129,K2249,$C2249)*overallRate,MIN(1129,K2249)*overallRate)))))</f>
        <v>Effectuez l’étape 1</v>
      </c>
      <c r="P2249" s="3">
        <f t="shared" si="35"/>
        <v>0</v>
      </c>
    </row>
    <row r="2250" spans="12:16" x14ac:dyDescent="0.5">
      <c r="L2250" s="68" t="str">
        <f>IF(ISTEXT(overallRate),"Effectuez l’étape 1",IF(OR(COUNT($C2250,H2250)&lt;&gt;2,overallRate=0),0,IF(D2250="Yes",ROUND(MAX(IF($B2250="Oui - sans lien de dépendance",0,MIN((0.75*H2250),847)),MIN(H2250,(0.75*$C2250),847)),2),IF(revenueReduction&gt;0.3,MAX(IF($B2250="Non - avec lien de dépendance",MIN(1129,H2250,$C2250)*overallRate,MIN(1129,H2250)*overallRate),ROUND(MAX(IF($B2250="Non - avec lien de dépendance",0,MIN((0.75*H2250),847)),MIN(H2250,(0.75*$C2250),847)),2)),IF($B2250="Non - avec lien de dépendance",MIN(1129,H2250,$C2250)*overallRate,MIN(1129,H2250)*overallRate)))))</f>
        <v>Effectuez l’étape 1</v>
      </c>
      <c r="M2250" s="68" t="str">
        <f>IF(ISTEXT(overallRate),"Effectuez l’étape 1",IF(OR(COUNT($C2250,I2250)&lt;&gt;2,overallRate=0),0,IF(E2250="Yes",ROUND(MAX(IF($B2250="Oui - sans lien de dépendance",0,MIN((0.75*I2250),847)),MIN(I2250,(0.75*$C2250),847)),2),IF(revenueReduction&gt;0.3,MAX(IF($B2250="Non - avec lien de dépendance",MIN(1129,I2250,$C2250)*overallRate,MIN(1129,I2250)*overallRate),ROUND(MAX(IF($B2250="Non - avec lien de dépendance",0,MIN((0.75*I2250),847)),MIN(I2250,(0.75*$C2250),847)),2)),IF($B2250="Non - avec lien de dépendance",MIN(1129,I2250,$C2250)*overallRate,MIN(1129,I2250)*overallRate)))))</f>
        <v>Effectuez l’étape 1</v>
      </c>
      <c r="N2250" s="68" t="str">
        <f>IF(ISTEXT(overallRate),"Effectuez l’étape 1",IF(OR(COUNT($C2250,J2250)&lt;&gt;2,overallRate=0),0,IF(F2250="Yes",ROUND(MAX(IF($B2250="Oui - sans lien de dépendance",0,MIN((0.75*J2250),847)),MIN(J2250,(0.75*$C2250),847)),2),IF(revenueReduction&gt;0.3,MAX(IF($B2250="Non - avec lien de dépendance",MIN(1129,J2250,$C2250)*overallRate,MIN(1129,J2250)*overallRate),ROUND(MAX(IF($B2250="Non - avec lien de dépendance",0,MIN((0.75*J2250),847)),MIN(J2250,(0.75*$C2250),847)),2)),IF($B2250="Non - avec lien de dépendance",MIN(1129,J2250,$C2250)*overallRate,MIN(1129,J2250)*overallRate)))))</f>
        <v>Effectuez l’étape 1</v>
      </c>
      <c r="O2250" s="68" t="str">
        <f>IF(ISTEXT(overallRate),"Effectuez l’étape 1",IF(OR(COUNT($C2250,K2250)&lt;&gt;2,overallRate=0),0,IF(G2250="Yes",ROUND(MAX(IF($B2250="Oui - sans lien de dépendance",0,MIN((0.75*K2250),847)),MIN(K2250,(0.75*$C2250),847)),2),IF(revenueReduction&gt;0.3,MAX(IF($B2250="Non - avec lien de dépendance",MIN(1129,K2250,$C2250)*overallRate,MIN(1129,K2250)*overallRate),ROUND(MAX(IF($B2250="Non - avec lien de dépendance",0,MIN((0.75*K2250),847)),MIN(K2250,(0.75*$C2250),847)),2)),IF($B2250="Non - avec lien de dépendance",MIN(1129,K2250,$C2250)*overallRate,MIN(1129,K2250)*overallRate)))))</f>
        <v>Effectuez l’étape 1</v>
      </c>
      <c r="P2250" s="3">
        <f t="shared" si="35"/>
        <v>0</v>
      </c>
    </row>
    <row r="2251" spans="12:16" x14ac:dyDescent="0.5">
      <c r="L2251" s="68" t="str">
        <f>IF(ISTEXT(overallRate),"Effectuez l’étape 1",IF(OR(COUNT($C2251,H2251)&lt;&gt;2,overallRate=0),0,IF(D2251="Yes",ROUND(MAX(IF($B2251="Oui - sans lien de dépendance",0,MIN((0.75*H2251),847)),MIN(H2251,(0.75*$C2251),847)),2),IF(revenueReduction&gt;0.3,MAX(IF($B2251="Non - avec lien de dépendance",MIN(1129,H2251,$C2251)*overallRate,MIN(1129,H2251)*overallRate),ROUND(MAX(IF($B2251="Non - avec lien de dépendance",0,MIN((0.75*H2251),847)),MIN(H2251,(0.75*$C2251),847)),2)),IF($B2251="Non - avec lien de dépendance",MIN(1129,H2251,$C2251)*overallRate,MIN(1129,H2251)*overallRate)))))</f>
        <v>Effectuez l’étape 1</v>
      </c>
      <c r="M2251" s="68" t="str">
        <f>IF(ISTEXT(overallRate),"Effectuez l’étape 1",IF(OR(COUNT($C2251,I2251)&lt;&gt;2,overallRate=0),0,IF(E2251="Yes",ROUND(MAX(IF($B2251="Oui - sans lien de dépendance",0,MIN((0.75*I2251),847)),MIN(I2251,(0.75*$C2251),847)),2),IF(revenueReduction&gt;0.3,MAX(IF($B2251="Non - avec lien de dépendance",MIN(1129,I2251,$C2251)*overallRate,MIN(1129,I2251)*overallRate),ROUND(MAX(IF($B2251="Non - avec lien de dépendance",0,MIN((0.75*I2251),847)),MIN(I2251,(0.75*$C2251),847)),2)),IF($B2251="Non - avec lien de dépendance",MIN(1129,I2251,$C2251)*overallRate,MIN(1129,I2251)*overallRate)))))</f>
        <v>Effectuez l’étape 1</v>
      </c>
      <c r="N2251" s="68" t="str">
        <f>IF(ISTEXT(overallRate),"Effectuez l’étape 1",IF(OR(COUNT($C2251,J2251)&lt;&gt;2,overallRate=0),0,IF(F2251="Yes",ROUND(MAX(IF($B2251="Oui - sans lien de dépendance",0,MIN((0.75*J2251),847)),MIN(J2251,(0.75*$C2251),847)),2),IF(revenueReduction&gt;0.3,MAX(IF($B2251="Non - avec lien de dépendance",MIN(1129,J2251,$C2251)*overallRate,MIN(1129,J2251)*overallRate),ROUND(MAX(IF($B2251="Non - avec lien de dépendance",0,MIN((0.75*J2251),847)),MIN(J2251,(0.75*$C2251),847)),2)),IF($B2251="Non - avec lien de dépendance",MIN(1129,J2251,$C2251)*overallRate,MIN(1129,J2251)*overallRate)))))</f>
        <v>Effectuez l’étape 1</v>
      </c>
      <c r="O2251" s="68" t="str">
        <f>IF(ISTEXT(overallRate),"Effectuez l’étape 1",IF(OR(COUNT($C2251,K2251)&lt;&gt;2,overallRate=0),0,IF(G2251="Yes",ROUND(MAX(IF($B2251="Oui - sans lien de dépendance",0,MIN((0.75*K2251),847)),MIN(K2251,(0.75*$C2251),847)),2),IF(revenueReduction&gt;0.3,MAX(IF($B2251="Non - avec lien de dépendance",MIN(1129,K2251,$C2251)*overallRate,MIN(1129,K2251)*overallRate),ROUND(MAX(IF($B2251="Non - avec lien de dépendance",0,MIN((0.75*K2251),847)),MIN(K2251,(0.75*$C2251),847)),2)),IF($B2251="Non - avec lien de dépendance",MIN(1129,K2251,$C2251)*overallRate,MIN(1129,K2251)*overallRate)))))</f>
        <v>Effectuez l’étape 1</v>
      </c>
      <c r="P2251" s="3">
        <f t="shared" si="35"/>
        <v>0</v>
      </c>
    </row>
    <row r="2252" spans="12:16" x14ac:dyDescent="0.5">
      <c r="L2252" s="68" t="str">
        <f>IF(ISTEXT(overallRate),"Effectuez l’étape 1",IF(OR(COUNT($C2252,H2252)&lt;&gt;2,overallRate=0),0,IF(D2252="Yes",ROUND(MAX(IF($B2252="Oui - sans lien de dépendance",0,MIN((0.75*H2252),847)),MIN(H2252,(0.75*$C2252),847)),2),IF(revenueReduction&gt;0.3,MAX(IF($B2252="Non - avec lien de dépendance",MIN(1129,H2252,$C2252)*overallRate,MIN(1129,H2252)*overallRate),ROUND(MAX(IF($B2252="Non - avec lien de dépendance",0,MIN((0.75*H2252),847)),MIN(H2252,(0.75*$C2252),847)),2)),IF($B2252="Non - avec lien de dépendance",MIN(1129,H2252,$C2252)*overallRate,MIN(1129,H2252)*overallRate)))))</f>
        <v>Effectuez l’étape 1</v>
      </c>
      <c r="M2252" s="68" t="str">
        <f>IF(ISTEXT(overallRate),"Effectuez l’étape 1",IF(OR(COUNT($C2252,I2252)&lt;&gt;2,overallRate=0),0,IF(E2252="Yes",ROUND(MAX(IF($B2252="Oui - sans lien de dépendance",0,MIN((0.75*I2252),847)),MIN(I2252,(0.75*$C2252),847)),2),IF(revenueReduction&gt;0.3,MAX(IF($B2252="Non - avec lien de dépendance",MIN(1129,I2252,$C2252)*overallRate,MIN(1129,I2252)*overallRate),ROUND(MAX(IF($B2252="Non - avec lien de dépendance",0,MIN((0.75*I2252),847)),MIN(I2252,(0.75*$C2252),847)),2)),IF($B2252="Non - avec lien de dépendance",MIN(1129,I2252,$C2252)*overallRate,MIN(1129,I2252)*overallRate)))))</f>
        <v>Effectuez l’étape 1</v>
      </c>
      <c r="N2252" s="68" t="str">
        <f>IF(ISTEXT(overallRate),"Effectuez l’étape 1",IF(OR(COUNT($C2252,J2252)&lt;&gt;2,overallRate=0),0,IF(F2252="Yes",ROUND(MAX(IF($B2252="Oui - sans lien de dépendance",0,MIN((0.75*J2252),847)),MIN(J2252,(0.75*$C2252),847)),2),IF(revenueReduction&gt;0.3,MAX(IF($B2252="Non - avec lien de dépendance",MIN(1129,J2252,$C2252)*overallRate,MIN(1129,J2252)*overallRate),ROUND(MAX(IF($B2252="Non - avec lien de dépendance",0,MIN((0.75*J2252),847)),MIN(J2252,(0.75*$C2252),847)),2)),IF($B2252="Non - avec lien de dépendance",MIN(1129,J2252,$C2252)*overallRate,MIN(1129,J2252)*overallRate)))))</f>
        <v>Effectuez l’étape 1</v>
      </c>
      <c r="O2252" s="68" t="str">
        <f>IF(ISTEXT(overallRate),"Effectuez l’étape 1",IF(OR(COUNT($C2252,K2252)&lt;&gt;2,overallRate=0),0,IF(G2252="Yes",ROUND(MAX(IF($B2252="Oui - sans lien de dépendance",0,MIN((0.75*K2252),847)),MIN(K2252,(0.75*$C2252),847)),2),IF(revenueReduction&gt;0.3,MAX(IF($B2252="Non - avec lien de dépendance",MIN(1129,K2252,$C2252)*overallRate,MIN(1129,K2252)*overallRate),ROUND(MAX(IF($B2252="Non - avec lien de dépendance",0,MIN((0.75*K2252),847)),MIN(K2252,(0.75*$C2252),847)),2)),IF($B2252="Non - avec lien de dépendance",MIN(1129,K2252,$C2252)*overallRate,MIN(1129,K2252)*overallRate)))))</f>
        <v>Effectuez l’étape 1</v>
      </c>
      <c r="P2252" s="3">
        <f t="shared" si="35"/>
        <v>0</v>
      </c>
    </row>
    <row r="2253" spans="12:16" x14ac:dyDescent="0.5">
      <c r="L2253" s="68" t="str">
        <f>IF(ISTEXT(overallRate),"Effectuez l’étape 1",IF(OR(COUNT($C2253,H2253)&lt;&gt;2,overallRate=0),0,IF(D2253="Yes",ROUND(MAX(IF($B2253="Oui - sans lien de dépendance",0,MIN((0.75*H2253),847)),MIN(H2253,(0.75*$C2253),847)),2),IF(revenueReduction&gt;0.3,MAX(IF($B2253="Non - avec lien de dépendance",MIN(1129,H2253,$C2253)*overallRate,MIN(1129,H2253)*overallRate),ROUND(MAX(IF($B2253="Non - avec lien de dépendance",0,MIN((0.75*H2253),847)),MIN(H2253,(0.75*$C2253),847)),2)),IF($B2253="Non - avec lien de dépendance",MIN(1129,H2253,$C2253)*overallRate,MIN(1129,H2253)*overallRate)))))</f>
        <v>Effectuez l’étape 1</v>
      </c>
      <c r="M2253" s="68" t="str">
        <f>IF(ISTEXT(overallRate),"Effectuez l’étape 1",IF(OR(COUNT($C2253,I2253)&lt;&gt;2,overallRate=0),0,IF(E2253="Yes",ROUND(MAX(IF($B2253="Oui - sans lien de dépendance",0,MIN((0.75*I2253),847)),MIN(I2253,(0.75*$C2253),847)),2),IF(revenueReduction&gt;0.3,MAX(IF($B2253="Non - avec lien de dépendance",MIN(1129,I2253,$C2253)*overallRate,MIN(1129,I2253)*overallRate),ROUND(MAX(IF($B2253="Non - avec lien de dépendance",0,MIN((0.75*I2253),847)),MIN(I2253,(0.75*$C2253),847)),2)),IF($B2253="Non - avec lien de dépendance",MIN(1129,I2253,$C2253)*overallRate,MIN(1129,I2253)*overallRate)))))</f>
        <v>Effectuez l’étape 1</v>
      </c>
      <c r="N2253" s="68" t="str">
        <f>IF(ISTEXT(overallRate),"Effectuez l’étape 1",IF(OR(COUNT($C2253,J2253)&lt;&gt;2,overallRate=0),0,IF(F2253="Yes",ROUND(MAX(IF($B2253="Oui - sans lien de dépendance",0,MIN((0.75*J2253),847)),MIN(J2253,(0.75*$C2253),847)),2),IF(revenueReduction&gt;0.3,MAX(IF($B2253="Non - avec lien de dépendance",MIN(1129,J2253,$C2253)*overallRate,MIN(1129,J2253)*overallRate),ROUND(MAX(IF($B2253="Non - avec lien de dépendance",0,MIN((0.75*J2253),847)),MIN(J2253,(0.75*$C2253),847)),2)),IF($B2253="Non - avec lien de dépendance",MIN(1129,J2253,$C2253)*overallRate,MIN(1129,J2253)*overallRate)))))</f>
        <v>Effectuez l’étape 1</v>
      </c>
      <c r="O2253" s="68" t="str">
        <f>IF(ISTEXT(overallRate),"Effectuez l’étape 1",IF(OR(COUNT($C2253,K2253)&lt;&gt;2,overallRate=0),0,IF(G2253="Yes",ROUND(MAX(IF($B2253="Oui - sans lien de dépendance",0,MIN((0.75*K2253),847)),MIN(K2253,(0.75*$C2253),847)),2),IF(revenueReduction&gt;0.3,MAX(IF($B2253="Non - avec lien de dépendance",MIN(1129,K2253,$C2253)*overallRate,MIN(1129,K2253)*overallRate),ROUND(MAX(IF($B2253="Non - avec lien de dépendance",0,MIN((0.75*K2253),847)),MIN(K2253,(0.75*$C2253),847)),2)),IF($B2253="Non - avec lien de dépendance",MIN(1129,K2253,$C2253)*overallRate,MIN(1129,K2253)*overallRate)))))</f>
        <v>Effectuez l’étape 1</v>
      </c>
      <c r="P2253" s="3">
        <f t="shared" si="35"/>
        <v>0</v>
      </c>
    </row>
    <row r="2254" spans="12:16" x14ac:dyDescent="0.5">
      <c r="L2254" s="68" t="str">
        <f>IF(ISTEXT(overallRate),"Effectuez l’étape 1",IF(OR(COUNT($C2254,H2254)&lt;&gt;2,overallRate=0),0,IF(D2254="Yes",ROUND(MAX(IF($B2254="Oui - sans lien de dépendance",0,MIN((0.75*H2254),847)),MIN(H2254,(0.75*$C2254),847)),2),IF(revenueReduction&gt;0.3,MAX(IF($B2254="Non - avec lien de dépendance",MIN(1129,H2254,$C2254)*overallRate,MIN(1129,H2254)*overallRate),ROUND(MAX(IF($B2254="Non - avec lien de dépendance",0,MIN((0.75*H2254),847)),MIN(H2254,(0.75*$C2254),847)),2)),IF($B2254="Non - avec lien de dépendance",MIN(1129,H2254,$C2254)*overallRate,MIN(1129,H2254)*overallRate)))))</f>
        <v>Effectuez l’étape 1</v>
      </c>
      <c r="M2254" s="68" t="str">
        <f>IF(ISTEXT(overallRate),"Effectuez l’étape 1",IF(OR(COUNT($C2254,I2254)&lt;&gt;2,overallRate=0),0,IF(E2254="Yes",ROUND(MAX(IF($B2254="Oui - sans lien de dépendance",0,MIN((0.75*I2254),847)),MIN(I2254,(0.75*$C2254),847)),2),IF(revenueReduction&gt;0.3,MAX(IF($B2254="Non - avec lien de dépendance",MIN(1129,I2254,$C2254)*overallRate,MIN(1129,I2254)*overallRate),ROUND(MAX(IF($B2254="Non - avec lien de dépendance",0,MIN((0.75*I2254),847)),MIN(I2254,(0.75*$C2254),847)),2)),IF($B2254="Non - avec lien de dépendance",MIN(1129,I2254,$C2254)*overallRate,MIN(1129,I2254)*overallRate)))))</f>
        <v>Effectuez l’étape 1</v>
      </c>
      <c r="N2254" s="68" t="str">
        <f>IF(ISTEXT(overallRate),"Effectuez l’étape 1",IF(OR(COUNT($C2254,J2254)&lt;&gt;2,overallRate=0),0,IF(F2254="Yes",ROUND(MAX(IF($B2254="Oui - sans lien de dépendance",0,MIN((0.75*J2254),847)),MIN(J2254,(0.75*$C2254),847)),2),IF(revenueReduction&gt;0.3,MAX(IF($B2254="Non - avec lien de dépendance",MIN(1129,J2254,$C2254)*overallRate,MIN(1129,J2254)*overallRate),ROUND(MAX(IF($B2254="Non - avec lien de dépendance",0,MIN((0.75*J2254),847)),MIN(J2254,(0.75*$C2254),847)),2)),IF($B2254="Non - avec lien de dépendance",MIN(1129,J2254,$C2254)*overallRate,MIN(1129,J2254)*overallRate)))))</f>
        <v>Effectuez l’étape 1</v>
      </c>
      <c r="O2254" s="68" t="str">
        <f>IF(ISTEXT(overallRate),"Effectuez l’étape 1",IF(OR(COUNT($C2254,K2254)&lt;&gt;2,overallRate=0),0,IF(G2254="Yes",ROUND(MAX(IF($B2254="Oui - sans lien de dépendance",0,MIN((0.75*K2254),847)),MIN(K2254,(0.75*$C2254),847)),2),IF(revenueReduction&gt;0.3,MAX(IF($B2254="Non - avec lien de dépendance",MIN(1129,K2254,$C2254)*overallRate,MIN(1129,K2254)*overallRate),ROUND(MAX(IF($B2254="Non - avec lien de dépendance",0,MIN((0.75*K2254),847)),MIN(K2254,(0.75*$C2254),847)),2)),IF($B2254="Non - avec lien de dépendance",MIN(1129,K2254,$C2254)*overallRate,MIN(1129,K2254)*overallRate)))))</f>
        <v>Effectuez l’étape 1</v>
      </c>
      <c r="P2254" s="3">
        <f t="shared" si="35"/>
        <v>0</v>
      </c>
    </row>
    <row r="2255" spans="12:16" x14ac:dyDescent="0.5">
      <c r="L2255" s="68" t="str">
        <f>IF(ISTEXT(overallRate),"Effectuez l’étape 1",IF(OR(COUNT($C2255,H2255)&lt;&gt;2,overallRate=0),0,IF(D2255="Yes",ROUND(MAX(IF($B2255="Oui - sans lien de dépendance",0,MIN((0.75*H2255),847)),MIN(H2255,(0.75*$C2255),847)),2),IF(revenueReduction&gt;0.3,MAX(IF($B2255="Non - avec lien de dépendance",MIN(1129,H2255,$C2255)*overallRate,MIN(1129,H2255)*overallRate),ROUND(MAX(IF($B2255="Non - avec lien de dépendance",0,MIN((0.75*H2255),847)),MIN(H2255,(0.75*$C2255),847)),2)),IF($B2255="Non - avec lien de dépendance",MIN(1129,H2255,$C2255)*overallRate,MIN(1129,H2255)*overallRate)))))</f>
        <v>Effectuez l’étape 1</v>
      </c>
      <c r="M2255" s="68" t="str">
        <f>IF(ISTEXT(overallRate),"Effectuez l’étape 1",IF(OR(COUNT($C2255,I2255)&lt;&gt;2,overallRate=0),0,IF(E2255="Yes",ROUND(MAX(IF($B2255="Oui - sans lien de dépendance",0,MIN((0.75*I2255),847)),MIN(I2255,(0.75*$C2255),847)),2),IF(revenueReduction&gt;0.3,MAX(IF($B2255="Non - avec lien de dépendance",MIN(1129,I2255,$C2255)*overallRate,MIN(1129,I2255)*overallRate),ROUND(MAX(IF($B2255="Non - avec lien de dépendance",0,MIN((0.75*I2255),847)),MIN(I2255,(0.75*$C2255),847)),2)),IF($B2255="Non - avec lien de dépendance",MIN(1129,I2255,$C2255)*overallRate,MIN(1129,I2255)*overallRate)))))</f>
        <v>Effectuez l’étape 1</v>
      </c>
      <c r="N2255" s="68" t="str">
        <f>IF(ISTEXT(overallRate),"Effectuez l’étape 1",IF(OR(COUNT($C2255,J2255)&lt;&gt;2,overallRate=0),0,IF(F2255="Yes",ROUND(MAX(IF($B2255="Oui - sans lien de dépendance",0,MIN((0.75*J2255),847)),MIN(J2255,(0.75*$C2255),847)),2),IF(revenueReduction&gt;0.3,MAX(IF($B2255="Non - avec lien de dépendance",MIN(1129,J2255,$C2255)*overallRate,MIN(1129,J2255)*overallRate),ROUND(MAX(IF($B2255="Non - avec lien de dépendance",0,MIN((0.75*J2255),847)),MIN(J2255,(0.75*$C2255),847)),2)),IF($B2255="Non - avec lien de dépendance",MIN(1129,J2255,$C2255)*overallRate,MIN(1129,J2255)*overallRate)))))</f>
        <v>Effectuez l’étape 1</v>
      </c>
      <c r="O2255" s="68" t="str">
        <f>IF(ISTEXT(overallRate),"Effectuez l’étape 1",IF(OR(COUNT($C2255,K2255)&lt;&gt;2,overallRate=0),0,IF(G2255="Yes",ROUND(MAX(IF($B2255="Oui - sans lien de dépendance",0,MIN((0.75*K2255),847)),MIN(K2255,(0.75*$C2255),847)),2),IF(revenueReduction&gt;0.3,MAX(IF($B2255="Non - avec lien de dépendance",MIN(1129,K2255,$C2255)*overallRate,MIN(1129,K2255)*overallRate),ROUND(MAX(IF($B2255="Non - avec lien de dépendance",0,MIN((0.75*K2255),847)),MIN(K2255,(0.75*$C2255),847)),2)),IF($B2255="Non - avec lien de dépendance",MIN(1129,K2255,$C2255)*overallRate,MIN(1129,K2255)*overallRate)))))</f>
        <v>Effectuez l’étape 1</v>
      </c>
      <c r="P2255" s="3">
        <f t="shared" si="35"/>
        <v>0</v>
      </c>
    </row>
    <row r="2256" spans="12:16" x14ac:dyDescent="0.5">
      <c r="L2256" s="68" t="str">
        <f>IF(ISTEXT(overallRate),"Effectuez l’étape 1",IF(OR(COUNT($C2256,H2256)&lt;&gt;2,overallRate=0),0,IF(D2256="Yes",ROUND(MAX(IF($B2256="Oui - sans lien de dépendance",0,MIN((0.75*H2256),847)),MIN(H2256,(0.75*$C2256),847)),2),IF(revenueReduction&gt;0.3,MAX(IF($B2256="Non - avec lien de dépendance",MIN(1129,H2256,$C2256)*overallRate,MIN(1129,H2256)*overallRate),ROUND(MAX(IF($B2256="Non - avec lien de dépendance",0,MIN((0.75*H2256),847)),MIN(H2256,(0.75*$C2256),847)),2)),IF($B2256="Non - avec lien de dépendance",MIN(1129,H2256,$C2256)*overallRate,MIN(1129,H2256)*overallRate)))))</f>
        <v>Effectuez l’étape 1</v>
      </c>
      <c r="M2256" s="68" t="str">
        <f>IF(ISTEXT(overallRate),"Effectuez l’étape 1",IF(OR(COUNT($C2256,I2256)&lt;&gt;2,overallRate=0),0,IF(E2256="Yes",ROUND(MAX(IF($B2256="Oui - sans lien de dépendance",0,MIN((0.75*I2256),847)),MIN(I2256,(0.75*$C2256),847)),2),IF(revenueReduction&gt;0.3,MAX(IF($B2256="Non - avec lien de dépendance",MIN(1129,I2256,$C2256)*overallRate,MIN(1129,I2256)*overallRate),ROUND(MAX(IF($B2256="Non - avec lien de dépendance",0,MIN((0.75*I2256),847)),MIN(I2256,(0.75*$C2256),847)),2)),IF($B2256="Non - avec lien de dépendance",MIN(1129,I2256,$C2256)*overallRate,MIN(1129,I2256)*overallRate)))))</f>
        <v>Effectuez l’étape 1</v>
      </c>
      <c r="N2256" s="68" t="str">
        <f>IF(ISTEXT(overallRate),"Effectuez l’étape 1",IF(OR(COUNT($C2256,J2256)&lt;&gt;2,overallRate=0),0,IF(F2256="Yes",ROUND(MAX(IF($B2256="Oui - sans lien de dépendance",0,MIN((0.75*J2256),847)),MIN(J2256,(0.75*$C2256),847)),2),IF(revenueReduction&gt;0.3,MAX(IF($B2256="Non - avec lien de dépendance",MIN(1129,J2256,$C2256)*overallRate,MIN(1129,J2256)*overallRate),ROUND(MAX(IF($B2256="Non - avec lien de dépendance",0,MIN((0.75*J2256),847)),MIN(J2256,(0.75*$C2256),847)),2)),IF($B2256="Non - avec lien de dépendance",MIN(1129,J2256,$C2256)*overallRate,MIN(1129,J2256)*overallRate)))))</f>
        <v>Effectuez l’étape 1</v>
      </c>
      <c r="O2256" s="68" t="str">
        <f>IF(ISTEXT(overallRate),"Effectuez l’étape 1",IF(OR(COUNT($C2256,K2256)&lt;&gt;2,overallRate=0),0,IF(G2256="Yes",ROUND(MAX(IF($B2256="Oui - sans lien de dépendance",0,MIN((0.75*K2256),847)),MIN(K2256,(0.75*$C2256),847)),2),IF(revenueReduction&gt;0.3,MAX(IF($B2256="Non - avec lien de dépendance",MIN(1129,K2256,$C2256)*overallRate,MIN(1129,K2256)*overallRate),ROUND(MAX(IF($B2256="Non - avec lien de dépendance",0,MIN((0.75*K2256),847)),MIN(K2256,(0.75*$C2256),847)),2)),IF($B2256="Non - avec lien de dépendance",MIN(1129,K2256,$C2256)*overallRate,MIN(1129,K2256)*overallRate)))))</f>
        <v>Effectuez l’étape 1</v>
      </c>
      <c r="P2256" s="3">
        <f t="shared" si="35"/>
        <v>0</v>
      </c>
    </row>
    <row r="2257" spans="12:16" x14ac:dyDescent="0.5">
      <c r="L2257" s="68" t="str">
        <f>IF(ISTEXT(overallRate),"Effectuez l’étape 1",IF(OR(COUNT($C2257,H2257)&lt;&gt;2,overallRate=0),0,IF(D2257="Yes",ROUND(MAX(IF($B2257="Oui - sans lien de dépendance",0,MIN((0.75*H2257),847)),MIN(H2257,(0.75*$C2257),847)),2),IF(revenueReduction&gt;0.3,MAX(IF($B2257="Non - avec lien de dépendance",MIN(1129,H2257,$C2257)*overallRate,MIN(1129,H2257)*overallRate),ROUND(MAX(IF($B2257="Non - avec lien de dépendance",0,MIN((0.75*H2257),847)),MIN(H2257,(0.75*$C2257),847)),2)),IF($B2257="Non - avec lien de dépendance",MIN(1129,H2257,$C2257)*overallRate,MIN(1129,H2257)*overallRate)))))</f>
        <v>Effectuez l’étape 1</v>
      </c>
      <c r="M2257" s="68" t="str">
        <f>IF(ISTEXT(overallRate),"Effectuez l’étape 1",IF(OR(COUNT($C2257,I2257)&lt;&gt;2,overallRate=0),0,IF(E2257="Yes",ROUND(MAX(IF($B2257="Oui - sans lien de dépendance",0,MIN((0.75*I2257),847)),MIN(I2257,(0.75*$C2257),847)),2),IF(revenueReduction&gt;0.3,MAX(IF($B2257="Non - avec lien de dépendance",MIN(1129,I2257,$C2257)*overallRate,MIN(1129,I2257)*overallRate),ROUND(MAX(IF($B2257="Non - avec lien de dépendance",0,MIN((0.75*I2257),847)),MIN(I2257,(0.75*$C2257),847)),2)),IF($B2257="Non - avec lien de dépendance",MIN(1129,I2257,$C2257)*overallRate,MIN(1129,I2257)*overallRate)))))</f>
        <v>Effectuez l’étape 1</v>
      </c>
      <c r="N2257" s="68" t="str">
        <f>IF(ISTEXT(overallRate),"Effectuez l’étape 1",IF(OR(COUNT($C2257,J2257)&lt;&gt;2,overallRate=0),0,IF(F2257="Yes",ROUND(MAX(IF($B2257="Oui - sans lien de dépendance",0,MIN((0.75*J2257),847)),MIN(J2257,(0.75*$C2257),847)),2),IF(revenueReduction&gt;0.3,MAX(IF($B2257="Non - avec lien de dépendance",MIN(1129,J2257,$C2257)*overallRate,MIN(1129,J2257)*overallRate),ROUND(MAX(IF($B2257="Non - avec lien de dépendance",0,MIN((0.75*J2257),847)),MIN(J2257,(0.75*$C2257),847)),2)),IF($B2257="Non - avec lien de dépendance",MIN(1129,J2257,$C2257)*overallRate,MIN(1129,J2257)*overallRate)))))</f>
        <v>Effectuez l’étape 1</v>
      </c>
      <c r="O2257" s="68" t="str">
        <f>IF(ISTEXT(overallRate),"Effectuez l’étape 1",IF(OR(COUNT($C2257,K2257)&lt;&gt;2,overallRate=0),0,IF(G2257="Yes",ROUND(MAX(IF($B2257="Oui - sans lien de dépendance",0,MIN((0.75*K2257),847)),MIN(K2257,(0.75*$C2257),847)),2),IF(revenueReduction&gt;0.3,MAX(IF($B2257="Non - avec lien de dépendance",MIN(1129,K2257,$C2257)*overallRate,MIN(1129,K2257)*overallRate),ROUND(MAX(IF($B2257="Non - avec lien de dépendance",0,MIN((0.75*K2257),847)),MIN(K2257,(0.75*$C2257),847)),2)),IF($B2257="Non - avec lien de dépendance",MIN(1129,K2257,$C2257)*overallRate,MIN(1129,K2257)*overallRate)))))</f>
        <v>Effectuez l’étape 1</v>
      </c>
      <c r="P2257" s="3">
        <f t="shared" si="35"/>
        <v>0</v>
      </c>
    </row>
    <row r="2258" spans="12:16" x14ac:dyDescent="0.5">
      <c r="L2258" s="68" t="str">
        <f>IF(ISTEXT(overallRate),"Effectuez l’étape 1",IF(OR(COUNT($C2258,H2258)&lt;&gt;2,overallRate=0),0,IF(D2258="Yes",ROUND(MAX(IF($B2258="Oui - sans lien de dépendance",0,MIN((0.75*H2258),847)),MIN(H2258,(0.75*$C2258),847)),2),IF(revenueReduction&gt;0.3,MAX(IF($B2258="Non - avec lien de dépendance",MIN(1129,H2258,$C2258)*overallRate,MIN(1129,H2258)*overallRate),ROUND(MAX(IF($B2258="Non - avec lien de dépendance",0,MIN((0.75*H2258),847)),MIN(H2258,(0.75*$C2258),847)),2)),IF($B2258="Non - avec lien de dépendance",MIN(1129,H2258,$C2258)*overallRate,MIN(1129,H2258)*overallRate)))))</f>
        <v>Effectuez l’étape 1</v>
      </c>
      <c r="M2258" s="68" t="str">
        <f>IF(ISTEXT(overallRate),"Effectuez l’étape 1",IF(OR(COUNT($C2258,I2258)&lt;&gt;2,overallRate=0),0,IF(E2258="Yes",ROUND(MAX(IF($B2258="Oui - sans lien de dépendance",0,MIN((0.75*I2258),847)),MIN(I2258,(0.75*$C2258),847)),2),IF(revenueReduction&gt;0.3,MAX(IF($B2258="Non - avec lien de dépendance",MIN(1129,I2258,$C2258)*overallRate,MIN(1129,I2258)*overallRate),ROUND(MAX(IF($B2258="Non - avec lien de dépendance",0,MIN((0.75*I2258),847)),MIN(I2258,(0.75*$C2258),847)),2)),IF($B2258="Non - avec lien de dépendance",MIN(1129,I2258,$C2258)*overallRate,MIN(1129,I2258)*overallRate)))))</f>
        <v>Effectuez l’étape 1</v>
      </c>
      <c r="N2258" s="68" t="str">
        <f>IF(ISTEXT(overallRate),"Effectuez l’étape 1",IF(OR(COUNT($C2258,J2258)&lt;&gt;2,overallRate=0),0,IF(F2258="Yes",ROUND(MAX(IF($B2258="Oui - sans lien de dépendance",0,MIN((0.75*J2258),847)),MIN(J2258,(0.75*$C2258),847)),2),IF(revenueReduction&gt;0.3,MAX(IF($B2258="Non - avec lien de dépendance",MIN(1129,J2258,$C2258)*overallRate,MIN(1129,J2258)*overallRate),ROUND(MAX(IF($B2258="Non - avec lien de dépendance",0,MIN((0.75*J2258),847)),MIN(J2258,(0.75*$C2258),847)),2)),IF($B2258="Non - avec lien de dépendance",MIN(1129,J2258,$C2258)*overallRate,MIN(1129,J2258)*overallRate)))))</f>
        <v>Effectuez l’étape 1</v>
      </c>
      <c r="O2258" s="68" t="str">
        <f>IF(ISTEXT(overallRate),"Effectuez l’étape 1",IF(OR(COUNT($C2258,K2258)&lt;&gt;2,overallRate=0),0,IF(G2258="Yes",ROUND(MAX(IF($B2258="Oui - sans lien de dépendance",0,MIN((0.75*K2258),847)),MIN(K2258,(0.75*$C2258),847)),2),IF(revenueReduction&gt;0.3,MAX(IF($B2258="Non - avec lien de dépendance",MIN(1129,K2258,$C2258)*overallRate,MIN(1129,K2258)*overallRate),ROUND(MAX(IF($B2258="Non - avec lien de dépendance",0,MIN((0.75*K2258),847)),MIN(K2258,(0.75*$C2258),847)),2)),IF($B2258="Non - avec lien de dépendance",MIN(1129,K2258,$C2258)*overallRate,MIN(1129,K2258)*overallRate)))))</f>
        <v>Effectuez l’étape 1</v>
      </c>
      <c r="P2258" s="3">
        <f t="shared" si="35"/>
        <v>0</v>
      </c>
    </row>
    <row r="2259" spans="12:16" x14ac:dyDescent="0.5">
      <c r="L2259" s="68" t="str">
        <f>IF(ISTEXT(overallRate),"Effectuez l’étape 1",IF(OR(COUNT($C2259,H2259)&lt;&gt;2,overallRate=0),0,IF(D2259="Yes",ROUND(MAX(IF($B2259="Oui - sans lien de dépendance",0,MIN((0.75*H2259),847)),MIN(H2259,(0.75*$C2259),847)),2),IF(revenueReduction&gt;0.3,MAX(IF($B2259="Non - avec lien de dépendance",MIN(1129,H2259,$C2259)*overallRate,MIN(1129,H2259)*overallRate),ROUND(MAX(IF($B2259="Non - avec lien de dépendance",0,MIN((0.75*H2259),847)),MIN(H2259,(0.75*$C2259),847)),2)),IF($B2259="Non - avec lien de dépendance",MIN(1129,H2259,$C2259)*overallRate,MIN(1129,H2259)*overallRate)))))</f>
        <v>Effectuez l’étape 1</v>
      </c>
      <c r="M2259" s="68" t="str">
        <f>IF(ISTEXT(overallRate),"Effectuez l’étape 1",IF(OR(COUNT($C2259,I2259)&lt;&gt;2,overallRate=0),0,IF(E2259="Yes",ROUND(MAX(IF($B2259="Oui - sans lien de dépendance",0,MIN((0.75*I2259),847)),MIN(I2259,(0.75*$C2259),847)),2),IF(revenueReduction&gt;0.3,MAX(IF($B2259="Non - avec lien de dépendance",MIN(1129,I2259,$C2259)*overallRate,MIN(1129,I2259)*overallRate),ROUND(MAX(IF($B2259="Non - avec lien de dépendance",0,MIN((0.75*I2259),847)),MIN(I2259,(0.75*$C2259),847)),2)),IF($B2259="Non - avec lien de dépendance",MIN(1129,I2259,$C2259)*overallRate,MIN(1129,I2259)*overallRate)))))</f>
        <v>Effectuez l’étape 1</v>
      </c>
      <c r="N2259" s="68" t="str">
        <f>IF(ISTEXT(overallRate),"Effectuez l’étape 1",IF(OR(COUNT($C2259,J2259)&lt;&gt;2,overallRate=0),0,IF(F2259="Yes",ROUND(MAX(IF($B2259="Oui - sans lien de dépendance",0,MIN((0.75*J2259),847)),MIN(J2259,(0.75*$C2259),847)),2),IF(revenueReduction&gt;0.3,MAX(IF($B2259="Non - avec lien de dépendance",MIN(1129,J2259,$C2259)*overallRate,MIN(1129,J2259)*overallRate),ROUND(MAX(IF($B2259="Non - avec lien de dépendance",0,MIN((0.75*J2259),847)),MIN(J2259,(0.75*$C2259),847)),2)),IF($B2259="Non - avec lien de dépendance",MIN(1129,J2259,$C2259)*overallRate,MIN(1129,J2259)*overallRate)))))</f>
        <v>Effectuez l’étape 1</v>
      </c>
      <c r="O2259" s="68" t="str">
        <f>IF(ISTEXT(overallRate),"Effectuez l’étape 1",IF(OR(COUNT($C2259,K2259)&lt;&gt;2,overallRate=0),0,IF(G2259="Yes",ROUND(MAX(IF($B2259="Oui - sans lien de dépendance",0,MIN((0.75*K2259),847)),MIN(K2259,(0.75*$C2259),847)),2),IF(revenueReduction&gt;0.3,MAX(IF($B2259="Non - avec lien de dépendance",MIN(1129,K2259,$C2259)*overallRate,MIN(1129,K2259)*overallRate),ROUND(MAX(IF($B2259="Non - avec lien de dépendance",0,MIN((0.75*K2259),847)),MIN(K2259,(0.75*$C2259),847)),2)),IF($B2259="Non - avec lien de dépendance",MIN(1129,K2259,$C2259)*overallRate,MIN(1129,K2259)*overallRate)))))</f>
        <v>Effectuez l’étape 1</v>
      </c>
      <c r="P2259" s="3">
        <f t="shared" si="35"/>
        <v>0</v>
      </c>
    </row>
    <row r="2260" spans="12:16" x14ac:dyDescent="0.5">
      <c r="L2260" s="68" t="str">
        <f>IF(ISTEXT(overallRate),"Effectuez l’étape 1",IF(OR(COUNT($C2260,H2260)&lt;&gt;2,overallRate=0),0,IF(D2260="Yes",ROUND(MAX(IF($B2260="Oui - sans lien de dépendance",0,MIN((0.75*H2260),847)),MIN(H2260,(0.75*$C2260),847)),2),IF(revenueReduction&gt;0.3,MAX(IF($B2260="Non - avec lien de dépendance",MIN(1129,H2260,$C2260)*overallRate,MIN(1129,H2260)*overallRate),ROUND(MAX(IF($B2260="Non - avec lien de dépendance",0,MIN((0.75*H2260),847)),MIN(H2260,(0.75*$C2260),847)),2)),IF($B2260="Non - avec lien de dépendance",MIN(1129,H2260,$C2260)*overallRate,MIN(1129,H2260)*overallRate)))))</f>
        <v>Effectuez l’étape 1</v>
      </c>
      <c r="M2260" s="68" t="str">
        <f>IF(ISTEXT(overallRate),"Effectuez l’étape 1",IF(OR(COUNT($C2260,I2260)&lt;&gt;2,overallRate=0),0,IF(E2260="Yes",ROUND(MAX(IF($B2260="Oui - sans lien de dépendance",0,MIN((0.75*I2260),847)),MIN(I2260,(0.75*$C2260),847)),2),IF(revenueReduction&gt;0.3,MAX(IF($B2260="Non - avec lien de dépendance",MIN(1129,I2260,$C2260)*overallRate,MIN(1129,I2260)*overallRate),ROUND(MAX(IF($B2260="Non - avec lien de dépendance",0,MIN((0.75*I2260),847)),MIN(I2260,(0.75*$C2260),847)),2)),IF($B2260="Non - avec lien de dépendance",MIN(1129,I2260,$C2260)*overallRate,MIN(1129,I2260)*overallRate)))))</f>
        <v>Effectuez l’étape 1</v>
      </c>
      <c r="N2260" s="68" t="str">
        <f>IF(ISTEXT(overallRate),"Effectuez l’étape 1",IF(OR(COUNT($C2260,J2260)&lt;&gt;2,overallRate=0),0,IF(F2260="Yes",ROUND(MAX(IF($B2260="Oui - sans lien de dépendance",0,MIN((0.75*J2260),847)),MIN(J2260,(0.75*$C2260),847)),2),IF(revenueReduction&gt;0.3,MAX(IF($B2260="Non - avec lien de dépendance",MIN(1129,J2260,$C2260)*overallRate,MIN(1129,J2260)*overallRate),ROUND(MAX(IF($B2260="Non - avec lien de dépendance",0,MIN((0.75*J2260),847)),MIN(J2260,(0.75*$C2260),847)),2)),IF($B2260="Non - avec lien de dépendance",MIN(1129,J2260,$C2260)*overallRate,MIN(1129,J2260)*overallRate)))))</f>
        <v>Effectuez l’étape 1</v>
      </c>
      <c r="O2260" s="68" t="str">
        <f>IF(ISTEXT(overallRate),"Effectuez l’étape 1",IF(OR(COUNT($C2260,K2260)&lt;&gt;2,overallRate=0),0,IF(G2260="Yes",ROUND(MAX(IF($B2260="Oui - sans lien de dépendance",0,MIN((0.75*K2260),847)),MIN(K2260,(0.75*$C2260),847)),2),IF(revenueReduction&gt;0.3,MAX(IF($B2260="Non - avec lien de dépendance",MIN(1129,K2260,$C2260)*overallRate,MIN(1129,K2260)*overallRate),ROUND(MAX(IF($B2260="Non - avec lien de dépendance",0,MIN((0.75*K2260),847)),MIN(K2260,(0.75*$C2260),847)),2)),IF($B2260="Non - avec lien de dépendance",MIN(1129,K2260,$C2260)*overallRate,MIN(1129,K2260)*overallRate)))))</f>
        <v>Effectuez l’étape 1</v>
      </c>
      <c r="P2260" s="3">
        <f t="shared" si="35"/>
        <v>0</v>
      </c>
    </row>
    <row r="2261" spans="12:16" x14ac:dyDescent="0.5">
      <c r="L2261" s="68" t="str">
        <f>IF(ISTEXT(overallRate),"Effectuez l’étape 1",IF(OR(COUNT($C2261,H2261)&lt;&gt;2,overallRate=0),0,IF(D2261="Yes",ROUND(MAX(IF($B2261="Oui - sans lien de dépendance",0,MIN((0.75*H2261),847)),MIN(H2261,(0.75*$C2261),847)),2),IF(revenueReduction&gt;0.3,MAX(IF($B2261="Non - avec lien de dépendance",MIN(1129,H2261,$C2261)*overallRate,MIN(1129,H2261)*overallRate),ROUND(MAX(IF($B2261="Non - avec lien de dépendance",0,MIN((0.75*H2261),847)),MIN(H2261,(0.75*$C2261),847)),2)),IF($B2261="Non - avec lien de dépendance",MIN(1129,H2261,$C2261)*overallRate,MIN(1129,H2261)*overallRate)))))</f>
        <v>Effectuez l’étape 1</v>
      </c>
      <c r="M2261" s="68" t="str">
        <f>IF(ISTEXT(overallRate),"Effectuez l’étape 1",IF(OR(COUNT($C2261,I2261)&lt;&gt;2,overallRate=0),0,IF(E2261="Yes",ROUND(MAX(IF($B2261="Oui - sans lien de dépendance",0,MIN((0.75*I2261),847)),MIN(I2261,(0.75*$C2261),847)),2),IF(revenueReduction&gt;0.3,MAX(IF($B2261="Non - avec lien de dépendance",MIN(1129,I2261,$C2261)*overallRate,MIN(1129,I2261)*overallRate),ROUND(MAX(IF($B2261="Non - avec lien de dépendance",0,MIN((0.75*I2261),847)),MIN(I2261,(0.75*$C2261),847)),2)),IF($B2261="Non - avec lien de dépendance",MIN(1129,I2261,$C2261)*overallRate,MIN(1129,I2261)*overallRate)))))</f>
        <v>Effectuez l’étape 1</v>
      </c>
      <c r="N2261" s="68" t="str">
        <f>IF(ISTEXT(overallRate),"Effectuez l’étape 1",IF(OR(COUNT($C2261,J2261)&lt;&gt;2,overallRate=0),0,IF(F2261="Yes",ROUND(MAX(IF($B2261="Oui - sans lien de dépendance",0,MIN((0.75*J2261),847)),MIN(J2261,(0.75*$C2261),847)),2),IF(revenueReduction&gt;0.3,MAX(IF($B2261="Non - avec lien de dépendance",MIN(1129,J2261,$C2261)*overallRate,MIN(1129,J2261)*overallRate),ROUND(MAX(IF($B2261="Non - avec lien de dépendance",0,MIN((0.75*J2261),847)),MIN(J2261,(0.75*$C2261),847)),2)),IF($B2261="Non - avec lien de dépendance",MIN(1129,J2261,$C2261)*overallRate,MIN(1129,J2261)*overallRate)))))</f>
        <v>Effectuez l’étape 1</v>
      </c>
      <c r="O2261" s="68" t="str">
        <f>IF(ISTEXT(overallRate),"Effectuez l’étape 1",IF(OR(COUNT($C2261,K2261)&lt;&gt;2,overallRate=0),0,IF(G2261="Yes",ROUND(MAX(IF($B2261="Oui - sans lien de dépendance",0,MIN((0.75*K2261),847)),MIN(K2261,(0.75*$C2261),847)),2),IF(revenueReduction&gt;0.3,MAX(IF($B2261="Non - avec lien de dépendance",MIN(1129,K2261,$C2261)*overallRate,MIN(1129,K2261)*overallRate),ROUND(MAX(IF($B2261="Non - avec lien de dépendance",0,MIN((0.75*K2261),847)),MIN(K2261,(0.75*$C2261),847)),2)),IF($B2261="Non - avec lien de dépendance",MIN(1129,K2261,$C2261)*overallRate,MIN(1129,K2261)*overallRate)))))</f>
        <v>Effectuez l’étape 1</v>
      </c>
      <c r="P2261" s="3">
        <f t="shared" si="35"/>
        <v>0</v>
      </c>
    </row>
    <row r="2262" spans="12:16" x14ac:dyDescent="0.5">
      <c r="L2262" s="68" t="str">
        <f>IF(ISTEXT(overallRate),"Effectuez l’étape 1",IF(OR(COUNT($C2262,H2262)&lt;&gt;2,overallRate=0),0,IF(D2262="Yes",ROUND(MAX(IF($B2262="Oui - sans lien de dépendance",0,MIN((0.75*H2262),847)),MIN(H2262,(0.75*$C2262),847)),2),IF(revenueReduction&gt;0.3,MAX(IF($B2262="Non - avec lien de dépendance",MIN(1129,H2262,$C2262)*overallRate,MIN(1129,H2262)*overallRate),ROUND(MAX(IF($B2262="Non - avec lien de dépendance",0,MIN((0.75*H2262),847)),MIN(H2262,(0.75*$C2262),847)),2)),IF($B2262="Non - avec lien de dépendance",MIN(1129,H2262,$C2262)*overallRate,MIN(1129,H2262)*overallRate)))))</f>
        <v>Effectuez l’étape 1</v>
      </c>
      <c r="M2262" s="68" t="str">
        <f>IF(ISTEXT(overallRate),"Effectuez l’étape 1",IF(OR(COUNT($C2262,I2262)&lt;&gt;2,overallRate=0),0,IF(E2262="Yes",ROUND(MAX(IF($B2262="Oui - sans lien de dépendance",0,MIN((0.75*I2262),847)),MIN(I2262,(0.75*$C2262),847)),2),IF(revenueReduction&gt;0.3,MAX(IF($B2262="Non - avec lien de dépendance",MIN(1129,I2262,$C2262)*overallRate,MIN(1129,I2262)*overallRate),ROUND(MAX(IF($B2262="Non - avec lien de dépendance",0,MIN((0.75*I2262),847)),MIN(I2262,(0.75*$C2262),847)),2)),IF($B2262="Non - avec lien de dépendance",MIN(1129,I2262,$C2262)*overallRate,MIN(1129,I2262)*overallRate)))))</f>
        <v>Effectuez l’étape 1</v>
      </c>
      <c r="N2262" s="68" t="str">
        <f>IF(ISTEXT(overallRate),"Effectuez l’étape 1",IF(OR(COUNT($C2262,J2262)&lt;&gt;2,overallRate=0),0,IF(F2262="Yes",ROUND(MAX(IF($B2262="Oui - sans lien de dépendance",0,MIN((0.75*J2262),847)),MIN(J2262,(0.75*$C2262),847)),2),IF(revenueReduction&gt;0.3,MAX(IF($B2262="Non - avec lien de dépendance",MIN(1129,J2262,$C2262)*overallRate,MIN(1129,J2262)*overallRate),ROUND(MAX(IF($B2262="Non - avec lien de dépendance",0,MIN((0.75*J2262),847)),MIN(J2262,(0.75*$C2262),847)),2)),IF($B2262="Non - avec lien de dépendance",MIN(1129,J2262,$C2262)*overallRate,MIN(1129,J2262)*overallRate)))))</f>
        <v>Effectuez l’étape 1</v>
      </c>
      <c r="O2262" s="68" t="str">
        <f>IF(ISTEXT(overallRate),"Effectuez l’étape 1",IF(OR(COUNT($C2262,K2262)&lt;&gt;2,overallRate=0),0,IF(G2262="Yes",ROUND(MAX(IF($B2262="Oui - sans lien de dépendance",0,MIN((0.75*K2262),847)),MIN(K2262,(0.75*$C2262),847)),2),IF(revenueReduction&gt;0.3,MAX(IF($B2262="Non - avec lien de dépendance",MIN(1129,K2262,$C2262)*overallRate,MIN(1129,K2262)*overallRate),ROUND(MAX(IF($B2262="Non - avec lien de dépendance",0,MIN((0.75*K2262),847)),MIN(K2262,(0.75*$C2262),847)),2)),IF($B2262="Non - avec lien de dépendance",MIN(1129,K2262,$C2262)*overallRate,MIN(1129,K2262)*overallRate)))))</f>
        <v>Effectuez l’étape 1</v>
      </c>
      <c r="P2262" s="3">
        <f t="shared" si="35"/>
        <v>0</v>
      </c>
    </row>
    <row r="2263" spans="12:16" x14ac:dyDescent="0.5">
      <c r="L2263" s="68" t="str">
        <f>IF(ISTEXT(overallRate),"Effectuez l’étape 1",IF(OR(COUNT($C2263,H2263)&lt;&gt;2,overallRate=0),0,IF(D2263="Yes",ROUND(MAX(IF($B2263="Oui - sans lien de dépendance",0,MIN((0.75*H2263),847)),MIN(H2263,(0.75*$C2263),847)),2),IF(revenueReduction&gt;0.3,MAX(IF($B2263="Non - avec lien de dépendance",MIN(1129,H2263,$C2263)*overallRate,MIN(1129,H2263)*overallRate),ROUND(MAX(IF($B2263="Non - avec lien de dépendance",0,MIN((0.75*H2263),847)),MIN(H2263,(0.75*$C2263),847)),2)),IF($B2263="Non - avec lien de dépendance",MIN(1129,H2263,$C2263)*overallRate,MIN(1129,H2263)*overallRate)))))</f>
        <v>Effectuez l’étape 1</v>
      </c>
      <c r="M2263" s="68" t="str">
        <f>IF(ISTEXT(overallRate),"Effectuez l’étape 1",IF(OR(COUNT($C2263,I2263)&lt;&gt;2,overallRate=0),0,IF(E2263="Yes",ROUND(MAX(IF($B2263="Oui - sans lien de dépendance",0,MIN((0.75*I2263),847)),MIN(I2263,(0.75*$C2263),847)),2),IF(revenueReduction&gt;0.3,MAX(IF($B2263="Non - avec lien de dépendance",MIN(1129,I2263,$C2263)*overallRate,MIN(1129,I2263)*overallRate),ROUND(MAX(IF($B2263="Non - avec lien de dépendance",0,MIN((0.75*I2263),847)),MIN(I2263,(0.75*$C2263),847)),2)),IF($B2263="Non - avec lien de dépendance",MIN(1129,I2263,$C2263)*overallRate,MIN(1129,I2263)*overallRate)))))</f>
        <v>Effectuez l’étape 1</v>
      </c>
      <c r="N2263" s="68" t="str">
        <f>IF(ISTEXT(overallRate),"Effectuez l’étape 1",IF(OR(COUNT($C2263,J2263)&lt;&gt;2,overallRate=0),0,IF(F2263="Yes",ROUND(MAX(IF($B2263="Oui - sans lien de dépendance",0,MIN((0.75*J2263),847)),MIN(J2263,(0.75*$C2263),847)),2),IF(revenueReduction&gt;0.3,MAX(IF($B2263="Non - avec lien de dépendance",MIN(1129,J2263,$C2263)*overallRate,MIN(1129,J2263)*overallRate),ROUND(MAX(IF($B2263="Non - avec lien de dépendance",0,MIN((0.75*J2263),847)),MIN(J2263,(0.75*$C2263),847)),2)),IF($B2263="Non - avec lien de dépendance",MIN(1129,J2263,$C2263)*overallRate,MIN(1129,J2263)*overallRate)))))</f>
        <v>Effectuez l’étape 1</v>
      </c>
      <c r="O2263" s="68" t="str">
        <f>IF(ISTEXT(overallRate),"Effectuez l’étape 1",IF(OR(COUNT($C2263,K2263)&lt;&gt;2,overallRate=0),0,IF(G2263="Yes",ROUND(MAX(IF($B2263="Oui - sans lien de dépendance",0,MIN((0.75*K2263),847)),MIN(K2263,(0.75*$C2263),847)),2),IF(revenueReduction&gt;0.3,MAX(IF($B2263="Non - avec lien de dépendance",MIN(1129,K2263,$C2263)*overallRate,MIN(1129,K2263)*overallRate),ROUND(MAX(IF($B2263="Non - avec lien de dépendance",0,MIN((0.75*K2263),847)),MIN(K2263,(0.75*$C2263),847)),2)),IF($B2263="Non - avec lien de dépendance",MIN(1129,K2263,$C2263)*overallRate,MIN(1129,K2263)*overallRate)))))</f>
        <v>Effectuez l’étape 1</v>
      </c>
      <c r="P2263" s="3">
        <f t="shared" si="35"/>
        <v>0</v>
      </c>
    </row>
    <row r="2264" spans="12:16" x14ac:dyDescent="0.5">
      <c r="L2264" s="68" t="str">
        <f>IF(ISTEXT(overallRate),"Effectuez l’étape 1",IF(OR(COUNT($C2264,H2264)&lt;&gt;2,overallRate=0),0,IF(D2264="Yes",ROUND(MAX(IF($B2264="Oui - sans lien de dépendance",0,MIN((0.75*H2264),847)),MIN(H2264,(0.75*$C2264),847)),2),IF(revenueReduction&gt;0.3,MAX(IF($B2264="Non - avec lien de dépendance",MIN(1129,H2264,$C2264)*overallRate,MIN(1129,H2264)*overallRate),ROUND(MAX(IF($B2264="Non - avec lien de dépendance",0,MIN((0.75*H2264),847)),MIN(H2264,(0.75*$C2264),847)),2)),IF($B2264="Non - avec lien de dépendance",MIN(1129,H2264,$C2264)*overallRate,MIN(1129,H2264)*overallRate)))))</f>
        <v>Effectuez l’étape 1</v>
      </c>
      <c r="M2264" s="68" t="str">
        <f>IF(ISTEXT(overallRate),"Effectuez l’étape 1",IF(OR(COUNT($C2264,I2264)&lt;&gt;2,overallRate=0),0,IF(E2264="Yes",ROUND(MAX(IF($B2264="Oui - sans lien de dépendance",0,MIN((0.75*I2264),847)),MIN(I2264,(0.75*$C2264),847)),2),IF(revenueReduction&gt;0.3,MAX(IF($B2264="Non - avec lien de dépendance",MIN(1129,I2264,$C2264)*overallRate,MIN(1129,I2264)*overallRate),ROUND(MAX(IF($B2264="Non - avec lien de dépendance",0,MIN((0.75*I2264),847)),MIN(I2264,(0.75*$C2264),847)),2)),IF($B2264="Non - avec lien de dépendance",MIN(1129,I2264,$C2264)*overallRate,MIN(1129,I2264)*overallRate)))))</f>
        <v>Effectuez l’étape 1</v>
      </c>
      <c r="N2264" s="68" t="str">
        <f>IF(ISTEXT(overallRate),"Effectuez l’étape 1",IF(OR(COUNT($C2264,J2264)&lt;&gt;2,overallRate=0),0,IF(F2264="Yes",ROUND(MAX(IF($B2264="Oui - sans lien de dépendance",0,MIN((0.75*J2264),847)),MIN(J2264,(0.75*$C2264),847)),2),IF(revenueReduction&gt;0.3,MAX(IF($B2264="Non - avec lien de dépendance",MIN(1129,J2264,$C2264)*overallRate,MIN(1129,J2264)*overallRate),ROUND(MAX(IF($B2264="Non - avec lien de dépendance",0,MIN((0.75*J2264),847)),MIN(J2264,(0.75*$C2264),847)),2)),IF($B2264="Non - avec lien de dépendance",MIN(1129,J2264,$C2264)*overallRate,MIN(1129,J2264)*overallRate)))))</f>
        <v>Effectuez l’étape 1</v>
      </c>
      <c r="O2264" s="68" t="str">
        <f>IF(ISTEXT(overallRate),"Effectuez l’étape 1",IF(OR(COUNT($C2264,K2264)&lt;&gt;2,overallRate=0),0,IF(G2264="Yes",ROUND(MAX(IF($B2264="Oui - sans lien de dépendance",0,MIN((0.75*K2264),847)),MIN(K2264,(0.75*$C2264),847)),2),IF(revenueReduction&gt;0.3,MAX(IF($B2264="Non - avec lien de dépendance",MIN(1129,K2264,$C2264)*overallRate,MIN(1129,K2264)*overallRate),ROUND(MAX(IF($B2264="Non - avec lien de dépendance",0,MIN((0.75*K2264),847)),MIN(K2264,(0.75*$C2264),847)),2)),IF($B2264="Non - avec lien de dépendance",MIN(1129,K2264,$C2264)*overallRate,MIN(1129,K2264)*overallRate)))))</f>
        <v>Effectuez l’étape 1</v>
      </c>
      <c r="P2264" s="3">
        <f t="shared" si="35"/>
        <v>0</v>
      </c>
    </row>
    <row r="2265" spans="12:16" x14ac:dyDescent="0.5">
      <c r="L2265" s="68" t="str">
        <f>IF(ISTEXT(overallRate),"Effectuez l’étape 1",IF(OR(COUNT($C2265,H2265)&lt;&gt;2,overallRate=0),0,IF(D2265="Yes",ROUND(MAX(IF($B2265="Oui - sans lien de dépendance",0,MIN((0.75*H2265),847)),MIN(H2265,(0.75*$C2265),847)),2),IF(revenueReduction&gt;0.3,MAX(IF($B2265="Non - avec lien de dépendance",MIN(1129,H2265,$C2265)*overallRate,MIN(1129,H2265)*overallRate),ROUND(MAX(IF($B2265="Non - avec lien de dépendance",0,MIN((0.75*H2265),847)),MIN(H2265,(0.75*$C2265),847)),2)),IF($B2265="Non - avec lien de dépendance",MIN(1129,H2265,$C2265)*overallRate,MIN(1129,H2265)*overallRate)))))</f>
        <v>Effectuez l’étape 1</v>
      </c>
      <c r="M2265" s="68" t="str">
        <f>IF(ISTEXT(overallRate),"Effectuez l’étape 1",IF(OR(COUNT($C2265,I2265)&lt;&gt;2,overallRate=0),0,IF(E2265="Yes",ROUND(MAX(IF($B2265="Oui - sans lien de dépendance",0,MIN((0.75*I2265),847)),MIN(I2265,(0.75*$C2265),847)),2),IF(revenueReduction&gt;0.3,MAX(IF($B2265="Non - avec lien de dépendance",MIN(1129,I2265,$C2265)*overallRate,MIN(1129,I2265)*overallRate),ROUND(MAX(IF($B2265="Non - avec lien de dépendance",0,MIN((0.75*I2265),847)),MIN(I2265,(0.75*$C2265),847)),2)),IF($B2265="Non - avec lien de dépendance",MIN(1129,I2265,$C2265)*overallRate,MIN(1129,I2265)*overallRate)))))</f>
        <v>Effectuez l’étape 1</v>
      </c>
      <c r="N2265" s="68" t="str">
        <f>IF(ISTEXT(overallRate),"Effectuez l’étape 1",IF(OR(COUNT($C2265,J2265)&lt;&gt;2,overallRate=0),0,IF(F2265="Yes",ROUND(MAX(IF($B2265="Oui - sans lien de dépendance",0,MIN((0.75*J2265),847)),MIN(J2265,(0.75*$C2265),847)),2),IF(revenueReduction&gt;0.3,MAX(IF($B2265="Non - avec lien de dépendance",MIN(1129,J2265,$C2265)*overallRate,MIN(1129,J2265)*overallRate),ROUND(MAX(IF($B2265="Non - avec lien de dépendance",0,MIN((0.75*J2265),847)),MIN(J2265,(0.75*$C2265),847)),2)),IF($B2265="Non - avec lien de dépendance",MIN(1129,J2265,$C2265)*overallRate,MIN(1129,J2265)*overallRate)))))</f>
        <v>Effectuez l’étape 1</v>
      </c>
      <c r="O2265" s="68" t="str">
        <f>IF(ISTEXT(overallRate),"Effectuez l’étape 1",IF(OR(COUNT($C2265,K2265)&lt;&gt;2,overallRate=0),0,IF(G2265="Yes",ROUND(MAX(IF($B2265="Oui - sans lien de dépendance",0,MIN((0.75*K2265),847)),MIN(K2265,(0.75*$C2265),847)),2),IF(revenueReduction&gt;0.3,MAX(IF($B2265="Non - avec lien de dépendance",MIN(1129,K2265,$C2265)*overallRate,MIN(1129,K2265)*overallRate),ROUND(MAX(IF($B2265="Non - avec lien de dépendance",0,MIN((0.75*K2265),847)),MIN(K2265,(0.75*$C2265),847)),2)),IF($B2265="Non - avec lien de dépendance",MIN(1129,K2265,$C2265)*overallRate,MIN(1129,K2265)*overallRate)))))</f>
        <v>Effectuez l’étape 1</v>
      </c>
      <c r="P2265" s="3">
        <f t="shared" si="35"/>
        <v>0</v>
      </c>
    </row>
    <row r="2266" spans="12:16" x14ac:dyDescent="0.5">
      <c r="L2266" s="68" t="str">
        <f>IF(ISTEXT(overallRate),"Effectuez l’étape 1",IF(OR(COUNT($C2266,H2266)&lt;&gt;2,overallRate=0),0,IF(D2266="Yes",ROUND(MAX(IF($B2266="Oui - sans lien de dépendance",0,MIN((0.75*H2266),847)),MIN(H2266,(0.75*$C2266),847)),2),IF(revenueReduction&gt;0.3,MAX(IF($B2266="Non - avec lien de dépendance",MIN(1129,H2266,$C2266)*overallRate,MIN(1129,H2266)*overallRate),ROUND(MAX(IF($B2266="Non - avec lien de dépendance",0,MIN((0.75*H2266),847)),MIN(H2266,(0.75*$C2266),847)),2)),IF($B2266="Non - avec lien de dépendance",MIN(1129,H2266,$C2266)*overallRate,MIN(1129,H2266)*overallRate)))))</f>
        <v>Effectuez l’étape 1</v>
      </c>
      <c r="M2266" s="68" t="str">
        <f>IF(ISTEXT(overallRate),"Effectuez l’étape 1",IF(OR(COUNT($C2266,I2266)&lt;&gt;2,overallRate=0),0,IF(E2266="Yes",ROUND(MAX(IF($B2266="Oui - sans lien de dépendance",0,MIN((0.75*I2266),847)),MIN(I2266,(0.75*$C2266),847)),2),IF(revenueReduction&gt;0.3,MAX(IF($B2266="Non - avec lien de dépendance",MIN(1129,I2266,$C2266)*overallRate,MIN(1129,I2266)*overallRate),ROUND(MAX(IF($B2266="Non - avec lien de dépendance",0,MIN((0.75*I2266),847)),MIN(I2266,(0.75*$C2266),847)),2)),IF($B2266="Non - avec lien de dépendance",MIN(1129,I2266,$C2266)*overallRate,MIN(1129,I2266)*overallRate)))))</f>
        <v>Effectuez l’étape 1</v>
      </c>
      <c r="N2266" s="68" t="str">
        <f>IF(ISTEXT(overallRate),"Effectuez l’étape 1",IF(OR(COUNT($C2266,J2266)&lt;&gt;2,overallRate=0),0,IF(F2266="Yes",ROUND(MAX(IF($B2266="Oui - sans lien de dépendance",0,MIN((0.75*J2266),847)),MIN(J2266,(0.75*$C2266),847)),2),IF(revenueReduction&gt;0.3,MAX(IF($B2266="Non - avec lien de dépendance",MIN(1129,J2266,$C2266)*overallRate,MIN(1129,J2266)*overallRate),ROUND(MAX(IF($B2266="Non - avec lien de dépendance",0,MIN((0.75*J2266),847)),MIN(J2266,(0.75*$C2266),847)),2)),IF($B2266="Non - avec lien de dépendance",MIN(1129,J2266,$C2266)*overallRate,MIN(1129,J2266)*overallRate)))))</f>
        <v>Effectuez l’étape 1</v>
      </c>
      <c r="O2266" s="68" t="str">
        <f>IF(ISTEXT(overallRate),"Effectuez l’étape 1",IF(OR(COUNT($C2266,K2266)&lt;&gt;2,overallRate=0),0,IF(G2266="Yes",ROUND(MAX(IF($B2266="Oui - sans lien de dépendance",0,MIN((0.75*K2266),847)),MIN(K2266,(0.75*$C2266),847)),2),IF(revenueReduction&gt;0.3,MAX(IF($B2266="Non - avec lien de dépendance",MIN(1129,K2266,$C2266)*overallRate,MIN(1129,K2266)*overallRate),ROUND(MAX(IF($B2266="Non - avec lien de dépendance",0,MIN((0.75*K2266),847)),MIN(K2266,(0.75*$C2266),847)),2)),IF($B2266="Non - avec lien de dépendance",MIN(1129,K2266,$C2266)*overallRate,MIN(1129,K2266)*overallRate)))))</f>
        <v>Effectuez l’étape 1</v>
      </c>
      <c r="P2266" s="3">
        <f t="shared" si="35"/>
        <v>0</v>
      </c>
    </row>
    <row r="2267" spans="12:16" x14ac:dyDescent="0.5">
      <c r="L2267" s="68" t="str">
        <f>IF(ISTEXT(overallRate),"Effectuez l’étape 1",IF(OR(COUNT($C2267,H2267)&lt;&gt;2,overallRate=0),0,IF(D2267="Yes",ROUND(MAX(IF($B2267="Oui - sans lien de dépendance",0,MIN((0.75*H2267),847)),MIN(H2267,(0.75*$C2267),847)),2),IF(revenueReduction&gt;0.3,MAX(IF($B2267="Non - avec lien de dépendance",MIN(1129,H2267,$C2267)*overallRate,MIN(1129,H2267)*overallRate),ROUND(MAX(IF($B2267="Non - avec lien de dépendance",0,MIN((0.75*H2267),847)),MIN(H2267,(0.75*$C2267),847)),2)),IF($B2267="Non - avec lien de dépendance",MIN(1129,H2267,$C2267)*overallRate,MIN(1129,H2267)*overallRate)))))</f>
        <v>Effectuez l’étape 1</v>
      </c>
      <c r="M2267" s="68" t="str">
        <f>IF(ISTEXT(overallRate),"Effectuez l’étape 1",IF(OR(COUNT($C2267,I2267)&lt;&gt;2,overallRate=0),0,IF(E2267="Yes",ROUND(MAX(IF($B2267="Oui - sans lien de dépendance",0,MIN((0.75*I2267),847)),MIN(I2267,(0.75*$C2267),847)),2),IF(revenueReduction&gt;0.3,MAX(IF($B2267="Non - avec lien de dépendance",MIN(1129,I2267,$C2267)*overallRate,MIN(1129,I2267)*overallRate),ROUND(MAX(IF($B2267="Non - avec lien de dépendance",0,MIN((0.75*I2267),847)),MIN(I2267,(0.75*$C2267),847)),2)),IF($B2267="Non - avec lien de dépendance",MIN(1129,I2267,$C2267)*overallRate,MIN(1129,I2267)*overallRate)))))</f>
        <v>Effectuez l’étape 1</v>
      </c>
      <c r="N2267" s="68" t="str">
        <f>IF(ISTEXT(overallRate),"Effectuez l’étape 1",IF(OR(COUNT($C2267,J2267)&lt;&gt;2,overallRate=0),0,IF(F2267="Yes",ROUND(MAX(IF($B2267="Oui - sans lien de dépendance",0,MIN((0.75*J2267),847)),MIN(J2267,(0.75*$C2267),847)),2),IF(revenueReduction&gt;0.3,MAX(IF($B2267="Non - avec lien de dépendance",MIN(1129,J2267,$C2267)*overallRate,MIN(1129,J2267)*overallRate),ROUND(MAX(IF($B2267="Non - avec lien de dépendance",0,MIN((0.75*J2267),847)),MIN(J2267,(0.75*$C2267),847)),2)),IF($B2267="Non - avec lien de dépendance",MIN(1129,J2267,$C2267)*overallRate,MIN(1129,J2267)*overallRate)))))</f>
        <v>Effectuez l’étape 1</v>
      </c>
      <c r="O2267" s="68" t="str">
        <f>IF(ISTEXT(overallRate),"Effectuez l’étape 1",IF(OR(COUNT($C2267,K2267)&lt;&gt;2,overallRate=0),0,IF(G2267="Yes",ROUND(MAX(IF($B2267="Oui - sans lien de dépendance",0,MIN((0.75*K2267),847)),MIN(K2267,(0.75*$C2267),847)),2),IF(revenueReduction&gt;0.3,MAX(IF($B2267="Non - avec lien de dépendance",MIN(1129,K2267,$C2267)*overallRate,MIN(1129,K2267)*overallRate),ROUND(MAX(IF($B2267="Non - avec lien de dépendance",0,MIN((0.75*K2267),847)),MIN(K2267,(0.75*$C2267),847)),2)),IF($B2267="Non - avec lien de dépendance",MIN(1129,K2267,$C2267)*overallRate,MIN(1129,K2267)*overallRate)))))</f>
        <v>Effectuez l’étape 1</v>
      </c>
      <c r="P2267" s="3">
        <f t="shared" si="35"/>
        <v>0</v>
      </c>
    </row>
    <row r="2268" spans="12:16" x14ac:dyDescent="0.5">
      <c r="L2268" s="68" t="str">
        <f>IF(ISTEXT(overallRate),"Effectuez l’étape 1",IF(OR(COUNT($C2268,H2268)&lt;&gt;2,overallRate=0),0,IF(D2268="Yes",ROUND(MAX(IF($B2268="Oui - sans lien de dépendance",0,MIN((0.75*H2268),847)),MIN(H2268,(0.75*$C2268),847)),2),IF(revenueReduction&gt;0.3,MAX(IF($B2268="Non - avec lien de dépendance",MIN(1129,H2268,$C2268)*overallRate,MIN(1129,H2268)*overallRate),ROUND(MAX(IF($B2268="Non - avec lien de dépendance",0,MIN((0.75*H2268),847)),MIN(H2268,(0.75*$C2268),847)),2)),IF($B2268="Non - avec lien de dépendance",MIN(1129,H2268,$C2268)*overallRate,MIN(1129,H2268)*overallRate)))))</f>
        <v>Effectuez l’étape 1</v>
      </c>
      <c r="M2268" s="68" t="str">
        <f>IF(ISTEXT(overallRate),"Effectuez l’étape 1",IF(OR(COUNT($C2268,I2268)&lt;&gt;2,overallRate=0),0,IF(E2268="Yes",ROUND(MAX(IF($B2268="Oui - sans lien de dépendance",0,MIN((0.75*I2268),847)),MIN(I2268,(0.75*$C2268),847)),2),IF(revenueReduction&gt;0.3,MAX(IF($B2268="Non - avec lien de dépendance",MIN(1129,I2268,$C2268)*overallRate,MIN(1129,I2268)*overallRate),ROUND(MAX(IF($B2268="Non - avec lien de dépendance",0,MIN((0.75*I2268),847)),MIN(I2268,(0.75*$C2268),847)),2)),IF($B2268="Non - avec lien de dépendance",MIN(1129,I2268,$C2268)*overallRate,MIN(1129,I2268)*overallRate)))))</f>
        <v>Effectuez l’étape 1</v>
      </c>
      <c r="N2268" s="68" t="str">
        <f>IF(ISTEXT(overallRate),"Effectuez l’étape 1",IF(OR(COUNT($C2268,J2268)&lt;&gt;2,overallRate=0),0,IF(F2268="Yes",ROUND(MAX(IF($B2268="Oui - sans lien de dépendance",0,MIN((0.75*J2268),847)),MIN(J2268,(0.75*$C2268),847)),2),IF(revenueReduction&gt;0.3,MAX(IF($B2268="Non - avec lien de dépendance",MIN(1129,J2268,$C2268)*overallRate,MIN(1129,J2268)*overallRate),ROUND(MAX(IF($B2268="Non - avec lien de dépendance",0,MIN((0.75*J2268),847)),MIN(J2268,(0.75*$C2268),847)),2)),IF($B2268="Non - avec lien de dépendance",MIN(1129,J2268,$C2268)*overallRate,MIN(1129,J2268)*overallRate)))))</f>
        <v>Effectuez l’étape 1</v>
      </c>
      <c r="O2268" s="68" t="str">
        <f>IF(ISTEXT(overallRate),"Effectuez l’étape 1",IF(OR(COUNT($C2268,K2268)&lt;&gt;2,overallRate=0),0,IF(G2268="Yes",ROUND(MAX(IF($B2268="Oui - sans lien de dépendance",0,MIN((0.75*K2268),847)),MIN(K2268,(0.75*$C2268),847)),2),IF(revenueReduction&gt;0.3,MAX(IF($B2268="Non - avec lien de dépendance",MIN(1129,K2268,$C2268)*overallRate,MIN(1129,K2268)*overallRate),ROUND(MAX(IF($B2268="Non - avec lien de dépendance",0,MIN((0.75*K2268),847)),MIN(K2268,(0.75*$C2268),847)),2)),IF($B2268="Non - avec lien de dépendance",MIN(1129,K2268,$C2268)*overallRate,MIN(1129,K2268)*overallRate)))))</f>
        <v>Effectuez l’étape 1</v>
      </c>
      <c r="P2268" s="3">
        <f t="shared" si="35"/>
        <v>0</v>
      </c>
    </row>
    <row r="2269" spans="12:16" x14ac:dyDescent="0.5">
      <c r="L2269" s="68" t="str">
        <f>IF(ISTEXT(overallRate),"Effectuez l’étape 1",IF(OR(COUNT($C2269,H2269)&lt;&gt;2,overallRate=0),0,IF(D2269="Yes",ROUND(MAX(IF($B2269="Oui - sans lien de dépendance",0,MIN((0.75*H2269),847)),MIN(H2269,(0.75*$C2269),847)),2),IF(revenueReduction&gt;0.3,MAX(IF($B2269="Non - avec lien de dépendance",MIN(1129,H2269,$C2269)*overallRate,MIN(1129,H2269)*overallRate),ROUND(MAX(IF($B2269="Non - avec lien de dépendance",0,MIN((0.75*H2269),847)),MIN(H2269,(0.75*$C2269),847)),2)),IF($B2269="Non - avec lien de dépendance",MIN(1129,H2269,$C2269)*overallRate,MIN(1129,H2269)*overallRate)))))</f>
        <v>Effectuez l’étape 1</v>
      </c>
      <c r="M2269" s="68" t="str">
        <f>IF(ISTEXT(overallRate),"Effectuez l’étape 1",IF(OR(COUNT($C2269,I2269)&lt;&gt;2,overallRate=0),0,IF(E2269="Yes",ROUND(MAX(IF($B2269="Oui - sans lien de dépendance",0,MIN((0.75*I2269),847)),MIN(I2269,(0.75*$C2269),847)),2),IF(revenueReduction&gt;0.3,MAX(IF($B2269="Non - avec lien de dépendance",MIN(1129,I2269,$C2269)*overallRate,MIN(1129,I2269)*overallRate),ROUND(MAX(IF($B2269="Non - avec lien de dépendance",0,MIN((0.75*I2269),847)),MIN(I2269,(0.75*$C2269),847)),2)),IF($B2269="Non - avec lien de dépendance",MIN(1129,I2269,$C2269)*overallRate,MIN(1129,I2269)*overallRate)))))</f>
        <v>Effectuez l’étape 1</v>
      </c>
      <c r="N2269" s="68" t="str">
        <f>IF(ISTEXT(overallRate),"Effectuez l’étape 1",IF(OR(COUNT($C2269,J2269)&lt;&gt;2,overallRate=0),0,IF(F2269="Yes",ROUND(MAX(IF($B2269="Oui - sans lien de dépendance",0,MIN((0.75*J2269),847)),MIN(J2269,(0.75*$C2269),847)),2),IF(revenueReduction&gt;0.3,MAX(IF($B2269="Non - avec lien de dépendance",MIN(1129,J2269,$C2269)*overallRate,MIN(1129,J2269)*overallRate),ROUND(MAX(IF($B2269="Non - avec lien de dépendance",0,MIN((0.75*J2269),847)),MIN(J2269,(0.75*$C2269),847)),2)),IF($B2269="Non - avec lien de dépendance",MIN(1129,J2269,$C2269)*overallRate,MIN(1129,J2269)*overallRate)))))</f>
        <v>Effectuez l’étape 1</v>
      </c>
      <c r="O2269" s="68" t="str">
        <f>IF(ISTEXT(overallRate),"Effectuez l’étape 1",IF(OR(COUNT($C2269,K2269)&lt;&gt;2,overallRate=0),0,IF(G2269="Yes",ROUND(MAX(IF($B2269="Oui - sans lien de dépendance",0,MIN((0.75*K2269),847)),MIN(K2269,(0.75*$C2269),847)),2),IF(revenueReduction&gt;0.3,MAX(IF($B2269="Non - avec lien de dépendance",MIN(1129,K2269,$C2269)*overallRate,MIN(1129,K2269)*overallRate),ROUND(MAX(IF($B2269="Non - avec lien de dépendance",0,MIN((0.75*K2269),847)),MIN(K2269,(0.75*$C2269),847)),2)),IF($B2269="Non - avec lien de dépendance",MIN(1129,K2269,$C2269)*overallRate,MIN(1129,K2269)*overallRate)))))</f>
        <v>Effectuez l’étape 1</v>
      </c>
      <c r="P2269" s="3">
        <f t="shared" si="35"/>
        <v>0</v>
      </c>
    </row>
    <row r="2270" spans="12:16" x14ac:dyDescent="0.5">
      <c r="L2270" s="68" t="str">
        <f>IF(ISTEXT(overallRate),"Effectuez l’étape 1",IF(OR(COUNT($C2270,H2270)&lt;&gt;2,overallRate=0),0,IF(D2270="Yes",ROUND(MAX(IF($B2270="Oui - sans lien de dépendance",0,MIN((0.75*H2270),847)),MIN(H2270,(0.75*$C2270),847)),2),IF(revenueReduction&gt;0.3,MAX(IF($B2270="Non - avec lien de dépendance",MIN(1129,H2270,$C2270)*overallRate,MIN(1129,H2270)*overallRate),ROUND(MAX(IF($B2270="Non - avec lien de dépendance",0,MIN((0.75*H2270),847)),MIN(H2270,(0.75*$C2270),847)),2)),IF($B2270="Non - avec lien de dépendance",MIN(1129,H2270,$C2270)*overallRate,MIN(1129,H2270)*overallRate)))))</f>
        <v>Effectuez l’étape 1</v>
      </c>
      <c r="M2270" s="68" t="str">
        <f>IF(ISTEXT(overallRate),"Effectuez l’étape 1",IF(OR(COUNT($C2270,I2270)&lt;&gt;2,overallRate=0),0,IF(E2270="Yes",ROUND(MAX(IF($B2270="Oui - sans lien de dépendance",0,MIN((0.75*I2270),847)),MIN(I2270,(0.75*$C2270),847)),2),IF(revenueReduction&gt;0.3,MAX(IF($B2270="Non - avec lien de dépendance",MIN(1129,I2270,$C2270)*overallRate,MIN(1129,I2270)*overallRate),ROUND(MAX(IF($B2270="Non - avec lien de dépendance",0,MIN((0.75*I2270),847)),MIN(I2270,(0.75*$C2270),847)),2)),IF($B2270="Non - avec lien de dépendance",MIN(1129,I2270,$C2270)*overallRate,MIN(1129,I2270)*overallRate)))))</f>
        <v>Effectuez l’étape 1</v>
      </c>
      <c r="N2270" s="68" t="str">
        <f>IF(ISTEXT(overallRate),"Effectuez l’étape 1",IF(OR(COUNT($C2270,J2270)&lt;&gt;2,overallRate=0),0,IF(F2270="Yes",ROUND(MAX(IF($B2270="Oui - sans lien de dépendance",0,MIN((0.75*J2270),847)),MIN(J2270,(0.75*$C2270),847)),2),IF(revenueReduction&gt;0.3,MAX(IF($B2270="Non - avec lien de dépendance",MIN(1129,J2270,$C2270)*overallRate,MIN(1129,J2270)*overallRate),ROUND(MAX(IF($B2270="Non - avec lien de dépendance",0,MIN((0.75*J2270),847)),MIN(J2270,(0.75*$C2270),847)),2)),IF($B2270="Non - avec lien de dépendance",MIN(1129,J2270,$C2270)*overallRate,MIN(1129,J2270)*overallRate)))))</f>
        <v>Effectuez l’étape 1</v>
      </c>
      <c r="O2270" s="68" t="str">
        <f>IF(ISTEXT(overallRate),"Effectuez l’étape 1",IF(OR(COUNT($C2270,K2270)&lt;&gt;2,overallRate=0),0,IF(G2270="Yes",ROUND(MAX(IF($B2270="Oui - sans lien de dépendance",0,MIN((0.75*K2270),847)),MIN(K2270,(0.75*$C2270),847)),2),IF(revenueReduction&gt;0.3,MAX(IF($B2270="Non - avec lien de dépendance",MIN(1129,K2270,$C2270)*overallRate,MIN(1129,K2270)*overallRate),ROUND(MAX(IF($B2270="Non - avec lien de dépendance",0,MIN((0.75*K2270),847)),MIN(K2270,(0.75*$C2270),847)),2)),IF($B2270="Non - avec lien de dépendance",MIN(1129,K2270,$C2270)*overallRate,MIN(1129,K2270)*overallRate)))))</f>
        <v>Effectuez l’étape 1</v>
      </c>
      <c r="P2270" s="3">
        <f t="shared" si="35"/>
        <v>0</v>
      </c>
    </row>
    <row r="2271" spans="12:16" x14ac:dyDescent="0.5">
      <c r="L2271" s="68" t="str">
        <f>IF(ISTEXT(overallRate),"Effectuez l’étape 1",IF(OR(COUNT($C2271,H2271)&lt;&gt;2,overallRate=0),0,IF(D2271="Yes",ROUND(MAX(IF($B2271="Oui - sans lien de dépendance",0,MIN((0.75*H2271),847)),MIN(H2271,(0.75*$C2271),847)),2),IF(revenueReduction&gt;0.3,MAX(IF($B2271="Non - avec lien de dépendance",MIN(1129,H2271,$C2271)*overallRate,MIN(1129,H2271)*overallRate),ROUND(MAX(IF($B2271="Non - avec lien de dépendance",0,MIN((0.75*H2271),847)),MIN(H2271,(0.75*$C2271),847)),2)),IF($B2271="Non - avec lien de dépendance",MIN(1129,H2271,$C2271)*overallRate,MIN(1129,H2271)*overallRate)))))</f>
        <v>Effectuez l’étape 1</v>
      </c>
      <c r="M2271" s="68" t="str">
        <f>IF(ISTEXT(overallRate),"Effectuez l’étape 1",IF(OR(COUNT($C2271,I2271)&lt;&gt;2,overallRate=0),0,IF(E2271="Yes",ROUND(MAX(IF($B2271="Oui - sans lien de dépendance",0,MIN((0.75*I2271),847)),MIN(I2271,(0.75*$C2271),847)),2),IF(revenueReduction&gt;0.3,MAX(IF($B2271="Non - avec lien de dépendance",MIN(1129,I2271,$C2271)*overallRate,MIN(1129,I2271)*overallRate),ROUND(MAX(IF($B2271="Non - avec lien de dépendance",0,MIN((0.75*I2271),847)),MIN(I2271,(0.75*$C2271),847)),2)),IF($B2271="Non - avec lien de dépendance",MIN(1129,I2271,$C2271)*overallRate,MIN(1129,I2271)*overallRate)))))</f>
        <v>Effectuez l’étape 1</v>
      </c>
      <c r="N2271" s="68" t="str">
        <f>IF(ISTEXT(overallRate),"Effectuez l’étape 1",IF(OR(COUNT($C2271,J2271)&lt;&gt;2,overallRate=0),0,IF(F2271="Yes",ROUND(MAX(IF($B2271="Oui - sans lien de dépendance",0,MIN((0.75*J2271),847)),MIN(J2271,(0.75*$C2271),847)),2),IF(revenueReduction&gt;0.3,MAX(IF($B2271="Non - avec lien de dépendance",MIN(1129,J2271,$C2271)*overallRate,MIN(1129,J2271)*overallRate),ROUND(MAX(IF($B2271="Non - avec lien de dépendance",0,MIN((0.75*J2271),847)),MIN(J2271,(0.75*$C2271),847)),2)),IF($B2271="Non - avec lien de dépendance",MIN(1129,J2271,$C2271)*overallRate,MIN(1129,J2271)*overallRate)))))</f>
        <v>Effectuez l’étape 1</v>
      </c>
      <c r="O2271" s="68" t="str">
        <f>IF(ISTEXT(overallRate),"Effectuez l’étape 1",IF(OR(COUNT($C2271,K2271)&lt;&gt;2,overallRate=0),0,IF(G2271="Yes",ROUND(MAX(IF($B2271="Oui - sans lien de dépendance",0,MIN((0.75*K2271),847)),MIN(K2271,(0.75*$C2271),847)),2),IF(revenueReduction&gt;0.3,MAX(IF($B2271="Non - avec lien de dépendance",MIN(1129,K2271,$C2271)*overallRate,MIN(1129,K2271)*overallRate),ROUND(MAX(IF($B2271="Non - avec lien de dépendance",0,MIN((0.75*K2271),847)),MIN(K2271,(0.75*$C2271),847)),2)),IF($B2271="Non - avec lien de dépendance",MIN(1129,K2271,$C2271)*overallRate,MIN(1129,K2271)*overallRate)))))</f>
        <v>Effectuez l’étape 1</v>
      </c>
      <c r="P2271" s="3">
        <f t="shared" si="35"/>
        <v>0</v>
      </c>
    </row>
    <row r="2272" spans="12:16" x14ac:dyDescent="0.5">
      <c r="L2272" s="68" t="str">
        <f>IF(ISTEXT(overallRate),"Effectuez l’étape 1",IF(OR(COUNT($C2272,H2272)&lt;&gt;2,overallRate=0),0,IF(D2272="Yes",ROUND(MAX(IF($B2272="Oui - sans lien de dépendance",0,MIN((0.75*H2272),847)),MIN(H2272,(0.75*$C2272),847)),2),IF(revenueReduction&gt;0.3,MAX(IF($B2272="Non - avec lien de dépendance",MIN(1129,H2272,$C2272)*overallRate,MIN(1129,H2272)*overallRate),ROUND(MAX(IF($B2272="Non - avec lien de dépendance",0,MIN((0.75*H2272),847)),MIN(H2272,(0.75*$C2272),847)),2)),IF($B2272="Non - avec lien de dépendance",MIN(1129,H2272,$C2272)*overallRate,MIN(1129,H2272)*overallRate)))))</f>
        <v>Effectuez l’étape 1</v>
      </c>
      <c r="M2272" s="68" t="str">
        <f>IF(ISTEXT(overallRate),"Effectuez l’étape 1",IF(OR(COUNT($C2272,I2272)&lt;&gt;2,overallRate=0),0,IF(E2272="Yes",ROUND(MAX(IF($B2272="Oui - sans lien de dépendance",0,MIN((0.75*I2272),847)),MIN(I2272,(0.75*$C2272),847)),2),IF(revenueReduction&gt;0.3,MAX(IF($B2272="Non - avec lien de dépendance",MIN(1129,I2272,$C2272)*overallRate,MIN(1129,I2272)*overallRate),ROUND(MAX(IF($B2272="Non - avec lien de dépendance",0,MIN((0.75*I2272),847)),MIN(I2272,(0.75*$C2272),847)),2)),IF($B2272="Non - avec lien de dépendance",MIN(1129,I2272,$C2272)*overallRate,MIN(1129,I2272)*overallRate)))))</f>
        <v>Effectuez l’étape 1</v>
      </c>
      <c r="N2272" s="68" t="str">
        <f>IF(ISTEXT(overallRate),"Effectuez l’étape 1",IF(OR(COUNT($C2272,J2272)&lt;&gt;2,overallRate=0),0,IF(F2272="Yes",ROUND(MAX(IF($B2272="Oui - sans lien de dépendance",0,MIN((0.75*J2272),847)),MIN(J2272,(0.75*$C2272),847)),2),IF(revenueReduction&gt;0.3,MAX(IF($B2272="Non - avec lien de dépendance",MIN(1129,J2272,$C2272)*overallRate,MIN(1129,J2272)*overallRate),ROUND(MAX(IF($B2272="Non - avec lien de dépendance",0,MIN((0.75*J2272),847)),MIN(J2272,(0.75*$C2272),847)),2)),IF($B2272="Non - avec lien de dépendance",MIN(1129,J2272,$C2272)*overallRate,MIN(1129,J2272)*overallRate)))))</f>
        <v>Effectuez l’étape 1</v>
      </c>
      <c r="O2272" s="68" t="str">
        <f>IF(ISTEXT(overallRate),"Effectuez l’étape 1",IF(OR(COUNT($C2272,K2272)&lt;&gt;2,overallRate=0),0,IF(G2272="Yes",ROUND(MAX(IF($B2272="Oui - sans lien de dépendance",0,MIN((0.75*K2272),847)),MIN(K2272,(0.75*$C2272),847)),2),IF(revenueReduction&gt;0.3,MAX(IF($B2272="Non - avec lien de dépendance",MIN(1129,K2272,$C2272)*overallRate,MIN(1129,K2272)*overallRate),ROUND(MAX(IF($B2272="Non - avec lien de dépendance",0,MIN((0.75*K2272),847)),MIN(K2272,(0.75*$C2272),847)),2)),IF($B2272="Non - avec lien de dépendance",MIN(1129,K2272,$C2272)*overallRate,MIN(1129,K2272)*overallRate)))))</f>
        <v>Effectuez l’étape 1</v>
      </c>
      <c r="P2272" s="3">
        <f t="shared" si="35"/>
        <v>0</v>
      </c>
    </row>
    <row r="2273" spans="12:16" x14ac:dyDescent="0.5">
      <c r="L2273" s="68" t="str">
        <f>IF(ISTEXT(overallRate),"Effectuez l’étape 1",IF(OR(COUNT($C2273,H2273)&lt;&gt;2,overallRate=0),0,IF(D2273="Yes",ROUND(MAX(IF($B2273="Oui - sans lien de dépendance",0,MIN((0.75*H2273),847)),MIN(H2273,(0.75*$C2273),847)),2),IF(revenueReduction&gt;0.3,MAX(IF($B2273="Non - avec lien de dépendance",MIN(1129,H2273,$C2273)*overallRate,MIN(1129,H2273)*overallRate),ROUND(MAX(IF($B2273="Non - avec lien de dépendance",0,MIN((0.75*H2273),847)),MIN(H2273,(0.75*$C2273),847)),2)),IF($B2273="Non - avec lien de dépendance",MIN(1129,H2273,$C2273)*overallRate,MIN(1129,H2273)*overallRate)))))</f>
        <v>Effectuez l’étape 1</v>
      </c>
      <c r="M2273" s="68" t="str">
        <f>IF(ISTEXT(overallRate),"Effectuez l’étape 1",IF(OR(COUNT($C2273,I2273)&lt;&gt;2,overallRate=0),0,IF(E2273="Yes",ROUND(MAX(IF($B2273="Oui - sans lien de dépendance",0,MIN((0.75*I2273),847)),MIN(I2273,(0.75*$C2273),847)),2),IF(revenueReduction&gt;0.3,MAX(IF($B2273="Non - avec lien de dépendance",MIN(1129,I2273,$C2273)*overallRate,MIN(1129,I2273)*overallRate),ROUND(MAX(IF($B2273="Non - avec lien de dépendance",0,MIN((0.75*I2273),847)),MIN(I2273,(0.75*$C2273),847)),2)),IF($B2273="Non - avec lien de dépendance",MIN(1129,I2273,$C2273)*overallRate,MIN(1129,I2273)*overallRate)))))</f>
        <v>Effectuez l’étape 1</v>
      </c>
      <c r="N2273" s="68" t="str">
        <f>IF(ISTEXT(overallRate),"Effectuez l’étape 1",IF(OR(COUNT($C2273,J2273)&lt;&gt;2,overallRate=0),0,IF(F2273="Yes",ROUND(MAX(IF($B2273="Oui - sans lien de dépendance",0,MIN((0.75*J2273),847)),MIN(J2273,(0.75*$C2273),847)),2),IF(revenueReduction&gt;0.3,MAX(IF($B2273="Non - avec lien de dépendance",MIN(1129,J2273,$C2273)*overallRate,MIN(1129,J2273)*overallRate),ROUND(MAX(IF($B2273="Non - avec lien de dépendance",0,MIN((0.75*J2273),847)),MIN(J2273,(0.75*$C2273),847)),2)),IF($B2273="Non - avec lien de dépendance",MIN(1129,J2273,$C2273)*overallRate,MIN(1129,J2273)*overallRate)))))</f>
        <v>Effectuez l’étape 1</v>
      </c>
      <c r="O2273" s="68" t="str">
        <f>IF(ISTEXT(overallRate),"Effectuez l’étape 1",IF(OR(COUNT($C2273,K2273)&lt;&gt;2,overallRate=0),0,IF(G2273="Yes",ROUND(MAX(IF($B2273="Oui - sans lien de dépendance",0,MIN((0.75*K2273),847)),MIN(K2273,(0.75*$C2273),847)),2),IF(revenueReduction&gt;0.3,MAX(IF($B2273="Non - avec lien de dépendance",MIN(1129,K2273,$C2273)*overallRate,MIN(1129,K2273)*overallRate),ROUND(MAX(IF($B2273="Non - avec lien de dépendance",0,MIN((0.75*K2273),847)),MIN(K2273,(0.75*$C2273),847)),2)),IF($B2273="Non - avec lien de dépendance",MIN(1129,K2273,$C2273)*overallRate,MIN(1129,K2273)*overallRate)))))</f>
        <v>Effectuez l’étape 1</v>
      </c>
      <c r="P2273" s="3">
        <f t="shared" si="35"/>
        <v>0</v>
      </c>
    </row>
    <row r="2274" spans="12:16" x14ac:dyDescent="0.5">
      <c r="L2274" s="68" t="str">
        <f>IF(ISTEXT(overallRate),"Effectuez l’étape 1",IF(OR(COUNT($C2274,H2274)&lt;&gt;2,overallRate=0),0,IF(D2274="Yes",ROUND(MAX(IF($B2274="Oui - sans lien de dépendance",0,MIN((0.75*H2274),847)),MIN(H2274,(0.75*$C2274),847)),2),IF(revenueReduction&gt;0.3,MAX(IF($B2274="Non - avec lien de dépendance",MIN(1129,H2274,$C2274)*overallRate,MIN(1129,H2274)*overallRate),ROUND(MAX(IF($B2274="Non - avec lien de dépendance",0,MIN((0.75*H2274),847)),MIN(H2274,(0.75*$C2274),847)),2)),IF($B2274="Non - avec lien de dépendance",MIN(1129,H2274,$C2274)*overallRate,MIN(1129,H2274)*overallRate)))))</f>
        <v>Effectuez l’étape 1</v>
      </c>
      <c r="M2274" s="68" t="str">
        <f>IF(ISTEXT(overallRate),"Effectuez l’étape 1",IF(OR(COUNT($C2274,I2274)&lt;&gt;2,overallRate=0),0,IF(E2274="Yes",ROUND(MAX(IF($B2274="Oui - sans lien de dépendance",0,MIN((0.75*I2274),847)),MIN(I2274,(0.75*$C2274),847)),2),IF(revenueReduction&gt;0.3,MAX(IF($B2274="Non - avec lien de dépendance",MIN(1129,I2274,$C2274)*overallRate,MIN(1129,I2274)*overallRate),ROUND(MAX(IF($B2274="Non - avec lien de dépendance",0,MIN((0.75*I2274),847)),MIN(I2274,(0.75*$C2274),847)),2)),IF($B2274="Non - avec lien de dépendance",MIN(1129,I2274,$C2274)*overallRate,MIN(1129,I2274)*overallRate)))))</f>
        <v>Effectuez l’étape 1</v>
      </c>
      <c r="N2274" s="68" t="str">
        <f>IF(ISTEXT(overallRate),"Effectuez l’étape 1",IF(OR(COUNT($C2274,J2274)&lt;&gt;2,overallRate=0),0,IF(F2274="Yes",ROUND(MAX(IF($B2274="Oui - sans lien de dépendance",0,MIN((0.75*J2274),847)),MIN(J2274,(0.75*$C2274),847)),2),IF(revenueReduction&gt;0.3,MAX(IF($B2274="Non - avec lien de dépendance",MIN(1129,J2274,$C2274)*overallRate,MIN(1129,J2274)*overallRate),ROUND(MAX(IF($B2274="Non - avec lien de dépendance",0,MIN((0.75*J2274),847)),MIN(J2274,(0.75*$C2274),847)),2)),IF($B2274="Non - avec lien de dépendance",MIN(1129,J2274,$C2274)*overallRate,MIN(1129,J2274)*overallRate)))))</f>
        <v>Effectuez l’étape 1</v>
      </c>
      <c r="O2274" s="68" t="str">
        <f>IF(ISTEXT(overallRate),"Effectuez l’étape 1",IF(OR(COUNT($C2274,K2274)&lt;&gt;2,overallRate=0),0,IF(G2274="Yes",ROUND(MAX(IF($B2274="Oui - sans lien de dépendance",0,MIN((0.75*K2274),847)),MIN(K2274,(0.75*$C2274),847)),2),IF(revenueReduction&gt;0.3,MAX(IF($B2274="Non - avec lien de dépendance",MIN(1129,K2274,$C2274)*overallRate,MIN(1129,K2274)*overallRate),ROUND(MAX(IF($B2274="Non - avec lien de dépendance",0,MIN((0.75*K2274),847)),MIN(K2274,(0.75*$C2274),847)),2)),IF($B2274="Non - avec lien de dépendance",MIN(1129,K2274,$C2274)*overallRate,MIN(1129,K2274)*overallRate)))))</f>
        <v>Effectuez l’étape 1</v>
      </c>
      <c r="P2274" s="3">
        <f t="shared" si="35"/>
        <v>0</v>
      </c>
    </row>
    <row r="2275" spans="12:16" x14ac:dyDescent="0.5">
      <c r="L2275" s="68" t="str">
        <f>IF(ISTEXT(overallRate),"Effectuez l’étape 1",IF(OR(COUNT($C2275,H2275)&lt;&gt;2,overallRate=0),0,IF(D2275="Yes",ROUND(MAX(IF($B2275="Oui - sans lien de dépendance",0,MIN((0.75*H2275),847)),MIN(H2275,(0.75*$C2275),847)),2),IF(revenueReduction&gt;0.3,MAX(IF($B2275="Non - avec lien de dépendance",MIN(1129,H2275,$C2275)*overallRate,MIN(1129,H2275)*overallRate),ROUND(MAX(IF($B2275="Non - avec lien de dépendance",0,MIN((0.75*H2275),847)),MIN(H2275,(0.75*$C2275),847)),2)),IF($B2275="Non - avec lien de dépendance",MIN(1129,H2275,$C2275)*overallRate,MIN(1129,H2275)*overallRate)))))</f>
        <v>Effectuez l’étape 1</v>
      </c>
      <c r="M2275" s="68" t="str">
        <f>IF(ISTEXT(overallRate),"Effectuez l’étape 1",IF(OR(COUNT($C2275,I2275)&lt;&gt;2,overallRate=0),0,IF(E2275="Yes",ROUND(MAX(IF($B2275="Oui - sans lien de dépendance",0,MIN((0.75*I2275),847)),MIN(I2275,(0.75*$C2275),847)),2),IF(revenueReduction&gt;0.3,MAX(IF($B2275="Non - avec lien de dépendance",MIN(1129,I2275,$C2275)*overallRate,MIN(1129,I2275)*overallRate),ROUND(MAX(IF($B2275="Non - avec lien de dépendance",0,MIN((0.75*I2275),847)),MIN(I2275,(0.75*$C2275),847)),2)),IF($B2275="Non - avec lien de dépendance",MIN(1129,I2275,$C2275)*overallRate,MIN(1129,I2275)*overallRate)))))</f>
        <v>Effectuez l’étape 1</v>
      </c>
      <c r="N2275" s="68" t="str">
        <f>IF(ISTEXT(overallRate),"Effectuez l’étape 1",IF(OR(COUNT($C2275,J2275)&lt;&gt;2,overallRate=0),0,IF(F2275="Yes",ROUND(MAX(IF($B2275="Oui - sans lien de dépendance",0,MIN((0.75*J2275),847)),MIN(J2275,(0.75*$C2275),847)),2),IF(revenueReduction&gt;0.3,MAX(IF($B2275="Non - avec lien de dépendance",MIN(1129,J2275,$C2275)*overallRate,MIN(1129,J2275)*overallRate),ROUND(MAX(IF($B2275="Non - avec lien de dépendance",0,MIN((0.75*J2275),847)),MIN(J2275,(0.75*$C2275),847)),2)),IF($B2275="Non - avec lien de dépendance",MIN(1129,J2275,$C2275)*overallRate,MIN(1129,J2275)*overallRate)))))</f>
        <v>Effectuez l’étape 1</v>
      </c>
      <c r="O2275" s="68" t="str">
        <f>IF(ISTEXT(overallRate),"Effectuez l’étape 1",IF(OR(COUNT($C2275,K2275)&lt;&gt;2,overallRate=0),0,IF(G2275="Yes",ROUND(MAX(IF($B2275="Oui - sans lien de dépendance",0,MIN((0.75*K2275),847)),MIN(K2275,(0.75*$C2275),847)),2),IF(revenueReduction&gt;0.3,MAX(IF($B2275="Non - avec lien de dépendance",MIN(1129,K2275,$C2275)*overallRate,MIN(1129,K2275)*overallRate),ROUND(MAX(IF($B2275="Non - avec lien de dépendance",0,MIN((0.75*K2275),847)),MIN(K2275,(0.75*$C2275),847)),2)),IF($B2275="Non - avec lien de dépendance",MIN(1129,K2275,$C2275)*overallRate,MIN(1129,K2275)*overallRate)))))</f>
        <v>Effectuez l’étape 1</v>
      </c>
      <c r="P2275" s="3">
        <f t="shared" si="35"/>
        <v>0</v>
      </c>
    </row>
    <row r="2276" spans="12:16" x14ac:dyDescent="0.5">
      <c r="L2276" s="68" t="str">
        <f>IF(ISTEXT(overallRate),"Effectuez l’étape 1",IF(OR(COUNT($C2276,H2276)&lt;&gt;2,overallRate=0),0,IF(D2276="Yes",ROUND(MAX(IF($B2276="Oui - sans lien de dépendance",0,MIN((0.75*H2276),847)),MIN(H2276,(0.75*$C2276),847)),2),IF(revenueReduction&gt;0.3,MAX(IF($B2276="Non - avec lien de dépendance",MIN(1129,H2276,$C2276)*overallRate,MIN(1129,H2276)*overallRate),ROUND(MAX(IF($B2276="Non - avec lien de dépendance",0,MIN((0.75*H2276),847)),MIN(H2276,(0.75*$C2276),847)),2)),IF($B2276="Non - avec lien de dépendance",MIN(1129,H2276,$C2276)*overallRate,MIN(1129,H2276)*overallRate)))))</f>
        <v>Effectuez l’étape 1</v>
      </c>
      <c r="M2276" s="68" t="str">
        <f>IF(ISTEXT(overallRate),"Effectuez l’étape 1",IF(OR(COUNT($C2276,I2276)&lt;&gt;2,overallRate=0),0,IF(E2276="Yes",ROUND(MAX(IF($B2276="Oui - sans lien de dépendance",0,MIN((0.75*I2276),847)),MIN(I2276,(0.75*$C2276),847)),2),IF(revenueReduction&gt;0.3,MAX(IF($B2276="Non - avec lien de dépendance",MIN(1129,I2276,$C2276)*overallRate,MIN(1129,I2276)*overallRate),ROUND(MAX(IF($B2276="Non - avec lien de dépendance",0,MIN((0.75*I2276),847)),MIN(I2276,(0.75*$C2276),847)),2)),IF($B2276="Non - avec lien de dépendance",MIN(1129,I2276,$C2276)*overallRate,MIN(1129,I2276)*overallRate)))))</f>
        <v>Effectuez l’étape 1</v>
      </c>
      <c r="N2276" s="68" t="str">
        <f>IF(ISTEXT(overallRate),"Effectuez l’étape 1",IF(OR(COUNT($C2276,J2276)&lt;&gt;2,overallRate=0),0,IF(F2276="Yes",ROUND(MAX(IF($B2276="Oui - sans lien de dépendance",0,MIN((0.75*J2276),847)),MIN(J2276,(0.75*$C2276),847)),2),IF(revenueReduction&gt;0.3,MAX(IF($B2276="Non - avec lien de dépendance",MIN(1129,J2276,$C2276)*overallRate,MIN(1129,J2276)*overallRate),ROUND(MAX(IF($B2276="Non - avec lien de dépendance",0,MIN((0.75*J2276),847)),MIN(J2276,(0.75*$C2276),847)),2)),IF($B2276="Non - avec lien de dépendance",MIN(1129,J2276,$C2276)*overallRate,MIN(1129,J2276)*overallRate)))))</f>
        <v>Effectuez l’étape 1</v>
      </c>
      <c r="O2276" s="68" t="str">
        <f>IF(ISTEXT(overallRate),"Effectuez l’étape 1",IF(OR(COUNT($C2276,K2276)&lt;&gt;2,overallRate=0),0,IF(G2276="Yes",ROUND(MAX(IF($B2276="Oui - sans lien de dépendance",0,MIN((0.75*K2276),847)),MIN(K2276,(0.75*$C2276),847)),2),IF(revenueReduction&gt;0.3,MAX(IF($B2276="Non - avec lien de dépendance",MIN(1129,K2276,$C2276)*overallRate,MIN(1129,K2276)*overallRate),ROUND(MAX(IF($B2276="Non - avec lien de dépendance",0,MIN((0.75*K2276),847)),MIN(K2276,(0.75*$C2276),847)),2)),IF($B2276="Non - avec lien de dépendance",MIN(1129,K2276,$C2276)*overallRate,MIN(1129,K2276)*overallRate)))))</f>
        <v>Effectuez l’étape 1</v>
      </c>
      <c r="P2276" s="3">
        <f t="shared" si="35"/>
        <v>0</v>
      </c>
    </row>
    <row r="2277" spans="12:16" x14ac:dyDescent="0.5">
      <c r="L2277" s="68" t="str">
        <f>IF(ISTEXT(overallRate),"Effectuez l’étape 1",IF(OR(COUNT($C2277,H2277)&lt;&gt;2,overallRate=0),0,IF(D2277="Yes",ROUND(MAX(IF($B2277="Oui - sans lien de dépendance",0,MIN((0.75*H2277),847)),MIN(H2277,(0.75*$C2277),847)),2),IF(revenueReduction&gt;0.3,MAX(IF($B2277="Non - avec lien de dépendance",MIN(1129,H2277,$C2277)*overallRate,MIN(1129,H2277)*overallRate),ROUND(MAX(IF($B2277="Non - avec lien de dépendance",0,MIN((0.75*H2277),847)),MIN(H2277,(0.75*$C2277),847)),2)),IF($B2277="Non - avec lien de dépendance",MIN(1129,H2277,$C2277)*overallRate,MIN(1129,H2277)*overallRate)))))</f>
        <v>Effectuez l’étape 1</v>
      </c>
      <c r="M2277" s="68" t="str">
        <f>IF(ISTEXT(overallRate),"Effectuez l’étape 1",IF(OR(COUNT($C2277,I2277)&lt;&gt;2,overallRate=0),0,IF(E2277="Yes",ROUND(MAX(IF($B2277="Oui - sans lien de dépendance",0,MIN((0.75*I2277),847)),MIN(I2277,(0.75*$C2277),847)),2),IF(revenueReduction&gt;0.3,MAX(IF($B2277="Non - avec lien de dépendance",MIN(1129,I2277,$C2277)*overallRate,MIN(1129,I2277)*overallRate),ROUND(MAX(IF($B2277="Non - avec lien de dépendance",0,MIN((0.75*I2277),847)),MIN(I2277,(0.75*$C2277),847)),2)),IF($B2277="Non - avec lien de dépendance",MIN(1129,I2277,$C2277)*overallRate,MIN(1129,I2277)*overallRate)))))</f>
        <v>Effectuez l’étape 1</v>
      </c>
      <c r="N2277" s="68" t="str">
        <f>IF(ISTEXT(overallRate),"Effectuez l’étape 1",IF(OR(COUNT($C2277,J2277)&lt;&gt;2,overallRate=0),0,IF(F2277="Yes",ROUND(MAX(IF($B2277="Oui - sans lien de dépendance",0,MIN((0.75*J2277),847)),MIN(J2277,(0.75*$C2277),847)),2),IF(revenueReduction&gt;0.3,MAX(IF($B2277="Non - avec lien de dépendance",MIN(1129,J2277,$C2277)*overallRate,MIN(1129,J2277)*overallRate),ROUND(MAX(IF($B2277="Non - avec lien de dépendance",0,MIN((0.75*J2277),847)),MIN(J2277,(0.75*$C2277),847)),2)),IF($B2277="Non - avec lien de dépendance",MIN(1129,J2277,$C2277)*overallRate,MIN(1129,J2277)*overallRate)))))</f>
        <v>Effectuez l’étape 1</v>
      </c>
      <c r="O2277" s="68" t="str">
        <f>IF(ISTEXT(overallRate),"Effectuez l’étape 1",IF(OR(COUNT($C2277,K2277)&lt;&gt;2,overallRate=0),0,IF(G2277="Yes",ROUND(MAX(IF($B2277="Oui - sans lien de dépendance",0,MIN((0.75*K2277),847)),MIN(K2277,(0.75*$C2277),847)),2),IF(revenueReduction&gt;0.3,MAX(IF($B2277="Non - avec lien de dépendance",MIN(1129,K2277,$C2277)*overallRate,MIN(1129,K2277)*overallRate),ROUND(MAX(IF($B2277="Non - avec lien de dépendance",0,MIN((0.75*K2277),847)),MIN(K2277,(0.75*$C2277),847)),2)),IF($B2277="Non - avec lien de dépendance",MIN(1129,K2277,$C2277)*overallRate,MIN(1129,K2277)*overallRate)))))</f>
        <v>Effectuez l’étape 1</v>
      </c>
      <c r="P2277" s="3">
        <f t="shared" si="35"/>
        <v>0</v>
      </c>
    </row>
    <row r="2278" spans="12:16" x14ac:dyDescent="0.5">
      <c r="L2278" s="68" t="str">
        <f>IF(ISTEXT(overallRate),"Effectuez l’étape 1",IF(OR(COUNT($C2278,H2278)&lt;&gt;2,overallRate=0),0,IF(D2278="Yes",ROUND(MAX(IF($B2278="Oui - sans lien de dépendance",0,MIN((0.75*H2278),847)),MIN(H2278,(0.75*$C2278),847)),2),IF(revenueReduction&gt;0.3,MAX(IF($B2278="Non - avec lien de dépendance",MIN(1129,H2278,$C2278)*overallRate,MIN(1129,H2278)*overallRate),ROUND(MAX(IF($B2278="Non - avec lien de dépendance",0,MIN((0.75*H2278),847)),MIN(H2278,(0.75*$C2278),847)),2)),IF($B2278="Non - avec lien de dépendance",MIN(1129,H2278,$C2278)*overallRate,MIN(1129,H2278)*overallRate)))))</f>
        <v>Effectuez l’étape 1</v>
      </c>
      <c r="M2278" s="68" t="str">
        <f>IF(ISTEXT(overallRate),"Effectuez l’étape 1",IF(OR(COUNT($C2278,I2278)&lt;&gt;2,overallRate=0),0,IF(E2278="Yes",ROUND(MAX(IF($B2278="Oui - sans lien de dépendance",0,MIN((0.75*I2278),847)),MIN(I2278,(0.75*$C2278),847)),2),IF(revenueReduction&gt;0.3,MAX(IF($B2278="Non - avec lien de dépendance",MIN(1129,I2278,$C2278)*overallRate,MIN(1129,I2278)*overallRate),ROUND(MAX(IF($B2278="Non - avec lien de dépendance",0,MIN((0.75*I2278),847)),MIN(I2278,(0.75*$C2278),847)),2)),IF($B2278="Non - avec lien de dépendance",MIN(1129,I2278,$C2278)*overallRate,MIN(1129,I2278)*overallRate)))))</f>
        <v>Effectuez l’étape 1</v>
      </c>
      <c r="N2278" s="68" t="str">
        <f>IF(ISTEXT(overallRate),"Effectuez l’étape 1",IF(OR(COUNT($C2278,J2278)&lt;&gt;2,overallRate=0),0,IF(F2278="Yes",ROUND(MAX(IF($B2278="Oui - sans lien de dépendance",0,MIN((0.75*J2278),847)),MIN(J2278,(0.75*$C2278),847)),2),IF(revenueReduction&gt;0.3,MAX(IF($B2278="Non - avec lien de dépendance",MIN(1129,J2278,$C2278)*overallRate,MIN(1129,J2278)*overallRate),ROUND(MAX(IF($B2278="Non - avec lien de dépendance",0,MIN((0.75*J2278),847)),MIN(J2278,(0.75*$C2278),847)),2)),IF($B2278="Non - avec lien de dépendance",MIN(1129,J2278,$C2278)*overallRate,MIN(1129,J2278)*overallRate)))))</f>
        <v>Effectuez l’étape 1</v>
      </c>
      <c r="O2278" s="68" t="str">
        <f>IF(ISTEXT(overallRate),"Effectuez l’étape 1",IF(OR(COUNT($C2278,K2278)&lt;&gt;2,overallRate=0),0,IF(G2278="Yes",ROUND(MAX(IF($B2278="Oui - sans lien de dépendance",0,MIN((0.75*K2278),847)),MIN(K2278,(0.75*$C2278),847)),2),IF(revenueReduction&gt;0.3,MAX(IF($B2278="Non - avec lien de dépendance",MIN(1129,K2278,$C2278)*overallRate,MIN(1129,K2278)*overallRate),ROUND(MAX(IF($B2278="Non - avec lien de dépendance",0,MIN((0.75*K2278),847)),MIN(K2278,(0.75*$C2278),847)),2)),IF($B2278="Non - avec lien de dépendance",MIN(1129,K2278,$C2278)*overallRate,MIN(1129,K2278)*overallRate)))))</f>
        <v>Effectuez l’étape 1</v>
      </c>
      <c r="P2278" s="3">
        <f t="shared" si="35"/>
        <v>0</v>
      </c>
    </row>
    <row r="2279" spans="12:16" x14ac:dyDescent="0.5">
      <c r="L2279" s="68" t="str">
        <f>IF(ISTEXT(overallRate),"Effectuez l’étape 1",IF(OR(COUNT($C2279,H2279)&lt;&gt;2,overallRate=0),0,IF(D2279="Yes",ROUND(MAX(IF($B2279="Oui - sans lien de dépendance",0,MIN((0.75*H2279),847)),MIN(H2279,(0.75*$C2279),847)),2),IF(revenueReduction&gt;0.3,MAX(IF($B2279="Non - avec lien de dépendance",MIN(1129,H2279,$C2279)*overallRate,MIN(1129,H2279)*overallRate),ROUND(MAX(IF($B2279="Non - avec lien de dépendance",0,MIN((0.75*H2279),847)),MIN(H2279,(0.75*$C2279),847)),2)),IF($B2279="Non - avec lien de dépendance",MIN(1129,H2279,$C2279)*overallRate,MIN(1129,H2279)*overallRate)))))</f>
        <v>Effectuez l’étape 1</v>
      </c>
      <c r="M2279" s="68" t="str">
        <f>IF(ISTEXT(overallRate),"Effectuez l’étape 1",IF(OR(COUNT($C2279,I2279)&lt;&gt;2,overallRate=0),0,IF(E2279="Yes",ROUND(MAX(IF($B2279="Oui - sans lien de dépendance",0,MIN((0.75*I2279),847)),MIN(I2279,(0.75*$C2279),847)),2),IF(revenueReduction&gt;0.3,MAX(IF($B2279="Non - avec lien de dépendance",MIN(1129,I2279,$C2279)*overallRate,MIN(1129,I2279)*overallRate),ROUND(MAX(IF($B2279="Non - avec lien de dépendance",0,MIN((0.75*I2279),847)),MIN(I2279,(0.75*$C2279),847)),2)),IF($B2279="Non - avec lien de dépendance",MIN(1129,I2279,$C2279)*overallRate,MIN(1129,I2279)*overallRate)))))</f>
        <v>Effectuez l’étape 1</v>
      </c>
      <c r="N2279" s="68" t="str">
        <f>IF(ISTEXT(overallRate),"Effectuez l’étape 1",IF(OR(COUNT($C2279,J2279)&lt;&gt;2,overallRate=0),0,IF(F2279="Yes",ROUND(MAX(IF($B2279="Oui - sans lien de dépendance",0,MIN((0.75*J2279),847)),MIN(J2279,(0.75*$C2279),847)),2),IF(revenueReduction&gt;0.3,MAX(IF($B2279="Non - avec lien de dépendance",MIN(1129,J2279,$C2279)*overallRate,MIN(1129,J2279)*overallRate),ROUND(MAX(IF($B2279="Non - avec lien de dépendance",0,MIN((0.75*J2279),847)),MIN(J2279,(0.75*$C2279),847)),2)),IF($B2279="Non - avec lien de dépendance",MIN(1129,J2279,$C2279)*overallRate,MIN(1129,J2279)*overallRate)))))</f>
        <v>Effectuez l’étape 1</v>
      </c>
      <c r="O2279" s="68" t="str">
        <f>IF(ISTEXT(overallRate),"Effectuez l’étape 1",IF(OR(COUNT($C2279,K2279)&lt;&gt;2,overallRate=0),0,IF(G2279="Yes",ROUND(MAX(IF($B2279="Oui - sans lien de dépendance",0,MIN((0.75*K2279),847)),MIN(K2279,(0.75*$C2279),847)),2),IF(revenueReduction&gt;0.3,MAX(IF($B2279="Non - avec lien de dépendance",MIN(1129,K2279,$C2279)*overallRate,MIN(1129,K2279)*overallRate),ROUND(MAX(IF($B2279="Non - avec lien de dépendance",0,MIN((0.75*K2279),847)),MIN(K2279,(0.75*$C2279),847)),2)),IF($B2279="Non - avec lien de dépendance",MIN(1129,K2279,$C2279)*overallRate,MIN(1129,K2279)*overallRate)))))</f>
        <v>Effectuez l’étape 1</v>
      </c>
      <c r="P2279" s="3">
        <f t="shared" si="35"/>
        <v>0</v>
      </c>
    </row>
    <row r="2280" spans="12:16" x14ac:dyDescent="0.5">
      <c r="L2280" s="68" t="str">
        <f>IF(ISTEXT(overallRate),"Effectuez l’étape 1",IF(OR(COUNT($C2280,H2280)&lt;&gt;2,overallRate=0),0,IF(D2280="Yes",ROUND(MAX(IF($B2280="Oui - sans lien de dépendance",0,MIN((0.75*H2280),847)),MIN(H2280,(0.75*$C2280),847)),2),IF(revenueReduction&gt;0.3,MAX(IF($B2280="Non - avec lien de dépendance",MIN(1129,H2280,$C2280)*overallRate,MIN(1129,H2280)*overallRate),ROUND(MAX(IF($B2280="Non - avec lien de dépendance",0,MIN((0.75*H2280),847)),MIN(H2280,(0.75*$C2280),847)),2)),IF($B2280="Non - avec lien de dépendance",MIN(1129,H2280,$C2280)*overallRate,MIN(1129,H2280)*overallRate)))))</f>
        <v>Effectuez l’étape 1</v>
      </c>
      <c r="M2280" s="68" t="str">
        <f>IF(ISTEXT(overallRate),"Effectuez l’étape 1",IF(OR(COUNT($C2280,I2280)&lt;&gt;2,overallRate=0),0,IF(E2280="Yes",ROUND(MAX(IF($B2280="Oui - sans lien de dépendance",0,MIN((0.75*I2280),847)),MIN(I2280,(0.75*$C2280),847)),2),IF(revenueReduction&gt;0.3,MAX(IF($B2280="Non - avec lien de dépendance",MIN(1129,I2280,$C2280)*overallRate,MIN(1129,I2280)*overallRate),ROUND(MAX(IF($B2280="Non - avec lien de dépendance",0,MIN((0.75*I2280),847)),MIN(I2280,(0.75*$C2280),847)),2)),IF($B2280="Non - avec lien de dépendance",MIN(1129,I2280,$C2280)*overallRate,MIN(1129,I2280)*overallRate)))))</f>
        <v>Effectuez l’étape 1</v>
      </c>
      <c r="N2280" s="68" t="str">
        <f>IF(ISTEXT(overallRate),"Effectuez l’étape 1",IF(OR(COUNT($C2280,J2280)&lt;&gt;2,overallRate=0),0,IF(F2280="Yes",ROUND(MAX(IF($B2280="Oui - sans lien de dépendance",0,MIN((0.75*J2280),847)),MIN(J2280,(0.75*$C2280),847)),2),IF(revenueReduction&gt;0.3,MAX(IF($B2280="Non - avec lien de dépendance",MIN(1129,J2280,$C2280)*overallRate,MIN(1129,J2280)*overallRate),ROUND(MAX(IF($B2280="Non - avec lien de dépendance",0,MIN((0.75*J2280),847)),MIN(J2280,(0.75*$C2280),847)),2)),IF($B2280="Non - avec lien de dépendance",MIN(1129,J2280,$C2280)*overallRate,MIN(1129,J2280)*overallRate)))))</f>
        <v>Effectuez l’étape 1</v>
      </c>
      <c r="O2280" s="68" t="str">
        <f>IF(ISTEXT(overallRate),"Effectuez l’étape 1",IF(OR(COUNT($C2280,K2280)&lt;&gt;2,overallRate=0),0,IF(G2280="Yes",ROUND(MAX(IF($B2280="Oui - sans lien de dépendance",0,MIN((0.75*K2280),847)),MIN(K2280,(0.75*$C2280),847)),2),IF(revenueReduction&gt;0.3,MAX(IF($B2280="Non - avec lien de dépendance",MIN(1129,K2280,$C2280)*overallRate,MIN(1129,K2280)*overallRate),ROUND(MAX(IF($B2280="Non - avec lien de dépendance",0,MIN((0.75*K2280),847)),MIN(K2280,(0.75*$C2280),847)),2)),IF($B2280="Non - avec lien de dépendance",MIN(1129,K2280,$C2280)*overallRate,MIN(1129,K2280)*overallRate)))))</f>
        <v>Effectuez l’étape 1</v>
      </c>
      <c r="P2280" s="3">
        <f t="shared" si="35"/>
        <v>0</v>
      </c>
    </row>
    <row r="2281" spans="12:16" x14ac:dyDescent="0.5">
      <c r="L2281" s="68" t="str">
        <f>IF(ISTEXT(overallRate),"Effectuez l’étape 1",IF(OR(COUNT($C2281,H2281)&lt;&gt;2,overallRate=0),0,IF(D2281="Yes",ROUND(MAX(IF($B2281="Oui - sans lien de dépendance",0,MIN((0.75*H2281),847)),MIN(H2281,(0.75*$C2281),847)),2),IF(revenueReduction&gt;0.3,MAX(IF($B2281="Non - avec lien de dépendance",MIN(1129,H2281,$C2281)*overallRate,MIN(1129,H2281)*overallRate),ROUND(MAX(IF($B2281="Non - avec lien de dépendance",0,MIN((0.75*H2281),847)),MIN(H2281,(0.75*$C2281),847)),2)),IF($B2281="Non - avec lien de dépendance",MIN(1129,H2281,$C2281)*overallRate,MIN(1129,H2281)*overallRate)))))</f>
        <v>Effectuez l’étape 1</v>
      </c>
      <c r="M2281" s="68" t="str">
        <f>IF(ISTEXT(overallRate),"Effectuez l’étape 1",IF(OR(COUNT($C2281,I2281)&lt;&gt;2,overallRate=0),0,IF(E2281="Yes",ROUND(MAX(IF($B2281="Oui - sans lien de dépendance",0,MIN((0.75*I2281),847)),MIN(I2281,(0.75*$C2281),847)),2),IF(revenueReduction&gt;0.3,MAX(IF($B2281="Non - avec lien de dépendance",MIN(1129,I2281,$C2281)*overallRate,MIN(1129,I2281)*overallRate),ROUND(MAX(IF($B2281="Non - avec lien de dépendance",0,MIN((0.75*I2281),847)),MIN(I2281,(0.75*$C2281),847)),2)),IF($B2281="Non - avec lien de dépendance",MIN(1129,I2281,$C2281)*overallRate,MIN(1129,I2281)*overallRate)))))</f>
        <v>Effectuez l’étape 1</v>
      </c>
      <c r="N2281" s="68" t="str">
        <f>IF(ISTEXT(overallRate),"Effectuez l’étape 1",IF(OR(COUNT($C2281,J2281)&lt;&gt;2,overallRate=0),0,IF(F2281="Yes",ROUND(MAX(IF($B2281="Oui - sans lien de dépendance",0,MIN((0.75*J2281),847)),MIN(J2281,(0.75*$C2281),847)),2),IF(revenueReduction&gt;0.3,MAX(IF($B2281="Non - avec lien de dépendance",MIN(1129,J2281,$C2281)*overallRate,MIN(1129,J2281)*overallRate),ROUND(MAX(IF($B2281="Non - avec lien de dépendance",0,MIN((0.75*J2281),847)),MIN(J2281,(0.75*$C2281),847)),2)),IF($B2281="Non - avec lien de dépendance",MIN(1129,J2281,$C2281)*overallRate,MIN(1129,J2281)*overallRate)))))</f>
        <v>Effectuez l’étape 1</v>
      </c>
      <c r="O2281" s="68" t="str">
        <f>IF(ISTEXT(overallRate),"Effectuez l’étape 1",IF(OR(COUNT($C2281,K2281)&lt;&gt;2,overallRate=0),0,IF(G2281="Yes",ROUND(MAX(IF($B2281="Oui - sans lien de dépendance",0,MIN((0.75*K2281),847)),MIN(K2281,(0.75*$C2281),847)),2),IF(revenueReduction&gt;0.3,MAX(IF($B2281="Non - avec lien de dépendance",MIN(1129,K2281,$C2281)*overallRate,MIN(1129,K2281)*overallRate),ROUND(MAX(IF($B2281="Non - avec lien de dépendance",0,MIN((0.75*K2281),847)),MIN(K2281,(0.75*$C2281),847)),2)),IF($B2281="Non - avec lien de dépendance",MIN(1129,K2281,$C2281)*overallRate,MIN(1129,K2281)*overallRate)))))</f>
        <v>Effectuez l’étape 1</v>
      </c>
      <c r="P2281" s="3">
        <f t="shared" si="35"/>
        <v>0</v>
      </c>
    </row>
    <row r="2282" spans="12:16" x14ac:dyDescent="0.5">
      <c r="L2282" s="68" t="str">
        <f>IF(ISTEXT(overallRate),"Effectuez l’étape 1",IF(OR(COUNT($C2282,H2282)&lt;&gt;2,overallRate=0),0,IF(D2282="Yes",ROUND(MAX(IF($B2282="Oui - sans lien de dépendance",0,MIN((0.75*H2282),847)),MIN(H2282,(0.75*$C2282),847)),2),IF(revenueReduction&gt;0.3,MAX(IF($B2282="Non - avec lien de dépendance",MIN(1129,H2282,$C2282)*overallRate,MIN(1129,H2282)*overallRate),ROUND(MAX(IF($B2282="Non - avec lien de dépendance",0,MIN((0.75*H2282),847)),MIN(H2282,(0.75*$C2282),847)),2)),IF($B2282="Non - avec lien de dépendance",MIN(1129,H2282,$C2282)*overallRate,MIN(1129,H2282)*overallRate)))))</f>
        <v>Effectuez l’étape 1</v>
      </c>
      <c r="M2282" s="68" t="str">
        <f>IF(ISTEXT(overallRate),"Effectuez l’étape 1",IF(OR(COUNT($C2282,I2282)&lt;&gt;2,overallRate=0),0,IF(E2282="Yes",ROUND(MAX(IF($B2282="Oui - sans lien de dépendance",0,MIN((0.75*I2282),847)),MIN(I2282,(0.75*$C2282),847)),2),IF(revenueReduction&gt;0.3,MAX(IF($B2282="Non - avec lien de dépendance",MIN(1129,I2282,$C2282)*overallRate,MIN(1129,I2282)*overallRate),ROUND(MAX(IF($B2282="Non - avec lien de dépendance",0,MIN((0.75*I2282),847)),MIN(I2282,(0.75*$C2282),847)),2)),IF($B2282="Non - avec lien de dépendance",MIN(1129,I2282,$C2282)*overallRate,MIN(1129,I2282)*overallRate)))))</f>
        <v>Effectuez l’étape 1</v>
      </c>
      <c r="N2282" s="68" t="str">
        <f>IF(ISTEXT(overallRate),"Effectuez l’étape 1",IF(OR(COUNT($C2282,J2282)&lt;&gt;2,overallRate=0),0,IF(F2282="Yes",ROUND(MAX(IF($B2282="Oui - sans lien de dépendance",0,MIN((0.75*J2282),847)),MIN(J2282,(0.75*$C2282),847)),2),IF(revenueReduction&gt;0.3,MAX(IF($B2282="Non - avec lien de dépendance",MIN(1129,J2282,$C2282)*overallRate,MIN(1129,J2282)*overallRate),ROUND(MAX(IF($B2282="Non - avec lien de dépendance",0,MIN((0.75*J2282),847)),MIN(J2282,(0.75*$C2282),847)),2)),IF($B2282="Non - avec lien de dépendance",MIN(1129,J2282,$C2282)*overallRate,MIN(1129,J2282)*overallRate)))))</f>
        <v>Effectuez l’étape 1</v>
      </c>
      <c r="O2282" s="68" t="str">
        <f>IF(ISTEXT(overallRate),"Effectuez l’étape 1",IF(OR(COUNT($C2282,K2282)&lt;&gt;2,overallRate=0),0,IF(G2282="Yes",ROUND(MAX(IF($B2282="Oui - sans lien de dépendance",0,MIN((0.75*K2282),847)),MIN(K2282,(0.75*$C2282),847)),2),IF(revenueReduction&gt;0.3,MAX(IF($B2282="Non - avec lien de dépendance",MIN(1129,K2282,$C2282)*overallRate,MIN(1129,K2282)*overallRate),ROUND(MAX(IF($B2282="Non - avec lien de dépendance",0,MIN((0.75*K2282),847)),MIN(K2282,(0.75*$C2282),847)),2)),IF($B2282="Non - avec lien de dépendance",MIN(1129,K2282,$C2282)*overallRate,MIN(1129,K2282)*overallRate)))))</f>
        <v>Effectuez l’étape 1</v>
      </c>
      <c r="P2282" s="3">
        <f t="shared" si="35"/>
        <v>0</v>
      </c>
    </row>
    <row r="2283" spans="12:16" x14ac:dyDescent="0.5">
      <c r="L2283" s="68" t="str">
        <f>IF(ISTEXT(overallRate),"Effectuez l’étape 1",IF(OR(COUNT($C2283,H2283)&lt;&gt;2,overallRate=0),0,IF(D2283="Yes",ROUND(MAX(IF($B2283="Oui - sans lien de dépendance",0,MIN((0.75*H2283),847)),MIN(H2283,(0.75*$C2283),847)),2),IF(revenueReduction&gt;0.3,MAX(IF($B2283="Non - avec lien de dépendance",MIN(1129,H2283,$C2283)*overallRate,MIN(1129,H2283)*overallRate),ROUND(MAX(IF($B2283="Non - avec lien de dépendance",0,MIN((0.75*H2283),847)),MIN(H2283,(0.75*$C2283),847)),2)),IF($B2283="Non - avec lien de dépendance",MIN(1129,H2283,$C2283)*overallRate,MIN(1129,H2283)*overallRate)))))</f>
        <v>Effectuez l’étape 1</v>
      </c>
      <c r="M2283" s="68" t="str">
        <f>IF(ISTEXT(overallRate),"Effectuez l’étape 1",IF(OR(COUNT($C2283,I2283)&lt;&gt;2,overallRate=0),0,IF(E2283="Yes",ROUND(MAX(IF($B2283="Oui - sans lien de dépendance",0,MIN((0.75*I2283),847)),MIN(I2283,(0.75*$C2283),847)),2),IF(revenueReduction&gt;0.3,MAX(IF($B2283="Non - avec lien de dépendance",MIN(1129,I2283,$C2283)*overallRate,MIN(1129,I2283)*overallRate),ROUND(MAX(IF($B2283="Non - avec lien de dépendance",0,MIN((0.75*I2283),847)),MIN(I2283,(0.75*$C2283),847)),2)),IF($B2283="Non - avec lien de dépendance",MIN(1129,I2283,$C2283)*overallRate,MIN(1129,I2283)*overallRate)))))</f>
        <v>Effectuez l’étape 1</v>
      </c>
      <c r="N2283" s="68" t="str">
        <f>IF(ISTEXT(overallRate),"Effectuez l’étape 1",IF(OR(COUNT($C2283,J2283)&lt;&gt;2,overallRate=0),0,IF(F2283="Yes",ROUND(MAX(IF($B2283="Oui - sans lien de dépendance",0,MIN((0.75*J2283),847)),MIN(J2283,(0.75*$C2283),847)),2),IF(revenueReduction&gt;0.3,MAX(IF($B2283="Non - avec lien de dépendance",MIN(1129,J2283,$C2283)*overallRate,MIN(1129,J2283)*overallRate),ROUND(MAX(IF($B2283="Non - avec lien de dépendance",0,MIN((0.75*J2283),847)),MIN(J2283,(0.75*$C2283),847)),2)),IF($B2283="Non - avec lien de dépendance",MIN(1129,J2283,$C2283)*overallRate,MIN(1129,J2283)*overallRate)))))</f>
        <v>Effectuez l’étape 1</v>
      </c>
      <c r="O2283" s="68" t="str">
        <f>IF(ISTEXT(overallRate),"Effectuez l’étape 1",IF(OR(COUNT($C2283,K2283)&lt;&gt;2,overallRate=0),0,IF(G2283="Yes",ROUND(MAX(IF($B2283="Oui - sans lien de dépendance",0,MIN((0.75*K2283),847)),MIN(K2283,(0.75*$C2283),847)),2),IF(revenueReduction&gt;0.3,MAX(IF($B2283="Non - avec lien de dépendance",MIN(1129,K2283,$C2283)*overallRate,MIN(1129,K2283)*overallRate),ROUND(MAX(IF($B2283="Non - avec lien de dépendance",0,MIN((0.75*K2283),847)),MIN(K2283,(0.75*$C2283),847)),2)),IF($B2283="Non - avec lien de dépendance",MIN(1129,K2283,$C2283)*overallRate,MIN(1129,K2283)*overallRate)))))</f>
        <v>Effectuez l’étape 1</v>
      </c>
      <c r="P2283" s="3">
        <f t="shared" si="35"/>
        <v>0</v>
      </c>
    </row>
    <row r="2284" spans="12:16" x14ac:dyDescent="0.5">
      <c r="L2284" s="68" t="str">
        <f>IF(ISTEXT(overallRate),"Effectuez l’étape 1",IF(OR(COUNT($C2284,H2284)&lt;&gt;2,overallRate=0),0,IF(D2284="Yes",ROUND(MAX(IF($B2284="Oui - sans lien de dépendance",0,MIN((0.75*H2284),847)),MIN(H2284,(0.75*$C2284),847)),2),IF(revenueReduction&gt;0.3,MAX(IF($B2284="Non - avec lien de dépendance",MIN(1129,H2284,$C2284)*overallRate,MIN(1129,H2284)*overallRate),ROUND(MAX(IF($B2284="Non - avec lien de dépendance",0,MIN((0.75*H2284),847)),MIN(H2284,(0.75*$C2284),847)),2)),IF($B2284="Non - avec lien de dépendance",MIN(1129,H2284,$C2284)*overallRate,MIN(1129,H2284)*overallRate)))))</f>
        <v>Effectuez l’étape 1</v>
      </c>
      <c r="M2284" s="68" t="str">
        <f>IF(ISTEXT(overallRate),"Effectuez l’étape 1",IF(OR(COUNT($C2284,I2284)&lt;&gt;2,overallRate=0),0,IF(E2284="Yes",ROUND(MAX(IF($B2284="Oui - sans lien de dépendance",0,MIN((0.75*I2284),847)),MIN(I2284,(0.75*$C2284),847)),2),IF(revenueReduction&gt;0.3,MAX(IF($B2284="Non - avec lien de dépendance",MIN(1129,I2284,$C2284)*overallRate,MIN(1129,I2284)*overallRate),ROUND(MAX(IF($B2284="Non - avec lien de dépendance",0,MIN((0.75*I2284),847)),MIN(I2284,(0.75*$C2284),847)),2)),IF($B2284="Non - avec lien de dépendance",MIN(1129,I2284,$C2284)*overallRate,MIN(1129,I2284)*overallRate)))))</f>
        <v>Effectuez l’étape 1</v>
      </c>
      <c r="N2284" s="68" t="str">
        <f>IF(ISTEXT(overallRate),"Effectuez l’étape 1",IF(OR(COUNT($C2284,J2284)&lt;&gt;2,overallRate=0),0,IF(F2284="Yes",ROUND(MAX(IF($B2284="Oui - sans lien de dépendance",0,MIN((0.75*J2284),847)),MIN(J2284,(0.75*$C2284),847)),2),IF(revenueReduction&gt;0.3,MAX(IF($B2284="Non - avec lien de dépendance",MIN(1129,J2284,$C2284)*overallRate,MIN(1129,J2284)*overallRate),ROUND(MAX(IF($B2284="Non - avec lien de dépendance",0,MIN((0.75*J2284),847)),MIN(J2284,(0.75*$C2284),847)),2)),IF($B2284="Non - avec lien de dépendance",MIN(1129,J2284,$C2284)*overallRate,MIN(1129,J2284)*overallRate)))))</f>
        <v>Effectuez l’étape 1</v>
      </c>
      <c r="O2284" s="68" t="str">
        <f>IF(ISTEXT(overallRate),"Effectuez l’étape 1",IF(OR(COUNT($C2284,K2284)&lt;&gt;2,overallRate=0),0,IF(G2284="Yes",ROUND(MAX(IF($B2284="Oui - sans lien de dépendance",0,MIN((0.75*K2284),847)),MIN(K2284,(0.75*$C2284),847)),2),IF(revenueReduction&gt;0.3,MAX(IF($B2284="Non - avec lien de dépendance",MIN(1129,K2284,$C2284)*overallRate,MIN(1129,K2284)*overallRate),ROUND(MAX(IF($B2284="Non - avec lien de dépendance",0,MIN((0.75*K2284),847)),MIN(K2284,(0.75*$C2284),847)),2)),IF($B2284="Non - avec lien de dépendance",MIN(1129,K2284,$C2284)*overallRate,MIN(1129,K2284)*overallRate)))))</f>
        <v>Effectuez l’étape 1</v>
      </c>
      <c r="P2284" s="3">
        <f t="shared" si="35"/>
        <v>0</v>
      </c>
    </row>
    <row r="2285" spans="12:16" x14ac:dyDescent="0.5">
      <c r="L2285" s="68" t="str">
        <f>IF(ISTEXT(overallRate),"Effectuez l’étape 1",IF(OR(COUNT($C2285,H2285)&lt;&gt;2,overallRate=0),0,IF(D2285="Yes",ROUND(MAX(IF($B2285="Oui - sans lien de dépendance",0,MIN((0.75*H2285),847)),MIN(H2285,(0.75*$C2285),847)),2),IF(revenueReduction&gt;0.3,MAX(IF($B2285="Non - avec lien de dépendance",MIN(1129,H2285,$C2285)*overallRate,MIN(1129,H2285)*overallRate),ROUND(MAX(IF($B2285="Non - avec lien de dépendance",0,MIN((0.75*H2285),847)),MIN(H2285,(0.75*$C2285),847)),2)),IF($B2285="Non - avec lien de dépendance",MIN(1129,H2285,$C2285)*overallRate,MIN(1129,H2285)*overallRate)))))</f>
        <v>Effectuez l’étape 1</v>
      </c>
      <c r="M2285" s="68" t="str">
        <f>IF(ISTEXT(overallRate),"Effectuez l’étape 1",IF(OR(COUNT($C2285,I2285)&lt;&gt;2,overallRate=0),0,IF(E2285="Yes",ROUND(MAX(IF($B2285="Oui - sans lien de dépendance",0,MIN((0.75*I2285),847)),MIN(I2285,(0.75*$C2285),847)),2),IF(revenueReduction&gt;0.3,MAX(IF($B2285="Non - avec lien de dépendance",MIN(1129,I2285,$C2285)*overallRate,MIN(1129,I2285)*overallRate),ROUND(MAX(IF($B2285="Non - avec lien de dépendance",0,MIN((0.75*I2285),847)),MIN(I2285,(0.75*$C2285),847)),2)),IF($B2285="Non - avec lien de dépendance",MIN(1129,I2285,$C2285)*overallRate,MIN(1129,I2285)*overallRate)))))</f>
        <v>Effectuez l’étape 1</v>
      </c>
      <c r="N2285" s="68" t="str">
        <f>IF(ISTEXT(overallRate),"Effectuez l’étape 1",IF(OR(COUNT($C2285,J2285)&lt;&gt;2,overallRate=0),0,IF(F2285="Yes",ROUND(MAX(IF($B2285="Oui - sans lien de dépendance",0,MIN((0.75*J2285),847)),MIN(J2285,(0.75*$C2285),847)),2),IF(revenueReduction&gt;0.3,MAX(IF($B2285="Non - avec lien de dépendance",MIN(1129,J2285,$C2285)*overallRate,MIN(1129,J2285)*overallRate),ROUND(MAX(IF($B2285="Non - avec lien de dépendance",0,MIN((0.75*J2285),847)),MIN(J2285,(0.75*$C2285),847)),2)),IF($B2285="Non - avec lien de dépendance",MIN(1129,J2285,$C2285)*overallRate,MIN(1129,J2285)*overallRate)))))</f>
        <v>Effectuez l’étape 1</v>
      </c>
      <c r="O2285" s="68" t="str">
        <f>IF(ISTEXT(overallRate),"Effectuez l’étape 1",IF(OR(COUNT($C2285,K2285)&lt;&gt;2,overallRate=0),0,IF(G2285="Yes",ROUND(MAX(IF($B2285="Oui - sans lien de dépendance",0,MIN((0.75*K2285),847)),MIN(K2285,(0.75*$C2285),847)),2),IF(revenueReduction&gt;0.3,MAX(IF($B2285="Non - avec lien de dépendance",MIN(1129,K2285,$C2285)*overallRate,MIN(1129,K2285)*overallRate),ROUND(MAX(IF($B2285="Non - avec lien de dépendance",0,MIN((0.75*K2285),847)),MIN(K2285,(0.75*$C2285),847)),2)),IF($B2285="Non - avec lien de dépendance",MIN(1129,K2285,$C2285)*overallRate,MIN(1129,K2285)*overallRate)))))</f>
        <v>Effectuez l’étape 1</v>
      </c>
      <c r="P2285" s="3">
        <f t="shared" si="35"/>
        <v>0</v>
      </c>
    </row>
    <row r="2286" spans="12:16" x14ac:dyDescent="0.5">
      <c r="L2286" s="68" t="str">
        <f>IF(ISTEXT(overallRate),"Effectuez l’étape 1",IF(OR(COUNT($C2286,H2286)&lt;&gt;2,overallRate=0),0,IF(D2286="Yes",ROUND(MAX(IF($B2286="Oui - sans lien de dépendance",0,MIN((0.75*H2286),847)),MIN(H2286,(0.75*$C2286),847)),2),IF(revenueReduction&gt;0.3,MAX(IF($B2286="Non - avec lien de dépendance",MIN(1129,H2286,$C2286)*overallRate,MIN(1129,H2286)*overallRate),ROUND(MAX(IF($B2286="Non - avec lien de dépendance",0,MIN((0.75*H2286),847)),MIN(H2286,(0.75*$C2286),847)),2)),IF($B2286="Non - avec lien de dépendance",MIN(1129,H2286,$C2286)*overallRate,MIN(1129,H2286)*overallRate)))))</f>
        <v>Effectuez l’étape 1</v>
      </c>
      <c r="M2286" s="68" t="str">
        <f>IF(ISTEXT(overallRate),"Effectuez l’étape 1",IF(OR(COUNT($C2286,I2286)&lt;&gt;2,overallRate=0),0,IF(E2286="Yes",ROUND(MAX(IF($B2286="Oui - sans lien de dépendance",0,MIN((0.75*I2286),847)),MIN(I2286,(0.75*$C2286),847)),2),IF(revenueReduction&gt;0.3,MAX(IF($B2286="Non - avec lien de dépendance",MIN(1129,I2286,$C2286)*overallRate,MIN(1129,I2286)*overallRate),ROUND(MAX(IF($B2286="Non - avec lien de dépendance",0,MIN((0.75*I2286),847)),MIN(I2286,(0.75*$C2286),847)),2)),IF($B2286="Non - avec lien de dépendance",MIN(1129,I2286,$C2286)*overallRate,MIN(1129,I2286)*overallRate)))))</f>
        <v>Effectuez l’étape 1</v>
      </c>
      <c r="N2286" s="68" t="str">
        <f>IF(ISTEXT(overallRate),"Effectuez l’étape 1",IF(OR(COUNT($C2286,J2286)&lt;&gt;2,overallRate=0),0,IF(F2286="Yes",ROUND(MAX(IF($B2286="Oui - sans lien de dépendance",0,MIN((0.75*J2286),847)),MIN(J2286,(0.75*$C2286),847)),2),IF(revenueReduction&gt;0.3,MAX(IF($B2286="Non - avec lien de dépendance",MIN(1129,J2286,$C2286)*overallRate,MIN(1129,J2286)*overallRate),ROUND(MAX(IF($B2286="Non - avec lien de dépendance",0,MIN((0.75*J2286),847)),MIN(J2286,(0.75*$C2286),847)),2)),IF($B2286="Non - avec lien de dépendance",MIN(1129,J2286,$C2286)*overallRate,MIN(1129,J2286)*overallRate)))))</f>
        <v>Effectuez l’étape 1</v>
      </c>
      <c r="O2286" s="68" t="str">
        <f>IF(ISTEXT(overallRate),"Effectuez l’étape 1",IF(OR(COUNT($C2286,K2286)&lt;&gt;2,overallRate=0),0,IF(G2286="Yes",ROUND(MAX(IF($B2286="Oui - sans lien de dépendance",0,MIN((0.75*K2286),847)),MIN(K2286,(0.75*$C2286),847)),2),IF(revenueReduction&gt;0.3,MAX(IF($B2286="Non - avec lien de dépendance",MIN(1129,K2286,$C2286)*overallRate,MIN(1129,K2286)*overallRate),ROUND(MAX(IF($B2286="Non - avec lien de dépendance",0,MIN((0.75*K2286),847)),MIN(K2286,(0.75*$C2286),847)),2)),IF($B2286="Non - avec lien de dépendance",MIN(1129,K2286,$C2286)*overallRate,MIN(1129,K2286)*overallRate)))))</f>
        <v>Effectuez l’étape 1</v>
      </c>
      <c r="P2286" s="3">
        <f t="shared" si="35"/>
        <v>0</v>
      </c>
    </row>
    <row r="2287" spans="12:16" x14ac:dyDescent="0.5">
      <c r="L2287" s="68" t="str">
        <f>IF(ISTEXT(overallRate),"Effectuez l’étape 1",IF(OR(COUNT($C2287,H2287)&lt;&gt;2,overallRate=0),0,IF(D2287="Yes",ROUND(MAX(IF($B2287="Oui - sans lien de dépendance",0,MIN((0.75*H2287),847)),MIN(H2287,(0.75*$C2287),847)),2),IF(revenueReduction&gt;0.3,MAX(IF($B2287="Non - avec lien de dépendance",MIN(1129,H2287,$C2287)*overallRate,MIN(1129,H2287)*overallRate),ROUND(MAX(IF($B2287="Non - avec lien de dépendance",0,MIN((0.75*H2287),847)),MIN(H2287,(0.75*$C2287),847)),2)),IF($B2287="Non - avec lien de dépendance",MIN(1129,H2287,$C2287)*overallRate,MIN(1129,H2287)*overallRate)))))</f>
        <v>Effectuez l’étape 1</v>
      </c>
      <c r="M2287" s="68" t="str">
        <f>IF(ISTEXT(overallRate),"Effectuez l’étape 1",IF(OR(COUNT($C2287,I2287)&lt;&gt;2,overallRate=0),0,IF(E2287="Yes",ROUND(MAX(IF($B2287="Oui - sans lien de dépendance",0,MIN((0.75*I2287),847)),MIN(I2287,(0.75*$C2287),847)),2),IF(revenueReduction&gt;0.3,MAX(IF($B2287="Non - avec lien de dépendance",MIN(1129,I2287,$C2287)*overallRate,MIN(1129,I2287)*overallRate),ROUND(MAX(IF($B2287="Non - avec lien de dépendance",0,MIN((0.75*I2287),847)),MIN(I2287,(0.75*$C2287),847)),2)),IF($B2287="Non - avec lien de dépendance",MIN(1129,I2287,$C2287)*overallRate,MIN(1129,I2287)*overallRate)))))</f>
        <v>Effectuez l’étape 1</v>
      </c>
      <c r="N2287" s="68" t="str">
        <f>IF(ISTEXT(overallRate),"Effectuez l’étape 1",IF(OR(COUNT($C2287,J2287)&lt;&gt;2,overallRate=0),0,IF(F2287="Yes",ROUND(MAX(IF($B2287="Oui - sans lien de dépendance",0,MIN((0.75*J2287),847)),MIN(J2287,(0.75*$C2287),847)),2),IF(revenueReduction&gt;0.3,MAX(IF($B2287="Non - avec lien de dépendance",MIN(1129,J2287,$C2287)*overallRate,MIN(1129,J2287)*overallRate),ROUND(MAX(IF($B2287="Non - avec lien de dépendance",0,MIN((0.75*J2287),847)),MIN(J2287,(0.75*$C2287),847)),2)),IF($B2287="Non - avec lien de dépendance",MIN(1129,J2287,$C2287)*overallRate,MIN(1129,J2287)*overallRate)))))</f>
        <v>Effectuez l’étape 1</v>
      </c>
      <c r="O2287" s="68" t="str">
        <f>IF(ISTEXT(overallRate),"Effectuez l’étape 1",IF(OR(COUNT($C2287,K2287)&lt;&gt;2,overallRate=0),0,IF(G2287="Yes",ROUND(MAX(IF($B2287="Oui - sans lien de dépendance",0,MIN((0.75*K2287),847)),MIN(K2287,(0.75*$C2287),847)),2),IF(revenueReduction&gt;0.3,MAX(IF($B2287="Non - avec lien de dépendance",MIN(1129,K2287,$C2287)*overallRate,MIN(1129,K2287)*overallRate),ROUND(MAX(IF($B2287="Non - avec lien de dépendance",0,MIN((0.75*K2287),847)),MIN(K2287,(0.75*$C2287),847)),2)),IF($B2287="Non - avec lien de dépendance",MIN(1129,K2287,$C2287)*overallRate,MIN(1129,K2287)*overallRate)))))</f>
        <v>Effectuez l’étape 1</v>
      </c>
      <c r="P2287" s="3">
        <f t="shared" si="35"/>
        <v>0</v>
      </c>
    </row>
    <row r="2288" spans="12:16" x14ac:dyDescent="0.5">
      <c r="L2288" s="68" t="str">
        <f>IF(ISTEXT(overallRate),"Effectuez l’étape 1",IF(OR(COUNT($C2288,H2288)&lt;&gt;2,overallRate=0),0,IF(D2288="Yes",ROUND(MAX(IF($B2288="Oui - sans lien de dépendance",0,MIN((0.75*H2288),847)),MIN(H2288,(0.75*$C2288),847)),2),IF(revenueReduction&gt;0.3,MAX(IF($B2288="Non - avec lien de dépendance",MIN(1129,H2288,$C2288)*overallRate,MIN(1129,H2288)*overallRate),ROUND(MAX(IF($B2288="Non - avec lien de dépendance",0,MIN((0.75*H2288),847)),MIN(H2288,(0.75*$C2288),847)),2)),IF($B2288="Non - avec lien de dépendance",MIN(1129,H2288,$C2288)*overallRate,MIN(1129,H2288)*overallRate)))))</f>
        <v>Effectuez l’étape 1</v>
      </c>
      <c r="M2288" s="68" t="str">
        <f>IF(ISTEXT(overallRate),"Effectuez l’étape 1",IF(OR(COUNT($C2288,I2288)&lt;&gt;2,overallRate=0),0,IF(E2288="Yes",ROUND(MAX(IF($B2288="Oui - sans lien de dépendance",0,MIN((0.75*I2288),847)),MIN(I2288,(0.75*$C2288),847)),2),IF(revenueReduction&gt;0.3,MAX(IF($B2288="Non - avec lien de dépendance",MIN(1129,I2288,$C2288)*overallRate,MIN(1129,I2288)*overallRate),ROUND(MAX(IF($B2288="Non - avec lien de dépendance",0,MIN((0.75*I2288),847)),MIN(I2288,(0.75*$C2288),847)),2)),IF($B2288="Non - avec lien de dépendance",MIN(1129,I2288,$C2288)*overallRate,MIN(1129,I2288)*overallRate)))))</f>
        <v>Effectuez l’étape 1</v>
      </c>
      <c r="N2288" s="68" t="str">
        <f>IF(ISTEXT(overallRate),"Effectuez l’étape 1",IF(OR(COUNT($C2288,J2288)&lt;&gt;2,overallRate=0),0,IF(F2288="Yes",ROUND(MAX(IF($B2288="Oui - sans lien de dépendance",0,MIN((0.75*J2288),847)),MIN(J2288,(0.75*$C2288),847)),2),IF(revenueReduction&gt;0.3,MAX(IF($B2288="Non - avec lien de dépendance",MIN(1129,J2288,$C2288)*overallRate,MIN(1129,J2288)*overallRate),ROUND(MAX(IF($B2288="Non - avec lien de dépendance",0,MIN((0.75*J2288),847)),MIN(J2288,(0.75*$C2288),847)),2)),IF($B2288="Non - avec lien de dépendance",MIN(1129,J2288,$C2288)*overallRate,MIN(1129,J2288)*overallRate)))))</f>
        <v>Effectuez l’étape 1</v>
      </c>
      <c r="O2288" s="68" t="str">
        <f>IF(ISTEXT(overallRate),"Effectuez l’étape 1",IF(OR(COUNT($C2288,K2288)&lt;&gt;2,overallRate=0),0,IF(G2288="Yes",ROUND(MAX(IF($B2288="Oui - sans lien de dépendance",0,MIN((0.75*K2288),847)),MIN(K2288,(0.75*$C2288),847)),2),IF(revenueReduction&gt;0.3,MAX(IF($B2288="Non - avec lien de dépendance",MIN(1129,K2288,$C2288)*overallRate,MIN(1129,K2288)*overallRate),ROUND(MAX(IF($B2288="Non - avec lien de dépendance",0,MIN((0.75*K2288),847)),MIN(K2288,(0.75*$C2288),847)),2)),IF($B2288="Non - avec lien de dépendance",MIN(1129,K2288,$C2288)*overallRate,MIN(1129,K2288)*overallRate)))))</f>
        <v>Effectuez l’étape 1</v>
      </c>
      <c r="P2288" s="3">
        <f t="shared" si="35"/>
        <v>0</v>
      </c>
    </row>
    <row r="2289" spans="12:16" x14ac:dyDescent="0.5">
      <c r="L2289" s="68" t="str">
        <f>IF(ISTEXT(overallRate),"Effectuez l’étape 1",IF(OR(COUNT($C2289,H2289)&lt;&gt;2,overallRate=0),0,IF(D2289="Yes",ROUND(MAX(IF($B2289="Oui - sans lien de dépendance",0,MIN((0.75*H2289),847)),MIN(H2289,(0.75*$C2289),847)),2),IF(revenueReduction&gt;0.3,MAX(IF($B2289="Non - avec lien de dépendance",MIN(1129,H2289,$C2289)*overallRate,MIN(1129,H2289)*overallRate),ROUND(MAX(IF($B2289="Non - avec lien de dépendance",0,MIN((0.75*H2289),847)),MIN(H2289,(0.75*$C2289),847)),2)),IF($B2289="Non - avec lien de dépendance",MIN(1129,H2289,$C2289)*overallRate,MIN(1129,H2289)*overallRate)))))</f>
        <v>Effectuez l’étape 1</v>
      </c>
      <c r="M2289" s="68" t="str">
        <f>IF(ISTEXT(overallRate),"Effectuez l’étape 1",IF(OR(COUNT($C2289,I2289)&lt;&gt;2,overallRate=0),0,IF(E2289="Yes",ROUND(MAX(IF($B2289="Oui - sans lien de dépendance",0,MIN((0.75*I2289),847)),MIN(I2289,(0.75*$C2289),847)),2),IF(revenueReduction&gt;0.3,MAX(IF($B2289="Non - avec lien de dépendance",MIN(1129,I2289,$C2289)*overallRate,MIN(1129,I2289)*overallRate),ROUND(MAX(IF($B2289="Non - avec lien de dépendance",0,MIN((0.75*I2289),847)),MIN(I2289,(0.75*$C2289),847)),2)),IF($B2289="Non - avec lien de dépendance",MIN(1129,I2289,$C2289)*overallRate,MIN(1129,I2289)*overallRate)))))</f>
        <v>Effectuez l’étape 1</v>
      </c>
      <c r="N2289" s="68" t="str">
        <f>IF(ISTEXT(overallRate),"Effectuez l’étape 1",IF(OR(COUNT($C2289,J2289)&lt;&gt;2,overallRate=0),0,IF(F2289="Yes",ROUND(MAX(IF($B2289="Oui - sans lien de dépendance",0,MIN((0.75*J2289),847)),MIN(J2289,(0.75*$C2289),847)),2),IF(revenueReduction&gt;0.3,MAX(IF($B2289="Non - avec lien de dépendance",MIN(1129,J2289,$C2289)*overallRate,MIN(1129,J2289)*overallRate),ROUND(MAX(IF($B2289="Non - avec lien de dépendance",0,MIN((0.75*J2289),847)),MIN(J2289,(0.75*$C2289),847)),2)),IF($B2289="Non - avec lien de dépendance",MIN(1129,J2289,$C2289)*overallRate,MIN(1129,J2289)*overallRate)))))</f>
        <v>Effectuez l’étape 1</v>
      </c>
      <c r="O2289" s="68" t="str">
        <f>IF(ISTEXT(overallRate),"Effectuez l’étape 1",IF(OR(COUNT($C2289,K2289)&lt;&gt;2,overallRate=0),0,IF(G2289="Yes",ROUND(MAX(IF($B2289="Oui - sans lien de dépendance",0,MIN((0.75*K2289),847)),MIN(K2289,(0.75*$C2289),847)),2),IF(revenueReduction&gt;0.3,MAX(IF($B2289="Non - avec lien de dépendance",MIN(1129,K2289,$C2289)*overallRate,MIN(1129,K2289)*overallRate),ROUND(MAX(IF($B2289="Non - avec lien de dépendance",0,MIN((0.75*K2289),847)),MIN(K2289,(0.75*$C2289),847)),2)),IF($B2289="Non - avec lien de dépendance",MIN(1129,K2289,$C2289)*overallRate,MIN(1129,K2289)*overallRate)))))</f>
        <v>Effectuez l’étape 1</v>
      </c>
      <c r="P2289" s="3">
        <f t="shared" si="35"/>
        <v>0</v>
      </c>
    </row>
    <row r="2290" spans="12:16" x14ac:dyDescent="0.5">
      <c r="L2290" s="68" t="str">
        <f>IF(ISTEXT(overallRate),"Effectuez l’étape 1",IF(OR(COUNT($C2290,H2290)&lt;&gt;2,overallRate=0),0,IF(D2290="Yes",ROUND(MAX(IF($B2290="Oui - sans lien de dépendance",0,MIN((0.75*H2290),847)),MIN(H2290,(0.75*$C2290),847)),2),IF(revenueReduction&gt;0.3,MAX(IF($B2290="Non - avec lien de dépendance",MIN(1129,H2290,$C2290)*overallRate,MIN(1129,H2290)*overallRate),ROUND(MAX(IF($B2290="Non - avec lien de dépendance",0,MIN((0.75*H2290),847)),MIN(H2290,(0.75*$C2290),847)),2)),IF($B2290="Non - avec lien de dépendance",MIN(1129,H2290,$C2290)*overallRate,MIN(1129,H2290)*overallRate)))))</f>
        <v>Effectuez l’étape 1</v>
      </c>
      <c r="M2290" s="68" t="str">
        <f>IF(ISTEXT(overallRate),"Effectuez l’étape 1",IF(OR(COUNT($C2290,I2290)&lt;&gt;2,overallRate=0),0,IF(E2290="Yes",ROUND(MAX(IF($B2290="Oui - sans lien de dépendance",0,MIN((0.75*I2290),847)),MIN(I2290,(0.75*$C2290),847)),2),IF(revenueReduction&gt;0.3,MAX(IF($B2290="Non - avec lien de dépendance",MIN(1129,I2290,$C2290)*overallRate,MIN(1129,I2290)*overallRate),ROUND(MAX(IF($B2290="Non - avec lien de dépendance",0,MIN((0.75*I2290),847)),MIN(I2290,(0.75*$C2290),847)),2)),IF($B2290="Non - avec lien de dépendance",MIN(1129,I2290,$C2290)*overallRate,MIN(1129,I2290)*overallRate)))))</f>
        <v>Effectuez l’étape 1</v>
      </c>
      <c r="N2290" s="68" t="str">
        <f>IF(ISTEXT(overallRate),"Effectuez l’étape 1",IF(OR(COUNT($C2290,J2290)&lt;&gt;2,overallRate=0),0,IF(F2290="Yes",ROUND(MAX(IF($B2290="Oui - sans lien de dépendance",0,MIN((0.75*J2290),847)),MIN(J2290,(0.75*$C2290),847)),2),IF(revenueReduction&gt;0.3,MAX(IF($B2290="Non - avec lien de dépendance",MIN(1129,J2290,$C2290)*overallRate,MIN(1129,J2290)*overallRate),ROUND(MAX(IF($B2290="Non - avec lien de dépendance",0,MIN((0.75*J2290),847)),MIN(J2290,(0.75*$C2290),847)),2)),IF($B2290="Non - avec lien de dépendance",MIN(1129,J2290,$C2290)*overallRate,MIN(1129,J2290)*overallRate)))))</f>
        <v>Effectuez l’étape 1</v>
      </c>
      <c r="O2290" s="68" t="str">
        <f>IF(ISTEXT(overallRate),"Effectuez l’étape 1",IF(OR(COUNT($C2290,K2290)&lt;&gt;2,overallRate=0),0,IF(G2290="Yes",ROUND(MAX(IF($B2290="Oui - sans lien de dépendance",0,MIN((0.75*K2290),847)),MIN(K2290,(0.75*$C2290),847)),2),IF(revenueReduction&gt;0.3,MAX(IF($B2290="Non - avec lien de dépendance",MIN(1129,K2290,$C2290)*overallRate,MIN(1129,K2290)*overallRate),ROUND(MAX(IF($B2290="Non - avec lien de dépendance",0,MIN((0.75*K2290),847)),MIN(K2290,(0.75*$C2290),847)),2)),IF($B2290="Non - avec lien de dépendance",MIN(1129,K2290,$C2290)*overallRate,MIN(1129,K2290)*overallRate)))))</f>
        <v>Effectuez l’étape 1</v>
      </c>
      <c r="P2290" s="3">
        <f t="shared" si="35"/>
        <v>0</v>
      </c>
    </row>
    <row r="2291" spans="12:16" x14ac:dyDescent="0.5">
      <c r="L2291" s="68" t="str">
        <f>IF(ISTEXT(overallRate),"Effectuez l’étape 1",IF(OR(COUNT($C2291,H2291)&lt;&gt;2,overallRate=0),0,IF(D2291="Yes",ROUND(MAX(IF($B2291="Oui - sans lien de dépendance",0,MIN((0.75*H2291),847)),MIN(H2291,(0.75*$C2291),847)),2),IF(revenueReduction&gt;0.3,MAX(IF($B2291="Non - avec lien de dépendance",MIN(1129,H2291,$C2291)*overallRate,MIN(1129,H2291)*overallRate),ROUND(MAX(IF($B2291="Non - avec lien de dépendance",0,MIN((0.75*H2291),847)),MIN(H2291,(0.75*$C2291),847)),2)),IF($B2291="Non - avec lien de dépendance",MIN(1129,H2291,$C2291)*overallRate,MIN(1129,H2291)*overallRate)))))</f>
        <v>Effectuez l’étape 1</v>
      </c>
      <c r="M2291" s="68" t="str">
        <f>IF(ISTEXT(overallRate),"Effectuez l’étape 1",IF(OR(COUNT($C2291,I2291)&lt;&gt;2,overallRate=0),0,IF(E2291="Yes",ROUND(MAX(IF($B2291="Oui - sans lien de dépendance",0,MIN((0.75*I2291),847)),MIN(I2291,(0.75*$C2291),847)),2),IF(revenueReduction&gt;0.3,MAX(IF($B2291="Non - avec lien de dépendance",MIN(1129,I2291,$C2291)*overallRate,MIN(1129,I2291)*overallRate),ROUND(MAX(IF($B2291="Non - avec lien de dépendance",0,MIN((0.75*I2291),847)),MIN(I2291,(0.75*$C2291),847)),2)),IF($B2291="Non - avec lien de dépendance",MIN(1129,I2291,$C2291)*overallRate,MIN(1129,I2291)*overallRate)))))</f>
        <v>Effectuez l’étape 1</v>
      </c>
      <c r="N2291" s="68" t="str">
        <f>IF(ISTEXT(overallRate),"Effectuez l’étape 1",IF(OR(COUNT($C2291,J2291)&lt;&gt;2,overallRate=0),0,IF(F2291="Yes",ROUND(MAX(IF($B2291="Oui - sans lien de dépendance",0,MIN((0.75*J2291),847)),MIN(J2291,(0.75*$C2291),847)),2),IF(revenueReduction&gt;0.3,MAX(IF($B2291="Non - avec lien de dépendance",MIN(1129,J2291,$C2291)*overallRate,MIN(1129,J2291)*overallRate),ROUND(MAX(IF($B2291="Non - avec lien de dépendance",0,MIN((0.75*J2291),847)),MIN(J2291,(0.75*$C2291),847)),2)),IF($B2291="Non - avec lien de dépendance",MIN(1129,J2291,$C2291)*overallRate,MIN(1129,J2291)*overallRate)))))</f>
        <v>Effectuez l’étape 1</v>
      </c>
      <c r="O2291" s="68" t="str">
        <f>IF(ISTEXT(overallRate),"Effectuez l’étape 1",IF(OR(COUNT($C2291,K2291)&lt;&gt;2,overallRate=0),0,IF(G2291="Yes",ROUND(MAX(IF($B2291="Oui - sans lien de dépendance",0,MIN((0.75*K2291),847)),MIN(K2291,(0.75*$C2291),847)),2),IF(revenueReduction&gt;0.3,MAX(IF($B2291="Non - avec lien de dépendance",MIN(1129,K2291,$C2291)*overallRate,MIN(1129,K2291)*overallRate),ROUND(MAX(IF($B2291="Non - avec lien de dépendance",0,MIN((0.75*K2291),847)),MIN(K2291,(0.75*$C2291),847)),2)),IF($B2291="Non - avec lien de dépendance",MIN(1129,K2291,$C2291)*overallRate,MIN(1129,K2291)*overallRate)))))</f>
        <v>Effectuez l’étape 1</v>
      </c>
      <c r="P2291" s="3">
        <f t="shared" si="35"/>
        <v>0</v>
      </c>
    </row>
    <row r="2292" spans="12:16" x14ac:dyDescent="0.5">
      <c r="L2292" s="68" t="str">
        <f>IF(ISTEXT(overallRate),"Effectuez l’étape 1",IF(OR(COUNT($C2292,H2292)&lt;&gt;2,overallRate=0),0,IF(D2292="Yes",ROUND(MAX(IF($B2292="Oui - sans lien de dépendance",0,MIN((0.75*H2292),847)),MIN(H2292,(0.75*$C2292),847)),2),IF(revenueReduction&gt;0.3,MAX(IF($B2292="Non - avec lien de dépendance",MIN(1129,H2292,$C2292)*overallRate,MIN(1129,H2292)*overallRate),ROUND(MAX(IF($B2292="Non - avec lien de dépendance",0,MIN((0.75*H2292),847)),MIN(H2292,(0.75*$C2292),847)),2)),IF($B2292="Non - avec lien de dépendance",MIN(1129,H2292,$C2292)*overallRate,MIN(1129,H2292)*overallRate)))))</f>
        <v>Effectuez l’étape 1</v>
      </c>
      <c r="M2292" s="68" t="str">
        <f>IF(ISTEXT(overallRate),"Effectuez l’étape 1",IF(OR(COUNT($C2292,I2292)&lt;&gt;2,overallRate=0),0,IF(E2292="Yes",ROUND(MAX(IF($B2292="Oui - sans lien de dépendance",0,MIN((0.75*I2292),847)),MIN(I2292,(0.75*$C2292),847)),2),IF(revenueReduction&gt;0.3,MAX(IF($B2292="Non - avec lien de dépendance",MIN(1129,I2292,$C2292)*overallRate,MIN(1129,I2292)*overallRate),ROUND(MAX(IF($B2292="Non - avec lien de dépendance",0,MIN((0.75*I2292),847)),MIN(I2292,(0.75*$C2292),847)),2)),IF($B2292="Non - avec lien de dépendance",MIN(1129,I2292,$C2292)*overallRate,MIN(1129,I2292)*overallRate)))))</f>
        <v>Effectuez l’étape 1</v>
      </c>
      <c r="N2292" s="68" t="str">
        <f>IF(ISTEXT(overallRate),"Effectuez l’étape 1",IF(OR(COUNT($C2292,J2292)&lt;&gt;2,overallRate=0),0,IF(F2292="Yes",ROUND(MAX(IF($B2292="Oui - sans lien de dépendance",0,MIN((0.75*J2292),847)),MIN(J2292,(0.75*$C2292),847)),2),IF(revenueReduction&gt;0.3,MAX(IF($B2292="Non - avec lien de dépendance",MIN(1129,J2292,$C2292)*overallRate,MIN(1129,J2292)*overallRate),ROUND(MAX(IF($B2292="Non - avec lien de dépendance",0,MIN((0.75*J2292),847)),MIN(J2292,(0.75*$C2292),847)),2)),IF($B2292="Non - avec lien de dépendance",MIN(1129,J2292,$C2292)*overallRate,MIN(1129,J2292)*overallRate)))))</f>
        <v>Effectuez l’étape 1</v>
      </c>
      <c r="O2292" s="68" t="str">
        <f>IF(ISTEXT(overallRate),"Effectuez l’étape 1",IF(OR(COUNT($C2292,K2292)&lt;&gt;2,overallRate=0),0,IF(G2292="Yes",ROUND(MAX(IF($B2292="Oui - sans lien de dépendance",0,MIN((0.75*K2292),847)),MIN(K2292,(0.75*$C2292),847)),2),IF(revenueReduction&gt;0.3,MAX(IF($B2292="Non - avec lien de dépendance",MIN(1129,K2292,$C2292)*overallRate,MIN(1129,K2292)*overallRate),ROUND(MAX(IF($B2292="Non - avec lien de dépendance",0,MIN((0.75*K2292),847)),MIN(K2292,(0.75*$C2292),847)),2)),IF($B2292="Non - avec lien de dépendance",MIN(1129,K2292,$C2292)*overallRate,MIN(1129,K2292)*overallRate)))))</f>
        <v>Effectuez l’étape 1</v>
      </c>
      <c r="P2292" s="3">
        <f t="shared" si="35"/>
        <v>0</v>
      </c>
    </row>
    <row r="2293" spans="12:16" x14ac:dyDescent="0.5">
      <c r="L2293" s="68" t="str">
        <f>IF(ISTEXT(overallRate),"Effectuez l’étape 1",IF(OR(COUNT($C2293,H2293)&lt;&gt;2,overallRate=0),0,IF(D2293="Yes",ROUND(MAX(IF($B2293="Oui - sans lien de dépendance",0,MIN((0.75*H2293),847)),MIN(H2293,(0.75*$C2293),847)),2),IF(revenueReduction&gt;0.3,MAX(IF($B2293="Non - avec lien de dépendance",MIN(1129,H2293,$C2293)*overallRate,MIN(1129,H2293)*overallRate),ROUND(MAX(IF($B2293="Non - avec lien de dépendance",0,MIN((0.75*H2293),847)),MIN(H2293,(0.75*$C2293),847)),2)),IF($B2293="Non - avec lien de dépendance",MIN(1129,H2293,$C2293)*overallRate,MIN(1129,H2293)*overallRate)))))</f>
        <v>Effectuez l’étape 1</v>
      </c>
      <c r="M2293" s="68" t="str">
        <f>IF(ISTEXT(overallRate),"Effectuez l’étape 1",IF(OR(COUNT($C2293,I2293)&lt;&gt;2,overallRate=0),0,IF(E2293="Yes",ROUND(MAX(IF($B2293="Oui - sans lien de dépendance",0,MIN((0.75*I2293),847)),MIN(I2293,(0.75*$C2293),847)),2),IF(revenueReduction&gt;0.3,MAX(IF($B2293="Non - avec lien de dépendance",MIN(1129,I2293,$C2293)*overallRate,MIN(1129,I2293)*overallRate),ROUND(MAX(IF($B2293="Non - avec lien de dépendance",0,MIN((0.75*I2293),847)),MIN(I2293,(0.75*$C2293),847)),2)),IF($B2293="Non - avec lien de dépendance",MIN(1129,I2293,$C2293)*overallRate,MIN(1129,I2293)*overallRate)))))</f>
        <v>Effectuez l’étape 1</v>
      </c>
      <c r="N2293" s="68" t="str">
        <f>IF(ISTEXT(overallRate),"Effectuez l’étape 1",IF(OR(COUNT($C2293,J2293)&lt;&gt;2,overallRate=0),0,IF(F2293="Yes",ROUND(MAX(IF($B2293="Oui - sans lien de dépendance",0,MIN((0.75*J2293),847)),MIN(J2293,(0.75*$C2293),847)),2),IF(revenueReduction&gt;0.3,MAX(IF($B2293="Non - avec lien de dépendance",MIN(1129,J2293,$C2293)*overallRate,MIN(1129,J2293)*overallRate),ROUND(MAX(IF($B2293="Non - avec lien de dépendance",0,MIN((0.75*J2293),847)),MIN(J2293,(0.75*$C2293),847)),2)),IF($B2293="Non - avec lien de dépendance",MIN(1129,J2293,$C2293)*overallRate,MIN(1129,J2293)*overallRate)))))</f>
        <v>Effectuez l’étape 1</v>
      </c>
      <c r="O2293" s="68" t="str">
        <f>IF(ISTEXT(overallRate),"Effectuez l’étape 1",IF(OR(COUNT($C2293,K2293)&lt;&gt;2,overallRate=0),0,IF(G2293="Yes",ROUND(MAX(IF($B2293="Oui - sans lien de dépendance",0,MIN((0.75*K2293),847)),MIN(K2293,(0.75*$C2293),847)),2),IF(revenueReduction&gt;0.3,MAX(IF($B2293="Non - avec lien de dépendance",MIN(1129,K2293,$C2293)*overallRate,MIN(1129,K2293)*overallRate),ROUND(MAX(IF($B2293="Non - avec lien de dépendance",0,MIN((0.75*K2293),847)),MIN(K2293,(0.75*$C2293),847)),2)),IF($B2293="Non - avec lien de dépendance",MIN(1129,K2293,$C2293)*overallRate,MIN(1129,K2293)*overallRate)))))</f>
        <v>Effectuez l’étape 1</v>
      </c>
      <c r="P2293" s="3">
        <f t="shared" si="35"/>
        <v>0</v>
      </c>
    </row>
    <row r="2294" spans="12:16" x14ac:dyDescent="0.5">
      <c r="L2294" s="68" t="str">
        <f>IF(ISTEXT(overallRate),"Effectuez l’étape 1",IF(OR(COUNT($C2294,H2294)&lt;&gt;2,overallRate=0),0,IF(D2294="Yes",ROUND(MAX(IF($B2294="Oui - sans lien de dépendance",0,MIN((0.75*H2294),847)),MIN(H2294,(0.75*$C2294),847)),2),IF(revenueReduction&gt;0.3,MAX(IF($B2294="Non - avec lien de dépendance",MIN(1129,H2294,$C2294)*overallRate,MIN(1129,H2294)*overallRate),ROUND(MAX(IF($B2294="Non - avec lien de dépendance",0,MIN((0.75*H2294),847)),MIN(H2294,(0.75*$C2294),847)),2)),IF($B2294="Non - avec lien de dépendance",MIN(1129,H2294,$C2294)*overallRate,MIN(1129,H2294)*overallRate)))))</f>
        <v>Effectuez l’étape 1</v>
      </c>
      <c r="M2294" s="68" t="str">
        <f>IF(ISTEXT(overallRate),"Effectuez l’étape 1",IF(OR(COUNT($C2294,I2294)&lt;&gt;2,overallRate=0),0,IF(E2294="Yes",ROUND(MAX(IF($B2294="Oui - sans lien de dépendance",0,MIN((0.75*I2294),847)),MIN(I2294,(0.75*$C2294),847)),2),IF(revenueReduction&gt;0.3,MAX(IF($B2294="Non - avec lien de dépendance",MIN(1129,I2294,$C2294)*overallRate,MIN(1129,I2294)*overallRate),ROUND(MAX(IF($B2294="Non - avec lien de dépendance",0,MIN((0.75*I2294),847)),MIN(I2294,(0.75*$C2294),847)),2)),IF($B2294="Non - avec lien de dépendance",MIN(1129,I2294,$C2294)*overallRate,MIN(1129,I2294)*overallRate)))))</f>
        <v>Effectuez l’étape 1</v>
      </c>
      <c r="N2294" s="68" t="str">
        <f>IF(ISTEXT(overallRate),"Effectuez l’étape 1",IF(OR(COUNT($C2294,J2294)&lt;&gt;2,overallRate=0),0,IF(F2294="Yes",ROUND(MAX(IF($B2294="Oui - sans lien de dépendance",0,MIN((0.75*J2294),847)),MIN(J2294,(0.75*$C2294),847)),2),IF(revenueReduction&gt;0.3,MAX(IF($B2294="Non - avec lien de dépendance",MIN(1129,J2294,$C2294)*overallRate,MIN(1129,J2294)*overallRate),ROUND(MAX(IF($B2294="Non - avec lien de dépendance",0,MIN((0.75*J2294),847)),MIN(J2294,(0.75*$C2294),847)),2)),IF($B2294="Non - avec lien de dépendance",MIN(1129,J2294,$C2294)*overallRate,MIN(1129,J2294)*overallRate)))))</f>
        <v>Effectuez l’étape 1</v>
      </c>
      <c r="O2294" s="68" t="str">
        <f>IF(ISTEXT(overallRate),"Effectuez l’étape 1",IF(OR(COUNT($C2294,K2294)&lt;&gt;2,overallRate=0),0,IF(G2294="Yes",ROUND(MAX(IF($B2294="Oui - sans lien de dépendance",0,MIN((0.75*K2294),847)),MIN(K2294,(0.75*$C2294),847)),2),IF(revenueReduction&gt;0.3,MAX(IF($B2294="Non - avec lien de dépendance",MIN(1129,K2294,$C2294)*overallRate,MIN(1129,K2294)*overallRate),ROUND(MAX(IF($B2294="Non - avec lien de dépendance",0,MIN((0.75*K2294),847)),MIN(K2294,(0.75*$C2294),847)),2)),IF($B2294="Non - avec lien de dépendance",MIN(1129,K2294,$C2294)*overallRate,MIN(1129,K2294)*overallRate)))))</f>
        <v>Effectuez l’étape 1</v>
      </c>
      <c r="P2294" s="3">
        <f t="shared" si="35"/>
        <v>0</v>
      </c>
    </row>
    <row r="2295" spans="12:16" x14ac:dyDescent="0.5">
      <c r="L2295" s="68" t="str">
        <f>IF(ISTEXT(overallRate),"Effectuez l’étape 1",IF(OR(COUNT($C2295,H2295)&lt;&gt;2,overallRate=0),0,IF(D2295="Yes",ROUND(MAX(IF($B2295="Oui - sans lien de dépendance",0,MIN((0.75*H2295),847)),MIN(H2295,(0.75*$C2295),847)),2),IF(revenueReduction&gt;0.3,MAX(IF($B2295="Non - avec lien de dépendance",MIN(1129,H2295,$C2295)*overallRate,MIN(1129,H2295)*overallRate),ROUND(MAX(IF($B2295="Non - avec lien de dépendance",0,MIN((0.75*H2295),847)),MIN(H2295,(0.75*$C2295),847)),2)),IF($B2295="Non - avec lien de dépendance",MIN(1129,H2295,$C2295)*overallRate,MIN(1129,H2295)*overallRate)))))</f>
        <v>Effectuez l’étape 1</v>
      </c>
      <c r="M2295" s="68" t="str">
        <f>IF(ISTEXT(overallRate),"Effectuez l’étape 1",IF(OR(COUNT($C2295,I2295)&lt;&gt;2,overallRate=0),0,IF(E2295="Yes",ROUND(MAX(IF($B2295="Oui - sans lien de dépendance",0,MIN((0.75*I2295),847)),MIN(I2295,(0.75*$C2295),847)),2),IF(revenueReduction&gt;0.3,MAX(IF($B2295="Non - avec lien de dépendance",MIN(1129,I2295,$C2295)*overallRate,MIN(1129,I2295)*overallRate),ROUND(MAX(IF($B2295="Non - avec lien de dépendance",0,MIN((0.75*I2295),847)),MIN(I2295,(0.75*$C2295),847)),2)),IF($B2295="Non - avec lien de dépendance",MIN(1129,I2295,$C2295)*overallRate,MIN(1129,I2295)*overallRate)))))</f>
        <v>Effectuez l’étape 1</v>
      </c>
      <c r="N2295" s="68" t="str">
        <f>IF(ISTEXT(overallRate),"Effectuez l’étape 1",IF(OR(COUNT($C2295,J2295)&lt;&gt;2,overallRate=0),0,IF(F2295="Yes",ROUND(MAX(IF($B2295="Oui - sans lien de dépendance",0,MIN((0.75*J2295),847)),MIN(J2295,(0.75*$C2295),847)),2),IF(revenueReduction&gt;0.3,MAX(IF($B2295="Non - avec lien de dépendance",MIN(1129,J2295,$C2295)*overallRate,MIN(1129,J2295)*overallRate),ROUND(MAX(IF($B2295="Non - avec lien de dépendance",0,MIN((0.75*J2295),847)),MIN(J2295,(0.75*$C2295),847)),2)),IF($B2295="Non - avec lien de dépendance",MIN(1129,J2295,$C2295)*overallRate,MIN(1129,J2295)*overallRate)))))</f>
        <v>Effectuez l’étape 1</v>
      </c>
      <c r="O2295" s="68" t="str">
        <f>IF(ISTEXT(overallRate),"Effectuez l’étape 1",IF(OR(COUNT($C2295,K2295)&lt;&gt;2,overallRate=0),0,IF(G2295="Yes",ROUND(MAX(IF($B2295="Oui - sans lien de dépendance",0,MIN((0.75*K2295),847)),MIN(K2295,(0.75*$C2295),847)),2),IF(revenueReduction&gt;0.3,MAX(IF($B2295="Non - avec lien de dépendance",MIN(1129,K2295,$C2295)*overallRate,MIN(1129,K2295)*overallRate),ROUND(MAX(IF($B2295="Non - avec lien de dépendance",0,MIN((0.75*K2295),847)),MIN(K2295,(0.75*$C2295),847)),2)),IF($B2295="Non - avec lien de dépendance",MIN(1129,K2295,$C2295)*overallRate,MIN(1129,K2295)*overallRate)))))</f>
        <v>Effectuez l’étape 1</v>
      </c>
      <c r="P2295" s="3">
        <f t="shared" si="35"/>
        <v>0</v>
      </c>
    </row>
    <row r="2296" spans="12:16" x14ac:dyDescent="0.5">
      <c r="L2296" s="68" t="str">
        <f>IF(ISTEXT(overallRate),"Effectuez l’étape 1",IF(OR(COUNT($C2296,H2296)&lt;&gt;2,overallRate=0),0,IF(D2296="Yes",ROUND(MAX(IF($B2296="Oui - sans lien de dépendance",0,MIN((0.75*H2296),847)),MIN(H2296,(0.75*$C2296),847)),2),IF(revenueReduction&gt;0.3,MAX(IF($B2296="Non - avec lien de dépendance",MIN(1129,H2296,$C2296)*overallRate,MIN(1129,H2296)*overallRate),ROUND(MAX(IF($B2296="Non - avec lien de dépendance",0,MIN((0.75*H2296),847)),MIN(H2296,(0.75*$C2296),847)),2)),IF($B2296="Non - avec lien de dépendance",MIN(1129,H2296,$C2296)*overallRate,MIN(1129,H2296)*overallRate)))))</f>
        <v>Effectuez l’étape 1</v>
      </c>
      <c r="M2296" s="68" t="str">
        <f>IF(ISTEXT(overallRate),"Effectuez l’étape 1",IF(OR(COUNT($C2296,I2296)&lt;&gt;2,overallRate=0),0,IF(E2296="Yes",ROUND(MAX(IF($B2296="Oui - sans lien de dépendance",0,MIN((0.75*I2296),847)),MIN(I2296,(0.75*$C2296),847)),2),IF(revenueReduction&gt;0.3,MAX(IF($B2296="Non - avec lien de dépendance",MIN(1129,I2296,$C2296)*overallRate,MIN(1129,I2296)*overallRate),ROUND(MAX(IF($B2296="Non - avec lien de dépendance",0,MIN((0.75*I2296),847)),MIN(I2296,(0.75*$C2296),847)),2)),IF($B2296="Non - avec lien de dépendance",MIN(1129,I2296,$C2296)*overallRate,MIN(1129,I2296)*overallRate)))))</f>
        <v>Effectuez l’étape 1</v>
      </c>
      <c r="N2296" s="68" t="str">
        <f>IF(ISTEXT(overallRate),"Effectuez l’étape 1",IF(OR(COUNT($C2296,J2296)&lt;&gt;2,overallRate=0),0,IF(F2296="Yes",ROUND(MAX(IF($B2296="Oui - sans lien de dépendance",0,MIN((0.75*J2296),847)),MIN(J2296,(0.75*$C2296),847)),2),IF(revenueReduction&gt;0.3,MAX(IF($B2296="Non - avec lien de dépendance",MIN(1129,J2296,$C2296)*overallRate,MIN(1129,J2296)*overallRate),ROUND(MAX(IF($B2296="Non - avec lien de dépendance",0,MIN((0.75*J2296),847)),MIN(J2296,(0.75*$C2296),847)),2)),IF($B2296="Non - avec lien de dépendance",MIN(1129,J2296,$C2296)*overallRate,MIN(1129,J2296)*overallRate)))))</f>
        <v>Effectuez l’étape 1</v>
      </c>
      <c r="O2296" s="68" t="str">
        <f>IF(ISTEXT(overallRate),"Effectuez l’étape 1",IF(OR(COUNT($C2296,K2296)&lt;&gt;2,overallRate=0),0,IF(G2296="Yes",ROUND(MAX(IF($B2296="Oui - sans lien de dépendance",0,MIN((0.75*K2296),847)),MIN(K2296,(0.75*$C2296),847)),2),IF(revenueReduction&gt;0.3,MAX(IF($B2296="Non - avec lien de dépendance",MIN(1129,K2296,$C2296)*overallRate,MIN(1129,K2296)*overallRate),ROUND(MAX(IF($B2296="Non - avec lien de dépendance",0,MIN((0.75*K2296),847)),MIN(K2296,(0.75*$C2296),847)),2)),IF($B2296="Non - avec lien de dépendance",MIN(1129,K2296,$C2296)*overallRate,MIN(1129,K2296)*overallRate)))))</f>
        <v>Effectuez l’étape 1</v>
      </c>
      <c r="P2296" s="3">
        <f t="shared" si="35"/>
        <v>0</v>
      </c>
    </row>
    <row r="2297" spans="12:16" x14ac:dyDescent="0.5">
      <c r="L2297" s="68" t="str">
        <f>IF(ISTEXT(overallRate),"Effectuez l’étape 1",IF(OR(COUNT($C2297,H2297)&lt;&gt;2,overallRate=0),0,IF(D2297="Yes",ROUND(MAX(IF($B2297="Oui - sans lien de dépendance",0,MIN((0.75*H2297),847)),MIN(H2297,(0.75*$C2297),847)),2),IF(revenueReduction&gt;0.3,MAX(IF($B2297="Non - avec lien de dépendance",MIN(1129,H2297,$C2297)*overallRate,MIN(1129,H2297)*overallRate),ROUND(MAX(IF($B2297="Non - avec lien de dépendance",0,MIN((0.75*H2297),847)),MIN(H2297,(0.75*$C2297),847)),2)),IF($B2297="Non - avec lien de dépendance",MIN(1129,H2297,$C2297)*overallRate,MIN(1129,H2297)*overallRate)))))</f>
        <v>Effectuez l’étape 1</v>
      </c>
      <c r="M2297" s="68" t="str">
        <f>IF(ISTEXT(overallRate),"Effectuez l’étape 1",IF(OR(COUNT($C2297,I2297)&lt;&gt;2,overallRate=0),0,IF(E2297="Yes",ROUND(MAX(IF($B2297="Oui - sans lien de dépendance",0,MIN((0.75*I2297),847)),MIN(I2297,(0.75*$C2297),847)),2),IF(revenueReduction&gt;0.3,MAX(IF($B2297="Non - avec lien de dépendance",MIN(1129,I2297,$C2297)*overallRate,MIN(1129,I2297)*overallRate),ROUND(MAX(IF($B2297="Non - avec lien de dépendance",0,MIN((0.75*I2297),847)),MIN(I2297,(0.75*$C2297),847)),2)),IF($B2297="Non - avec lien de dépendance",MIN(1129,I2297,$C2297)*overallRate,MIN(1129,I2297)*overallRate)))))</f>
        <v>Effectuez l’étape 1</v>
      </c>
      <c r="N2297" s="68" t="str">
        <f>IF(ISTEXT(overallRate),"Effectuez l’étape 1",IF(OR(COUNT($C2297,J2297)&lt;&gt;2,overallRate=0),0,IF(F2297="Yes",ROUND(MAX(IF($B2297="Oui - sans lien de dépendance",0,MIN((0.75*J2297),847)),MIN(J2297,(0.75*$C2297),847)),2),IF(revenueReduction&gt;0.3,MAX(IF($B2297="Non - avec lien de dépendance",MIN(1129,J2297,$C2297)*overallRate,MIN(1129,J2297)*overallRate),ROUND(MAX(IF($B2297="Non - avec lien de dépendance",0,MIN((0.75*J2297),847)),MIN(J2297,(0.75*$C2297),847)),2)),IF($B2297="Non - avec lien de dépendance",MIN(1129,J2297,$C2297)*overallRate,MIN(1129,J2297)*overallRate)))))</f>
        <v>Effectuez l’étape 1</v>
      </c>
      <c r="O2297" s="68" t="str">
        <f>IF(ISTEXT(overallRate),"Effectuez l’étape 1",IF(OR(COUNT($C2297,K2297)&lt;&gt;2,overallRate=0),0,IF(G2297="Yes",ROUND(MAX(IF($B2297="Oui - sans lien de dépendance",0,MIN((0.75*K2297),847)),MIN(K2297,(0.75*$C2297),847)),2),IF(revenueReduction&gt;0.3,MAX(IF($B2297="Non - avec lien de dépendance",MIN(1129,K2297,$C2297)*overallRate,MIN(1129,K2297)*overallRate),ROUND(MAX(IF($B2297="Non - avec lien de dépendance",0,MIN((0.75*K2297),847)),MIN(K2297,(0.75*$C2297),847)),2)),IF($B2297="Non - avec lien de dépendance",MIN(1129,K2297,$C2297)*overallRate,MIN(1129,K2297)*overallRate)))))</f>
        <v>Effectuez l’étape 1</v>
      </c>
      <c r="P2297" s="3">
        <f t="shared" si="35"/>
        <v>0</v>
      </c>
    </row>
    <row r="2298" spans="12:16" x14ac:dyDescent="0.5">
      <c r="L2298" s="68" t="str">
        <f>IF(ISTEXT(overallRate),"Effectuez l’étape 1",IF(OR(COUNT($C2298,H2298)&lt;&gt;2,overallRate=0),0,IF(D2298="Yes",ROUND(MAX(IF($B2298="Oui - sans lien de dépendance",0,MIN((0.75*H2298),847)),MIN(H2298,(0.75*$C2298),847)),2),IF(revenueReduction&gt;0.3,MAX(IF($B2298="Non - avec lien de dépendance",MIN(1129,H2298,$C2298)*overallRate,MIN(1129,H2298)*overallRate),ROUND(MAX(IF($B2298="Non - avec lien de dépendance",0,MIN((0.75*H2298),847)),MIN(H2298,(0.75*$C2298),847)),2)),IF($B2298="Non - avec lien de dépendance",MIN(1129,H2298,$C2298)*overallRate,MIN(1129,H2298)*overallRate)))))</f>
        <v>Effectuez l’étape 1</v>
      </c>
      <c r="M2298" s="68" t="str">
        <f>IF(ISTEXT(overallRate),"Effectuez l’étape 1",IF(OR(COUNT($C2298,I2298)&lt;&gt;2,overallRate=0),0,IF(E2298="Yes",ROUND(MAX(IF($B2298="Oui - sans lien de dépendance",0,MIN((0.75*I2298),847)),MIN(I2298,(0.75*$C2298),847)),2),IF(revenueReduction&gt;0.3,MAX(IF($B2298="Non - avec lien de dépendance",MIN(1129,I2298,$C2298)*overallRate,MIN(1129,I2298)*overallRate),ROUND(MAX(IF($B2298="Non - avec lien de dépendance",0,MIN((0.75*I2298),847)),MIN(I2298,(0.75*$C2298),847)),2)),IF($B2298="Non - avec lien de dépendance",MIN(1129,I2298,$C2298)*overallRate,MIN(1129,I2298)*overallRate)))))</f>
        <v>Effectuez l’étape 1</v>
      </c>
      <c r="N2298" s="68" t="str">
        <f>IF(ISTEXT(overallRate),"Effectuez l’étape 1",IF(OR(COUNT($C2298,J2298)&lt;&gt;2,overallRate=0),0,IF(F2298="Yes",ROUND(MAX(IF($B2298="Oui - sans lien de dépendance",0,MIN((0.75*J2298),847)),MIN(J2298,(0.75*$C2298),847)),2),IF(revenueReduction&gt;0.3,MAX(IF($B2298="Non - avec lien de dépendance",MIN(1129,J2298,$C2298)*overallRate,MIN(1129,J2298)*overallRate),ROUND(MAX(IF($B2298="Non - avec lien de dépendance",0,MIN((0.75*J2298),847)),MIN(J2298,(0.75*$C2298),847)),2)),IF($B2298="Non - avec lien de dépendance",MIN(1129,J2298,$C2298)*overallRate,MIN(1129,J2298)*overallRate)))))</f>
        <v>Effectuez l’étape 1</v>
      </c>
      <c r="O2298" s="68" t="str">
        <f>IF(ISTEXT(overallRate),"Effectuez l’étape 1",IF(OR(COUNT($C2298,K2298)&lt;&gt;2,overallRate=0),0,IF(G2298="Yes",ROUND(MAX(IF($B2298="Oui - sans lien de dépendance",0,MIN((0.75*K2298),847)),MIN(K2298,(0.75*$C2298),847)),2),IF(revenueReduction&gt;0.3,MAX(IF($B2298="Non - avec lien de dépendance",MIN(1129,K2298,$C2298)*overallRate,MIN(1129,K2298)*overallRate),ROUND(MAX(IF($B2298="Non - avec lien de dépendance",0,MIN((0.75*K2298),847)),MIN(K2298,(0.75*$C2298),847)),2)),IF($B2298="Non - avec lien de dépendance",MIN(1129,K2298,$C2298)*overallRate,MIN(1129,K2298)*overallRate)))))</f>
        <v>Effectuez l’étape 1</v>
      </c>
      <c r="P2298" s="3">
        <f t="shared" si="35"/>
        <v>0</v>
      </c>
    </row>
    <row r="2299" spans="12:16" x14ac:dyDescent="0.5">
      <c r="L2299" s="68" t="str">
        <f>IF(ISTEXT(overallRate),"Effectuez l’étape 1",IF(OR(COUNT($C2299,H2299)&lt;&gt;2,overallRate=0),0,IF(D2299="Yes",ROUND(MAX(IF($B2299="Oui - sans lien de dépendance",0,MIN((0.75*H2299),847)),MIN(H2299,(0.75*$C2299),847)),2),IF(revenueReduction&gt;0.3,MAX(IF($B2299="Non - avec lien de dépendance",MIN(1129,H2299,$C2299)*overallRate,MIN(1129,H2299)*overallRate),ROUND(MAX(IF($B2299="Non - avec lien de dépendance",0,MIN((0.75*H2299),847)),MIN(H2299,(0.75*$C2299),847)),2)),IF($B2299="Non - avec lien de dépendance",MIN(1129,H2299,$C2299)*overallRate,MIN(1129,H2299)*overallRate)))))</f>
        <v>Effectuez l’étape 1</v>
      </c>
      <c r="M2299" s="68" t="str">
        <f>IF(ISTEXT(overallRate),"Effectuez l’étape 1",IF(OR(COUNT($C2299,I2299)&lt;&gt;2,overallRate=0),0,IF(E2299="Yes",ROUND(MAX(IF($B2299="Oui - sans lien de dépendance",0,MIN((0.75*I2299),847)),MIN(I2299,(0.75*$C2299),847)),2),IF(revenueReduction&gt;0.3,MAX(IF($B2299="Non - avec lien de dépendance",MIN(1129,I2299,$C2299)*overallRate,MIN(1129,I2299)*overallRate),ROUND(MAX(IF($B2299="Non - avec lien de dépendance",0,MIN((0.75*I2299),847)),MIN(I2299,(0.75*$C2299),847)),2)),IF($B2299="Non - avec lien de dépendance",MIN(1129,I2299,$C2299)*overallRate,MIN(1129,I2299)*overallRate)))))</f>
        <v>Effectuez l’étape 1</v>
      </c>
      <c r="N2299" s="68" t="str">
        <f>IF(ISTEXT(overallRate),"Effectuez l’étape 1",IF(OR(COUNT($C2299,J2299)&lt;&gt;2,overallRate=0),0,IF(F2299="Yes",ROUND(MAX(IF($B2299="Oui - sans lien de dépendance",0,MIN((0.75*J2299),847)),MIN(J2299,(0.75*$C2299),847)),2),IF(revenueReduction&gt;0.3,MAX(IF($B2299="Non - avec lien de dépendance",MIN(1129,J2299,$C2299)*overallRate,MIN(1129,J2299)*overallRate),ROUND(MAX(IF($B2299="Non - avec lien de dépendance",0,MIN((0.75*J2299),847)),MIN(J2299,(0.75*$C2299),847)),2)),IF($B2299="Non - avec lien de dépendance",MIN(1129,J2299,$C2299)*overallRate,MIN(1129,J2299)*overallRate)))))</f>
        <v>Effectuez l’étape 1</v>
      </c>
      <c r="O2299" s="68" t="str">
        <f>IF(ISTEXT(overallRate),"Effectuez l’étape 1",IF(OR(COUNT($C2299,K2299)&lt;&gt;2,overallRate=0),0,IF(G2299="Yes",ROUND(MAX(IF($B2299="Oui - sans lien de dépendance",0,MIN((0.75*K2299),847)),MIN(K2299,(0.75*$C2299),847)),2),IF(revenueReduction&gt;0.3,MAX(IF($B2299="Non - avec lien de dépendance",MIN(1129,K2299,$C2299)*overallRate,MIN(1129,K2299)*overallRate),ROUND(MAX(IF($B2299="Non - avec lien de dépendance",0,MIN((0.75*K2299),847)),MIN(K2299,(0.75*$C2299),847)),2)),IF($B2299="Non - avec lien de dépendance",MIN(1129,K2299,$C2299)*overallRate,MIN(1129,K2299)*overallRate)))))</f>
        <v>Effectuez l’étape 1</v>
      </c>
      <c r="P2299" s="3">
        <f t="shared" si="35"/>
        <v>0</v>
      </c>
    </row>
    <row r="2300" spans="12:16" x14ac:dyDescent="0.5">
      <c r="L2300" s="68" t="str">
        <f>IF(ISTEXT(overallRate),"Effectuez l’étape 1",IF(OR(COUNT($C2300,H2300)&lt;&gt;2,overallRate=0),0,IF(D2300="Yes",ROUND(MAX(IF($B2300="Oui - sans lien de dépendance",0,MIN((0.75*H2300),847)),MIN(H2300,(0.75*$C2300),847)),2),IF(revenueReduction&gt;0.3,MAX(IF($B2300="Non - avec lien de dépendance",MIN(1129,H2300,$C2300)*overallRate,MIN(1129,H2300)*overallRate),ROUND(MAX(IF($B2300="Non - avec lien de dépendance",0,MIN((0.75*H2300),847)),MIN(H2300,(0.75*$C2300),847)),2)),IF($B2300="Non - avec lien de dépendance",MIN(1129,H2300,$C2300)*overallRate,MIN(1129,H2300)*overallRate)))))</f>
        <v>Effectuez l’étape 1</v>
      </c>
      <c r="M2300" s="68" t="str">
        <f>IF(ISTEXT(overallRate),"Effectuez l’étape 1",IF(OR(COUNT($C2300,I2300)&lt;&gt;2,overallRate=0),0,IF(E2300="Yes",ROUND(MAX(IF($B2300="Oui - sans lien de dépendance",0,MIN((0.75*I2300),847)),MIN(I2300,(0.75*$C2300),847)),2),IF(revenueReduction&gt;0.3,MAX(IF($B2300="Non - avec lien de dépendance",MIN(1129,I2300,$C2300)*overallRate,MIN(1129,I2300)*overallRate),ROUND(MAX(IF($B2300="Non - avec lien de dépendance",0,MIN((0.75*I2300),847)),MIN(I2300,(0.75*$C2300),847)),2)),IF($B2300="Non - avec lien de dépendance",MIN(1129,I2300,$C2300)*overallRate,MIN(1129,I2300)*overallRate)))))</f>
        <v>Effectuez l’étape 1</v>
      </c>
      <c r="N2300" s="68" t="str">
        <f>IF(ISTEXT(overallRate),"Effectuez l’étape 1",IF(OR(COUNT($C2300,J2300)&lt;&gt;2,overallRate=0),0,IF(F2300="Yes",ROUND(MAX(IF($B2300="Oui - sans lien de dépendance",0,MIN((0.75*J2300),847)),MIN(J2300,(0.75*$C2300),847)),2),IF(revenueReduction&gt;0.3,MAX(IF($B2300="Non - avec lien de dépendance",MIN(1129,J2300,$C2300)*overallRate,MIN(1129,J2300)*overallRate),ROUND(MAX(IF($B2300="Non - avec lien de dépendance",0,MIN((0.75*J2300),847)),MIN(J2300,(0.75*$C2300),847)),2)),IF($B2300="Non - avec lien de dépendance",MIN(1129,J2300,$C2300)*overallRate,MIN(1129,J2300)*overallRate)))))</f>
        <v>Effectuez l’étape 1</v>
      </c>
      <c r="O2300" s="68" t="str">
        <f>IF(ISTEXT(overallRate),"Effectuez l’étape 1",IF(OR(COUNT($C2300,K2300)&lt;&gt;2,overallRate=0),0,IF(G2300="Yes",ROUND(MAX(IF($B2300="Oui - sans lien de dépendance",0,MIN((0.75*K2300),847)),MIN(K2300,(0.75*$C2300),847)),2),IF(revenueReduction&gt;0.3,MAX(IF($B2300="Non - avec lien de dépendance",MIN(1129,K2300,$C2300)*overallRate,MIN(1129,K2300)*overallRate),ROUND(MAX(IF($B2300="Non - avec lien de dépendance",0,MIN((0.75*K2300),847)),MIN(K2300,(0.75*$C2300),847)),2)),IF($B2300="Non - avec lien de dépendance",MIN(1129,K2300,$C2300)*overallRate,MIN(1129,K2300)*overallRate)))))</f>
        <v>Effectuez l’étape 1</v>
      </c>
      <c r="P2300" s="3">
        <f t="shared" si="35"/>
        <v>0</v>
      </c>
    </row>
    <row r="2301" spans="12:16" x14ac:dyDescent="0.5">
      <c r="L2301" s="68" t="str">
        <f>IF(ISTEXT(overallRate),"Effectuez l’étape 1",IF(OR(COUNT($C2301,H2301)&lt;&gt;2,overallRate=0),0,IF(D2301="Yes",ROUND(MAX(IF($B2301="Oui - sans lien de dépendance",0,MIN((0.75*H2301),847)),MIN(H2301,(0.75*$C2301),847)),2),IF(revenueReduction&gt;0.3,MAX(IF($B2301="Non - avec lien de dépendance",MIN(1129,H2301,$C2301)*overallRate,MIN(1129,H2301)*overallRate),ROUND(MAX(IF($B2301="Non - avec lien de dépendance",0,MIN((0.75*H2301),847)),MIN(H2301,(0.75*$C2301),847)),2)),IF($B2301="Non - avec lien de dépendance",MIN(1129,H2301,$C2301)*overallRate,MIN(1129,H2301)*overallRate)))))</f>
        <v>Effectuez l’étape 1</v>
      </c>
      <c r="M2301" s="68" t="str">
        <f>IF(ISTEXT(overallRate),"Effectuez l’étape 1",IF(OR(COUNT($C2301,I2301)&lt;&gt;2,overallRate=0),0,IF(E2301="Yes",ROUND(MAX(IF($B2301="Oui - sans lien de dépendance",0,MIN((0.75*I2301),847)),MIN(I2301,(0.75*$C2301),847)),2),IF(revenueReduction&gt;0.3,MAX(IF($B2301="Non - avec lien de dépendance",MIN(1129,I2301,$C2301)*overallRate,MIN(1129,I2301)*overallRate),ROUND(MAX(IF($B2301="Non - avec lien de dépendance",0,MIN((0.75*I2301),847)),MIN(I2301,(0.75*$C2301),847)),2)),IF($B2301="Non - avec lien de dépendance",MIN(1129,I2301,$C2301)*overallRate,MIN(1129,I2301)*overallRate)))))</f>
        <v>Effectuez l’étape 1</v>
      </c>
      <c r="N2301" s="68" t="str">
        <f>IF(ISTEXT(overallRate),"Effectuez l’étape 1",IF(OR(COUNT($C2301,J2301)&lt;&gt;2,overallRate=0),0,IF(F2301="Yes",ROUND(MAX(IF($B2301="Oui - sans lien de dépendance",0,MIN((0.75*J2301),847)),MIN(J2301,(0.75*$C2301),847)),2),IF(revenueReduction&gt;0.3,MAX(IF($B2301="Non - avec lien de dépendance",MIN(1129,J2301,$C2301)*overallRate,MIN(1129,J2301)*overallRate),ROUND(MAX(IF($B2301="Non - avec lien de dépendance",0,MIN((0.75*J2301),847)),MIN(J2301,(0.75*$C2301),847)),2)),IF($B2301="Non - avec lien de dépendance",MIN(1129,J2301,$C2301)*overallRate,MIN(1129,J2301)*overallRate)))))</f>
        <v>Effectuez l’étape 1</v>
      </c>
      <c r="O2301" s="68" t="str">
        <f>IF(ISTEXT(overallRate),"Effectuez l’étape 1",IF(OR(COUNT($C2301,K2301)&lt;&gt;2,overallRate=0),0,IF(G2301="Yes",ROUND(MAX(IF($B2301="Oui - sans lien de dépendance",0,MIN((0.75*K2301),847)),MIN(K2301,(0.75*$C2301),847)),2),IF(revenueReduction&gt;0.3,MAX(IF($B2301="Non - avec lien de dépendance",MIN(1129,K2301,$C2301)*overallRate,MIN(1129,K2301)*overallRate),ROUND(MAX(IF($B2301="Non - avec lien de dépendance",0,MIN((0.75*K2301),847)),MIN(K2301,(0.75*$C2301),847)),2)),IF($B2301="Non - avec lien de dépendance",MIN(1129,K2301,$C2301)*overallRate,MIN(1129,K2301)*overallRate)))))</f>
        <v>Effectuez l’étape 1</v>
      </c>
      <c r="P2301" s="3">
        <f t="shared" si="35"/>
        <v>0</v>
      </c>
    </row>
    <row r="2302" spans="12:16" x14ac:dyDescent="0.5">
      <c r="L2302" s="68" t="str">
        <f>IF(ISTEXT(overallRate),"Effectuez l’étape 1",IF(OR(COUNT($C2302,H2302)&lt;&gt;2,overallRate=0),0,IF(D2302="Yes",ROUND(MAX(IF($B2302="Oui - sans lien de dépendance",0,MIN((0.75*H2302),847)),MIN(H2302,(0.75*$C2302),847)),2),IF(revenueReduction&gt;0.3,MAX(IF($B2302="Non - avec lien de dépendance",MIN(1129,H2302,$C2302)*overallRate,MIN(1129,H2302)*overallRate),ROUND(MAX(IF($B2302="Non - avec lien de dépendance",0,MIN((0.75*H2302),847)),MIN(H2302,(0.75*$C2302),847)),2)),IF($B2302="Non - avec lien de dépendance",MIN(1129,H2302,$C2302)*overallRate,MIN(1129,H2302)*overallRate)))))</f>
        <v>Effectuez l’étape 1</v>
      </c>
      <c r="M2302" s="68" t="str">
        <f>IF(ISTEXT(overallRate),"Effectuez l’étape 1",IF(OR(COUNT($C2302,I2302)&lt;&gt;2,overallRate=0),0,IF(E2302="Yes",ROUND(MAX(IF($B2302="Oui - sans lien de dépendance",0,MIN((0.75*I2302),847)),MIN(I2302,(0.75*$C2302),847)),2),IF(revenueReduction&gt;0.3,MAX(IF($B2302="Non - avec lien de dépendance",MIN(1129,I2302,$C2302)*overallRate,MIN(1129,I2302)*overallRate),ROUND(MAX(IF($B2302="Non - avec lien de dépendance",0,MIN((0.75*I2302),847)),MIN(I2302,(0.75*$C2302),847)),2)),IF($B2302="Non - avec lien de dépendance",MIN(1129,I2302,$C2302)*overallRate,MIN(1129,I2302)*overallRate)))))</f>
        <v>Effectuez l’étape 1</v>
      </c>
      <c r="N2302" s="68" t="str">
        <f>IF(ISTEXT(overallRate),"Effectuez l’étape 1",IF(OR(COUNT($C2302,J2302)&lt;&gt;2,overallRate=0),0,IF(F2302="Yes",ROUND(MAX(IF($B2302="Oui - sans lien de dépendance",0,MIN((0.75*J2302),847)),MIN(J2302,(0.75*$C2302),847)),2),IF(revenueReduction&gt;0.3,MAX(IF($B2302="Non - avec lien de dépendance",MIN(1129,J2302,$C2302)*overallRate,MIN(1129,J2302)*overallRate),ROUND(MAX(IF($B2302="Non - avec lien de dépendance",0,MIN((0.75*J2302),847)),MIN(J2302,(0.75*$C2302),847)),2)),IF($B2302="Non - avec lien de dépendance",MIN(1129,J2302,$C2302)*overallRate,MIN(1129,J2302)*overallRate)))))</f>
        <v>Effectuez l’étape 1</v>
      </c>
      <c r="O2302" s="68" t="str">
        <f>IF(ISTEXT(overallRate),"Effectuez l’étape 1",IF(OR(COUNT($C2302,K2302)&lt;&gt;2,overallRate=0),0,IF(G2302="Yes",ROUND(MAX(IF($B2302="Oui - sans lien de dépendance",0,MIN((0.75*K2302),847)),MIN(K2302,(0.75*$C2302),847)),2),IF(revenueReduction&gt;0.3,MAX(IF($B2302="Non - avec lien de dépendance",MIN(1129,K2302,$C2302)*overallRate,MIN(1129,K2302)*overallRate),ROUND(MAX(IF($B2302="Non - avec lien de dépendance",0,MIN((0.75*K2302),847)),MIN(K2302,(0.75*$C2302),847)),2)),IF($B2302="Non - avec lien de dépendance",MIN(1129,K2302,$C2302)*overallRate,MIN(1129,K2302)*overallRate)))))</f>
        <v>Effectuez l’étape 1</v>
      </c>
      <c r="P2302" s="3">
        <f t="shared" si="35"/>
        <v>0</v>
      </c>
    </row>
    <row r="2303" spans="12:16" x14ac:dyDescent="0.5">
      <c r="L2303" s="68" t="str">
        <f>IF(ISTEXT(overallRate),"Effectuez l’étape 1",IF(OR(COUNT($C2303,H2303)&lt;&gt;2,overallRate=0),0,IF(D2303="Yes",ROUND(MAX(IF($B2303="Oui - sans lien de dépendance",0,MIN((0.75*H2303),847)),MIN(H2303,(0.75*$C2303),847)),2),IF(revenueReduction&gt;0.3,MAX(IF($B2303="Non - avec lien de dépendance",MIN(1129,H2303,$C2303)*overallRate,MIN(1129,H2303)*overallRate),ROUND(MAX(IF($B2303="Non - avec lien de dépendance",0,MIN((0.75*H2303),847)),MIN(H2303,(0.75*$C2303),847)),2)),IF($B2303="Non - avec lien de dépendance",MIN(1129,H2303,$C2303)*overallRate,MIN(1129,H2303)*overallRate)))))</f>
        <v>Effectuez l’étape 1</v>
      </c>
      <c r="M2303" s="68" t="str">
        <f>IF(ISTEXT(overallRate),"Effectuez l’étape 1",IF(OR(COUNT($C2303,I2303)&lt;&gt;2,overallRate=0),0,IF(E2303="Yes",ROUND(MAX(IF($B2303="Oui - sans lien de dépendance",0,MIN((0.75*I2303),847)),MIN(I2303,(0.75*$C2303),847)),2),IF(revenueReduction&gt;0.3,MAX(IF($B2303="Non - avec lien de dépendance",MIN(1129,I2303,$C2303)*overallRate,MIN(1129,I2303)*overallRate),ROUND(MAX(IF($B2303="Non - avec lien de dépendance",0,MIN((0.75*I2303),847)),MIN(I2303,(0.75*$C2303),847)),2)),IF($B2303="Non - avec lien de dépendance",MIN(1129,I2303,$C2303)*overallRate,MIN(1129,I2303)*overallRate)))))</f>
        <v>Effectuez l’étape 1</v>
      </c>
      <c r="N2303" s="68" t="str">
        <f>IF(ISTEXT(overallRate),"Effectuez l’étape 1",IF(OR(COUNT($C2303,J2303)&lt;&gt;2,overallRate=0),0,IF(F2303="Yes",ROUND(MAX(IF($B2303="Oui - sans lien de dépendance",0,MIN((0.75*J2303),847)),MIN(J2303,(0.75*$C2303),847)),2),IF(revenueReduction&gt;0.3,MAX(IF($B2303="Non - avec lien de dépendance",MIN(1129,J2303,$C2303)*overallRate,MIN(1129,J2303)*overallRate),ROUND(MAX(IF($B2303="Non - avec lien de dépendance",0,MIN((0.75*J2303),847)),MIN(J2303,(0.75*$C2303),847)),2)),IF($B2303="Non - avec lien de dépendance",MIN(1129,J2303,$C2303)*overallRate,MIN(1129,J2303)*overallRate)))))</f>
        <v>Effectuez l’étape 1</v>
      </c>
      <c r="O2303" s="68" t="str">
        <f>IF(ISTEXT(overallRate),"Effectuez l’étape 1",IF(OR(COUNT($C2303,K2303)&lt;&gt;2,overallRate=0),0,IF(G2303="Yes",ROUND(MAX(IF($B2303="Oui - sans lien de dépendance",0,MIN((0.75*K2303),847)),MIN(K2303,(0.75*$C2303),847)),2),IF(revenueReduction&gt;0.3,MAX(IF($B2303="Non - avec lien de dépendance",MIN(1129,K2303,$C2303)*overallRate,MIN(1129,K2303)*overallRate),ROUND(MAX(IF($B2303="Non - avec lien de dépendance",0,MIN((0.75*K2303),847)),MIN(K2303,(0.75*$C2303),847)),2)),IF($B2303="Non - avec lien de dépendance",MIN(1129,K2303,$C2303)*overallRate,MIN(1129,K2303)*overallRate)))))</f>
        <v>Effectuez l’étape 1</v>
      </c>
      <c r="P2303" s="3">
        <f t="shared" si="35"/>
        <v>0</v>
      </c>
    </row>
    <row r="2304" spans="12:16" x14ac:dyDescent="0.5">
      <c r="L2304" s="68" t="str">
        <f>IF(ISTEXT(overallRate),"Effectuez l’étape 1",IF(OR(COUNT($C2304,H2304)&lt;&gt;2,overallRate=0),0,IF(D2304="Yes",ROUND(MAX(IF($B2304="Oui - sans lien de dépendance",0,MIN((0.75*H2304),847)),MIN(H2304,(0.75*$C2304),847)),2),IF(revenueReduction&gt;0.3,MAX(IF($B2304="Non - avec lien de dépendance",MIN(1129,H2304,$C2304)*overallRate,MIN(1129,H2304)*overallRate),ROUND(MAX(IF($B2304="Non - avec lien de dépendance",0,MIN((0.75*H2304),847)),MIN(H2304,(0.75*$C2304),847)),2)),IF($B2304="Non - avec lien de dépendance",MIN(1129,H2304,$C2304)*overallRate,MIN(1129,H2304)*overallRate)))))</f>
        <v>Effectuez l’étape 1</v>
      </c>
      <c r="M2304" s="68" t="str">
        <f>IF(ISTEXT(overallRate),"Effectuez l’étape 1",IF(OR(COUNT($C2304,I2304)&lt;&gt;2,overallRate=0),0,IF(E2304="Yes",ROUND(MAX(IF($B2304="Oui - sans lien de dépendance",0,MIN((0.75*I2304),847)),MIN(I2304,(0.75*$C2304),847)),2),IF(revenueReduction&gt;0.3,MAX(IF($B2304="Non - avec lien de dépendance",MIN(1129,I2304,$C2304)*overallRate,MIN(1129,I2304)*overallRate),ROUND(MAX(IF($B2304="Non - avec lien de dépendance",0,MIN((0.75*I2304),847)),MIN(I2304,(0.75*$C2304),847)),2)),IF($B2304="Non - avec lien de dépendance",MIN(1129,I2304,$C2304)*overallRate,MIN(1129,I2304)*overallRate)))))</f>
        <v>Effectuez l’étape 1</v>
      </c>
      <c r="N2304" s="68" t="str">
        <f>IF(ISTEXT(overallRate),"Effectuez l’étape 1",IF(OR(COUNT($C2304,J2304)&lt;&gt;2,overallRate=0),0,IF(F2304="Yes",ROUND(MAX(IF($B2304="Oui - sans lien de dépendance",0,MIN((0.75*J2304),847)),MIN(J2304,(0.75*$C2304),847)),2),IF(revenueReduction&gt;0.3,MAX(IF($B2304="Non - avec lien de dépendance",MIN(1129,J2304,$C2304)*overallRate,MIN(1129,J2304)*overallRate),ROUND(MAX(IF($B2304="Non - avec lien de dépendance",0,MIN((0.75*J2304),847)),MIN(J2304,(0.75*$C2304),847)),2)),IF($B2304="Non - avec lien de dépendance",MIN(1129,J2304,$C2304)*overallRate,MIN(1129,J2304)*overallRate)))))</f>
        <v>Effectuez l’étape 1</v>
      </c>
      <c r="O2304" s="68" t="str">
        <f>IF(ISTEXT(overallRate),"Effectuez l’étape 1",IF(OR(COUNT($C2304,K2304)&lt;&gt;2,overallRate=0),0,IF(G2304="Yes",ROUND(MAX(IF($B2304="Oui - sans lien de dépendance",0,MIN((0.75*K2304),847)),MIN(K2304,(0.75*$C2304),847)),2),IF(revenueReduction&gt;0.3,MAX(IF($B2304="Non - avec lien de dépendance",MIN(1129,K2304,$C2304)*overallRate,MIN(1129,K2304)*overallRate),ROUND(MAX(IF($B2304="Non - avec lien de dépendance",0,MIN((0.75*K2304),847)),MIN(K2304,(0.75*$C2304),847)),2)),IF($B2304="Non - avec lien de dépendance",MIN(1129,K2304,$C2304)*overallRate,MIN(1129,K2304)*overallRate)))))</f>
        <v>Effectuez l’étape 1</v>
      </c>
      <c r="P2304" s="3">
        <f t="shared" si="35"/>
        <v>0</v>
      </c>
    </row>
    <row r="2305" spans="12:16" x14ac:dyDescent="0.5">
      <c r="L2305" s="68" t="str">
        <f>IF(ISTEXT(overallRate),"Effectuez l’étape 1",IF(OR(COUNT($C2305,H2305)&lt;&gt;2,overallRate=0),0,IF(D2305="Yes",ROUND(MAX(IF($B2305="Oui - sans lien de dépendance",0,MIN((0.75*H2305),847)),MIN(H2305,(0.75*$C2305),847)),2),IF(revenueReduction&gt;0.3,MAX(IF($B2305="Non - avec lien de dépendance",MIN(1129,H2305,$C2305)*overallRate,MIN(1129,H2305)*overallRate),ROUND(MAX(IF($B2305="Non - avec lien de dépendance",0,MIN((0.75*H2305),847)),MIN(H2305,(0.75*$C2305),847)),2)),IF($B2305="Non - avec lien de dépendance",MIN(1129,H2305,$C2305)*overallRate,MIN(1129,H2305)*overallRate)))))</f>
        <v>Effectuez l’étape 1</v>
      </c>
      <c r="M2305" s="68" t="str">
        <f>IF(ISTEXT(overallRate),"Effectuez l’étape 1",IF(OR(COUNT($C2305,I2305)&lt;&gt;2,overallRate=0),0,IF(E2305="Yes",ROUND(MAX(IF($B2305="Oui - sans lien de dépendance",0,MIN((0.75*I2305),847)),MIN(I2305,(0.75*$C2305),847)),2),IF(revenueReduction&gt;0.3,MAX(IF($B2305="Non - avec lien de dépendance",MIN(1129,I2305,$C2305)*overallRate,MIN(1129,I2305)*overallRate),ROUND(MAX(IF($B2305="Non - avec lien de dépendance",0,MIN((0.75*I2305),847)),MIN(I2305,(0.75*$C2305),847)),2)),IF($B2305="Non - avec lien de dépendance",MIN(1129,I2305,$C2305)*overallRate,MIN(1129,I2305)*overallRate)))))</f>
        <v>Effectuez l’étape 1</v>
      </c>
      <c r="N2305" s="68" t="str">
        <f>IF(ISTEXT(overallRate),"Effectuez l’étape 1",IF(OR(COUNT($C2305,J2305)&lt;&gt;2,overallRate=0),0,IF(F2305="Yes",ROUND(MAX(IF($B2305="Oui - sans lien de dépendance",0,MIN((0.75*J2305),847)),MIN(J2305,(0.75*$C2305),847)),2),IF(revenueReduction&gt;0.3,MAX(IF($B2305="Non - avec lien de dépendance",MIN(1129,J2305,$C2305)*overallRate,MIN(1129,J2305)*overallRate),ROUND(MAX(IF($B2305="Non - avec lien de dépendance",0,MIN((0.75*J2305),847)),MIN(J2305,(0.75*$C2305),847)),2)),IF($B2305="Non - avec lien de dépendance",MIN(1129,J2305,$C2305)*overallRate,MIN(1129,J2305)*overallRate)))))</f>
        <v>Effectuez l’étape 1</v>
      </c>
      <c r="O2305" s="68" t="str">
        <f>IF(ISTEXT(overallRate),"Effectuez l’étape 1",IF(OR(COUNT($C2305,K2305)&lt;&gt;2,overallRate=0),0,IF(G2305="Yes",ROUND(MAX(IF($B2305="Oui - sans lien de dépendance",0,MIN((0.75*K2305),847)),MIN(K2305,(0.75*$C2305),847)),2),IF(revenueReduction&gt;0.3,MAX(IF($B2305="Non - avec lien de dépendance",MIN(1129,K2305,$C2305)*overallRate,MIN(1129,K2305)*overallRate),ROUND(MAX(IF($B2305="Non - avec lien de dépendance",0,MIN((0.75*K2305),847)),MIN(K2305,(0.75*$C2305),847)),2)),IF($B2305="Non - avec lien de dépendance",MIN(1129,K2305,$C2305)*overallRate,MIN(1129,K2305)*overallRate)))))</f>
        <v>Effectuez l’étape 1</v>
      </c>
      <c r="P2305" s="3">
        <f t="shared" si="35"/>
        <v>0</v>
      </c>
    </row>
    <row r="2306" spans="12:16" x14ac:dyDescent="0.5">
      <c r="L2306" s="68" t="str">
        <f>IF(ISTEXT(overallRate),"Effectuez l’étape 1",IF(OR(COUNT($C2306,H2306)&lt;&gt;2,overallRate=0),0,IF(D2306="Yes",ROUND(MAX(IF($B2306="Oui - sans lien de dépendance",0,MIN((0.75*H2306),847)),MIN(H2306,(0.75*$C2306),847)),2),IF(revenueReduction&gt;0.3,MAX(IF($B2306="Non - avec lien de dépendance",MIN(1129,H2306,$C2306)*overallRate,MIN(1129,H2306)*overallRate),ROUND(MAX(IF($B2306="Non - avec lien de dépendance",0,MIN((0.75*H2306),847)),MIN(H2306,(0.75*$C2306),847)),2)),IF($B2306="Non - avec lien de dépendance",MIN(1129,H2306,$C2306)*overallRate,MIN(1129,H2306)*overallRate)))))</f>
        <v>Effectuez l’étape 1</v>
      </c>
      <c r="M2306" s="68" t="str">
        <f>IF(ISTEXT(overallRate),"Effectuez l’étape 1",IF(OR(COUNT($C2306,I2306)&lt;&gt;2,overallRate=0),0,IF(E2306="Yes",ROUND(MAX(IF($B2306="Oui - sans lien de dépendance",0,MIN((0.75*I2306),847)),MIN(I2306,(0.75*$C2306),847)),2),IF(revenueReduction&gt;0.3,MAX(IF($B2306="Non - avec lien de dépendance",MIN(1129,I2306,$C2306)*overallRate,MIN(1129,I2306)*overallRate),ROUND(MAX(IF($B2306="Non - avec lien de dépendance",0,MIN((0.75*I2306),847)),MIN(I2306,(0.75*$C2306),847)),2)),IF($B2306="Non - avec lien de dépendance",MIN(1129,I2306,$C2306)*overallRate,MIN(1129,I2306)*overallRate)))))</f>
        <v>Effectuez l’étape 1</v>
      </c>
      <c r="N2306" s="68" t="str">
        <f>IF(ISTEXT(overallRate),"Effectuez l’étape 1",IF(OR(COUNT($C2306,J2306)&lt;&gt;2,overallRate=0),0,IF(F2306="Yes",ROUND(MAX(IF($B2306="Oui - sans lien de dépendance",0,MIN((0.75*J2306),847)),MIN(J2306,(0.75*$C2306),847)),2),IF(revenueReduction&gt;0.3,MAX(IF($B2306="Non - avec lien de dépendance",MIN(1129,J2306,$C2306)*overallRate,MIN(1129,J2306)*overallRate),ROUND(MAX(IF($B2306="Non - avec lien de dépendance",0,MIN((0.75*J2306),847)),MIN(J2306,(0.75*$C2306),847)),2)),IF($B2306="Non - avec lien de dépendance",MIN(1129,J2306,$C2306)*overallRate,MIN(1129,J2306)*overallRate)))))</f>
        <v>Effectuez l’étape 1</v>
      </c>
      <c r="O2306" s="68" t="str">
        <f>IF(ISTEXT(overallRate),"Effectuez l’étape 1",IF(OR(COUNT($C2306,K2306)&lt;&gt;2,overallRate=0),0,IF(G2306="Yes",ROUND(MAX(IF($B2306="Oui - sans lien de dépendance",0,MIN((0.75*K2306),847)),MIN(K2306,(0.75*$C2306),847)),2),IF(revenueReduction&gt;0.3,MAX(IF($B2306="Non - avec lien de dépendance",MIN(1129,K2306,$C2306)*overallRate,MIN(1129,K2306)*overallRate),ROUND(MAX(IF($B2306="Non - avec lien de dépendance",0,MIN((0.75*K2306),847)),MIN(K2306,(0.75*$C2306),847)),2)),IF($B2306="Non - avec lien de dépendance",MIN(1129,K2306,$C2306)*overallRate,MIN(1129,K2306)*overallRate)))))</f>
        <v>Effectuez l’étape 1</v>
      </c>
      <c r="P2306" s="3">
        <f t="shared" si="35"/>
        <v>0</v>
      </c>
    </row>
    <row r="2307" spans="12:16" x14ac:dyDescent="0.5">
      <c r="L2307" s="68" t="str">
        <f>IF(ISTEXT(overallRate),"Effectuez l’étape 1",IF(OR(COUNT($C2307,H2307)&lt;&gt;2,overallRate=0),0,IF(D2307="Yes",ROUND(MAX(IF($B2307="Oui - sans lien de dépendance",0,MIN((0.75*H2307),847)),MIN(H2307,(0.75*$C2307),847)),2),IF(revenueReduction&gt;0.3,MAX(IF($B2307="Non - avec lien de dépendance",MIN(1129,H2307,$C2307)*overallRate,MIN(1129,H2307)*overallRate),ROUND(MAX(IF($B2307="Non - avec lien de dépendance",0,MIN((0.75*H2307),847)),MIN(H2307,(0.75*$C2307),847)),2)),IF($B2307="Non - avec lien de dépendance",MIN(1129,H2307,$C2307)*overallRate,MIN(1129,H2307)*overallRate)))))</f>
        <v>Effectuez l’étape 1</v>
      </c>
      <c r="M2307" s="68" t="str">
        <f>IF(ISTEXT(overallRate),"Effectuez l’étape 1",IF(OR(COUNT($C2307,I2307)&lt;&gt;2,overallRate=0),0,IF(E2307="Yes",ROUND(MAX(IF($B2307="Oui - sans lien de dépendance",0,MIN((0.75*I2307),847)),MIN(I2307,(0.75*$C2307),847)),2),IF(revenueReduction&gt;0.3,MAX(IF($B2307="Non - avec lien de dépendance",MIN(1129,I2307,$C2307)*overallRate,MIN(1129,I2307)*overallRate),ROUND(MAX(IF($B2307="Non - avec lien de dépendance",0,MIN((0.75*I2307),847)),MIN(I2307,(0.75*$C2307),847)),2)),IF($B2307="Non - avec lien de dépendance",MIN(1129,I2307,$C2307)*overallRate,MIN(1129,I2307)*overallRate)))))</f>
        <v>Effectuez l’étape 1</v>
      </c>
      <c r="N2307" s="68" t="str">
        <f>IF(ISTEXT(overallRate),"Effectuez l’étape 1",IF(OR(COUNT($C2307,J2307)&lt;&gt;2,overallRate=0),0,IF(F2307="Yes",ROUND(MAX(IF($B2307="Oui - sans lien de dépendance",0,MIN((0.75*J2307),847)),MIN(J2307,(0.75*$C2307),847)),2),IF(revenueReduction&gt;0.3,MAX(IF($B2307="Non - avec lien de dépendance",MIN(1129,J2307,$C2307)*overallRate,MIN(1129,J2307)*overallRate),ROUND(MAX(IF($B2307="Non - avec lien de dépendance",0,MIN((0.75*J2307),847)),MIN(J2307,(0.75*$C2307),847)),2)),IF($B2307="Non - avec lien de dépendance",MIN(1129,J2307,$C2307)*overallRate,MIN(1129,J2307)*overallRate)))))</f>
        <v>Effectuez l’étape 1</v>
      </c>
      <c r="O2307" s="68" t="str">
        <f>IF(ISTEXT(overallRate),"Effectuez l’étape 1",IF(OR(COUNT($C2307,K2307)&lt;&gt;2,overallRate=0),0,IF(G2307="Yes",ROUND(MAX(IF($B2307="Oui - sans lien de dépendance",0,MIN((0.75*K2307),847)),MIN(K2307,(0.75*$C2307),847)),2),IF(revenueReduction&gt;0.3,MAX(IF($B2307="Non - avec lien de dépendance",MIN(1129,K2307,$C2307)*overallRate,MIN(1129,K2307)*overallRate),ROUND(MAX(IF($B2307="Non - avec lien de dépendance",0,MIN((0.75*K2307),847)),MIN(K2307,(0.75*$C2307),847)),2)),IF($B2307="Non - avec lien de dépendance",MIN(1129,K2307,$C2307)*overallRate,MIN(1129,K2307)*overallRate)))))</f>
        <v>Effectuez l’étape 1</v>
      </c>
      <c r="P2307" s="3">
        <f t="shared" si="35"/>
        <v>0</v>
      </c>
    </row>
    <row r="2308" spans="12:16" x14ac:dyDescent="0.5">
      <c r="L2308" s="68" t="str">
        <f>IF(ISTEXT(overallRate),"Effectuez l’étape 1",IF(OR(COUNT($C2308,H2308)&lt;&gt;2,overallRate=0),0,IF(D2308="Yes",ROUND(MAX(IF($B2308="Oui - sans lien de dépendance",0,MIN((0.75*H2308),847)),MIN(H2308,(0.75*$C2308),847)),2),IF(revenueReduction&gt;0.3,MAX(IF($B2308="Non - avec lien de dépendance",MIN(1129,H2308,$C2308)*overallRate,MIN(1129,H2308)*overallRate),ROUND(MAX(IF($B2308="Non - avec lien de dépendance",0,MIN((0.75*H2308),847)),MIN(H2308,(0.75*$C2308),847)),2)),IF($B2308="Non - avec lien de dépendance",MIN(1129,H2308,$C2308)*overallRate,MIN(1129,H2308)*overallRate)))))</f>
        <v>Effectuez l’étape 1</v>
      </c>
      <c r="M2308" s="68" t="str">
        <f>IF(ISTEXT(overallRate),"Effectuez l’étape 1",IF(OR(COUNT($C2308,I2308)&lt;&gt;2,overallRate=0),0,IF(E2308="Yes",ROUND(MAX(IF($B2308="Oui - sans lien de dépendance",0,MIN((0.75*I2308),847)),MIN(I2308,(0.75*$C2308),847)),2),IF(revenueReduction&gt;0.3,MAX(IF($B2308="Non - avec lien de dépendance",MIN(1129,I2308,$C2308)*overallRate,MIN(1129,I2308)*overallRate),ROUND(MAX(IF($B2308="Non - avec lien de dépendance",0,MIN((0.75*I2308),847)),MIN(I2308,(0.75*$C2308),847)),2)),IF($B2308="Non - avec lien de dépendance",MIN(1129,I2308,$C2308)*overallRate,MIN(1129,I2308)*overallRate)))))</f>
        <v>Effectuez l’étape 1</v>
      </c>
      <c r="N2308" s="68" t="str">
        <f>IF(ISTEXT(overallRate),"Effectuez l’étape 1",IF(OR(COUNT($C2308,J2308)&lt;&gt;2,overallRate=0),0,IF(F2308="Yes",ROUND(MAX(IF($B2308="Oui - sans lien de dépendance",0,MIN((0.75*J2308),847)),MIN(J2308,(0.75*$C2308),847)),2),IF(revenueReduction&gt;0.3,MAX(IF($B2308="Non - avec lien de dépendance",MIN(1129,J2308,$C2308)*overallRate,MIN(1129,J2308)*overallRate),ROUND(MAX(IF($B2308="Non - avec lien de dépendance",0,MIN((0.75*J2308),847)),MIN(J2308,(0.75*$C2308),847)),2)),IF($B2308="Non - avec lien de dépendance",MIN(1129,J2308,$C2308)*overallRate,MIN(1129,J2308)*overallRate)))))</f>
        <v>Effectuez l’étape 1</v>
      </c>
      <c r="O2308" s="68" t="str">
        <f>IF(ISTEXT(overallRate),"Effectuez l’étape 1",IF(OR(COUNT($C2308,K2308)&lt;&gt;2,overallRate=0),0,IF(G2308="Yes",ROUND(MAX(IF($B2308="Oui - sans lien de dépendance",0,MIN((0.75*K2308),847)),MIN(K2308,(0.75*$C2308),847)),2),IF(revenueReduction&gt;0.3,MAX(IF($B2308="Non - avec lien de dépendance",MIN(1129,K2308,$C2308)*overallRate,MIN(1129,K2308)*overallRate),ROUND(MAX(IF($B2308="Non - avec lien de dépendance",0,MIN((0.75*K2308),847)),MIN(K2308,(0.75*$C2308),847)),2)),IF($B2308="Non - avec lien de dépendance",MIN(1129,K2308,$C2308)*overallRate,MIN(1129,K2308)*overallRate)))))</f>
        <v>Effectuez l’étape 1</v>
      </c>
      <c r="P2308" s="3">
        <f t="shared" si="35"/>
        <v>0</v>
      </c>
    </row>
    <row r="2309" spans="12:16" x14ac:dyDescent="0.5">
      <c r="L2309" s="68" t="str">
        <f>IF(ISTEXT(overallRate),"Effectuez l’étape 1",IF(OR(COUNT($C2309,H2309)&lt;&gt;2,overallRate=0),0,IF(D2309="Yes",ROUND(MAX(IF($B2309="Oui - sans lien de dépendance",0,MIN((0.75*H2309),847)),MIN(H2309,(0.75*$C2309),847)),2),IF(revenueReduction&gt;0.3,MAX(IF($B2309="Non - avec lien de dépendance",MIN(1129,H2309,$C2309)*overallRate,MIN(1129,H2309)*overallRate),ROUND(MAX(IF($B2309="Non - avec lien de dépendance",0,MIN((0.75*H2309),847)),MIN(H2309,(0.75*$C2309),847)),2)),IF($B2309="Non - avec lien de dépendance",MIN(1129,H2309,$C2309)*overallRate,MIN(1129,H2309)*overallRate)))))</f>
        <v>Effectuez l’étape 1</v>
      </c>
      <c r="M2309" s="68" t="str">
        <f>IF(ISTEXT(overallRate),"Effectuez l’étape 1",IF(OR(COUNT($C2309,I2309)&lt;&gt;2,overallRate=0),0,IF(E2309="Yes",ROUND(MAX(IF($B2309="Oui - sans lien de dépendance",0,MIN((0.75*I2309),847)),MIN(I2309,(0.75*$C2309),847)),2),IF(revenueReduction&gt;0.3,MAX(IF($B2309="Non - avec lien de dépendance",MIN(1129,I2309,$C2309)*overallRate,MIN(1129,I2309)*overallRate),ROUND(MAX(IF($B2309="Non - avec lien de dépendance",0,MIN((0.75*I2309),847)),MIN(I2309,(0.75*$C2309),847)),2)),IF($B2309="Non - avec lien de dépendance",MIN(1129,I2309,$C2309)*overallRate,MIN(1129,I2309)*overallRate)))))</f>
        <v>Effectuez l’étape 1</v>
      </c>
      <c r="N2309" s="68" t="str">
        <f>IF(ISTEXT(overallRate),"Effectuez l’étape 1",IF(OR(COUNT($C2309,J2309)&lt;&gt;2,overallRate=0),0,IF(F2309="Yes",ROUND(MAX(IF($B2309="Oui - sans lien de dépendance",0,MIN((0.75*J2309),847)),MIN(J2309,(0.75*$C2309),847)),2),IF(revenueReduction&gt;0.3,MAX(IF($B2309="Non - avec lien de dépendance",MIN(1129,J2309,$C2309)*overallRate,MIN(1129,J2309)*overallRate),ROUND(MAX(IF($B2309="Non - avec lien de dépendance",0,MIN((0.75*J2309),847)),MIN(J2309,(0.75*$C2309),847)),2)),IF($B2309="Non - avec lien de dépendance",MIN(1129,J2309,$C2309)*overallRate,MIN(1129,J2309)*overallRate)))))</f>
        <v>Effectuez l’étape 1</v>
      </c>
      <c r="O2309" s="68" t="str">
        <f>IF(ISTEXT(overallRate),"Effectuez l’étape 1",IF(OR(COUNT($C2309,K2309)&lt;&gt;2,overallRate=0),0,IF(G2309="Yes",ROUND(MAX(IF($B2309="Oui - sans lien de dépendance",0,MIN((0.75*K2309),847)),MIN(K2309,(0.75*$C2309),847)),2),IF(revenueReduction&gt;0.3,MAX(IF($B2309="Non - avec lien de dépendance",MIN(1129,K2309,$C2309)*overallRate,MIN(1129,K2309)*overallRate),ROUND(MAX(IF($B2309="Non - avec lien de dépendance",0,MIN((0.75*K2309),847)),MIN(K2309,(0.75*$C2309),847)),2)),IF($B2309="Non - avec lien de dépendance",MIN(1129,K2309,$C2309)*overallRate,MIN(1129,K2309)*overallRate)))))</f>
        <v>Effectuez l’étape 1</v>
      </c>
      <c r="P2309" s="3">
        <f t="shared" si="35"/>
        <v>0</v>
      </c>
    </row>
    <row r="2310" spans="12:16" x14ac:dyDescent="0.5">
      <c r="L2310" s="68" t="str">
        <f>IF(ISTEXT(overallRate),"Effectuez l’étape 1",IF(OR(COUNT($C2310,H2310)&lt;&gt;2,overallRate=0),0,IF(D2310="Yes",ROUND(MAX(IF($B2310="Oui - sans lien de dépendance",0,MIN((0.75*H2310),847)),MIN(H2310,(0.75*$C2310),847)),2),IF(revenueReduction&gt;0.3,MAX(IF($B2310="Non - avec lien de dépendance",MIN(1129,H2310,$C2310)*overallRate,MIN(1129,H2310)*overallRate),ROUND(MAX(IF($B2310="Non - avec lien de dépendance",0,MIN((0.75*H2310),847)),MIN(H2310,(0.75*$C2310),847)),2)),IF($B2310="Non - avec lien de dépendance",MIN(1129,H2310,$C2310)*overallRate,MIN(1129,H2310)*overallRate)))))</f>
        <v>Effectuez l’étape 1</v>
      </c>
      <c r="M2310" s="68" t="str">
        <f>IF(ISTEXT(overallRate),"Effectuez l’étape 1",IF(OR(COUNT($C2310,I2310)&lt;&gt;2,overallRate=0),0,IF(E2310="Yes",ROUND(MAX(IF($B2310="Oui - sans lien de dépendance",0,MIN((0.75*I2310),847)),MIN(I2310,(0.75*$C2310),847)),2),IF(revenueReduction&gt;0.3,MAX(IF($B2310="Non - avec lien de dépendance",MIN(1129,I2310,$C2310)*overallRate,MIN(1129,I2310)*overallRate),ROUND(MAX(IF($B2310="Non - avec lien de dépendance",0,MIN((0.75*I2310),847)),MIN(I2310,(0.75*$C2310),847)),2)),IF($B2310="Non - avec lien de dépendance",MIN(1129,I2310,$C2310)*overallRate,MIN(1129,I2310)*overallRate)))))</f>
        <v>Effectuez l’étape 1</v>
      </c>
      <c r="N2310" s="68" t="str">
        <f>IF(ISTEXT(overallRate),"Effectuez l’étape 1",IF(OR(COUNT($C2310,J2310)&lt;&gt;2,overallRate=0),0,IF(F2310="Yes",ROUND(MAX(IF($B2310="Oui - sans lien de dépendance",0,MIN((0.75*J2310),847)),MIN(J2310,(0.75*$C2310),847)),2),IF(revenueReduction&gt;0.3,MAX(IF($B2310="Non - avec lien de dépendance",MIN(1129,J2310,$C2310)*overallRate,MIN(1129,J2310)*overallRate),ROUND(MAX(IF($B2310="Non - avec lien de dépendance",0,MIN((0.75*J2310),847)),MIN(J2310,(0.75*$C2310),847)),2)),IF($B2310="Non - avec lien de dépendance",MIN(1129,J2310,$C2310)*overallRate,MIN(1129,J2310)*overallRate)))))</f>
        <v>Effectuez l’étape 1</v>
      </c>
      <c r="O2310" s="68" t="str">
        <f>IF(ISTEXT(overallRate),"Effectuez l’étape 1",IF(OR(COUNT($C2310,K2310)&lt;&gt;2,overallRate=0),0,IF(G2310="Yes",ROUND(MAX(IF($B2310="Oui - sans lien de dépendance",0,MIN((0.75*K2310),847)),MIN(K2310,(0.75*$C2310),847)),2),IF(revenueReduction&gt;0.3,MAX(IF($B2310="Non - avec lien de dépendance",MIN(1129,K2310,$C2310)*overallRate,MIN(1129,K2310)*overallRate),ROUND(MAX(IF($B2310="Non - avec lien de dépendance",0,MIN((0.75*K2310),847)),MIN(K2310,(0.75*$C2310),847)),2)),IF($B2310="Non - avec lien de dépendance",MIN(1129,K2310,$C2310)*overallRate,MIN(1129,K2310)*overallRate)))))</f>
        <v>Effectuez l’étape 1</v>
      </c>
      <c r="P2310" s="3">
        <f t="shared" ref="P2310:P2373" si="36">IF(AND(COUNT(C2310:K2310)&gt;0,OR(COUNT(C2310:K2310)&lt;&gt;5,ISBLANK(B2310))),"Fill out all amounts",IF(OR(COUNTIF(H2310,0)+COUNTIF(I2310,0)&gt;1,COUNTIF(I2310,0)+COUNTIF(J2310,0)&gt;1,COUNTIF(J2310,0)+COUNTIF(K2310,0)&gt;1),0,SUM(L2310:O2310)))</f>
        <v>0</v>
      </c>
    </row>
    <row r="2311" spans="12:16" x14ac:dyDescent="0.5">
      <c r="L2311" s="68" t="str">
        <f>IF(ISTEXT(overallRate),"Effectuez l’étape 1",IF(OR(COUNT($C2311,H2311)&lt;&gt;2,overallRate=0),0,IF(D2311="Yes",ROUND(MAX(IF($B2311="Oui - sans lien de dépendance",0,MIN((0.75*H2311),847)),MIN(H2311,(0.75*$C2311),847)),2),IF(revenueReduction&gt;0.3,MAX(IF($B2311="Non - avec lien de dépendance",MIN(1129,H2311,$C2311)*overallRate,MIN(1129,H2311)*overallRate),ROUND(MAX(IF($B2311="Non - avec lien de dépendance",0,MIN((0.75*H2311),847)),MIN(H2311,(0.75*$C2311),847)),2)),IF($B2311="Non - avec lien de dépendance",MIN(1129,H2311,$C2311)*overallRate,MIN(1129,H2311)*overallRate)))))</f>
        <v>Effectuez l’étape 1</v>
      </c>
      <c r="M2311" s="68" t="str">
        <f>IF(ISTEXT(overallRate),"Effectuez l’étape 1",IF(OR(COUNT($C2311,I2311)&lt;&gt;2,overallRate=0),0,IF(E2311="Yes",ROUND(MAX(IF($B2311="Oui - sans lien de dépendance",0,MIN((0.75*I2311),847)),MIN(I2311,(0.75*$C2311),847)),2),IF(revenueReduction&gt;0.3,MAX(IF($B2311="Non - avec lien de dépendance",MIN(1129,I2311,$C2311)*overallRate,MIN(1129,I2311)*overallRate),ROUND(MAX(IF($B2311="Non - avec lien de dépendance",0,MIN((0.75*I2311),847)),MIN(I2311,(0.75*$C2311),847)),2)),IF($B2311="Non - avec lien de dépendance",MIN(1129,I2311,$C2311)*overallRate,MIN(1129,I2311)*overallRate)))))</f>
        <v>Effectuez l’étape 1</v>
      </c>
      <c r="N2311" s="68" t="str">
        <f>IF(ISTEXT(overallRate),"Effectuez l’étape 1",IF(OR(COUNT($C2311,J2311)&lt;&gt;2,overallRate=0),0,IF(F2311="Yes",ROUND(MAX(IF($B2311="Oui - sans lien de dépendance",0,MIN((0.75*J2311),847)),MIN(J2311,(0.75*$C2311),847)),2),IF(revenueReduction&gt;0.3,MAX(IF($B2311="Non - avec lien de dépendance",MIN(1129,J2311,$C2311)*overallRate,MIN(1129,J2311)*overallRate),ROUND(MAX(IF($B2311="Non - avec lien de dépendance",0,MIN((0.75*J2311),847)),MIN(J2311,(0.75*$C2311),847)),2)),IF($B2311="Non - avec lien de dépendance",MIN(1129,J2311,$C2311)*overallRate,MIN(1129,J2311)*overallRate)))))</f>
        <v>Effectuez l’étape 1</v>
      </c>
      <c r="O2311" s="68" t="str">
        <f>IF(ISTEXT(overallRate),"Effectuez l’étape 1",IF(OR(COUNT($C2311,K2311)&lt;&gt;2,overallRate=0),0,IF(G2311="Yes",ROUND(MAX(IF($B2311="Oui - sans lien de dépendance",0,MIN((0.75*K2311),847)),MIN(K2311,(0.75*$C2311),847)),2),IF(revenueReduction&gt;0.3,MAX(IF($B2311="Non - avec lien de dépendance",MIN(1129,K2311,$C2311)*overallRate,MIN(1129,K2311)*overallRate),ROUND(MAX(IF($B2311="Non - avec lien de dépendance",0,MIN((0.75*K2311),847)),MIN(K2311,(0.75*$C2311),847)),2)),IF($B2311="Non - avec lien de dépendance",MIN(1129,K2311,$C2311)*overallRate,MIN(1129,K2311)*overallRate)))))</f>
        <v>Effectuez l’étape 1</v>
      </c>
      <c r="P2311" s="3">
        <f t="shared" si="36"/>
        <v>0</v>
      </c>
    </row>
    <row r="2312" spans="12:16" x14ac:dyDescent="0.5">
      <c r="L2312" s="68" t="str">
        <f>IF(ISTEXT(overallRate),"Effectuez l’étape 1",IF(OR(COUNT($C2312,H2312)&lt;&gt;2,overallRate=0),0,IF(D2312="Yes",ROUND(MAX(IF($B2312="Oui - sans lien de dépendance",0,MIN((0.75*H2312),847)),MIN(H2312,(0.75*$C2312),847)),2),IF(revenueReduction&gt;0.3,MAX(IF($B2312="Non - avec lien de dépendance",MIN(1129,H2312,$C2312)*overallRate,MIN(1129,H2312)*overallRate),ROUND(MAX(IF($B2312="Non - avec lien de dépendance",0,MIN((0.75*H2312),847)),MIN(H2312,(0.75*$C2312),847)),2)),IF($B2312="Non - avec lien de dépendance",MIN(1129,H2312,$C2312)*overallRate,MIN(1129,H2312)*overallRate)))))</f>
        <v>Effectuez l’étape 1</v>
      </c>
      <c r="M2312" s="68" t="str">
        <f>IF(ISTEXT(overallRate),"Effectuez l’étape 1",IF(OR(COUNT($C2312,I2312)&lt;&gt;2,overallRate=0),0,IF(E2312="Yes",ROUND(MAX(IF($B2312="Oui - sans lien de dépendance",0,MIN((0.75*I2312),847)),MIN(I2312,(0.75*$C2312),847)),2),IF(revenueReduction&gt;0.3,MAX(IF($B2312="Non - avec lien de dépendance",MIN(1129,I2312,$C2312)*overallRate,MIN(1129,I2312)*overallRate),ROUND(MAX(IF($B2312="Non - avec lien de dépendance",0,MIN((0.75*I2312),847)),MIN(I2312,(0.75*$C2312),847)),2)),IF($B2312="Non - avec lien de dépendance",MIN(1129,I2312,$C2312)*overallRate,MIN(1129,I2312)*overallRate)))))</f>
        <v>Effectuez l’étape 1</v>
      </c>
      <c r="N2312" s="68" t="str">
        <f>IF(ISTEXT(overallRate),"Effectuez l’étape 1",IF(OR(COUNT($C2312,J2312)&lt;&gt;2,overallRate=0),0,IF(F2312="Yes",ROUND(MAX(IF($B2312="Oui - sans lien de dépendance",0,MIN((0.75*J2312),847)),MIN(J2312,(0.75*$C2312),847)),2),IF(revenueReduction&gt;0.3,MAX(IF($B2312="Non - avec lien de dépendance",MIN(1129,J2312,$C2312)*overallRate,MIN(1129,J2312)*overallRate),ROUND(MAX(IF($B2312="Non - avec lien de dépendance",0,MIN((0.75*J2312),847)),MIN(J2312,(0.75*$C2312),847)),2)),IF($B2312="Non - avec lien de dépendance",MIN(1129,J2312,$C2312)*overallRate,MIN(1129,J2312)*overallRate)))))</f>
        <v>Effectuez l’étape 1</v>
      </c>
      <c r="O2312" s="68" t="str">
        <f>IF(ISTEXT(overallRate),"Effectuez l’étape 1",IF(OR(COUNT($C2312,K2312)&lt;&gt;2,overallRate=0),0,IF(G2312="Yes",ROUND(MAX(IF($B2312="Oui - sans lien de dépendance",0,MIN((0.75*K2312),847)),MIN(K2312,(0.75*$C2312),847)),2),IF(revenueReduction&gt;0.3,MAX(IF($B2312="Non - avec lien de dépendance",MIN(1129,K2312,$C2312)*overallRate,MIN(1129,K2312)*overallRate),ROUND(MAX(IF($B2312="Non - avec lien de dépendance",0,MIN((0.75*K2312),847)),MIN(K2312,(0.75*$C2312),847)),2)),IF($B2312="Non - avec lien de dépendance",MIN(1129,K2312,$C2312)*overallRate,MIN(1129,K2312)*overallRate)))))</f>
        <v>Effectuez l’étape 1</v>
      </c>
      <c r="P2312" s="3">
        <f t="shared" si="36"/>
        <v>0</v>
      </c>
    </row>
    <row r="2313" spans="12:16" x14ac:dyDescent="0.5">
      <c r="L2313" s="68" t="str">
        <f>IF(ISTEXT(overallRate),"Effectuez l’étape 1",IF(OR(COUNT($C2313,H2313)&lt;&gt;2,overallRate=0),0,IF(D2313="Yes",ROUND(MAX(IF($B2313="Oui - sans lien de dépendance",0,MIN((0.75*H2313),847)),MIN(H2313,(0.75*$C2313),847)),2),IF(revenueReduction&gt;0.3,MAX(IF($B2313="Non - avec lien de dépendance",MIN(1129,H2313,$C2313)*overallRate,MIN(1129,H2313)*overallRate),ROUND(MAX(IF($B2313="Non - avec lien de dépendance",0,MIN((0.75*H2313),847)),MIN(H2313,(0.75*$C2313),847)),2)),IF($B2313="Non - avec lien de dépendance",MIN(1129,H2313,$C2313)*overallRate,MIN(1129,H2313)*overallRate)))))</f>
        <v>Effectuez l’étape 1</v>
      </c>
      <c r="M2313" s="68" t="str">
        <f>IF(ISTEXT(overallRate),"Effectuez l’étape 1",IF(OR(COUNT($C2313,I2313)&lt;&gt;2,overallRate=0),0,IF(E2313="Yes",ROUND(MAX(IF($B2313="Oui - sans lien de dépendance",0,MIN((0.75*I2313),847)),MIN(I2313,(0.75*$C2313),847)),2),IF(revenueReduction&gt;0.3,MAX(IF($B2313="Non - avec lien de dépendance",MIN(1129,I2313,$C2313)*overallRate,MIN(1129,I2313)*overallRate),ROUND(MAX(IF($B2313="Non - avec lien de dépendance",0,MIN((0.75*I2313),847)),MIN(I2313,(0.75*$C2313),847)),2)),IF($B2313="Non - avec lien de dépendance",MIN(1129,I2313,$C2313)*overallRate,MIN(1129,I2313)*overallRate)))))</f>
        <v>Effectuez l’étape 1</v>
      </c>
      <c r="N2313" s="68" t="str">
        <f>IF(ISTEXT(overallRate),"Effectuez l’étape 1",IF(OR(COUNT($C2313,J2313)&lt;&gt;2,overallRate=0),0,IF(F2313="Yes",ROUND(MAX(IF($B2313="Oui - sans lien de dépendance",0,MIN((0.75*J2313),847)),MIN(J2313,(0.75*$C2313),847)),2),IF(revenueReduction&gt;0.3,MAX(IF($B2313="Non - avec lien de dépendance",MIN(1129,J2313,$C2313)*overallRate,MIN(1129,J2313)*overallRate),ROUND(MAX(IF($B2313="Non - avec lien de dépendance",0,MIN((0.75*J2313),847)),MIN(J2313,(0.75*$C2313),847)),2)),IF($B2313="Non - avec lien de dépendance",MIN(1129,J2313,$C2313)*overallRate,MIN(1129,J2313)*overallRate)))))</f>
        <v>Effectuez l’étape 1</v>
      </c>
      <c r="O2313" s="68" t="str">
        <f>IF(ISTEXT(overallRate),"Effectuez l’étape 1",IF(OR(COUNT($C2313,K2313)&lt;&gt;2,overallRate=0),0,IF(G2313="Yes",ROUND(MAX(IF($B2313="Oui - sans lien de dépendance",0,MIN((0.75*K2313),847)),MIN(K2313,(0.75*$C2313),847)),2),IF(revenueReduction&gt;0.3,MAX(IF($B2313="Non - avec lien de dépendance",MIN(1129,K2313,$C2313)*overallRate,MIN(1129,K2313)*overallRate),ROUND(MAX(IF($B2313="Non - avec lien de dépendance",0,MIN((0.75*K2313),847)),MIN(K2313,(0.75*$C2313),847)),2)),IF($B2313="Non - avec lien de dépendance",MIN(1129,K2313,$C2313)*overallRate,MIN(1129,K2313)*overallRate)))))</f>
        <v>Effectuez l’étape 1</v>
      </c>
      <c r="P2313" s="3">
        <f t="shared" si="36"/>
        <v>0</v>
      </c>
    </row>
    <row r="2314" spans="12:16" x14ac:dyDescent="0.5">
      <c r="L2314" s="68" t="str">
        <f>IF(ISTEXT(overallRate),"Effectuez l’étape 1",IF(OR(COUNT($C2314,H2314)&lt;&gt;2,overallRate=0),0,IF(D2314="Yes",ROUND(MAX(IF($B2314="Oui - sans lien de dépendance",0,MIN((0.75*H2314),847)),MIN(H2314,(0.75*$C2314),847)),2),IF(revenueReduction&gt;0.3,MAX(IF($B2314="Non - avec lien de dépendance",MIN(1129,H2314,$C2314)*overallRate,MIN(1129,H2314)*overallRate),ROUND(MAX(IF($B2314="Non - avec lien de dépendance",0,MIN((0.75*H2314),847)),MIN(H2314,(0.75*$C2314),847)),2)),IF($B2314="Non - avec lien de dépendance",MIN(1129,H2314,$C2314)*overallRate,MIN(1129,H2314)*overallRate)))))</f>
        <v>Effectuez l’étape 1</v>
      </c>
      <c r="M2314" s="68" t="str">
        <f>IF(ISTEXT(overallRate),"Effectuez l’étape 1",IF(OR(COUNT($C2314,I2314)&lt;&gt;2,overallRate=0),0,IF(E2314="Yes",ROUND(MAX(IF($B2314="Oui - sans lien de dépendance",0,MIN((0.75*I2314),847)),MIN(I2314,(0.75*$C2314),847)),2),IF(revenueReduction&gt;0.3,MAX(IF($B2314="Non - avec lien de dépendance",MIN(1129,I2314,$C2314)*overallRate,MIN(1129,I2314)*overallRate),ROUND(MAX(IF($B2314="Non - avec lien de dépendance",0,MIN((0.75*I2314),847)),MIN(I2314,(0.75*$C2314),847)),2)),IF($B2314="Non - avec lien de dépendance",MIN(1129,I2314,$C2314)*overallRate,MIN(1129,I2314)*overallRate)))))</f>
        <v>Effectuez l’étape 1</v>
      </c>
      <c r="N2314" s="68" t="str">
        <f>IF(ISTEXT(overallRate),"Effectuez l’étape 1",IF(OR(COUNT($C2314,J2314)&lt;&gt;2,overallRate=0),0,IF(F2314="Yes",ROUND(MAX(IF($B2314="Oui - sans lien de dépendance",0,MIN((0.75*J2314),847)),MIN(J2314,(0.75*$C2314),847)),2),IF(revenueReduction&gt;0.3,MAX(IF($B2314="Non - avec lien de dépendance",MIN(1129,J2314,$C2314)*overallRate,MIN(1129,J2314)*overallRate),ROUND(MAX(IF($B2314="Non - avec lien de dépendance",0,MIN((0.75*J2314),847)),MIN(J2314,(0.75*$C2314),847)),2)),IF($B2314="Non - avec lien de dépendance",MIN(1129,J2314,$C2314)*overallRate,MIN(1129,J2314)*overallRate)))))</f>
        <v>Effectuez l’étape 1</v>
      </c>
      <c r="O2314" s="68" t="str">
        <f>IF(ISTEXT(overallRate),"Effectuez l’étape 1",IF(OR(COUNT($C2314,K2314)&lt;&gt;2,overallRate=0),0,IF(G2314="Yes",ROUND(MAX(IF($B2314="Oui - sans lien de dépendance",0,MIN((0.75*K2314),847)),MIN(K2314,(0.75*$C2314),847)),2),IF(revenueReduction&gt;0.3,MAX(IF($B2314="Non - avec lien de dépendance",MIN(1129,K2314,$C2314)*overallRate,MIN(1129,K2314)*overallRate),ROUND(MAX(IF($B2314="Non - avec lien de dépendance",0,MIN((0.75*K2314),847)),MIN(K2314,(0.75*$C2314),847)),2)),IF($B2314="Non - avec lien de dépendance",MIN(1129,K2314,$C2314)*overallRate,MIN(1129,K2314)*overallRate)))))</f>
        <v>Effectuez l’étape 1</v>
      </c>
      <c r="P2314" s="3">
        <f t="shared" si="36"/>
        <v>0</v>
      </c>
    </row>
    <row r="2315" spans="12:16" x14ac:dyDescent="0.5">
      <c r="L2315" s="68" t="str">
        <f>IF(ISTEXT(overallRate),"Effectuez l’étape 1",IF(OR(COUNT($C2315,H2315)&lt;&gt;2,overallRate=0),0,IF(D2315="Yes",ROUND(MAX(IF($B2315="Oui - sans lien de dépendance",0,MIN((0.75*H2315),847)),MIN(H2315,(0.75*$C2315),847)),2),IF(revenueReduction&gt;0.3,MAX(IF($B2315="Non - avec lien de dépendance",MIN(1129,H2315,$C2315)*overallRate,MIN(1129,H2315)*overallRate),ROUND(MAX(IF($B2315="Non - avec lien de dépendance",0,MIN((0.75*H2315),847)),MIN(H2315,(0.75*$C2315),847)),2)),IF($B2315="Non - avec lien de dépendance",MIN(1129,H2315,$C2315)*overallRate,MIN(1129,H2315)*overallRate)))))</f>
        <v>Effectuez l’étape 1</v>
      </c>
      <c r="M2315" s="68" t="str">
        <f>IF(ISTEXT(overallRate),"Effectuez l’étape 1",IF(OR(COUNT($C2315,I2315)&lt;&gt;2,overallRate=0),0,IF(E2315="Yes",ROUND(MAX(IF($B2315="Oui - sans lien de dépendance",0,MIN((0.75*I2315),847)),MIN(I2315,(0.75*$C2315),847)),2),IF(revenueReduction&gt;0.3,MAX(IF($B2315="Non - avec lien de dépendance",MIN(1129,I2315,$C2315)*overallRate,MIN(1129,I2315)*overallRate),ROUND(MAX(IF($B2315="Non - avec lien de dépendance",0,MIN((0.75*I2315),847)),MIN(I2315,(0.75*$C2315),847)),2)),IF($B2315="Non - avec lien de dépendance",MIN(1129,I2315,$C2315)*overallRate,MIN(1129,I2315)*overallRate)))))</f>
        <v>Effectuez l’étape 1</v>
      </c>
      <c r="N2315" s="68" t="str">
        <f>IF(ISTEXT(overallRate),"Effectuez l’étape 1",IF(OR(COUNT($C2315,J2315)&lt;&gt;2,overallRate=0),0,IF(F2315="Yes",ROUND(MAX(IF($B2315="Oui - sans lien de dépendance",0,MIN((0.75*J2315),847)),MIN(J2315,(0.75*$C2315),847)),2),IF(revenueReduction&gt;0.3,MAX(IF($B2315="Non - avec lien de dépendance",MIN(1129,J2315,$C2315)*overallRate,MIN(1129,J2315)*overallRate),ROUND(MAX(IF($B2315="Non - avec lien de dépendance",0,MIN((0.75*J2315),847)),MIN(J2315,(0.75*$C2315),847)),2)),IF($B2315="Non - avec lien de dépendance",MIN(1129,J2315,$C2315)*overallRate,MIN(1129,J2315)*overallRate)))))</f>
        <v>Effectuez l’étape 1</v>
      </c>
      <c r="O2315" s="68" t="str">
        <f>IF(ISTEXT(overallRate),"Effectuez l’étape 1",IF(OR(COUNT($C2315,K2315)&lt;&gt;2,overallRate=0),0,IF(G2315="Yes",ROUND(MAX(IF($B2315="Oui - sans lien de dépendance",0,MIN((0.75*K2315),847)),MIN(K2315,(0.75*$C2315),847)),2),IF(revenueReduction&gt;0.3,MAX(IF($B2315="Non - avec lien de dépendance",MIN(1129,K2315,$C2315)*overallRate,MIN(1129,K2315)*overallRate),ROUND(MAX(IF($B2315="Non - avec lien de dépendance",0,MIN((0.75*K2315),847)),MIN(K2315,(0.75*$C2315),847)),2)),IF($B2315="Non - avec lien de dépendance",MIN(1129,K2315,$C2315)*overallRate,MIN(1129,K2315)*overallRate)))))</f>
        <v>Effectuez l’étape 1</v>
      </c>
      <c r="P2315" s="3">
        <f t="shared" si="36"/>
        <v>0</v>
      </c>
    </row>
    <row r="2316" spans="12:16" x14ac:dyDescent="0.5">
      <c r="L2316" s="68" t="str">
        <f>IF(ISTEXT(overallRate),"Effectuez l’étape 1",IF(OR(COUNT($C2316,H2316)&lt;&gt;2,overallRate=0),0,IF(D2316="Yes",ROUND(MAX(IF($B2316="Oui - sans lien de dépendance",0,MIN((0.75*H2316),847)),MIN(H2316,(0.75*$C2316),847)),2),IF(revenueReduction&gt;0.3,MAX(IF($B2316="Non - avec lien de dépendance",MIN(1129,H2316,$C2316)*overallRate,MIN(1129,H2316)*overallRate),ROUND(MAX(IF($B2316="Non - avec lien de dépendance",0,MIN((0.75*H2316),847)),MIN(H2316,(0.75*$C2316),847)),2)),IF($B2316="Non - avec lien de dépendance",MIN(1129,H2316,$C2316)*overallRate,MIN(1129,H2316)*overallRate)))))</f>
        <v>Effectuez l’étape 1</v>
      </c>
      <c r="M2316" s="68" t="str">
        <f>IF(ISTEXT(overallRate),"Effectuez l’étape 1",IF(OR(COUNT($C2316,I2316)&lt;&gt;2,overallRate=0),0,IF(E2316="Yes",ROUND(MAX(IF($B2316="Oui - sans lien de dépendance",0,MIN((0.75*I2316),847)),MIN(I2316,(0.75*$C2316),847)),2),IF(revenueReduction&gt;0.3,MAX(IF($B2316="Non - avec lien de dépendance",MIN(1129,I2316,$C2316)*overallRate,MIN(1129,I2316)*overallRate),ROUND(MAX(IF($B2316="Non - avec lien de dépendance",0,MIN((0.75*I2316),847)),MIN(I2316,(0.75*$C2316),847)),2)),IF($B2316="Non - avec lien de dépendance",MIN(1129,I2316,$C2316)*overallRate,MIN(1129,I2316)*overallRate)))))</f>
        <v>Effectuez l’étape 1</v>
      </c>
      <c r="N2316" s="68" t="str">
        <f>IF(ISTEXT(overallRate),"Effectuez l’étape 1",IF(OR(COUNT($C2316,J2316)&lt;&gt;2,overallRate=0),0,IF(F2316="Yes",ROUND(MAX(IF($B2316="Oui - sans lien de dépendance",0,MIN((0.75*J2316),847)),MIN(J2316,(0.75*$C2316),847)),2),IF(revenueReduction&gt;0.3,MAX(IF($B2316="Non - avec lien de dépendance",MIN(1129,J2316,$C2316)*overallRate,MIN(1129,J2316)*overallRate),ROUND(MAX(IF($B2316="Non - avec lien de dépendance",0,MIN((0.75*J2316),847)),MIN(J2316,(0.75*$C2316),847)),2)),IF($B2316="Non - avec lien de dépendance",MIN(1129,J2316,$C2316)*overallRate,MIN(1129,J2316)*overallRate)))))</f>
        <v>Effectuez l’étape 1</v>
      </c>
      <c r="O2316" s="68" t="str">
        <f>IF(ISTEXT(overallRate),"Effectuez l’étape 1",IF(OR(COUNT($C2316,K2316)&lt;&gt;2,overallRate=0),0,IF(G2316="Yes",ROUND(MAX(IF($B2316="Oui - sans lien de dépendance",0,MIN((0.75*K2316),847)),MIN(K2316,(0.75*$C2316),847)),2),IF(revenueReduction&gt;0.3,MAX(IF($B2316="Non - avec lien de dépendance",MIN(1129,K2316,$C2316)*overallRate,MIN(1129,K2316)*overallRate),ROUND(MAX(IF($B2316="Non - avec lien de dépendance",0,MIN((0.75*K2316),847)),MIN(K2316,(0.75*$C2316),847)),2)),IF($B2316="Non - avec lien de dépendance",MIN(1129,K2316,$C2316)*overallRate,MIN(1129,K2316)*overallRate)))))</f>
        <v>Effectuez l’étape 1</v>
      </c>
      <c r="P2316" s="3">
        <f t="shared" si="36"/>
        <v>0</v>
      </c>
    </row>
    <row r="2317" spans="12:16" x14ac:dyDescent="0.5">
      <c r="L2317" s="68" t="str">
        <f>IF(ISTEXT(overallRate),"Effectuez l’étape 1",IF(OR(COUNT($C2317,H2317)&lt;&gt;2,overallRate=0),0,IF(D2317="Yes",ROUND(MAX(IF($B2317="Oui - sans lien de dépendance",0,MIN((0.75*H2317),847)),MIN(H2317,(0.75*$C2317),847)),2),IF(revenueReduction&gt;0.3,MAX(IF($B2317="Non - avec lien de dépendance",MIN(1129,H2317,$C2317)*overallRate,MIN(1129,H2317)*overallRate),ROUND(MAX(IF($B2317="Non - avec lien de dépendance",0,MIN((0.75*H2317),847)),MIN(H2317,(0.75*$C2317),847)),2)),IF($B2317="Non - avec lien de dépendance",MIN(1129,H2317,$C2317)*overallRate,MIN(1129,H2317)*overallRate)))))</f>
        <v>Effectuez l’étape 1</v>
      </c>
      <c r="M2317" s="68" t="str">
        <f>IF(ISTEXT(overallRate),"Effectuez l’étape 1",IF(OR(COUNT($C2317,I2317)&lt;&gt;2,overallRate=0),0,IF(E2317="Yes",ROUND(MAX(IF($B2317="Oui - sans lien de dépendance",0,MIN((0.75*I2317),847)),MIN(I2317,(0.75*$C2317),847)),2),IF(revenueReduction&gt;0.3,MAX(IF($B2317="Non - avec lien de dépendance",MIN(1129,I2317,$C2317)*overallRate,MIN(1129,I2317)*overallRate),ROUND(MAX(IF($B2317="Non - avec lien de dépendance",0,MIN((0.75*I2317),847)),MIN(I2317,(0.75*$C2317),847)),2)),IF($B2317="Non - avec lien de dépendance",MIN(1129,I2317,$C2317)*overallRate,MIN(1129,I2317)*overallRate)))))</f>
        <v>Effectuez l’étape 1</v>
      </c>
      <c r="N2317" s="68" t="str">
        <f>IF(ISTEXT(overallRate),"Effectuez l’étape 1",IF(OR(COUNT($C2317,J2317)&lt;&gt;2,overallRate=0),0,IF(F2317="Yes",ROUND(MAX(IF($B2317="Oui - sans lien de dépendance",0,MIN((0.75*J2317),847)),MIN(J2317,(0.75*$C2317),847)),2),IF(revenueReduction&gt;0.3,MAX(IF($B2317="Non - avec lien de dépendance",MIN(1129,J2317,$C2317)*overallRate,MIN(1129,J2317)*overallRate),ROUND(MAX(IF($B2317="Non - avec lien de dépendance",0,MIN((0.75*J2317),847)),MIN(J2317,(0.75*$C2317),847)),2)),IF($B2317="Non - avec lien de dépendance",MIN(1129,J2317,$C2317)*overallRate,MIN(1129,J2317)*overallRate)))))</f>
        <v>Effectuez l’étape 1</v>
      </c>
      <c r="O2317" s="68" t="str">
        <f>IF(ISTEXT(overallRate),"Effectuez l’étape 1",IF(OR(COUNT($C2317,K2317)&lt;&gt;2,overallRate=0),0,IF(G2317="Yes",ROUND(MAX(IF($B2317="Oui - sans lien de dépendance",0,MIN((0.75*K2317),847)),MIN(K2317,(0.75*$C2317),847)),2),IF(revenueReduction&gt;0.3,MAX(IF($B2317="Non - avec lien de dépendance",MIN(1129,K2317,$C2317)*overallRate,MIN(1129,K2317)*overallRate),ROUND(MAX(IF($B2317="Non - avec lien de dépendance",0,MIN((0.75*K2317),847)),MIN(K2317,(0.75*$C2317),847)),2)),IF($B2317="Non - avec lien de dépendance",MIN(1129,K2317,$C2317)*overallRate,MIN(1129,K2317)*overallRate)))))</f>
        <v>Effectuez l’étape 1</v>
      </c>
      <c r="P2317" s="3">
        <f t="shared" si="36"/>
        <v>0</v>
      </c>
    </row>
    <row r="2318" spans="12:16" x14ac:dyDescent="0.5">
      <c r="L2318" s="68" t="str">
        <f>IF(ISTEXT(overallRate),"Effectuez l’étape 1",IF(OR(COUNT($C2318,H2318)&lt;&gt;2,overallRate=0),0,IF(D2318="Yes",ROUND(MAX(IF($B2318="Oui - sans lien de dépendance",0,MIN((0.75*H2318),847)),MIN(H2318,(0.75*$C2318),847)),2),IF(revenueReduction&gt;0.3,MAX(IF($B2318="Non - avec lien de dépendance",MIN(1129,H2318,$C2318)*overallRate,MIN(1129,H2318)*overallRate),ROUND(MAX(IF($B2318="Non - avec lien de dépendance",0,MIN((0.75*H2318),847)),MIN(H2318,(0.75*$C2318),847)),2)),IF($B2318="Non - avec lien de dépendance",MIN(1129,H2318,$C2318)*overallRate,MIN(1129,H2318)*overallRate)))))</f>
        <v>Effectuez l’étape 1</v>
      </c>
      <c r="M2318" s="68" t="str">
        <f>IF(ISTEXT(overallRate),"Effectuez l’étape 1",IF(OR(COUNT($C2318,I2318)&lt;&gt;2,overallRate=0),0,IF(E2318="Yes",ROUND(MAX(IF($B2318="Oui - sans lien de dépendance",0,MIN((0.75*I2318),847)),MIN(I2318,(0.75*$C2318),847)),2),IF(revenueReduction&gt;0.3,MAX(IF($B2318="Non - avec lien de dépendance",MIN(1129,I2318,$C2318)*overallRate,MIN(1129,I2318)*overallRate),ROUND(MAX(IF($B2318="Non - avec lien de dépendance",0,MIN((0.75*I2318),847)),MIN(I2318,(0.75*$C2318),847)),2)),IF($B2318="Non - avec lien de dépendance",MIN(1129,I2318,$C2318)*overallRate,MIN(1129,I2318)*overallRate)))))</f>
        <v>Effectuez l’étape 1</v>
      </c>
      <c r="N2318" s="68" t="str">
        <f>IF(ISTEXT(overallRate),"Effectuez l’étape 1",IF(OR(COUNT($C2318,J2318)&lt;&gt;2,overallRate=0),0,IF(F2318="Yes",ROUND(MAX(IF($B2318="Oui - sans lien de dépendance",0,MIN((0.75*J2318),847)),MIN(J2318,(0.75*$C2318),847)),2),IF(revenueReduction&gt;0.3,MAX(IF($B2318="Non - avec lien de dépendance",MIN(1129,J2318,$C2318)*overallRate,MIN(1129,J2318)*overallRate),ROUND(MAX(IF($B2318="Non - avec lien de dépendance",0,MIN((0.75*J2318),847)),MIN(J2318,(0.75*$C2318),847)),2)),IF($B2318="Non - avec lien de dépendance",MIN(1129,J2318,$C2318)*overallRate,MIN(1129,J2318)*overallRate)))))</f>
        <v>Effectuez l’étape 1</v>
      </c>
      <c r="O2318" s="68" t="str">
        <f>IF(ISTEXT(overallRate),"Effectuez l’étape 1",IF(OR(COUNT($C2318,K2318)&lt;&gt;2,overallRate=0),0,IF(G2318="Yes",ROUND(MAX(IF($B2318="Oui - sans lien de dépendance",0,MIN((0.75*K2318),847)),MIN(K2318,(0.75*$C2318),847)),2),IF(revenueReduction&gt;0.3,MAX(IF($B2318="Non - avec lien de dépendance",MIN(1129,K2318,$C2318)*overallRate,MIN(1129,K2318)*overallRate),ROUND(MAX(IF($B2318="Non - avec lien de dépendance",0,MIN((0.75*K2318),847)),MIN(K2318,(0.75*$C2318),847)),2)),IF($B2318="Non - avec lien de dépendance",MIN(1129,K2318,$C2318)*overallRate,MIN(1129,K2318)*overallRate)))))</f>
        <v>Effectuez l’étape 1</v>
      </c>
      <c r="P2318" s="3">
        <f t="shared" si="36"/>
        <v>0</v>
      </c>
    </row>
    <row r="2319" spans="12:16" x14ac:dyDescent="0.5">
      <c r="L2319" s="68" t="str">
        <f>IF(ISTEXT(overallRate),"Effectuez l’étape 1",IF(OR(COUNT($C2319,H2319)&lt;&gt;2,overallRate=0),0,IF(D2319="Yes",ROUND(MAX(IF($B2319="Oui - sans lien de dépendance",0,MIN((0.75*H2319),847)),MIN(H2319,(0.75*$C2319),847)),2),IF(revenueReduction&gt;0.3,MAX(IF($B2319="Non - avec lien de dépendance",MIN(1129,H2319,$C2319)*overallRate,MIN(1129,H2319)*overallRate),ROUND(MAX(IF($B2319="Non - avec lien de dépendance",0,MIN((0.75*H2319),847)),MIN(H2319,(0.75*$C2319),847)),2)),IF($B2319="Non - avec lien de dépendance",MIN(1129,H2319,$C2319)*overallRate,MIN(1129,H2319)*overallRate)))))</f>
        <v>Effectuez l’étape 1</v>
      </c>
      <c r="M2319" s="68" t="str">
        <f>IF(ISTEXT(overallRate),"Effectuez l’étape 1",IF(OR(COUNT($C2319,I2319)&lt;&gt;2,overallRate=0),0,IF(E2319="Yes",ROUND(MAX(IF($B2319="Oui - sans lien de dépendance",0,MIN((0.75*I2319),847)),MIN(I2319,(0.75*$C2319),847)),2),IF(revenueReduction&gt;0.3,MAX(IF($B2319="Non - avec lien de dépendance",MIN(1129,I2319,$C2319)*overallRate,MIN(1129,I2319)*overallRate),ROUND(MAX(IF($B2319="Non - avec lien de dépendance",0,MIN((0.75*I2319),847)),MIN(I2319,(0.75*$C2319),847)),2)),IF($B2319="Non - avec lien de dépendance",MIN(1129,I2319,$C2319)*overallRate,MIN(1129,I2319)*overallRate)))))</f>
        <v>Effectuez l’étape 1</v>
      </c>
      <c r="N2319" s="68" t="str">
        <f>IF(ISTEXT(overallRate),"Effectuez l’étape 1",IF(OR(COUNT($C2319,J2319)&lt;&gt;2,overallRate=0),0,IF(F2319="Yes",ROUND(MAX(IF($B2319="Oui - sans lien de dépendance",0,MIN((0.75*J2319),847)),MIN(J2319,(0.75*$C2319),847)),2),IF(revenueReduction&gt;0.3,MAX(IF($B2319="Non - avec lien de dépendance",MIN(1129,J2319,$C2319)*overallRate,MIN(1129,J2319)*overallRate),ROUND(MAX(IF($B2319="Non - avec lien de dépendance",0,MIN((0.75*J2319),847)),MIN(J2319,(0.75*$C2319),847)),2)),IF($B2319="Non - avec lien de dépendance",MIN(1129,J2319,$C2319)*overallRate,MIN(1129,J2319)*overallRate)))))</f>
        <v>Effectuez l’étape 1</v>
      </c>
      <c r="O2319" s="68" t="str">
        <f>IF(ISTEXT(overallRate),"Effectuez l’étape 1",IF(OR(COUNT($C2319,K2319)&lt;&gt;2,overallRate=0),0,IF(G2319="Yes",ROUND(MAX(IF($B2319="Oui - sans lien de dépendance",0,MIN((0.75*K2319),847)),MIN(K2319,(0.75*$C2319),847)),2),IF(revenueReduction&gt;0.3,MAX(IF($B2319="Non - avec lien de dépendance",MIN(1129,K2319,$C2319)*overallRate,MIN(1129,K2319)*overallRate),ROUND(MAX(IF($B2319="Non - avec lien de dépendance",0,MIN((0.75*K2319),847)),MIN(K2319,(0.75*$C2319),847)),2)),IF($B2319="Non - avec lien de dépendance",MIN(1129,K2319,$C2319)*overallRate,MIN(1129,K2319)*overallRate)))))</f>
        <v>Effectuez l’étape 1</v>
      </c>
      <c r="P2319" s="3">
        <f t="shared" si="36"/>
        <v>0</v>
      </c>
    </row>
    <row r="2320" spans="12:16" x14ac:dyDescent="0.5">
      <c r="L2320" s="68" t="str">
        <f>IF(ISTEXT(overallRate),"Effectuez l’étape 1",IF(OR(COUNT($C2320,H2320)&lt;&gt;2,overallRate=0),0,IF(D2320="Yes",ROUND(MAX(IF($B2320="Oui - sans lien de dépendance",0,MIN((0.75*H2320),847)),MIN(H2320,(0.75*$C2320),847)),2),IF(revenueReduction&gt;0.3,MAX(IF($B2320="Non - avec lien de dépendance",MIN(1129,H2320,$C2320)*overallRate,MIN(1129,H2320)*overallRate),ROUND(MAX(IF($B2320="Non - avec lien de dépendance",0,MIN((0.75*H2320),847)),MIN(H2320,(0.75*$C2320),847)),2)),IF($B2320="Non - avec lien de dépendance",MIN(1129,H2320,$C2320)*overallRate,MIN(1129,H2320)*overallRate)))))</f>
        <v>Effectuez l’étape 1</v>
      </c>
      <c r="M2320" s="68" t="str">
        <f>IF(ISTEXT(overallRate),"Effectuez l’étape 1",IF(OR(COUNT($C2320,I2320)&lt;&gt;2,overallRate=0),0,IF(E2320="Yes",ROUND(MAX(IF($B2320="Oui - sans lien de dépendance",0,MIN((0.75*I2320),847)),MIN(I2320,(0.75*$C2320),847)),2),IF(revenueReduction&gt;0.3,MAX(IF($B2320="Non - avec lien de dépendance",MIN(1129,I2320,$C2320)*overallRate,MIN(1129,I2320)*overallRate),ROUND(MAX(IF($B2320="Non - avec lien de dépendance",0,MIN((0.75*I2320),847)),MIN(I2320,(0.75*$C2320),847)),2)),IF($B2320="Non - avec lien de dépendance",MIN(1129,I2320,$C2320)*overallRate,MIN(1129,I2320)*overallRate)))))</f>
        <v>Effectuez l’étape 1</v>
      </c>
      <c r="N2320" s="68" t="str">
        <f>IF(ISTEXT(overallRate),"Effectuez l’étape 1",IF(OR(COUNT($C2320,J2320)&lt;&gt;2,overallRate=0),0,IF(F2320="Yes",ROUND(MAX(IF($B2320="Oui - sans lien de dépendance",0,MIN((0.75*J2320),847)),MIN(J2320,(0.75*$C2320),847)),2),IF(revenueReduction&gt;0.3,MAX(IF($B2320="Non - avec lien de dépendance",MIN(1129,J2320,$C2320)*overallRate,MIN(1129,J2320)*overallRate),ROUND(MAX(IF($B2320="Non - avec lien de dépendance",0,MIN((0.75*J2320),847)),MIN(J2320,(0.75*$C2320),847)),2)),IF($B2320="Non - avec lien de dépendance",MIN(1129,J2320,$C2320)*overallRate,MIN(1129,J2320)*overallRate)))))</f>
        <v>Effectuez l’étape 1</v>
      </c>
      <c r="O2320" s="68" t="str">
        <f>IF(ISTEXT(overallRate),"Effectuez l’étape 1",IF(OR(COUNT($C2320,K2320)&lt;&gt;2,overallRate=0),0,IF(G2320="Yes",ROUND(MAX(IF($B2320="Oui - sans lien de dépendance",0,MIN((0.75*K2320),847)),MIN(K2320,(0.75*$C2320),847)),2),IF(revenueReduction&gt;0.3,MAX(IF($B2320="Non - avec lien de dépendance",MIN(1129,K2320,$C2320)*overallRate,MIN(1129,K2320)*overallRate),ROUND(MAX(IF($B2320="Non - avec lien de dépendance",0,MIN((0.75*K2320),847)),MIN(K2320,(0.75*$C2320),847)),2)),IF($B2320="Non - avec lien de dépendance",MIN(1129,K2320,$C2320)*overallRate,MIN(1129,K2320)*overallRate)))))</f>
        <v>Effectuez l’étape 1</v>
      </c>
      <c r="P2320" s="3">
        <f t="shared" si="36"/>
        <v>0</v>
      </c>
    </row>
    <row r="2321" spans="12:16" x14ac:dyDescent="0.5">
      <c r="L2321" s="68" t="str">
        <f>IF(ISTEXT(overallRate),"Effectuez l’étape 1",IF(OR(COUNT($C2321,H2321)&lt;&gt;2,overallRate=0),0,IF(D2321="Yes",ROUND(MAX(IF($B2321="Oui - sans lien de dépendance",0,MIN((0.75*H2321),847)),MIN(H2321,(0.75*$C2321),847)),2),IF(revenueReduction&gt;0.3,MAX(IF($B2321="Non - avec lien de dépendance",MIN(1129,H2321,$C2321)*overallRate,MIN(1129,H2321)*overallRate),ROUND(MAX(IF($B2321="Non - avec lien de dépendance",0,MIN((0.75*H2321),847)),MIN(H2321,(0.75*$C2321),847)),2)),IF($B2321="Non - avec lien de dépendance",MIN(1129,H2321,$C2321)*overallRate,MIN(1129,H2321)*overallRate)))))</f>
        <v>Effectuez l’étape 1</v>
      </c>
      <c r="M2321" s="68" t="str">
        <f>IF(ISTEXT(overallRate),"Effectuez l’étape 1",IF(OR(COUNT($C2321,I2321)&lt;&gt;2,overallRate=0),0,IF(E2321="Yes",ROUND(MAX(IF($B2321="Oui - sans lien de dépendance",0,MIN((0.75*I2321),847)),MIN(I2321,(0.75*$C2321),847)),2),IF(revenueReduction&gt;0.3,MAX(IF($B2321="Non - avec lien de dépendance",MIN(1129,I2321,$C2321)*overallRate,MIN(1129,I2321)*overallRate),ROUND(MAX(IF($B2321="Non - avec lien de dépendance",0,MIN((0.75*I2321),847)),MIN(I2321,(0.75*$C2321),847)),2)),IF($B2321="Non - avec lien de dépendance",MIN(1129,I2321,$C2321)*overallRate,MIN(1129,I2321)*overallRate)))))</f>
        <v>Effectuez l’étape 1</v>
      </c>
      <c r="N2321" s="68" t="str">
        <f>IF(ISTEXT(overallRate),"Effectuez l’étape 1",IF(OR(COUNT($C2321,J2321)&lt;&gt;2,overallRate=0),0,IF(F2321="Yes",ROUND(MAX(IF($B2321="Oui - sans lien de dépendance",0,MIN((0.75*J2321),847)),MIN(J2321,(0.75*$C2321),847)),2),IF(revenueReduction&gt;0.3,MAX(IF($B2321="Non - avec lien de dépendance",MIN(1129,J2321,$C2321)*overallRate,MIN(1129,J2321)*overallRate),ROUND(MAX(IF($B2321="Non - avec lien de dépendance",0,MIN((0.75*J2321),847)),MIN(J2321,(0.75*$C2321),847)),2)),IF($B2321="Non - avec lien de dépendance",MIN(1129,J2321,$C2321)*overallRate,MIN(1129,J2321)*overallRate)))))</f>
        <v>Effectuez l’étape 1</v>
      </c>
      <c r="O2321" s="68" t="str">
        <f>IF(ISTEXT(overallRate),"Effectuez l’étape 1",IF(OR(COUNT($C2321,K2321)&lt;&gt;2,overallRate=0),0,IF(G2321="Yes",ROUND(MAX(IF($B2321="Oui - sans lien de dépendance",0,MIN((0.75*K2321),847)),MIN(K2321,(0.75*$C2321),847)),2),IF(revenueReduction&gt;0.3,MAX(IF($B2321="Non - avec lien de dépendance",MIN(1129,K2321,$C2321)*overallRate,MIN(1129,K2321)*overallRate),ROUND(MAX(IF($B2321="Non - avec lien de dépendance",0,MIN((0.75*K2321),847)),MIN(K2321,(0.75*$C2321),847)),2)),IF($B2321="Non - avec lien de dépendance",MIN(1129,K2321,$C2321)*overallRate,MIN(1129,K2321)*overallRate)))))</f>
        <v>Effectuez l’étape 1</v>
      </c>
      <c r="P2321" s="3">
        <f t="shared" si="36"/>
        <v>0</v>
      </c>
    </row>
    <row r="2322" spans="12:16" x14ac:dyDescent="0.5">
      <c r="L2322" s="68" t="str">
        <f>IF(ISTEXT(overallRate),"Effectuez l’étape 1",IF(OR(COUNT($C2322,H2322)&lt;&gt;2,overallRate=0),0,IF(D2322="Yes",ROUND(MAX(IF($B2322="Oui - sans lien de dépendance",0,MIN((0.75*H2322),847)),MIN(H2322,(0.75*$C2322),847)),2),IF(revenueReduction&gt;0.3,MAX(IF($B2322="Non - avec lien de dépendance",MIN(1129,H2322,$C2322)*overallRate,MIN(1129,H2322)*overallRate),ROUND(MAX(IF($B2322="Non - avec lien de dépendance",0,MIN((0.75*H2322),847)),MIN(H2322,(0.75*$C2322),847)),2)),IF($B2322="Non - avec lien de dépendance",MIN(1129,H2322,$C2322)*overallRate,MIN(1129,H2322)*overallRate)))))</f>
        <v>Effectuez l’étape 1</v>
      </c>
      <c r="M2322" s="68" t="str">
        <f>IF(ISTEXT(overallRate),"Effectuez l’étape 1",IF(OR(COUNT($C2322,I2322)&lt;&gt;2,overallRate=0),0,IF(E2322="Yes",ROUND(MAX(IF($B2322="Oui - sans lien de dépendance",0,MIN((0.75*I2322),847)),MIN(I2322,(0.75*$C2322),847)),2),IF(revenueReduction&gt;0.3,MAX(IF($B2322="Non - avec lien de dépendance",MIN(1129,I2322,$C2322)*overallRate,MIN(1129,I2322)*overallRate),ROUND(MAX(IF($B2322="Non - avec lien de dépendance",0,MIN((0.75*I2322),847)),MIN(I2322,(0.75*$C2322),847)),2)),IF($B2322="Non - avec lien de dépendance",MIN(1129,I2322,$C2322)*overallRate,MIN(1129,I2322)*overallRate)))))</f>
        <v>Effectuez l’étape 1</v>
      </c>
      <c r="N2322" s="68" t="str">
        <f>IF(ISTEXT(overallRate),"Effectuez l’étape 1",IF(OR(COUNT($C2322,J2322)&lt;&gt;2,overallRate=0),0,IF(F2322="Yes",ROUND(MAX(IF($B2322="Oui - sans lien de dépendance",0,MIN((0.75*J2322),847)),MIN(J2322,(0.75*$C2322),847)),2),IF(revenueReduction&gt;0.3,MAX(IF($B2322="Non - avec lien de dépendance",MIN(1129,J2322,$C2322)*overallRate,MIN(1129,J2322)*overallRate),ROUND(MAX(IF($B2322="Non - avec lien de dépendance",0,MIN((0.75*J2322),847)),MIN(J2322,(0.75*$C2322),847)),2)),IF($B2322="Non - avec lien de dépendance",MIN(1129,J2322,$C2322)*overallRate,MIN(1129,J2322)*overallRate)))))</f>
        <v>Effectuez l’étape 1</v>
      </c>
      <c r="O2322" s="68" t="str">
        <f>IF(ISTEXT(overallRate),"Effectuez l’étape 1",IF(OR(COUNT($C2322,K2322)&lt;&gt;2,overallRate=0),0,IF(G2322="Yes",ROUND(MAX(IF($B2322="Oui - sans lien de dépendance",0,MIN((0.75*K2322),847)),MIN(K2322,(0.75*$C2322),847)),2),IF(revenueReduction&gt;0.3,MAX(IF($B2322="Non - avec lien de dépendance",MIN(1129,K2322,$C2322)*overallRate,MIN(1129,K2322)*overallRate),ROUND(MAX(IF($B2322="Non - avec lien de dépendance",0,MIN((0.75*K2322),847)),MIN(K2322,(0.75*$C2322),847)),2)),IF($B2322="Non - avec lien de dépendance",MIN(1129,K2322,$C2322)*overallRate,MIN(1129,K2322)*overallRate)))))</f>
        <v>Effectuez l’étape 1</v>
      </c>
      <c r="P2322" s="3">
        <f t="shared" si="36"/>
        <v>0</v>
      </c>
    </row>
    <row r="2323" spans="12:16" x14ac:dyDescent="0.5">
      <c r="L2323" s="68" t="str">
        <f>IF(ISTEXT(overallRate),"Effectuez l’étape 1",IF(OR(COUNT($C2323,H2323)&lt;&gt;2,overallRate=0),0,IF(D2323="Yes",ROUND(MAX(IF($B2323="Oui - sans lien de dépendance",0,MIN((0.75*H2323),847)),MIN(H2323,(0.75*$C2323),847)),2),IF(revenueReduction&gt;0.3,MAX(IF($B2323="Non - avec lien de dépendance",MIN(1129,H2323,$C2323)*overallRate,MIN(1129,H2323)*overallRate),ROUND(MAX(IF($B2323="Non - avec lien de dépendance",0,MIN((0.75*H2323),847)),MIN(H2323,(0.75*$C2323),847)),2)),IF($B2323="Non - avec lien de dépendance",MIN(1129,H2323,$C2323)*overallRate,MIN(1129,H2323)*overallRate)))))</f>
        <v>Effectuez l’étape 1</v>
      </c>
      <c r="M2323" s="68" t="str">
        <f>IF(ISTEXT(overallRate),"Effectuez l’étape 1",IF(OR(COUNT($C2323,I2323)&lt;&gt;2,overallRate=0),0,IF(E2323="Yes",ROUND(MAX(IF($B2323="Oui - sans lien de dépendance",0,MIN((0.75*I2323),847)),MIN(I2323,(0.75*$C2323),847)),2),IF(revenueReduction&gt;0.3,MAX(IF($B2323="Non - avec lien de dépendance",MIN(1129,I2323,$C2323)*overallRate,MIN(1129,I2323)*overallRate),ROUND(MAX(IF($B2323="Non - avec lien de dépendance",0,MIN((0.75*I2323),847)),MIN(I2323,(0.75*$C2323),847)),2)),IF($B2323="Non - avec lien de dépendance",MIN(1129,I2323,$C2323)*overallRate,MIN(1129,I2323)*overallRate)))))</f>
        <v>Effectuez l’étape 1</v>
      </c>
      <c r="N2323" s="68" t="str">
        <f>IF(ISTEXT(overallRate),"Effectuez l’étape 1",IF(OR(COUNT($C2323,J2323)&lt;&gt;2,overallRate=0),0,IF(F2323="Yes",ROUND(MAX(IF($B2323="Oui - sans lien de dépendance",0,MIN((0.75*J2323),847)),MIN(J2323,(0.75*$C2323),847)),2),IF(revenueReduction&gt;0.3,MAX(IF($B2323="Non - avec lien de dépendance",MIN(1129,J2323,$C2323)*overallRate,MIN(1129,J2323)*overallRate),ROUND(MAX(IF($B2323="Non - avec lien de dépendance",0,MIN((0.75*J2323),847)),MIN(J2323,(0.75*$C2323),847)),2)),IF($B2323="Non - avec lien de dépendance",MIN(1129,J2323,$C2323)*overallRate,MIN(1129,J2323)*overallRate)))))</f>
        <v>Effectuez l’étape 1</v>
      </c>
      <c r="O2323" s="68" t="str">
        <f>IF(ISTEXT(overallRate),"Effectuez l’étape 1",IF(OR(COUNT($C2323,K2323)&lt;&gt;2,overallRate=0),0,IF(G2323="Yes",ROUND(MAX(IF($B2323="Oui - sans lien de dépendance",0,MIN((0.75*K2323),847)),MIN(K2323,(0.75*$C2323),847)),2),IF(revenueReduction&gt;0.3,MAX(IF($B2323="Non - avec lien de dépendance",MIN(1129,K2323,$C2323)*overallRate,MIN(1129,K2323)*overallRate),ROUND(MAX(IF($B2323="Non - avec lien de dépendance",0,MIN((0.75*K2323),847)),MIN(K2323,(0.75*$C2323),847)),2)),IF($B2323="Non - avec lien de dépendance",MIN(1129,K2323,$C2323)*overallRate,MIN(1129,K2323)*overallRate)))))</f>
        <v>Effectuez l’étape 1</v>
      </c>
      <c r="P2323" s="3">
        <f t="shared" si="36"/>
        <v>0</v>
      </c>
    </row>
    <row r="2324" spans="12:16" x14ac:dyDescent="0.5">
      <c r="L2324" s="68" t="str">
        <f>IF(ISTEXT(overallRate),"Effectuez l’étape 1",IF(OR(COUNT($C2324,H2324)&lt;&gt;2,overallRate=0),0,IF(D2324="Yes",ROUND(MAX(IF($B2324="Oui - sans lien de dépendance",0,MIN((0.75*H2324),847)),MIN(H2324,(0.75*$C2324),847)),2),IF(revenueReduction&gt;0.3,MAX(IF($B2324="Non - avec lien de dépendance",MIN(1129,H2324,$C2324)*overallRate,MIN(1129,H2324)*overallRate),ROUND(MAX(IF($B2324="Non - avec lien de dépendance",0,MIN((0.75*H2324),847)),MIN(H2324,(0.75*$C2324),847)),2)),IF($B2324="Non - avec lien de dépendance",MIN(1129,H2324,$C2324)*overallRate,MIN(1129,H2324)*overallRate)))))</f>
        <v>Effectuez l’étape 1</v>
      </c>
      <c r="M2324" s="68" t="str">
        <f>IF(ISTEXT(overallRate),"Effectuez l’étape 1",IF(OR(COUNT($C2324,I2324)&lt;&gt;2,overallRate=0),0,IF(E2324="Yes",ROUND(MAX(IF($B2324="Oui - sans lien de dépendance",0,MIN((0.75*I2324),847)),MIN(I2324,(0.75*$C2324),847)),2),IF(revenueReduction&gt;0.3,MAX(IF($B2324="Non - avec lien de dépendance",MIN(1129,I2324,$C2324)*overallRate,MIN(1129,I2324)*overallRate),ROUND(MAX(IF($B2324="Non - avec lien de dépendance",0,MIN((0.75*I2324),847)),MIN(I2324,(0.75*$C2324),847)),2)),IF($B2324="Non - avec lien de dépendance",MIN(1129,I2324,$C2324)*overallRate,MIN(1129,I2324)*overallRate)))))</f>
        <v>Effectuez l’étape 1</v>
      </c>
      <c r="N2324" s="68" t="str">
        <f>IF(ISTEXT(overallRate),"Effectuez l’étape 1",IF(OR(COUNT($C2324,J2324)&lt;&gt;2,overallRate=0),0,IF(F2324="Yes",ROUND(MAX(IF($B2324="Oui - sans lien de dépendance",0,MIN((0.75*J2324),847)),MIN(J2324,(0.75*$C2324),847)),2),IF(revenueReduction&gt;0.3,MAX(IF($B2324="Non - avec lien de dépendance",MIN(1129,J2324,$C2324)*overallRate,MIN(1129,J2324)*overallRate),ROUND(MAX(IF($B2324="Non - avec lien de dépendance",0,MIN((0.75*J2324),847)),MIN(J2324,(0.75*$C2324),847)),2)),IF($B2324="Non - avec lien de dépendance",MIN(1129,J2324,$C2324)*overallRate,MIN(1129,J2324)*overallRate)))))</f>
        <v>Effectuez l’étape 1</v>
      </c>
      <c r="O2324" s="68" t="str">
        <f>IF(ISTEXT(overallRate),"Effectuez l’étape 1",IF(OR(COUNT($C2324,K2324)&lt;&gt;2,overallRate=0),0,IF(G2324="Yes",ROUND(MAX(IF($B2324="Oui - sans lien de dépendance",0,MIN((0.75*K2324),847)),MIN(K2324,(0.75*$C2324),847)),2),IF(revenueReduction&gt;0.3,MAX(IF($B2324="Non - avec lien de dépendance",MIN(1129,K2324,$C2324)*overallRate,MIN(1129,K2324)*overallRate),ROUND(MAX(IF($B2324="Non - avec lien de dépendance",0,MIN((0.75*K2324),847)),MIN(K2324,(0.75*$C2324),847)),2)),IF($B2324="Non - avec lien de dépendance",MIN(1129,K2324,$C2324)*overallRate,MIN(1129,K2324)*overallRate)))))</f>
        <v>Effectuez l’étape 1</v>
      </c>
      <c r="P2324" s="3">
        <f t="shared" si="36"/>
        <v>0</v>
      </c>
    </row>
    <row r="2325" spans="12:16" x14ac:dyDescent="0.5">
      <c r="L2325" s="68" t="str">
        <f>IF(ISTEXT(overallRate),"Effectuez l’étape 1",IF(OR(COUNT($C2325,H2325)&lt;&gt;2,overallRate=0),0,IF(D2325="Yes",ROUND(MAX(IF($B2325="Oui - sans lien de dépendance",0,MIN((0.75*H2325),847)),MIN(H2325,(0.75*$C2325),847)),2),IF(revenueReduction&gt;0.3,MAX(IF($B2325="Non - avec lien de dépendance",MIN(1129,H2325,$C2325)*overallRate,MIN(1129,H2325)*overallRate),ROUND(MAX(IF($B2325="Non - avec lien de dépendance",0,MIN((0.75*H2325),847)),MIN(H2325,(0.75*$C2325),847)),2)),IF($B2325="Non - avec lien de dépendance",MIN(1129,H2325,$C2325)*overallRate,MIN(1129,H2325)*overallRate)))))</f>
        <v>Effectuez l’étape 1</v>
      </c>
      <c r="M2325" s="68" t="str">
        <f>IF(ISTEXT(overallRate),"Effectuez l’étape 1",IF(OR(COUNT($C2325,I2325)&lt;&gt;2,overallRate=0),0,IF(E2325="Yes",ROUND(MAX(IF($B2325="Oui - sans lien de dépendance",0,MIN((0.75*I2325),847)),MIN(I2325,(0.75*$C2325),847)),2),IF(revenueReduction&gt;0.3,MAX(IF($B2325="Non - avec lien de dépendance",MIN(1129,I2325,$C2325)*overallRate,MIN(1129,I2325)*overallRate),ROUND(MAX(IF($B2325="Non - avec lien de dépendance",0,MIN((0.75*I2325),847)),MIN(I2325,(0.75*$C2325),847)),2)),IF($B2325="Non - avec lien de dépendance",MIN(1129,I2325,$C2325)*overallRate,MIN(1129,I2325)*overallRate)))))</f>
        <v>Effectuez l’étape 1</v>
      </c>
      <c r="N2325" s="68" t="str">
        <f>IF(ISTEXT(overallRate),"Effectuez l’étape 1",IF(OR(COUNT($C2325,J2325)&lt;&gt;2,overallRate=0),0,IF(F2325="Yes",ROUND(MAX(IF($B2325="Oui - sans lien de dépendance",0,MIN((0.75*J2325),847)),MIN(J2325,(0.75*$C2325),847)),2),IF(revenueReduction&gt;0.3,MAX(IF($B2325="Non - avec lien de dépendance",MIN(1129,J2325,$C2325)*overallRate,MIN(1129,J2325)*overallRate),ROUND(MAX(IF($B2325="Non - avec lien de dépendance",0,MIN((0.75*J2325),847)),MIN(J2325,(0.75*$C2325),847)),2)),IF($B2325="Non - avec lien de dépendance",MIN(1129,J2325,$C2325)*overallRate,MIN(1129,J2325)*overallRate)))))</f>
        <v>Effectuez l’étape 1</v>
      </c>
      <c r="O2325" s="68" t="str">
        <f>IF(ISTEXT(overallRate),"Effectuez l’étape 1",IF(OR(COUNT($C2325,K2325)&lt;&gt;2,overallRate=0),0,IF(G2325="Yes",ROUND(MAX(IF($B2325="Oui - sans lien de dépendance",0,MIN((0.75*K2325),847)),MIN(K2325,(0.75*$C2325),847)),2),IF(revenueReduction&gt;0.3,MAX(IF($B2325="Non - avec lien de dépendance",MIN(1129,K2325,$C2325)*overallRate,MIN(1129,K2325)*overallRate),ROUND(MAX(IF($B2325="Non - avec lien de dépendance",0,MIN((0.75*K2325),847)),MIN(K2325,(0.75*$C2325),847)),2)),IF($B2325="Non - avec lien de dépendance",MIN(1129,K2325,$C2325)*overallRate,MIN(1129,K2325)*overallRate)))))</f>
        <v>Effectuez l’étape 1</v>
      </c>
      <c r="P2325" s="3">
        <f t="shared" si="36"/>
        <v>0</v>
      </c>
    </row>
    <row r="2326" spans="12:16" x14ac:dyDescent="0.5">
      <c r="L2326" s="68" t="str">
        <f>IF(ISTEXT(overallRate),"Effectuez l’étape 1",IF(OR(COUNT($C2326,H2326)&lt;&gt;2,overallRate=0),0,IF(D2326="Yes",ROUND(MAX(IF($B2326="Oui - sans lien de dépendance",0,MIN((0.75*H2326),847)),MIN(H2326,(0.75*$C2326),847)),2),IF(revenueReduction&gt;0.3,MAX(IF($B2326="Non - avec lien de dépendance",MIN(1129,H2326,$C2326)*overallRate,MIN(1129,H2326)*overallRate),ROUND(MAX(IF($B2326="Non - avec lien de dépendance",0,MIN((0.75*H2326),847)),MIN(H2326,(0.75*$C2326),847)),2)),IF($B2326="Non - avec lien de dépendance",MIN(1129,H2326,$C2326)*overallRate,MIN(1129,H2326)*overallRate)))))</f>
        <v>Effectuez l’étape 1</v>
      </c>
      <c r="M2326" s="68" t="str">
        <f>IF(ISTEXT(overallRate),"Effectuez l’étape 1",IF(OR(COUNT($C2326,I2326)&lt;&gt;2,overallRate=0),0,IF(E2326="Yes",ROUND(MAX(IF($B2326="Oui - sans lien de dépendance",0,MIN((0.75*I2326),847)),MIN(I2326,(0.75*$C2326),847)),2),IF(revenueReduction&gt;0.3,MAX(IF($B2326="Non - avec lien de dépendance",MIN(1129,I2326,$C2326)*overallRate,MIN(1129,I2326)*overallRate),ROUND(MAX(IF($B2326="Non - avec lien de dépendance",0,MIN((0.75*I2326),847)),MIN(I2326,(0.75*$C2326),847)),2)),IF($B2326="Non - avec lien de dépendance",MIN(1129,I2326,$C2326)*overallRate,MIN(1129,I2326)*overallRate)))))</f>
        <v>Effectuez l’étape 1</v>
      </c>
      <c r="N2326" s="68" t="str">
        <f>IF(ISTEXT(overallRate),"Effectuez l’étape 1",IF(OR(COUNT($C2326,J2326)&lt;&gt;2,overallRate=0),0,IF(F2326="Yes",ROUND(MAX(IF($B2326="Oui - sans lien de dépendance",0,MIN((0.75*J2326),847)),MIN(J2326,(0.75*$C2326),847)),2),IF(revenueReduction&gt;0.3,MAX(IF($B2326="Non - avec lien de dépendance",MIN(1129,J2326,$C2326)*overallRate,MIN(1129,J2326)*overallRate),ROUND(MAX(IF($B2326="Non - avec lien de dépendance",0,MIN((0.75*J2326),847)),MIN(J2326,(0.75*$C2326),847)),2)),IF($B2326="Non - avec lien de dépendance",MIN(1129,J2326,$C2326)*overallRate,MIN(1129,J2326)*overallRate)))))</f>
        <v>Effectuez l’étape 1</v>
      </c>
      <c r="O2326" s="68" t="str">
        <f>IF(ISTEXT(overallRate),"Effectuez l’étape 1",IF(OR(COUNT($C2326,K2326)&lt;&gt;2,overallRate=0),0,IF(G2326="Yes",ROUND(MAX(IF($B2326="Oui - sans lien de dépendance",0,MIN((0.75*K2326),847)),MIN(K2326,(0.75*$C2326),847)),2),IF(revenueReduction&gt;0.3,MAX(IF($B2326="Non - avec lien de dépendance",MIN(1129,K2326,$C2326)*overallRate,MIN(1129,K2326)*overallRate),ROUND(MAX(IF($B2326="Non - avec lien de dépendance",0,MIN((0.75*K2326),847)),MIN(K2326,(0.75*$C2326),847)),2)),IF($B2326="Non - avec lien de dépendance",MIN(1129,K2326,$C2326)*overallRate,MIN(1129,K2326)*overallRate)))))</f>
        <v>Effectuez l’étape 1</v>
      </c>
      <c r="P2326" s="3">
        <f t="shared" si="36"/>
        <v>0</v>
      </c>
    </row>
    <row r="2327" spans="12:16" x14ac:dyDescent="0.5">
      <c r="L2327" s="68" t="str">
        <f>IF(ISTEXT(overallRate),"Effectuez l’étape 1",IF(OR(COUNT($C2327,H2327)&lt;&gt;2,overallRate=0),0,IF(D2327="Yes",ROUND(MAX(IF($B2327="Oui - sans lien de dépendance",0,MIN((0.75*H2327),847)),MIN(H2327,(0.75*$C2327),847)),2),IF(revenueReduction&gt;0.3,MAX(IF($B2327="Non - avec lien de dépendance",MIN(1129,H2327,$C2327)*overallRate,MIN(1129,H2327)*overallRate),ROUND(MAX(IF($B2327="Non - avec lien de dépendance",0,MIN((0.75*H2327),847)),MIN(H2327,(0.75*$C2327),847)),2)),IF($B2327="Non - avec lien de dépendance",MIN(1129,H2327,$C2327)*overallRate,MIN(1129,H2327)*overallRate)))))</f>
        <v>Effectuez l’étape 1</v>
      </c>
      <c r="M2327" s="68" t="str">
        <f>IF(ISTEXT(overallRate),"Effectuez l’étape 1",IF(OR(COUNT($C2327,I2327)&lt;&gt;2,overallRate=0),0,IF(E2327="Yes",ROUND(MAX(IF($B2327="Oui - sans lien de dépendance",0,MIN((0.75*I2327),847)),MIN(I2327,(0.75*$C2327),847)),2),IF(revenueReduction&gt;0.3,MAX(IF($B2327="Non - avec lien de dépendance",MIN(1129,I2327,$C2327)*overallRate,MIN(1129,I2327)*overallRate),ROUND(MAX(IF($B2327="Non - avec lien de dépendance",0,MIN((0.75*I2327),847)),MIN(I2327,(0.75*$C2327),847)),2)),IF($B2327="Non - avec lien de dépendance",MIN(1129,I2327,$C2327)*overallRate,MIN(1129,I2327)*overallRate)))))</f>
        <v>Effectuez l’étape 1</v>
      </c>
      <c r="N2327" s="68" t="str">
        <f>IF(ISTEXT(overallRate),"Effectuez l’étape 1",IF(OR(COUNT($C2327,J2327)&lt;&gt;2,overallRate=0),0,IF(F2327="Yes",ROUND(MAX(IF($B2327="Oui - sans lien de dépendance",0,MIN((0.75*J2327),847)),MIN(J2327,(0.75*$C2327),847)),2),IF(revenueReduction&gt;0.3,MAX(IF($B2327="Non - avec lien de dépendance",MIN(1129,J2327,$C2327)*overallRate,MIN(1129,J2327)*overallRate),ROUND(MAX(IF($B2327="Non - avec lien de dépendance",0,MIN((0.75*J2327),847)),MIN(J2327,(0.75*$C2327),847)),2)),IF($B2327="Non - avec lien de dépendance",MIN(1129,J2327,$C2327)*overallRate,MIN(1129,J2327)*overallRate)))))</f>
        <v>Effectuez l’étape 1</v>
      </c>
      <c r="O2327" s="68" t="str">
        <f>IF(ISTEXT(overallRate),"Effectuez l’étape 1",IF(OR(COUNT($C2327,K2327)&lt;&gt;2,overallRate=0),0,IF(G2327="Yes",ROUND(MAX(IF($B2327="Oui - sans lien de dépendance",0,MIN((0.75*K2327),847)),MIN(K2327,(0.75*$C2327),847)),2),IF(revenueReduction&gt;0.3,MAX(IF($B2327="Non - avec lien de dépendance",MIN(1129,K2327,$C2327)*overallRate,MIN(1129,K2327)*overallRate),ROUND(MAX(IF($B2327="Non - avec lien de dépendance",0,MIN((0.75*K2327),847)),MIN(K2327,(0.75*$C2327),847)),2)),IF($B2327="Non - avec lien de dépendance",MIN(1129,K2327,$C2327)*overallRate,MIN(1129,K2327)*overallRate)))))</f>
        <v>Effectuez l’étape 1</v>
      </c>
      <c r="P2327" s="3">
        <f t="shared" si="36"/>
        <v>0</v>
      </c>
    </row>
    <row r="2328" spans="12:16" x14ac:dyDescent="0.5">
      <c r="L2328" s="68" t="str">
        <f>IF(ISTEXT(overallRate),"Effectuez l’étape 1",IF(OR(COUNT($C2328,H2328)&lt;&gt;2,overallRate=0),0,IF(D2328="Yes",ROUND(MAX(IF($B2328="Oui - sans lien de dépendance",0,MIN((0.75*H2328),847)),MIN(H2328,(0.75*$C2328),847)),2),IF(revenueReduction&gt;0.3,MAX(IF($B2328="Non - avec lien de dépendance",MIN(1129,H2328,$C2328)*overallRate,MIN(1129,H2328)*overallRate),ROUND(MAX(IF($B2328="Non - avec lien de dépendance",0,MIN((0.75*H2328),847)),MIN(H2328,(0.75*$C2328),847)),2)),IF($B2328="Non - avec lien de dépendance",MIN(1129,H2328,$C2328)*overallRate,MIN(1129,H2328)*overallRate)))))</f>
        <v>Effectuez l’étape 1</v>
      </c>
      <c r="M2328" s="68" t="str">
        <f>IF(ISTEXT(overallRate),"Effectuez l’étape 1",IF(OR(COUNT($C2328,I2328)&lt;&gt;2,overallRate=0),0,IF(E2328="Yes",ROUND(MAX(IF($B2328="Oui - sans lien de dépendance",0,MIN((0.75*I2328),847)),MIN(I2328,(0.75*$C2328),847)),2),IF(revenueReduction&gt;0.3,MAX(IF($B2328="Non - avec lien de dépendance",MIN(1129,I2328,$C2328)*overallRate,MIN(1129,I2328)*overallRate),ROUND(MAX(IF($B2328="Non - avec lien de dépendance",0,MIN((0.75*I2328),847)),MIN(I2328,(0.75*$C2328),847)),2)),IF($B2328="Non - avec lien de dépendance",MIN(1129,I2328,$C2328)*overallRate,MIN(1129,I2328)*overallRate)))))</f>
        <v>Effectuez l’étape 1</v>
      </c>
      <c r="N2328" s="68" t="str">
        <f>IF(ISTEXT(overallRate),"Effectuez l’étape 1",IF(OR(COUNT($C2328,J2328)&lt;&gt;2,overallRate=0),0,IF(F2328="Yes",ROUND(MAX(IF($B2328="Oui - sans lien de dépendance",0,MIN((0.75*J2328),847)),MIN(J2328,(0.75*$C2328),847)),2),IF(revenueReduction&gt;0.3,MAX(IF($B2328="Non - avec lien de dépendance",MIN(1129,J2328,$C2328)*overallRate,MIN(1129,J2328)*overallRate),ROUND(MAX(IF($B2328="Non - avec lien de dépendance",0,MIN((0.75*J2328),847)),MIN(J2328,(0.75*$C2328),847)),2)),IF($B2328="Non - avec lien de dépendance",MIN(1129,J2328,$C2328)*overallRate,MIN(1129,J2328)*overallRate)))))</f>
        <v>Effectuez l’étape 1</v>
      </c>
      <c r="O2328" s="68" t="str">
        <f>IF(ISTEXT(overallRate),"Effectuez l’étape 1",IF(OR(COUNT($C2328,K2328)&lt;&gt;2,overallRate=0),0,IF(G2328="Yes",ROUND(MAX(IF($B2328="Oui - sans lien de dépendance",0,MIN((0.75*K2328),847)),MIN(K2328,(0.75*$C2328),847)),2),IF(revenueReduction&gt;0.3,MAX(IF($B2328="Non - avec lien de dépendance",MIN(1129,K2328,$C2328)*overallRate,MIN(1129,K2328)*overallRate),ROUND(MAX(IF($B2328="Non - avec lien de dépendance",0,MIN((0.75*K2328),847)),MIN(K2328,(0.75*$C2328),847)),2)),IF($B2328="Non - avec lien de dépendance",MIN(1129,K2328,$C2328)*overallRate,MIN(1129,K2328)*overallRate)))))</f>
        <v>Effectuez l’étape 1</v>
      </c>
      <c r="P2328" s="3">
        <f t="shared" si="36"/>
        <v>0</v>
      </c>
    </row>
    <row r="2329" spans="12:16" x14ac:dyDescent="0.5">
      <c r="L2329" s="68" t="str">
        <f>IF(ISTEXT(overallRate),"Effectuez l’étape 1",IF(OR(COUNT($C2329,H2329)&lt;&gt;2,overallRate=0),0,IF(D2329="Yes",ROUND(MAX(IF($B2329="Oui - sans lien de dépendance",0,MIN((0.75*H2329),847)),MIN(H2329,(0.75*$C2329),847)),2),IF(revenueReduction&gt;0.3,MAX(IF($B2329="Non - avec lien de dépendance",MIN(1129,H2329,$C2329)*overallRate,MIN(1129,H2329)*overallRate),ROUND(MAX(IF($B2329="Non - avec lien de dépendance",0,MIN((0.75*H2329),847)),MIN(H2329,(0.75*$C2329),847)),2)),IF($B2329="Non - avec lien de dépendance",MIN(1129,H2329,$C2329)*overallRate,MIN(1129,H2329)*overallRate)))))</f>
        <v>Effectuez l’étape 1</v>
      </c>
      <c r="M2329" s="68" t="str">
        <f>IF(ISTEXT(overallRate),"Effectuez l’étape 1",IF(OR(COUNT($C2329,I2329)&lt;&gt;2,overallRate=0),0,IF(E2329="Yes",ROUND(MAX(IF($B2329="Oui - sans lien de dépendance",0,MIN((0.75*I2329),847)),MIN(I2329,(0.75*$C2329),847)),2),IF(revenueReduction&gt;0.3,MAX(IF($B2329="Non - avec lien de dépendance",MIN(1129,I2329,$C2329)*overallRate,MIN(1129,I2329)*overallRate),ROUND(MAX(IF($B2329="Non - avec lien de dépendance",0,MIN((0.75*I2329),847)),MIN(I2329,(0.75*$C2329),847)),2)),IF($B2329="Non - avec lien de dépendance",MIN(1129,I2329,$C2329)*overallRate,MIN(1129,I2329)*overallRate)))))</f>
        <v>Effectuez l’étape 1</v>
      </c>
      <c r="N2329" s="68" t="str">
        <f>IF(ISTEXT(overallRate),"Effectuez l’étape 1",IF(OR(COUNT($C2329,J2329)&lt;&gt;2,overallRate=0),0,IF(F2329="Yes",ROUND(MAX(IF($B2329="Oui - sans lien de dépendance",0,MIN((0.75*J2329),847)),MIN(J2329,(0.75*$C2329),847)),2),IF(revenueReduction&gt;0.3,MAX(IF($B2329="Non - avec lien de dépendance",MIN(1129,J2329,$C2329)*overallRate,MIN(1129,J2329)*overallRate),ROUND(MAX(IF($B2329="Non - avec lien de dépendance",0,MIN((0.75*J2329),847)),MIN(J2329,(0.75*$C2329),847)),2)),IF($B2329="Non - avec lien de dépendance",MIN(1129,J2329,$C2329)*overallRate,MIN(1129,J2329)*overallRate)))))</f>
        <v>Effectuez l’étape 1</v>
      </c>
      <c r="O2329" s="68" t="str">
        <f>IF(ISTEXT(overallRate),"Effectuez l’étape 1",IF(OR(COUNT($C2329,K2329)&lt;&gt;2,overallRate=0),0,IF(G2329="Yes",ROUND(MAX(IF($B2329="Oui - sans lien de dépendance",0,MIN((0.75*K2329),847)),MIN(K2329,(0.75*$C2329),847)),2),IF(revenueReduction&gt;0.3,MAX(IF($B2329="Non - avec lien de dépendance",MIN(1129,K2329,$C2329)*overallRate,MIN(1129,K2329)*overallRate),ROUND(MAX(IF($B2329="Non - avec lien de dépendance",0,MIN((0.75*K2329),847)),MIN(K2329,(0.75*$C2329),847)),2)),IF($B2329="Non - avec lien de dépendance",MIN(1129,K2329,$C2329)*overallRate,MIN(1129,K2329)*overallRate)))))</f>
        <v>Effectuez l’étape 1</v>
      </c>
      <c r="P2329" s="3">
        <f t="shared" si="36"/>
        <v>0</v>
      </c>
    </row>
    <row r="2330" spans="12:16" x14ac:dyDescent="0.5">
      <c r="L2330" s="68" t="str">
        <f>IF(ISTEXT(overallRate),"Effectuez l’étape 1",IF(OR(COUNT($C2330,H2330)&lt;&gt;2,overallRate=0),0,IF(D2330="Yes",ROUND(MAX(IF($B2330="Oui - sans lien de dépendance",0,MIN((0.75*H2330),847)),MIN(H2330,(0.75*$C2330),847)),2),IF(revenueReduction&gt;0.3,MAX(IF($B2330="Non - avec lien de dépendance",MIN(1129,H2330,$C2330)*overallRate,MIN(1129,H2330)*overallRate),ROUND(MAX(IF($B2330="Non - avec lien de dépendance",0,MIN((0.75*H2330),847)),MIN(H2330,(0.75*$C2330),847)),2)),IF($B2330="Non - avec lien de dépendance",MIN(1129,H2330,$C2330)*overallRate,MIN(1129,H2330)*overallRate)))))</f>
        <v>Effectuez l’étape 1</v>
      </c>
      <c r="M2330" s="68" t="str">
        <f>IF(ISTEXT(overallRate),"Effectuez l’étape 1",IF(OR(COUNT($C2330,I2330)&lt;&gt;2,overallRate=0),0,IF(E2330="Yes",ROUND(MAX(IF($B2330="Oui - sans lien de dépendance",0,MIN((0.75*I2330),847)),MIN(I2330,(0.75*$C2330),847)),2),IF(revenueReduction&gt;0.3,MAX(IF($B2330="Non - avec lien de dépendance",MIN(1129,I2330,$C2330)*overallRate,MIN(1129,I2330)*overallRate),ROUND(MAX(IF($B2330="Non - avec lien de dépendance",0,MIN((0.75*I2330),847)),MIN(I2330,(0.75*$C2330),847)),2)),IF($B2330="Non - avec lien de dépendance",MIN(1129,I2330,$C2330)*overallRate,MIN(1129,I2330)*overallRate)))))</f>
        <v>Effectuez l’étape 1</v>
      </c>
      <c r="N2330" s="68" t="str">
        <f>IF(ISTEXT(overallRate),"Effectuez l’étape 1",IF(OR(COUNT($C2330,J2330)&lt;&gt;2,overallRate=0),0,IF(F2330="Yes",ROUND(MAX(IF($B2330="Oui - sans lien de dépendance",0,MIN((0.75*J2330),847)),MIN(J2330,(0.75*$C2330),847)),2),IF(revenueReduction&gt;0.3,MAX(IF($B2330="Non - avec lien de dépendance",MIN(1129,J2330,$C2330)*overallRate,MIN(1129,J2330)*overallRate),ROUND(MAX(IF($B2330="Non - avec lien de dépendance",0,MIN((0.75*J2330),847)),MIN(J2330,(0.75*$C2330),847)),2)),IF($B2330="Non - avec lien de dépendance",MIN(1129,J2330,$C2330)*overallRate,MIN(1129,J2330)*overallRate)))))</f>
        <v>Effectuez l’étape 1</v>
      </c>
      <c r="O2330" s="68" t="str">
        <f>IF(ISTEXT(overallRate),"Effectuez l’étape 1",IF(OR(COUNT($C2330,K2330)&lt;&gt;2,overallRate=0),0,IF(G2330="Yes",ROUND(MAX(IF($B2330="Oui - sans lien de dépendance",0,MIN((0.75*K2330),847)),MIN(K2330,(0.75*$C2330),847)),2),IF(revenueReduction&gt;0.3,MAX(IF($B2330="Non - avec lien de dépendance",MIN(1129,K2330,$C2330)*overallRate,MIN(1129,K2330)*overallRate),ROUND(MAX(IF($B2330="Non - avec lien de dépendance",0,MIN((0.75*K2330),847)),MIN(K2330,(0.75*$C2330),847)),2)),IF($B2330="Non - avec lien de dépendance",MIN(1129,K2330,$C2330)*overallRate,MIN(1129,K2330)*overallRate)))))</f>
        <v>Effectuez l’étape 1</v>
      </c>
      <c r="P2330" s="3">
        <f t="shared" si="36"/>
        <v>0</v>
      </c>
    </row>
    <row r="2331" spans="12:16" x14ac:dyDescent="0.5">
      <c r="L2331" s="68" t="str">
        <f>IF(ISTEXT(overallRate),"Effectuez l’étape 1",IF(OR(COUNT($C2331,H2331)&lt;&gt;2,overallRate=0),0,IF(D2331="Yes",ROUND(MAX(IF($B2331="Oui - sans lien de dépendance",0,MIN((0.75*H2331),847)),MIN(H2331,(0.75*$C2331),847)),2),IF(revenueReduction&gt;0.3,MAX(IF($B2331="Non - avec lien de dépendance",MIN(1129,H2331,$C2331)*overallRate,MIN(1129,H2331)*overallRate),ROUND(MAX(IF($B2331="Non - avec lien de dépendance",0,MIN((0.75*H2331),847)),MIN(H2331,(0.75*$C2331),847)),2)),IF($B2331="Non - avec lien de dépendance",MIN(1129,H2331,$C2331)*overallRate,MIN(1129,H2331)*overallRate)))))</f>
        <v>Effectuez l’étape 1</v>
      </c>
      <c r="M2331" s="68" t="str">
        <f>IF(ISTEXT(overallRate),"Effectuez l’étape 1",IF(OR(COUNT($C2331,I2331)&lt;&gt;2,overallRate=0),0,IF(E2331="Yes",ROUND(MAX(IF($B2331="Oui - sans lien de dépendance",0,MIN((0.75*I2331),847)),MIN(I2331,(0.75*$C2331),847)),2),IF(revenueReduction&gt;0.3,MAX(IF($B2331="Non - avec lien de dépendance",MIN(1129,I2331,$C2331)*overallRate,MIN(1129,I2331)*overallRate),ROUND(MAX(IF($B2331="Non - avec lien de dépendance",0,MIN((0.75*I2331),847)),MIN(I2331,(0.75*$C2331),847)),2)),IF($B2331="Non - avec lien de dépendance",MIN(1129,I2331,$C2331)*overallRate,MIN(1129,I2331)*overallRate)))))</f>
        <v>Effectuez l’étape 1</v>
      </c>
      <c r="N2331" s="68" t="str">
        <f>IF(ISTEXT(overallRate),"Effectuez l’étape 1",IF(OR(COUNT($C2331,J2331)&lt;&gt;2,overallRate=0),0,IF(F2331="Yes",ROUND(MAX(IF($B2331="Oui - sans lien de dépendance",0,MIN((0.75*J2331),847)),MIN(J2331,(0.75*$C2331),847)),2),IF(revenueReduction&gt;0.3,MAX(IF($B2331="Non - avec lien de dépendance",MIN(1129,J2331,$C2331)*overallRate,MIN(1129,J2331)*overallRate),ROUND(MAX(IF($B2331="Non - avec lien de dépendance",0,MIN((0.75*J2331),847)),MIN(J2331,(0.75*$C2331),847)),2)),IF($B2331="Non - avec lien de dépendance",MIN(1129,J2331,$C2331)*overallRate,MIN(1129,J2331)*overallRate)))))</f>
        <v>Effectuez l’étape 1</v>
      </c>
      <c r="O2331" s="68" t="str">
        <f>IF(ISTEXT(overallRate),"Effectuez l’étape 1",IF(OR(COUNT($C2331,K2331)&lt;&gt;2,overallRate=0),0,IF(G2331="Yes",ROUND(MAX(IF($B2331="Oui - sans lien de dépendance",0,MIN((0.75*K2331),847)),MIN(K2331,(0.75*$C2331),847)),2),IF(revenueReduction&gt;0.3,MAX(IF($B2331="Non - avec lien de dépendance",MIN(1129,K2331,$C2331)*overallRate,MIN(1129,K2331)*overallRate),ROUND(MAX(IF($B2331="Non - avec lien de dépendance",0,MIN((0.75*K2331),847)),MIN(K2331,(0.75*$C2331),847)),2)),IF($B2331="Non - avec lien de dépendance",MIN(1129,K2331,$C2331)*overallRate,MIN(1129,K2331)*overallRate)))))</f>
        <v>Effectuez l’étape 1</v>
      </c>
      <c r="P2331" s="3">
        <f t="shared" si="36"/>
        <v>0</v>
      </c>
    </row>
    <row r="2332" spans="12:16" x14ac:dyDescent="0.5">
      <c r="L2332" s="68" t="str">
        <f>IF(ISTEXT(overallRate),"Effectuez l’étape 1",IF(OR(COUNT($C2332,H2332)&lt;&gt;2,overallRate=0),0,IF(D2332="Yes",ROUND(MAX(IF($B2332="Oui - sans lien de dépendance",0,MIN((0.75*H2332),847)),MIN(H2332,(0.75*$C2332),847)),2),IF(revenueReduction&gt;0.3,MAX(IF($B2332="Non - avec lien de dépendance",MIN(1129,H2332,$C2332)*overallRate,MIN(1129,H2332)*overallRate),ROUND(MAX(IF($B2332="Non - avec lien de dépendance",0,MIN((0.75*H2332),847)),MIN(H2332,(0.75*$C2332),847)),2)),IF($B2332="Non - avec lien de dépendance",MIN(1129,H2332,$C2332)*overallRate,MIN(1129,H2332)*overallRate)))))</f>
        <v>Effectuez l’étape 1</v>
      </c>
      <c r="M2332" s="68" t="str">
        <f>IF(ISTEXT(overallRate),"Effectuez l’étape 1",IF(OR(COUNT($C2332,I2332)&lt;&gt;2,overallRate=0),0,IF(E2332="Yes",ROUND(MAX(IF($B2332="Oui - sans lien de dépendance",0,MIN((0.75*I2332),847)),MIN(I2332,(0.75*$C2332),847)),2),IF(revenueReduction&gt;0.3,MAX(IF($B2332="Non - avec lien de dépendance",MIN(1129,I2332,$C2332)*overallRate,MIN(1129,I2332)*overallRate),ROUND(MAX(IF($B2332="Non - avec lien de dépendance",0,MIN((0.75*I2332),847)),MIN(I2332,(0.75*$C2332),847)),2)),IF($B2332="Non - avec lien de dépendance",MIN(1129,I2332,$C2332)*overallRate,MIN(1129,I2332)*overallRate)))))</f>
        <v>Effectuez l’étape 1</v>
      </c>
      <c r="N2332" s="68" t="str">
        <f>IF(ISTEXT(overallRate),"Effectuez l’étape 1",IF(OR(COUNT($C2332,J2332)&lt;&gt;2,overallRate=0),0,IF(F2332="Yes",ROUND(MAX(IF($B2332="Oui - sans lien de dépendance",0,MIN((0.75*J2332),847)),MIN(J2332,(0.75*$C2332),847)),2),IF(revenueReduction&gt;0.3,MAX(IF($B2332="Non - avec lien de dépendance",MIN(1129,J2332,$C2332)*overallRate,MIN(1129,J2332)*overallRate),ROUND(MAX(IF($B2332="Non - avec lien de dépendance",0,MIN((0.75*J2332),847)),MIN(J2332,(0.75*$C2332),847)),2)),IF($B2332="Non - avec lien de dépendance",MIN(1129,J2332,$C2332)*overallRate,MIN(1129,J2332)*overallRate)))))</f>
        <v>Effectuez l’étape 1</v>
      </c>
      <c r="O2332" s="68" t="str">
        <f>IF(ISTEXT(overallRate),"Effectuez l’étape 1",IF(OR(COUNT($C2332,K2332)&lt;&gt;2,overallRate=0),0,IF(G2332="Yes",ROUND(MAX(IF($B2332="Oui - sans lien de dépendance",0,MIN((0.75*K2332),847)),MIN(K2332,(0.75*$C2332),847)),2),IF(revenueReduction&gt;0.3,MAX(IF($B2332="Non - avec lien de dépendance",MIN(1129,K2332,$C2332)*overallRate,MIN(1129,K2332)*overallRate),ROUND(MAX(IF($B2332="Non - avec lien de dépendance",0,MIN((0.75*K2332),847)),MIN(K2332,(0.75*$C2332),847)),2)),IF($B2332="Non - avec lien de dépendance",MIN(1129,K2332,$C2332)*overallRate,MIN(1129,K2332)*overallRate)))))</f>
        <v>Effectuez l’étape 1</v>
      </c>
      <c r="P2332" s="3">
        <f t="shared" si="36"/>
        <v>0</v>
      </c>
    </row>
    <row r="2333" spans="12:16" x14ac:dyDescent="0.5">
      <c r="L2333" s="68" t="str">
        <f>IF(ISTEXT(overallRate),"Effectuez l’étape 1",IF(OR(COUNT($C2333,H2333)&lt;&gt;2,overallRate=0),0,IF(D2333="Yes",ROUND(MAX(IF($B2333="Oui - sans lien de dépendance",0,MIN((0.75*H2333),847)),MIN(H2333,(0.75*$C2333),847)),2),IF(revenueReduction&gt;0.3,MAX(IF($B2333="Non - avec lien de dépendance",MIN(1129,H2333,$C2333)*overallRate,MIN(1129,H2333)*overallRate),ROUND(MAX(IF($B2333="Non - avec lien de dépendance",0,MIN((0.75*H2333),847)),MIN(H2333,(0.75*$C2333),847)),2)),IF($B2333="Non - avec lien de dépendance",MIN(1129,H2333,$C2333)*overallRate,MIN(1129,H2333)*overallRate)))))</f>
        <v>Effectuez l’étape 1</v>
      </c>
      <c r="M2333" s="68" t="str">
        <f>IF(ISTEXT(overallRate),"Effectuez l’étape 1",IF(OR(COUNT($C2333,I2333)&lt;&gt;2,overallRate=0),0,IF(E2333="Yes",ROUND(MAX(IF($B2333="Oui - sans lien de dépendance",0,MIN((0.75*I2333),847)),MIN(I2333,(0.75*$C2333),847)),2),IF(revenueReduction&gt;0.3,MAX(IF($B2333="Non - avec lien de dépendance",MIN(1129,I2333,$C2333)*overallRate,MIN(1129,I2333)*overallRate),ROUND(MAX(IF($B2333="Non - avec lien de dépendance",0,MIN((0.75*I2333),847)),MIN(I2333,(0.75*$C2333),847)),2)),IF($B2333="Non - avec lien de dépendance",MIN(1129,I2333,$C2333)*overallRate,MIN(1129,I2333)*overallRate)))))</f>
        <v>Effectuez l’étape 1</v>
      </c>
      <c r="N2333" s="68" t="str">
        <f>IF(ISTEXT(overallRate),"Effectuez l’étape 1",IF(OR(COUNT($C2333,J2333)&lt;&gt;2,overallRate=0),0,IF(F2333="Yes",ROUND(MAX(IF($B2333="Oui - sans lien de dépendance",0,MIN((0.75*J2333),847)),MIN(J2333,(0.75*$C2333),847)),2),IF(revenueReduction&gt;0.3,MAX(IF($B2333="Non - avec lien de dépendance",MIN(1129,J2333,$C2333)*overallRate,MIN(1129,J2333)*overallRate),ROUND(MAX(IF($B2333="Non - avec lien de dépendance",0,MIN((0.75*J2333),847)),MIN(J2333,(0.75*$C2333),847)),2)),IF($B2333="Non - avec lien de dépendance",MIN(1129,J2333,$C2333)*overallRate,MIN(1129,J2333)*overallRate)))))</f>
        <v>Effectuez l’étape 1</v>
      </c>
      <c r="O2333" s="68" t="str">
        <f>IF(ISTEXT(overallRate),"Effectuez l’étape 1",IF(OR(COUNT($C2333,K2333)&lt;&gt;2,overallRate=0),0,IF(G2333="Yes",ROUND(MAX(IF($B2333="Oui - sans lien de dépendance",0,MIN((0.75*K2333),847)),MIN(K2333,(0.75*$C2333),847)),2),IF(revenueReduction&gt;0.3,MAX(IF($B2333="Non - avec lien de dépendance",MIN(1129,K2333,$C2333)*overallRate,MIN(1129,K2333)*overallRate),ROUND(MAX(IF($B2333="Non - avec lien de dépendance",0,MIN((0.75*K2333),847)),MIN(K2333,(0.75*$C2333),847)),2)),IF($B2333="Non - avec lien de dépendance",MIN(1129,K2333,$C2333)*overallRate,MIN(1129,K2333)*overallRate)))))</f>
        <v>Effectuez l’étape 1</v>
      </c>
      <c r="P2333" s="3">
        <f t="shared" si="36"/>
        <v>0</v>
      </c>
    </row>
    <row r="2334" spans="12:16" x14ac:dyDescent="0.5">
      <c r="L2334" s="68" t="str">
        <f>IF(ISTEXT(overallRate),"Effectuez l’étape 1",IF(OR(COUNT($C2334,H2334)&lt;&gt;2,overallRate=0),0,IF(D2334="Yes",ROUND(MAX(IF($B2334="Oui - sans lien de dépendance",0,MIN((0.75*H2334),847)),MIN(H2334,(0.75*$C2334),847)),2),IF(revenueReduction&gt;0.3,MAX(IF($B2334="Non - avec lien de dépendance",MIN(1129,H2334,$C2334)*overallRate,MIN(1129,H2334)*overallRate),ROUND(MAX(IF($B2334="Non - avec lien de dépendance",0,MIN((0.75*H2334),847)),MIN(H2334,(0.75*$C2334),847)),2)),IF($B2334="Non - avec lien de dépendance",MIN(1129,H2334,$C2334)*overallRate,MIN(1129,H2334)*overallRate)))))</f>
        <v>Effectuez l’étape 1</v>
      </c>
      <c r="M2334" s="68" t="str">
        <f>IF(ISTEXT(overallRate),"Effectuez l’étape 1",IF(OR(COUNT($C2334,I2334)&lt;&gt;2,overallRate=0),0,IF(E2334="Yes",ROUND(MAX(IF($B2334="Oui - sans lien de dépendance",0,MIN((0.75*I2334),847)),MIN(I2334,(0.75*$C2334),847)),2),IF(revenueReduction&gt;0.3,MAX(IF($B2334="Non - avec lien de dépendance",MIN(1129,I2334,$C2334)*overallRate,MIN(1129,I2334)*overallRate),ROUND(MAX(IF($B2334="Non - avec lien de dépendance",0,MIN((0.75*I2334),847)),MIN(I2334,(0.75*$C2334),847)),2)),IF($B2334="Non - avec lien de dépendance",MIN(1129,I2334,$C2334)*overallRate,MIN(1129,I2334)*overallRate)))))</f>
        <v>Effectuez l’étape 1</v>
      </c>
      <c r="N2334" s="68" t="str">
        <f>IF(ISTEXT(overallRate),"Effectuez l’étape 1",IF(OR(COUNT($C2334,J2334)&lt;&gt;2,overallRate=0),0,IF(F2334="Yes",ROUND(MAX(IF($B2334="Oui - sans lien de dépendance",0,MIN((0.75*J2334),847)),MIN(J2334,(0.75*$C2334),847)),2),IF(revenueReduction&gt;0.3,MAX(IF($B2334="Non - avec lien de dépendance",MIN(1129,J2334,$C2334)*overallRate,MIN(1129,J2334)*overallRate),ROUND(MAX(IF($B2334="Non - avec lien de dépendance",0,MIN((0.75*J2334),847)),MIN(J2334,(0.75*$C2334),847)),2)),IF($B2334="Non - avec lien de dépendance",MIN(1129,J2334,$C2334)*overallRate,MIN(1129,J2334)*overallRate)))))</f>
        <v>Effectuez l’étape 1</v>
      </c>
      <c r="O2334" s="68" t="str">
        <f>IF(ISTEXT(overallRate),"Effectuez l’étape 1",IF(OR(COUNT($C2334,K2334)&lt;&gt;2,overallRate=0),0,IF(G2334="Yes",ROUND(MAX(IF($B2334="Oui - sans lien de dépendance",0,MIN((0.75*K2334),847)),MIN(K2334,(0.75*$C2334),847)),2),IF(revenueReduction&gt;0.3,MAX(IF($B2334="Non - avec lien de dépendance",MIN(1129,K2334,$C2334)*overallRate,MIN(1129,K2334)*overallRate),ROUND(MAX(IF($B2334="Non - avec lien de dépendance",0,MIN((0.75*K2334),847)),MIN(K2334,(0.75*$C2334),847)),2)),IF($B2334="Non - avec lien de dépendance",MIN(1129,K2334,$C2334)*overallRate,MIN(1129,K2334)*overallRate)))))</f>
        <v>Effectuez l’étape 1</v>
      </c>
      <c r="P2334" s="3">
        <f t="shared" si="36"/>
        <v>0</v>
      </c>
    </row>
    <row r="2335" spans="12:16" x14ac:dyDescent="0.5">
      <c r="L2335" s="68" t="str">
        <f>IF(ISTEXT(overallRate),"Effectuez l’étape 1",IF(OR(COUNT($C2335,H2335)&lt;&gt;2,overallRate=0),0,IF(D2335="Yes",ROUND(MAX(IF($B2335="Oui - sans lien de dépendance",0,MIN((0.75*H2335),847)),MIN(H2335,(0.75*$C2335),847)),2),IF(revenueReduction&gt;0.3,MAX(IF($B2335="Non - avec lien de dépendance",MIN(1129,H2335,$C2335)*overallRate,MIN(1129,H2335)*overallRate),ROUND(MAX(IF($B2335="Non - avec lien de dépendance",0,MIN((0.75*H2335),847)),MIN(H2335,(0.75*$C2335),847)),2)),IF($B2335="Non - avec lien de dépendance",MIN(1129,H2335,$C2335)*overallRate,MIN(1129,H2335)*overallRate)))))</f>
        <v>Effectuez l’étape 1</v>
      </c>
      <c r="M2335" s="68" t="str">
        <f>IF(ISTEXT(overallRate),"Effectuez l’étape 1",IF(OR(COUNT($C2335,I2335)&lt;&gt;2,overallRate=0),0,IF(E2335="Yes",ROUND(MAX(IF($B2335="Oui - sans lien de dépendance",0,MIN((0.75*I2335),847)),MIN(I2335,(0.75*$C2335),847)),2),IF(revenueReduction&gt;0.3,MAX(IF($B2335="Non - avec lien de dépendance",MIN(1129,I2335,$C2335)*overallRate,MIN(1129,I2335)*overallRate),ROUND(MAX(IF($B2335="Non - avec lien de dépendance",0,MIN((0.75*I2335),847)),MIN(I2335,(0.75*$C2335),847)),2)),IF($B2335="Non - avec lien de dépendance",MIN(1129,I2335,$C2335)*overallRate,MIN(1129,I2335)*overallRate)))))</f>
        <v>Effectuez l’étape 1</v>
      </c>
      <c r="N2335" s="68" t="str">
        <f>IF(ISTEXT(overallRate),"Effectuez l’étape 1",IF(OR(COUNT($C2335,J2335)&lt;&gt;2,overallRate=0),0,IF(F2335="Yes",ROUND(MAX(IF($B2335="Oui - sans lien de dépendance",0,MIN((0.75*J2335),847)),MIN(J2335,(0.75*$C2335),847)),2),IF(revenueReduction&gt;0.3,MAX(IF($B2335="Non - avec lien de dépendance",MIN(1129,J2335,$C2335)*overallRate,MIN(1129,J2335)*overallRate),ROUND(MAX(IF($B2335="Non - avec lien de dépendance",0,MIN((0.75*J2335),847)),MIN(J2335,(0.75*$C2335),847)),2)),IF($B2335="Non - avec lien de dépendance",MIN(1129,J2335,$C2335)*overallRate,MIN(1129,J2335)*overallRate)))))</f>
        <v>Effectuez l’étape 1</v>
      </c>
      <c r="O2335" s="68" t="str">
        <f>IF(ISTEXT(overallRate),"Effectuez l’étape 1",IF(OR(COUNT($C2335,K2335)&lt;&gt;2,overallRate=0),0,IF(G2335="Yes",ROUND(MAX(IF($B2335="Oui - sans lien de dépendance",0,MIN((0.75*K2335),847)),MIN(K2335,(0.75*$C2335),847)),2),IF(revenueReduction&gt;0.3,MAX(IF($B2335="Non - avec lien de dépendance",MIN(1129,K2335,$C2335)*overallRate,MIN(1129,K2335)*overallRate),ROUND(MAX(IF($B2335="Non - avec lien de dépendance",0,MIN((0.75*K2335),847)),MIN(K2335,(0.75*$C2335),847)),2)),IF($B2335="Non - avec lien de dépendance",MIN(1129,K2335,$C2335)*overallRate,MIN(1129,K2335)*overallRate)))))</f>
        <v>Effectuez l’étape 1</v>
      </c>
      <c r="P2335" s="3">
        <f t="shared" si="36"/>
        <v>0</v>
      </c>
    </row>
    <row r="2336" spans="12:16" x14ac:dyDescent="0.5">
      <c r="L2336" s="68" t="str">
        <f>IF(ISTEXT(overallRate),"Effectuez l’étape 1",IF(OR(COUNT($C2336,H2336)&lt;&gt;2,overallRate=0),0,IF(D2336="Yes",ROUND(MAX(IF($B2336="Oui - sans lien de dépendance",0,MIN((0.75*H2336),847)),MIN(H2336,(0.75*$C2336),847)),2),IF(revenueReduction&gt;0.3,MAX(IF($B2336="Non - avec lien de dépendance",MIN(1129,H2336,$C2336)*overallRate,MIN(1129,H2336)*overallRate),ROUND(MAX(IF($B2336="Non - avec lien de dépendance",0,MIN((0.75*H2336),847)),MIN(H2336,(0.75*$C2336),847)),2)),IF($B2336="Non - avec lien de dépendance",MIN(1129,H2336,$C2336)*overallRate,MIN(1129,H2336)*overallRate)))))</f>
        <v>Effectuez l’étape 1</v>
      </c>
      <c r="M2336" s="68" t="str">
        <f>IF(ISTEXT(overallRate),"Effectuez l’étape 1",IF(OR(COUNT($C2336,I2336)&lt;&gt;2,overallRate=0),0,IF(E2336="Yes",ROUND(MAX(IF($B2336="Oui - sans lien de dépendance",0,MIN((0.75*I2336),847)),MIN(I2336,(0.75*$C2336),847)),2),IF(revenueReduction&gt;0.3,MAX(IF($B2336="Non - avec lien de dépendance",MIN(1129,I2336,$C2336)*overallRate,MIN(1129,I2336)*overallRate),ROUND(MAX(IF($B2336="Non - avec lien de dépendance",0,MIN((0.75*I2336),847)),MIN(I2336,(0.75*$C2336),847)),2)),IF($B2336="Non - avec lien de dépendance",MIN(1129,I2336,$C2336)*overallRate,MIN(1129,I2336)*overallRate)))))</f>
        <v>Effectuez l’étape 1</v>
      </c>
      <c r="N2336" s="68" t="str">
        <f>IF(ISTEXT(overallRate),"Effectuez l’étape 1",IF(OR(COUNT($C2336,J2336)&lt;&gt;2,overallRate=0),0,IF(F2336="Yes",ROUND(MAX(IF($B2336="Oui - sans lien de dépendance",0,MIN((0.75*J2336),847)),MIN(J2336,(0.75*$C2336),847)),2),IF(revenueReduction&gt;0.3,MAX(IF($B2336="Non - avec lien de dépendance",MIN(1129,J2336,$C2336)*overallRate,MIN(1129,J2336)*overallRate),ROUND(MAX(IF($B2336="Non - avec lien de dépendance",0,MIN((0.75*J2336),847)),MIN(J2336,(0.75*$C2336),847)),2)),IF($B2336="Non - avec lien de dépendance",MIN(1129,J2336,$C2336)*overallRate,MIN(1129,J2336)*overallRate)))))</f>
        <v>Effectuez l’étape 1</v>
      </c>
      <c r="O2336" s="68" t="str">
        <f>IF(ISTEXT(overallRate),"Effectuez l’étape 1",IF(OR(COUNT($C2336,K2336)&lt;&gt;2,overallRate=0),0,IF(G2336="Yes",ROUND(MAX(IF($B2336="Oui - sans lien de dépendance",0,MIN((0.75*K2336),847)),MIN(K2336,(0.75*$C2336),847)),2),IF(revenueReduction&gt;0.3,MAX(IF($B2336="Non - avec lien de dépendance",MIN(1129,K2336,$C2336)*overallRate,MIN(1129,K2336)*overallRate),ROUND(MAX(IF($B2336="Non - avec lien de dépendance",0,MIN((0.75*K2336),847)),MIN(K2336,(0.75*$C2336),847)),2)),IF($B2336="Non - avec lien de dépendance",MIN(1129,K2336,$C2336)*overallRate,MIN(1129,K2336)*overallRate)))))</f>
        <v>Effectuez l’étape 1</v>
      </c>
      <c r="P2336" s="3">
        <f t="shared" si="36"/>
        <v>0</v>
      </c>
    </row>
    <row r="2337" spans="12:16" x14ac:dyDescent="0.5">
      <c r="L2337" s="68" t="str">
        <f>IF(ISTEXT(overallRate),"Effectuez l’étape 1",IF(OR(COUNT($C2337,H2337)&lt;&gt;2,overallRate=0),0,IF(D2337="Yes",ROUND(MAX(IF($B2337="Oui - sans lien de dépendance",0,MIN((0.75*H2337),847)),MIN(H2337,(0.75*$C2337),847)),2),IF(revenueReduction&gt;0.3,MAX(IF($B2337="Non - avec lien de dépendance",MIN(1129,H2337,$C2337)*overallRate,MIN(1129,H2337)*overallRate),ROUND(MAX(IF($B2337="Non - avec lien de dépendance",0,MIN((0.75*H2337),847)),MIN(H2337,(0.75*$C2337),847)),2)),IF($B2337="Non - avec lien de dépendance",MIN(1129,H2337,$C2337)*overallRate,MIN(1129,H2337)*overallRate)))))</f>
        <v>Effectuez l’étape 1</v>
      </c>
      <c r="M2337" s="68" t="str">
        <f>IF(ISTEXT(overallRate),"Effectuez l’étape 1",IF(OR(COUNT($C2337,I2337)&lt;&gt;2,overallRate=0),0,IF(E2337="Yes",ROUND(MAX(IF($B2337="Oui - sans lien de dépendance",0,MIN((0.75*I2337),847)),MIN(I2337,(0.75*$C2337),847)),2),IF(revenueReduction&gt;0.3,MAX(IF($B2337="Non - avec lien de dépendance",MIN(1129,I2337,$C2337)*overallRate,MIN(1129,I2337)*overallRate),ROUND(MAX(IF($B2337="Non - avec lien de dépendance",0,MIN((0.75*I2337),847)),MIN(I2337,(0.75*$C2337),847)),2)),IF($B2337="Non - avec lien de dépendance",MIN(1129,I2337,$C2337)*overallRate,MIN(1129,I2337)*overallRate)))))</f>
        <v>Effectuez l’étape 1</v>
      </c>
      <c r="N2337" s="68" t="str">
        <f>IF(ISTEXT(overallRate),"Effectuez l’étape 1",IF(OR(COUNT($C2337,J2337)&lt;&gt;2,overallRate=0),0,IF(F2337="Yes",ROUND(MAX(IF($B2337="Oui - sans lien de dépendance",0,MIN((0.75*J2337),847)),MIN(J2337,(0.75*$C2337),847)),2),IF(revenueReduction&gt;0.3,MAX(IF($B2337="Non - avec lien de dépendance",MIN(1129,J2337,$C2337)*overallRate,MIN(1129,J2337)*overallRate),ROUND(MAX(IF($B2337="Non - avec lien de dépendance",0,MIN((0.75*J2337),847)),MIN(J2337,(0.75*$C2337),847)),2)),IF($B2337="Non - avec lien de dépendance",MIN(1129,J2337,$C2337)*overallRate,MIN(1129,J2337)*overallRate)))))</f>
        <v>Effectuez l’étape 1</v>
      </c>
      <c r="O2337" s="68" t="str">
        <f>IF(ISTEXT(overallRate),"Effectuez l’étape 1",IF(OR(COUNT($C2337,K2337)&lt;&gt;2,overallRate=0),0,IF(G2337="Yes",ROUND(MAX(IF($B2337="Oui - sans lien de dépendance",0,MIN((0.75*K2337),847)),MIN(K2337,(0.75*$C2337),847)),2),IF(revenueReduction&gt;0.3,MAX(IF($B2337="Non - avec lien de dépendance",MIN(1129,K2337,$C2337)*overallRate,MIN(1129,K2337)*overallRate),ROUND(MAX(IF($B2337="Non - avec lien de dépendance",0,MIN((0.75*K2337),847)),MIN(K2337,(0.75*$C2337),847)),2)),IF($B2337="Non - avec lien de dépendance",MIN(1129,K2337,$C2337)*overallRate,MIN(1129,K2337)*overallRate)))))</f>
        <v>Effectuez l’étape 1</v>
      </c>
      <c r="P2337" s="3">
        <f t="shared" si="36"/>
        <v>0</v>
      </c>
    </row>
    <row r="2338" spans="12:16" x14ac:dyDescent="0.5">
      <c r="L2338" s="68" t="str">
        <f>IF(ISTEXT(overallRate),"Effectuez l’étape 1",IF(OR(COUNT($C2338,H2338)&lt;&gt;2,overallRate=0),0,IF(D2338="Yes",ROUND(MAX(IF($B2338="Oui - sans lien de dépendance",0,MIN((0.75*H2338),847)),MIN(H2338,(0.75*$C2338),847)),2),IF(revenueReduction&gt;0.3,MAX(IF($B2338="Non - avec lien de dépendance",MIN(1129,H2338,$C2338)*overallRate,MIN(1129,H2338)*overallRate),ROUND(MAX(IF($B2338="Non - avec lien de dépendance",0,MIN((0.75*H2338),847)),MIN(H2338,(0.75*$C2338),847)),2)),IF($B2338="Non - avec lien de dépendance",MIN(1129,H2338,$C2338)*overallRate,MIN(1129,H2338)*overallRate)))))</f>
        <v>Effectuez l’étape 1</v>
      </c>
      <c r="M2338" s="68" t="str">
        <f>IF(ISTEXT(overallRate),"Effectuez l’étape 1",IF(OR(COUNT($C2338,I2338)&lt;&gt;2,overallRate=0),0,IF(E2338="Yes",ROUND(MAX(IF($B2338="Oui - sans lien de dépendance",0,MIN((0.75*I2338),847)),MIN(I2338,(0.75*$C2338),847)),2),IF(revenueReduction&gt;0.3,MAX(IF($B2338="Non - avec lien de dépendance",MIN(1129,I2338,$C2338)*overallRate,MIN(1129,I2338)*overallRate),ROUND(MAX(IF($B2338="Non - avec lien de dépendance",0,MIN((0.75*I2338),847)),MIN(I2338,(0.75*$C2338),847)),2)),IF($B2338="Non - avec lien de dépendance",MIN(1129,I2338,$C2338)*overallRate,MIN(1129,I2338)*overallRate)))))</f>
        <v>Effectuez l’étape 1</v>
      </c>
      <c r="N2338" s="68" t="str">
        <f>IF(ISTEXT(overallRate),"Effectuez l’étape 1",IF(OR(COUNT($C2338,J2338)&lt;&gt;2,overallRate=0),0,IF(F2338="Yes",ROUND(MAX(IF($B2338="Oui - sans lien de dépendance",0,MIN((0.75*J2338),847)),MIN(J2338,(0.75*$C2338),847)),2),IF(revenueReduction&gt;0.3,MAX(IF($B2338="Non - avec lien de dépendance",MIN(1129,J2338,$C2338)*overallRate,MIN(1129,J2338)*overallRate),ROUND(MAX(IF($B2338="Non - avec lien de dépendance",0,MIN((0.75*J2338),847)),MIN(J2338,(0.75*$C2338),847)),2)),IF($B2338="Non - avec lien de dépendance",MIN(1129,J2338,$C2338)*overallRate,MIN(1129,J2338)*overallRate)))))</f>
        <v>Effectuez l’étape 1</v>
      </c>
      <c r="O2338" s="68" t="str">
        <f>IF(ISTEXT(overallRate),"Effectuez l’étape 1",IF(OR(COUNT($C2338,K2338)&lt;&gt;2,overallRate=0),0,IF(G2338="Yes",ROUND(MAX(IF($B2338="Oui - sans lien de dépendance",0,MIN((0.75*K2338),847)),MIN(K2338,(0.75*$C2338),847)),2),IF(revenueReduction&gt;0.3,MAX(IF($B2338="Non - avec lien de dépendance",MIN(1129,K2338,$C2338)*overallRate,MIN(1129,K2338)*overallRate),ROUND(MAX(IF($B2338="Non - avec lien de dépendance",0,MIN((0.75*K2338),847)),MIN(K2338,(0.75*$C2338),847)),2)),IF($B2338="Non - avec lien de dépendance",MIN(1129,K2338,$C2338)*overallRate,MIN(1129,K2338)*overallRate)))))</f>
        <v>Effectuez l’étape 1</v>
      </c>
      <c r="P2338" s="3">
        <f t="shared" si="36"/>
        <v>0</v>
      </c>
    </row>
    <row r="2339" spans="12:16" x14ac:dyDescent="0.5">
      <c r="L2339" s="68" t="str">
        <f>IF(ISTEXT(overallRate),"Effectuez l’étape 1",IF(OR(COUNT($C2339,H2339)&lt;&gt;2,overallRate=0),0,IF(D2339="Yes",ROUND(MAX(IF($B2339="Oui - sans lien de dépendance",0,MIN((0.75*H2339),847)),MIN(H2339,(0.75*$C2339),847)),2),IF(revenueReduction&gt;0.3,MAX(IF($B2339="Non - avec lien de dépendance",MIN(1129,H2339,$C2339)*overallRate,MIN(1129,H2339)*overallRate),ROUND(MAX(IF($B2339="Non - avec lien de dépendance",0,MIN((0.75*H2339),847)),MIN(H2339,(0.75*$C2339),847)),2)),IF($B2339="Non - avec lien de dépendance",MIN(1129,H2339,$C2339)*overallRate,MIN(1129,H2339)*overallRate)))))</f>
        <v>Effectuez l’étape 1</v>
      </c>
      <c r="M2339" s="68" t="str">
        <f>IF(ISTEXT(overallRate),"Effectuez l’étape 1",IF(OR(COUNT($C2339,I2339)&lt;&gt;2,overallRate=0),0,IF(E2339="Yes",ROUND(MAX(IF($B2339="Oui - sans lien de dépendance",0,MIN((0.75*I2339),847)),MIN(I2339,(0.75*$C2339),847)),2),IF(revenueReduction&gt;0.3,MAX(IF($B2339="Non - avec lien de dépendance",MIN(1129,I2339,$C2339)*overallRate,MIN(1129,I2339)*overallRate),ROUND(MAX(IF($B2339="Non - avec lien de dépendance",0,MIN((0.75*I2339),847)),MIN(I2339,(0.75*$C2339),847)),2)),IF($B2339="Non - avec lien de dépendance",MIN(1129,I2339,$C2339)*overallRate,MIN(1129,I2339)*overallRate)))))</f>
        <v>Effectuez l’étape 1</v>
      </c>
      <c r="N2339" s="68" t="str">
        <f>IF(ISTEXT(overallRate),"Effectuez l’étape 1",IF(OR(COUNT($C2339,J2339)&lt;&gt;2,overallRate=0),0,IF(F2339="Yes",ROUND(MAX(IF($B2339="Oui - sans lien de dépendance",0,MIN((0.75*J2339),847)),MIN(J2339,(0.75*$C2339),847)),2),IF(revenueReduction&gt;0.3,MAX(IF($B2339="Non - avec lien de dépendance",MIN(1129,J2339,$C2339)*overallRate,MIN(1129,J2339)*overallRate),ROUND(MAX(IF($B2339="Non - avec lien de dépendance",0,MIN((0.75*J2339),847)),MIN(J2339,(0.75*$C2339),847)),2)),IF($B2339="Non - avec lien de dépendance",MIN(1129,J2339,$C2339)*overallRate,MIN(1129,J2339)*overallRate)))))</f>
        <v>Effectuez l’étape 1</v>
      </c>
      <c r="O2339" s="68" t="str">
        <f>IF(ISTEXT(overallRate),"Effectuez l’étape 1",IF(OR(COUNT($C2339,K2339)&lt;&gt;2,overallRate=0),0,IF(G2339="Yes",ROUND(MAX(IF($B2339="Oui - sans lien de dépendance",0,MIN((0.75*K2339),847)),MIN(K2339,(0.75*$C2339),847)),2),IF(revenueReduction&gt;0.3,MAX(IF($B2339="Non - avec lien de dépendance",MIN(1129,K2339,$C2339)*overallRate,MIN(1129,K2339)*overallRate),ROUND(MAX(IF($B2339="Non - avec lien de dépendance",0,MIN((0.75*K2339),847)),MIN(K2339,(0.75*$C2339),847)),2)),IF($B2339="Non - avec lien de dépendance",MIN(1129,K2339,$C2339)*overallRate,MIN(1129,K2339)*overallRate)))))</f>
        <v>Effectuez l’étape 1</v>
      </c>
      <c r="P2339" s="3">
        <f t="shared" si="36"/>
        <v>0</v>
      </c>
    </row>
    <row r="2340" spans="12:16" x14ac:dyDescent="0.5">
      <c r="L2340" s="68" t="str">
        <f>IF(ISTEXT(overallRate),"Effectuez l’étape 1",IF(OR(COUNT($C2340,H2340)&lt;&gt;2,overallRate=0),0,IF(D2340="Yes",ROUND(MAX(IF($B2340="Oui - sans lien de dépendance",0,MIN((0.75*H2340),847)),MIN(H2340,(0.75*$C2340),847)),2),IF(revenueReduction&gt;0.3,MAX(IF($B2340="Non - avec lien de dépendance",MIN(1129,H2340,$C2340)*overallRate,MIN(1129,H2340)*overallRate),ROUND(MAX(IF($B2340="Non - avec lien de dépendance",0,MIN((0.75*H2340),847)),MIN(H2340,(0.75*$C2340),847)),2)),IF($B2340="Non - avec lien de dépendance",MIN(1129,H2340,$C2340)*overallRate,MIN(1129,H2340)*overallRate)))))</f>
        <v>Effectuez l’étape 1</v>
      </c>
      <c r="M2340" s="68" t="str">
        <f>IF(ISTEXT(overallRate),"Effectuez l’étape 1",IF(OR(COUNT($C2340,I2340)&lt;&gt;2,overallRate=0),0,IF(E2340="Yes",ROUND(MAX(IF($B2340="Oui - sans lien de dépendance",0,MIN((0.75*I2340),847)),MIN(I2340,(0.75*$C2340),847)),2),IF(revenueReduction&gt;0.3,MAX(IF($B2340="Non - avec lien de dépendance",MIN(1129,I2340,$C2340)*overallRate,MIN(1129,I2340)*overallRate),ROUND(MAX(IF($B2340="Non - avec lien de dépendance",0,MIN((0.75*I2340),847)),MIN(I2340,(0.75*$C2340),847)),2)),IF($B2340="Non - avec lien de dépendance",MIN(1129,I2340,$C2340)*overallRate,MIN(1129,I2340)*overallRate)))))</f>
        <v>Effectuez l’étape 1</v>
      </c>
      <c r="N2340" s="68" t="str">
        <f>IF(ISTEXT(overallRate),"Effectuez l’étape 1",IF(OR(COUNT($C2340,J2340)&lt;&gt;2,overallRate=0),0,IF(F2340="Yes",ROUND(MAX(IF($B2340="Oui - sans lien de dépendance",0,MIN((0.75*J2340),847)),MIN(J2340,(0.75*$C2340),847)),2),IF(revenueReduction&gt;0.3,MAX(IF($B2340="Non - avec lien de dépendance",MIN(1129,J2340,$C2340)*overallRate,MIN(1129,J2340)*overallRate),ROUND(MAX(IF($B2340="Non - avec lien de dépendance",0,MIN((0.75*J2340),847)),MIN(J2340,(0.75*$C2340),847)),2)),IF($B2340="Non - avec lien de dépendance",MIN(1129,J2340,$C2340)*overallRate,MIN(1129,J2340)*overallRate)))))</f>
        <v>Effectuez l’étape 1</v>
      </c>
      <c r="O2340" s="68" t="str">
        <f>IF(ISTEXT(overallRate),"Effectuez l’étape 1",IF(OR(COUNT($C2340,K2340)&lt;&gt;2,overallRate=0),0,IF(G2340="Yes",ROUND(MAX(IF($B2340="Oui - sans lien de dépendance",0,MIN((0.75*K2340),847)),MIN(K2340,(0.75*$C2340),847)),2),IF(revenueReduction&gt;0.3,MAX(IF($B2340="Non - avec lien de dépendance",MIN(1129,K2340,$C2340)*overallRate,MIN(1129,K2340)*overallRate),ROUND(MAX(IF($B2340="Non - avec lien de dépendance",0,MIN((0.75*K2340),847)),MIN(K2340,(0.75*$C2340),847)),2)),IF($B2340="Non - avec lien de dépendance",MIN(1129,K2340,$C2340)*overallRate,MIN(1129,K2340)*overallRate)))))</f>
        <v>Effectuez l’étape 1</v>
      </c>
      <c r="P2340" s="3">
        <f t="shared" si="36"/>
        <v>0</v>
      </c>
    </row>
    <row r="2341" spans="12:16" x14ac:dyDescent="0.5">
      <c r="L2341" s="68" t="str">
        <f>IF(ISTEXT(overallRate),"Effectuez l’étape 1",IF(OR(COUNT($C2341,H2341)&lt;&gt;2,overallRate=0),0,IF(D2341="Yes",ROUND(MAX(IF($B2341="Oui - sans lien de dépendance",0,MIN((0.75*H2341),847)),MIN(H2341,(0.75*$C2341),847)),2),IF(revenueReduction&gt;0.3,MAX(IF($B2341="Non - avec lien de dépendance",MIN(1129,H2341,$C2341)*overallRate,MIN(1129,H2341)*overallRate),ROUND(MAX(IF($B2341="Non - avec lien de dépendance",0,MIN((0.75*H2341),847)),MIN(H2341,(0.75*$C2341),847)),2)),IF($B2341="Non - avec lien de dépendance",MIN(1129,H2341,$C2341)*overallRate,MIN(1129,H2341)*overallRate)))))</f>
        <v>Effectuez l’étape 1</v>
      </c>
      <c r="M2341" s="68" t="str">
        <f>IF(ISTEXT(overallRate),"Effectuez l’étape 1",IF(OR(COUNT($C2341,I2341)&lt;&gt;2,overallRate=0),0,IF(E2341="Yes",ROUND(MAX(IF($B2341="Oui - sans lien de dépendance",0,MIN((0.75*I2341),847)),MIN(I2341,(0.75*$C2341),847)),2),IF(revenueReduction&gt;0.3,MAX(IF($B2341="Non - avec lien de dépendance",MIN(1129,I2341,$C2341)*overallRate,MIN(1129,I2341)*overallRate),ROUND(MAX(IF($B2341="Non - avec lien de dépendance",0,MIN((0.75*I2341),847)),MIN(I2341,(0.75*$C2341),847)),2)),IF($B2341="Non - avec lien de dépendance",MIN(1129,I2341,$C2341)*overallRate,MIN(1129,I2341)*overallRate)))))</f>
        <v>Effectuez l’étape 1</v>
      </c>
      <c r="N2341" s="68" t="str">
        <f>IF(ISTEXT(overallRate),"Effectuez l’étape 1",IF(OR(COUNT($C2341,J2341)&lt;&gt;2,overallRate=0),0,IF(F2341="Yes",ROUND(MAX(IF($B2341="Oui - sans lien de dépendance",0,MIN((0.75*J2341),847)),MIN(J2341,(0.75*$C2341),847)),2),IF(revenueReduction&gt;0.3,MAX(IF($B2341="Non - avec lien de dépendance",MIN(1129,J2341,$C2341)*overallRate,MIN(1129,J2341)*overallRate),ROUND(MAX(IF($B2341="Non - avec lien de dépendance",0,MIN((0.75*J2341),847)),MIN(J2341,(0.75*$C2341),847)),2)),IF($B2341="Non - avec lien de dépendance",MIN(1129,J2341,$C2341)*overallRate,MIN(1129,J2341)*overallRate)))))</f>
        <v>Effectuez l’étape 1</v>
      </c>
      <c r="O2341" s="68" t="str">
        <f>IF(ISTEXT(overallRate),"Effectuez l’étape 1",IF(OR(COUNT($C2341,K2341)&lt;&gt;2,overallRate=0),0,IF(G2341="Yes",ROUND(MAX(IF($B2341="Oui - sans lien de dépendance",0,MIN((0.75*K2341),847)),MIN(K2341,(0.75*$C2341),847)),2),IF(revenueReduction&gt;0.3,MAX(IF($B2341="Non - avec lien de dépendance",MIN(1129,K2341,$C2341)*overallRate,MIN(1129,K2341)*overallRate),ROUND(MAX(IF($B2341="Non - avec lien de dépendance",0,MIN((0.75*K2341),847)),MIN(K2341,(0.75*$C2341),847)),2)),IF($B2341="Non - avec lien de dépendance",MIN(1129,K2341,$C2341)*overallRate,MIN(1129,K2341)*overallRate)))))</f>
        <v>Effectuez l’étape 1</v>
      </c>
      <c r="P2341" s="3">
        <f t="shared" si="36"/>
        <v>0</v>
      </c>
    </row>
    <row r="2342" spans="12:16" x14ac:dyDescent="0.5">
      <c r="L2342" s="68" t="str">
        <f>IF(ISTEXT(overallRate),"Effectuez l’étape 1",IF(OR(COUNT($C2342,H2342)&lt;&gt;2,overallRate=0),0,IF(D2342="Yes",ROUND(MAX(IF($B2342="Oui - sans lien de dépendance",0,MIN((0.75*H2342),847)),MIN(H2342,(0.75*$C2342),847)),2),IF(revenueReduction&gt;0.3,MAX(IF($B2342="Non - avec lien de dépendance",MIN(1129,H2342,$C2342)*overallRate,MIN(1129,H2342)*overallRate),ROUND(MAX(IF($B2342="Non - avec lien de dépendance",0,MIN((0.75*H2342),847)),MIN(H2342,(0.75*$C2342),847)),2)),IF($B2342="Non - avec lien de dépendance",MIN(1129,H2342,$C2342)*overallRate,MIN(1129,H2342)*overallRate)))))</f>
        <v>Effectuez l’étape 1</v>
      </c>
      <c r="M2342" s="68" t="str">
        <f>IF(ISTEXT(overallRate),"Effectuez l’étape 1",IF(OR(COUNT($C2342,I2342)&lt;&gt;2,overallRate=0),0,IF(E2342="Yes",ROUND(MAX(IF($B2342="Oui - sans lien de dépendance",0,MIN((0.75*I2342),847)),MIN(I2342,(0.75*$C2342),847)),2),IF(revenueReduction&gt;0.3,MAX(IF($B2342="Non - avec lien de dépendance",MIN(1129,I2342,$C2342)*overallRate,MIN(1129,I2342)*overallRate),ROUND(MAX(IF($B2342="Non - avec lien de dépendance",0,MIN((0.75*I2342),847)),MIN(I2342,(0.75*$C2342),847)),2)),IF($B2342="Non - avec lien de dépendance",MIN(1129,I2342,$C2342)*overallRate,MIN(1129,I2342)*overallRate)))))</f>
        <v>Effectuez l’étape 1</v>
      </c>
      <c r="N2342" s="68" t="str">
        <f>IF(ISTEXT(overallRate),"Effectuez l’étape 1",IF(OR(COUNT($C2342,J2342)&lt;&gt;2,overallRate=0),0,IF(F2342="Yes",ROUND(MAX(IF($B2342="Oui - sans lien de dépendance",0,MIN((0.75*J2342),847)),MIN(J2342,(0.75*$C2342),847)),2),IF(revenueReduction&gt;0.3,MAX(IF($B2342="Non - avec lien de dépendance",MIN(1129,J2342,$C2342)*overallRate,MIN(1129,J2342)*overallRate),ROUND(MAX(IF($B2342="Non - avec lien de dépendance",0,MIN((0.75*J2342),847)),MIN(J2342,(0.75*$C2342),847)),2)),IF($B2342="Non - avec lien de dépendance",MIN(1129,J2342,$C2342)*overallRate,MIN(1129,J2342)*overallRate)))))</f>
        <v>Effectuez l’étape 1</v>
      </c>
      <c r="O2342" s="68" t="str">
        <f>IF(ISTEXT(overallRate),"Effectuez l’étape 1",IF(OR(COUNT($C2342,K2342)&lt;&gt;2,overallRate=0),0,IF(G2342="Yes",ROUND(MAX(IF($B2342="Oui - sans lien de dépendance",0,MIN((0.75*K2342),847)),MIN(K2342,(0.75*$C2342),847)),2),IF(revenueReduction&gt;0.3,MAX(IF($B2342="Non - avec lien de dépendance",MIN(1129,K2342,$C2342)*overallRate,MIN(1129,K2342)*overallRate),ROUND(MAX(IF($B2342="Non - avec lien de dépendance",0,MIN((0.75*K2342),847)),MIN(K2342,(0.75*$C2342),847)),2)),IF($B2342="Non - avec lien de dépendance",MIN(1129,K2342,$C2342)*overallRate,MIN(1129,K2342)*overallRate)))))</f>
        <v>Effectuez l’étape 1</v>
      </c>
      <c r="P2342" s="3">
        <f t="shared" si="36"/>
        <v>0</v>
      </c>
    </row>
    <row r="2343" spans="12:16" x14ac:dyDescent="0.5">
      <c r="L2343" s="68" t="str">
        <f>IF(ISTEXT(overallRate),"Effectuez l’étape 1",IF(OR(COUNT($C2343,H2343)&lt;&gt;2,overallRate=0),0,IF(D2343="Yes",ROUND(MAX(IF($B2343="Oui - sans lien de dépendance",0,MIN((0.75*H2343),847)),MIN(H2343,(0.75*$C2343),847)),2),IF(revenueReduction&gt;0.3,MAX(IF($B2343="Non - avec lien de dépendance",MIN(1129,H2343,$C2343)*overallRate,MIN(1129,H2343)*overallRate),ROUND(MAX(IF($B2343="Non - avec lien de dépendance",0,MIN((0.75*H2343),847)),MIN(H2343,(0.75*$C2343),847)),2)),IF($B2343="Non - avec lien de dépendance",MIN(1129,H2343,$C2343)*overallRate,MIN(1129,H2343)*overallRate)))))</f>
        <v>Effectuez l’étape 1</v>
      </c>
      <c r="M2343" s="68" t="str">
        <f>IF(ISTEXT(overallRate),"Effectuez l’étape 1",IF(OR(COUNT($C2343,I2343)&lt;&gt;2,overallRate=0),0,IF(E2343="Yes",ROUND(MAX(IF($B2343="Oui - sans lien de dépendance",0,MIN((0.75*I2343),847)),MIN(I2343,(0.75*$C2343),847)),2),IF(revenueReduction&gt;0.3,MAX(IF($B2343="Non - avec lien de dépendance",MIN(1129,I2343,$C2343)*overallRate,MIN(1129,I2343)*overallRate),ROUND(MAX(IF($B2343="Non - avec lien de dépendance",0,MIN((0.75*I2343),847)),MIN(I2343,(0.75*$C2343),847)),2)),IF($B2343="Non - avec lien de dépendance",MIN(1129,I2343,$C2343)*overallRate,MIN(1129,I2343)*overallRate)))))</f>
        <v>Effectuez l’étape 1</v>
      </c>
      <c r="N2343" s="68" t="str">
        <f>IF(ISTEXT(overallRate),"Effectuez l’étape 1",IF(OR(COUNT($C2343,J2343)&lt;&gt;2,overallRate=0),0,IF(F2343="Yes",ROUND(MAX(IF($B2343="Oui - sans lien de dépendance",0,MIN((0.75*J2343),847)),MIN(J2343,(0.75*$C2343),847)),2),IF(revenueReduction&gt;0.3,MAX(IF($B2343="Non - avec lien de dépendance",MIN(1129,J2343,$C2343)*overallRate,MIN(1129,J2343)*overallRate),ROUND(MAX(IF($B2343="Non - avec lien de dépendance",0,MIN((0.75*J2343),847)),MIN(J2343,(0.75*$C2343),847)),2)),IF($B2343="Non - avec lien de dépendance",MIN(1129,J2343,$C2343)*overallRate,MIN(1129,J2343)*overallRate)))))</f>
        <v>Effectuez l’étape 1</v>
      </c>
      <c r="O2343" s="68" t="str">
        <f>IF(ISTEXT(overallRate),"Effectuez l’étape 1",IF(OR(COUNT($C2343,K2343)&lt;&gt;2,overallRate=0),0,IF(G2343="Yes",ROUND(MAX(IF($B2343="Oui - sans lien de dépendance",0,MIN((0.75*K2343),847)),MIN(K2343,(0.75*$C2343),847)),2),IF(revenueReduction&gt;0.3,MAX(IF($B2343="Non - avec lien de dépendance",MIN(1129,K2343,$C2343)*overallRate,MIN(1129,K2343)*overallRate),ROUND(MAX(IF($B2343="Non - avec lien de dépendance",0,MIN((0.75*K2343),847)),MIN(K2343,(0.75*$C2343),847)),2)),IF($B2343="Non - avec lien de dépendance",MIN(1129,K2343,$C2343)*overallRate,MIN(1129,K2343)*overallRate)))))</f>
        <v>Effectuez l’étape 1</v>
      </c>
      <c r="P2343" s="3">
        <f t="shared" si="36"/>
        <v>0</v>
      </c>
    </row>
    <row r="2344" spans="12:16" x14ac:dyDescent="0.5">
      <c r="L2344" s="68" t="str">
        <f>IF(ISTEXT(overallRate),"Effectuez l’étape 1",IF(OR(COUNT($C2344,H2344)&lt;&gt;2,overallRate=0),0,IF(D2344="Yes",ROUND(MAX(IF($B2344="Oui - sans lien de dépendance",0,MIN((0.75*H2344),847)),MIN(H2344,(0.75*$C2344),847)),2),IF(revenueReduction&gt;0.3,MAX(IF($B2344="Non - avec lien de dépendance",MIN(1129,H2344,$C2344)*overallRate,MIN(1129,H2344)*overallRate),ROUND(MAX(IF($B2344="Non - avec lien de dépendance",0,MIN((0.75*H2344),847)),MIN(H2344,(0.75*$C2344),847)),2)),IF($B2344="Non - avec lien de dépendance",MIN(1129,H2344,$C2344)*overallRate,MIN(1129,H2344)*overallRate)))))</f>
        <v>Effectuez l’étape 1</v>
      </c>
      <c r="M2344" s="68" t="str">
        <f>IF(ISTEXT(overallRate),"Effectuez l’étape 1",IF(OR(COUNT($C2344,I2344)&lt;&gt;2,overallRate=0),0,IF(E2344="Yes",ROUND(MAX(IF($B2344="Oui - sans lien de dépendance",0,MIN((0.75*I2344),847)),MIN(I2344,(0.75*$C2344),847)),2),IF(revenueReduction&gt;0.3,MAX(IF($B2344="Non - avec lien de dépendance",MIN(1129,I2344,$C2344)*overallRate,MIN(1129,I2344)*overallRate),ROUND(MAX(IF($B2344="Non - avec lien de dépendance",0,MIN((0.75*I2344),847)),MIN(I2344,(0.75*$C2344),847)),2)),IF($B2344="Non - avec lien de dépendance",MIN(1129,I2344,$C2344)*overallRate,MIN(1129,I2344)*overallRate)))))</f>
        <v>Effectuez l’étape 1</v>
      </c>
      <c r="N2344" s="68" t="str">
        <f>IF(ISTEXT(overallRate),"Effectuez l’étape 1",IF(OR(COUNT($C2344,J2344)&lt;&gt;2,overallRate=0),0,IF(F2344="Yes",ROUND(MAX(IF($B2344="Oui - sans lien de dépendance",0,MIN((0.75*J2344),847)),MIN(J2344,(0.75*$C2344),847)),2),IF(revenueReduction&gt;0.3,MAX(IF($B2344="Non - avec lien de dépendance",MIN(1129,J2344,$C2344)*overallRate,MIN(1129,J2344)*overallRate),ROUND(MAX(IF($B2344="Non - avec lien de dépendance",0,MIN((0.75*J2344),847)),MIN(J2344,(0.75*$C2344),847)),2)),IF($B2344="Non - avec lien de dépendance",MIN(1129,J2344,$C2344)*overallRate,MIN(1129,J2344)*overallRate)))))</f>
        <v>Effectuez l’étape 1</v>
      </c>
      <c r="O2344" s="68" t="str">
        <f>IF(ISTEXT(overallRate),"Effectuez l’étape 1",IF(OR(COUNT($C2344,K2344)&lt;&gt;2,overallRate=0),0,IF(G2344="Yes",ROUND(MAX(IF($B2344="Oui - sans lien de dépendance",0,MIN((0.75*K2344),847)),MIN(K2344,(0.75*$C2344),847)),2),IF(revenueReduction&gt;0.3,MAX(IF($B2344="Non - avec lien de dépendance",MIN(1129,K2344,$C2344)*overallRate,MIN(1129,K2344)*overallRate),ROUND(MAX(IF($B2344="Non - avec lien de dépendance",0,MIN((0.75*K2344),847)),MIN(K2344,(0.75*$C2344),847)),2)),IF($B2344="Non - avec lien de dépendance",MIN(1129,K2344,$C2344)*overallRate,MIN(1129,K2344)*overallRate)))))</f>
        <v>Effectuez l’étape 1</v>
      </c>
      <c r="P2344" s="3">
        <f t="shared" si="36"/>
        <v>0</v>
      </c>
    </row>
    <row r="2345" spans="12:16" x14ac:dyDescent="0.5">
      <c r="L2345" s="68" t="str">
        <f>IF(ISTEXT(overallRate),"Effectuez l’étape 1",IF(OR(COUNT($C2345,H2345)&lt;&gt;2,overallRate=0),0,IF(D2345="Yes",ROUND(MAX(IF($B2345="Oui - sans lien de dépendance",0,MIN((0.75*H2345),847)),MIN(H2345,(0.75*$C2345),847)),2),IF(revenueReduction&gt;0.3,MAX(IF($B2345="Non - avec lien de dépendance",MIN(1129,H2345,$C2345)*overallRate,MIN(1129,H2345)*overallRate),ROUND(MAX(IF($B2345="Non - avec lien de dépendance",0,MIN((0.75*H2345),847)),MIN(H2345,(0.75*$C2345),847)),2)),IF($B2345="Non - avec lien de dépendance",MIN(1129,H2345,$C2345)*overallRate,MIN(1129,H2345)*overallRate)))))</f>
        <v>Effectuez l’étape 1</v>
      </c>
      <c r="M2345" s="68" t="str">
        <f>IF(ISTEXT(overallRate),"Effectuez l’étape 1",IF(OR(COUNT($C2345,I2345)&lt;&gt;2,overallRate=0),0,IF(E2345="Yes",ROUND(MAX(IF($B2345="Oui - sans lien de dépendance",0,MIN((0.75*I2345),847)),MIN(I2345,(0.75*$C2345),847)),2),IF(revenueReduction&gt;0.3,MAX(IF($B2345="Non - avec lien de dépendance",MIN(1129,I2345,$C2345)*overallRate,MIN(1129,I2345)*overallRate),ROUND(MAX(IF($B2345="Non - avec lien de dépendance",0,MIN((0.75*I2345),847)),MIN(I2345,(0.75*$C2345),847)),2)),IF($B2345="Non - avec lien de dépendance",MIN(1129,I2345,$C2345)*overallRate,MIN(1129,I2345)*overallRate)))))</f>
        <v>Effectuez l’étape 1</v>
      </c>
      <c r="N2345" s="68" t="str">
        <f>IF(ISTEXT(overallRate),"Effectuez l’étape 1",IF(OR(COUNT($C2345,J2345)&lt;&gt;2,overallRate=0),0,IF(F2345="Yes",ROUND(MAX(IF($B2345="Oui - sans lien de dépendance",0,MIN((0.75*J2345),847)),MIN(J2345,(0.75*$C2345),847)),2),IF(revenueReduction&gt;0.3,MAX(IF($B2345="Non - avec lien de dépendance",MIN(1129,J2345,$C2345)*overallRate,MIN(1129,J2345)*overallRate),ROUND(MAX(IF($B2345="Non - avec lien de dépendance",0,MIN((0.75*J2345),847)),MIN(J2345,(0.75*$C2345),847)),2)),IF($B2345="Non - avec lien de dépendance",MIN(1129,J2345,$C2345)*overallRate,MIN(1129,J2345)*overallRate)))))</f>
        <v>Effectuez l’étape 1</v>
      </c>
      <c r="O2345" s="68" t="str">
        <f>IF(ISTEXT(overallRate),"Effectuez l’étape 1",IF(OR(COUNT($C2345,K2345)&lt;&gt;2,overallRate=0),0,IF(G2345="Yes",ROUND(MAX(IF($B2345="Oui - sans lien de dépendance",0,MIN((0.75*K2345),847)),MIN(K2345,(0.75*$C2345),847)),2),IF(revenueReduction&gt;0.3,MAX(IF($B2345="Non - avec lien de dépendance",MIN(1129,K2345,$C2345)*overallRate,MIN(1129,K2345)*overallRate),ROUND(MAX(IF($B2345="Non - avec lien de dépendance",0,MIN((0.75*K2345),847)),MIN(K2345,(0.75*$C2345),847)),2)),IF($B2345="Non - avec lien de dépendance",MIN(1129,K2345,$C2345)*overallRate,MIN(1129,K2345)*overallRate)))))</f>
        <v>Effectuez l’étape 1</v>
      </c>
      <c r="P2345" s="3">
        <f t="shared" si="36"/>
        <v>0</v>
      </c>
    </row>
    <row r="2346" spans="12:16" x14ac:dyDescent="0.5">
      <c r="L2346" s="68" t="str">
        <f>IF(ISTEXT(overallRate),"Effectuez l’étape 1",IF(OR(COUNT($C2346,H2346)&lt;&gt;2,overallRate=0),0,IF(D2346="Yes",ROUND(MAX(IF($B2346="Oui - sans lien de dépendance",0,MIN((0.75*H2346),847)),MIN(H2346,(0.75*$C2346),847)),2),IF(revenueReduction&gt;0.3,MAX(IF($B2346="Non - avec lien de dépendance",MIN(1129,H2346,$C2346)*overallRate,MIN(1129,H2346)*overallRate),ROUND(MAX(IF($B2346="Non - avec lien de dépendance",0,MIN((0.75*H2346),847)),MIN(H2346,(0.75*$C2346),847)),2)),IF($B2346="Non - avec lien de dépendance",MIN(1129,H2346,$C2346)*overallRate,MIN(1129,H2346)*overallRate)))))</f>
        <v>Effectuez l’étape 1</v>
      </c>
      <c r="M2346" s="68" t="str">
        <f>IF(ISTEXT(overallRate),"Effectuez l’étape 1",IF(OR(COUNT($C2346,I2346)&lt;&gt;2,overallRate=0),0,IF(E2346="Yes",ROUND(MAX(IF($B2346="Oui - sans lien de dépendance",0,MIN((0.75*I2346),847)),MIN(I2346,(0.75*$C2346),847)),2),IF(revenueReduction&gt;0.3,MAX(IF($B2346="Non - avec lien de dépendance",MIN(1129,I2346,$C2346)*overallRate,MIN(1129,I2346)*overallRate),ROUND(MAX(IF($B2346="Non - avec lien de dépendance",0,MIN((0.75*I2346),847)),MIN(I2346,(0.75*$C2346),847)),2)),IF($B2346="Non - avec lien de dépendance",MIN(1129,I2346,$C2346)*overallRate,MIN(1129,I2346)*overallRate)))))</f>
        <v>Effectuez l’étape 1</v>
      </c>
      <c r="N2346" s="68" t="str">
        <f>IF(ISTEXT(overallRate),"Effectuez l’étape 1",IF(OR(COUNT($C2346,J2346)&lt;&gt;2,overallRate=0),0,IF(F2346="Yes",ROUND(MAX(IF($B2346="Oui - sans lien de dépendance",0,MIN((0.75*J2346),847)),MIN(J2346,(0.75*$C2346),847)),2),IF(revenueReduction&gt;0.3,MAX(IF($B2346="Non - avec lien de dépendance",MIN(1129,J2346,$C2346)*overallRate,MIN(1129,J2346)*overallRate),ROUND(MAX(IF($B2346="Non - avec lien de dépendance",0,MIN((0.75*J2346),847)),MIN(J2346,(0.75*$C2346),847)),2)),IF($B2346="Non - avec lien de dépendance",MIN(1129,J2346,$C2346)*overallRate,MIN(1129,J2346)*overallRate)))))</f>
        <v>Effectuez l’étape 1</v>
      </c>
      <c r="O2346" s="68" t="str">
        <f>IF(ISTEXT(overallRate),"Effectuez l’étape 1",IF(OR(COUNT($C2346,K2346)&lt;&gt;2,overallRate=0),0,IF(G2346="Yes",ROUND(MAX(IF($B2346="Oui - sans lien de dépendance",0,MIN((0.75*K2346),847)),MIN(K2346,(0.75*$C2346),847)),2),IF(revenueReduction&gt;0.3,MAX(IF($B2346="Non - avec lien de dépendance",MIN(1129,K2346,$C2346)*overallRate,MIN(1129,K2346)*overallRate),ROUND(MAX(IF($B2346="Non - avec lien de dépendance",0,MIN((0.75*K2346),847)),MIN(K2346,(0.75*$C2346),847)),2)),IF($B2346="Non - avec lien de dépendance",MIN(1129,K2346,$C2346)*overallRate,MIN(1129,K2346)*overallRate)))))</f>
        <v>Effectuez l’étape 1</v>
      </c>
      <c r="P2346" s="3">
        <f t="shared" si="36"/>
        <v>0</v>
      </c>
    </row>
    <row r="2347" spans="12:16" x14ac:dyDescent="0.5">
      <c r="L2347" s="68" t="str">
        <f>IF(ISTEXT(overallRate),"Effectuez l’étape 1",IF(OR(COUNT($C2347,H2347)&lt;&gt;2,overallRate=0),0,IF(D2347="Yes",ROUND(MAX(IF($B2347="Oui - sans lien de dépendance",0,MIN((0.75*H2347),847)),MIN(H2347,(0.75*$C2347),847)),2),IF(revenueReduction&gt;0.3,MAX(IF($B2347="Non - avec lien de dépendance",MIN(1129,H2347,$C2347)*overallRate,MIN(1129,H2347)*overallRate),ROUND(MAX(IF($B2347="Non - avec lien de dépendance",0,MIN((0.75*H2347),847)),MIN(H2347,(0.75*$C2347),847)),2)),IF($B2347="Non - avec lien de dépendance",MIN(1129,H2347,$C2347)*overallRate,MIN(1129,H2347)*overallRate)))))</f>
        <v>Effectuez l’étape 1</v>
      </c>
      <c r="M2347" s="68" t="str">
        <f>IF(ISTEXT(overallRate),"Effectuez l’étape 1",IF(OR(COUNT($C2347,I2347)&lt;&gt;2,overallRate=0),0,IF(E2347="Yes",ROUND(MAX(IF($B2347="Oui - sans lien de dépendance",0,MIN((0.75*I2347),847)),MIN(I2347,(0.75*$C2347),847)),2),IF(revenueReduction&gt;0.3,MAX(IF($B2347="Non - avec lien de dépendance",MIN(1129,I2347,$C2347)*overallRate,MIN(1129,I2347)*overallRate),ROUND(MAX(IF($B2347="Non - avec lien de dépendance",0,MIN((0.75*I2347),847)),MIN(I2347,(0.75*$C2347),847)),2)),IF($B2347="Non - avec lien de dépendance",MIN(1129,I2347,$C2347)*overallRate,MIN(1129,I2347)*overallRate)))))</f>
        <v>Effectuez l’étape 1</v>
      </c>
      <c r="N2347" s="68" t="str">
        <f>IF(ISTEXT(overallRate),"Effectuez l’étape 1",IF(OR(COUNT($C2347,J2347)&lt;&gt;2,overallRate=0),0,IF(F2347="Yes",ROUND(MAX(IF($B2347="Oui - sans lien de dépendance",0,MIN((0.75*J2347),847)),MIN(J2347,(0.75*$C2347),847)),2),IF(revenueReduction&gt;0.3,MAX(IF($B2347="Non - avec lien de dépendance",MIN(1129,J2347,$C2347)*overallRate,MIN(1129,J2347)*overallRate),ROUND(MAX(IF($B2347="Non - avec lien de dépendance",0,MIN((0.75*J2347),847)),MIN(J2347,(0.75*$C2347),847)),2)),IF($B2347="Non - avec lien de dépendance",MIN(1129,J2347,$C2347)*overallRate,MIN(1129,J2347)*overallRate)))))</f>
        <v>Effectuez l’étape 1</v>
      </c>
      <c r="O2347" s="68" t="str">
        <f>IF(ISTEXT(overallRate),"Effectuez l’étape 1",IF(OR(COUNT($C2347,K2347)&lt;&gt;2,overallRate=0),0,IF(G2347="Yes",ROUND(MAX(IF($B2347="Oui - sans lien de dépendance",0,MIN((0.75*K2347),847)),MIN(K2347,(0.75*$C2347),847)),2),IF(revenueReduction&gt;0.3,MAX(IF($B2347="Non - avec lien de dépendance",MIN(1129,K2347,$C2347)*overallRate,MIN(1129,K2347)*overallRate),ROUND(MAX(IF($B2347="Non - avec lien de dépendance",0,MIN((0.75*K2347),847)),MIN(K2347,(0.75*$C2347),847)),2)),IF($B2347="Non - avec lien de dépendance",MIN(1129,K2347,$C2347)*overallRate,MIN(1129,K2347)*overallRate)))))</f>
        <v>Effectuez l’étape 1</v>
      </c>
      <c r="P2347" s="3">
        <f t="shared" si="36"/>
        <v>0</v>
      </c>
    </row>
    <row r="2348" spans="12:16" x14ac:dyDescent="0.5">
      <c r="L2348" s="68" t="str">
        <f>IF(ISTEXT(overallRate),"Effectuez l’étape 1",IF(OR(COUNT($C2348,H2348)&lt;&gt;2,overallRate=0),0,IF(D2348="Yes",ROUND(MAX(IF($B2348="Oui - sans lien de dépendance",0,MIN((0.75*H2348),847)),MIN(H2348,(0.75*$C2348),847)),2),IF(revenueReduction&gt;0.3,MAX(IF($B2348="Non - avec lien de dépendance",MIN(1129,H2348,$C2348)*overallRate,MIN(1129,H2348)*overallRate),ROUND(MAX(IF($B2348="Non - avec lien de dépendance",0,MIN((0.75*H2348),847)),MIN(H2348,(0.75*$C2348),847)),2)),IF($B2348="Non - avec lien de dépendance",MIN(1129,H2348,$C2348)*overallRate,MIN(1129,H2348)*overallRate)))))</f>
        <v>Effectuez l’étape 1</v>
      </c>
      <c r="M2348" s="68" t="str">
        <f>IF(ISTEXT(overallRate),"Effectuez l’étape 1",IF(OR(COUNT($C2348,I2348)&lt;&gt;2,overallRate=0),0,IF(E2348="Yes",ROUND(MAX(IF($B2348="Oui - sans lien de dépendance",0,MIN((0.75*I2348),847)),MIN(I2348,(0.75*$C2348),847)),2),IF(revenueReduction&gt;0.3,MAX(IF($B2348="Non - avec lien de dépendance",MIN(1129,I2348,$C2348)*overallRate,MIN(1129,I2348)*overallRate),ROUND(MAX(IF($B2348="Non - avec lien de dépendance",0,MIN((0.75*I2348),847)),MIN(I2348,(0.75*$C2348),847)),2)),IF($B2348="Non - avec lien de dépendance",MIN(1129,I2348,$C2348)*overallRate,MIN(1129,I2348)*overallRate)))))</f>
        <v>Effectuez l’étape 1</v>
      </c>
      <c r="N2348" s="68" t="str">
        <f>IF(ISTEXT(overallRate),"Effectuez l’étape 1",IF(OR(COUNT($C2348,J2348)&lt;&gt;2,overallRate=0),0,IF(F2348="Yes",ROUND(MAX(IF($B2348="Oui - sans lien de dépendance",0,MIN((0.75*J2348),847)),MIN(J2348,(0.75*$C2348),847)),2),IF(revenueReduction&gt;0.3,MAX(IF($B2348="Non - avec lien de dépendance",MIN(1129,J2348,$C2348)*overallRate,MIN(1129,J2348)*overallRate),ROUND(MAX(IF($B2348="Non - avec lien de dépendance",0,MIN((0.75*J2348),847)),MIN(J2348,(0.75*$C2348),847)),2)),IF($B2348="Non - avec lien de dépendance",MIN(1129,J2348,$C2348)*overallRate,MIN(1129,J2348)*overallRate)))))</f>
        <v>Effectuez l’étape 1</v>
      </c>
      <c r="O2348" s="68" t="str">
        <f>IF(ISTEXT(overallRate),"Effectuez l’étape 1",IF(OR(COUNT($C2348,K2348)&lt;&gt;2,overallRate=0),0,IF(G2348="Yes",ROUND(MAX(IF($B2348="Oui - sans lien de dépendance",0,MIN((0.75*K2348),847)),MIN(K2348,(0.75*$C2348),847)),2),IF(revenueReduction&gt;0.3,MAX(IF($B2348="Non - avec lien de dépendance",MIN(1129,K2348,$C2348)*overallRate,MIN(1129,K2348)*overallRate),ROUND(MAX(IF($B2348="Non - avec lien de dépendance",0,MIN((0.75*K2348),847)),MIN(K2348,(0.75*$C2348),847)),2)),IF($B2348="Non - avec lien de dépendance",MIN(1129,K2348,$C2348)*overallRate,MIN(1129,K2348)*overallRate)))))</f>
        <v>Effectuez l’étape 1</v>
      </c>
      <c r="P2348" s="3">
        <f t="shared" si="36"/>
        <v>0</v>
      </c>
    </row>
    <row r="2349" spans="12:16" x14ac:dyDescent="0.5">
      <c r="L2349" s="68" t="str">
        <f>IF(ISTEXT(overallRate),"Effectuez l’étape 1",IF(OR(COUNT($C2349,H2349)&lt;&gt;2,overallRate=0),0,IF(D2349="Yes",ROUND(MAX(IF($B2349="Oui - sans lien de dépendance",0,MIN((0.75*H2349),847)),MIN(H2349,(0.75*$C2349),847)),2),IF(revenueReduction&gt;0.3,MAX(IF($B2349="Non - avec lien de dépendance",MIN(1129,H2349,$C2349)*overallRate,MIN(1129,H2349)*overallRate),ROUND(MAX(IF($B2349="Non - avec lien de dépendance",0,MIN((0.75*H2349),847)),MIN(H2349,(0.75*$C2349),847)),2)),IF($B2349="Non - avec lien de dépendance",MIN(1129,H2349,$C2349)*overallRate,MIN(1129,H2349)*overallRate)))))</f>
        <v>Effectuez l’étape 1</v>
      </c>
      <c r="M2349" s="68" t="str">
        <f>IF(ISTEXT(overallRate),"Effectuez l’étape 1",IF(OR(COUNT($C2349,I2349)&lt;&gt;2,overallRate=0),0,IF(E2349="Yes",ROUND(MAX(IF($B2349="Oui - sans lien de dépendance",0,MIN((0.75*I2349),847)),MIN(I2349,(0.75*$C2349),847)),2),IF(revenueReduction&gt;0.3,MAX(IF($B2349="Non - avec lien de dépendance",MIN(1129,I2349,$C2349)*overallRate,MIN(1129,I2349)*overallRate),ROUND(MAX(IF($B2349="Non - avec lien de dépendance",0,MIN((0.75*I2349),847)),MIN(I2349,(0.75*$C2349),847)),2)),IF($B2349="Non - avec lien de dépendance",MIN(1129,I2349,$C2349)*overallRate,MIN(1129,I2349)*overallRate)))))</f>
        <v>Effectuez l’étape 1</v>
      </c>
      <c r="N2349" s="68" t="str">
        <f>IF(ISTEXT(overallRate),"Effectuez l’étape 1",IF(OR(COUNT($C2349,J2349)&lt;&gt;2,overallRate=0),0,IF(F2349="Yes",ROUND(MAX(IF($B2349="Oui - sans lien de dépendance",0,MIN((0.75*J2349),847)),MIN(J2349,(0.75*$C2349),847)),2),IF(revenueReduction&gt;0.3,MAX(IF($B2349="Non - avec lien de dépendance",MIN(1129,J2349,$C2349)*overallRate,MIN(1129,J2349)*overallRate),ROUND(MAX(IF($B2349="Non - avec lien de dépendance",0,MIN((0.75*J2349),847)),MIN(J2349,(0.75*$C2349),847)),2)),IF($B2349="Non - avec lien de dépendance",MIN(1129,J2349,$C2349)*overallRate,MIN(1129,J2349)*overallRate)))))</f>
        <v>Effectuez l’étape 1</v>
      </c>
      <c r="O2349" s="68" t="str">
        <f>IF(ISTEXT(overallRate),"Effectuez l’étape 1",IF(OR(COUNT($C2349,K2349)&lt;&gt;2,overallRate=0),0,IF(G2349="Yes",ROUND(MAX(IF($B2349="Oui - sans lien de dépendance",0,MIN((0.75*K2349),847)),MIN(K2349,(0.75*$C2349),847)),2),IF(revenueReduction&gt;0.3,MAX(IF($B2349="Non - avec lien de dépendance",MIN(1129,K2349,$C2349)*overallRate,MIN(1129,K2349)*overallRate),ROUND(MAX(IF($B2349="Non - avec lien de dépendance",0,MIN((0.75*K2349),847)),MIN(K2349,(0.75*$C2349),847)),2)),IF($B2349="Non - avec lien de dépendance",MIN(1129,K2349,$C2349)*overallRate,MIN(1129,K2349)*overallRate)))))</f>
        <v>Effectuez l’étape 1</v>
      </c>
      <c r="P2349" s="3">
        <f t="shared" si="36"/>
        <v>0</v>
      </c>
    </row>
    <row r="2350" spans="12:16" x14ac:dyDescent="0.5">
      <c r="L2350" s="68" t="str">
        <f>IF(ISTEXT(overallRate),"Effectuez l’étape 1",IF(OR(COUNT($C2350,H2350)&lt;&gt;2,overallRate=0),0,IF(D2350="Yes",ROUND(MAX(IF($B2350="Oui - sans lien de dépendance",0,MIN((0.75*H2350),847)),MIN(H2350,(0.75*$C2350),847)),2),IF(revenueReduction&gt;0.3,MAX(IF($B2350="Non - avec lien de dépendance",MIN(1129,H2350,$C2350)*overallRate,MIN(1129,H2350)*overallRate),ROUND(MAX(IF($B2350="Non - avec lien de dépendance",0,MIN((0.75*H2350),847)),MIN(H2350,(0.75*$C2350),847)),2)),IF($B2350="Non - avec lien de dépendance",MIN(1129,H2350,$C2350)*overallRate,MIN(1129,H2350)*overallRate)))))</f>
        <v>Effectuez l’étape 1</v>
      </c>
      <c r="M2350" s="68" t="str">
        <f>IF(ISTEXT(overallRate),"Effectuez l’étape 1",IF(OR(COUNT($C2350,I2350)&lt;&gt;2,overallRate=0),0,IF(E2350="Yes",ROUND(MAX(IF($B2350="Oui - sans lien de dépendance",0,MIN((0.75*I2350),847)),MIN(I2350,(0.75*$C2350),847)),2),IF(revenueReduction&gt;0.3,MAX(IF($B2350="Non - avec lien de dépendance",MIN(1129,I2350,$C2350)*overallRate,MIN(1129,I2350)*overallRate),ROUND(MAX(IF($B2350="Non - avec lien de dépendance",0,MIN((0.75*I2350),847)),MIN(I2350,(0.75*$C2350),847)),2)),IF($B2350="Non - avec lien de dépendance",MIN(1129,I2350,$C2350)*overallRate,MIN(1129,I2350)*overallRate)))))</f>
        <v>Effectuez l’étape 1</v>
      </c>
      <c r="N2350" s="68" t="str">
        <f>IF(ISTEXT(overallRate),"Effectuez l’étape 1",IF(OR(COUNT($C2350,J2350)&lt;&gt;2,overallRate=0),0,IF(F2350="Yes",ROUND(MAX(IF($B2350="Oui - sans lien de dépendance",0,MIN((0.75*J2350),847)),MIN(J2350,(0.75*$C2350),847)),2),IF(revenueReduction&gt;0.3,MAX(IF($B2350="Non - avec lien de dépendance",MIN(1129,J2350,$C2350)*overallRate,MIN(1129,J2350)*overallRate),ROUND(MAX(IF($B2350="Non - avec lien de dépendance",0,MIN((0.75*J2350),847)),MIN(J2350,(0.75*$C2350),847)),2)),IF($B2350="Non - avec lien de dépendance",MIN(1129,J2350,$C2350)*overallRate,MIN(1129,J2350)*overallRate)))))</f>
        <v>Effectuez l’étape 1</v>
      </c>
      <c r="O2350" s="68" t="str">
        <f>IF(ISTEXT(overallRate),"Effectuez l’étape 1",IF(OR(COUNT($C2350,K2350)&lt;&gt;2,overallRate=0),0,IF(G2350="Yes",ROUND(MAX(IF($B2350="Oui - sans lien de dépendance",0,MIN((0.75*K2350),847)),MIN(K2350,(0.75*$C2350),847)),2),IF(revenueReduction&gt;0.3,MAX(IF($B2350="Non - avec lien de dépendance",MIN(1129,K2350,$C2350)*overallRate,MIN(1129,K2350)*overallRate),ROUND(MAX(IF($B2350="Non - avec lien de dépendance",0,MIN((0.75*K2350),847)),MIN(K2350,(0.75*$C2350),847)),2)),IF($B2350="Non - avec lien de dépendance",MIN(1129,K2350,$C2350)*overallRate,MIN(1129,K2350)*overallRate)))))</f>
        <v>Effectuez l’étape 1</v>
      </c>
      <c r="P2350" s="3">
        <f t="shared" si="36"/>
        <v>0</v>
      </c>
    </row>
    <row r="2351" spans="12:16" x14ac:dyDescent="0.5">
      <c r="L2351" s="68" t="str">
        <f>IF(ISTEXT(overallRate),"Effectuez l’étape 1",IF(OR(COUNT($C2351,H2351)&lt;&gt;2,overallRate=0),0,IF(D2351="Yes",ROUND(MAX(IF($B2351="Oui - sans lien de dépendance",0,MIN((0.75*H2351),847)),MIN(H2351,(0.75*$C2351),847)),2),IF(revenueReduction&gt;0.3,MAX(IF($B2351="Non - avec lien de dépendance",MIN(1129,H2351,$C2351)*overallRate,MIN(1129,H2351)*overallRate),ROUND(MAX(IF($B2351="Non - avec lien de dépendance",0,MIN((0.75*H2351),847)),MIN(H2351,(0.75*$C2351),847)),2)),IF($B2351="Non - avec lien de dépendance",MIN(1129,H2351,$C2351)*overallRate,MIN(1129,H2351)*overallRate)))))</f>
        <v>Effectuez l’étape 1</v>
      </c>
      <c r="M2351" s="68" t="str">
        <f>IF(ISTEXT(overallRate),"Effectuez l’étape 1",IF(OR(COUNT($C2351,I2351)&lt;&gt;2,overallRate=0),0,IF(E2351="Yes",ROUND(MAX(IF($B2351="Oui - sans lien de dépendance",0,MIN((0.75*I2351),847)),MIN(I2351,(0.75*$C2351),847)),2),IF(revenueReduction&gt;0.3,MAX(IF($B2351="Non - avec lien de dépendance",MIN(1129,I2351,$C2351)*overallRate,MIN(1129,I2351)*overallRate),ROUND(MAX(IF($B2351="Non - avec lien de dépendance",0,MIN((0.75*I2351),847)),MIN(I2351,(0.75*$C2351),847)),2)),IF($B2351="Non - avec lien de dépendance",MIN(1129,I2351,$C2351)*overallRate,MIN(1129,I2351)*overallRate)))))</f>
        <v>Effectuez l’étape 1</v>
      </c>
      <c r="N2351" s="68" t="str">
        <f>IF(ISTEXT(overallRate),"Effectuez l’étape 1",IF(OR(COUNT($C2351,J2351)&lt;&gt;2,overallRate=0),0,IF(F2351="Yes",ROUND(MAX(IF($B2351="Oui - sans lien de dépendance",0,MIN((0.75*J2351),847)),MIN(J2351,(0.75*$C2351),847)),2),IF(revenueReduction&gt;0.3,MAX(IF($B2351="Non - avec lien de dépendance",MIN(1129,J2351,$C2351)*overallRate,MIN(1129,J2351)*overallRate),ROUND(MAX(IF($B2351="Non - avec lien de dépendance",0,MIN((0.75*J2351),847)),MIN(J2351,(0.75*$C2351),847)),2)),IF($B2351="Non - avec lien de dépendance",MIN(1129,J2351,$C2351)*overallRate,MIN(1129,J2351)*overallRate)))))</f>
        <v>Effectuez l’étape 1</v>
      </c>
      <c r="O2351" s="68" t="str">
        <f>IF(ISTEXT(overallRate),"Effectuez l’étape 1",IF(OR(COUNT($C2351,K2351)&lt;&gt;2,overallRate=0),0,IF(G2351="Yes",ROUND(MAX(IF($B2351="Oui - sans lien de dépendance",0,MIN((0.75*K2351),847)),MIN(K2351,(0.75*$C2351),847)),2),IF(revenueReduction&gt;0.3,MAX(IF($B2351="Non - avec lien de dépendance",MIN(1129,K2351,$C2351)*overallRate,MIN(1129,K2351)*overallRate),ROUND(MAX(IF($B2351="Non - avec lien de dépendance",0,MIN((0.75*K2351),847)),MIN(K2351,(0.75*$C2351),847)),2)),IF($B2351="Non - avec lien de dépendance",MIN(1129,K2351,$C2351)*overallRate,MIN(1129,K2351)*overallRate)))))</f>
        <v>Effectuez l’étape 1</v>
      </c>
      <c r="P2351" s="3">
        <f t="shared" si="36"/>
        <v>0</v>
      </c>
    </row>
    <row r="2352" spans="12:16" x14ac:dyDescent="0.5">
      <c r="L2352" s="68" t="str">
        <f>IF(ISTEXT(overallRate),"Effectuez l’étape 1",IF(OR(COUNT($C2352,H2352)&lt;&gt;2,overallRate=0),0,IF(D2352="Yes",ROUND(MAX(IF($B2352="Oui - sans lien de dépendance",0,MIN((0.75*H2352),847)),MIN(H2352,(0.75*$C2352),847)),2),IF(revenueReduction&gt;0.3,MAX(IF($B2352="Non - avec lien de dépendance",MIN(1129,H2352,$C2352)*overallRate,MIN(1129,H2352)*overallRate),ROUND(MAX(IF($B2352="Non - avec lien de dépendance",0,MIN((0.75*H2352),847)),MIN(H2352,(0.75*$C2352),847)),2)),IF($B2352="Non - avec lien de dépendance",MIN(1129,H2352,$C2352)*overallRate,MIN(1129,H2352)*overallRate)))))</f>
        <v>Effectuez l’étape 1</v>
      </c>
      <c r="M2352" s="68" t="str">
        <f>IF(ISTEXT(overallRate),"Effectuez l’étape 1",IF(OR(COUNT($C2352,I2352)&lt;&gt;2,overallRate=0),0,IF(E2352="Yes",ROUND(MAX(IF($B2352="Oui - sans lien de dépendance",0,MIN((0.75*I2352),847)),MIN(I2352,(0.75*$C2352),847)),2),IF(revenueReduction&gt;0.3,MAX(IF($B2352="Non - avec lien de dépendance",MIN(1129,I2352,$C2352)*overallRate,MIN(1129,I2352)*overallRate),ROUND(MAX(IF($B2352="Non - avec lien de dépendance",0,MIN((0.75*I2352),847)),MIN(I2352,(0.75*$C2352),847)),2)),IF($B2352="Non - avec lien de dépendance",MIN(1129,I2352,$C2352)*overallRate,MIN(1129,I2352)*overallRate)))))</f>
        <v>Effectuez l’étape 1</v>
      </c>
      <c r="N2352" s="68" t="str">
        <f>IF(ISTEXT(overallRate),"Effectuez l’étape 1",IF(OR(COUNT($C2352,J2352)&lt;&gt;2,overallRate=0),0,IF(F2352="Yes",ROUND(MAX(IF($B2352="Oui - sans lien de dépendance",0,MIN((0.75*J2352),847)),MIN(J2352,(0.75*$C2352),847)),2),IF(revenueReduction&gt;0.3,MAX(IF($B2352="Non - avec lien de dépendance",MIN(1129,J2352,$C2352)*overallRate,MIN(1129,J2352)*overallRate),ROUND(MAX(IF($B2352="Non - avec lien de dépendance",0,MIN((0.75*J2352),847)),MIN(J2352,(0.75*$C2352),847)),2)),IF($B2352="Non - avec lien de dépendance",MIN(1129,J2352,$C2352)*overallRate,MIN(1129,J2352)*overallRate)))))</f>
        <v>Effectuez l’étape 1</v>
      </c>
      <c r="O2352" s="68" t="str">
        <f>IF(ISTEXT(overallRate),"Effectuez l’étape 1",IF(OR(COUNT($C2352,K2352)&lt;&gt;2,overallRate=0),0,IF(G2352="Yes",ROUND(MAX(IF($B2352="Oui - sans lien de dépendance",0,MIN((0.75*K2352),847)),MIN(K2352,(0.75*$C2352),847)),2),IF(revenueReduction&gt;0.3,MAX(IF($B2352="Non - avec lien de dépendance",MIN(1129,K2352,$C2352)*overallRate,MIN(1129,K2352)*overallRate),ROUND(MAX(IF($B2352="Non - avec lien de dépendance",0,MIN((0.75*K2352),847)),MIN(K2352,(0.75*$C2352),847)),2)),IF($B2352="Non - avec lien de dépendance",MIN(1129,K2352,$C2352)*overallRate,MIN(1129,K2352)*overallRate)))))</f>
        <v>Effectuez l’étape 1</v>
      </c>
      <c r="P2352" s="3">
        <f t="shared" si="36"/>
        <v>0</v>
      </c>
    </row>
    <row r="2353" spans="12:16" x14ac:dyDescent="0.5">
      <c r="L2353" s="68" t="str">
        <f>IF(ISTEXT(overallRate),"Effectuez l’étape 1",IF(OR(COUNT($C2353,H2353)&lt;&gt;2,overallRate=0),0,IF(D2353="Yes",ROUND(MAX(IF($B2353="Oui - sans lien de dépendance",0,MIN((0.75*H2353),847)),MIN(H2353,(0.75*$C2353),847)),2),IF(revenueReduction&gt;0.3,MAX(IF($B2353="Non - avec lien de dépendance",MIN(1129,H2353,$C2353)*overallRate,MIN(1129,H2353)*overallRate),ROUND(MAX(IF($B2353="Non - avec lien de dépendance",0,MIN((0.75*H2353),847)),MIN(H2353,(0.75*$C2353),847)),2)),IF($B2353="Non - avec lien de dépendance",MIN(1129,H2353,$C2353)*overallRate,MIN(1129,H2353)*overallRate)))))</f>
        <v>Effectuez l’étape 1</v>
      </c>
      <c r="M2353" s="68" t="str">
        <f>IF(ISTEXT(overallRate),"Effectuez l’étape 1",IF(OR(COUNT($C2353,I2353)&lt;&gt;2,overallRate=0),0,IF(E2353="Yes",ROUND(MAX(IF($B2353="Oui - sans lien de dépendance",0,MIN((0.75*I2353),847)),MIN(I2353,(0.75*$C2353),847)),2),IF(revenueReduction&gt;0.3,MAX(IF($B2353="Non - avec lien de dépendance",MIN(1129,I2353,$C2353)*overallRate,MIN(1129,I2353)*overallRate),ROUND(MAX(IF($B2353="Non - avec lien de dépendance",0,MIN((0.75*I2353),847)),MIN(I2353,(0.75*$C2353),847)),2)),IF($B2353="Non - avec lien de dépendance",MIN(1129,I2353,$C2353)*overallRate,MIN(1129,I2353)*overallRate)))))</f>
        <v>Effectuez l’étape 1</v>
      </c>
      <c r="N2353" s="68" t="str">
        <f>IF(ISTEXT(overallRate),"Effectuez l’étape 1",IF(OR(COUNT($C2353,J2353)&lt;&gt;2,overallRate=0),0,IF(F2353="Yes",ROUND(MAX(IF($B2353="Oui - sans lien de dépendance",0,MIN((0.75*J2353),847)),MIN(J2353,(0.75*$C2353),847)),2),IF(revenueReduction&gt;0.3,MAX(IF($B2353="Non - avec lien de dépendance",MIN(1129,J2353,$C2353)*overallRate,MIN(1129,J2353)*overallRate),ROUND(MAX(IF($B2353="Non - avec lien de dépendance",0,MIN((0.75*J2353),847)),MIN(J2353,(0.75*$C2353),847)),2)),IF($B2353="Non - avec lien de dépendance",MIN(1129,J2353,$C2353)*overallRate,MIN(1129,J2353)*overallRate)))))</f>
        <v>Effectuez l’étape 1</v>
      </c>
      <c r="O2353" s="68" t="str">
        <f>IF(ISTEXT(overallRate),"Effectuez l’étape 1",IF(OR(COUNT($C2353,K2353)&lt;&gt;2,overallRate=0),0,IF(G2353="Yes",ROUND(MAX(IF($B2353="Oui - sans lien de dépendance",0,MIN((0.75*K2353),847)),MIN(K2353,(0.75*$C2353),847)),2),IF(revenueReduction&gt;0.3,MAX(IF($B2353="Non - avec lien de dépendance",MIN(1129,K2353,$C2353)*overallRate,MIN(1129,K2353)*overallRate),ROUND(MAX(IF($B2353="Non - avec lien de dépendance",0,MIN((0.75*K2353),847)),MIN(K2353,(0.75*$C2353),847)),2)),IF($B2353="Non - avec lien de dépendance",MIN(1129,K2353,$C2353)*overallRate,MIN(1129,K2353)*overallRate)))))</f>
        <v>Effectuez l’étape 1</v>
      </c>
      <c r="P2353" s="3">
        <f t="shared" si="36"/>
        <v>0</v>
      </c>
    </row>
    <row r="2354" spans="12:16" x14ac:dyDescent="0.5">
      <c r="L2354" s="68" t="str">
        <f>IF(ISTEXT(overallRate),"Effectuez l’étape 1",IF(OR(COUNT($C2354,H2354)&lt;&gt;2,overallRate=0),0,IF(D2354="Yes",ROUND(MAX(IF($B2354="Oui - sans lien de dépendance",0,MIN((0.75*H2354),847)),MIN(H2354,(0.75*$C2354),847)),2),IF(revenueReduction&gt;0.3,MAX(IF($B2354="Non - avec lien de dépendance",MIN(1129,H2354,$C2354)*overallRate,MIN(1129,H2354)*overallRate),ROUND(MAX(IF($B2354="Non - avec lien de dépendance",0,MIN((0.75*H2354),847)),MIN(H2354,(0.75*$C2354),847)),2)),IF($B2354="Non - avec lien de dépendance",MIN(1129,H2354,$C2354)*overallRate,MIN(1129,H2354)*overallRate)))))</f>
        <v>Effectuez l’étape 1</v>
      </c>
      <c r="M2354" s="68" t="str">
        <f>IF(ISTEXT(overallRate),"Effectuez l’étape 1",IF(OR(COUNT($C2354,I2354)&lt;&gt;2,overallRate=0),0,IF(E2354="Yes",ROUND(MAX(IF($B2354="Oui - sans lien de dépendance",0,MIN((0.75*I2354),847)),MIN(I2354,(0.75*$C2354),847)),2),IF(revenueReduction&gt;0.3,MAX(IF($B2354="Non - avec lien de dépendance",MIN(1129,I2354,$C2354)*overallRate,MIN(1129,I2354)*overallRate),ROUND(MAX(IF($B2354="Non - avec lien de dépendance",0,MIN((0.75*I2354),847)),MIN(I2354,(0.75*$C2354),847)),2)),IF($B2354="Non - avec lien de dépendance",MIN(1129,I2354,$C2354)*overallRate,MIN(1129,I2354)*overallRate)))))</f>
        <v>Effectuez l’étape 1</v>
      </c>
      <c r="N2354" s="68" t="str">
        <f>IF(ISTEXT(overallRate),"Effectuez l’étape 1",IF(OR(COUNT($C2354,J2354)&lt;&gt;2,overallRate=0),0,IF(F2354="Yes",ROUND(MAX(IF($B2354="Oui - sans lien de dépendance",0,MIN((0.75*J2354),847)),MIN(J2354,(0.75*$C2354),847)),2),IF(revenueReduction&gt;0.3,MAX(IF($B2354="Non - avec lien de dépendance",MIN(1129,J2354,$C2354)*overallRate,MIN(1129,J2354)*overallRate),ROUND(MAX(IF($B2354="Non - avec lien de dépendance",0,MIN((0.75*J2354),847)),MIN(J2354,(0.75*$C2354),847)),2)),IF($B2354="Non - avec lien de dépendance",MIN(1129,J2354,$C2354)*overallRate,MIN(1129,J2354)*overallRate)))))</f>
        <v>Effectuez l’étape 1</v>
      </c>
      <c r="O2354" s="68" t="str">
        <f>IF(ISTEXT(overallRate),"Effectuez l’étape 1",IF(OR(COUNT($C2354,K2354)&lt;&gt;2,overallRate=0),0,IF(G2354="Yes",ROUND(MAX(IF($B2354="Oui - sans lien de dépendance",0,MIN((0.75*K2354),847)),MIN(K2354,(0.75*$C2354),847)),2),IF(revenueReduction&gt;0.3,MAX(IF($B2354="Non - avec lien de dépendance",MIN(1129,K2354,$C2354)*overallRate,MIN(1129,K2354)*overallRate),ROUND(MAX(IF($B2354="Non - avec lien de dépendance",0,MIN((0.75*K2354),847)),MIN(K2354,(0.75*$C2354),847)),2)),IF($B2354="Non - avec lien de dépendance",MIN(1129,K2354,$C2354)*overallRate,MIN(1129,K2354)*overallRate)))))</f>
        <v>Effectuez l’étape 1</v>
      </c>
      <c r="P2354" s="3">
        <f t="shared" si="36"/>
        <v>0</v>
      </c>
    </row>
    <row r="2355" spans="12:16" x14ac:dyDescent="0.5">
      <c r="L2355" s="68" t="str">
        <f>IF(ISTEXT(overallRate),"Effectuez l’étape 1",IF(OR(COUNT($C2355,H2355)&lt;&gt;2,overallRate=0),0,IF(D2355="Yes",ROUND(MAX(IF($B2355="Oui - sans lien de dépendance",0,MIN((0.75*H2355),847)),MIN(H2355,(0.75*$C2355),847)),2),IF(revenueReduction&gt;0.3,MAX(IF($B2355="Non - avec lien de dépendance",MIN(1129,H2355,$C2355)*overallRate,MIN(1129,H2355)*overallRate),ROUND(MAX(IF($B2355="Non - avec lien de dépendance",0,MIN((0.75*H2355),847)),MIN(H2355,(0.75*$C2355),847)),2)),IF($B2355="Non - avec lien de dépendance",MIN(1129,H2355,$C2355)*overallRate,MIN(1129,H2355)*overallRate)))))</f>
        <v>Effectuez l’étape 1</v>
      </c>
      <c r="M2355" s="68" t="str">
        <f>IF(ISTEXT(overallRate),"Effectuez l’étape 1",IF(OR(COUNT($C2355,I2355)&lt;&gt;2,overallRate=0),0,IF(E2355="Yes",ROUND(MAX(IF($B2355="Oui - sans lien de dépendance",0,MIN((0.75*I2355),847)),MIN(I2355,(0.75*$C2355),847)),2),IF(revenueReduction&gt;0.3,MAX(IF($B2355="Non - avec lien de dépendance",MIN(1129,I2355,$C2355)*overallRate,MIN(1129,I2355)*overallRate),ROUND(MAX(IF($B2355="Non - avec lien de dépendance",0,MIN((0.75*I2355),847)),MIN(I2355,(0.75*$C2355),847)),2)),IF($B2355="Non - avec lien de dépendance",MIN(1129,I2355,$C2355)*overallRate,MIN(1129,I2355)*overallRate)))))</f>
        <v>Effectuez l’étape 1</v>
      </c>
      <c r="N2355" s="68" t="str">
        <f>IF(ISTEXT(overallRate),"Effectuez l’étape 1",IF(OR(COUNT($C2355,J2355)&lt;&gt;2,overallRate=0),0,IF(F2355="Yes",ROUND(MAX(IF($B2355="Oui - sans lien de dépendance",0,MIN((0.75*J2355),847)),MIN(J2355,(0.75*$C2355),847)),2),IF(revenueReduction&gt;0.3,MAX(IF($B2355="Non - avec lien de dépendance",MIN(1129,J2355,$C2355)*overallRate,MIN(1129,J2355)*overallRate),ROUND(MAX(IF($B2355="Non - avec lien de dépendance",0,MIN((0.75*J2355),847)),MIN(J2355,(0.75*$C2355),847)),2)),IF($B2355="Non - avec lien de dépendance",MIN(1129,J2355,$C2355)*overallRate,MIN(1129,J2355)*overallRate)))))</f>
        <v>Effectuez l’étape 1</v>
      </c>
      <c r="O2355" s="68" t="str">
        <f>IF(ISTEXT(overallRate),"Effectuez l’étape 1",IF(OR(COUNT($C2355,K2355)&lt;&gt;2,overallRate=0),0,IF(G2355="Yes",ROUND(MAX(IF($B2355="Oui - sans lien de dépendance",0,MIN((0.75*K2355),847)),MIN(K2355,(0.75*$C2355),847)),2),IF(revenueReduction&gt;0.3,MAX(IF($B2355="Non - avec lien de dépendance",MIN(1129,K2355,$C2355)*overallRate,MIN(1129,K2355)*overallRate),ROUND(MAX(IF($B2355="Non - avec lien de dépendance",0,MIN((0.75*K2355),847)),MIN(K2355,(0.75*$C2355),847)),2)),IF($B2355="Non - avec lien de dépendance",MIN(1129,K2355,$C2355)*overallRate,MIN(1129,K2355)*overallRate)))))</f>
        <v>Effectuez l’étape 1</v>
      </c>
      <c r="P2355" s="3">
        <f t="shared" si="36"/>
        <v>0</v>
      </c>
    </row>
    <row r="2356" spans="12:16" x14ac:dyDescent="0.5">
      <c r="L2356" s="68" t="str">
        <f>IF(ISTEXT(overallRate),"Effectuez l’étape 1",IF(OR(COUNT($C2356,H2356)&lt;&gt;2,overallRate=0),0,IF(D2356="Yes",ROUND(MAX(IF($B2356="Oui - sans lien de dépendance",0,MIN((0.75*H2356),847)),MIN(H2356,(0.75*$C2356),847)),2),IF(revenueReduction&gt;0.3,MAX(IF($B2356="Non - avec lien de dépendance",MIN(1129,H2356,$C2356)*overallRate,MIN(1129,H2356)*overallRate),ROUND(MAX(IF($B2356="Non - avec lien de dépendance",0,MIN((0.75*H2356),847)),MIN(H2356,(0.75*$C2356),847)),2)),IF($B2356="Non - avec lien de dépendance",MIN(1129,H2356,$C2356)*overallRate,MIN(1129,H2356)*overallRate)))))</f>
        <v>Effectuez l’étape 1</v>
      </c>
      <c r="M2356" s="68" t="str">
        <f>IF(ISTEXT(overallRate),"Effectuez l’étape 1",IF(OR(COUNT($C2356,I2356)&lt;&gt;2,overallRate=0),0,IF(E2356="Yes",ROUND(MAX(IF($B2356="Oui - sans lien de dépendance",0,MIN((0.75*I2356),847)),MIN(I2356,(0.75*$C2356),847)),2),IF(revenueReduction&gt;0.3,MAX(IF($B2356="Non - avec lien de dépendance",MIN(1129,I2356,$C2356)*overallRate,MIN(1129,I2356)*overallRate),ROUND(MAX(IF($B2356="Non - avec lien de dépendance",0,MIN((0.75*I2356),847)),MIN(I2356,(0.75*$C2356),847)),2)),IF($B2356="Non - avec lien de dépendance",MIN(1129,I2356,$C2356)*overallRate,MIN(1129,I2356)*overallRate)))))</f>
        <v>Effectuez l’étape 1</v>
      </c>
      <c r="N2356" s="68" t="str">
        <f>IF(ISTEXT(overallRate),"Effectuez l’étape 1",IF(OR(COUNT($C2356,J2356)&lt;&gt;2,overallRate=0),0,IF(F2356="Yes",ROUND(MAX(IF($B2356="Oui - sans lien de dépendance",0,MIN((0.75*J2356),847)),MIN(J2356,(0.75*$C2356),847)),2),IF(revenueReduction&gt;0.3,MAX(IF($B2356="Non - avec lien de dépendance",MIN(1129,J2356,$C2356)*overallRate,MIN(1129,J2356)*overallRate),ROUND(MAX(IF($B2356="Non - avec lien de dépendance",0,MIN((0.75*J2356),847)),MIN(J2356,(0.75*$C2356),847)),2)),IF($B2356="Non - avec lien de dépendance",MIN(1129,J2356,$C2356)*overallRate,MIN(1129,J2356)*overallRate)))))</f>
        <v>Effectuez l’étape 1</v>
      </c>
      <c r="O2356" s="68" t="str">
        <f>IF(ISTEXT(overallRate),"Effectuez l’étape 1",IF(OR(COUNT($C2356,K2356)&lt;&gt;2,overallRate=0),0,IF(G2356="Yes",ROUND(MAX(IF($B2356="Oui - sans lien de dépendance",0,MIN((0.75*K2356),847)),MIN(K2356,(0.75*$C2356),847)),2),IF(revenueReduction&gt;0.3,MAX(IF($B2356="Non - avec lien de dépendance",MIN(1129,K2356,$C2356)*overallRate,MIN(1129,K2356)*overallRate),ROUND(MAX(IF($B2356="Non - avec lien de dépendance",0,MIN((0.75*K2356),847)),MIN(K2356,(0.75*$C2356),847)),2)),IF($B2356="Non - avec lien de dépendance",MIN(1129,K2356,$C2356)*overallRate,MIN(1129,K2356)*overallRate)))))</f>
        <v>Effectuez l’étape 1</v>
      </c>
      <c r="P2356" s="3">
        <f t="shared" si="36"/>
        <v>0</v>
      </c>
    </row>
    <row r="2357" spans="12:16" x14ac:dyDescent="0.5">
      <c r="L2357" s="68" t="str">
        <f>IF(ISTEXT(overallRate),"Effectuez l’étape 1",IF(OR(COUNT($C2357,H2357)&lt;&gt;2,overallRate=0),0,IF(D2357="Yes",ROUND(MAX(IF($B2357="Oui - sans lien de dépendance",0,MIN((0.75*H2357),847)),MIN(H2357,(0.75*$C2357),847)),2),IF(revenueReduction&gt;0.3,MAX(IF($B2357="Non - avec lien de dépendance",MIN(1129,H2357,$C2357)*overallRate,MIN(1129,H2357)*overallRate),ROUND(MAX(IF($B2357="Non - avec lien de dépendance",0,MIN((0.75*H2357),847)),MIN(H2357,(0.75*$C2357),847)),2)),IF($B2357="Non - avec lien de dépendance",MIN(1129,H2357,$C2357)*overallRate,MIN(1129,H2357)*overallRate)))))</f>
        <v>Effectuez l’étape 1</v>
      </c>
      <c r="M2357" s="68" t="str">
        <f>IF(ISTEXT(overallRate),"Effectuez l’étape 1",IF(OR(COUNT($C2357,I2357)&lt;&gt;2,overallRate=0),0,IF(E2357="Yes",ROUND(MAX(IF($B2357="Oui - sans lien de dépendance",0,MIN((0.75*I2357),847)),MIN(I2357,(0.75*$C2357),847)),2),IF(revenueReduction&gt;0.3,MAX(IF($B2357="Non - avec lien de dépendance",MIN(1129,I2357,$C2357)*overallRate,MIN(1129,I2357)*overallRate),ROUND(MAX(IF($B2357="Non - avec lien de dépendance",0,MIN((0.75*I2357),847)),MIN(I2357,(0.75*$C2357),847)),2)),IF($B2357="Non - avec lien de dépendance",MIN(1129,I2357,$C2357)*overallRate,MIN(1129,I2357)*overallRate)))))</f>
        <v>Effectuez l’étape 1</v>
      </c>
      <c r="N2357" s="68" t="str">
        <f>IF(ISTEXT(overallRate),"Effectuez l’étape 1",IF(OR(COUNT($C2357,J2357)&lt;&gt;2,overallRate=0),0,IF(F2357="Yes",ROUND(MAX(IF($B2357="Oui - sans lien de dépendance",0,MIN((0.75*J2357),847)),MIN(J2357,(0.75*$C2357),847)),2),IF(revenueReduction&gt;0.3,MAX(IF($B2357="Non - avec lien de dépendance",MIN(1129,J2357,$C2357)*overallRate,MIN(1129,J2357)*overallRate),ROUND(MAX(IF($B2357="Non - avec lien de dépendance",0,MIN((0.75*J2357),847)),MIN(J2357,(0.75*$C2357),847)),2)),IF($B2357="Non - avec lien de dépendance",MIN(1129,J2357,$C2357)*overallRate,MIN(1129,J2357)*overallRate)))))</f>
        <v>Effectuez l’étape 1</v>
      </c>
      <c r="O2357" s="68" t="str">
        <f>IF(ISTEXT(overallRate),"Effectuez l’étape 1",IF(OR(COUNT($C2357,K2357)&lt;&gt;2,overallRate=0),0,IF(G2357="Yes",ROUND(MAX(IF($B2357="Oui - sans lien de dépendance",0,MIN((0.75*K2357),847)),MIN(K2357,(0.75*$C2357),847)),2),IF(revenueReduction&gt;0.3,MAX(IF($B2357="Non - avec lien de dépendance",MIN(1129,K2357,$C2357)*overallRate,MIN(1129,K2357)*overallRate),ROUND(MAX(IF($B2357="Non - avec lien de dépendance",0,MIN((0.75*K2357),847)),MIN(K2357,(0.75*$C2357),847)),2)),IF($B2357="Non - avec lien de dépendance",MIN(1129,K2357,$C2357)*overallRate,MIN(1129,K2357)*overallRate)))))</f>
        <v>Effectuez l’étape 1</v>
      </c>
      <c r="P2357" s="3">
        <f t="shared" si="36"/>
        <v>0</v>
      </c>
    </row>
    <row r="2358" spans="12:16" x14ac:dyDescent="0.5">
      <c r="L2358" s="68" t="str">
        <f>IF(ISTEXT(overallRate),"Effectuez l’étape 1",IF(OR(COUNT($C2358,H2358)&lt;&gt;2,overallRate=0),0,IF(D2358="Yes",ROUND(MAX(IF($B2358="Oui - sans lien de dépendance",0,MIN((0.75*H2358),847)),MIN(H2358,(0.75*$C2358),847)),2),IF(revenueReduction&gt;0.3,MAX(IF($B2358="Non - avec lien de dépendance",MIN(1129,H2358,$C2358)*overallRate,MIN(1129,H2358)*overallRate),ROUND(MAX(IF($B2358="Non - avec lien de dépendance",0,MIN((0.75*H2358),847)),MIN(H2358,(0.75*$C2358),847)),2)),IF($B2358="Non - avec lien de dépendance",MIN(1129,H2358,$C2358)*overallRate,MIN(1129,H2358)*overallRate)))))</f>
        <v>Effectuez l’étape 1</v>
      </c>
      <c r="M2358" s="68" t="str">
        <f>IF(ISTEXT(overallRate),"Effectuez l’étape 1",IF(OR(COUNT($C2358,I2358)&lt;&gt;2,overallRate=0),0,IF(E2358="Yes",ROUND(MAX(IF($B2358="Oui - sans lien de dépendance",0,MIN((0.75*I2358),847)),MIN(I2358,(0.75*$C2358),847)),2),IF(revenueReduction&gt;0.3,MAX(IF($B2358="Non - avec lien de dépendance",MIN(1129,I2358,$C2358)*overallRate,MIN(1129,I2358)*overallRate),ROUND(MAX(IF($B2358="Non - avec lien de dépendance",0,MIN((0.75*I2358),847)),MIN(I2358,(0.75*$C2358),847)),2)),IF($B2358="Non - avec lien de dépendance",MIN(1129,I2358,$C2358)*overallRate,MIN(1129,I2358)*overallRate)))))</f>
        <v>Effectuez l’étape 1</v>
      </c>
      <c r="N2358" s="68" t="str">
        <f>IF(ISTEXT(overallRate),"Effectuez l’étape 1",IF(OR(COUNT($C2358,J2358)&lt;&gt;2,overallRate=0),0,IF(F2358="Yes",ROUND(MAX(IF($B2358="Oui - sans lien de dépendance",0,MIN((0.75*J2358),847)),MIN(J2358,(0.75*$C2358),847)),2),IF(revenueReduction&gt;0.3,MAX(IF($B2358="Non - avec lien de dépendance",MIN(1129,J2358,$C2358)*overallRate,MIN(1129,J2358)*overallRate),ROUND(MAX(IF($B2358="Non - avec lien de dépendance",0,MIN((0.75*J2358),847)),MIN(J2358,(0.75*$C2358),847)),2)),IF($B2358="Non - avec lien de dépendance",MIN(1129,J2358,$C2358)*overallRate,MIN(1129,J2358)*overallRate)))))</f>
        <v>Effectuez l’étape 1</v>
      </c>
      <c r="O2358" s="68" t="str">
        <f>IF(ISTEXT(overallRate),"Effectuez l’étape 1",IF(OR(COUNT($C2358,K2358)&lt;&gt;2,overallRate=0),0,IF(G2358="Yes",ROUND(MAX(IF($B2358="Oui - sans lien de dépendance",0,MIN((0.75*K2358),847)),MIN(K2358,(0.75*$C2358),847)),2),IF(revenueReduction&gt;0.3,MAX(IF($B2358="Non - avec lien de dépendance",MIN(1129,K2358,$C2358)*overallRate,MIN(1129,K2358)*overallRate),ROUND(MAX(IF($B2358="Non - avec lien de dépendance",0,MIN((0.75*K2358),847)),MIN(K2358,(0.75*$C2358),847)),2)),IF($B2358="Non - avec lien de dépendance",MIN(1129,K2358,$C2358)*overallRate,MIN(1129,K2358)*overallRate)))))</f>
        <v>Effectuez l’étape 1</v>
      </c>
      <c r="P2358" s="3">
        <f t="shared" si="36"/>
        <v>0</v>
      </c>
    </row>
    <row r="2359" spans="12:16" x14ac:dyDescent="0.5">
      <c r="L2359" s="68" t="str">
        <f>IF(ISTEXT(overallRate),"Effectuez l’étape 1",IF(OR(COUNT($C2359,H2359)&lt;&gt;2,overallRate=0),0,IF(D2359="Yes",ROUND(MAX(IF($B2359="Oui - sans lien de dépendance",0,MIN((0.75*H2359),847)),MIN(H2359,(0.75*$C2359),847)),2),IF(revenueReduction&gt;0.3,MAX(IF($B2359="Non - avec lien de dépendance",MIN(1129,H2359,$C2359)*overallRate,MIN(1129,H2359)*overallRate),ROUND(MAX(IF($B2359="Non - avec lien de dépendance",0,MIN((0.75*H2359),847)),MIN(H2359,(0.75*$C2359),847)),2)),IF($B2359="Non - avec lien de dépendance",MIN(1129,H2359,$C2359)*overallRate,MIN(1129,H2359)*overallRate)))))</f>
        <v>Effectuez l’étape 1</v>
      </c>
      <c r="M2359" s="68" t="str">
        <f>IF(ISTEXT(overallRate),"Effectuez l’étape 1",IF(OR(COUNT($C2359,I2359)&lt;&gt;2,overallRate=0),0,IF(E2359="Yes",ROUND(MAX(IF($B2359="Oui - sans lien de dépendance",0,MIN((0.75*I2359),847)),MIN(I2359,(0.75*$C2359),847)),2),IF(revenueReduction&gt;0.3,MAX(IF($B2359="Non - avec lien de dépendance",MIN(1129,I2359,$C2359)*overallRate,MIN(1129,I2359)*overallRate),ROUND(MAX(IF($B2359="Non - avec lien de dépendance",0,MIN((0.75*I2359),847)),MIN(I2359,(0.75*$C2359),847)),2)),IF($B2359="Non - avec lien de dépendance",MIN(1129,I2359,$C2359)*overallRate,MIN(1129,I2359)*overallRate)))))</f>
        <v>Effectuez l’étape 1</v>
      </c>
      <c r="N2359" s="68" t="str">
        <f>IF(ISTEXT(overallRate),"Effectuez l’étape 1",IF(OR(COUNT($C2359,J2359)&lt;&gt;2,overallRate=0),0,IF(F2359="Yes",ROUND(MAX(IF($B2359="Oui - sans lien de dépendance",0,MIN((0.75*J2359),847)),MIN(J2359,(0.75*$C2359),847)),2),IF(revenueReduction&gt;0.3,MAX(IF($B2359="Non - avec lien de dépendance",MIN(1129,J2359,$C2359)*overallRate,MIN(1129,J2359)*overallRate),ROUND(MAX(IF($B2359="Non - avec lien de dépendance",0,MIN((0.75*J2359),847)),MIN(J2359,(0.75*$C2359),847)),2)),IF($B2359="Non - avec lien de dépendance",MIN(1129,J2359,$C2359)*overallRate,MIN(1129,J2359)*overallRate)))))</f>
        <v>Effectuez l’étape 1</v>
      </c>
      <c r="O2359" s="68" t="str">
        <f>IF(ISTEXT(overallRate),"Effectuez l’étape 1",IF(OR(COUNT($C2359,K2359)&lt;&gt;2,overallRate=0),0,IF(G2359="Yes",ROUND(MAX(IF($B2359="Oui - sans lien de dépendance",0,MIN((0.75*K2359),847)),MIN(K2359,(0.75*$C2359),847)),2),IF(revenueReduction&gt;0.3,MAX(IF($B2359="Non - avec lien de dépendance",MIN(1129,K2359,$C2359)*overallRate,MIN(1129,K2359)*overallRate),ROUND(MAX(IF($B2359="Non - avec lien de dépendance",0,MIN((0.75*K2359),847)),MIN(K2359,(0.75*$C2359),847)),2)),IF($B2359="Non - avec lien de dépendance",MIN(1129,K2359,$C2359)*overallRate,MIN(1129,K2359)*overallRate)))))</f>
        <v>Effectuez l’étape 1</v>
      </c>
      <c r="P2359" s="3">
        <f t="shared" si="36"/>
        <v>0</v>
      </c>
    </row>
    <row r="2360" spans="12:16" x14ac:dyDescent="0.5">
      <c r="L2360" s="68" t="str">
        <f>IF(ISTEXT(overallRate),"Effectuez l’étape 1",IF(OR(COUNT($C2360,H2360)&lt;&gt;2,overallRate=0),0,IF(D2360="Yes",ROUND(MAX(IF($B2360="Oui - sans lien de dépendance",0,MIN((0.75*H2360),847)),MIN(H2360,(0.75*$C2360),847)),2),IF(revenueReduction&gt;0.3,MAX(IF($B2360="Non - avec lien de dépendance",MIN(1129,H2360,$C2360)*overallRate,MIN(1129,H2360)*overallRate),ROUND(MAX(IF($B2360="Non - avec lien de dépendance",0,MIN((0.75*H2360),847)),MIN(H2360,(0.75*$C2360),847)),2)),IF($B2360="Non - avec lien de dépendance",MIN(1129,H2360,$C2360)*overallRate,MIN(1129,H2360)*overallRate)))))</f>
        <v>Effectuez l’étape 1</v>
      </c>
      <c r="M2360" s="68" t="str">
        <f>IF(ISTEXT(overallRate),"Effectuez l’étape 1",IF(OR(COUNT($C2360,I2360)&lt;&gt;2,overallRate=0),0,IF(E2360="Yes",ROUND(MAX(IF($B2360="Oui - sans lien de dépendance",0,MIN((0.75*I2360),847)),MIN(I2360,(0.75*$C2360),847)),2),IF(revenueReduction&gt;0.3,MAX(IF($B2360="Non - avec lien de dépendance",MIN(1129,I2360,$C2360)*overallRate,MIN(1129,I2360)*overallRate),ROUND(MAX(IF($B2360="Non - avec lien de dépendance",0,MIN((0.75*I2360),847)),MIN(I2360,(0.75*$C2360),847)),2)),IF($B2360="Non - avec lien de dépendance",MIN(1129,I2360,$C2360)*overallRate,MIN(1129,I2360)*overallRate)))))</f>
        <v>Effectuez l’étape 1</v>
      </c>
      <c r="N2360" s="68" t="str">
        <f>IF(ISTEXT(overallRate),"Effectuez l’étape 1",IF(OR(COUNT($C2360,J2360)&lt;&gt;2,overallRate=0),0,IF(F2360="Yes",ROUND(MAX(IF($B2360="Oui - sans lien de dépendance",0,MIN((0.75*J2360),847)),MIN(J2360,(0.75*$C2360),847)),2),IF(revenueReduction&gt;0.3,MAX(IF($B2360="Non - avec lien de dépendance",MIN(1129,J2360,$C2360)*overallRate,MIN(1129,J2360)*overallRate),ROUND(MAX(IF($B2360="Non - avec lien de dépendance",0,MIN((0.75*J2360),847)),MIN(J2360,(0.75*$C2360),847)),2)),IF($B2360="Non - avec lien de dépendance",MIN(1129,J2360,$C2360)*overallRate,MIN(1129,J2360)*overallRate)))))</f>
        <v>Effectuez l’étape 1</v>
      </c>
      <c r="O2360" s="68" t="str">
        <f>IF(ISTEXT(overallRate),"Effectuez l’étape 1",IF(OR(COUNT($C2360,K2360)&lt;&gt;2,overallRate=0),0,IF(G2360="Yes",ROUND(MAX(IF($B2360="Oui - sans lien de dépendance",0,MIN((0.75*K2360),847)),MIN(K2360,(0.75*$C2360),847)),2),IF(revenueReduction&gt;0.3,MAX(IF($B2360="Non - avec lien de dépendance",MIN(1129,K2360,$C2360)*overallRate,MIN(1129,K2360)*overallRate),ROUND(MAX(IF($B2360="Non - avec lien de dépendance",0,MIN((0.75*K2360),847)),MIN(K2360,(0.75*$C2360),847)),2)),IF($B2360="Non - avec lien de dépendance",MIN(1129,K2360,$C2360)*overallRate,MIN(1129,K2360)*overallRate)))))</f>
        <v>Effectuez l’étape 1</v>
      </c>
      <c r="P2360" s="3">
        <f t="shared" si="36"/>
        <v>0</v>
      </c>
    </row>
    <row r="2361" spans="12:16" x14ac:dyDescent="0.5">
      <c r="L2361" s="68" t="str">
        <f>IF(ISTEXT(overallRate),"Effectuez l’étape 1",IF(OR(COUNT($C2361,H2361)&lt;&gt;2,overallRate=0),0,IF(D2361="Yes",ROUND(MAX(IF($B2361="Oui - sans lien de dépendance",0,MIN((0.75*H2361),847)),MIN(H2361,(0.75*$C2361),847)),2),IF(revenueReduction&gt;0.3,MAX(IF($B2361="Non - avec lien de dépendance",MIN(1129,H2361,$C2361)*overallRate,MIN(1129,H2361)*overallRate),ROUND(MAX(IF($B2361="Non - avec lien de dépendance",0,MIN((0.75*H2361),847)),MIN(H2361,(0.75*$C2361),847)),2)),IF($B2361="Non - avec lien de dépendance",MIN(1129,H2361,$C2361)*overallRate,MIN(1129,H2361)*overallRate)))))</f>
        <v>Effectuez l’étape 1</v>
      </c>
      <c r="M2361" s="68" t="str">
        <f>IF(ISTEXT(overallRate),"Effectuez l’étape 1",IF(OR(COUNT($C2361,I2361)&lt;&gt;2,overallRate=0),0,IF(E2361="Yes",ROUND(MAX(IF($B2361="Oui - sans lien de dépendance",0,MIN((0.75*I2361),847)),MIN(I2361,(0.75*$C2361),847)),2),IF(revenueReduction&gt;0.3,MAX(IF($B2361="Non - avec lien de dépendance",MIN(1129,I2361,$C2361)*overallRate,MIN(1129,I2361)*overallRate),ROUND(MAX(IF($B2361="Non - avec lien de dépendance",0,MIN((0.75*I2361),847)),MIN(I2361,(0.75*$C2361),847)),2)),IF($B2361="Non - avec lien de dépendance",MIN(1129,I2361,$C2361)*overallRate,MIN(1129,I2361)*overallRate)))))</f>
        <v>Effectuez l’étape 1</v>
      </c>
      <c r="N2361" s="68" t="str">
        <f>IF(ISTEXT(overallRate),"Effectuez l’étape 1",IF(OR(COUNT($C2361,J2361)&lt;&gt;2,overallRate=0),0,IF(F2361="Yes",ROUND(MAX(IF($B2361="Oui - sans lien de dépendance",0,MIN((0.75*J2361),847)),MIN(J2361,(0.75*$C2361),847)),2),IF(revenueReduction&gt;0.3,MAX(IF($B2361="Non - avec lien de dépendance",MIN(1129,J2361,$C2361)*overallRate,MIN(1129,J2361)*overallRate),ROUND(MAX(IF($B2361="Non - avec lien de dépendance",0,MIN((0.75*J2361),847)),MIN(J2361,(0.75*$C2361),847)),2)),IF($B2361="Non - avec lien de dépendance",MIN(1129,J2361,$C2361)*overallRate,MIN(1129,J2361)*overallRate)))))</f>
        <v>Effectuez l’étape 1</v>
      </c>
      <c r="O2361" s="68" t="str">
        <f>IF(ISTEXT(overallRate),"Effectuez l’étape 1",IF(OR(COUNT($C2361,K2361)&lt;&gt;2,overallRate=0),0,IF(G2361="Yes",ROUND(MAX(IF($B2361="Oui - sans lien de dépendance",0,MIN((0.75*K2361),847)),MIN(K2361,(0.75*$C2361),847)),2),IF(revenueReduction&gt;0.3,MAX(IF($B2361="Non - avec lien de dépendance",MIN(1129,K2361,$C2361)*overallRate,MIN(1129,K2361)*overallRate),ROUND(MAX(IF($B2361="Non - avec lien de dépendance",0,MIN((0.75*K2361),847)),MIN(K2361,(0.75*$C2361),847)),2)),IF($B2361="Non - avec lien de dépendance",MIN(1129,K2361,$C2361)*overallRate,MIN(1129,K2361)*overallRate)))))</f>
        <v>Effectuez l’étape 1</v>
      </c>
      <c r="P2361" s="3">
        <f t="shared" si="36"/>
        <v>0</v>
      </c>
    </row>
    <row r="2362" spans="12:16" x14ac:dyDescent="0.5">
      <c r="L2362" s="68" t="str">
        <f>IF(ISTEXT(overallRate),"Effectuez l’étape 1",IF(OR(COUNT($C2362,H2362)&lt;&gt;2,overallRate=0),0,IF(D2362="Yes",ROUND(MAX(IF($B2362="Oui - sans lien de dépendance",0,MIN((0.75*H2362),847)),MIN(H2362,(0.75*$C2362),847)),2),IF(revenueReduction&gt;0.3,MAX(IF($B2362="Non - avec lien de dépendance",MIN(1129,H2362,$C2362)*overallRate,MIN(1129,H2362)*overallRate),ROUND(MAX(IF($B2362="Non - avec lien de dépendance",0,MIN((0.75*H2362),847)),MIN(H2362,(0.75*$C2362),847)),2)),IF($B2362="Non - avec lien de dépendance",MIN(1129,H2362,$C2362)*overallRate,MIN(1129,H2362)*overallRate)))))</f>
        <v>Effectuez l’étape 1</v>
      </c>
      <c r="M2362" s="68" t="str">
        <f>IF(ISTEXT(overallRate),"Effectuez l’étape 1",IF(OR(COUNT($C2362,I2362)&lt;&gt;2,overallRate=0),0,IF(E2362="Yes",ROUND(MAX(IF($B2362="Oui - sans lien de dépendance",0,MIN((0.75*I2362),847)),MIN(I2362,(0.75*$C2362),847)),2),IF(revenueReduction&gt;0.3,MAX(IF($B2362="Non - avec lien de dépendance",MIN(1129,I2362,$C2362)*overallRate,MIN(1129,I2362)*overallRate),ROUND(MAX(IF($B2362="Non - avec lien de dépendance",0,MIN((0.75*I2362),847)),MIN(I2362,(0.75*$C2362),847)),2)),IF($B2362="Non - avec lien de dépendance",MIN(1129,I2362,$C2362)*overallRate,MIN(1129,I2362)*overallRate)))))</f>
        <v>Effectuez l’étape 1</v>
      </c>
      <c r="N2362" s="68" t="str">
        <f>IF(ISTEXT(overallRate),"Effectuez l’étape 1",IF(OR(COUNT($C2362,J2362)&lt;&gt;2,overallRate=0),0,IF(F2362="Yes",ROUND(MAX(IF($B2362="Oui - sans lien de dépendance",0,MIN((0.75*J2362),847)),MIN(J2362,(0.75*$C2362),847)),2),IF(revenueReduction&gt;0.3,MAX(IF($B2362="Non - avec lien de dépendance",MIN(1129,J2362,$C2362)*overallRate,MIN(1129,J2362)*overallRate),ROUND(MAX(IF($B2362="Non - avec lien de dépendance",0,MIN((0.75*J2362),847)),MIN(J2362,(0.75*$C2362),847)),2)),IF($B2362="Non - avec lien de dépendance",MIN(1129,J2362,$C2362)*overallRate,MIN(1129,J2362)*overallRate)))))</f>
        <v>Effectuez l’étape 1</v>
      </c>
      <c r="O2362" s="68" t="str">
        <f>IF(ISTEXT(overallRate),"Effectuez l’étape 1",IF(OR(COUNT($C2362,K2362)&lt;&gt;2,overallRate=0),0,IF(G2362="Yes",ROUND(MAX(IF($B2362="Oui - sans lien de dépendance",0,MIN((0.75*K2362),847)),MIN(K2362,(0.75*$C2362),847)),2),IF(revenueReduction&gt;0.3,MAX(IF($B2362="Non - avec lien de dépendance",MIN(1129,K2362,$C2362)*overallRate,MIN(1129,K2362)*overallRate),ROUND(MAX(IF($B2362="Non - avec lien de dépendance",0,MIN((0.75*K2362),847)),MIN(K2362,(0.75*$C2362),847)),2)),IF($B2362="Non - avec lien de dépendance",MIN(1129,K2362,$C2362)*overallRate,MIN(1129,K2362)*overallRate)))))</f>
        <v>Effectuez l’étape 1</v>
      </c>
      <c r="P2362" s="3">
        <f t="shared" si="36"/>
        <v>0</v>
      </c>
    </row>
    <row r="2363" spans="12:16" x14ac:dyDescent="0.5">
      <c r="L2363" s="68" t="str">
        <f>IF(ISTEXT(overallRate),"Effectuez l’étape 1",IF(OR(COUNT($C2363,H2363)&lt;&gt;2,overallRate=0),0,IF(D2363="Yes",ROUND(MAX(IF($B2363="Oui - sans lien de dépendance",0,MIN((0.75*H2363),847)),MIN(H2363,(0.75*$C2363),847)),2),IF(revenueReduction&gt;0.3,MAX(IF($B2363="Non - avec lien de dépendance",MIN(1129,H2363,$C2363)*overallRate,MIN(1129,H2363)*overallRate),ROUND(MAX(IF($B2363="Non - avec lien de dépendance",0,MIN((0.75*H2363),847)),MIN(H2363,(0.75*$C2363),847)),2)),IF($B2363="Non - avec lien de dépendance",MIN(1129,H2363,$C2363)*overallRate,MIN(1129,H2363)*overallRate)))))</f>
        <v>Effectuez l’étape 1</v>
      </c>
      <c r="M2363" s="68" t="str">
        <f>IF(ISTEXT(overallRate),"Effectuez l’étape 1",IF(OR(COUNT($C2363,I2363)&lt;&gt;2,overallRate=0),0,IF(E2363="Yes",ROUND(MAX(IF($B2363="Oui - sans lien de dépendance",0,MIN((0.75*I2363),847)),MIN(I2363,(0.75*$C2363),847)),2),IF(revenueReduction&gt;0.3,MAX(IF($B2363="Non - avec lien de dépendance",MIN(1129,I2363,$C2363)*overallRate,MIN(1129,I2363)*overallRate),ROUND(MAX(IF($B2363="Non - avec lien de dépendance",0,MIN((0.75*I2363),847)),MIN(I2363,(0.75*$C2363),847)),2)),IF($B2363="Non - avec lien de dépendance",MIN(1129,I2363,$C2363)*overallRate,MIN(1129,I2363)*overallRate)))))</f>
        <v>Effectuez l’étape 1</v>
      </c>
      <c r="N2363" s="68" t="str">
        <f>IF(ISTEXT(overallRate),"Effectuez l’étape 1",IF(OR(COUNT($C2363,J2363)&lt;&gt;2,overallRate=0),0,IF(F2363="Yes",ROUND(MAX(IF($B2363="Oui - sans lien de dépendance",0,MIN((0.75*J2363),847)),MIN(J2363,(0.75*$C2363),847)),2),IF(revenueReduction&gt;0.3,MAX(IF($B2363="Non - avec lien de dépendance",MIN(1129,J2363,$C2363)*overallRate,MIN(1129,J2363)*overallRate),ROUND(MAX(IF($B2363="Non - avec lien de dépendance",0,MIN((0.75*J2363),847)),MIN(J2363,(0.75*$C2363),847)),2)),IF($B2363="Non - avec lien de dépendance",MIN(1129,J2363,$C2363)*overallRate,MIN(1129,J2363)*overallRate)))))</f>
        <v>Effectuez l’étape 1</v>
      </c>
      <c r="O2363" s="68" t="str">
        <f>IF(ISTEXT(overallRate),"Effectuez l’étape 1",IF(OR(COUNT($C2363,K2363)&lt;&gt;2,overallRate=0),0,IF(G2363="Yes",ROUND(MAX(IF($B2363="Oui - sans lien de dépendance",0,MIN((0.75*K2363),847)),MIN(K2363,(0.75*$C2363),847)),2),IF(revenueReduction&gt;0.3,MAX(IF($B2363="Non - avec lien de dépendance",MIN(1129,K2363,$C2363)*overallRate,MIN(1129,K2363)*overallRate),ROUND(MAX(IF($B2363="Non - avec lien de dépendance",0,MIN((0.75*K2363),847)),MIN(K2363,(0.75*$C2363),847)),2)),IF($B2363="Non - avec lien de dépendance",MIN(1129,K2363,$C2363)*overallRate,MIN(1129,K2363)*overallRate)))))</f>
        <v>Effectuez l’étape 1</v>
      </c>
      <c r="P2363" s="3">
        <f t="shared" si="36"/>
        <v>0</v>
      </c>
    </row>
    <row r="2364" spans="12:16" x14ac:dyDescent="0.5">
      <c r="L2364" s="68" t="str">
        <f>IF(ISTEXT(overallRate),"Effectuez l’étape 1",IF(OR(COUNT($C2364,H2364)&lt;&gt;2,overallRate=0),0,IF(D2364="Yes",ROUND(MAX(IF($B2364="Oui - sans lien de dépendance",0,MIN((0.75*H2364),847)),MIN(H2364,(0.75*$C2364),847)),2),IF(revenueReduction&gt;0.3,MAX(IF($B2364="Non - avec lien de dépendance",MIN(1129,H2364,$C2364)*overallRate,MIN(1129,H2364)*overallRate),ROUND(MAX(IF($B2364="Non - avec lien de dépendance",0,MIN((0.75*H2364),847)),MIN(H2364,(0.75*$C2364),847)),2)),IF($B2364="Non - avec lien de dépendance",MIN(1129,H2364,$C2364)*overallRate,MIN(1129,H2364)*overallRate)))))</f>
        <v>Effectuez l’étape 1</v>
      </c>
      <c r="M2364" s="68" t="str">
        <f>IF(ISTEXT(overallRate),"Effectuez l’étape 1",IF(OR(COUNT($C2364,I2364)&lt;&gt;2,overallRate=0),0,IF(E2364="Yes",ROUND(MAX(IF($B2364="Oui - sans lien de dépendance",0,MIN((0.75*I2364),847)),MIN(I2364,(0.75*$C2364),847)),2),IF(revenueReduction&gt;0.3,MAX(IF($B2364="Non - avec lien de dépendance",MIN(1129,I2364,$C2364)*overallRate,MIN(1129,I2364)*overallRate),ROUND(MAX(IF($B2364="Non - avec lien de dépendance",0,MIN((0.75*I2364),847)),MIN(I2364,(0.75*$C2364),847)),2)),IF($B2364="Non - avec lien de dépendance",MIN(1129,I2364,$C2364)*overallRate,MIN(1129,I2364)*overallRate)))))</f>
        <v>Effectuez l’étape 1</v>
      </c>
      <c r="N2364" s="68" t="str">
        <f>IF(ISTEXT(overallRate),"Effectuez l’étape 1",IF(OR(COUNT($C2364,J2364)&lt;&gt;2,overallRate=0),0,IF(F2364="Yes",ROUND(MAX(IF($B2364="Oui - sans lien de dépendance",0,MIN((0.75*J2364),847)),MIN(J2364,(0.75*$C2364),847)),2),IF(revenueReduction&gt;0.3,MAX(IF($B2364="Non - avec lien de dépendance",MIN(1129,J2364,$C2364)*overallRate,MIN(1129,J2364)*overallRate),ROUND(MAX(IF($B2364="Non - avec lien de dépendance",0,MIN((0.75*J2364),847)),MIN(J2364,(0.75*$C2364),847)),2)),IF($B2364="Non - avec lien de dépendance",MIN(1129,J2364,$C2364)*overallRate,MIN(1129,J2364)*overallRate)))))</f>
        <v>Effectuez l’étape 1</v>
      </c>
      <c r="O2364" s="68" t="str">
        <f>IF(ISTEXT(overallRate),"Effectuez l’étape 1",IF(OR(COUNT($C2364,K2364)&lt;&gt;2,overallRate=0),0,IF(G2364="Yes",ROUND(MAX(IF($B2364="Oui - sans lien de dépendance",0,MIN((0.75*K2364),847)),MIN(K2364,(0.75*$C2364),847)),2),IF(revenueReduction&gt;0.3,MAX(IF($B2364="Non - avec lien de dépendance",MIN(1129,K2364,$C2364)*overallRate,MIN(1129,K2364)*overallRate),ROUND(MAX(IF($B2364="Non - avec lien de dépendance",0,MIN((0.75*K2364),847)),MIN(K2364,(0.75*$C2364),847)),2)),IF($B2364="Non - avec lien de dépendance",MIN(1129,K2364,$C2364)*overallRate,MIN(1129,K2364)*overallRate)))))</f>
        <v>Effectuez l’étape 1</v>
      </c>
      <c r="P2364" s="3">
        <f t="shared" si="36"/>
        <v>0</v>
      </c>
    </row>
    <row r="2365" spans="12:16" x14ac:dyDescent="0.5">
      <c r="L2365" s="68" t="str">
        <f>IF(ISTEXT(overallRate),"Effectuez l’étape 1",IF(OR(COUNT($C2365,H2365)&lt;&gt;2,overallRate=0),0,IF(D2365="Yes",ROUND(MAX(IF($B2365="Oui - sans lien de dépendance",0,MIN((0.75*H2365),847)),MIN(H2365,(0.75*$C2365),847)),2),IF(revenueReduction&gt;0.3,MAX(IF($B2365="Non - avec lien de dépendance",MIN(1129,H2365,$C2365)*overallRate,MIN(1129,H2365)*overallRate),ROUND(MAX(IF($B2365="Non - avec lien de dépendance",0,MIN((0.75*H2365),847)),MIN(H2365,(0.75*$C2365),847)),2)),IF($B2365="Non - avec lien de dépendance",MIN(1129,H2365,$C2365)*overallRate,MIN(1129,H2365)*overallRate)))))</f>
        <v>Effectuez l’étape 1</v>
      </c>
      <c r="M2365" s="68" t="str">
        <f>IF(ISTEXT(overallRate),"Effectuez l’étape 1",IF(OR(COUNT($C2365,I2365)&lt;&gt;2,overallRate=0),0,IF(E2365="Yes",ROUND(MAX(IF($B2365="Oui - sans lien de dépendance",0,MIN((0.75*I2365),847)),MIN(I2365,(0.75*$C2365),847)),2),IF(revenueReduction&gt;0.3,MAX(IF($B2365="Non - avec lien de dépendance",MIN(1129,I2365,$C2365)*overallRate,MIN(1129,I2365)*overallRate),ROUND(MAX(IF($B2365="Non - avec lien de dépendance",0,MIN((0.75*I2365),847)),MIN(I2365,(0.75*$C2365),847)),2)),IF($B2365="Non - avec lien de dépendance",MIN(1129,I2365,$C2365)*overallRate,MIN(1129,I2365)*overallRate)))))</f>
        <v>Effectuez l’étape 1</v>
      </c>
      <c r="N2365" s="68" t="str">
        <f>IF(ISTEXT(overallRate),"Effectuez l’étape 1",IF(OR(COUNT($C2365,J2365)&lt;&gt;2,overallRate=0),0,IF(F2365="Yes",ROUND(MAX(IF($B2365="Oui - sans lien de dépendance",0,MIN((0.75*J2365),847)),MIN(J2365,(0.75*$C2365),847)),2),IF(revenueReduction&gt;0.3,MAX(IF($B2365="Non - avec lien de dépendance",MIN(1129,J2365,$C2365)*overallRate,MIN(1129,J2365)*overallRate),ROUND(MAX(IF($B2365="Non - avec lien de dépendance",0,MIN((0.75*J2365),847)),MIN(J2365,(0.75*$C2365),847)),2)),IF($B2365="Non - avec lien de dépendance",MIN(1129,J2365,$C2365)*overallRate,MIN(1129,J2365)*overallRate)))))</f>
        <v>Effectuez l’étape 1</v>
      </c>
      <c r="O2365" s="68" t="str">
        <f>IF(ISTEXT(overallRate),"Effectuez l’étape 1",IF(OR(COUNT($C2365,K2365)&lt;&gt;2,overallRate=0),0,IF(G2365="Yes",ROUND(MAX(IF($B2365="Oui - sans lien de dépendance",0,MIN((0.75*K2365),847)),MIN(K2365,(0.75*$C2365),847)),2),IF(revenueReduction&gt;0.3,MAX(IF($B2365="Non - avec lien de dépendance",MIN(1129,K2365,$C2365)*overallRate,MIN(1129,K2365)*overallRate),ROUND(MAX(IF($B2365="Non - avec lien de dépendance",0,MIN((0.75*K2365),847)),MIN(K2365,(0.75*$C2365),847)),2)),IF($B2365="Non - avec lien de dépendance",MIN(1129,K2365,$C2365)*overallRate,MIN(1129,K2365)*overallRate)))))</f>
        <v>Effectuez l’étape 1</v>
      </c>
      <c r="P2365" s="3">
        <f t="shared" si="36"/>
        <v>0</v>
      </c>
    </row>
    <row r="2366" spans="12:16" x14ac:dyDescent="0.5">
      <c r="L2366" s="68" t="str">
        <f>IF(ISTEXT(overallRate),"Effectuez l’étape 1",IF(OR(COUNT($C2366,H2366)&lt;&gt;2,overallRate=0),0,IF(D2366="Yes",ROUND(MAX(IF($B2366="Oui - sans lien de dépendance",0,MIN((0.75*H2366),847)),MIN(H2366,(0.75*$C2366),847)),2),IF(revenueReduction&gt;0.3,MAX(IF($B2366="Non - avec lien de dépendance",MIN(1129,H2366,$C2366)*overallRate,MIN(1129,H2366)*overallRate),ROUND(MAX(IF($B2366="Non - avec lien de dépendance",0,MIN((0.75*H2366),847)),MIN(H2366,(0.75*$C2366),847)),2)),IF($B2366="Non - avec lien de dépendance",MIN(1129,H2366,$C2366)*overallRate,MIN(1129,H2366)*overallRate)))))</f>
        <v>Effectuez l’étape 1</v>
      </c>
      <c r="M2366" s="68" t="str">
        <f>IF(ISTEXT(overallRate),"Effectuez l’étape 1",IF(OR(COUNT($C2366,I2366)&lt;&gt;2,overallRate=0),0,IF(E2366="Yes",ROUND(MAX(IF($B2366="Oui - sans lien de dépendance",0,MIN((0.75*I2366),847)),MIN(I2366,(0.75*$C2366),847)),2),IF(revenueReduction&gt;0.3,MAX(IF($B2366="Non - avec lien de dépendance",MIN(1129,I2366,$C2366)*overallRate,MIN(1129,I2366)*overallRate),ROUND(MAX(IF($B2366="Non - avec lien de dépendance",0,MIN((0.75*I2366),847)),MIN(I2366,(0.75*$C2366),847)),2)),IF($B2366="Non - avec lien de dépendance",MIN(1129,I2366,$C2366)*overallRate,MIN(1129,I2366)*overallRate)))))</f>
        <v>Effectuez l’étape 1</v>
      </c>
      <c r="N2366" s="68" t="str">
        <f>IF(ISTEXT(overallRate),"Effectuez l’étape 1",IF(OR(COUNT($C2366,J2366)&lt;&gt;2,overallRate=0),0,IF(F2366="Yes",ROUND(MAX(IF($B2366="Oui - sans lien de dépendance",0,MIN((0.75*J2366),847)),MIN(J2366,(0.75*$C2366),847)),2),IF(revenueReduction&gt;0.3,MAX(IF($B2366="Non - avec lien de dépendance",MIN(1129,J2366,$C2366)*overallRate,MIN(1129,J2366)*overallRate),ROUND(MAX(IF($B2366="Non - avec lien de dépendance",0,MIN((0.75*J2366),847)),MIN(J2366,(0.75*$C2366),847)),2)),IF($B2366="Non - avec lien de dépendance",MIN(1129,J2366,$C2366)*overallRate,MIN(1129,J2366)*overallRate)))))</f>
        <v>Effectuez l’étape 1</v>
      </c>
      <c r="O2366" s="68" t="str">
        <f>IF(ISTEXT(overallRate),"Effectuez l’étape 1",IF(OR(COUNT($C2366,K2366)&lt;&gt;2,overallRate=0),0,IF(G2366="Yes",ROUND(MAX(IF($B2366="Oui - sans lien de dépendance",0,MIN((0.75*K2366),847)),MIN(K2366,(0.75*$C2366),847)),2),IF(revenueReduction&gt;0.3,MAX(IF($B2366="Non - avec lien de dépendance",MIN(1129,K2366,$C2366)*overallRate,MIN(1129,K2366)*overallRate),ROUND(MAX(IF($B2366="Non - avec lien de dépendance",0,MIN((0.75*K2366),847)),MIN(K2366,(0.75*$C2366),847)),2)),IF($B2366="Non - avec lien de dépendance",MIN(1129,K2366,$C2366)*overallRate,MIN(1129,K2366)*overallRate)))))</f>
        <v>Effectuez l’étape 1</v>
      </c>
      <c r="P2366" s="3">
        <f t="shared" si="36"/>
        <v>0</v>
      </c>
    </row>
    <row r="2367" spans="12:16" x14ac:dyDescent="0.5">
      <c r="L2367" s="68" t="str">
        <f>IF(ISTEXT(overallRate),"Effectuez l’étape 1",IF(OR(COUNT($C2367,H2367)&lt;&gt;2,overallRate=0),0,IF(D2367="Yes",ROUND(MAX(IF($B2367="Oui - sans lien de dépendance",0,MIN((0.75*H2367),847)),MIN(H2367,(0.75*$C2367),847)),2),IF(revenueReduction&gt;0.3,MAX(IF($B2367="Non - avec lien de dépendance",MIN(1129,H2367,$C2367)*overallRate,MIN(1129,H2367)*overallRate),ROUND(MAX(IF($B2367="Non - avec lien de dépendance",0,MIN((0.75*H2367),847)),MIN(H2367,(0.75*$C2367),847)),2)),IF($B2367="Non - avec lien de dépendance",MIN(1129,H2367,$C2367)*overallRate,MIN(1129,H2367)*overallRate)))))</f>
        <v>Effectuez l’étape 1</v>
      </c>
      <c r="M2367" s="68" t="str">
        <f>IF(ISTEXT(overallRate),"Effectuez l’étape 1",IF(OR(COUNT($C2367,I2367)&lt;&gt;2,overallRate=0),0,IF(E2367="Yes",ROUND(MAX(IF($B2367="Oui - sans lien de dépendance",0,MIN((0.75*I2367),847)),MIN(I2367,(0.75*$C2367),847)),2),IF(revenueReduction&gt;0.3,MAX(IF($B2367="Non - avec lien de dépendance",MIN(1129,I2367,$C2367)*overallRate,MIN(1129,I2367)*overallRate),ROUND(MAX(IF($B2367="Non - avec lien de dépendance",0,MIN((0.75*I2367),847)),MIN(I2367,(0.75*$C2367),847)),2)),IF($B2367="Non - avec lien de dépendance",MIN(1129,I2367,$C2367)*overallRate,MIN(1129,I2367)*overallRate)))))</f>
        <v>Effectuez l’étape 1</v>
      </c>
      <c r="N2367" s="68" t="str">
        <f>IF(ISTEXT(overallRate),"Effectuez l’étape 1",IF(OR(COUNT($C2367,J2367)&lt;&gt;2,overallRate=0),0,IF(F2367="Yes",ROUND(MAX(IF($B2367="Oui - sans lien de dépendance",0,MIN((0.75*J2367),847)),MIN(J2367,(0.75*$C2367),847)),2),IF(revenueReduction&gt;0.3,MAX(IF($B2367="Non - avec lien de dépendance",MIN(1129,J2367,$C2367)*overallRate,MIN(1129,J2367)*overallRate),ROUND(MAX(IF($B2367="Non - avec lien de dépendance",0,MIN((0.75*J2367),847)),MIN(J2367,(0.75*$C2367),847)),2)),IF($B2367="Non - avec lien de dépendance",MIN(1129,J2367,$C2367)*overallRate,MIN(1129,J2367)*overallRate)))))</f>
        <v>Effectuez l’étape 1</v>
      </c>
      <c r="O2367" s="68" t="str">
        <f>IF(ISTEXT(overallRate),"Effectuez l’étape 1",IF(OR(COUNT($C2367,K2367)&lt;&gt;2,overallRate=0),0,IF(G2367="Yes",ROUND(MAX(IF($B2367="Oui - sans lien de dépendance",0,MIN((0.75*K2367),847)),MIN(K2367,(0.75*$C2367),847)),2),IF(revenueReduction&gt;0.3,MAX(IF($B2367="Non - avec lien de dépendance",MIN(1129,K2367,$C2367)*overallRate,MIN(1129,K2367)*overallRate),ROUND(MAX(IF($B2367="Non - avec lien de dépendance",0,MIN((0.75*K2367),847)),MIN(K2367,(0.75*$C2367),847)),2)),IF($B2367="Non - avec lien de dépendance",MIN(1129,K2367,$C2367)*overallRate,MIN(1129,K2367)*overallRate)))))</f>
        <v>Effectuez l’étape 1</v>
      </c>
      <c r="P2367" s="3">
        <f t="shared" si="36"/>
        <v>0</v>
      </c>
    </row>
    <row r="2368" spans="12:16" x14ac:dyDescent="0.5">
      <c r="L2368" s="68" t="str">
        <f>IF(ISTEXT(overallRate),"Effectuez l’étape 1",IF(OR(COUNT($C2368,H2368)&lt;&gt;2,overallRate=0),0,IF(D2368="Yes",ROUND(MAX(IF($B2368="Oui - sans lien de dépendance",0,MIN((0.75*H2368),847)),MIN(H2368,(0.75*$C2368),847)),2),IF(revenueReduction&gt;0.3,MAX(IF($B2368="Non - avec lien de dépendance",MIN(1129,H2368,$C2368)*overallRate,MIN(1129,H2368)*overallRate),ROUND(MAX(IF($B2368="Non - avec lien de dépendance",0,MIN((0.75*H2368),847)),MIN(H2368,(0.75*$C2368),847)),2)),IF($B2368="Non - avec lien de dépendance",MIN(1129,H2368,$C2368)*overallRate,MIN(1129,H2368)*overallRate)))))</f>
        <v>Effectuez l’étape 1</v>
      </c>
      <c r="M2368" s="68" t="str">
        <f>IF(ISTEXT(overallRate),"Effectuez l’étape 1",IF(OR(COUNT($C2368,I2368)&lt;&gt;2,overallRate=0),0,IF(E2368="Yes",ROUND(MAX(IF($B2368="Oui - sans lien de dépendance",0,MIN((0.75*I2368),847)),MIN(I2368,(0.75*$C2368),847)),2),IF(revenueReduction&gt;0.3,MAX(IF($B2368="Non - avec lien de dépendance",MIN(1129,I2368,$C2368)*overallRate,MIN(1129,I2368)*overallRate),ROUND(MAX(IF($B2368="Non - avec lien de dépendance",0,MIN((0.75*I2368),847)),MIN(I2368,(0.75*$C2368),847)),2)),IF($B2368="Non - avec lien de dépendance",MIN(1129,I2368,$C2368)*overallRate,MIN(1129,I2368)*overallRate)))))</f>
        <v>Effectuez l’étape 1</v>
      </c>
      <c r="N2368" s="68" t="str">
        <f>IF(ISTEXT(overallRate),"Effectuez l’étape 1",IF(OR(COUNT($C2368,J2368)&lt;&gt;2,overallRate=0),0,IF(F2368="Yes",ROUND(MAX(IF($B2368="Oui - sans lien de dépendance",0,MIN((0.75*J2368),847)),MIN(J2368,(0.75*$C2368),847)),2),IF(revenueReduction&gt;0.3,MAX(IF($B2368="Non - avec lien de dépendance",MIN(1129,J2368,$C2368)*overallRate,MIN(1129,J2368)*overallRate),ROUND(MAX(IF($B2368="Non - avec lien de dépendance",0,MIN((0.75*J2368),847)),MIN(J2368,(0.75*$C2368),847)),2)),IF($B2368="Non - avec lien de dépendance",MIN(1129,J2368,$C2368)*overallRate,MIN(1129,J2368)*overallRate)))))</f>
        <v>Effectuez l’étape 1</v>
      </c>
      <c r="O2368" s="68" t="str">
        <f>IF(ISTEXT(overallRate),"Effectuez l’étape 1",IF(OR(COUNT($C2368,K2368)&lt;&gt;2,overallRate=0),0,IF(G2368="Yes",ROUND(MAX(IF($B2368="Oui - sans lien de dépendance",0,MIN((0.75*K2368),847)),MIN(K2368,(0.75*$C2368),847)),2),IF(revenueReduction&gt;0.3,MAX(IF($B2368="Non - avec lien de dépendance",MIN(1129,K2368,$C2368)*overallRate,MIN(1129,K2368)*overallRate),ROUND(MAX(IF($B2368="Non - avec lien de dépendance",0,MIN((0.75*K2368),847)),MIN(K2368,(0.75*$C2368),847)),2)),IF($B2368="Non - avec lien de dépendance",MIN(1129,K2368,$C2368)*overallRate,MIN(1129,K2368)*overallRate)))))</f>
        <v>Effectuez l’étape 1</v>
      </c>
      <c r="P2368" s="3">
        <f t="shared" si="36"/>
        <v>0</v>
      </c>
    </row>
    <row r="2369" spans="12:16" x14ac:dyDescent="0.5">
      <c r="L2369" s="68" t="str">
        <f>IF(ISTEXT(overallRate),"Effectuez l’étape 1",IF(OR(COUNT($C2369,H2369)&lt;&gt;2,overallRate=0),0,IF(D2369="Yes",ROUND(MAX(IF($B2369="Oui - sans lien de dépendance",0,MIN((0.75*H2369),847)),MIN(H2369,(0.75*$C2369),847)),2),IF(revenueReduction&gt;0.3,MAX(IF($B2369="Non - avec lien de dépendance",MIN(1129,H2369,$C2369)*overallRate,MIN(1129,H2369)*overallRate),ROUND(MAX(IF($B2369="Non - avec lien de dépendance",0,MIN((0.75*H2369),847)),MIN(H2369,(0.75*$C2369),847)),2)),IF($B2369="Non - avec lien de dépendance",MIN(1129,H2369,$C2369)*overallRate,MIN(1129,H2369)*overallRate)))))</f>
        <v>Effectuez l’étape 1</v>
      </c>
      <c r="M2369" s="68" t="str">
        <f>IF(ISTEXT(overallRate),"Effectuez l’étape 1",IF(OR(COUNT($C2369,I2369)&lt;&gt;2,overallRate=0),0,IF(E2369="Yes",ROUND(MAX(IF($B2369="Oui - sans lien de dépendance",0,MIN((0.75*I2369),847)),MIN(I2369,(0.75*$C2369),847)),2),IF(revenueReduction&gt;0.3,MAX(IF($B2369="Non - avec lien de dépendance",MIN(1129,I2369,$C2369)*overallRate,MIN(1129,I2369)*overallRate),ROUND(MAX(IF($B2369="Non - avec lien de dépendance",0,MIN((0.75*I2369),847)),MIN(I2369,(0.75*$C2369),847)),2)),IF($B2369="Non - avec lien de dépendance",MIN(1129,I2369,$C2369)*overallRate,MIN(1129,I2369)*overallRate)))))</f>
        <v>Effectuez l’étape 1</v>
      </c>
      <c r="N2369" s="68" t="str">
        <f>IF(ISTEXT(overallRate),"Effectuez l’étape 1",IF(OR(COUNT($C2369,J2369)&lt;&gt;2,overallRate=0),0,IF(F2369="Yes",ROUND(MAX(IF($B2369="Oui - sans lien de dépendance",0,MIN((0.75*J2369),847)),MIN(J2369,(0.75*$C2369),847)),2),IF(revenueReduction&gt;0.3,MAX(IF($B2369="Non - avec lien de dépendance",MIN(1129,J2369,$C2369)*overallRate,MIN(1129,J2369)*overallRate),ROUND(MAX(IF($B2369="Non - avec lien de dépendance",0,MIN((0.75*J2369),847)),MIN(J2369,(0.75*$C2369),847)),2)),IF($B2369="Non - avec lien de dépendance",MIN(1129,J2369,$C2369)*overallRate,MIN(1129,J2369)*overallRate)))))</f>
        <v>Effectuez l’étape 1</v>
      </c>
      <c r="O2369" s="68" t="str">
        <f>IF(ISTEXT(overallRate),"Effectuez l’étape 1",IF(OR(COUNT($C2369,K2369)&lt;&gt;2,overallRate=0),0,IF(G2369="Yes",ROUND(MAX(IF($B2369="Oui - sans lien de dépendance",0,MIN((0.75*K2369),847)),MIN(K2369,(0.75*$C2369),847)),2),IF(revenueReduction&gt;0.3,MAX(IF($B2369="Non - avec lien de dépendance",MIN(1129,K2369,$C2369)*overallRate,MIN(1129,K2369)*overallRate),ROUND(MAX(IF($B2369="Non - avec lien de dépendance",0,MIN((0.75*K2369),847)),MIN(K2369,(0.75*$C2369),847)),2)),IF($B2369="Non - avec lien de dépendance",MIN(1129,K2369,$C2369)*overallRate,MIN(1129,K2369)*overallRate)))))</f>
        <v>Effectuez l’étape 1</v>
      </c>
      <c r="P2369" s="3">
        <f t="shared" si="36"/>
        <v>0</v>
      </c>
    </row>
    <row r="2370" spans="12:16" x14ac:dyDescent="0.5">
      <c r="L2370" s="68" t="str">
        <f>IF(ISTEXT(overallRate),"Effectuez l’étape 1",IF(OR(COUNT($C2370,H2370)&lt;&gt;2,overallRate=0),0,IF(D2370="Yes",ROUND(MAX(IF($B2370="Oui - sans lien de dépendance",0,MIN((0.75*H2370),847)),MIN(H2370,(0.75*$C2370),847)),2),IF(revenueReduction&gt;0.3,MAX(IF($B2370="Non - avec lien de dépendance",MIN(1129,H2370,$C2370)*overallRate,MIN(1129,H2370)*overallRate),ROUND(MAX(IF($B2370="Non - avec lien de dépendance",0,MIN((0.75*H2370),847)),MIN(H2370,(0.75*$C2370),847)),2)),IF($B2370="Non - avec lien de dépendance",MIN(1129,H2370,$C2370)*overallRate,MIN(1129,H2370)*overallRate)))))</f>
        <v>Effectuez l’étape 1</v>
      </c>
      <c r="M2370" s="68" t="str">
        <f>IF(ISTEXT(overallRate),"Effectuez l’étape 1",IF(OR(COUNT($C2370,I2370)&lt;&gt;2,overallRate=0),0,IF(E2370="Yes",ROUND(MAX(IF($B2370="Oui - sans lien de dépendance",0,MIN((0.75*I2370),847)),MIN(I2370,(0.75*$C2370),847)),2),IF(revenueReduction&gt;0.3,MAX(IF($B2370="Non - avec lien de dépendance",MIN(1129,I2370,$C2370)*overallRate,MIN(1129,I2370)*overallRate),ROUND(MAX(IF($B2370="Non - avec lien de dépendance",0,MIN((0.75*I2370),847)),MIN(I2370,(0.75*$C2370),847)),2)),IF($B2370="Non - avec lien de dépendance",MIN(1129,I2370,$C2370)*overallRate,MIN(1129,I2370)*overallRate)))))</f>
        <v>Effectuez l’étape 1</v>
      </c>
      <c r="N2370" s="68" t="str">
        <f>IF(ISTEXT(overallRate),"Effectuez l’étape 1",IF(OR(COUNT($C2370,J2370)&lt;&gt;2,overallRate=0),0,IF(F2370="Yes",ROUND(MAX(IF($B2370="Oui - sans lien de dépendance",0,MIN((0.75*J2370),847)),MIN(J2370,(0.75*$C2370),847)),2),IF(revenueReduction&gt;0.3,MAX(IF($B2370="Non - avec lien de dépendance",MIN(1129,J2370,$C2370)*overallRate,MIN(1129,J2370)*overallRate),ROUND(MAX(IF($B2370="Non - avec lien de dépendance",0,MIN((0.75*J2370),847)),MIN(J2370,(0.75*$C2370),847)),2)),IF($B2370="Non - avec lien de dépendance",MIN(1129,J2370,$C2370)*overallRate,MIN(1129,J2370)*overallRate)))))</f>
        <v>Effectuez l’étape 1</v>
      </c>
      <c r="O2370" s="68" t="str">
        <f>IF(ISTEXT(overallRate),"Effectuez l’étape 1",IF(OR(COUNT($C2370,K2370)&lt;&gt;2,overallRate=0),0,IF(G2370="Yes",ROUND(MAX(IF($B2370="Oui - sans lien de dépendance",0,MIN((0.75*K2370),847)),MIN(K2370,(0.75*$C2370),847)),2),IF(revenueReduction&gt;0.3,MAX(IF($B2370="Non - avec lien de dépendance",MIN(1129,K2370,$C2370)*overallRate,MIN(1129,K2370)*overallRate),ROUND(MAX(IF($B2370="Non - avec lien de dépendance",0,MIN((0.75*K2370),847)),MIN(K2370,(0.75*$C2370),847)),2)),IF($B2370="Non - avec lien de dépendance",MIN(1129,K2370,$C2370)*overallRate,MIN(1129,K2370)*overallRate)))))</f>
        <v>Effectuez l’étape 1</v>
      </c>
      <c r="P2370" s="3">
        <f t="shared" si="36"/>
        <v>0</v>
      </c>
    </row>
    <row r="2371" spans="12:16" x14ac:dyDescent="0.5">
      <c r="L2371" s="68" t="str">
        <f>IF(ISTEXT(overallRate),"Effectuez l’étape 1",IF(OR(COUNT($C2371,H2371)&lt;&gt;2,overallRate=0),0,IF(D2371="Yes",ROUND(MAX(IF($B2371="Oui - sans lien de dépendance",0,MIN((0.75*H2371),847)),MIN(H2371,(0.75*$C2371),847)),2),IF(revenueReduction&gt;0.3,MAX(IF($B2371="Non - avec lien de dépendance",MIN(1129,H2371,$C2371)*overallRate,MIN(1129,H2371)*overallRate),ROUND(MAX(IF($B2371="Non - avec lien de dépendance",0,MIN((0.75*H2371),847)),MIN(H2371,(0.75*$C2371),847)),2)),IF($B2371="Non - avec lien de dépendance",MIN(1129,H2371,$C2371)*overallRate,MIN(1129,H2371)*overallRate)))))</f>
        <v>Effectuez l’étape 1</v>
      </c>
      <c r="M2371" s="68" t="str">
        <f>IF(ISTEXT(overallRate),"Effectuez l’étape 1",IF(OR(COUNT($C2371,I2371)&lt;&gt;2,overallRate=0),0,IF(E2371="Yes",ROUND(MAX(IF($B2371="Oui - sans lien de dépendance",0,MIN((0.75*I2371),847)),MIN(I2371,(0.75*$C2371),847)),2),IF(revenueReduction&gt;0.3,MAX(IF($B2371="Non - avec lien de dépendance",MIN(1129,I2371,$C2371)*overallRate,MIN(1129,I2371)*overallRate),ROUND(MAX(IF($B2371="Non - avec lien de dépendance",0,MIN((0.75*I2371),847)),MIN(I2371,(0.75*$C2371),847)),2)),IF($B2371="Non - avec lien de dépendance",MIN(1129,I2371,$C2371)*overallRate,MIN(1129,I2371)*overallRate)))))</f>
        <v>Effectuez l’étape 1</v>
      </c>
      <c r="N2371" s="68" t="str">
        <f>IF(ISTEXT(overallRate),"Effectuez l’étape 1",IF(OR(COUNT($C2371,J2371)&lt;&gt;2,overallRate=0),0,IF(F2371="Yes",ROUND(MAX(IF($B2371="Oui - sans lien de dépendance",0,MIN((0.75*J2371),847)),MIN(J2371,(0.75*$C2371),847)),2),IF(revenueReduction&gt;0.3,MAX(IF($B2371="Non - avec lien de dépendance",MIN(1129,J2371,$C2371)*overallRate,MIN(1129,J2371)*overallRate),ROUND(MAX(IF($B2371="Non - avec lien de dépendance",0,MIN((0.75*J2371),847)),MIN(J2371,(0.75*$C2371),847)),2)),IF($B2371="Non - avec lien de dépendance",MIN(1129,J2371,$C2371)*overallRate,MIN(1129,J2371)*overallRate)))))</f>
        <v>Effectuez l’étape 1</v>
      </c>
      <c r="O2371" s="68" t="str">
        <f>IF(ISTEXT(overallRate),"Effectuez l’étape 1",IF(OR(COUNT($C2371,K2371)&lt;&gt;2,overallRate=0),0,IF(G2371="Yes",ROUND(MAX(IF($B2371="Oui - sans lien de dépendance",0,MIN((0.75*K2371),847)),MIN(K2371,(0.75*$C2371),847)),2),IF(revenueReduction&gt;0.3,MAX(IF($B2371="Non - avec lien de dépendance",MIN(1129,K2371,$C2371)*overallRate,MIN(1129,K2371)*overallRate),ROUND(MAX(IF($B2371="Non - avec lien de dépendance",0,MIN((0.75*K2371),847)),MIN(K2371,(0.75*$C2371),847)),2)),IF($B2371="Non - avec lien de dépendance",MIN(1129,K2371,$C2371)*overallRate,MIN(1129,K2371)*overallRate)))))</f>
        <v>Effectuez l’étape 1</v>
      </c>
      <c r="P2371" s="3">
        <f t="shared" si="36"/>
        <v>0</v>
      </c>
    </row>
    <row r="2372" spans="12:16" x14ac:dyDescent="0.5">
      <c r="L2372" s="68" t="str">
        <f>IF(ISTEXT(overallRate),"Effectuez l’étape 1",IF(OR(COUNT($C2372,H2372)&lt;&gt;2,overallRate=0),0,IF(D2372="Yes",ROUND(MAX(IF($B2372="Oui - sans lien de dépendance",0,MIN((0.75*H2372),847)),MIN(H2372,(0.75*$C2372),847)),2),IF(revenueReduction&gt;0.3,MAX(IF($B2372="Non - avec lien de dépendance",MIN(1129,H2372,$C2372)*overallRate,MIN(1129,H2372)*overallRate),ROUND(MAX(IF($B2372="Non - avec lien de dépendance",0,MIN((0.75*H2372),847)),MIN(H2372,(0.75*$C2372),847)),2)),IF($B2372="Non - avec lien de dépendance",MIN(1129,H2372,$C2372)*overallRate,MIN(1129,H2372)*overallRate)))))</f>
        <v>Effectuez l’étape 1</v>
      </c>
      <c r="M2372" s="68" t="str">
        <f>IF(ISTEXT(overallRate),"Effectuez l’étape 1",IF(OR(COUNT($C2372,I2372)&lt;&gt;2,overallRate=0),0,IF(E2372="Yes",ROUND(MAX(IF($B2372="Oui - sans lien de dépendance",0,MIN((0.75*I2372),847)),MIN(I2372,(0.75*$C2372),847)),2),IF(revenueReduction&gt;0.3,MAX(IF($B2372="Non - avec lien de dépendance",MIN(1129,I2372,$C2372)*overallRate,MIN(1129,I2372)*overallRate),ROUND(MAX(IF($B2372="Non - avec lien de dépendance",0,MIN((0.75*I2372),847)),MIN(I2372,(0.75*$C2372),847)),2)),IF($B2372="Non - avec lien de dépendance",MIN(1129,I2372,$C2372)*overallRate,MIN(1129,I2372)*overallRate)))))</f>
        <v>Effectuez l’étape 1</v>
      </c>
      <c r="N2372" s="68" t="str">
        <f>IF(ISTEXT(overallRate),"Effectuez l’étape 1",IF(OR(COUNT($C2372,J2372)&lt;&gt;2,overallRate=0),0,IF(F2372="Yes",ROUND(MAX(IF($B2372="Oui - sans lien de dépendance",0,MIN((0.75*J2372),847)),MIN(J2372,(0.75*$C2372),847)),2),IF(revenueReduction&gt;0.3,MAX(IF($B2372="Non - avec lien de dépendance",MIN(1129,J2372,$C2372)*overallRate,MIN(1129,J2372)*overallRate),ROUND(MAX(IF($B2372="Non - avec lien de dépendance",0,MIN((0.75*J2372),847)),MIN(J2372,(0.75*$C2372),847)),2)),IF($B2372="Non - avec lien de dépendance",MIN(1129,J2372,$C2372)*overallRate,MIN(1129,J2372)*overallRate)))))</f>
        <v>Effectuez l’étape 1</v>
      </c>
      <c r="O2372" s="68" t="str">
        <f>IF(ISTEXT(overallRate),"Effectuez l’étape 1",IF(OR(COUNT($C2372,K2372)&lt;&gt;2,overallRate=0),0,IF(G2372="Yes",ROUND(MAX(IF($B2372="Oui - sans lien de dépendance",0,MIN((0.75*K2372),847)),MIN(K2372,(0.75*$C2372),847)),2),IF(revenueReduction&gt;0.3,MAX(IF($B2372="Non - avec lien de dépendance",MIN(1129,K2372,$C2372)*overallRate,MIN(1129,K2372)*overallRate),ROUND(MAX(IF($B2372="Non - avec lien de dépendance",0,MIN((0.75*K2372),847)),MIN(K2372,(0.75*$C2372),847)),2)),IF($B2372="Non - avec lien de dépendance",MIN(1129,K2372,$C2372)*overallRate,MIN(1129,K2372)*overallRate)))))</f>
        <v>Effectuez l’étape 1</v>
      </c>
      <c r="P2372" s="3">
        <f t="shared" si="36"/>
        <v>0</v>
      </c>
    </row>
    <row r="2373" spans="12:16" x14ac:dyDescent="0.5">
      <c r="L2373" s="68" t="str">
        <f>IF(ISTEXT(overallRate),"Effectuez l’étape 1",IF(OR(COUNT($C2373,H2373)&lt;&gt;2,overallRate=0),0,IF(D2373="Yes",ROUND(MAX(IF($B2373="Oui - sans lien de dépendance",0,MIN((0.75*H2373),847)),MIN(H2373,(0.75*$C2373),847)),2),IF(revenueReduction&gt;0.3,MAX(IF($B2373="Non - avec lien de dépendance",MIN(1129,H2373,$C2373)*overallRate,MIN(1129,H2373)*overallRate),ROUND(MAX(IF($B2373="Non - avec lien de dépendance",0,MIN((0.75*H2373),847)),MIN(H2373,(0.75*$C2373),847)),2)),IF($B2373="Non - avec lien de dépendance",MIN(1129,H2373,$C2373)*overallRate,MIN(1129,H2373)*overallRate)))))</f>
        <v>Effectuez l’étape 1</v>
      </c>
      <c r="M2373" s="68" t="str">
        <f>IF(ISTEXT(overallRate),"Effectuez l’étape 1",IF(OR(COUNT($C2373,I2373)&lt;&gt;2,overallRate=0),0,IF(E2373="Yes",ROUND(MAX(IF($B2373="Oui - sans lien de dépendance",0,MIN((0.75*I2373),847)),MIN(I2373,(0.75*$C2373),847)),2),IF(revenueReduction&gt;0.3,MAX(IF($B2373="Non - avec lien de dépendance",MIN(1129,I2373,$C2373)*overallRate,MIN(1129,I2373)*overallRate),ROUND(MAX(IF($B2373="Non - avec lien de dépendance",0,MIN((0.75*I2373),847)),MIN(I2373,(0.75*$C2373),847)),2)),IF($B2373="Non - avec lien de dépendance",MIN(1129,I2373,$C2373)*overallRate,MIN(1129,I2373)*overallRate)))))</f>
        <v>Effectuez l’étape 1</v>
      </c>
      <c r="N2373" s="68" t="str">
        <f>IF(ISTEXT(overallRate),"Effectuez l’étape 1",IF(OR(COUNT($C2373,J2373)&lt;&gt;2,overallRate=0),0,IF(F2373="Yes",ROUND(MAX(IF($B2373="Oui - sans lien de dépendance",0,MIN((0.75*J2373),847)),MIN(J2373,(0.75*$C2373),847)),2),IF(revenueReduction&gt;0.3,MAX(IF($B2373="Non - avec lien de dépendance",MIN(1129,J2373,$C2373)*overallRate,MIN(1129,J2373)*overallRate),ROUND(MAX(IF($B2373="Non - avec lien de dépendance",0,MIN((0.75*J2373),847)),MIN(J2373,(0.75*$C2373),847)),2)),IF($B2373="Non - avec lien de dépendance",MIN(1129,J2373,$C2373)*overallRate,MIN(1129,J2373)*overallRate)))))</f>
        <v>Effectuez l’étape 1</v>
      </c>
      <c r="O2373" s="68" t="str">
        <f>IF(ISTEXT(overallRate),"Effectuez l’étape 1",IF(OR(COUNT($C2373,K2373)&lt;&gt;2,overallRate=0),0,IF(G2373="Yes",ROUND(MAX(IF($B2373="Oui - sans lien de dépendance",0,MIN((0.75*K2373),847)),MIN(K2373,(0.75*$C2373),847)),2),IF(revenueReduction&gt;0.3,MAX(IF($B2373="Non - avec lien de dépendance",MIN(1129,K2373,$C2373)*overallRate,MIN(1129,K2373)*overallRate),ROUND(MAX(IF($B2373="Non - avec lien de dépendance",0,MIN((0.75*K2373),847)),MIN(K2373,(0.75*$C2373),847)),2)),IF($B2373="Non - avec lien de dépendance",MIN(1129,K2373,$C2373)*overallRate,MIN(1129,K2373)*overallRate)))))</f>
        <v>Effectuez l’étape 1</v>
      </c>
      <c r="P2373" s="3">
        <f t="shared" si="36"/>
        <v>0</v>
      </c>
    </row>
    <row r="2374" spans="12:16" x14ac:dyDescent="0.5">
      <c r="L2374" s="68" t="str">
        <f>IF(ISTEXT(overallRate),"Effectuez l’étape 1",IF(OR(COUNT($C2374,H2374)&lt;&gt;2,overallRate=0),0,IF(D2374="Yes",ROUND(MAX(IF($B2374="Oui - sans lien de dépendance",0,MIN((0.75*H2374),847)),MIN(H2374,(0.75*$C2374),847)),2),IF(revenueReduction&gt;0.3,MAX(IF($B2374="Non - avec lien de dépendance",MIN(1129,H2374,$C2374)*overallRate,MIN(1129,H2374)*overallRate),ROUND(MAX(IF($B2374="Non - avec lien de dépendance",0,MIN((0.75*H2374),847)),MIN(H2374,(0.75*$C2374),847)),2)),IF($B2374="Non - avec lien de dépendance",MIN(1129,H2374,$C2374)*overallRate,MIN(1129,H2374)*overallRate)))))</f>
        <v>Effectuez l’étape 1</v>
      </c>
      <c r="M2374" s="68" t="str">
        <f>IF(ISTEXT(overallRate),"Effectuez l’étape 1",IF(OR(COUNT($C2374,I2374)&lt;&gt;2,overallRate=0),0,IF(E2374="Yes",ROUND(MAX(IF($B2374="Oui - sans lien de dépendance",0,MIN((0.75*I2374),847)),MIN(I2374,(0.75*$C2374),847)),2),IF(revenueReduction&gt;0.3,MAX(IF($B2374="Non - avec lien de dépendance",MIN(1129,I2374,$C2374)*overallRate,MIN(1129,I2374)*overallRate),ROUND(MAX(IF($B2374="Non - avec lien de dépendance",0,MIN((0.75*I2374),847)),MIN(I2374,(0.75*$C2374),847)),2)),IF($B2374="Non - avec lien de dépendance",MIN(1129,I2374,$C2374)*overallRate,MIN(1129,I2374)*overallRate)))))</f>
        <v>Effectuez l’étape 1</v>
      </c>
      <c r="N2374" s="68" t="str">
        <f>IF(ISTEXT(overallRate),"Effectuez l’étape 1",IF(OR(COUNT($C2374,J2374)&lt;&gt;2,overallRate=0),0,IF(F2374="Yes",ROUND(MAX(IF($B2374="Oui - sans lien de dépendance",0,MIN((0.75*J2374),847)),MIN(J2374,(0.75*$C2374),847)),2),IF(revenueReduction&gt;0.3,MAX(IF($B2374="Non - avec lien de dépendance",MIN(1129,J2374,$C2374)*overallRate,MIN(1129,J2374)*overallRate),ROUND(MAX(IF($B2374="Non - avec lien de dépendance",0,MIN((0.75*J2374),847)),MIN(J2374,(0.75*$C2374),847)),2)),IF($B2374="Non - avec lien de dépendance",MIN(1129,J2374,$C2374)*overallRate,MIN(1129,J2374)*overallRate)))))</f>
        <v>Effectuez l’étape 1</v>
      </c>
      <c r="O2374" s="68" t="str">
        <f>IF(ISTEXT(overallRate),"Effectuez l’étape 1",IF(OR(COUNT($C2374,K2374)&lt;&gt;2,overallRate=0),0,IF(G2374="Yes",ROUND(MAX(IF($B2374="Oui - sans lien de dépendance",0,MIN((0.75*K2374),847)),MIN(K2374,(0.75*$C2374),847)),2),IF(revenueReduction&gt;0.3,MAX(IF($B2374="Non - avec lien de dépendance",MIN(1129,K2374,$C2374)*overallRate,MIN(1129,K2374)*overallRate),ROUND(MAX(IF($B2374="Non - avec lien de dépendance",0,MIN((0.75*K2374),847)),MIN(K2374,(0.75*$C2374),847)),2)),IF($B2374="Non - avec lien de dépendance",MIN(1129,K2374,$C2374)*overallRate,MIN(1129,K2374)*overallRate)))))</f>
        <v>Effectuez l’étape 1</v>
      </c>
      <c r="P2374" s="3">
        <f t="shared" ref="P2374:P2437" si="37">IF(AND(COUNT(C2374:K2374)&gt;0,OR(COUNT(C2374:K2374)&lt;&gt;5,ISBLANK(B2374))),"Fill out all amounts",IF(OR(COUNTIF(H2374,0)+COUNTIF(I2374,0)&gt;1,COUNTIF(I2374,0)+COUNTIF(J2374,0)&gt;1,COUNTIF(J2374,0)+COUNTIF(K2374,0)&gt;1),0,SUM(L2374:O2374)))</f>
        <v>0</v>
      </c>
    </row>
    <row r="2375" spans="12:16" x14ac:dyDescent="0.5">
      <c r="L2375" s="68" t="str">
        <f>IF(ISTEXT(overallRate),"Effectuez l’étape 1",IF(OR(COUNT($C2375,H2375)&lt;&gt;2,overallRate=0),0,IF(D2375="Yes",ROUND(MAX(IF($B2375="Oui - sans lien de dépendance",0,MIN((0.75*H2375),847)),MIN(H2375,(0.75*$C2375),847)),2),IF(revenueReduction&gt;0.3,MAX(IF($B2375="Non - avec lien de dépendance",MIN(1129,H2375,$C2375)*overallRate,MIN(1129,H2375)*overallRate),ROUND(MAX(IF($B2375="Non - avec lien de dépendance",0,MIN((0.75*H2375),847)),MIN(H2375,(0.75*$C2375),847)),2)),IF($B2375="Non - avec lien de dépendance",MIN(1129,H2375,$C2375)*overallRate,MIN(1129,H2375)*overallRate)))))</f>
        <v>Effectuez l’étape 1</v>
      </c>
      <c r="M2375" s="68" t="str">
        <f>IF(ISTEXT(overallRate),"Effectuez l’étape 1",IF(OR(COUNT($C2375,I2375)&lt;&gt;2,overallRate=0),0,IF(E2375="Yes",ROUND(MAX(IF($B2375="Oui - sans lien de dépendance",0,MIN((0.75*I2375),847)),MIN(I2375,(0.75*$C2375),847)),2),IF(revenueReduction&gt;0.3,MAX(IF($B2375="Non - avec lien de dépendance",MIN(1129,I2375,$C2375)*overallRate,MIN(1129,I2375)*overallRate),ROUND(MAX(IF($B2375="Non - avec lien de dépendance",0,MIN((0.75*I2375),847)),MIN(I2375,(0.75*$C2375),847)),2)),IF($B2375="Non - avec lien de dépendance",MIN(1129,I2375,$C2375)*overallRate,MIN(1129,I2375)*overallRate)))))</f>
        <v>Effectuez l’étape 1</v>
      </c>
      <c r="N2375" s="68" t="str">
        <f>IF(ISTEXT(overallRate),"Effectuez l’étape 1",IF(OR(COUNT($C2375,J2375)&lt;&gt;2,overallRate=0),0,IF(F2375="Yes",ROUND(MAX(IF($B2375="Oui - sans lien de dépendance",0,MIN((0.75*J2375),847)),MIN(J2375,(0.75*$C2375),847)),2),IF(revenueReduction&gt;0.3,MAX(IF($B2375="Non - avec lien de dépendance",MIN(1129,J2375,$C2375)*overallRate,MIN(1129,J2375)*overallRate),ROUND(MAX(IF($B2375="Non - avec lien de dépendance",0,MIN((0.75*J2375),847)),MIN(J2375,(0.75*$C2375),847)),2)),IF($B2375="Non - avec lien de dépendance",MIN(1129,J2375,$C2375)*overallRate,MIN(1129,J2375)*overallRate)))))</f>
        <v>Effectuez l’étape 1</v>
      </c>
      <c r="O2375" s="68" t="str">
        <f>IF(ISTEXT(overallRate),"Effectuez l’étape 1",IF(OR(COUNT($C2375,K2375)&lt;&gt;2,overallRate=0),0,IF(G2375="Yes",ROUND(MAX(IF($B2375="Oui - sans lien de dépendance",0,MIN((0.75*K2375),847)),MIN(K2375,(0.75*$C2375),847)),2),IF(revenueReduction&gt;0.3,MAX(IF($B2375="Non - avec lien de dépendance",MIN(1129,K2375,$C2375)*overallRate,MIN(1129,K2375)*overallRate),ROUND(MAX(IF($B2375="Non - avec lien de dépendance",0,MIN((0.75*K2375),847)),MIN(K2375,(0.75*$C2375),847)),2)),IF($B2375="Non - avec lien de dépendance",MIN(1129,K2375,$C2375)*overallRate,MIN(1129,K2375)*overallRate)))))</f>
        <v>Effectuez l’étape 1</v>
      </c>
      <c r="P2375" s="3">
        <f t="shared" si="37"/>
        <v>0</v>
      </c>
    </row>
    <row r="2376" spans="12:16" x14ac:dyDescent="0.5">
      <c r="L2376" s="68" t="str">
        <f>IF(ISTEXT(overallRate),"Effectuez l’étape 1",IF(OR(COUNT($C2376,H2376)&lt;&gt;2,overallRate=0),0,IF(D2376="Yes",ROUND(MAX(IF($B2376="Oui - sans lien de dépendance",0,MIN((0.75*H2376),847)),MIN(H2376,(0.75*$C2376),847)),2),IF(revenueReduction&gt;0.3,MAX(IF($B2376="Non - avec lien de dépendance",MIN(1129,H2376,$C2376)*overallRate,MIN(1129,H2376)*overallRate),ROUND(MAX(IF($B2376="Non - avec lien de dépendance",0,MIN((0.75*H2376),847)),MIN(H2376,(0.75*$C2376),847)),2)),IF($B2376="Non - avec lien de dépendance",MIN(1129,H2376,$C2376)*overallRate,MIN(1129,H2376)*overallRate)))))</f>
        <v>Effectuez l’étape 1</v>
      </c>
      <c r="M2376" s="68" t="str">
        <f>IF(ISTEXT(overallRate),"Effectuez l’étape 1",IF(OR(COUNT($C2376,I2376)&lt;&gt;2,overallRate=0),0,IF(E2376="Yes",ROUND(MAX(IF($B2376="Oui - sans lien de dépendance",0,MIN((0.75*I2376),847)),MIN(I2376,(0.75*$C2376),847)),2),IF(revenueReduction&gt;0.3,MAX(IF($B2376="Non - avec lien de dépendance",MIN(1129,I2376,$C2376)*overallRate,MIN(1129,I2376)*overallRate),ROUND(MAX(IF($B2376="Non - avec lien de dépendance",0,MIN((0.75*I2376),847)),MIN(I2376,(0.75*$C2376),847)),2)),IF($B2376="Non - avec lien de dépendance",MIN(1129,I2376,$C2376)*overallRate,MIN(1129,I2376)*overallRate)))))</f>
        <v>Effectuez l’étape 1</v>
      </c>
      <c r="N2376" s="68" t="str">
        <f>IF(ISTEXT(overallRate),"Effectuez l’étape 1",IF(OR(COUNT($C2376,J2376)&lt;&gt;2,overallRate=0),0,IF(F2376="Yes",ROUND(MAX(IF($B2376="Oui - sans lien de dépendance",0,MIN((0.75*J2376),847)),MIN(J2376,(0.75*$C2376),847)),2),IF(revenueReduction&gt;0.3,MAX(IF($B2376="Non - avec lien de dépendance",MIN(1129,J2376,$C2376)*overallRate,MIN(1129,J2376)*overallRate),ROUND(MAX(IF($B2376="Non - avec lien de dépendance",0,MIN((0.75*J2376),847)),MIN(J2376,(0.75*$C2376),847)),2)),IF($B2376="Non - avec lien de dépendance",MIN(1129,J2376,$C2376)*overallRate,MIN(1129,J2376)*overallRate)))))</f>
        <v>Effectuez l’étape 1</v>
      </c>
      <c r="O2376" s="68" t="str">
        <f>IF(ISTEXT(overallRate),"Effectuez l’étape 1",IF(OR(COUNT($C2376,K2376)&lt;&gt;2,overallRate=0),0,IF(G2376="Yes",ROUND(MAX(IF($B2376="Oui - sans lien de dépendance",0,MIN((0.75*K2376),847)),MIN(K2376,(0.75*$C2376),847)),2),IF(revenueReduction&gt;0.3,MAX(IF($B2376="Non - avec lien de dépendance",MIN(1129,K2376,$C2376)*overallRate,MIN(1129,K2376)*overallRate),ROUND(MAX(IF($B2376="Non - avec lien de dépendance",0,MIN((0.75*K2376),847)),MIN(K2376,(0.75*$C2376),847)),2)),IF($B2376="Non - avec lien de dépendance",MIN(1129,K2376,$C2376)*overallRate,MIN(1129,K2376)*overallRate)))))</f>
        <v>Effectuez l’étape 1</v>
      </c>
      <c r="P2376" s="3">
        <f t="shared" si="37"/>
        <v>0</v>
      </c>
    </row>
    <row r="2377" spans="12:16" x14ac:dyDescent="0.5">
      <c r="L2377" s="68" t="str">
        <f>IF(ISTEXT(overallRate),"Effectuez l’étape 1",IF(OR(COUNT($C2377,H2377)&lt;&gt;2,overallRate=0),0,IF(D2377="Yes",ROUND(MAX(IF($B2377="Oui - sans lien de dépendance",0,MIN((0.75*H2377),847)),MIN(H2377,(0.75*$C2377),847)),2),IF(revenueReduction&gt;0.3,MAX(IF($B2377="Non - avec lien de dépendance",MIN(1129,H2377,$C2377)*overallRate,MIN(1129,H2377)*overallRate),ROUND(MAX(IF($B2377="Non - avec lien de dépendance",0,MIN((0.75*H2377),847)),MIN(H2377,(0.75*$C2377),847)),2)),IF($B2377="Non - avec lien de dépendance",MIN(1129,H2377,$C2377)*overallRate,MIN(1129,H2377)*overallRate)))))</f>
        <v>Effectuez l’étape 1</v>
      </c>
      <c r="M2377" s="68" t="str">
        <f>IF(ISTEXT(overallRate),"Effectuez l’étape 1",IF(OR(COUNT($C2377,I2377)&lt;&gt;2,overallRate=0),0,IF(E2377="Yes",ROUND(MAX(IF($B2377="Oui - sans lien de dépendance",0,MIN((0.75*I2377),847)),MIN(I2377,(0.75*$C2377),847)),2),IF(revenueReduction&gt;0.3,MAX(IF($B2377="Non - avec lien de dépendance",MIN(1129,I2377,$C2377)*overallRate,MIN(1129,I2377)*overallRate),ROUND(MAX(IF($B2377="Non - avec lien de dépendance",0,MIN((0.75*I2377),847)),MIN(I2377,(0.75*$C2377),847)),2)),IF($B2377="Non - avec lien de dépendance",MIN(1129,I2377,$C2377)*overallRate,MIN(1129,I2377)*overallRate)))))</f>
        <v>Effectuez l’étape 1</v>
      </c>
      <c r="N2377" s="68" t="str">
        <f>IF(ISTEXT(overallRate),"Effectuez l’étape 1",IF(OR(COUNT($C2377,J2377)&lt;&gt;2,overallRate=0),0,IF(F2377="Yes",ROUND(MAX(IF($B2377="Oui - sans lien de dépendance",0,MIN((0.75*J2377),847)),MIN(J2377,(0.75*$C2377),847)),2),IF(revenueReduction&gt;0.3,MAX(IF($B2377="Non - avec lien de dépendance",MIN(1129,J2377,$C2377)*overallRate,MIN(1129,J2377)*overallRate),ROUND(MAX(IF($B2377="Non - avec lien de dépendance",0,MIN((0.75*J2377),847)),MIN(J2377,(0.75*$C2377),847)),2)),IF($B2377="Non - avec lien de dépendance",MIN(1129,J2377,$C2377)*overallRate,MIN(1129,J2377)*overallRate)))))</f>
        <v>Effectuez l’étape 1</v>
      </c>
      <c r="O2377" s="68" t="str">
        <f>IF(ISTEXT(overallRate),"Effectuez l’étape 1",IF(OR(COUNT($C2377,K2377)&lt;&gt;2,overallRate=0),0,IF(G2377="Yes",ROUND(MAX(IF($B2377="Oui - sans lien de dépendance",0,MIN((0.75*K2377),847)),MIN(K2377,(0.75*$C2377),847)),2),IF(revenueReduction&gt;0.3,MAX(IF($B2377="Non - avec lien de dépendance",MIN(1129,K2377,$C2377)*overallRate,MIN(1129,K2377)*overallRate),ROUND(MAX(IF($B2377="Non - avec lien de dépendance",0,MIN((0.75*K2377),847)),MIN(K2377,(0.75*$C2377),847)),2)),IF($B2377="Non - avec lien de dépendance",MIN(1129,K2377,$C2377)*overallRate,MIN(1129,K2377)*overallRate)))))</f>
        <v>Effectuez l’étape 1</v>
      </c>
      <c r="P2377" s="3">
        <f t="shared" si="37"/>
        <v>0</v>
      </c>
    </row>
    <row r="2378" spans="12:16" x14ac:dyDescent="0.5">
      <c r="L2378" s="68" t="str">
        <f>IF(ISTEXT(overallRate),"Effectuez l’étape 1",IF(OR(COUNT($C2378,H2378)&lt;&gt;2,overallRate=0),0,IF(D2378="Yes",ROUND(MAX(IF($B2378="Oui - sans lien de dépendance",0,MIN((0.75*H2378),847)),MIN(H2378,(0.75*$C2378),847)),2),IF(revenueReduction&gt;0.3,MAX(IF($B2378="Non - avec lien de dépendance",MIN(1129,H2378,$C2378)*overallRate,MIN(1129,H2378)*overallRate),ROUND(MAX(IF($B2378="Non - avec lien de dépendance",0,MIN((0.75*H2378),847)),MIN(H2378,(0.75*$C2378),847)),2)),IF($B2378="Non - avec lien de dépendance",MIN(1129,H2378,$C2378)*overallRate,MIN(1129,H2378)*overallRate)))))</f>
        <v>Effectuez l’étape 1</v>
      </c>
      <c r="M2378" s="68" t="str">
        <f>IF(ISTEXT(overallRate),"Effectuez l’étape 1",IF(OR(COUNT($C2378,I2378)&lt;&gt;2,overallRate=0),0,IF(E2378="Yes",ROUND(MAX(IF($B2378="Oui - sans lien de dépendance",0,MIN((0.75*I2378),847)),MIN(I2378,(0.75*$C2378),847)),2),IF(revenueReduction&gt;0.3,MAX(IF($B2378="Non - avec lien de dépendance",MIN(1129,I2378,$C2378)*overallRate,MIN(1129,I2378)*overallRate),ROUND(MAX(IF($B2378="Non - avec lien de dépendance",0,MIN((0.75*I2378),847)),MIN(I2378,(0.75*$C2378),847)),2)),IF($B2378="Non - avec lien de dépendance",MIN(1129,I2378,$C2378)*overallRate,MIN(1129,I2378)*overallRate)))))</f>
        <v>Effectuez l’étape 1</v>
      </c>
      <c r="N2378" s="68" t="str">
        <f>IF(ISTEXT(overallRate),"Effectuez l’étape 1",IF(OR(COUNT($C2378,J2378)&lt;&gt;2,overallRate=0),0,IF(F2378="Yes",ROUND(MAX(IF($B2378="Oui - sans lien de dépendance",0,MIN((0.75*J2378),847)),MIN(J2378,(0.75*$C2378),847)),2),IF(revenueReduction&gt;0.3,MAX(IF($B2378="Non - avec lien de dépendance",MIN(1129,J2378,$C2378)*overallRate,MIN(1129,J2378)*overallRate),ROUND(MAX(IF($B2378="Non - avec lien de dépendance",0,MIN((0.75*J2378),847)),MIN(J2378,(0.75*$C2378),847)),2)),IF($B2378="Non - avec lien de dépendance",MIN(1129,J2378,$C2378)*overallRate,MIN(1129,J2378)*overallRate)))))</f>
        <v>Effectuez l’étape 1</v>
      </c>
      <c r="O2378" s="68" t="str">
        <f>IF(ISTEXT(overallRate),"Effectuez l’étape 1",IF(OR(COUNT($C2378,K2378)&lt;&gt;2,overallRate=0),0,IF(G2378="Yes",ROUND(MAX(IF($B2378="Oui - sans lien de dépendance",0,MIN((0.75*K2378),847)),MIN(K2378,(0.75*$C2378),847)),2),IF(revenueReduction&gt;0.3,MAX(IF($B2378="Non - avec lien de dépendance",MIN(1129,K2378,$C2378)*overallRate,MIN(1129,K2378)*overallRate),ROUND(MAX(IF($B2378="Non - avec lien de dépendance",0,MIN((0.75*K2378),847)),MIN(K2378,(0.75*$C2378),847)),2)),IF($B2378="Non - avec lien de dépendance",MIN(1129,K2378,$C2378)*overallRate,MIN(1129,K2378)*overallRate)))))</f>
        <v>Effectuez l’étape 1</v>
      </c>
      <c r="P2378" s="3">
        <f t="shared" si="37"/>
        <v>0</v>
      </c>
    </row>
    <row r="2379" spans="12:16" x14ac:dyDescent="0.5">
      <c r="L2379" s="68" t="str">
        <f>IF(ISTEXT(overallRate),"Effectuez l’étape 1",IF(OR(COUNT($C2379,H2379)&lt;&gt;2,overallRate=0),0,IF(D2379="Yes",ROUND(MAX(IF($B2379="Oui - sans lien de dépendance",0,MIN((0.75*H2379),847)),MIN(H2379,(0.75*$C2379),847)),2),IF(revenueReduction&gt;0.3,MAX(IF($B2379="Non - avec lien de dépendance",MIN(1129,H2379,$C2379)*overallRate,MIN(1129,H2379)*overallRate),ROUND(MAX(IF($B2379="Non - avec lien de dépendance",0,MIN((0.75*H2379),847)),MIN(H2379,(0.75*$C2379),847)),2)),IF($B2379="Non - avec lien de dépendance",MIN(1129,H2379,$C2379)*overallRate,MIN(1129,H2379)*overallRate)))))</f>
        <v>Effectuez l’étape 1</v>
      </c>
      <c r="M2379" s="68" t="str">
        <f>IF(ISTEXT(overallRate),"Effectuez l’étape 1",IF(OR(COUNT($C2379,I2379)&lt;&gt;2,overallRate=0),0,IF(E2379="Yes",ROUND(MAX(IF($B2379="Oui - sans lien de dépendance",0,MIN((0.75*I2379),847)),MIN(I2379,(0.75*$C2379),847)),2),IF(revenueReduction&gt;0.3,MAX(IF($B2379="Non - avec lien de dépendance",MIN(1129,I2379,$C2379)*overallRate,MIN(1129,I2379)*overallRate),ROUND(MAX(IF($B2379="Non - avec lien de dépendance",0,MIN((0.75*I2379),847)),MIN(I2379,(0.75*$C2379),847)),2)),IF($B2379="Non - avec lien de dépendance",MIN(1129,I2379,$C2379)*overallRate,MIN(1129,I2379)*overallRate)))))</f>
        <v>Effectuez l’étape 1</v>
      </c>
      <c r="N2379" s="68" t="str">
        <f>IF(ISTEXT(overallRate),"Effectuez l’étape 1",IF(OR(COUNT($C2379,J2379)&lt;&gt;2,overallRate=0),0,IF(F2379="Yes",ROUND(MAX(IF($B2379="Oui - sans lien de dépendance",0,MIN((0.75*J2379),847)),MIN(J2379,(0.75*$C2379),847)),2),IF(revenueReduction&gt;0.3,MAX(IF($B2379="Non - avec lien de dépendance",MIN(1129,J2379,$C2379)*overallRate,MIN(1129,J2379)*overallRate),ROUND(MAX(IF($B2379="Non - avec lien de dépendance",0,MIN((0.75*J2379),847)),MIN(J2379,(0.75*$C2379),847)),2)),IF($B2379="Non - avec lien de dépendance",MIN(1129,J2379,$C2379)*overallRate,MIN(1129,J2379)*overallRate)))))</f>
        <v>Effectuez l’étape 1</v>
      </c>
      <c r="O2379" s="68" t="str">
        <f>IF(ISTEXT(overallRate),"Effectuez l’étape 1",IF(OR(COUNT($C2379,K2379)&lt;&gt;2,overallRate=0),0,IF(G2379="Yes",ROUND(MAX(IF($B2379="Oui - sans lien de dépendance",0,MIN((0.75*K2379),847)),MIN(K2379,(0.75*$C2379),847)),2),IF(revenueReduction&gt;0.3,MAX(IF($B2379="Non - avec lien de dépendance",MIN(1129,K2379,$C2379)*overallRate,MIN(1129,K2379)*overallRate),ROUND(MAX(IF($B2379="Non - avec lien de dépendance",0,MIN((0.75*K2379),847)),MIN(K2379,(0.75*$C2379),847)),2)),IF($B2379="Non - avec lien de dépendance",MIN(1129,K2379,$C2379)*overallRate,MIN(1129,K2379)*overallRate)))))</f>
        <v>Effectuez l’étape 1</v>
      </c>
      <c r="P2379" s="3">
        <f t="shared" si="37"/>
        <v>0</v>
      </c>
    </row>
    <row r="2380" spans="12:16" x14ac:dyDescent="0.5">
      <c r="L2380" s="68" t="str">
        <f>IF(ISTEXT(overallRate),"Effectuez l’étape 1",IF(OR(COUNT($C2380,H2380)&lt;&gt;2,overallRate=0),0,IF(D2380="Yes",ROUND(MAX(IF($B2380="Oui - sans lien de dépendance",0,MIN((0.75*H2380),847)),MIN(H2380,(0.75*$C2380),847)),2),IF(revenueReduction&gt;0.3,MAX(IF($B2380="Non - avec lien de dépendance",MIN(1129,H2380,$C2380)*overallRate,MIN(1129,H2380)*overallRate),ROUND(MAX(IF($B2380="Non - avec lien de dépendance",0,MIN((0.75*H2380),847)),MIN(H2380,(0.75*$C2380),847)),2)),IF($B2380="Non - avec lien de dépendance",MIN(1129,H2380,$C2380)*overallRate,MIN(1129,H2380)*overallRate)))))</f>
        <v>Effectuez l’étape 1</v>
      </c>
      <c r="M2380" s="68" t="str">
        <f>IF(ISTEXT(overallRate),"Effectuez l’étape 1",IF(OR(COUNT($C2380,I2380)&lt;&gt;2,overallRate=0),0,IF(E2380="Yes",ROUND(MAX(IF($B2380="Oui - sans lien de dépendance",0,MIN((0.75*I2380),847)),MIN(I2380,(0.75*$C2380),847)),2),IF(revenueReduction&gt;0.3,MAX(IF($B2380="Non - avec lien de dépendance",MIN(1129,I2380,$C2380)*overallRate,MIN(1129,I2380)*overallRate),ROUND(MAX(IF($B2380="Non - avec lien de dépendance",0,MIN((0.75*I2380),847)),MIN(I2380,(0.75*$C2380),847)),2)),IF($B2380="Non - avec lien de dépendance",MIN(1129,I2380,$C2380)*overallRate,MIN(1129,I2380)*overallRate)))))</f>
        <v>Effectuez l’étape 1</v>
      </c>
      <c r="N2380" s="68" t="str">
        <f>IF(ISTEXT(overallRate),"Effectuez l’étape 1",IF(OR(COUNT($C2380,J2380)&lt;&gt;2,overallRate=0),0,IF(F2380="Yes",ROUND(MAX(IF($B2380="Oui - sans lien de dépendance",0,MIN((0.75*J2380),847)),MIN(J2380,(0.75*$C2380),847)),2),IF(revenueReduction&gt;0.3,MAX(IF($B2380="Non - avec lien de dépendance",MIN(1129,J2380,$C2380)*overallRate,MIN(1129,J2380)*overallRate),ROUND(MAX(IF($B2380="Non - avec lien de dépendance",0,MIN((0.75*J2380),847)),MIN(J2380,(0.75*$C2380),847)),2)),IF($B2380="Non - avec lien de dépendance",MIN(1129,J2380,$C2380)*overallRate,MIN(1129,J2380)*overallRate)))))</f>
        <v>Effectuez l’étape 1</v>
      </c>
      <c r="O2380" s="68" t="str">
        <f>IF(ISTEXT(overallRate),"Effectuez l’étape 1",IF(OR(COUNT($C2380,K2380)&lt;&gt;2,overallRate=0),0,IF(G2380="Yes",ROUND(MAX(IF($B2380="Oui - sans lien de dépendance",0,MIN((0.75*K2380),847)),MIN(K2380,(0.75*$C2380),847)),2),IF(revenueReduction&gt;0.3,MAX(IF($B2380="Non - avec lien de dépendance",MIN(1129,K2380,$C2380)*overallRate,MIN(1129,K2380)*overallRate),ROUND(MAX(IF($B2380="Non - avec lien de dépendance",0,MIN((0.75*K2380),847)),MIN(K2380,(0.75*$C2380),847)),2)),IF($B2380="Non - avec lien de dépendance",MIN(1129,K2380,$C2380)*overallRate,MIN(1129,K2380)*overallRate)))))</f>
        <v>Effectuez l’étape 1</v>
      </c>
      <c r="P2380" s="3">
        <f t="shared" si="37"/>
        <v>0</v>
      </c>
    </row>
    <row r="2381" spans="12:16" x14ac:dyDescent="0.5">
      <c r="L2381" s="68" t="str">
        <f>IF(ISTEXT(overallRate),"Effectuez l’étape 1",IF(OR(COUNT($C2381,H2381)&lt;&gt;2,overallRate=0),0,IF(D2381="Yes",ROUND(MAX(IF($B2381="Oui - sans lien de dépendance",0,MIN((0.75*H2381),847)),MIN(H2381,(0.75*$C2381),847)),2),IF(revenueReduction&gt;0.3,MAX(IF($B2381="Non - avec lien de dépendance",MIN(1129,H2381,$C2381)*overallRate,MIN(1129,H2381)*overallRate),ROUND(MAX(IF($B2381="Non - avec lien de dépendance",0,MIN((0.75*H2381),847)),MIN(H2381,(0.75*$C2381),847)),2)),IF($B2381="Non - avec lien de dépendance",MIN(1129,H2381,$C2381)*overallRate,MIN(1129,H2381)*overallRate)))))</f>
        <v>Effectuez l’étape 1</v>
      </c>
      <c r="M2381" s="68" t="str">
        <f>IF(ISTEXT(overallRate),"Effectuez l’étape 1",IF(OR(COUNT($C2381,I2381)&lt;&gt;2,overallRate=0),0,IF(E2381="Yes",ROUND(MAX(IF($B2381="Oui - sans lien de dépendance",0,MIN((0.75*I2381),847)),MIN(I2381,(0.75*$C2381),847)),2),IF(revenueReduction&gt;0.3,MAX(IF($B2381="Non - avec lien de dépendance",MIN(1129,I2381,$C2381)*overallRate,MIN(1129,I2381)*overallRate),ROUND(MAX(IF($B2381="Non - avec lien de dépendance",0,MIN((0.75*I2381),847)),MIN(I2381,(0.75*$C2381),847)),2)),IF($B2381="Non - avec lien de dépendance",MIN(1129,I2381,$C2381)*overallRate,MIN(1129,I2381)*overallRate)))))</f>
        <v>Effectuez l’étape 1</v>
      </c>
      <c r="N2381" s="68" t="str">
        <f>IF(ISTEXT(overallRate),"Effectuez l’étape 1",IF(OR(COUNT($C2381,J2381)&lt;&gt;2,overallRate=0),0,IF(F2381="Yes",ROUND(MAX(IF($B2381="Oui - sans lien de dépendance",0,MIN((0.75*J2381),847)),MIN(J2381,(0.75*$C2381),847)),2),IF(revenueReduction&gt;0.3,MAX(IF($B2381="Non - avec lien de dépendance",MIN(1129,J2381,$C2381)*overallRate,MIN(1129,J2381)*overallRate),ROUND(MAX(IF($B2381="Non - avec lien de dépendance",0,MIN((0.75*J2381),847)),MIN(J2381,(0.75*$C2381),847)),2)),IF($B2381="Non - avec lien de dépendance",MIN(1129,J2381,$C2381)*overallRate,MIN(1129,J2381)*overallRate)))))</f>
        <v>Effectuez l’étape 1</v>
      </c>
      <c r="O2381" s="68" t="str">
        <f>IF(ISTEXT(overallRate),"Effectuez l’étape 1",IF(OR(COUNT($C2381,K2381)&lt;&gt;2,overallRate=0),0,IF(G2381="Yes",ROUND(MAX(IF($B2381="Oui - sans lien de dépendance",0,MIN((0.75*K2381),847)),MIN(K2381,(0.75*$C2381),847)),2),IF(revenueReduction&gt;0.3,MAX(IF($B2381="Non - avec lien de dépendance",MIN(1129,K2381,$C2381)*overallRate,MIN(1129,K2381)*overallRate),ROUND(MAX(IF($B2381="Non - avec lien de dépendance",0,MIN((0.75*K2381),847)),MIN(K2381,(0.75*$C2381),847)),2)),IF($B2381="Non - avec lien de dépendance",MIN(1129,K2381,$C2381)*overallRate,MIN(1129,K2381)*overallRate)))))</f>
        <v>Effectuez l’étape 1</v>
      </c>
      <c r="P2381" s="3">
        <f t="shared" si="37"/>
        <v>0</v>
      </c>
    </row>
    <row r="2382" spans="12:16" x14ac:dyDescent="0.5">
      <c r="L2382" s="68" t="str">
        <f>IF(ISTEXT(overallRate),"Effectuez l’étape 1",IF(OR(COUNT($C2382,H2382)&lt;&gt;2,overallRate=0),0,IF(D2382="Yes",ROUND(MAX(IF($B2382="Oui - sans lien de dépendance",0,MIN((0.75*H2382),847)),MIN(H2382,(0.75*$C2382),847)),2),IF(revenueReduction&gt;0.3,MAX(IF($B2382="Non - avec lien de dépendance",MIN(1129,H2382,$C2382)*overallRate,MIN(1129,H2382)*overallRate),ROUND(MAX(IF($B2382="Non - avec lien de dépendance",0,MIN((0.75*H2382),847)),MIN(H2382,(0.75*$C2382),847)),2)),IF($B2382="Non - avec lien de dépendance",MIN(1129,H2382,$C2382)*overallRate,MIN(1129,H2382)*overallRate)))))</f>
        <v>Effectuez l’étape 1</v>
      </c>
      <c r="M2382" s="68" t="str">
        <f>IF(ISTEXT(overallRate),"Effectuez l’étape 1",IF(OR(COUNT($C2382,I2382)&lt;&gt;2,overallRate=0),0,IF(E2382="Yes",ROUND(MAX(IF($B2382="Oui - sans lien de dépendance",0,MIN((0.75*I2382),847)),MIN(I2382,(0.75*$C2382),847)),2),IF(revenueReduction&gt;0.3,MAX(IF($B2382="Non - avec lien de dépendance",MIN(1129,I2382,$C2382)*overallRate,MIN(1129,I2382)*overallRate),ROUND(MAX(IF($B2382="Non - avec lien de dépendance",0,MIN((0.75*I2382),847)),MIN(I2382,(0.75*$C2382),847)),2)),IF($B2382="Non - avec lien de dépendance",MIN(1129,I2382,$C2382)*overallRate,MIN(1129,I2382)*overallRate)))))</f>
        <v>Effectuez l’étape 1</v>
      </c>
      <c r="N2382" s="68" t="str">
        <f>IF(ISTEXT(overallRate),"Effectuez l’étape 1",IF(OR(COUNT($C2382,J2382)&lt;&gt;2,overallRate=0),0,IF(F2382="Yes",ROUND(MAX(IF($B2382="Oui - sans lien de dépendance",0,MIN((0.75*J2382),847)),MIN(J2382,(0.75*$C2382),847)),2),IF(revenueReduction&gt;0.3,MAX(IF($B2382="Non - avec lien de dépendance",MIN(1129,J2382,$C2382)*overallRate,MIN(1129,J2382)*overallRate),ROUND(MAX(IF($B2382="Non - avec lien de dépendance",0,MIN((0.75*J2382),847)),MIN(J2382,(0.75*$C2382),847)),2)),IF($B2382="Non - avec lien de dépendance",MIN(1129,J2382,$C2382)*overallRate,MIN(1129,J2382)*overallRate)))))</f>
        <v>Effectuez l’étape 1</v>
      </c>
      <c r="O2382" s="68" t="str">
        <f>IF(ISTEXT(overallRate),"Effectuez l’étape 1",IF(OR(COUNT($C2382,K2382)&lt;&gt;2,overallRate=0),0,IF(G2382="Yes",ROUND(MAX(IF($B2382="Oui - sans lien de dépendance",0,MIN((0.75*K2382),847)),MIN(K2382,(0.75*$C2382),847)),2),IF(revenueReduction&gt;0.3,MAX(IF($B2382="Non - avec lien de dépendance",MIN(1129,K2382,$C2382)*overallRate,MIN(1129,K2382)*overallRate),ROUND(MAX(IF($B2382="Non - avec lien de dépendance",0,MIN((0.75*K2382),847)),MIN(K2382,(0.75*$C2382),847)),2)),IF($B2382="Non - avec lien de dépendance",MIN(1129,K2382,$C2382)*overallRate,MIN(1129,K2382)*overallRate)))))</f>
        <v>Effectuez l’étape 1</v>
      </c>
      <c r="P2382" s="3">
        <f t="shared" si="37"/>
        <v>0</v>
      </c>
    </row>
    <row r="2383" spans="12:16" x14ac:dyDescent="0.5">
      <c r="L2383" s="68" t="str">
        <f>IF(ISTEXT(overallRate),"Effectuez l’étape 1",IF(OR(COUNT($C2383,H2383)&lt;&gt;2,overallRate=0),0,IF(D2383="Yes",ROUND(MAX(IF($B2383="Oui - sans lien de dépendance",0,MIN((0.75*H2383),847)),MIN(H2383,(0.75*$C2383),847)),2),IF(revenueReduction&gt;0.3,MAX(IF($B2383="Non - avec lien de dépendance",MIN(1129,H2383,$C2383)*overallRate,MIN(1129,H2383)*overallRate),ROUND(MAX(IF($B2383="Non - avec lien de dépendance",0,MIN((0.75*H2383),847)),MIN(H2383,(0.75*$C2383),847)),2)),IF($B2383="Non - avec lien de dépendance",MIN(1129,H2383,$C2383)*overallRate,MIN(1129,H2383)*overallRate)))))</f>
        <v>Effectuez l’étape 1</v>
      </c>
      <c r="M2383" s="68" t="str">
        <f>IF(ISTEXT(overallRate),"Effectuez l’étape 1",IF(OR(COUNT($C2383,I2383)&lt;&gt;2,overallRate=0),0,IF(E2383="Yes",ROUND(MAX(IF($B2383="Oui - sans lien de dépendance",0,MIN((0.75*I2383),847)),MIN(I2383,(0.75*$C2383),847)),2),IF(revenueReduction&gt;0.3,MAX(IF($B2383="Non - avec lien de dépendance",MIN(1129,I2383,$C2383)*overallRate,MIN(1129,I2383)*overallRate),ROUND(MAX(IF($B2383="Non - avec lien de dépendance",0,MIN((0.75*I2383),847)),MIN(I2383,(0.75*$C2383),847)),2)),IF($B2383="Non - avec lien de dépendance",MIN(1129,I2383,$C2383)*overallRate,MIN(1129,I2383)*overallRate)))))</f>
        <v>Effectuez l’étape 1</v>
      </c>
      <c r="N2383" s="68" t="str">
        <f>IF(ISTEXT(overallRate),"Effectuez l’étape 1",IF(OR(COUNT($C2383,J2383)&lt;&gt;2,overallRate=0),0,IF(F2383="Yes",ROUND(MAX(IF($B2383="Oui - sans lien de dépendance",0,MIN((0.75*J2383),847)),MIN(J2383,(0.75*$C2383),847)),2),IF(revenueReduction&gt;0.3,MAX(IF($B2383="Non - avec lien de dépendance",MIN(1129,J2383,$C2383)*overallRate,MIN(1129,J2383)*overallRate),ROUND(MAX(IF($B2383="Non - avec lien de dépendance",0,MIN((0.75*J2383),847)),MIN(J2383,(0.75*$C2383),847)),2)),IF($B2383="Non - avec lien de dépendance",MIN(1129,J2383,$C2383)*overallRate,MIN(1129,J2383)*overallRate)))))</f>
        <v>Effectuez l’étape 1</v>
      </c>
      <c r="O2383" s="68" t="str">
        <f>IF(ISTEXT(overallRate),"Effectuez l’étape 1",IF(OR(COUNT($C2383,K2383)&lt;&gt;2,overallRate=0),0,IF(G2383="Yes",ROUND(MAX(IF($B2383="Oui - sans lien de dépendance",0,MIN((0.75*K2383),847)),MIN(K2383,(0.75*$C2383),847)),2),IF(revenueReduction&gt;0.3,MAX(IF($B2383="Non - avec lien de dépendance",MIN(1129,K2383,$C2383)*overallRate,MIN(1129,K2383)*overallRate),ROUND(MAX(IF($B2383="Non - avec lien de dépendance",0,MIN((0.75*K2383),847)),MIN(K2383,(0.75*$C2383),847)),2)),IF($B2383="Non - avec lien de dépendance",MIN(1129,K2383,$C2383)*overallRate,MIN(1129,K2383)*overallRate)))))</f>
        <v>Effectuez l’étape 1</v>
      </c>
      <c r="P2383" s="3">
        <f t="shared" si="37"/>
        <v>0</v>
      </c>
    </row>
    <row r="2384" spans="12:16" x14ac:dyDescent="0.5">
      <c r="L2384" s="68" t="str">
        <f>IF(ISTEXT(overallRate),"Effectuez l’étape 1",IF(OR(COUNT($C2384,H2384)&lt;&gt;2,overallRate=0),0,IF(D2384="Yes",ROUND(MAX(IF($B2384="Oui - sans lien de dépendance",0,MIN((0.75*H2384),847)),MIN(H2384,(0.75*$C2384),847)),2),IF(revenueReduction&gt;0.3,MAX(IF($B2384="Non - avec lien de dépendance",MIN(1129,H2384,$C2384)*overallRate,MIN(1129,H2384)*overallRate),ROUND(MAX(IF($B2384="Non - avec lien de dépendance",0,MIN((0.75*H2384),847)),MIN(H2384,(0.75*$C2384),847)),2)),IF($B2384="Non - avec lien de dépendance",MIN(1129,H2384,$C2384)*overallRate,MIN(1129,H2384)*overallRate)))))</f>
        <v>Effectuez l’étape 1</v>
      </c>
      <c r="M2384" s="68" t="str">
        <f>IF(ISTEXT(overallRate),"Effectuez l’étape 1",IF(OR(COUNT($C2384,I2384)&lt;&gt;2,overallRate=0),0,IF(E2384="Yes",ROUND(MAX(IF($B2384="Oui - sans lien de dépendance",0,MIN((0.75*I2384),847)),MIN(I2384,(0.75*$C2384),847)),2),IF(revenueReduction&gt;0.3,MAX(IF($B2384="Non - avec lien de dépendance",MIN(1129,I2384,$C2384)*overallRate,MIN(1129,I2384)*overallRate),ROUND(MAX(IF($B2384="Non - avec lien de dépendance",0,MIN((0.75*I2384),847)),MIN(I2384,(0.75*$C2384),847)),2)),IF($B2384="Non - avec lien de dépendance",MIN(1129,I2384,$C2384)*overallRate,MIN(1129,I2384)*overallRate)))))</f>
        <v>Effectuez l’étape 1</v>
      </c>
      <c r="N2384" s="68" t="str">
        <f>IF(ISTEXT(overallRate),"Effectuez l’étape 1",IF(OR(COUNT($C2384,J2384)&lt;&gt;2,overallRate=0),0,IF(F2384="Yes",ROUND(MAX(IF($B2384="Oui - sans lien de dépendance",0,MIN((0.75*J2384),847)),MIN(J2384,(0.75*$C2384),847)),2),IF(revenueReduction&gt;0.3,MAX(IF($B2384="Non - avec lien de dépendance",MIN(1129,J2384,$C2384)*overallRate,MIN(1129,J2384)*overallRate),ROUND(MAX(IF($B2384="Non - avec lien de dépendance",0,MIN((0.75*J2384),847)),MIN(J2384,(0.75*$C2384),847)),2)),IF($B2384="Non - avec lien de dépendance",MIN(1129,J2384,$C2384)*overallRate,MIN(1129,J2384)*overallRate)))))</f>
        <v>Effectuez l’étape 1</v>
      </c>
      <c r="O2384" s="68" t="str">
        <f>IF(ISTEXT(overallRate),"Effectuez l’étape 1",IF(OR(COUNT($C2384,K2384)&lt;&gt;2,overallRate=0),0,IF(G2384="Yes",ROUND(MAX(IF($B2384="Oui - sans lien de dépendance",0,MIN((0.75*K2384),847)),MIN(K2384,(0.75*$C2384),847)),2),IF(revenueReduction&gt;0.3,MAX(IF($B2384="Non - avec lien de dépendance",MIN(1129,K2384,$C2384)*overallRate,MIN(1129,K2384)*overallRate),ROUND(MAX(IF($B2384="Non - avec lien de dépendance",0,MIN((0.75*K2384),847)),MIN(K2384,(0.75*$C2384),847)),2)),IF($B2384="Non - avec lien de dépendance",MIN(1129,K2384,$C2384)*overallRate,MIN(1129,K2384)*overallRate)))))</f>
        <v>Effectuez l’étape 1</v>
      </c>
      <c r="P2384" s="3">
        <f t="shared" si="37"/>
        <v>0</v>
      </c>
    </row>
    <row r="2385" spans="12:16" x14ac:dyDescent="0.5">
      <c r="L2385" s="68" t="str">
        <f>IF(ISTEXT(overallRate),"Effectuez l’étape 1",IF(OR(COUNT($C2385,H2385)&lt;&gt;2,overallRate=0),0,IF(D2385="Yes",ROUND(MAX(IF($B2385="Oui - sans lien de dépendance",0,MIN((0.75*H2385),847)),MIN(H2385,(0.75*$C2385),847)),2),IF(revenueReduction&gt;0.3,MAX(IF($B2385="Non - avec lien de dépendance",MIN(1129,H2385,$C2385)*overallRate,MIN(1129,H2385)*overallRate),ROUND(MAX(IF($B2385="Non - avec lien de dépendance",0,MIN((0.75*H2385),847)),MIN(H2385,(0.75*$C2385),847)),2)),IF($B2385="Non - avec lien de dépendance",MIN(1129,H2385,$C2385)*overallRate,MIN(1129,H2385)*overallRate)))))</f>
        <v>Effectuez l’étape 1</v>
      </c>
      <c r="M2385" s="68" t="str">
        <f>IF(ISTEXT(overallRate),"Effectuez l’étape 1",IF(OR(COUNT($C2385,I2385)&lt;&gt;2,overallRate=0),0,IF(E2385="Yes",ROUND(MAX(IF($B2385="Oui - sans lien de dépendance",0,MIN((0.75*I2385),847)),MIN(I2385,(0.75*$C2385),847)),2),IF(revenueReduction&gt;0.3,MAX(IF($B2385="Non - avec lien de dépendance",MIN(1129,I2385,$C2385)*overallRate,MIN(1129,I2385)*overallRate),ROUND(MAX(IF($B2385="Non - avec lien de dépendance",0,MIN((0.75*I2385),847)),MIN(I2385,(0.75*$C2385),847)),2)),IF($B2385="Non - avec lien de dépendance",MIN(1129,I2385,$C2385)*overallRate,MIN(1129,I2385)*overallRate)))))</f>
        <v>Effectuez l’étape 1</v>
      </c>
      <c r="N2385" s="68" t="str">
        <f>IF(ISTEXT(overallRate),"Effectuez l’étape 1",IF(OR(COUNT($C2385,J2385)&lt;&gt;2,overallRate=0),0,IF(F2385="Yes",ROUND(MAX(IF($B2385="Oui - sans lien de dépendance",0,MIN((0.75*J2385),847)),MIN(J2385,(0.75*$C2385),847)),2),IF(revenueReduction&gt;0.3,MAX(IF($B2385="Non - avec lien de dépendance",MIN(1129,J2385,$C2385)*overallRate,MIN(1129,J2385)*overallRate),ROUND(MAX(IF($B2385="Non - avec lien de dépendance",0,MIN((0.75*J2385),847)),MIN(J2385,(0.75*$C2385),847)),2)),IF($B2385="Non - avec lien de dépendance",MIN(1129,J2385,$C2385)*overallRate,MIN(1129,J2385)*overallRate)))))</f>
        <v>Effectuez l’étape 1</v>
      </c>
      <c r="O2385" s="68" t="str">
        <f>IF(ISTEXT(overallRate),"Effectuez l’étape 1",IF(OR(COUNT($C2385,K2385)&lt;&gt;2,overallRate=0),0,IF(G2385="Yes",ROUND(MAX(IF($B2385="Oui - sans lien de dépendance",0,MIN((0.75*K2385),847)),MIN(K2385,(0.75*$C2385),847)),2),IF(revenueReduction&gt;0.3,MAX(IF($B2385="Non - avec lien de dépendance",MIN(1129,K2385,$C2385)*overallRate,MIN(1129,K2385)*overallRate),ROUND(MAX(IF($B2385="Non - avec lien de dépendance",0,MIN((0.75*K2385),847)),MIN(K2385,(0.75*$C2385),847)),2)),IF($B2385="Non - avec lien de dépendance",MIN(1129,K2385,$C2385)*overallRate,MIN(1129,K2385)*overallRate)))))</f>
        <v>Effectuez l’étape 1</v>
      </c>
      <c r="P2385" s="3">
        <f t="shared" si="37"/>
        <v>0</v>
      </c>
    </row>
    <row r="2386" spans="12:16" x14ac:dyDescent="0.5">
      <c r="L2386" s="68" t="str">
        <f>IF(ISTEXT(overallRate),"Effectuez l’étape 1",IF(OR(COUNT($C2386,H2386)&lt;&gt;2,overallRate=0),0,IF(D2386="Yes",ROUND(MAX(IF($B2386="Oui - sans lien de dépendance",0,MIN((0.75*H2386),847)),MIN(H2386,(0.75*$C2386),847)),2),IF(revenueReduction&gt;0.3,MAX(IF($B2386="Non - avec lien de dépendance",MIN(1129,H2386,$C2386)*overallRate,MIN(1129,H2386)*overallRate),ROUND(MAX(IF($B2386="Non - avec lien de dépendance",0,MIN((0.75*H2386),847)),MIN(H2386,(0.75*$C2386),847)),2)),IF($B2386="Non - avec lien de dépendance",MIN(1129,H2386,$C2386)*overallRate,MIN(1129,H2386)*overallRate)))))</f>
        <v>Effectuez l’étape 1</v>
      </c>
      <c r="M2386" s="68" t="str">
        <f>IF(ISTEXT(overallRate),"Effectuez l’étape 1",IF(OR(COUNT($C2386,I2386)&lt;&gt;2,overallRate=0),0,IF(E2386="Yes",ROUND(MAX(IF($B2386="Oui - sans lien de dépendance",0,MIN((0.75*I2386),847)),MIN(I2386,(0.75*$C2386),847)),2),IF(revenueReduction&gt;0.3,MAX(IF($B2386="Non - avec lien de dépendance",MIN(1129,I2386,$C2386)*overallRate,MIN(1129,I2386)*overallRate),ROUND(MAX(IF($B2386="Non - avec lien de dépendance",0,MIN((0.75*I2386),847)),MIN(I2386,(0.75*$C2386),847)),2)),IF($B2386="Non - avec lien de dépendance",MIN(1129,I2386,$C2386)*overallRate,MIN(1129,I2386)*overallRate)))))</f>
        <v>Effectuez l’étape 1</v>
      </c>
      <c r="N2386" s="68" t="str">
        <f>IF(ISTEXT(overallRate),"Effectuez l’étape 1",IF(OR(COUNT($C2386,J2386)&lt;&gt;2,overallRate=0),0,IF(F2386="Yes",ROUND(MAX(IF($B2386="Oui - sans lien de dépendance",0,MIN((0.75*J2386),847)),MIN(J2386,(0.75*$C2386),847)),2),IF(revenueReduction&gt;0.3,MAX(IF($B2386="Non - avec lien de dépendance",MIN(1129,J2386,$C2386)*overallRate,MIN(1129,J2386)*overallRate),ROUND(MAX(IF($B2386="Non - avec lien de dépendance",0,MIN((0.75*J2386),847)),MIN(J2386,(0.75*$C2386),847)),2)),IF($B2386="Non - avec lien de dépendance",MIN(1129,J2386,$C2386)*overallRate,MIN(1129,J2386)*overallRate)))))</f>
        <v>Effectuez l’étape 1</v>
      </c>
      <c r="O2386" s="68" t="str">
        <f>IF(ISTEXT(overallRate),"Effectuez l’étape 1",IF(OR(COUNT($C2386,K2386)&lt;&gt;2,overallRate=0),0,IF(G2386="Yes",ROUND(MAX(IF($B2386="Oui - sans lien de dépendance",0,MIN((0.75*K2386),847)),MIN(K2386,(0.75*$C2386),847)),2),IF(revenueReduction&gt;0.3,MAX(IF($B2386="Non - avec lien de dépendance",MIN(1129,K2386,$C2386)*overallRate,MIN(1129,K2386)*overallRate),ROUND(MAX(IF($B2386="Non - avec lien de dépendance",0,MIN((0.75*K2386),847)),MIN(K2386,(0.75*$C2386),847)),2)),IF($B2386="Non - avec lien de dépendance",MIN(1129,K2386,$C2386)*overallRate,MIN(1129,K2386)*overallRate)))))</f>
        <v>Effectuez l’étape 1</v>
      </c>
      <c r="P2386" s="3">
        <f t="shared" si="37"/>
        <v>0</v>
      </c>
    </row>
    <row r="2387" spans="12:16" x14ac:dyDescent="0.5">
      <c r="L2387" s="68" t="str">
        <f>IF(ISTEXT(overallRate),"Effectuez l’étape 1",IF(OR(COUNT($C2387,H2387)&lt;&gt;2,overallRate=0),0,IF(D2387="Yes",ROUND(MAX(IF($B2387="Oui - sans lien de dépendance",0,MIN((0.75*H2387),847)),MIN(H2387,(0.75*$C2387),847)),2),IF(revenueReduction&gt;0.3,MAX(IF($B2387="Non - avec lien de dépendance",MIN(1129,H2387,$C2387)*overallRate,MIN(1129,H2387)*overallRate),ROUND(MAX(IF($B2387="Non - avec lien de dépendance",0,MIN((0.75*H2387),847)),MIN(H2387,(0.75*$C2387),847)),2)),IF($B2387="Non - avec lien de dépendance",MIN(1129,H2387,$C2387)*overallRate,MIN(1129,H2387)*overallRate)))))</f>
        <v>Effectuez l’étape 1</v>
      </c>
      <c r="M2387" s="68" t="str">
        <f>IF(ISTEXT(overallRate),"Effectuez l’étape 1",IF(OR(COUNT($C2387,I2387)&lt;&gt;2,overallRate=0),0,IF(E2387="Yes",ROUND(MAX(IF($B2387="Oui - sans lien de dépendance",0,MIN((0.75*I2387),847)),MIN(I2387,(0.75*$C2387),847)),2),IF(revenueReduction&gt;0.3,MAX(IF($B2387="Non - avec lien de dépendance",MIN(1129,I2387,$C2387)*overallRate,MIN(1129,I2387)*overallRate),ROUND(MAX(IF($B2387="Non - avec lien de dépendance",0,MIN((0.75*I2387),847)),MIN(I2387,(0.75*$C2387),847)),2)),IF($B2387="Non - avec lien de dépendance",MIN(1129,I2387,$C2387)*overallRate,MIN(1129,I2387)*overallRate)))))</f>
        <v>Effectuez l’étape 1</v>
      </c>
      <c r="N2387" s="68" t="str">
        <f>IF(ISTEXT(overallRate),"Effectuez l’étape 1",IF(OR(COUNT($C2387,J2387)&lt;&gt;2,overallRate=0),0,IF(F2387="Yes",ROUND(MAX(IF($B2387="Oui - sans lien de dépendance",0,MIN((0.75*J2387),847)),MIN(J2387,(0.75*$C2387),847)),2),IF(revenueReduction&gt;0.3,MAX(IF($B2387="Non - avec lien de dépendance",MIN(1129,J2387,$C2387)*overallRate,MIN(1129,J2387)*overallRate),ROUND(MAX(IF($B2387="Non - avec lien de dépendance",0,MIN((0.75*J2387),847)),MIN(J2387,(0.75*$C2387),847)),2)),IF($B2387="Non - avec lien de dépendance",MIN(1129,J2387,$C2387)*overallRate,MIN(1129,J2387)*overallRate)))))</f>
        <v>Effectuez l’étape 1</v>
      </c>
      <c r="O2387" s="68" t="str">
        <f>IF(ISTEXT(overallRate),"Effectuez l’étape 1",IF(OR(COUNT($C2387,K2387)&lt;&gt;2,overallRate=0),0,IF(G2387="Yes",ROUND(MAX(IF($B2387="Oui - sans lien de dépendance",0,MIN((0.75*K2387),847)),MIN(K2387,(0.75*$C2387),847)),2),IF(revenueReduction&gt;0.3,MAX(IF($B2387="Non - avec lien de dépendance",MIN(1129,K2387,$C2387)*overallRate,MIN(1129,K2387)*overallRate),ROUND(MAX(IF($B2387="Non - avec lien de dépendance",0,MIN((0.75*K2387),847)),MIN(K2387,(0.75*$C2387),847)),2)),IF($B2387="Non - avec lien de dépendance",MIN(1129,K2387,$C2387)*overallRate,MIN(1129,K2387)*overallRate)))))</f>
        <v>Effectuez l’étape 1</v>
      </c>
      <c r="P2387" s="3">
        <f t="shared" si="37"/>
        <v>0</v>
      </c>
    </row>
    <row r="2388" spans="12:16" x14ac:dyDescent="0.5">
      <c r="L2388" s="68" t="str">
        <f>IF(ISTEXT(overallRate),"Effectuez l’étape 1",IF(OR(COUNT($C2388,H2388)&lt;&gt;2,overallRate=0),0,IF(D2388="Yes",ROUND(MAX(IF($B2388="Oui - sans lien de dépendance",0,MIN((0.75*H2388),847)),MIN(H2388,(0.75*$C2388),847)),2),IF(revenueReduction&gt;0.3,MAX(IF($B2388="Non - avec lien de dépendance",MIN(1129,H2388,$C2388)*overallRate,MIN(1129,H2388)*overallRate),ROUND(MAX(IF($B2388="Non - avec lien de dépendance",0,MIN((0.75*H2388),847)),MIN(H2388,(0.75*$C2388),847)),2)),IF($B2388="Non - avec lien de dépendance",MIN(1129,H2388,$C2388)*overallRate,MIN(1129,H2388)*overallRate)))))</f>
        <v>Effectuez l’étape 1</v>
      </c>
      <c r="M2388" s="68" t="str">
        <f>IF(ISTEXT(overallRate),"Effectuez l’étape 1",IF(OR(COUNT($C2388,I2388)&lt;&gt;2,overallRate=0),0,IF(E2388="Yes",ROUND(MAX(IF($B2388="Oui - sans lien de dépendance",0,MIN((0.75*I2388),847)),MIN(I2388,(0.75*$C2388),847)),2),IF(revenueReduction&gt;0.3,MAX(IF($B2388="Non - avec lien de dépendance",MIN(1129,I2388,$C2388)*overallRate,MIN(1129,I2388)*overallRate),ROUND(MAX(IF($B2388="Non - avec lien de dépendance",0,MIN((0.75*I2388),847)),MIN(I2388,(0.75*$C2388),847)),2)),IF($B2388="Non - avec lien de dépendance",MIN(1129,I2388,$C2388)*overallRate,MIN(1129,I2388)*overallRate)))))</f>
        <v>Effectuez l’étape 1</v>
      </c>
      <c r="N2388" s="68" t="str">
        <f>IF(ISTEXT(overallRate),"Effectuez l’étape 1",IF(OR(COUNT($C2388,J2388)&lt;&gt;2,overallRate=0),0,IF(F2388="Yes",ROUND(MAX(IF($B2388="Oui - sans lien de dépendance",0,MIN((0.75*J2388),847)),MIN(J2388,(0.75*$C2388),847)),2),IF(revenueReduction&gt;0.3,MAX(IF($B2388="Non - avec lien de dépendance",MIN(1129,J2388,$C2388)*overallRate,MIN(1129,J2388)*overallRate),ROUND(MAX(IF($B2388="Non - avec lien de dépendance",0,MIN((0.75*J2388),847)),MIN(J2388,(0.75*$C2388),847)),2)),IF($B2388="Non - avec lien de dépendance",MIN(1129,J2388,$C2388)*overallRate,MIN(1129,J2388)*overallRate)))))</f>
        <v>Effectuez l’étape 1</v>
      </c>
      <c r="O2388" s="68" t="str">
        <f>IF(ISTEXT(overallRate),"Effectuez l’étape 1",IF(OR(COUNT($C2388,K2388)&lt;&gt;2,overallRate=0),0,IF(G2388="Yes",ROUND(MAX(IF($B2388="Oui - sans lien de dépendance",0,MIN((0.75*K2388),847)),MIN(K2388,(0.75*$C2388),847)),2),IF(revenueReduction&gt;0.3,MAX(IF($B2388="Non - avec lien de dépendance",MIN(1129,K2388,$C2388)*overallRate,MIN(1129,K2388)*overallRate),ROUND(MAX(IF($B2388="Non - avec lien de dépendance",0,MIN((0.75*K2388),847)),MIN(K2388,(0.75*$C2388),847)),2)),IF($B2388="Non - avec lien de dépendance",MIN(1129,K2388,$C2388)*overallRate,MIN(1129,K2388)*overallRate)))))</f>
        <v>Effectuez l’étape 1</v>
      </c>
      <c r="P2388" s="3">
        <f t="shared" si="37"/>
        <v>0</v>
      </c>
    </row>
    <row r="2389" spans="12:16" x14ac:dyDescent="0.5">
      <c r="L2389" s="68" t="str">
        <f>IF(ISTEXT(overallRate),"Effectuez l’étape 1",IF(OR(COUNT($C2389,H2389)&lt;&gt;2,overallRate=0),0,IF(D2389="Yes",ROUND(MAX(IF($B2389="Oui - sans lien de dépendance",0,MIN((0.75*H2389),847)),MIN(H2389,(0.75*$C2389),847)),2),IF(revenueReduction&gt;0.3,MAX(IF($B2389="Non - avec lien de dépendance",MIN(1129,H2389,$C2389)*overallRate,MIN(1129,H2389)*overallRate),ROUND(MAX(IF($B2389="Non - avec lien de dépendance",0,MIN((0.75*H2389),847)),MIN(H2389,(0.75*$C2389),847)),2)),IF($B2389="Non - avec lien de dépendance",MIN(1129,H2389,$C2389)*overallRate,MIN(1129,H2389)*overallRate)))))</f>
        <v>Effectuez l’étape 1</v>
      </c>
      <c r="M2389" s="68" t="str">
        <f>IF(ISTEXT(overallRate),"Effectuez l’étape 1",IF(OR(COUNT($C2389,I2389)&lt;&gt;2,overallRate=0),0,IF(E2389="Yes",ROUND(MAX(IF($B2389="Oui - sans lien de dépendance",0,MIN((0.75*I2389),847)),MIN(I2389,(0.75*$C2389),847)),2),IF(revenueReduction&gt;0.3,MAX(IF($B2389="Non - avec lien de dépendance",MIN(1129,I2389,$C2389)*overallRate,MIN(1129,I2389)*overallRate),ROUND(MAX(IF($B2389="Non - avec lien de dépendance",0,MIN((0.75*I2389),847)),MIN(I2389,(0.75*$C2389),847)),2)),IF($B2389="Non - avec lien de dépendance",MIN(1129,I2389,$C2389)*overallRate,MIN(1129,I2389)*overallRate)))))</f>
        <v>Effectuez l’étape 1</v>
      </c>
      <c r="N2389" s="68" t="str">
        <f>IF(ISTEXT(overallRate),"Effectuez l’étape 1",IF(OR(COUNT($C2389,J2389)&lt;&gt;2,overallRate=0),0,IF(F2389="Yes",ROUND(MAX(IF($B2389="Oui - sans lien de dépendance",0,MIN((0.75*J2389),847)),MIN(J2389,(0.75*$C2389),847)),2),IF(revenueReduction&gt;0.3,MAX(IF($B2389="Non - avec lien de dépendance",MIN(1129,J2389,$C2389)*overallRate,MIN(1129,J2389)*overallRate),ROUND(MAX(IF($B2389="Non - avec lien de dépendance",0,MIN((0.75*J2389),847)),MIN(J2389,(0.75*$C2389),847)),2)),IF($B2389="Non - avec lien de dépendance",MIN(1129,J2389,$C2389)*overallRate,MIN(1129,J2389)*overallRate)))))</f>
        <v>Effectuez l’étape 1</v>
      </c>
      <c r="O2389" s="68" t="str">
        <f>IF(ISTEXT(overallRate),"Effectuez l’étape 1",IF(OR(COUNT($C2389,K2389)&lt;&gt;2,overallRate=0),0,IF(G2389="Yes",ROUND(MAX(IF($B2389="Oui - sans lien de dépendance",0,MIN((0.75*K2389),847)),MIN(K2389,(0.75*$C2389),847)),2),IF(revenueReduction&gt;0.3,MAX(IF($B2389="Non - avec lien de dépendance",MIN(1129,K2389,$C2389)*overallRate,MIN(1129,K2389)*overallRate),ROUND(MAX(IF($B2389="Non - avec lien de dépendance",0,MIN((0.75*K2389),847)),MIN(K2389,(0.75*$C2389),847)),2)),IF($B2389="Non - avec lien de dépendance",MIN(1129,K2389,$C2389)*overallRate,MIN(1129,K2389)*overallRate)))))</f>
        <v>Effectuez l’étape 1</v>
      </c>
      <c r="P2389" s="3">
        <f t="shared" si="37"/>
        <v>0</v>
      </c>
    </row>
    <row r="2390" spans="12:16" x14ac:dyDescent="0.5">
      <c r="L2390" s="68" t="str">
        <f>IF(ISTEXT(overallRate),"Effectuez l’étape 1",IF(OR(COUNT($C2390,H2390)&lt;&gt;2,overallRate=0),0,IF(D2390="Yes",ROUND(MAX(IF($B2390="Oui - sans lien de dépendance",0,MIN((0.75*H2390),847)),MIN(H2390,(0.75*$C2390),847)),2),IF(revenueReduction&gt;0.3,MAX(IF($B2390="Non - avec lien de dépendance",MIN(1129,H2390,$C2390)*overallRate,MIN(1129,H2390)*overallRate),ROUND(MAX(IF($B2390="Non - avec lien de dépendance",0,MIN((0.75*H2390),847)),MIN(H2390,(0.75*$C2390),847)),2)),IF($B2390="Non - avec lien de dépendance",MIN(1129,H2390,$C2390)*overallRate,MIN(1129,H2390)*overallRate)))))</f>
        <v>Effectuez l’étape 1</v>
      </c>
      <c r="M2390" s="68" t="str">
        <f>IF(ISTEXT(overallRate),"Effectuez l’étape 1",IF(OR(COUNT($C2390,I2390)&lt;&gt;2,overallRate=0),0,IF(E2390="Yes",ROUND(MAX(IF($B2390="Oui - sans lien de dépendance",0,MIN((0.75*I2390),847)),MIN(I2390,(0.75*$C2390),847)),2),IF(revenueReduction&gt;0.3,MAX(IF($B2390="Non - avec lien de dépendance",MIN(1129,I2390,$C2390)*overallRate,MIN(1129,I2390)*overallRate),ROUND(MAX(IF($B2390="Non - avec lien de dépendance",0,MIN((0.75*I2390),847)),MIN(I2390,(0.75*$C2390),847)),2)),IF($B2390="Non - avec lien de dépendance",MIN(1129,I2390,$C2390)*overallRate,MIN(1129,I2390)*overallRate)))))</f>
        <v>Effectuez l’étape 1</v>
      </c>
      <c r="N2390" s="68" t="str">
        <f>IF(ISTEXT(overallRate),"Effectuez l’étape 1",IF(OR(COUNT($C2390,J2390)&lt;&gt;2,overallRate=0),0,IF(F2390="Yes",ROUND(MAX(IF($B2390="Oui - sans lien de dépendance",0,MIN((0.75*J2390),847)),MIN(J2390,(0.75*$C2390),847)),2),IF(revenueReduction&gt;0.3,MAX(IF($B2390="Non - avec lien de dépendance",MIN(1129,J2390,$C2390)*overallRate,MIN(1129,J2390)*overallRate),ROUND(MAX(IF($B2390="Non - avec lien de dépendance",0,MIN((0.75*J2390),847)),MIN(J2390,(0.75*$C2390),847)),2)),IF($B2390="Non - avec lien de dépendance",MIN(1129,J2390,$C2390)*overallRate,MIN(1129,J2390)*overallRate)))))</f>
        <v>Effectuez l’étape 1</v>
      </c>
      <c r="O2390" s="68" t="str">
        <f>IF(ISTEXT(overallRate),"Effectuez l’étape 1",IF(OR(COUNT($C2390,K2390)&lt;&gt;2,overallRate=0),0,IF(G2390="Yes",ROUND(MAX(IF($B2390="Oui - sans lien de dépendance",0,MIN((0.75*K2390),847)),MIN(K2390,(0.75*$C2390),847)),2),IF(revenueReduction&gt;0.3,MAX(IF($B2390="Non - avec lien de dépendance",MIN(1129,K2390,$C2390)*overallRate,MIN(1129,K2390)*overallRate),ROUND(MAX(IF($B2390="Non - avec lien de dépendance",0,MIN((0.75*K2390),847)),MIN(K2390,(0.75*$C2390),847)),2)),IF($B2390="Non - avec lien de dépendance",MIN(1129,K2390,$C2390)*overallRate,MIN(1129,K2390)*overallRate)))))</f>
        <v>Effectuez l’étape 1</v>
      </c>
      <c r="P2390" s="3">
        <f t="shared" si="37"/>
        <v>0</v>
      </c>
    </row>
    <row r="2391" spans="12:16" x14ac:dyDescent="0.5">
      <c r="L2391" s="68" t="str">
        <f>IF(ISTEXT(overallRate),"Effectuez l’étape 1",IF(OR(COUNT($C2391,H2391)&lt;&gt;2,overallRate=0),0,IF(D2391="Yes",ROUND(MAX(IF($B2391="Oui - sans lien de dépendance",0,MIN((0.75*H2391),847)),MIN(H2391,(0.75*$C2391),847)),2),IF(revenueReduction&gt;0.3,MAX(IF($B2391="Non - avec lien de dépendance",MIN(1129,H2391,$C2391)*overallRate,MIN(1129,H2391)*overallRate),ROUND(MAX(IF($B2391="Non - avec lien de dépendance",0,MIN((0.75*H2391),847)),MIN(H2391,(0.75*$C2391),847)),2)),IF($B2391="Non - avec lien de dépendance",MIN(1129,H2391,$C2391)*overallRate,MIN(1129,H2391)*overallRate)))))</f>
        <v>Effectuez l’étape 1</v>
      </c>
      <c r="M2391" s="68" t="str">
        <f>IF(ISTEXT(overallRate),"Effectuez l’étape 1",IF(OR(COUNT($C2391,I2391)&lt;&gt;2,overallRate=0),0,IF(E2391="Yes",ROUND(MAX(IF($B2391="Oui - sans lien de dépendance",0,MIN((0.75*I2391),847)),MIN(I2391,(0.75*$C2391),847)),2),IF(revenueReduction&gt;0.3,MAX(IF($B2391="Non - avec lien de dépendance",MIN(1129,I2391,$C2391)*overallRate,MIN(1129,I2391)*overallRate),ROUND(MAX(IF($B2391="Non - avec lien de dépendance",0,MIN((0.75*I2391),847)),MIN(I2391,(0.75*$C2391),847)),2)),IF($B2391="Non - avec lien de dépendance",MIN(1129,I2391,$C2391)*overallRate,MIN(1129,I2391)*overallRate)))))</f>
        <v>Effectuez l’étape 1</v>
      </c>
      <c r="N2391" s="68" t="str">
        <f>IF(ISTEXT(overallRate),"Effectuez l’étape 1",IF(OR(COUNT($C2391,J2391)&lt;&gt;2,overallRate=0),0,IF(F2391="Yes",ROUND(MAX(IF($B2391="Oui - sans lien de dépendance",0,MIN((0.75*J2391),847)),MIN(J2391,(0.75*$C2391),847)),2),IF(revenueReduction&gt;0.3,MAX(IF($B2391="Non - avec lien de dépendance",MIN(1129,J2391,$C2391)*overallRate,MIN(1129,J2391)*overallRate),ROUND(MAX(IF($B2391="Non - avec lien de dépendance",0,MIN((0.75*J2391),847)),MIN(J2391,(0.75*$C2391),847)),2)),IF($B2391="Non - avec lien de dépendance",MIN(1129,J2391,$C2391)*overallRate,MIN(1129,J2391)*overallRate)))))</f>
        <v>Effectuez l’étape 1</v>
      </c>
      <c r="O2391" s="68" t="str">
        <f>IF(ISTEXT(overallRate),"Effectuez l’étape 1",IF(OR(COUNT($C2391,K2391)&lt;&gt;2,overallRate=0),0,IF(G2391="Yes",ROUND(MAX(IF($B2391="Oui - sans lien de dépendance",0,MIN((0.75*K2391),847)),MIN(K2391,(0.75*$C2391),847)),2),IF(revenueReduction&gt;0.3,MAX(IF($B2391="Non - avec lien de dépendance",MIN(1129,K2391,$C2391)*overallRate,MIN(1129,K2391)*overallRate),ROUND(MAX(IF($B2391="Non - avec lien de dépendance",0,MIN((0.75*K2391),847)),MIN(K2391,(0.75*$C2391),847)),2)),IF($B2391="Non - avec lien de dépendance",MIN(1129,K2391,$C2391)*overallRate,MIN(1129,K2391)*overallRate)))))</f>
        <v>Effectuez l’étape 1</v>
      </c>
      <c r="P2391" s="3">
        <f t="shared" si="37"/>
        <v>0</v>
      </c>
    </row>
    <row r="2392" spans="12:16" x14ac:dyDescent="0.5">
      <c r="L2392" s="68" t="str">
        <f>IF(ISTEXT(overallRate),"Effectuez l’étape 1",IF(OR(COUNT($C2392,H2392)&lt;&gt;2,overallRate=0),0,IF(D2392="Yes",ROUND(MAX(IF($B2392="Oui - sans lien de dépendance",0,MIN((0.75*H2392),847)),MIN(H2392,(0.75*$C2392),847)),2),IF(revenueReduction&gt;0.3,MAX(IF($B2392="Non - avec lien de dépendance",MIN(1129,H2392,$C2392)*overallRate,MIN(1129,H2392)*overallRate),ROUND(MAX(IF($B2392="Non - avec lien de dépendance",0,MIN((0.75*H2392),847)),MIN(H2392,(0.75*$C2392),847)),2)),IF($B2392="Non - avec lien de dépendance",MIN(1129,H2392,$C2392)*overallRate,MIN(1129,H2392)*overallRate)))))</f>
        <v>Effectuez l’étape 1</v>
      </c>
      <c r="M2392" s="68" t="str">
        <f>IF(ISTEXT(overallRate),"Effectuez l’étape 1",IF(OR(COUNT($C2392,I2392)&lt;&gt;2,overallRate=0),0,IF(E2392="Yes",ROUND(MAX(IF($B2392="Oui - sans lien de dépendance",0,MIN((0.75*I2392),847)),MIN(I2392,(0.75*$C2392),847)),2),IF(revenueReduction&gt;0.3,MAX(IF($B2392="Non - avec lien de dépendance",MIN(1129,I2392,$C2392)*overallRate,MIN(1129,I2392)*overallRate),ROUND(MAX(IF($B2392="Non - avec lien de dépendance",0,MIN((0.75*I2392),847)),MIN(I2392,(0.75*$C2392),847)),2)),IF($B2392="Non - avec lien de dépendance",MIN(1129,I2392,$C2392)*overallRate,MIN(1129,I2392)*overallRate)))))</f>
        <v>Effectuez l’étape 1</v>
      </c>
      <c r="N2392" s="68" t="str">
        <f>IF(ISTEXT(overallRate),"Effectuez l’étape 1",IF(OR(COUNT($C2392,J2392)&lt;&gt;2,overallRate=0),0,IF(F2392="Yes",ROUND(MAX(IF($B2392="Oui - sans lien de dépendance",0,MIN((0.75*J2392),847)),MIN(J2392,(0.75*$C2392),847)),2),IF(revenueReduction&gt;0.3,MAX(IF($B2392="Non - avec lien de dépendance",MIN(1129,J2392,$C2392)*overallRate,MIN(1129,J2392)*overallRate),ROUND(MAX(IF($B2392="Non - avec lien de dépendance",0,MIN((0.75*J2392),847)),MIN(J2392,(0.75*$C2392),847)),2)),IF($B2392="Non - avec lien de dépendance",MIN(1129,J2392,$C2392)*overallRate,MIN(1129,J2392)*overallRate)))))</f>
        <v>Effectuez l’étape 1</v>
      </c>
      <c r="O2392" s="68" t="str">
        <f>IF(ISTEXT(overallRate),"Effectuez l’étape 1",IF(OR(COUNT($C2392,K2392)&lt;&gt;2,overallRate=0),0,IF(G2392="Yes",ROUND(MAX(IF($B2392="Oui - sans lien de dépendance",0,MIN((0.75*K2392),847)),MIN(K2392,(0.75*$C2392),847)),2),IF(revenueReduction&gt;0.3,MAX(IF($B2392="Non - avec lien de dépendance",MIN(1129,K2392,$C2392)*overallRate,MIN(1129,K2392)*overallRate),ROUND(MAX(IF($B2392="Non - avec lien de dépendance",0,MIN((0.75*K2392),847)),MIN(K2392,(0.75*$C2392),847)),2)),IF($B2392="Non - avec lien de dépendance",MIN(1129,K2392,$C2392)*overallRate,MIN(1129,K2392)*overallRate)))))</f>
        <v>Effectuez l’étape 1</v>
      </c>
      <c r="P2392" s="3">
        <f t="shared" si="37"/>
        <v>0</v>
      </c>
    </row>
    <row r="2393" spans="12:16" x14ac:dyDescent="0.5">
      <c r="L2393" s="68" t="str">
        <f>IF(ISTEXT(overallRate),"Effectuez l’étape 1",IF(OR(COUNT($C2393,H2393)&lt;&gt;2,overallRate=0),0,IF(D2393="Yes",ROUND(MAX(IF($B2393="Oui - sans lien de dépendance",0,MIN((0.75*H2393),847)),MIN(H2393,(0.75*$C2393),847)),2),IF(revenueReduction&gt;0.3,MAX(IF($B2393="Non - avec lien de dépendance",MIN(1129,H2393,$C2393)*overallRate,MIN(1129,H2393)*overallRate),ROUND(MAX(IF($B2393="Non - avec lien de dépendance",0,MIN((0.75*H2393),847)),MIN(H2393,(0.75*$C2393),847)),2)),IF($B2393="Non - avec lien de dépendance",MIN(1129,H2393,$C2393)*overallRate,MIN(1129,H2393)*overallRate)))))</f>
        <v>Effectuez l’étape 1</v>
      </c>
      <c r="M2393" s="68" t="str">
        <f>IF(ISTEXT(overallRate),"Effectuez l’étape 1",IF(OR(COUNT($C2393,I2393)&lt;&gt;2,overallRate=0),0,IF(E2393="Yes",ROUND(MAX(IF($B2393="Oui - sans lien de dépendance",0,MIN((0.75*I2393),847)),MIN(I2393,(0.75*$C2393),847)),2),IF(revenueReduction&gt;0.3,MAX(IF($B2393="Non - avec lien de dépendance",MIN(1129,I2393,$C2393)*overallRate,MIN(1129,I2393)*overallRate),ROUND(MAX(IF($B2393="Non - avec lien de dépendance",0,MIN((0.75*I2393),847)),MIN(I2393,(0.75*$C2393),847)),2)),IF($B2393="Non - avec lien de dépendance",MIN(1129,I2393,$C2393)*overallRate,MIN(1129,I2393)*overallRate)))))</f>
        <v>Effectuez l’étape 1</v>
      </c>
      <c r="N2393" s="68" t="str">
        <f>IF(ISTEXT(overallRate),"Effectuez l’étape 1",IF(OR(COUNT($C2393,J2393)&lt;&gt;2,overallRate=0),0,IF(F2393="Yes",ROUND(MAX(IF($B2393="Oui - sans lien de dépendance",0,MIN((0.75*J2393),847)),MIN(J2393,(0.75*$C2393),847)),2),IF(revenueReduction&gt;0.3,MAX(IF($B2393="Non - avec lien de dépendance",MIN(1129,J2393,$C2393)*overallRate,MIN(1129,J2393)*overallRate),ROUND(MAX(IF($B2393="Non - avec lien de dépendance",0,MIN((0.75*J2393),847)),MIN(J2393,(0.75*$C2393),847)),2)),IF($B2393="Non - avec lien de dépendance",MIN(1129,J2393,$C2393)*overallRate,MIN(1129,J2393)*overallRate)))))</f>
        <v>Effectuez l’étape 1</v>
      </c>
      <c r="O2393" s="68" t="str">
        <f>IF(ISTEXT(overallRate),"Effectuez l’étape 1",IF(OR(COUNT($C2393,K2393)&lt;&gt;2,overallRate=0),0,IF(G2393="Yes",ROUND(MAX(IF($B2393="Oui - sans lien de dépendance",0,MIN((0.75*K2393),847)),MIN(K2393,(0.75*$C2393),847)),2),IF(revenueReduction&gt;0.3,MAX(IF($B2393="Non - avec lien de dépendance",MIN(1129,K2393,$C2393)*overallRate,MIN(1129,K2393)*overallRate),ROUND(MAX(IF($B2393="Non - avec lien de dépendance",0,MIN((0.75*K2393),847)),MIN(K2393,(0.75*$C2393),847)),2)),IF($B2393="Non - avec lien de dépendance",MIN(1129,K2393,$C2393)*overallRate,MIN(1129,K2393)*overallRate)))))</f>
        <v>Effectuez l’étape 1</v>
      </c>
      <c r="P2393" s="3">
        <f t="shared" si="37"/>
        <v>0</v>
      </c>
    </row>
    <row r="2394" spans="12:16" x14ac:dyDescent="0.5">
      <c r="L2394" s="68" t="str">
        <f>IF(ISTEXT(overallRate),"Effectuez l’étape 1",IF(OR(COUNT($C2394,H2394)&lt;&gt;2,overallRate=0),0,IF(D2394="Yes",ROUND(MAX(IF($B2394="Oui - sans lien de dépendance",0,MIN((0.75*H2394),847)),MIN(H2394,(0.75*$C2394),847)),2),IF(revenueReduction&gt;0.3,MAX(IF($B2394="Non - avec lien de dépendance",MIN(1129,H2394,$C2394)*overallRate,MIN(1129,H2394)*overallRate),ROUND(MAX(IF($B2394="Non - avec lien de dépendance",0,MIN((0.75*H2394),847)),MIN(H2394,(0.75*$C2394),847)),2)),IF($B2394="Non - avec lien de dépendance",MIN(1129,H2394,$C2394)*overallRate,MIN(1129,H2394)*overallRate)))))</f>
        <v>Effectuez l’étape 1</v>
      </c>
      <c r="M2394" s="68" t="str">
        <f>IF(ISTEXT(overallRate),"Effectuez l’étape 1",IF(OR(COUNT($C2394,I2394)&lt;&gt;2,overallRate=0),0,IF(E2394="Yes",ROUND(MAX(IF($B2394="Oui - sans lien de dépendance",0,MIN((0.75*I2394),847)),MIN(I2394,(0.75*$C2394),847)),2),IF(revenueReduction&gt;0.3,MAX(IF($B2394="Non - avec lien de dépendance",MIN(1129,I2394,$C2394)*overallRate,MIN(1129,I2394)*overallRate),ROUND(MAX(IF($B2394="Non - avec lien de dépendance",0,MIN((0.75*I2394),847)),MIN(I2394,(0.75*$C2394),847)),2)),IF($B2394="Non - avec lien de dépendance",MIN(1129,I2394,$C2394)*overallRate,MIN(1129,I2394)*overallRate)))))</f>
        <v>Effectuez l’étape 1</v>
      </c>
      <c r="N2394" s="68" t="str">
        <f>IF(ISTEXT(overallRate),"Effectuez l’étape 1",IF(OR(COUNT($C2394,J2394)&lt;&gt;2,overallRate=0),0,IF(F2394="Yes",ROUND(MAX(IF($B2394="Oui - sans lien de dépendance",0,MIN((0.75*J2394),847)),MIN(J2394,(0.75*$C2394),847)),2),IF(revenueReduction&gt;0.3,MAX(IF($B2394="Non - avec lien de dépendance",MIN(1129,J2394,$C2394)*overallRate,MIN(1129,J2394)*overallRate),ROUND(MAX(IF($B2394="Non - avec lien de dépendance",0,MIN((0.75*J2394),847)),MIN(J2394,(0.75*$C2394),847)),2)),IF($B2394="Non - avec lien de dépendance",MIN(1129,J2394,$C2394)*overallRate,MIN(1129,J2394)*overallRate)))))</f>
        <v>Effectuez l’étape 1</v>
      </c>
      <c r="O2394" s="68" t="str">
        <f>IF(ISTEXT(overallRate),"Effectuez l’étape 1",IF(OR(COUNT($C2394,K2394)&lt;&gt;2,overallRate=0),0,IF(G2394="Yes",ROUND(MAX(IF($B2394="Oui - sans lien de dépendance",0,MIN((0.75*K2394),847)),MIN(K2394,(0.75*$C2394),847)),2),IF(revenueReduction&gt;0.3,MAX(IF($B2394="Non - avec lien de dépendance",MIN(1129,K2394,$C2394)*overallRate,MIN(1129,K2394)*overallRate),ROUND(MAX(IF($B2394="Non - avec lien de dépendance",0,MIN((0.75*K2394),847)),MIN(K2394,(0.75*$C2394),847)),2)),IF($B2394="Non - avec lien de dépendance",MIN(1129,K2394,$C2394)*overallRate,MIN(1129,K2394)*overallRate)))))</f>
        <v>Effectuez l’étape 1</v>
      </c>
      <c r="P2394" s="3">
        <f t="shared" si="37"/>
        <v>0</v>
      </c>
    </row>
    <row r="2395" spans="12:16" x14ac:dyDescent="0.5">
      <c r="L2395" s="68" t="str">
        <f>IF(ISTEXT(overallRate),"Effectuez l’étape 1",IF(OR(COUNT($C2395,H2395)&lt;&gt;2,overallRate=0),0,IF(D2395="Yes",ROUND(MAX(IF($B2395="Oui - sans lien de dépendance",0,MIN((0.75*H2395),847)),MIN(H2395,(0.75*$C2395),847)),2),IF(revenueReduction&gt;0.3,MAX(IF($B2395="Non - avec lien de dépendance",MIN(1129,H2395,$C2395)*overallRate,MIN(1129,H2395)*overallRate),ROUND(MAX(IF($B2395="Non - avec lien de dépendance",0,MIN((0.75*H2395),847)),MIN(H2395,(0.75*$C2395),847)),2)),IF($B2395="Non - avec lien de dépendance",MIN(1129,H2395,$C2395)*overallRate,MIN(1129,H2395)*overallRate)))))</f>
        <v>Effectuez l’étape 1</v>
      </c>
      <c r="M2395" s="68" t="str">
        <f>IF(ISTEXT(overallRate),"Effectuez l’étape 1",IF(OR(COUNT($C2395,I2395)&lt;&gt;2,overallRate=0),0,IF(E2395="Yes",ROUND(MAX(IF($B2395="Oui - sans lien de dépendance",0,MIN((0.75*I2395),847)),MIN(I2395,(0.75*$C2395),847)),2),IF(revenueReduction&gt;0.3,MAX(IF($B2395="Non - avec lien de dépendance",MIN(1129,I2395,$C2395)*overallRate,MIN(1129,I2395)*overallRate),ROUND(MAX(IF($B2395="Non - avec lien de dépendance",0,MIN((0.75*I2395),847)),MIN(I2395,(0.75*$C2395),847)),2)),IF($B2395="Non - avec lien de dépendance",MIN(1129,I2395,$C2395)*overallRate,MIN(1129,I2395)*overallRate)))))</f>
        <v>Effectuez l’étape 1</v>
      </c>
      <c r="N2395" s="68" t="str">
        <f>IF(ISTEXT(overallRate),"Effectuez l’étape 1",IF(OR(COUNT($C2395,J2395)&lt;&gt;2,overallRate=0),0,IF(F2395="Yes",ROUND(MAX(IF($B2395="Oui - sans lien de dépendance",0,MIN((0.75*J2395),847)),MIN(J2395,(0.75*$C2395),847)),2),IF(revenueReduction&gt;0.3,MAX(IF($B2395="Non - avec lien de dépendance",MIN(1129,J2395,$C2395)*overallRate,MIN(1129,J2395)*overallRate),ROUND(MAX(IF($B2395="Non - avec lien de dépendance",0,MIN((0.75*J2395),847)),MIN(J2395,(0.75*$C2395),847)),2)),IF($B2395="Non - avec lien de dépendance",MIN(1129,J2395,$C2395)*overallRate,MIN(1129,J2395)*overallRate)))))</f>
        <v>Effectuez l’étape 1</v>
      </c>
      <c r="O2395" s="68" t="str">
        <f>IF(ISTEXT(overallRate),"Effectuez l’étape 1",IF(OR(COUNT($C2395,K2395)&lt;&gt;2,overallRate=0),0,IF(G2395="Yes",ROUND(MAX(IF($B2395="Oui - sans lien de dépendance",0,MIN((0.75*K2395),847)),MIN(K2395,(0.75*$C2395),847)),2),IF(revenueReduction&gt;0.3,MAX(IF($B2395="Non - avec lien de dépendance",MIN(1129,K2395,$C2395)*overallRate,MIN(1129,K2395)*overallRate),ROUND(MAX(IF($B2395="Non - avec lien de dépendance",0,MIN((0.75*K2395),847)),MIN(K2395,(0.75*$C2395),847)),2)),IF($B2395="Non - avec lien de dépendance",MIN(1129,K2395,$C2395)*overallRate,MIN(1129,K2395)*overallRate)))))</f>
        <v>Effectuez l’étape 1</v>
      </c>
      <c r="P2395" s="3">
        <f t="shared" si="37"/>
        <v>0</v>
      </c>
    </row>
    <row r="2396" spans="12:16" x14ac:dyDescent="0.5">
      <c r="L2396" s="68" t="str">
        <f>IF(ISTEXT(overallRate),"Effectuez l’étape 1",IF(OR(COUNT($C2396,H2396)&lt;&gt;2,overallRate=0),0,IF(D2396="Yes",ROUND(MAX(IF($B2396="Oui - sans lien de dépendance",0,MIN((0.75*H2396),847)),MIN(H2396,(0.75*$C2396),847)),2),IF(revenueReduction&gt;0.3,MAX(IF($B2396="Non - avec lien de dépendance",MIN(1129,H2396,$C2396)*overallRate,MIN(1129,H2396)*overallRate),ROUND(MAX(IF($B2396="Non - avec lien de dépendance",0,MIN((0.75*H2396),847)),MIN(H2396,(0.75*$C2396),847)),2)),IF($B2396="Non - avec lien de dépendance",MIN(1129,H2396,$C2396)*overallRate,MIN(1129,H2396)*overallRate)))))</f>
        <v>Effectuez l’étape 1</v>
      </c>
      <c r="M2396" s="68" t="str">
        <f>IF(ISTEXT(overallRate),"Effectuez l’étape 1",IF(OR(COUNT($C2396,I2396)&lt;&gt;2,overallRate=0),0,IF(E2396="Yes",ROUND(MAX(IF($B2396="Oui - sans lien de dépendance",0,MIN((0.75*I2396),847)),MIN(I2396,(0.75*$C2396),847)),2),IF(revenueReduction&gt;0.3,MAX(IF($B2396="Non - avec lien de dépendance",MIN(1129,I2396,$C2396)*overallRate,MIN(1129,I2396)*overallRate),ROUND(MAX(IF($B2396="Non - avec lien de dépendance",0,MIN((0.75*I2396),847)),MIN(I2396,(0.75*$C2396),847)),2)),IF($B2396="Non - avec lien de dépendance",MIN(1129,I2396,$C2396)*overallRate,MIN(1129,I2396)*overallRate)))))</f>
        <v>Effectuez l’étape 1</v>
      </c>
      <c r="N2396" s="68" t="str">
        <f>IF(ISTEXT(overallRate),"Effectuez l’étape 1",IF(OR(COUNT($C2396,J2396)&lt;&gt;2,overallRate=0),0,IF(F2396="Yes",ROUND(MAX(IF($B2396="Oui - sans lien de dépendance",0,MIN((0.75*J2396),847)),MIN(J2396,(0.75*$C2396),847)),2),IF(revenueReduction&gt;0.3,MAX(IF($B2396="Non - avec lien de dépendance",MIN(1129,J2396,$C2396)*overallRate,MIN(1129,J2396)*overallRate),ROUND(MAX(IF($B2396="Non - avec lien de dépendance",0,MIN((0.75*J2396),847)),MIN(J2396,(0.75*$C2396),847)),2)),IF($B2396="Non - avec lien de dépendance",MIN(1129,J2396,$C2396)*overallRate,MIN(1129,J2396)*overallRate)))))</f>
        <v>Effectuez l’étape 1</v>
      </c>
      <c r="O2396" s="68" t="str">
        <f>IF(ISTEXT(overallRate),"Effectuez l’étape 1",IF(OR(COUNT($C2396,K2396)&lt;&gt;2,overallRate=0),0,IF(G2396="Yes",ROUND(MAX(IF($B2396="Oui - sans lien de dépendance",0,MIN((0.75*K2396),847)),MIN(K2396,(0.75*$C2396),847)),2),IF(revenueReduction&gt;0.3,MAX(IF($B2396="Non - avec lien de dépendance",MIN(1129,K2396,$C2396)*overallRate,MIN(1129,K2396)*overallRate),ROUND(MAX(IF($B2396="Non - avec lien de dépendance",0,MIN((0.75*K2396),847)),MIN(K2396,(0.75*$C2396),847)),2)),IF($B2396="Non - avec lien de dépendance",MIN(1129,K2396,$C2396)*overallRate,MIN(1129,K2396)*overallRate)))))</f>
        <v>Effectuez l’étape 1</v>
      </c>
      <c r="P2396" s="3">
        <f t="shared" si="37"/>
        <v>0</v>
      </c>
    </row>
    <row r="2397" spans="12:16" x14ac:dyDescent="0.5">
      <c r="L2397" s="68" t="str">
        <f>IF(ISTEXT(overallRate),"Effectuez l’étape 1",IF(OR(COUNT($C2397,H2397)&lt;&gt;2,overallRate=0),0,IF(D2397="Yes",ROUND(MAX(IF($B2397="Oui - sans lien de dépendance",0,MIN((0.75*H2397),847)),MIN(H2397,(0.75*$C2397),847)),2),IF(revenueReduction&gt;0.3,MAX(IF($B2397="Non - avec lien de dépendance",MIN(1129,H2397,$C2397)*overallRate,MIN(1129,H2397)*overallRate),ROUND(MAX(IF($B2397="Non - avec lien de dépendance",0,MIN((0.75*H2397),847)),MIN(H2397,(0.75*$C2397),847)),2)),IF($B2397="Non - avec lien de dépendance",MIN(1129,H2397,$C2397)*overallRate,MIN(1129,H2397)*overallRate)))))</f>
        <v>Effectuez l’étape 1</v>
      </c>
      <c r="M2397" s="68" t="str">
        <f>IF(ISTEXT(overallRate),"Effectuez l’étape 1",IF(OR(COUNT($C2397,I2397)&lt;&gt;2,overallRate=0),0,IF(E2397="Yes",ROUND(MAX(IF($B2397="Oui - sans lien de dépendance",0,MIN((0.75*I2397),847)),MIN(I2397,(0.75*$C2397),847)),2),IF(revenueReduction&gt;0.3,MAX(IF($B2397="Non - avec lien de dépendance",MIN(1129,I2397,$C2397)*overallRate,MIN(1129,I2397)*overallRate),ROUND(MAX(IF($B2397="Non - avec lien de dépendance",0,MIN((0.75*I2397),847)),MIN(I2397,(0.75*$C2397),847)),2)),IF($B2397="Non - avec lien de dépendance",MIN(1129,I2397,$C2397)*overallRate,MIN(1129,I2397)*overallRate)))))</f>
        <v>Effectuez l’étape 1</v>
      </c>
      <c r="N2397" s="68" t="str">
        <f>IF(ISTEXT(overallRate),"Effectuez l’étape 1",IF(OR(COUNT($C2397,J2397)&lt;&gt;2,overallRate=0),0,IF(F2397="Yes",ROUND(MAX(IF($B2397="Oui - sans lien de dépendance",0,MIN((0.75*J2397),847)),MIN(J2397,(0.75*$C2397),847)),2),IF(revenueReduction&gt;0.3,MAX(IF($B2397="Non - avec lien de dépendance",MIN(1129,J2397,$C2397)*overallRate,MIN(1129,J2397)*overallRate),ROUND(MAX(IF($B2397="Non - avec lien de dépendance",0,MIN((0.75*J2397),847)),MIN(J2397,(0.75*$C2397),847)),2)),IF($B2397="Non - avec lien de dépendance",MIN(1129,J2397,$C2397)*overallRate,MIN(1129,J2397)*overallRate)))))</f>
        <v>Effectuez l’étape 1</v>
      </c>
      <c r="O2397" s="68" t="str">
        <f>IF(ISTEXT(overallRate),"Effectuez l’étape 1",IF(OR(COUNT($C2397,K2397)&lt;&gt;2,overallRate=0),0,IF(G2397="Yes",ROUND(MAX(IF($B2397="Oui - sans lien de dépendance",0,MIN((0.75*K2397),847)),MIN(K2397,(0.75*$C2397),847)),2),IF(revenueReduction&gt;0.3,MAX(IF($B2397="Non - avec lien de dépendance",MIN(1129,K2397,$C2397)*overallRate,MIN(1129,K2397)*overallRate),ROUND(MAX(IF($B2397="Non - avec lien de dépendance",0,MIN((0.75*K2397),847)),MIN(K2397,(0.75*$C2397),847)),2)),IF($B2397="Non - avec lien de dépendance",MIN(1129,K2397,$C2397)*overallRate,MIN(1129,K2397)*overallRate)))))</f>
        <v>Effectuez l’étape 1</v>
      </c>
      <c r="P2397" s="3">
        <f t="shared" si="37"/>
        <v>0</v>
      </c>
    </row>
    <row r="2398" spans="12:16" x14ac:dyDescent="0.5">
      <c r="L2398" s="68" t="str">
        <f>IF(ISTEXT(overallRate),"Effectuez l’étape 1",IF(OR(COUNT($C2398,H2398)&lt;&gt;2,overallRate=0),0,IF(D2398="Yes",ROUND(MAX(IF($B2398="Oui - sans lien de dépendance",0,MIN((0.75*H2398),847)),MIN(H2398,(0.75*$C2398),847)),2),IF(revenueReduction&gt;0.3,MAX(IF($B2398="Non - avec lien de dépendance",MIN(1129,H2398,$C2398)*overallRate,MIN(1129,H2398)*overallRate),ROUND(MAX(IF($B2398="Non - avec lien de dépendance",0,MIN((0.75*H2398),847)),MIN(H2398,(0.75*$C2398),847)),2)),IF($B2398="Non - avec lien de dépendance",MIN(1129,H2398,$C2398)*overallRate,MIN(1129,H2398)*overallRate)))))</f>
        <v>Effectuez l’étape 1</v>
      </c>
      <c r="M2398" s="68" t="str">
        <f>IF(ISTEXT(overallRate),"Effectuez l’étape 1",IF(OR(COUNT($C2398,I2398)&lt;&gt;2,overallRate=0),0,IF(E2398="Yes",ROUND(MAX(IF($B2398="Oui - sans lien de dépendance",0,MIN((0.75*I2398),847)),MIN(I2398,(0.75*$C2398),847)),2),IF(revenueReduction&gt;0.3,MAX(IF($B2398="Non - avec lien de dépendance",MIN(1129,I2398,$C2398)*overallRate,MIN(1129,I2398)*overallRate),ROUND(MAX(IF($B2398="Non - avec lien de dépendance",0,MIN((0.75*I2398),847)),MIN(I2398,(0.75*$C2398),847)),2)),IF($B2398="Non - avec lien de dépendance",MIN(1129,I2398,$C2398)*overallRate,MIN(1129,I2398)*overallRate)))))</f>
        <v>Effectuez l’étape 1</v>
      </c>
      <c r="N2398" s="68" t="str">
        <f>IF(ISTEXT(overallRate),"Effectuez l’étape 1",IF(OR(COUNT($C2398,J2398)&lt;&gt;2,overallRate=0),0,IF(F2398="Yes",ROUND(MAX(IF($B2398="Oui - sans lien de dépendance",0,MIN((0.75*J2398),847)),MIN(J2398,(0.75*$C2398),847)),2),IF(revenueReduction&gt;0.3,MAX(IF($B2398="Non - avec lien de dépendance",MIN(1129,J2398,$C2398)*overallRate,MIN(1129,J2398)*overallRate),ROUND(MAX(IF($B2398="Non - avec lien de dépendance",0,MIN((0.75*J2398),847)),MIN(J2398,(0.75*$C2398),847)),2)),IF($B2398="Non - avec lien de dépendance",MIN(1129,J2398,$C2398)*overallRate,MIN(1129,J2398)*overallRate)))))</f>
        <v>Effectuez l’étape 1</v>
      </c>
      <c r="O2398" s="68" t="str">
        <f>IF(ISTEXT(overallRate),"Effectuez l’étape 1",IF(OR(COUNT($C2398,K2398)&lt;&gt;2,overallRate=0),0,IF(G2398="Yes",ROUND(MAX(IF($B2398="Oui - sans lien de dépendance",0,MIN((0.75*K2398),847)),MIN(K2398,(0.75*$C2398),847)),2),IF(revenueReduction&gt;0.3,MAX(IF($B2398="Non - avec lien de dépendance",MIN(1129,K2398,$C2398)*overallRate,MIN(1129,K2398)*overallRate),ROUND(MAX(IF($B2398="Non - avec lien de dépendance",0,MIN((0.75*K2398),847)),MIN(K2398,(0.75*$C2398),847)),2)),IF($B2398="Non - avec lien de dépendance",MIN(1129,K2398,$C2398)*overallRate,MIN(1129,K2398)*overallRate)))))</f>
        <v>Effectuez l’étape 1</v>
      </c>
      <c r="P2398" s="3">
        <f t="shared" si="37"/>
        <v>0</v>
      </c>
    </row>
    <row r="2399" spans="12:16" x14ac:dyDescent="0.5">
      <c r="L2399" s="68" t="str">
        <f>IF(ISTEXT(overallRate),"Effectuez l’étape 1",IF(OR(COUNT($C2399,H2399)&lt;&gt;2,overallRate=0),0,IF(D2399="Yes",ROUND(MAX(IF($B2399="Oui - sans lien de dépendance",0,MIN((0.75*H2399),847)),MIN(H2399,(0.75*$C2399),847)),2),IF(revenueReduction&gt;0.3,MAX(IF($B2399="Non - avec lien de dépendance",MIN(1129,H2399,$C2399)*overallRate,MIN(1129,H2399)*overallRate),ROUND(MAX(IF($B2399="Non - avec lien de dépendance",0,MIN((0.75*H2399),847)),MIN(H2399,(0.75*$C2399),847)),2)),IF($B2399="Non - avec lien de dépendance",MIN(1129,H2399,$C2399)*overallRate,MIN(1129,H2399)*overallRate)))))</f>
        <v>Effectuez l’étape 1</v>
      </c>
      <c r="M2399" s="68" t="str">
        <f>IF(ISTEXT(overallRate),"Effectuez l’étape 1",IF(OR(COUNT($C2399,I2399)&lt;&gt;2,overallRate=0),0,IF(E2399="Yes",ROUND(MAX(IF($B2399="Oui - sans lien de dépendance",0,MIN((0.75*I2399),847)),MIN(I2399,(0.75*$C2399),847)),2),IF(revenueReduction&gt;0.3,MAX(IF($B2399="Non - avec lien de dépendance",MIN(1129,I2399,$C2399)*overallRate,MIN(1129,I2399)*overallRate),ROUND(MAX(IF($B2399="Non - avec lien de dépendance",0,MIN((0.75*I2399),847)),MIN(I2399,(0.75*$C2399),847)),2)),IF($B2399="Non - avec lien de dépendance",MIN(1129,I2399,$C2399)*overallRate,MIN(1129,I2399)*overallRate)))))</f>
        <v>Effectuez l’étape 1</v>
      </c>
      <c r="N2399" s="68" t="str">
        <f>IF(ISTEXT(overallRate),"Effectuez l’étape 1",IF(OR(COUNT($C2399,J2399)&lt;&gt;2,overallRate=0),0,IF(F2399="Yes",ROUND(MAX(IF($B2399="Oui - sans lien de dépendance",0,MIN((0.75*J2399),847)),MIN(J2399,(0.75*$C2399),847)),2),IF(revenueReduction&gt;0.3,MAX(IF($B2399="Non - avec lien de dépendance",MIN(1129,J2399,$C2399)*overallRate,MIN(1129,J2399)*overallRate),ROUND(MAX(IF($B2399="Non - avec lien de dépendance",0,MIN((0.75*J2399),847)),MIN(J2399,(0.75*$C2399),847)),2)),IF($B2399="Non - avec lien de dépendance",MIN(1129,J2399,$C2399)*overallRate,MIN(1129,J2399)*overallRate)))))</f>
        <v>Effectuez l’étape 1</v>
      </c>
      <c r="O2399" s="68" t="str">
        <f>IF(ISTEXT(overallRate),"Effectuez l’étape 1",IF(OR(COUNT($C2399,K2399)&lt;&gt;2,overallRate=0),0,IF(G2399="Yes",ROUND(MAX(IF($B2399="Oui - sans lien de dépendance",0,MIN((0.75*K2399),847)),MIN(K2399,(0.75*$C2399),847)),2),IF(revenueReduction&gt;0.3,MAX(IF($B2399="Non - avec lien de dépendance",MIN(1129,K2399,$C2399)*overallRate,MIN(1129,K2399)*overallRate),ROUND(MAX(IF($B2399="Non - avec lien de dépendance",0,MIN((0.75*K2399),847)),MIN(K2399,(0.75*$C2399),847)),2)),IF($B2399="Non - avec lien de dépendance",MIN(1129,K2399,$C2399)*overallRate,MIN(1129,K2399)*overallRate)))))</f>
        <v>Effectuez l’étape 1</v>
      </c>
      <c r="P2399" s="3">
        <f t="shared" si="37"/>
        <v>0</v>
      </c>
    </row>
    <row r="2400" spans="12:16" x14ac:dyDescent="0.5">
      <c r="L2400" s="68" t="str">
        <f>IF(ISTEXT(overallRate),"Effectuez l’étape 1",IF(OR(COUNT($C2400,H2400)&lt;&gt;2,overallRate=0),0,IF(D2400="Yes",ROUND(MAX(IF($B2400="Oui - sans lien de dépendance",0,MIN((0.75*H2400),847)),MIN(H2400,(0.75*$C2400),847)),2),IF(revenueReduction&gt;0.3,MAX(IF($B2400="Non - avec lien de dépendance",MIN(1129,H2400,$C2400)*overallRate,MIN(1129,H2400)*overallRate),ROUND(MAX(IF($B2400="Non - avec lien de dépendance",0,MIN((0.75*H2400),847)),MIN(H2400,(0.75*$C2400),847)),2)),IF($B2400="Non - avec lien de dépendance",MIN(1129,H2400,$C2400)*overallRate,MIN(1129,H2400)*overallRate)))))</f>
        <v>Effectuez l’étape 1</v>
      </c>
      <c r="M2400" s="68" t="str">
        <f>IF(ISTEXT(overallRate),"Effectuez l’étape 1",IF(OR(COUNT($C2400,I2400)&lt;&gt;2,overallRate=0),0,IF(E2400="Yes",ROUND(MAX(IF($B2400="Oui - sans lien de dépendance",0,MIN((0.75*I2400),847)),MIN(I2400,(0.75*$C2400),847)),2),IF(revenueReduction&gt;0.3,MAX(IF($B2400="Non - avec lien de dépendance",MIN(1129,I2400,$C2400)*overallRate,MIN(1129,I2400)*overallRate),ROUND(MAX(IF($B2400="Non - avec lien de dépendance",0,MIN((0.75*I2400),847)),MIN(I2400,(0.75*$C2400),847)),2)),IF($B2400="Non - avec lien de dépendance",MIN(1129,I2400,$C2400)*overallRate,MIN(1129,I2400)*overallRate)))))</f>
        <v>Effectuez l’étape 1</v>
      </c>
      <c r="N2400" s="68" t="str">
        <f>IF(ISTEXT(overallRate),"Effectuez l’étape 1",IF(OR(COUNT($C2400,J2400)&lt;&gt;2,overallRate=0),0,IF(F2400="Yes",ROUND(MAX(IF($B2400="Oui - sans lien de dépendance",0,MIN((0.75*J2400),847)),MIN(J2400,(0.75*$C2400),847)),2),IF(revenueReduction&gt;0.3,MAX(IF($B2400="Non - avec lien de dépendance",MIN(1129,J2400,$C2400)*overallRate,MIN(1129,J2400)*overallRate),ROUND(MAX(IF($B2400="Non - avec lien de dépendance",0,MIN((0.75*J2400),847)),MIN(J2400,(0.75*$C2400),847)),2)),IF($B2400="Non - avec lien de dépendance",MIN(1129,J2400,$C2400)*overallRate,MIN(1129,J2400)*overallRate)))))</f>
        <v>Effectuez l’étape 1</v>
      </c>
      <c r="O2400" s="68" t="str">
        <f>IF(ISTEXT(overallRate),"Effectuez l’étape 1",IF(OR(COUNT($C2400,K2400)&lt;&gt;2,overallRate=0),0,IF(G2400="Yes",ROUND(MAX(IF($B2400="Oui - sans lien de dépendance",0,MIN((0.75*K2400),847)),MIN(K2400,(0.75*$C2400),847)),2),IF(revenueReduction&gt;0.3,MAX(IF($B2400="Non - avec lien de dépendance",MIN(1129,K2400,$C2400)*overallRate,MIN(1129,K2400)*overallRate),ROUND(MAX(IF($B2400="Non - avec lien de dépendance",0,MIN((0.75*K2400),847)),MIN(K2400,(0.75*$C2400),847)),2)),IF($B2400="Non - avec lien de dépendance",MIN(1129,K2400,$C2400)*overallRate,MIN(1129,K2400)*overallRate)))))</f>
        <v>Effectuez l’étape 1</v>
      </c>
      <c r="P2400" s="3">
        <f t="shared" si="37"/>
        <v>0</v>
      </c>
    </row>
    <row r="2401" spans="12:16" x14ac:dyDescent="0.5">
      <c r="L2401" s="68" t="str">
        <f>IF(ISTEXT(overallRate),"Effectuez l’étape 1",IF(OR(COUNT($C2401,H2401)&lt;&gt;2,overallRate=0),0,IF(D2401="Yes",ROUND(MAX(IF($B2401="Oui - sans lien de dépendance",0,MIN((0.75*H2401),847)),MIN(H2401,(0.75*$C2401),847)),2),IF(revenueReduction&gt;0.3,MAX(IF($B2401="Non - avec lien de dépendance",MIN(1129,H2401,$C2401)*overallRate,MIN(1129,H2401)*overallRate),ROUND(MAX(IF($B2401="Non - avec lien de dépendance",0,MIN((0.75*H2401),847)),MIN(H2401,(0.75*$C2401),847)),2)),IF($B2401="Non - avec lien de dépendance",MIN(1129,H2401,$C2401)*overallRate,MIN(1129,H2401)*overallRate)))))</f>
        <v>Effectuez l’étape 1</v>
      </c>
      <c r="M2401" s="68" t="str">
        <f>IF(ISTEXT(overallRate),"Effectuez l’étape 1",IF(OR(COUNT($C2401,I2401)&lt;&gt;2,overallRate=0),0,IF(E2401="Yes",ROUND(MAX(IF($B2401="Oui - sans lien de dépendance",0,MIN((0.75*I2401),847)),MIN(I2401,(0.75*$C2401),847)),2),IF(revenueReduction&gt;0.3,MAX(IF($B2401="Non - avec lien de dépendance",MIN(1129,I2401,$C2401)*overallRate,MIN(1129,I2401)*overallRate),ROUND(MAX(IF($B2401="Non - avec lien de dépendance",0,MIN((0.75*I2401),847)),MIN(I2401,(0.75*$C2401),847)),2)),IF($B2401="Non - avec lien de dépendance",MIN(1129,I2401,$C2401)*overallRate,MIN(1129,I2401)*overallRate)))))</f>
        <v>Effectuez l’étape 1</v>
      </c>
      <c r="N2401" s="68" t="str">
        <f>IF(ISTEXT(overallRate),"Effectuez l’étape 1",IF(OR(COUNT($C2401,J2401)&lt;&gt;2,overallRate=0),0,IF(F2401="Yes",ROUND(MAX(IF($B2401="Oui - sans lien de dépendance",0,MIN((0.75*J2401),847)),MIN(J2401,(0.75*$C2401),847)),2),IF(revenueReduction&gt;0.3,MAX(IF($B2401="Non - avec lien de dépendance",MIN(1129,J2401,$C2401)*overallRate,MIN(1129,J2401)*overallRate),ROUND(MAX(IF($B2401="Non - avec lien de dépendance",0,MIN((0.75*J2401),847)),MIN(J2401,(0.75*$C2401),847)),2)),IF($B2401="Non - avec lien de dépendance",MIN(1129,J2401,$C2401)*overallRate,MIN(1129,J2401)*overallRate)))))</f>
        <v>Effectuez l’étape 1</v>
      </c>
      <c r="O2401" s="68" t="str">
        <f>IF(ISTEXT(overallRate),"Effectuez l’étape 1",IF(OR(COUNT($C2401,K2401)&lt;&gt;2,overallRate=0),0,IF(G2401="Yes",ROUND(MAX(IF($B2401="Oui - sans lien de dépendance",0,MIN((0.75*K2401),847)),MIN(K2401,(0.75*$C2401),847)),2),IF(revenueReduction&gt;0.3,MAX(IF($B2401="Non - avec lien de dépendance",MIN(1129,K2401,$C2401)*overallRate,MIN(1129,K2401)*overallRate),ROUND(MAX(IF($B2401="Non - avec lien de dépendance",0,MIN((0.75*K2401),847)),MIN(K2401,(0.75*$C2401),847)),2)),IF($B2401="Non - avec lien de dépendance",MIN(1129,K2401,$C2401)*overallRate,MIN(1129,K2401)*overallRate)))))</f>
        <v>Effectuez l’étape 1</v>
      </c>
      <c r="P2401" s="3">
        <f t="shared" si="37"/>
        <v>0</v>
      </c>
    </row>
    <row r="2402" spans="12:16" x14ac:dyDescent="0.5">
      <c r="L2402" s="68" t="str">
        <f>IF(ISTEXT(overallRate),"Effectuez l’étape 1",IF(OR(COUNT($C2402,H2402)&lt;&gt;2,overallRate=0),0,IF(D2402="Yes",ROUND(MAX(IF($B2402="Oui - sans lien de dépendance",0,MIN((0.75*H2402),847)),MIN(H2402,(0.75*$C2402),847)),2),IF(revenueReduction&gt;0.3,MAX(IF($B2402="Non - avec lien de dépendance",MIN(1129,H2402,$C2402)*overallRate,MIN(1129,H2402)*overallRate),ROUND(MAX(IF($B2402="Non - avec lien de dépendance",0,MIN((0.75*H2402),847)),MIN(H2402,(0.75*$C2402),847)),2)),IF($B2402="Non - avec lien de dépendance",MIN(1129,H2402,$C2402)*overallRate,MIN(1129,H2402)*overallRate)))))</f>
        <v>Effectuez l’étape 1</v>
      </c>
      <c r="M2402" s="68" t="str">
        <f>IF(ISTEXT(overallRate),"Effectuez l’étape 1",IF(OR(COUNT($C2402,I2402)&lt;&gt;2,overallRate=0),0,IF(E2402="Yes",ROUND(MAX(IF($B2402="Oui - sans lien de dépendance",0,MIN((0.75*I2402),847)),MIN(I2402,(0.75*$C2402),847)),2),IF(revenueReduction&gt;0.3,MAX(IF($B2402="Non - avec lien de dépendance",MIN(1129,I2402,$C2402)*overallRate,MIN(1129,I2402)*overallRate),ROUND(MAX(IF($B2402="Non - avec lien de dépendance",0,MIN((0.75*I2402),847)),MIN(I2402,(0.75*$C2402),847)),2)),IF($B2402="Non - avec lien de dépendance",MIN(1129,I2402,$C2402)*overallRate,MIN(1129,I2402)*overallRate)))))</f>
        <v>Effectuez l’étape 1</v>
      </c>
      <c r="N2402" s="68" t="str">
        <f>IF(ISTEXT(overallRate),"Effectuez l’étape 1",IF(OR(COUNT($C2402,J2402)&lt;&gt;2,overallRate=0),0,IF(F2402="Yes",ROUND(MAX(IF($B2402="Oui - sans lien de dépendance",0,MIN((0.75*J2402),847)),MIN(J2402,(0.75*$C2402),847)),2),IF(revenueReduction&gt;0.3,MAX(IF($B2402="Non - avec lien de dépendance",MIN(1129,J2402,$C2402)*overallRate,MIN(1129,J2402)*overallRate),ROUND(MAX(IF($B2402="Non - avec lien de dépendance",0,MIN((0.75*J2402),847)),MIN(J2402,(0.75*$C2402),847)),2)),IF($B2402="Non - avec lien de dépendance",MIN(1129,J2402,$C2402)*overallRate,MIN(1129,J2402)*overallRate)))))</f>
        <v>Effectuez l’étape 1</v>
      </c>
      <c r="O2402" s="68" t="str">
        <f>IF(ISTEXT(overallRate),"Effectuez l’étape 1",IF(OR(COUNT($C2402,K2402)&lt;&gt;2,overallRate=0),0,IF(G2402="Yes",ROUND(MAX(IF($B2402="Oui - sans lien de dépendance",0,MIN((0.75*K2402),847)),MIN(K2402,(0.75*$C2402),847)),2),IF(revenueReduction&gt;0.3,MAX(IF($B2402="Non - avec lien de dépendance",MIN(1129,K2402,$C2402)*overallRate,MIN(1129,K2402)*overallRate),ROUND(MAX(IF($B2402="Non - avec lien de dépendance",0,MIN((0.75*K2402),847)),MIN(K2402,(0.75*$C2402),847)),2)),IF($B2402="Non - avec lien de dépendance",MIN(1129,K2402,$C2402)*overallRate,MIN(1129,K2402)*overallRate)))))</f>
        <v>Effectuez l’étape 1</v>
      </c>
      <c r="P2402" s="3">
        <f t="shared" si="37"/>
        <v>0</v>
      </c>
    </row>
    <row r="2403" spans="12:16" x14ac:dyDescent="0.5">
      <c r="L2403" s="68" t="str">
        <f>IF(ISTEXT(overallRate),"Effectuez l’étape 1",IF(OR(COUNT($C2403,H2403)&lt;&gt;2,overallRate=0),0,IF(D2403="Yes",ROUND(MAX(IF($B2403="Oui - sans lien de dépendance",0,MIN((0.75*H2403),847)),MIN(H2403,(0.75*$C2403),847)),2),IF(revenueReduction&gt;0.3,MAX(IF($B2403="Non - avec lien de dépendance",MIN(1129,H2403,$C2403)*overallRate,MIN(1129,H2403)*overallRate),ROUND(MAX(IF($B2403="Non - avec lien de dépendance",0,MIN((0.75*H2403),847)),MIN(H2403,(0.75*$C2403),847)),2)),IF($B2403="Non - avec lien de dépendance",MIN(1129,H2403,$C2403)*overallRate,MIN(1129,H2403)*overallRate)))))</f>
        <v>Effectuez l’étape 1</v>
      </c>
      <c r="M2403" s="68" t="str">
        <f>IF(ISTEXT(overallRate),"Effectuez l’étape 1",IF(OR(COUNT($C2403,I2403)&lt;&gt;2,overallRate=0),0,IF(E2403="Yes",ROUND(MAX(IF($B2403="Oui - sans lien de dépendance",0,MIN((0.75*I2403),847)),MIN(I2403,(0.75*$C2403),847)),2),IF(revenueReduction&gt;0.3,MAX(IF($B2403="Non - avec lien de dépendance",MIN(1129,I2403,$C2403)*overallRate,MIN(1129,I2403)*overallRate),ROUND(MAX(IF($B2403="Non - avec lien de dépendance",0,MIN((0.75*I2403),847)),MIN(I2403,(0.75*$C2403),847)),2)),IF($B2403="Non - avec lien de dépendance",MIN(1129,I2403,$C2403)*overallRate,MIN(1129,I2403)*overallRate)))))</f>
        <v>Effectuez l’étape 1</v>
      </c>
      <c r="N2403" s="68" t="str">
        <f>IF(ISTEXT(overallRate),"Effectuez l’étape 1",IF(OR(COUNT($C2403,J2403)&lt;&gt;2,overallRate=0),0,IF(F2403="Yes",ROUND(MAX(IF($B2403="Oui - sans lien de dépendance",0,MIN((0.75*J2403),847)),MIN(J2403,(0.75*$C2403),847)),2),IF(revenueReduction&gt;0.3,MAX(IF($B2403="Non - avec lien de dépendance",MIN(1129,J2403,$C2403)*overallRate,MIN(1129,J2403)*overallRate),ROUND(MAX(IF($B2403="Non - avec lien de dépendance",0,MIN((0.75*J2403),847)),MIN(J2403,(0.75*$C2403),847)),2)),IF($B2403="Non - avec lien de dépendance",MIN(1129,J2403,$C2403)*overallRate,MIN(1129,J2403)*overallRate)))))</f>
        <v>Effectuez l’étape 1</v>
      </c>
      <c r="O2403" s="68" t="str">
        <f>IF(ISTEXT(overallRate),"Effectuez l’étape 1",IF(OR(COUNT($C2403,K2403)&lt;&gt;2,overallRate=0),0,IF(G2403="Yes",ROUND(MAX(IF($B2403="Oui - sans lien de dépendance",0,MIN((0.75*K2403),847)),MIN(K2403,(0.75*$C2403),847)),2),IF(revenueReduction&gt;0.3,MAX(IF($B2403="Non - avec lien de dépendance",MIN(1129,K2403,$C2403)*overallRate,MIN(1129,K2403)*overallRate),ROUND(MAX(IF($B2403="Non - avec lien de dépendance",0,MIN((0.75*K2403),847)),MIN(K2403,(0.75*$C2403),847)),2)),IF($B2403="Non - avec lien de dépendance",MIN(1129,K2403,$C2403)*overallRate,MIN(1129,K2403)*overallRate)))))</f>
        <v>Effectuez l’étape 1</v>
      </c>
      <c r="P2403" s="3">
        <f t="shared" si="37"/>
        <v>0</v>
      </c>
    </row>
    <row r="2404" spans="12:16" x14ac:dyDescent="0.5">
      <c r="L2404" s="68" t="str">
        <f>IF(ISTEXT(overallRate),"Effectuez l’étape 1",IF(OR(COUNT($C2404,H2404)&lt;&gt;2,overallRate=0),0,IF(D2404="Yes",ROUND(MAX(IF($B2404="Oui - sans lien de dépendance",0,MIN((0.75*H2404),847)),MIN(H2404,(0.75*$C2404),847)),2),IF(revenueReduction&gt;0.3,MAX(IF($B2404="Non - avec lien de dépendance",MIN(1129,H2404,$C2404)*overallRate,MIN(1129,H2404)*overallRate),ROUND(MAX(IF($B2404="Non - avec lien de dépendance",0,MIN((0.75*H2404),847)),MIN(H2404,(0.75*$C2404),847)),2)),IF($B2404="Non - avec lien de dépendance",MIN(1129,H2404,$C2404)*overallRate,MIN(1129,H2404)*overallRate)))))</f>
        <v>Effectuez l’étape 1</v>
      </c>
      <c r="M2404" s="68" t="str">
        <f>IF(ISTEXT(overallRate),"Effectuez l’étape 1",IF(OR(COUNT($C2404,I2404)&lt;&gt;2,overallRate=0),0,IF(E2404="Yes",ROUND(MAX(IF($B2404="Oui - sans lien de dépendance",0,MIN((0.75*I2404),847)),MIN(I2404,(0.75*$C2404),847)),2),IF(revenueReduction&gt;0.3,MAX(IF($B2404="Non - avec lien de dépendance",MIN(1129,I2404,$C2404)*overallRate,MIN(1129,I2404)*overallRate),ROUND(MAX(IF($B2404="Non - avec lien de dépendance",0,MIN((0.75*I2404),847)),MIN(I2404,(0.75*$C2404),847)),2)),IF($B2404="Non - avec lien de dépendance",MIN(1129,I2404,$C2404)*overallRate,MIN(1129,I2404)*overallRate)))))</f>
        <v>Effectuez l’étape 1</v>
      </c>
      <c r="N2404" s="68" t="str">
        <f>IF(ISTEXT(overallRate),"Effectuez l’étape 1",IF(OR(COUNT($C2404,J2404)&lt;&gt;2,overallRate=0),0,IF(F2404="Yes",ROUND(MAX(IF($B2404="Oui - sans lien de dépendance",0,MIN((0.75*J2404),847)),MIN(J2404,(0.75*$C2404),847)),2),IF(revenueReduction&gt;0.3,MAX(IF($B2404="Non - avec lien de dépendance",MIN(1129,J2404,$C2404)*overallRate,MIN(1129,J2404)*overallRate),ROUND(MAX(IF($B2404="Non - avec lien de dépendance",0,MIN((0.75*J2404),847)),MIN(J2404,(0.75*$C2404),847)),2)),IF($B2404="Non - avec lien de dépendance",MIN(1129,J2404,$C2404)*overallRate,MIN(1129,J2404)*overallRate)))))</f>
        <v>Effectuez l’étape 1</v>
      </c>
      <c r="O2404" s="68" t="str">
        <f>IF(ISTEXT(overallRate),"Effectuez l’étape 1",IF(OR(COUNT($C2404,K2404)&lt;&gt;2,overallRate=0),0,IF(G2404="Yes",ROUND(MAX(IF($B2404="Oui - sans lien de dépendance",0,MIN((0.75*K2404),847)),MIN(K2404,(0.75*$C2404),847)),2),IF(revenueReduction&gt;0.3,MAX(IF($B2404="Non - avec lien de dépendance",MIN(1129,K2404,$C2404)*overallRate,MIN(1129,K2404)*overallRate),ROUND(MAX(IF($B2404="Non - avec lien de dépendance",0,MIN((0.75*K2404),847)),MIN(K2404,(0.75*$C2404),847)),2)),IF($B2404="Non - avec lien de dépendance",MIN(1129,K2404,$C2404)*overallRate,MIN(1129,K2404)*overallRate)))))</f>
        <v>Effectuez l’étape 1</v>
      </c>
      <c r="P2404" s="3">
        <f t="shared" si="37"/>
        <v>0</v>
      </c>
    </row>
    <row r="2405" spans="12:16" x14ac:dyDescent="0.5">
      <c r="L2405" s="68" t="str">
        <f>IF(ISTEXT(overallRate),"Effectuez l’étape 1",IF(OR(COUNT($C2405,H2405)&lt;&gt;2,overallRate=0),0,IF(D2405="Yes",ROUND(MAX(IF($B2405="Oui - sans lien de dépendance",0,MIN((0.75*H2405),847)),MIN(H2405,(0.75*$C2405),847)),2),IF(revenueReduction&gt;0.3,MAX(IF($B2405="Non - avec lien de dépendance",MIN(1129,H2405,$C2405)*overallRate,MIN(1129,H2405)*overallRate),ROUND(MAX(IF($B2405="Non - avec lien de dépendance",0,MIN((0.75*H2405),847)),MIN(H2405,(0.75*$C2405),847)),2)),IF($B2405="Non - avec lien de dépendance",MIN(1129,H2405,$C2405)*overallRate,MIN(1129,H2405)*overallRate)))))</f>
        <v>Effectuez l’étape 1</v>
      </c>
      <c r="M2405" s="68" t="str">
        <f>IF(ISTEXT(overallRate),"Effectuez l’étape 1",IF(OR(COUNT($C2405,I2405)&lt;&gt;2,overallRate=0),0,IF(E2405="Yes",ROUND(MAX(IF($B2405="Oui - sans lien de dépendance",0,MIN((0.75*I2405),847)),MIN(I2405,(0.75*$C2405),847)),2),IF(revenueReduction&gt;0.3,MAX(IF($B2405="Non - avec lien de dépendance",MIN(1129,I2405,$C2405)*overallRate,MIN(1129,I2405)*overallRate),ROUND(MAX(IF($B2405="Non - avec lien de dépendance",0,MIN((0.75*I2405),847)),MIN(I2405,(0.75*$C2405),847)),2)),IF($B2405="Non - avec lien de dépendance",MIN(1129,I2405,$C2405)*overallRate,MIN(1129,I2405)*overallRate)))))</f>
        <v>Effectuez l’étape 1</v>
      </c>
      <c r="N2405" s="68" t="str">
        <f>IF(ISTEXT(overallRate),"Effectuez l’étape 1",IF(OR(COUNT($C2405,J2405)&lt;&gt;2,overallRate=0),0,IF(F2405="Yes",ROUND(MAX(IF($B2405="Oui - sans lien de dépendance",0,MIN((0.75*J2405),847)),MIN(J2405,(0.75*$C2405),847)),2),IF(revenueReduction&gt;0.3,MAX(IF($B2405="Non - avec lien de dépendance",MIN(1129,J2405,$C2405)*overallRate,MIN(1129,J2405)*overallRate),ROUND(MAX(IF($B2405="Non - avec lien de dépendance",0,MIN((0.75*J2405),847)),MIN(J2405,(0.75*$C2405),847)),2)),IF($B2405="Non - avec lien de dépendance",MIN(1129,J2405,$C2405)*overallRate,MIN(1129,J2405)*overallRate)))))</f>
        <v>Effectuez l’étape 1</v>
      </c>
      <c r="O2405" s="68" t="str">
        <f>IF(ISTEXT(overallRate),"Effectuez l’étape 1",IF(OR(COUNT($C2405,K2405)&lt;&gt;2,overallRate=0),0,IF(G2405="Yes",ROUND(MAX(IF($B2405="Oui - sans lien de dépendance",0,MIN((0.75*K2405),847)),MIN(K2405,(0.75*$C2405),847)),2),IF(revenueReduction&gt;0.3,MAX(IF($B2405="Non - avec lien de dépendance",MIN(1129,K2405,$C2405)*overallRate,MIN(1129,K2405)*overallRate),ROUND(MAX(IF($B2405="Non - avec lien de dépendance",0,MIN((0.75*K2405),847)),MIN(K2405,(0.75*$C2405),847)),2)),IF($B2405="Non - avec lien de dépendance",MIN(1129,K2405,$C2405)*overallRate,MIN(1129,K2405)*overallRate)))))</f>
        <v>Effectuez l’étape 1</v>
      </c>
      <c r="P2405" s="3">
        <f t="shared" si="37"/>
        <v>0</v>
      </c>
    </row>
    <row r="2406" spans="12:16" x14ac:dyDescent="0.5">
      <c r="L2406" s="68" t="str">
        <f>IF(ISTEXT(overallRate),"Effectuez l’étape 1",IF(OR(COUNT($C2406,H2406)&lt;&gt;2,overallRate=0),0,IF(D2406="Yes",ROUND(MAX(IF($B2406="Oui - sans lien de dépendance",0,MIN((0.75*H2406),847)),MIN(H2406,(0.75*$C2406),847)),2),IF(revenueReduction&gt;0.3,MAX(IF($B2406="Non - avec lien de dépendance",MIN(1129,H2406,$C2406)*overallRate,MIN(1129,H2406)*overallRate),ROUND(MAX(IF($B2406="Non - avec lien de dépendance",0,MIN((0.75*H2406),847)),MIN(H2406,(0.75*$C2406),847)),2)),IF($B2406="Non - avec lien de dépendance",MIN(1129,H2406,$C2406)*overallRate,MIN(1129,H2406)*overallRate)))))</f>
        <v>Effectuez l’étape 1</v>
      </c>
      <c r="M2406" s="68" t="str">
        <f>IF(ISTEXT(overallRate),"Effectuez l’étape 1",IF(OR(COUNT($C2406,I2406)&lt;&gt;2,overallRate=0),0,IF(E2406="Yes",ROUND(MAX(IF($B2406="Oui - sans lien de dépendance",0,MIN((0.75*I2406),847)),MIN(I2406,(0.75*$C2406),847)),2),IF(revenueReduction&gt;0.3,MAX(IF($B2406="Non - avec lien de dépendance",MIN(1129,I2406,$C2406)*overallRate,MIN(1129,I2406)*overallRate),ROUND(MAX(IF($B2406="Non - avec lien de dépendance",0,MIN((0.75*I2406),847)),MIN(I2406,(0.75*$C2406),847)),2)),IF($B2406="Non - avec lien de dépendance",MIN(1129,I2406,$C2406)*overallRate,MIN(1129,I2406)*overallRate)))))</f>
        <v>Effectuez l’étape 1</v>
      </c>
      <c r="N2406" s="68" t="str">
        <f>IF(ISTEXT(overallRate),"Effectuez l’étape 1",IF(OR(COUNT($C2406,J2406)&lt;&gt;2,overallRate=0),0,IF(F2406="Yes",ROUND(MAX(IF($B2406="Oui - sans lien de dépendance",0,MIN((0.75*J2406),847)),MIN(J2406,(0.75*$C2406),847)),2),IF(revenueReduction&gt;0.3,MAX(IF($B2406="Non - avec lien de dépendance",MIN(1129,J2406,$C2406)*overallRate,MIN(1129,J2406)*overallRate),ROUND(MAX(IF($B2406="Non - avec lien de dépendance",0,MIN((0.75*J2406),847)),MIN(J2406,(0.75*$C2406),847)),2)),IF($B2406="Non - avec lien de dépendance",MIN(1129,J2406,$C2406)*overallRate,MIN(1129,J2406)*overallRate)))))</f>
        <v>Effectuez l’étape 1</v>
      </c>
      <c r="O2406" s="68" t="str">
        <f>IF(ISTEXT(overallRate),"Effectuez l’étape 1",IF(OR(COUNT($C2406,K2406)&lt;&gt;2,overallRate=0),0,IF(G2406="Yes",ROUND(MAX(IF($B2406="Oui - sans lien de dépendance",0,MIN((0.75*K2406),847)),MIN(K2406,(0.75*$C2406),847)),2),IF(revenueReduction&gt;0.3,MAX(IF($B2406="Non - avec lien de dépendance",MIN(1129,K2406,$C2406)*overallRate,MIN(1129,K2406)*overallRate),ROUND(MAX(IF($B2406="Non - avec lien de dépendance",0,MIN((0.75*K2406),847)),MIN(K2406,(0.75*$C2406),847)),2)),IF($B2406="Non - avec lien de dépendance",MIN(1129,K2406,$C2406)*overallRate,MIN(1129,K2406)*overallRate)))))</f>
        <v>Effectuez l’étape 1</v>
      </c>
      <c r="P2406" s="3">
        <f t="shared" si="37"/>
        <v>0</v>
      </c>
    </row>
    <row r="2407" spans="12:16" x14ac:dyDescent="0.5">
      <c r="L2407" s="68" t="str">
        <f>IF(ISTEXT(overallRate),"Effectuez l’étape 1",IF(OR(COUNT($C2407,H2407)&lt;&gt;2,overallRate=0),0,IF(D2407="Yes",ROUND(MAX(IF($B2407="Oui - sans lien de dépendance",0,MIN((0.75*H2407),847)),MIN(H2407,(0.75*$C2407),847)),2),IF(revenueReduction&gt;0.3,MAX(IF($B2407="Non - avec lien de dépendance",MIN(1129,H2407,$C2407)*overallRate,MIN(1129,H2407)*overallRate),ROUND(MAX(IF($B2407="Non - avec lien de dépendance",0,MIN((0.75*H2407),847)),MIN(H2407,(0.75*$C2407),847)),2)),IF($B2407="Non - avec lien de dépendance",MIN(1129,H2407,$C2407)*overallRate,MIN(1129,H2407)*overallRate)))))</f>
        <v>Effectuez l’étape 1</v>
      </c>
      <c r="M2407" s="68" t="str">
        <f>IF(ISTEXT(overallRate),"Effectuez l’étape 1",IF(OR(COUNT($C2407,I2407)&lt;&gt;2,overallRate=0),0,IF(E2407="Yes",ROUND(MAX(IF($B2407="Oui - sans lien de dépendance",0,MIN((0.75*I2407),847)),MIN(I2407,(0.75*$C2407),847)),2),IF(revenueReduction&gt;0.3,MAX(IF($B2407="Non - avec lien de dépendance",MIN(1129,I2407,$C2407)*overallRate,MIN(1129,I2407)*overallRate),ROUND(MAX(IF($B2407="Non - avec lien de dépendance",0,MIN((0.75*I2407),847)),MIN(I2407,(0.75*$C2407),847)),2)),IF($B2407="Non - avec lien de dépendance",MIN(1129,I2407,$C2407)*overallRate,MIN(1129,I2407)*overallRate)))))</f>
        <v>Effectuez l’étape 1</v>
      </c>
      <c r="N2407" s="68" t="str">
        <f>IF(ISTEXT(overallRate),"Effectuez l’étape 1",IF(OR(COUNT($C2407,J2407)&lt;&gt;2,overallRate=0),0,IF(F2407="Yes",ROUND(MAX(IF($B2407="Oui - sans lien de dépendance",0,MIN((0.75*J2407),847)),MIN(J2407,(0.75*$C2407),847)),2),IF(revenueReduction&gt;0.3,MAX(IF($B2407="Non - avec lien de dépendance",MIN(1129,J2407,$C2407)*overallRate,MIN(1129,J2407)*overallRate),ROUND(MAX(IF($B2407="Non - avec lien de dépendance",0,MIN((0.75*J2407),847)),MIN(J2407,(0.75*$C2407),847)),2)),IF($B2407="Non - avec lien de dépendance",MIN(1129,J2407,$C2407)*overallRate,MIN(1129,J2407)*overallRate)))))</f>
        <v>Effectuez l’étape 1</v>
      </c>
      <c r="O2407" s="68" t="str">
        <f>IF(ISTEXT(overallRate),"Effectuez l’étape 1",IF(OR(COUNT($C2407,K2407)&lt;&gt;2,overallRate=0),0,IF(G2407="Yes",ROUND(MAX(IF($B2407="Oui - sans lien de dépendance",0,MIN((0.75*K2407),847)),MIN(K2407,(0.75*$C2407),847)),2),IF(revenueReduction&gt;0.3,MAX(IF($B2407="Non - avec lien de dépendance",MIN(1129,K2407,$C2407)*overallRate,MIN(1129,K2407)*overallRate),ROUND(MAX(IF($B2407="Non - avec lien de dépendance",0,MIN((0.75*K2407),847)),MIN(K2407,(0.75*$C2407),847)),2)),IF($B2407="Non - avec lien de dépendance",MIN(1129,K2407,$C2407)*overallRate,MIN(1129,K2407)*overallRate)))))</f>
        <v>Effectuez l’étape 1</v>
      </c>
      <c r="P2407" s="3">
        <f t="shared" si="37"/>
        <v>0</v>
      </c>
    </row>
    <row r="2408" spans="12:16" x14ac:dyDescent="0.5">
      <c r="L2408" s="68" t="str">
        <f>IF(ISTEXT(overallRate),"Effectuez l’étape 1",IF(OR(COUNT($C2408,H2408)&lt;&gt;2,overallRate=0),0,IF(D2408="Yes",ROUND(MAX(IF($B2408="Oui - sans lien de dépendance",0,MIN((0.75*H2408),847)),MIN(H2408,(0.75*$C2408),847)),2),IF(revenueReduction&gt;0.3,MAX(IF($B2408="Non - avec lien de dépendance",MIN(1129,H2408,$C2408)*overallRate,MIN(1129,H2408)*overallRate),ROUND(MAX(IF($B2408="Non - avec lien de dépendance",0,MIN((0.75*H2408),847)),MIN(H2408,(0.75*$C2408),847)),2)),IF($B2408="Non - avec lien de dépendance",MIN(1129,H2408,$C2408)*overallRate,MIN(1129,H2408)*overallRate)))))</f>
        <v>Effectuez l’étape 1</v>
      </c>
      <c r="M2408" s="68" t="str">
        <f>IF(ISTEXT(overallRate),"Effectuez l’étape 1",IF(OR(COUNT($C2408,I2408)&lt;&gt;2,overallRate=0),0,IF(E2408="Yes",ROUND(MAX(IF($B2408="Oui - sans lien de dépendance",0,MIN((0.75*I2408),847)),MIN(I2408,(0.75*$C2408),847)),2),IF(revenueReduction&gt;0.3,MAX(IF($B2408="Non - avec lien de dépendance",MIN(1129,I2408,$C2408)*overallRate,MIN(1129,I2408)*overallRate),ROUND(MAX(IF($B2408="Non - avec lien de dépendance",0,MIN((0.75*I2408),847)),MIN(I2408,(0.75*$C2408),847)),2)),IF($B2408="Non - avec lien de dépendance",MIN(1129,I2408,$C2408)*overallRate,MIN(1129,I2408)*overallRate)))))</f>
        <v>Effectuez l’étape 1</v>
      </c>
      <c r="N2408" s="68" t="str">
        <f>IF(ISTEXT(overallRate),"Effectuez l’étape 1",IF(OR(COUNT($C2408,J2408)&lt;&gt;2,overallRate=0),0,IF(F2408="Yes",ROUND(MAX(IF($B2408="Oui - sans lien de dépendance",0,MIN((0.75*J2408),847)),MIN(J2408,(0.75*$C2408),847)),2),IF(revenueReduction&gt;0.3,MAX(IF($B2408="Non - avec lien de dépendance",MIN(1129,J2408,$C2408)*overallRate,MIN(1129,J2408)*overallRate),ROUND(MAX(IF($B2408="Non - avec lien de dépendance",0,MIN((0.75*J2408),847)),MIN(J2408,(0.75*$C2408),847)),2)),IF($B2408="Non - avec lien de dépendance",MIN(1129,J2408,$C2408)*overallRate,MIN(1129,J2408)*overallRate)))))</f>
        <v>Effectuez l’étape 1</v>
      </c>
      <c r="O2408" s="68" t="str">
        <f>IF(ISTEXT(overallRate),"Effectuez l’étape 1",IF(OR(COUNT($C2408,K2408)&lt;&gt;2,overallRate=0),0,IF(G2408="Yes",ROUND(MAX(IF($B2408="Oui - sans lien de dépendance",0,MIN((0.75*K2408),847)),MIN(K2408,(0.75*$C2408),847)),2),IF(revenueReduction&gt;0.3,MAX(IF($B2408="Non - avec lien de dépendance",MIN(1129,K2408,$C2408)*overallRate,MIN(1129,K2408)*overallRate),ROUND(MAX(IF($B2408="Non - avec lien de dépendance",0,MIN((0.75*K2408),847)),MIN(K2408,(0.75*$C2408),847)),2)),IF($B2408="Non - avec lien de dépendance",MIN(1129,K2408,$C2408)*overallRate,MIN(1129,K2408)*overallRate)))))</f>
        <v>Effectuez l’étape 1</v>
      </c>
      <c r="P2408" s="3">
        <f t="shared" si="37"/>
        <v>0</v>
      </c>
    </row>
    <row r="2409" spans="12:16" x14ac:dyDescent="0.5">
      <c r="L2409" s="68" t="str">
        <f>IF(ISTEXT(overallRate),"Effectuez l’étape 1",IF(OR(COUNT($C2409,H2409)&lt;&gt;2,overallRate=0),0,IF(D2409="Yes",ROUND(MAX(IF($B2409="Oui - sans lien de dépendance",0,MIN((0.75*H2409),847)),MIN(H2409,(0.75*$C2409),847)),2),IF(revenueReduction&gt;0.3,MAX(IF($B2409="Non - avec lien de dépendance",MIN(1129,H2409,$C2409)*overallRate,MIN(1129,H2409)*overallRate),ROUND(MAX(IF($B2409="Non - avec lien de dépendance",0,MIN((0.75*H2409),847)),MIN(H2409,(0.75*$C2409),847)),2)),IF($B2409="Non - avec lien de dépendance",MIN(1129,H2409,$C2409)*overallRate,MIN(1129,H2409)*overallRate)))))</f>
        <v>Effectuez l’étape 1</v>
      </c>
      <c r="M2409" s="68" t="str">
        <f>IF(ISTEXT(overallRate),"Effectuez l’étape 1",IF(OR(COUNT($C2409,I2409)&lt;&gt;2,overallRate=0),0,IF(E2409="Yes",ROUND(MAX(IF($B2409="Oui - sans lien de dépendance",0,MIN((0.75*I2409),847)),MIN(I2409,(0.75*$C2409),847)),2),IF(revenueReduction&gt;0.3,MAX(IF($B2409="Non - avec lien de dépendance",MIN(1129,I2409,$C2409)*overallRate,MIN(1129,I2409)*overallRate),ROUND(MAX(IF($B2409="Non - avec lien de dépendance",0,MIN((0.75*I2409),847)),MIN(I2409,(0.75*$C2409),847)),2)),IF($B2409="Non - avec lien de dépendance",MIN(1129,I2409,$C2409)*overallRate,MIN(1129,I2409)*overallRate)))))</f>
        <v>Effectuez l’étape 1</v>
      </c>
      <c r="N2409" s="68" t="str">
        <f>IF(ISTEXT(overallRate),"Effectuez l’étape 1",IF(OR(COUNT($C2409,J2409)&lt;&gt;2,overallRate=0),0,IF(F2409="Yes",ROUND(MAX(IF($B2409="Oui - sans lien de dépendance",0,MIN((0.75*J2409),847)),MIN(J2409,(0.75*$C2409),847)),2),IF(revenueReduction&gt;0.3,MAX(IF($B2409="Non - avec lien de dépendance",MIN(1129,J2409,$C2409)*overallRate,MIN(1129,J2409)*overallRate),ROUND(MAX(IF($B2409="Non - avec lien de dépendance",0,MIN((0.75*J2409),847)),MIN(J2409,(0.75*$C2409),847)),2)),IF($B2409="Non - avec lien de dépendance",MIN(1129,J2409,$C2409)*overallRate,MIN(1129,J2409)*overallRate)))))</f>
        <v>Effectuez l’étape 1</v>
      </c>
      <c r="O2409" s="68" t="str">
        <f>IF(ISTEXT(overallRate),"Effectuez l’étape 1",IF(OR(COUNT($C2409,K2409)&lt;&gt;2,overallRate=0),0,IF(G2409="Yes",ROUND(MAX(IF($B2409="Oui - sans lien de dépendance",0,MIN((0.75*K2409),847)),MIN(K2409,(0.75*$C2409),847)),2),IF(revenueReduction&gt;0.3,MAX(IF($B2409="Non - avec lien de dépendance",MIN(1129,K2409,$C2409)*overallRate,MIN(1129,K2409)*overallRate),ROUND(MAX(IF($B2409="Non - avec lien de dépendance",0,MIN((0.75*K2409),847)),MIN(K2409,(0.75*$C2409),847)),2)),IF($B2409="Non - avec lien de dépendance",MIN(1129,K2409,$C2409)*overallRate,MIN(1129,K2409)*overallRate)))))</f>
        <v>Effectuez l’étape 1</v>
      </c>
      <c r="P2409" s="3">
        <f t="shared" si="37"/>
        <v>0</v>
      </c>
    </row>
    <row r="2410" spans="12:16" x14ac:dyDescent="0.5">
      <c r="L2410" s="68" t="str">
        <f>IF(ISTEXT(overallRate),"Effectuez l’étape 1",IF(OR(COUNT($C2410,H2410)&lt;&gt;2,overallRate=0),0,IF(D2410="Yes",ROUND(MAX(IF($B2410="Oui - sans lien de dépendance",0,MIN((0.75*H2410),847)),MIN(H2410,(0.75*$C2410),847)),2),IF(revenueReduction&gt;0.3,MAX(IF($B2410="Non - avec lien de dépendance",MIN(1129,H2410,$C2410)*overallRate,MIN(1129,H2410)*overallRate),ROUND(MAX(IF($B2410="Non - avec lien de dépendance",0,MIN((0.75*H2410),847)),MIN(H2410,(0.75*$C2410),847)),2)),IF($B2410="Non - avec lien de dépendance",MIN(1129,H2410,$C2410)*overallRate,MIN(1129,H2410)*overallRate)))))</f>
        <v>Effectuez l’étape 1</v>
      </c>
      <c r="M2410" s="68" t="str">
        <f>IF(ISTEXT(overallRate),"Effectuez l’étape 1",IF(OR(COUNT($C2410,I2410)&lt;&gt;2,overallRate=0),0,IF(E2410="Yes",ROUND(MAX(IF($B2410="Oui - sans lien de dépendance",0,MIN((0.75*I2410),847)),MIN(I2410,(0.75*$C2410),847)),2),IF(revenueReduction&gt;0.3,MAX(IF($B2410="Non - avec lien de dépendance",MIN(1129,I2410,$C2410)*overallRate,MIN(1129,I2410)*overallRate),ROUND(MAX(IF($B2410="Non - avec lien de dépendance",0,MIN((0.75*I2410),847)),MIN(I2410,(0.75*$C2410),847)),2)),IF($B2410="Non - avec lien de dépendance",MIN(1129,I2410,$C2410)*overallRate,MIN(1129,I2410)*overallRate)))))</f>
        <v>Effectuez l’étape 1</v>
      </c>
      <c r="N2410" s="68" t="str">
        <f>IF(ISTEXT(overallRate),"Effectuez l’étape 1",IF(OR(COUNT($C2410,J2410)&lt;&gt;2,overallRate=0),0,IF(F2410="Yes",ROUND(MAX(IF($B2410="Oui - sans lien de dépendance",0,MIN((0.75*J2410),847)),MIN(J2410,(0.75*$C2410),847)),2),IF(revenueReduction&gt;0.3,MAX(IF($B2410="Non - avec lien de dépendance",MIN(1129,J2410,$C2410)*overallRate,MIN(1129,J2410)*overallRate),ROUND(MAX(IF($B2410="Non - avec lien de dépendance",0,MIN((0.75*J2410),847)),MIN(J2410,(0.75*$C2410),847)),2)),IF($B2410="Non - avec lien de dépendance",MIN(1129,J2410,$C2410)*overallRate,MIN(1129,J2410)*overallRate)))))</f>
        <v>Effectuez l’étape 1</v>
      </c>
      <c r="O2410" s="68" t="str">
        <f>IF(ISTEXT(overallRate),"Effectuez l’étape 1",IF(OR(COUNT($C2410,K2410)&lt;&gt;2,overallRate=0),0,IF(G2410="Yes",ROUND(MAX(IF($B2410="Oui - sans lien de dépendance",0,MIN((0.75*K2410),847)),MIN(K2410,(0.75*$C2410),847)),2),IF(revenueReduction&gt;0.3,MAX(IF($B2410="Non - avec lien de dépendance",MIN(1129,K2410,$C2410)*overallRate,MIN(1129,K2410)*overallRate),ROUND(MAX(IF($B2410="Non - avec lien de dépendance",0,MIN((0.75*K2410),847)),MIN(K2410,(0.75*$C2410),847)),2)),IF($B2410="Non - avec lien de dépendance",MIN(1129,K2410,$C2410)*overallRate,MIN(1129,K2410)*overallRate)))))</f>
        <v>Effectuez l’étape 1</v>
      </c>
      <c r="P2410" s="3">
        <f t="shared" si="37"/>
        <v>0</v>
      </c>
    </row>
    <row r="2411" spans="12:16" x14ac:dyDescent="0.5">
      <c r="L2411" s="68" t="str">
        <f>IF(ISTEXT(overallRate),"Effectuez l’étape 1",IF(OR(COUNT($C2411,H2411)&lt;&gt;2,overallRate=0),0,IF(D2411="Yes",ROUND(MAX(IF($B2411="Oui - sans lien de dépendance",0,MIN((0.75*H2411),847)),MIN(H2411,(0.75*$C2411),847)),2),IF(revenueReduction&gt;0.3,MAX(IF($B2411="Non - avec lien de dépendance",MIN(1129,H2411,$C2411)*overallRate,MIN(1129,H2411)*overallRate),ROUND(MAX(IF($B2411="Non - avec lien de dépendance",0,MIN((0.75*H2411),847)),MIN(H2411,(0.75*$C2411),847)),2)),IF($B2411="Non - avec lien de dépendance",MIN(1129,H2411,$C2411)*overallRate,MIN(1129,H2411)*overallRate)))))</f>
        <v>Effectuez l’étape 1</v>
      </c>
      <c r="M2411" s="68" t="str">
        <f>IF(ISTEXT(overallRate),"Effectuez l’étape 1",IF(OR(COUNT($C2411,I2411)&lt;&gt;2,overallRate=0),0,IF(E2411="Yes",ROUND(MAX(IF($B2411="Oui - sans lien de dépendance",0,MIN((0.75*I2411),847)),MIN(I2411,(0.75*$C2411),847)),2),IF(revenueReduction&gt;0.3,MAX(IF($B2411="Non - avec lien de dépendance",MIN(1129,I2411,$C2411)*overallRate,MIN(1129,I2411)*overallRate),ROUND(MAX(IF($B2411="Non - avec lien de dépendance",0,MIN((0.75*I2411),847)),MIN(I2411,(0.75*$C2411),847)),2)),IF($B2411="Non - avec lien de dépendance",MIN(1129,I2411,$C2411)*overallRate,MIN(1129,I2411)*overallRate)))))</f>
        <v>Effectuez l’étape 1</v>
      </c>
      <c r="N2411" s="68" t="str">
        <f>IF(ISTEXT(overallRate),"Effectuez l’étape 1",IF(OR(COUNT($C2411,J2411)&lt;&gt;2,overallRate=0),0,IF(F2411="Yes",ROUND(MAX(IF($B2411="Oui - sans lien de dépendance",0,MIN((0.75*J2411),847)),MIN(J2411,(0.75*$C2411),847)),2),IF(revenueReduction&gt;0.3,MAX(IF($B2411="Non - avec lien de dépendance",MIN(1129,J2411,$C2411)*overallRate,MIN(1129,J2411)*overallRate),ROUND(MAX(IF($B2411="Non - avec lien de dépendance",0,MIN((0.75*J2411),847)),MIN(J2411,(0.75*$C2411),847)),2)),IF($B2411="Non - avec lien de dépendance",MIN(1129,J2411,$C2411)*overallRate,MIN(1129,J2411)*overallRate)))))</f>
        <v>Effectuez l’étape 1</v>
      </c>
      <c r="O2411" s="68" t="str">
        <f>IF(ISTEXT(overallRate),"Effectuez l’étape 1",IF(OR(COUNT($C2411,K2411)&lt;&gt;2,overallRate=0),0,IF(G2411="Yes",ROUND(MAX(IF($B2411="Oui - sans lien de dépendance",0,MIN((0.75*K2411),847)),MIN(K2411,(0.75*$C2411),847)),2),IF(revenueReduction&gt;0.3,MAX(IF($B2411="Non - avec lien de dépendance",MIN(1129,K2411,$C2411)*overallRate,MIN(1129,K2411)*overallRate),ROUND(MAX(IF($B2411="Non - avec lien de dépendance",0,MIN((0.75*K2411),847)),MIN(K2411,(0.75*$C2411),847)),2)),IF($B2411="Non - avec lien de dépendance",MIN(1129,K2411,$C2411)*overallRate,MIN(1129,K2411)*overallRate)))))</f>
        <v>Effectuez l’étape 1</v>
      </c>
      <c r="P2411" s="3">
        <f t="shared" si="37"/>
        <v>0</v>
      </c>
    </row>
    <row r="2412" spans="12:16" x14ac:dyDescent="0.5">
      <c r="L2412" s="68" t="str">
        <f>IF(ISTEXT(overallRate),"Effectuez l’étape 1",IF(OR(COUNT($C2412,H2412)&lt;&gt;2,overallRate=0),0,IF(D2412="Yes",ROUND(MAX(IF($B2412="Oui - sans lien de dépendance",0,MIN((0.75*H2412),847)),MIN(H2412,(0.75*$C2412),847)),2),IF(revenueReduction&gt;0.3,MAX(IF($B2412="Non - avec lien de dépendance",MIN(1129,H2412,$C2412)*overallRate,MIN(1129,H2412)*overallRate),ROUND(MAX(IF($B2412="Non - avec lien de dépendance",0,MIN((0.75*H2412),847)),MIN(H2412,(0.75*$C2412),847)),2)),IF($B2412="Non - avec lien de dépendance",MIN(1129,H2412,$C2412)*overallRate,MIN(1129,H2412)*overallRate)))))</f>
        <v>Effectuez l’étape 1</v>
      </c>
      <c r="M2412" s="68" t="str">
        <f>IF(ISTEXT(overallRate),"Effectuez l’étape 1",IF(OR(COUNT($C2412,I2412)&lt;&gt;2,overallRate=0),0,IF(E2412="Yes",ROUND(MAX(IF($B2412="Oui - sans lien de dépendance",0,MIN((0.75*I2412),847)),MIN(I2412,(0.75*$C2412),847)),2),IF(revenueReduction&gt;0.3,MAX(IF($B2412="Non - avec lien de dépendance",MIN(1129,I2412,$C2412)*overallRate,MIN(1129,I2412)*overallRate),ROUND(MAX(IF($B2412="Non - avec lien de dépendance",0,MIN((0.75*I2412),847)),MIN(I2412,(0.75*$C2412),847)),2)),IF($B2412="Non - avec lien de dépendance",MIN(1129,I2412,$C2412)*overallRate,MIN(1129,I2412)*overallRate)))))</f>
        <v>Effectuez l’étape 1</v>
      </c>
      <c r="N2412" s="68" t="str">
        <f>IF(ISTEXT(overallRate),"Effectuez l’étape 1",IF(OR(COUNT($C2412,J2412)&lt;&gt;2,overallRate=0),0,IF(F2412="Yes",ROUND(MAX(IF($B2412="Oui - sans lien de dépendance",0,MIN((0.75*J2412),847)),MIN(J2412,(0.75*$C2412),847)),2),IF(revenueReduction&gt;0.3,MAX(IF($B2412="Non - avec lien de dépendance",MIN(1129,J2412,$C2412)*overallRate,MIN(1129,J2412)*overallRate),ROUND(MAX(IF($B2412="Non - avec lien de dépendance",0,MIN((0.75*J2412),847)),MIN(J2412,(0.75*$C2412),847)),2)),IF($B2412="Non - avec lien de dépendance",MIN(1129,J2412,$C2412)*overallRate,MIN(1129,J2412)*overallRate)))))</f>
        <v>Effectuez l’étape 1</v>
      </c>
      <c r="O2412" s="68" t="str">
        <f>IF(ISTEXT(overallRate),"Effectuez l’étape 1",IF(OR(COUNT($C2412,K2412)&lt;&gt;2,overallRate=0),0,IF(G2412="Yes",ROUND(MAX(IF($B2412="Oui - sans lien de dépendance",0,MIN((0.75*K2412),847)),MIN(K2412,(0.75*$C2412),847)),2),IF(revenueReduction&gt;0.3,MAX(IF($B2412="Non - avec lien de dépendance",MIN(1129,K2412,$C2412)*overallRate,MIN(1129,K2412)*overallRate),ROUND(MAX(IF($B2412="Non - avec lien de dépendance",0,MIN((0.75*K2412),847)),MIN(K2412,(0.75*$C2412),847)),2)),IF($B2412="Non - avec lien de dépendance",MIN(1129,K2412,$C2412)*overallRate,MIN(1129,K2412)*overallRate)))))</f>
        <v>Effectuez l’étape 1</v>
      </c>
      <c r="P2412" s="3">
        <f t="shared" si="37"/>
        <v>0</v>
      </c>
    </row>
    <row r="2413" spans="12:16" x14ac:dyDescent="0.5">
      <c r="L2413" s="68" t="str">
        <f>IF(ISTEXT(overallRate),"Effectuez l’étape 1",IF(OR(COUNT($C2413,H2413)&lt;&gt;2,overallRate=0),0,IF(D2413="Yes",ROUND(MAX(IF($B2413="Oui - sans lien de dépendance",0,MIN((0.75*H2413),847)),MIN(H2413,(0.75*$C2413),847)),2),IF(revenueReduction&gt;0.3,MAX(IF($B2413="Non - avec lien de dépendance",MIN(1129,H2413,$C2413)*overallRate,MIN(1129,H2413)*overallRate),ROUND(MAX(IF($B2413="Non - avec lien de dépendance",0,MIN((0.75*H2413),847)),MIN(H2413,(0.75*$C2413),847)),2)),IF($B2413="Non - avec lien de dépendance",MIN(1129,H2413,$C2413)*overallRate,MIN(1129,H2413)*overallRate)))))</f>
        <v>Effectuez l’étape 1</v>
      </c>
      <c r="M2413" s="68" t="str">
        <f>IF(ISTEXT(overallRate),"Effectuez l’étape 1",IF(OR(COUNT($C2413,I2413)&lt;&gt;2,overallRate=0),0,IF(E2413="Yes",ROUND(MAX(IF($B2413="Oui - sans lien de dépendance",0,MIN((0.75*I2413),847)),MIN(I2413,(0.75*$C2413),847)),2),IF(revenueReduction&gt;0.3,MAX(IF($B2413="Non - avec lien de dépendance",MIN(1129,I2413,$C2413)*overallRate,MIN(1129,I2413)*overallRate),ROUND(MAX(IF($B2413="Non - avec lien de dépendance",0,MIN((0.75*I2413),847)),MIN(I2413,(0.75*$C2413),847)),2)),IF($B2413="Non - avec lien de dépendance",MIN(1129,I2413,$C2413)*overallRate,MIN(1129,I2413)*overallRate)))))</f>
        <v>Effectuez l’étape 1</v>
      </c>
      <c r="N2413" s="68" t="str">
        <f>IF(ISTEXT(overallRate),"Effectuez l’étape 1",IF(OR(COUNT($C2413,J2413)&lt;&gt;2,overallRate=0),0,IF(F2413="Yes",ROUND(MAX(IF($B2413="Oui - sans lien de dépendance",0,MIN((0.75*J2413),847)),MIN(J2413,(0.75*$C2413),847)),2),IF(revenueReduction&gt;0.3,MAX(IF($B2413="Non - avec lien de dépendance",MIN(1129,J2413,$C2413)*overallRate,MIN(1129,J2413)*overallRate),ROUND(MAX(IF($B2413="Non - avec lien de dépendance",0,MIN((0.75*J2413),847)),MIN(J2413,(0.75*$C2413),847)),2)),IF($B2413="Non - avec lien de dépendance",MIN(1129,J2413,$C2413)*overallRate,MIN(1129,J2413)*overallRate)))))</f>
        <v>Effectuez l’étape 1</v>
      </c>
      <c r="O2413" s="68" t="str">
        <f>IF(ISTEXT(overallRate),"Effectuez l’étape 1",IF(OR(COUNT($C2413,K2413)&lt;&gt;2,overallRate=0),0,IF(G2413="Yes",ROUND(MAX(IF($B2413="Oui - sans lien de dépendance",0,MIN((0.75*K2413),847)),MIN(K2413,(0.75*$C2413),847)),2),IF(revenueReduction&gt;0.3,MAX(IF($B2413="Non - avec lien de dépendance",MIN(1129,K2413,$C2413)*overallRate,MIN(1129,K2413)*overallRate),ROUND(MAX(IF($B2413="Non - avec lien de dépendance",0,MIN((0.75*K2413),847)),MIN(K2413,(0.75*$C2413),847)),2)),IF($B2413="Non - avec lien de dépendance",MIN(1129,K2413,$C2413)*overallRate,MIN(1129,K2413)*overallRate)))))</f>
        <v>Effectuez l’étape 1</v>
      </c>
      <c r="P2413" s="3">
        <f t="shared" si="37"/>
        <v>0</v>
      </c>
    </row>
    <row r="2414" spans="12:16" x14ac:dyDescent="0.5">
      <c r="L2414" s="68" t="str">
        <f>IF(ISTEXT(overallRate),"Effectuez l’étape 1",IF(OR(COUNT($C2414,H2414)&lt;&gt;2,overallRate=0),0,IF(D2414="Yes",ROUND(MAX(IF($B2414="Oui - sans lien de dépendance",0,MIN((0.75*H2414),847)),MIN(H2414,(0.75*$C2414),847)),2),IF(revenueReduction&gt;0.3,MAX(IF($B2414="Non - avec lien de dépendance",MIN(1129,H2414,$C2414)*overallRate,MIN(1129,H2414)*overallRate),ROUND(MAX(IF($B2414="Non - avec lien de dépendance",0,MIN((0.75*H2414),847)),MIN(H2414,(0.75*$C2414),847)),2)),IF($B2414="Non - avec lien de dépendance",MIN(1129,H2414,$C2414)*overallRate,MIN(1129,H2414)*overallRate)))))</f>
        <v>Effectuez l’étape 1</v>
      </c>
      <c r="M2414" s="68" t="str">
        <f>IF(ISTEXT(overallRate),"Effectuez l’étape 1",IF(OR(COUNT($C2414,I2414)&lt;&gt;2,overallRate=0),0,IF(E2414="Yes",ROUND(MAX(IF($B2414="Oui - sans lien de dépendance",0,MIN((0.75*I2414),847)),MIN(I2414,(0.75*$C2414),847)),2),IF(revenueReduction&gt;0.3,MAX(IF($B2414="Non - avec lien de dépendance",MIN(1129,I2414,$C2414)*overallRate,MIN(1129,I2414)*overallRate),ROUND(MAX(IF($B2414="Non - avec lien de dépendance",0,MIN((0.75*I2414),847)),MIN(I2414,(0.75*$C2414),847)),2)),IF($B2414="Non - avec lien de dépendance",MIN(1129,I2414,$C2414)*overallRate,MIN(1129,I2414)*overallRate)))))</f>
        <v>Effectuez l’étape 1</v>
      </c>
      <c r="N2414" s="68" t="str">
        <f>IF(ISTEXT(overallRate),"Effectuez l’étape 1",IF(OR(COUNT($C2414,J2414)&lt;&gt;2,overallRate=0),0,IF(F2414="Yes",ROUND(MAX(IF($B2414="Oui - sans lien de dépendance",0,MIN((0.75*J2414),847)),MIN(J2414,(0.75*$C2414),847)),2),IF(revenueReduction&gt;0.3,MAX(IF($B2414="Non - avec lien de dépendance",MIN(1129,J2414,$C2414)*overallRate,MIN(1129,J2414)*overallRate),ROUND(MAX(IF($B2414="Non - avec lien de dépendance",0,MIN((0.75*J2414),847)),MIN(J2414,(0.75*$C2414),847)),2)),IF($B2414="Non - avec lien de dépendance",MIN(1129,J2414,$C2414)*overallRate,MIN(1129,J2414)*overallRate)))))</f>
        <v>Effectuez l’étape 1</v>
      </c>
      <c r="O2414" s="68" t="str">
        <f>IF(ISTEXT(overallRate),"Effectuez l’étape 1",IF(OR(COUNT($C2414,K2414)&lt;&gt;2,overallRate=0),0,IF(G2414="Yes",ROUND(MAX(IF($B2414="Oui - sans lien de dépendance",0,MIN((0.75*K2414),847)),MIN(K2414,(0.75*$C2414),847)),2),IF(revenueReduction&gt;0.3,MAX(IF($B2414="Non - avec lien de dépendance",MIN(1129,K2414,$C2414)*overallRate,MIN(1129,K2414)*overallRate),ROUND(MAX(IF($B2414="Non - avec lien de dépendance",0,MIN((0.75*K2414),847)),MIN(K2414,(0.75*$C2414),847)),2)),IF($B2414="Non - avec lien de dépendance",MIN(1129,K2414,$C2414)*overallRate,MIN(1129,K2414)*overallRate)))))</f>
        <v>Effectuez l’étape 1</v>
      </c>
      <c r="P2414" s="3">
        <f t="shared" si="37"/>
        <v>0</v>
      </c>
    </row>
    <row r="2415" spans="12:16" x14ac:dyDescent="0.5">
      <c r="L2415" s="68" t="str">
        <f>IF(ISTEXT(overallRate),"Effectuez l’étape 1",IF(OR(COUNT($C2415,H2415)&lt;&gt;2,overallRate=0),0,IF(D2415="Yes",ROUND(MAX(IF($B2415="Oui - sans lien de dépendance",0,MIN((0.75*H2415),847)),MIN(H2415,(0.75*$C2415),847)),2),IF(revenueReduction&gt;0.3,MAX(IF($B2415="Non - avec lien de dépendance",MIN(1129,H2415,$C2415)*overallRate,MIN(1129,H2415)*overallRate),ROUND(MAX(IF($B2415="Non - avec lien de dépendance",0,MIN((0.75*H2415),847)),MIN(H2415,(0.75*$C2415),847)),2)),IF($B2415="Non - avec lien de dépendance",MIN(1129,H2415,$C2415)*overallRate,MIN(1129,H2415)*overallRate)))))</f>
        <v>Effectuez l’étape 1</v>
      </c>
      <c r="M2415" s="68" t="str">
        <f>IF(ISTEXT(overallRate),"Effectuez l’étape 1",IF(OR(COUNT($C2415,I2415)&lt;&gt;2,overallRate=0),0,IF(E2415="Yes",ROUND(MAX(IF($B2415="Oui - sans lien de dépendance",0,MIN((0.75*I2415),847)),MIN(I2415,(0.75*$C2415),847)),2),IF(revenueReduction&gt;0.3,MAX(IF($B2415="Non - avec lien de dépendance",MIN(1129,I2415,$C2415)*overallRate,MIN(1129,I2415)*overallRate),ROUND(MAX(IF($B2415="Non - avec lien de dépendance",0,MIN((0.75*I2415),847)),MIN(I2415,(0.75*$C2415),847)),2)),IF($B2415="Non - avec lien de dépendance",MIN(1129,I2415,$C2415)*overallRate,MIN(1129,I2415)*overallRate)))))</f>
        <v>Effectuez l’étape 1</v>
      </c>
      <c r="N2415" s="68" t="str">
        <f>IF(ISTEXT(overallRate),"Effectuez l’étape 1",IF(OR(COUNT($C2415,J2415)&lt;&gt;2,overallRate=0),0,IF(F2415="Yes",ROUND(MAX(IF($B2415="Oui - sans lien de dépendance",0,MIN((0.75*J2415),847)),MIN(J2415,(0.75*$C2415),847)),2),IF(revenueReduction&gt;0.3,MAX(IF($B2415="Non - avec lien de dépendance",MIN(1129,J2415,$C2415)*overallRate,MIN(1129,J2415)*overallRate),ROUND(MAX(IF($B2415="Non - avec lien de dépendance",0,MIN((0.75*J2415),847)),MIN(J2415,(0.75*$C2415),847)),2)),IF($B2415="Non - avec lien de dépendance",MIN(1129,J2415,$C2415)*overallRate,MIN(1129,J2415)*overallRate)))))</f>
        <v>Effectuez l’étape 1</v>
      </c>
      <c r="O2415" s="68" t="str">
        <f>IF(ISTEXT(overallRate),"Effectuez l’étape 1",IF(OR(COUNT($C2415,K2415)&lt;&gt;2,overallRate=0),0,IF(G2415="Yes",ROUND(MAX(IF($B2415="Oui - sans lien de dépendance",0,MIN((0.75*K2415),847)),MIN(K2415,(0.75*$C2415),847)),2),IF(revenueReduction&gt;0.3,MAX(IF($B2415="Non - avec lien de dépendance",MIN(1129,K2415,$C2415)*overallRate,MIN(1129,K2415)*overallRate),ROUND(MAX(IF($B2415="Non - avec lien de dépendance",0,MIN((0.75*K2415),847)),MIN(K2415,(0.75*$C2415),847)),2)),IF($B2415="Non - avec lien de dépendance",MIN(1129,K2415,$C2415)*overallRate,MIN(1129,K2415)*overallRate)))))</f>
        <v>Effectuez l’étape 1</v>
      </c>
      <c r="P2415" s="3">
        <f t="shared" si="37"/>
        <v>0</v>
      </c>
    </row>
    <row r="2416" spans="12:16" x14ac:dyDescent="0.5">
      <c r="L2416" s="68" t="str">
        <f>IF(ISTEXT(overallRate),"Effectuez l’étape 1",IF(OR(COUNT($C2416,H2416)&lt;&gt;2,overallRate=0),0,IF(D2416="Yes",ROUND(MAX(IF($B2416="Oui - sans lien de dépendance",0,MIN((0.75*H2416),847)),MIN(H2416,(0.75*$C2416),847)),2),IF(revenueReduction&gt;0.3,MAX(IF($B2416="Non - avec lien de dépendance",MIN(1129,H2416,$C2416)*overallRate,MIN(1129,H2416)*overallRate),ROUND(MAX(IF($B2416="Non - avec lien de dépendance",0,MIN((0.75*H2416),847)),MIN(H2416,(0.75*$C2416),847)),2)),IF($B2416="Non - avec lien de dépendance",MIN(1129,H2416,$C2416)*overallRate,MIN(1129,H2416)*overallRate)))))</f>
        <v>Effectuez l’étape 1</v>
      </c>
      <c r="M2416" s="68" t="str">
        <f>IF(ISTEXT(overallRate),"Effectuez l’étape 1",IF(OR(COUNT($C2416,I2416)&lt;&gt;2,overallRate=0),0,IF(E2416="Yes",ROUND(MAX(IF($B2416="Oui - sans lien de dépendance",0,MIN((0.75*I2416),847)),MIN(I2416,(0.75*$C2416),847)),2),IF(revenueReduction&gt;0.3,MAX(IF($B2416="Non - avec lien de dépendance",MIN(1129,I2416,$C2416)*overallRate,MIN(1129,I2416)*overallRate),ROUND(MAX(IF($B2416="Non - avec lien de dépendance",0,MIN((0.75*I2416),847)),MIN(I2416,(0.75*$C2416),847)),2)),IF($B2416="Non - avec lien de dépendance",MIN(1129,I2416,$C2416)*overallRate,MIN(1129,I2416)*overallRate)))))</f>
        <v>Effectuez l’étape 1</v>
      </c>
      <c r="N2416" s="68" t="str">
        <f>IF(ISTEXT(overallRate),"Effectuez l’étape 1",IF(OR(COUNT($C2416,J2416)&lt;&gt;2,overallRate=0),0,IF(F2416="Yes",ROUND(MAX(IF($B2416="Oui - sans lien de dépendance",0,MIN((0.75*J2416),847)),MIN(J2416,(0.75*$C2416),847)),2),IF(revenueReduction&gt;0.3,MAX(IF($B2416="Non - avec lien de dépendance",MIN(1129,J2416,$C2416)*overallRate,MIN(1129,J2416)*overallRate),ROUND(MAX(IF($B2416="Non - avec lien de dépendance",0,MIN((0.75*J2416),847)),MIN(J2416,(0.75*$C2416),847)),2)),IF($B2416="Non - avec lien de dépendance",MIN(1129,J2416,$C2416)*overallRate,MIN(1129,J2416)*overallRate)))))</f>
        <v>Effectuez l’étape 1</v>
      </c>
      <c r="O2416" s="68" t="str">
        <f>IF(ISTEXT(overallRate),"Effectuez l’étape 1",IF(OR(COUNT($C2416,K2416)&lt;&gt;2,overallRate=0),0,IF(G2416="Yes",ROUND(MAX(IF($B2416="Oui - sans lien de dépendance",0,MIN((0.75*K2416),847)),MIN(K2416,(0.75*$C2416),847)),2),IF(revenueReduction&gt;0.3,MAX(IF($B2416="Non - avec lien de dépendance",MIN(1129,K2416,$C2416)*overallRate,MIN(1129,K2416)*overallRate),ROUND(MAX(IF($B2416="Non - avec lien de dépendance",0,MIN((0.75*K2416),847)),MIN(K2416,(0.75*$C2416),847)),2)),IF($B2416="Non - avec lien de dépendance",MIN(1129,K2416,$C2416)*overallRate,MIN(1129,K2416)*overallRate)))))</f>
        <v>Effectuez l’étape 1</v>
      </c>
      <c r="P2416" s="3">
        <f t="shared" si="37"/>
        <v>0</v>
      </c>
    </row>
    <row r="2417" spans="12:16" x14ac:dyDescent="0.5">
      <c r="L2417" s="68" t="str">
        <f>IF(ISTEXT(overallRate),"Effectuez l’étape 1",IF(OR(COUNT($C2417,H2417)&lt;&gt;2,overallRate=0),0,IF(D2417="Yes",ROUND(MAX(IF($B2417="Oui - sans lien de dépendance",0,MIN((0.75*H2417),847)),MIN(H2417,(0.75*$C2417),847)),2),IF(revenueReduction&gt;0.3,MAX(IF($B2417="Non - avec lien de dépendance",MIN(1129,H2417,$C2417)*overallRate,MIN(1129,H2417)*overallRate),ROUND(MAX(IF($B2417="Non - avec lien de dépendance",0,MIN((0.75*H2417),847)),MIN(H2417,(0.75*$C2417),847)),2)),IF($B2417="Non - avec lien de dépendance",MIN(1129,H2417,$C2417)*overallRate,MIN(1129,H2417)*overallRate)))))</f>
        <v>Effectuez l’étape 1</v>
      </c>
      <c r="M2417" s="68" t="str">
        <f>IF(ISTEXT(overallRate),"Effectuez l’étape 1",IF(OR(COUNT($C2417,I2417)&lt;&gt;2,overallRate=0),0,IF(E2417="Yes",ROUND(MAX(IF($B2417="Oui - sans lien de dépendance",0,MIN((0.75*I2417),847)),MIN(I2417,(0.75*$C2417),847)),2),IF(revenueReduction&gt;0.3,MAX(IF($B2417="Non - avec lien de dépendance",MIN(1129,I2417,$C2417)*overallRate,MIN(1129,I2417)*overallRate),ROUND(MAX(IF($B2417="Non - avec lien de dépendance",0,MIN((0.75*I2417),847)),MIN(I2417,(0.75*$C2417),847)),2)),IF($B2417="Non - avec lien de dépendance",MIN(1129,I2417,$C2417)*overallRate,MIN(1129,I2417)*overallRate)))))</f>
        <v>Effectuez l’étape 1</v>
      </c>
      <c r="N2417" s="68" t="str">
        <f>IF(ISTEXT(overallRate),"Effectuez l’étape 1",IF(OR(COUNT($C2417,J2417)&lt;&gt;2,overallRate=0),0,IF(F2417="Yes",ROUND(MAX(IF($B2417="Oui - sans lien de dépendance",0,MIN((0.75*J2417),847)),MIN(J2417,(0.75*$C2417),847)),2),IF(revenueReduction&gt;0.3,MAX(IF($B2417="Non - avec lien de dépendance",MIN(1129,J2417,$C2417)*overallRate,MIN(1129,J2417)*overallRate),ROUND(MAX(IF($B2417="Non - avec lien de dépendance",0,MIN((0.75*J2417),847)),MIN(J2417,(0.75*$C2417),847)),2)),IF($B2417="Non - avec lien de dépendance",MIN(1129,J2417,$C2417)*overallRate,MIN(1129,J2417)*overallRate)))))</f>
        <v>Effectuez l’étape 1</v>
      </c>
      <c r="O2417" s="68" t="str">
        <f>IF(ISTEXT(overallRate),"Effectuez l’étape 1",IF(OR(COUNT($C2417,K2417)&lt;&gt;2,overallRate=0),0,IF(G2417="Yes",ROUND(MAX(IF($B2417="Oui - sans lien de dépendance",0,MIN((0.75*K2417),847)),MIN(K2417,(0.75*$C2417),847)),2),IF(revenueReduction&gt;0.3,MAX(IF($B2417="Non - avec lien de dépendance",MIN(1129,K2417,$C2417)*overallRate,MIN(1129,K2417)*overallRate),ROUND(MAX(IF($B2417="Non - avec lien de dépendance",0,MIN((0.75*K2417),847)),MIN(K2417,(0.75*$C2417),847)),2)),IF($B2417="Non - avec lien de dépendance",MIN(1129,K2417,$C2417)*overallRate,MIN(1129,K2417)*overallRate)))))</f>
        <v>Effectuez l’étape 1</v>
      </c>
      <c r="P2417" s="3">
        <f t="shared" si="37"/>
        <v>0</v>
      </c>
    </row>
    <row r="2418" spans="12:16" x14ac:dyDescent="0.5">
      <c r="L2418" s="68" t="str">
        <f>IF(ISTEXT(overallRate),"Effectuez l’étape 1",IF(OR(COUNT($C2418,H2418)&lt;&gt;2,overallRate=0),0,IF(D2418="Yes",ROUND(MAX(IF($B2418="Oui - sans lien de dépendance",0,MIN((0.75*H2418),847)),MIN(H2418,(0.75*$C2418),847)),2),IF(revenueReduction&gt;0.3,MAX(IF($B2418="Non - avec lien de dépendance",MIN(1129,H2418,$C2418)*overallRate,MIN(1129,H2418)*overallRate),ROUND(MAX(IF($B2418="Non - avec lien de dépendance",0,MIN((0.75*H2418),847)),MIN(H2418,(0.75*$C2418),847)),2)),IF($B2418="Non - avec lien de dépendance",MIN(1129,H2418,$C2418)*overallRate,MIN(1129,H2418)*overallRate)))))</f>
        <v>Effectuez l’étape 1</v>
      </c>
      <c r="M2418" s="68" t="str">
        <f>IF(ISTEXT(overallRate),"Effectuez l’étape 1",IF(OR(COUNT($C2418,I2418)&lt;&gt;2,overallRate=0),0,IF(E2418="Yes",ROUND(MAX(IF($B2418="Oui - sans lien de dépendance",0,MIN((0.75*I2418),847)),MIN(I2418,(0.75*$C2418),847)),2),IF(revenueReduction&gt;0.3,MAX(IF($B2418="Non - avec lien de dépendance",MIN(1129,I2418,$C2418)*overallRate,MIN(1129,I2418)*overallRate),ROUND(MAX(IF($B2418="Non - avec lien de dépendance",0,MIN((0.75*I2418),847)),MIN(I2418,(0.75*$C2418),847)),2)),IF($B2418="Non - avec lien de dépendance",MIN(1129,I2418,$C2418)*overallRate,MIN(1129,I2418)*overallRate)))))</f>
        <v>Effectuez l’étape 1</v>
      </c>
      <c r="N2418" s="68" t="str">
        <f>IF(ISTEXT(overallRate),"Effectuez l’étape 1",IF(OR(COUNT($C2418,J2418)&lt;&gt;2,overallRate=0),0,IF(F2418="Yes",ROUND(MAX(IF($B2418="Oui - sans lien de dépendance",0,MIN((0.75*J2418),847)),MIN(J2418,(0.75*$C2418),847)),2),IF(revenueReduction&gt;0.3,MAX(IF($B2418="Non - avec lien de dépendance",MIN(1129,J2418,$C2418)*overallRate,MIN(1129,J2418)*overallRate),ROUND(MAX(IF($B2418="Non - avec lien de dépendance",0,MIN((0.75*J2418),847)),MIN(J2418,(0.75*$C2418),847)),2)),IF($B2418="Non - avec lien de dépendance",MIN(1129,J2418,$C2418)*overallRate,MIN(1129,J2418)*overallRate)))))</f>
        <v>Effectuez l’étape 1</v>
      </c>
      <c r="O2418" s="68" t="str">
        <f>IF(ISTEXT(overallRate),"Effectuez l’étape 1",IF(OR(COUNT($C2418,K2418)&lt;&gt;2,overallRate=0),0,IF(G2418="Yes",ROUND(MAX(IF($B2418="Oui - sans lien de dépendance",0,MIN((0.75*K2418),847)),MIN(K2418,(0.75*$C2418),847)),2),IF(revenueReduction&gt;0.3,MAX(IF($B2418="Non - avec lien de dépendance",MIN(1129,K2418,$C2418)*overallRate,MIN(1129,K2418)*overallRate),ROUND(MAX(IF($B2418="Non - avec lien de dépendance",0,MIN((0.75*K2418),847)),MIN(K2418,(0.75*$C2418),847)),2)),IF($B2418="Non - avec lien de dépendance",MIN(1129,K2418,$C2418)*overallRate,MIN(1129,K2418)*overallRate)))))</f>
        <v>Effectuez l’étape 1</v>
      </c>
      <c r="P2418" s="3">
        <f t="shared" si="37"/>
        <v>0</v>
      </c>
    </row>
    <row r="2419" spans="12:16" x14ac:dyDescent="0.5">
      <c r="L2419" s="68" t="str">
        <f>IF(ISTEXT(overallRate),"Effectuez l’étape 1",IF(OR(COUNT($C2419,H2419)&lt;&gt;2,overallRate=0),0,IF(D2419="Yes",ROUND(MAX(IF($B2419="Oui - sans lien de dépendance",0,MIN((0.75*H2419),847)),MIN(H2419,(0.75*$C2419),847)),2),IF(revenueReduction&gt;0.3,MAX(IF($B2419="Non - avec lien de dépendance",MIN(1129,H2419,$C2419)*overallRate,MIN(1129,H2419)*overallRate),ROUND(MAX(IF($B2419="Non - avec lien de dépendance",0,MIN((0.75*H2419),847)),MIN(H2419,(0.75*$C2419),847)),2)),IF($B2419="Non - avec lien de dépendance",MIN(1129,H2419,$C2419)*overallRate,MIN(1129,H2419)*overallRate)))))</f>
        <v>Effectuez l’étape 1</v>
      </c>
      <c r="M2419" s="68" t="str">
        <f>IF(ISTEXT(overallRate),"Effectuez l’étape 1",IF(OR(COUNT($C2419,I2419)&lt;&gt;2,overallRate=0),0,IF(E2419="Yes",ROUND(MAX(IF($B2419="Oui - sans lien de dépendance",0,MIN((0.75*I2419),847)),MIN(I2419,(0.75*$C2419),847)),2),IF(revenueReduction&gt;0.3,MAX(IF($B2419="Non - avec lien de dépendance",MIN(1129,I2419,$C2419)*overallRate,MIN(1129,I2419)*overallRate),ROUND(MAX(IF($B2419="Non - avec lien de dépendance",0,MIN((0.75*I2419),847)),MIN(I2419,(0.75*$C2419),847)),2)),IF($B2419="Non - avec lien de dépendance",MIN(1129,I2419,$C2419)*overallRate,MIN(1129,I2419)*overallRate)))))</f>
        <v>Effectuez l’étape 1</v>
      </c>
      <c r="N2419" s="68" t="str">
        <f>IF(ISTEXT(overallRate),"Effectuez l’étape 1",IF(OR(COUNT($C2419,J2419)&lt;&gt;2,overallRate=0),0,IF(F2419="Yes",ROUND(MAX(IF($B2419="Oui - sans lien de dépendance",0,MIN((0.75*J2419),847)),MIN(J2419,(0.75*$C2419),847)),2),IF(revenueReduction&gt;0.3,MAX(IF($B2419="Non - avec lien de dépendance",MIN(1129,J2419,$C2419)*overallRate,MIN(1129,J2419)*overallRate),ROUND(MAX(IF($B2419="Non - avec lien de dépendance",0,MIN((0.75*J2419),847)),MIN(J2419,(0.75*$C2419),847)),2)),IF($B2419="Non - avec lien de dépendance",MIN(1129,J2419,$C2419)*overallRate,MIN(1129,J2419)*overallRate)))))</f>
        <v>Effectuez l’étape 1</v>
      </c>
      <c r="O2419" s="68" t="str">
        <f>IF(ISTEXT(overallRate),"Effectuez l’étape 1",IF(OR(COUNT($C2419,K2419)&lt;&gt;2,overallRate=0),0,IF(G2419="Yes",ROUND(MAX(IF($B2419="Oui - sans lien de dépendance",0,MIN((0.75*K2419),847)),MIN(K2419,(0.75*$C2419),847)),2),IF(revenueReduction&gt;0.3,MAX(IF($B2419="Non - avec lien de dépendance",MIN(1129,K2419,$C2419)*overallRate,MIN(1129,K2419)*overallRate),ROUND(MAX(IF($B2419="Non - avec lien de dépendance",0,MIN((0.75*K2419),847)),MIN(K2419,(0.75*$C2419),847)),2)),IF($B2419="Non - avec lien de dépendance",MIN(1129,K2419,$C2419)*overallRate,MIN(1129,K2419)*overallRate)))))</f>
        <v>Effectuez l’étape 1</v>
      </c>
      <c r="P2419" s="3">
        <f t="shared" si="37"/>
        <v>0</v>
      </c>
    </row>
    <row r="2420" spans="12:16" x14ac:dyDescent="0.5">
      <c r="L2420" s="68" t="str">
        <f>IF(ISTEXT(overallRate),"Effectuez l’étape 1",IF(OR(COUNT($C2420,H2420)&lt;&gt;2,overallRate=0),0,IF(D2420="Yes",ROUND(MAX(IF($B2420="Oui - sans lien de dépendance",0,MIN((0.75*H2420),847)),MIN(H2420,(0.75*$C2420),847)),2),IF(revenueReduction&gt;0.3,MAX(IF($B2420="Non - avec lien de dépendance",MIN(1129,H2420,$C2420)*overallRate,MIN(1129,H2420)*overallRate),ROUND(MAX(IF($B2420="Non - avec lien de dépendance",0,MIN((0.75*H2420),847)),MIN(H2420,(0.75*$C2420),847)),2)),IF($B2420="Non - avec lien de dépendance",MIN(1129,H2420,$C2420)*overallRate,MIN(1129,H2420)*overallRate)))))</f>
        <v>Effectuez l’étape 1</v>
      </c>
      <c r="M2420" s="68" t="str">
        <f>IF(ISTEXT(overallRate),"Effectuez l’étape 1",IF(OR(COUNT($C2420,I2420)&lt;&gt;2,overallRate=0),0,IF(E2420="Yes",ROUND(MAX(IF($B2420="Oui - sans lien de dépendance",0,MIN((0.75*I2420),847)),MIN(I2420,(0.75*$C2420),847)),2),IF(revenueReduction&gt;0.3,MAX(IF($B2420="Non - avec lien de dépendance",MIN(1129,I2420,$C2420)*overallRate,MIN(1129,I2420)*overallRate),ROUND(MAX(IF($B2420="Non - avec lien de dépendance",0,MIN((0.75*I2420),847)),MIN(I2420,(0.75*$C2420),847)),2)),IF($B2420="Non - avec lien de dépendance",MIN(1129,I2420,$C2420)*overallRate,MIN(1129,I2420)*overallRate)))))</f>
        <v>Effectuez l’étape 1</v>
      </c>
      <c r="N2420" s="68" t="str">
        <f>IF(ISTEXT(overallRate),"Effectuez l’étape 1",IF(OR(COUNT($C2420,J2420)&lt;&gt;2,overallRate=0),0,IF(F2420="Yes",ROUND(MAX(IF($B2420="Oui - sans lien de dépendance",0,MIN((0.75*J2420),847)),MIN(J2420,(0.75*$C2420),847)),2),IF(revenueReduction&gt;0.3,MAX(IF($B2420="Non - avec lien de dépendance",MIN(1129,J2420,$C2420)*overallRate,MIN(1129,J2420)*overallRate),ROUND(MAX(IF($B2420="Non - avec lien de dépendance",0,MIN((0.75*J2420),847)),MIN(J2420,(0.75*$C2420),847)),2)),IF($B2420="Non - avec lien de dépendance",MIN(1129,J2420,$C2420)*overallRate,MIN(1129,J2420)*overallRate)))))</f>
        <v>Effectuez l’étape 1</v>
      </c>
      <c r="O2420" s="68" t="str">
        <f>IF(ISTEXT(overallRate),"Effectuez l’étape 1",IF(OR(COUNT($C2420,K2420)&lt;&gt;2,overallRate=0),0,IF(G2420="Yes",ROUND(MAX(IF($B2420="Oui - sans lien de dépendance",0,MIN((0.75*K2420),847)),MIN(K2420,(0.75*$C2420),847)),2),IF(revenueReduction&gt;0.3,MAX(IF($B2420="Non - avec lien de dépendance",MIN(1129,K2420,$C2420)*overallRate,MIN(1129,K2420)*overallRate),ROUND(MAX(IF($B2420="Non - avec lien de dépendance",0,MIN((0.75*K2420),847)),MIN(K2420,(0.75*$C2420),847)),2)),IF($B2420="Non - avec lien de dépendance",MIN(1129,K2420,$C2420)*overallRate,MIN(1129,K2420)*overallRate)))))</f>
        <v>Effectuez l’étape 1</v>
      </c>
      <c r="P2420" s="3">
        <f t="shared" si="37"/>
        <v>0</v>
      </c>
    </row>
    <row r="2421" spans="12:16" x14ac:dyDescent="0.5">
      <c r="L2421" s="68" t="str">
        <f>IF(ISTEXT(overallRate),"Effectuez l’étape 1",IF(OR(COUNT($C2421,H2421)&lt;&gt;2,overallRate=0),0,IF(D2421="Yes",ROUND(MAX(IF($B2421="Oui - sans lien de dépendance",0,MIN((0.75*H2421),847)),MIN(H2421,(0.75*$C2421),847)),2),IF(revenueReduction&gt;0.3,MAX(IF($B2421="Non - avec lien de dépendance",MIN(1129,H2421,$C2421)*overallRate,MIN(1129,H2421)*overallRate),ROUND(MAX(IF($B2421="Non - avec lien de dépendance",0,MIN((0.75*H2421),847)),MIN(H2421,(0.75*$C2421),847)),2)),IF($B2421="Non - avec lien de dépendance",MIN(1129,H2421,$C2421)*overallRate,MIN(1129,H2421)*overallRate)))))</f>
        <v>Effectuez l’étape 1</v>
      </c>
      <c r="M2421" s="68" t="str">
        <f>IF(ISTEXT(overallRate),"Effectuez l’étape 1",IF(OR(COUNT($C2421,I2421)&lt;&gt;2,overallRate=0),0,IF(E2421="Yes",ROUND(MAX(IF($B2421="Oui - sans lien de dépendance",0,MIN((0.75*I2421),847)),MIN(I2421,(0.75*$C2421),847)),2),IF(revenueReduction&gt;0.3,MAX(IF($B2421="Non - avec lien de dépendance",MIN(1129,I2421,$C2421)*overallRate,MIN(1129,I2421)*overallRate),ROUND(MAX(IF($B2421="Non - avec lien de dépendance",0,MIN((0.75*I2421),847)),MIN(I2421,(0.75*$C2421),847)),2)),IF($B2421="Non - avec lien de dépendance",MIN(1129,I2421,$C2421)*overallRate,MIN(1129,I2421)*overallRate)))))</f>
        <v>Effectuez l’étape 1</v>
      </c>
      <c r="N2421" s="68" t="str">
        <f>IF(ISTEXT(overallRate),"Effectuez l’étape 1",IF(OR(COUNT($C2421,J2421)&lt;&gt;2,overallRate=0),0,IF(F2421="Yes",ROUND(MAX(IF($B2421="Oui - sans lien de dépendance",0,MIN((0.75*J2421),847)),MIN(J2421,(0.75*$C2421),847)),2),IF(revenueReduction&gt;0.3,MAX(IF($B2421="Non - avec lien de dépendance",MIN(1129,J2421,$C2421)*overallRate,MIN(1129,J2421)*overallRate),ROUND(MAX(IF($B2421="Non - avec lien de dépendance",0,MIN((0.75*J2421),847)),MIN(J2421,(0.75*$C2421),847)),2)),IF($B2421="Non - avec lien de dépendance",MIN(1129,J2421,$C2421)*overallRate,MIN(1129,J2421)*overallRate)))))</f>
        <v>Effectuez l’étape 1</v>
      </c>
      <c r="O2421" s="68" t="str">
        <f>IF(ISTEXT(overallRate),"Effectuez l’étape 1",IF(OR(COUNT($C2421,K2421)&lt;&gt;2,overallRate=0),0,IF(G2421="Yes",ROUND(MAX(IF($B2421="Oui - sans lien de dépendance",0,MIN((0.75*K2421),847)),MIN(K2421,(0.75*$C2421),847)),2),IF(revenueReduction&gt;0.3,MAX(IF($B2421="Non - avec lien de dépendance",MIN(1129,K2421,$C2421)*overallRate,MIN(1129,K2421)*overallRate),ROUND(MAX(IF($B2421="Non - avec lien de dépendance",0,MIN((0.75*K2421),847)),MIN(K2421,(0.75*$C2421),847)),2)),IF($B2421="Non - avec lien de dépendance",MIN(1129,K2421,$C2421)*overallRate,MIN(1129,K2421)*overallRate)))))</f>
        <v>Effectuez l’étape 1</v>
      </c>
      <c r="P2421" s="3">
        <f t="shared" si="37"/>
        <v>0</v>
      </c>
    </row>
    <row r="2422" spans="12:16" x14ac:dyDescent="0.5">
      <c r="L2422" s="68" t="str">
        <f>IF(ISTEXT(overallRate),"Effectuez l’étape 1",IF(OR(COUNT($C2422,H2422)&lt;&gt;2,overallRate=0),0,IF(D2422="Yes",ROUND(MAX(IF($B2422="Oui - sans lien de dépendance",0,MIN((0.75*H2422),847)),MIN(H2422,(0.75*$C2422),847)),2),IF(revenueReduction&gt;0.3,MAX(IF($B2422="Non - avec lien de dépendance",MIN(1129,H2422,$C2422)*overallRate,MIN(1129,H2422)*overallRate),ROUND(MAX(IF($B2422="Non - avec lien de dépendance",0,MIN((0.75*H2422),847)),MIN(H2422,(0.75*$C2422),847)),2)),IF($B2422="Non - avec lien de dépendance",MIN(1129,H2422,$C2422)*overallRate,MIN(1129,H2422)*overallRate)))))</f>
        <v>Effectuez l’étape 1</v>
      </c>
      <c r="M2422" s="68" t="str">
        <f>IF(ISTEXT(overallRate),"Effectuez l’étape 1",IF(OR(COUNT($C2422,I2422)&lt;&gt;2,overallRate=0),0,IF(E2422="Yes",ROUND(MAX(IF($B2422="Oui - sans lien de dépendance",0,MIN((0.75*I2422),847)),MIN(I2422,(0.75*$C2422),847)),2),IF(revenueReduction&gt;0.3,MAX(IF($B2422="Non - avec lien de dépendance",MIN(1129,I2422,$C2422)*overallRate,MIN(1129,I2422)*overallRate),ROUND(MAX(IF($B2422="Non - avec lien de dépendance",0,MIN((0.75*I2422),847)),MIN(I2422,(0.75*$C2422),847)),2)),IF($B2422="Non - avec lien de dépendance",MIN(1129,I2422,$C2422)*overallRate,MIN(1129,I2422)*overallRate)))))</f>
        <v>Effectuez l’étape 1</v>
      </c>
      <c r="N2422" s="68" t="str">
        <f>IF(ISTEXT(overallRate),"Effectuez l’étape 1",IF(OR(COUNT($C2422,J2422)&lt;&gt;2,overallRate=0),0,IF(F2422="Yes",ROUND(MAX(IF($B2422="Oui - sans lien de dépendance",0,MIN((0.75*J2422),847)),MIN(J2422,(0.75*$C2422),847)),2),IF(revenueReduction&gt;0.3,MAX(IF($B2422="Non - avec lien de dépendance",MIN(1129,J2422,$C2422)*overallRate,MIN(1129,J2422)*overallRate),ROUND(MAX(IF($B2422="Non - avec lien de dépendance",0,MIN((0.75*J2422),847)),MIN(J2422,(0.75*$C2422),847)),2)),IF($B2422="Non - avec lien de dépendance",MIN(1129,J2422,$C2422)*overallRate,MIN(1129,J2422)*overallRate)))))</f>
        <v>Effectuez l’étape 1</v>
      </c>
      <c r="O2422" s="68" t="str">
        <f>IF(ISTEXT(overallRate),"Effectuez l’étape 1",IF(OR(COUNT($C2422,K2422)&lt;&gt;2,overallRate=0),0,IF(G2422="Yes",ROUND(MAX(IF($B2422="Oui - sans lien de dépendance",0,MIN((0.75*K2422),847)),MIN(K2422,(0.75*$C2422),847)),2),IF(revenueReduction&gt;0.3,MAX(IF($B2422="Non - avec lien de dépendance",MIN(1129,K2422,$C2422)*overallRate,MIN(1129,K2422)*overallRate),ROUND(MAX(IF($B2422="Non - avec lien de dépendance",0,MIN((0.75*K2422),847)),MIN(K2422,(0.75*$C2422),847)),2)),IF($B2422="Non - avec lien de dépendance",MIN(1129,K2422,$C2422)*overallRate,MIN(1129,K2422)*overallRate)))))</f>
        <v>Effectuez l’étape 1</v>
      </c>
      <c r="P2422" s="3">
        <f t="shared" si="37"/>
        <v>0</v>
      </c>
    </row>
    <row r="2423" spans="12:16" x14ac:dyDescent="0.5">
      <c r="L2423" s="68" t="str">
        <f>IF(ISTEXT(overallRate),"Effectuez l’étape 1",IF(OR(COUNT($C2423,H2423)&lt;&gt;2,overallRate=0),0,IF(D2423="Yes",ROUND(MAX(IF($B2423="Oui - sans lien de dépendance",0,MIN((0.75*H2423),847)),MIN(H2423,(0.75*$C2423),847)),2),IF(revenueReduction&gt;0.3,MAX(IF($B2423="Non - avec lien de dépendance",MIN(1129,H2423,$C2423)*overallRate,MIN(1129,H2423)*overallRate),ROUND(MAX(IF($B2423="Non - avec lien de dépendance",0,MIN((0.75*H2423),847)),MIN(H2423,(0.75*$C2423),847)),2)),IF($B2423="Non - avec lien de dépendance",MIN(1129,H2423,$C2423)*overallRate,MIN(1129,H2423)*overallRate)))))</f>
        <v>Effectuez l’étape 1</v>
      </c>
      <c r="M2423" s="68" t="str">
        <f>IF(ISTEXT(overallRate),"Effectuez l’étape 1",IF(OR(COUNT($C2423,I2423)&lt;&gt;2,overallRate=0),0,IF(E2423="Yes",ROUND(MAX(IF($B2423="Oui - sans lien de dépendance",0,MIN((0.75*I2423),847)),MIN(I2423,(0.75*$C2423),847)),2),IF(revenueReduction&gt;0.3,MAX(IF($B2423="Non - avec lien de dépendance",MIN(1129,I2423,$C2423)*overallRate,MIN(1129,I2423)*overallRate),ROUND(MAX(IF($B2423="Non - avec lien de dépendance",0,MIN((0.75*I2423),847)),MIN(I2423,(0.75*$C2423),847)),2)),IF($B2423="Non - avec lien de dépendance",MIN(1129,I2423,$C2423)*overallRate,MIN(1129,I2423)*overallRate)))))</f>
        <v>Effectuez l’étape 1</v>
      </c>
      <c r="N2423" s="68" t="str">
        <f>IF(ISTEXT(overallRate),"Effectuez l’étape 1",IF(OR(COUNT($C2423,J2423)&lt;&gt;2,overallRate=0),0,IF(F2423="Yes",ROUND(MAX(IF($B2423="Oui - sans lien de dépendance",0,MIN((0.75*J2423),847)),MIN(J2423,(0.75*$C2423),847)),2),IF(revenueReduction&gt;0.3,MAX(IF($B2423="Non - avec lien de dépendance",MIN(1129,J2423,$C2423)*overallRate,MIN(1129,J2423)*overallRate),ROUND(MAX(IF($B2423="Non - avec lien de dépendance",0,MIN((0.75*J2423),847)),MIN(J2423,(0.75*$C2423),847)),2)),IF($B2423="Non - avec lien de dépendance",MIN(1129,J2423,$C2423)*overallRate,MIN(1129,J2423)*overallRate)))))</f>
        <v>Effectuez l’étape 1</v>
      </c>
      <c r="O2423" s="68" t="str">
        <f>IF(ISTEXT(overallRate),"Effectuez l’étape 1",IF(OR(COUNT($C2423,K2423)&lt;&gt;2,overallRate=0),0,IF(G2423="Yes",ROUND(MAX(IF($B2423="Oui - sans lien de dépendance",0,MIN((0.75*K2423),847)),MIN(K2423,(0.75*$C2423),847)),2),IF(revenueReduction&gt;0.3,MAX(IF($B2423="Non - avec lien de dépendance",MIN(1129,K2423,$C2423)*overallRate,MIN(1129,K2423)*overallRate),ROUND(MAX(IF($B2423="Non - avec lien de dépendance",0,MIN((0.75*K2423),847)),MIN(K2423,(0.75*$C2423),847)),2)),IF($B2423="Non - avec lien de dépendance",MIN(1129,K2423,$C2423)*overallRate,MIN(1129,K2423)*overallRate)))))</f>
        <v>Effectuez l’étape 1</v>
      </c>
      <c r="P2423" s="3">
        <f t="shared" si="37"/>
        <v>0</v>
      </c>
    </row>
    <row r="2424" spans="12:16" x14ac:dyDescent="0.5">
      <c r="L2424" s="68" t="str">
        <f>IF(ISTEXT(overallRate),"Effectuez l’étape 1",IF(OR(COUNT($C2424,H2424)&lt;&gt;2,overallRate=0),0,IF(D2424="Yes",ROUND(MAX(IF($B2424="Oui - sans lien de dépendance",0,MIN((0.75*H2424),847)),MIN(H2424,(0.75*$C2424),847)),2),IF(revenueReduction&gt;0.3,MAX(IF($B2424="Non - avec lien de dépendance",MIN(1129,H2424,$C2424)*overallRate,MIN(1129,H2424)*overallRate),ROUND(MAX(IF($B2424="Non - avec lien de dépendance",0,MIN((0.75*H2424),847)),MIN(H2424,(0.75*$C2424),847)),2)),IF($B2424="Non - avec lien de dépendance",MIN(1129,H2424,$C2424)*overallRate,MIN(1129,H2424)*overallRate)))))</f>
        <v>Effectuez l’étape 1</v>
      </c>
      <c r="M2424" s="68" t="str">
        <f>IF(ISTEXT(overallRate),"Effectuez l’étape 1",IF(OR(COUNT($C2424,I2424)&lt;&gt;2,overallRate=0),0,IF(E2424="Yes",ROUND(MAX(IF($B2424="Oui - sans lien de dépendance",0,MIN((0.75*I2424),847)),MIN(I2424,(0.75*$C2424),847)),2),IF(revenueReduction&gt;0.3,MAX(IF($B2424="Non - avec lien de dépendance",MIN(1129,I2424,$C2424)*overallRate,MIN(1129,I2424)*overallRate),ROUND(MAX(IF($B2424="Non - avec lien de dépendance",0,MIN((0.75*I2424),847)),MIN(I2424,(0.75*$C2424),847)),2)),IF($B2424="Non - avec lien de dépendance",MIN(1129,I2424,$C2424)*overallRate,MIN(1129,I2424)*overallRate)))))</f>
        <v>Effectuez l’étape 1</v>
      </c>
      <c r="N2424" s="68" t="str">
        <f>IF(ISTEXT(overallRate),"Effectuez l’étape 1",IF(OR(COUNT($C2424,J2424)&lt;&gt;2,overallRate=0),0,IF(F2424="Yes",ROUND(MAX(IF($B2424="Oui - sans lien de dépendance",0,MIN((0.75*J2424),847)),MIN(J2424,(0.75*$C2424),847)),2),IF(revenueReduction&gt;0.3,MAX(IF($B2424="Non - avec lien de dépendance",MIN(1129,J2424,$C2424)*overallRate,MIN(1129,J2424)*overallRate),ROUND(MAX(IF($B2424="Non - avec lien de dépendance",0,MIN((0.75*J2424),847)),MIN(J2424,(0.75*$C2424),847)),2)),IF($B2424="Non - avec lien de dépendance",MIN(1129,J2424,$C2424)*overallRate,MIN(1129,J2424)*overallRate)))))</f>
        <v>Effectuez l’étape 1</v>
      </c>
      <c r="O2424" s="68" t="str">
        <f>IF(ISTEXT(overallRate),"Effectuez l’étape 1",IF(OR(COUNT($C2424,K2424)&lt;&gt;2,overallRate=0),0,IF(G2424="Yes",ROUND(MAX(IF($B2424="Oui - sans lien de dépendance",0,MIN((0.75*K2424),847)),MIN(K2424,(0.75*$C2424),847)),2),IF(revenueReduction&gt;0.3,MAX(IF($B2424="Non - avec lien de dépendance",MIN(1129,K2424,$C2424)*overallRate,MIN(1129,K2424)*overallRate),ROUND(MAX(IF($B2424="Non - avec lien de dépendance",0,MIN((0.75*K2424),847)),MIN(K2424,(0.75*$C2424),847)),2)),IF($B2424="Non - avec lien de dépendance",MIN(1129,K2424,$C2424)*overallRate,MIN(1129,K2424)*overallRate)))))</f>
        <v>Effectuez l’étape 1</v>
      </c>
      <c r="P2424" s="3">
        <f t="shared" si="37"/>
        <v>0</v>
      </c>
    </row>
    <row r="2425" spans="12:16" x14ac:dyDescent="0.5">
      <c r="L2425" s="68" t="str">
        <f>IF(ISTEXT(overallRate),"Effectuez l’étape 1",IF(OR(COUNT($C2425,H2425)&lt;&gt;2,overallRate=0),0,IF(D2425="Yes",ROUND(MAX(IF($B2425="Oui - sans lien de dépendance",0,MIN((0.75*H2425),847)),MIN(H2425,(0.75*$C2425),847)),2),IF(revenueReduction&gt;0.3,MAX(IF($B2425="Non - avec lien de dépendance",MIN(1129,H2425,$C2425)*overallRate,MIN(1129,H2425)*overallRate),ROUND(MAX(IF($B2425="Non - avec lien de dépendance",0,MIN((0.75*H2425),847)),MIN(H2425,(0.75*$C2425),847)),2)),IF($B2425="Non - avec lien de dépendance",MIN(1129,H2425,$C2425)*overallRate,MIN(1129,H2425)*overallRate)))))</f>
        <v>Effectuez l’étape 1</v>
      </c>
      <c r="M2425" s="68" t="str">
        <f>IF(ISTEXT(overallRate),"Effectuez l’étape 1",IF(OR(COUNT($C2425,I2425)&lt;&gt;2,overallRate=0),0,IF(E2425="Yes",ROUND(MAX(IF($B2425="Oui - sans lien de dépendance",0,MIN((0.75*I2425),847)),MIN(I2425,(0.75*$C2425),847)),2),IF(revenueReduction&gt;0.3,MAX(IF($B2425="Non - avec lien de dépendance",MIN(1129,I2425,$C2425)*overallRate,MIN(1129,I2425)*overallRate),ROUND(MAX(IF($B2425="Non - avec lien de dépendance",0,MIN((0.75*I2425),847)),MIN(I2425,(0.75*$C2425),847)),2)),IF($B2425="Non - avec lien de dépendance",MIN(1129,I2425,$C2425)*overallRate,MIN(1129,I2425)*overallRate)))))</f>
        <v>Effectuez l’étape 1</v>
      </c>
      <c r="N2425" s="68" t="str">
        <f>IF(ISTEXT(overallRate),"Effectuez l’étape 1",IF(OR(COUNT($C2425,J2425)&lt;&gt;2,overallRate=0),0,IF(F2425="Yes",ROUND(MAX(IF($B2425="Oui - sans lien de dépendance",0,MIN((0.75*J2425),847)),MIN(J2425,(0.75*$C2425),847)),2),IF(revenueReduction&gt;0.3,MAX(IF($B2425="Non - avec lien de dépendance",MIN(1129,J2425,$C2425)*overallRate,MIN(1129,J2425)*overallRate),ROUND(MAX(IF($B2425="Non - avec lien de dépendance",0,MIN((0.75*J2425),847)),MIN(J2425,(0.75*$C2425),847)),2)),IF($B2425="Non - avec lien de dépendance",MIN(1129,J2425,$C2425)*overallRate,MIN(1129,J2425)*overallRate)))))</f>
        <v>Effectuez l’étape 1</v>
      </c>
      <c r="O2425" s="68" t="str">
        <f>IF(ISTEXT(overallRate),"Effectuez l’étape 1",IF(OR(COUNT($C2425,K2425)&lt;&gt;2,overallRate=0),0,IF(G2425="Yes",ROUND(MAX(IF($B2425="Oui - sans lien de dépendance",0,MIN((0.75*K2425),847)),MIN(K2425,(0.75*$C2425),847)),2),IF(revenueReduction&gt;0.3,MAX(IF($B2425="Non - avec lien de dépendance",MIN(1129,K2425,$C2425)*overallRate,MIN(1129,K2425)*overallRate),ROUND(MAX(IF($B2425="Non - avec lien de dépendance",0,MIN((0.75*K2425),847)),MIN(K2425,(0.75*$C2425),847)),2)),IF($B2425="Non - avec lien de dépendance",MIN(1129,K2425,$C2425)*overallRate,MIN(1129,K2425)*overallRate)))))</f>
        <v>Effectuez l’étape 1</v>
      </c>
      <c r="P2425" s="3">
        <f t="shared" si="37"/>
        <v>0</v>
      </c>
    </row>
    <row r="2426" spans="12:16" x14ac:dyDescent="0.5">
      <c r="L2426" s="68" t="str">
        <f>IF(ISTEXT(overallRate),"Effectuez l’étape 1",IF(OR(COUNT($C2426,H2426)&lt;&gt;2,overallRate=0),0,IF(D2426="Yes",ROUND(MAX(IF($B2426="Oui - sans lien de dépendance",0,MIN((0.75*H2426),847)),MIN(H2426,(0.75*$C2426),847)),2),IF(revenueReduction&gt;0.3,MAX(IF($B2426="Non - avec lien de dépendance",MIN(1129,H2426,$C2426)*overallRate,MIN(1129,H2426)*overallRate),ROUND(MAX(IF($B2426="Non - avec lien de dépendance",0,MIN((0.75*H2426),847)),MIN(H2426,(0.75*$C2426),847)),2)),IF($B2426="Non - avec lien de dépendance",MIN(1129,H2426,$C2426)*overallRate,MIN(1129,H2426)*overallRate)))))</f>
        <v>Effectuez l’étape 1</v>
      </c>
      <c r="M2426" s="68" t="str">
        <f>IF(ISTEXT(overallRate),"Effectuez l’étape 1",IF(OR(COUNT($C2426,I2426)&lt;&gt;2,overallRate=0),0,IF(E2426="Yes",ROUND(MAX(IF($B2426="Oui - sans lien de dépendance",0,MIN((0.75*I2426),847)),MIN(I2426,(0.75*$C2426),847)),2),IF(revenueReduction&gt;0.3,MAX(IF($B2426="Non - avec lien de dépendance",MIN(1129,I2426,$C2426)*overallRate,MIN(1129,I2426)*overallRate),ROUND(MAX(IF($B2426="Non - avec lien de dépendance",0,MIN((0.75*I2426),847)),MIN(I2426,(0.75*$C2426),847)),2)),IF($B2426="Non - avec lien de dépendance",MIN(1129,I2426,$C2426)*overallRate,MIN(1129,I2426)*overallRate)))))</f>
        <v>Effectuez l’étape 1</v>
      </c>
      <c r="N2426" s="68" t="str">
        <f>IF(ISTEXT(overallRate),"Effectuez l’étape 1",IF(OR(COUNT($C2426,J2426)&lt;&gt;2,overallRate=0),0,IF(F2426="Yes",ROUND(MAX(IF($B2426="Oui - sans lien de dépendance",0,MIN((0.75*J2426),847)),MIN(J2426,(0.75*$C2426),847)),2),IF(revenueReduction&gt;0.3,MAX(IF($B2426="Non - avec lien de dépendance",MIN(1129,J2426,$C2426)*overallRate,MIN(1129,J2426)*overallRate),ROUND(MAX(IF($B2426="Non - avec lien de dépendance",0,MIN((0.75*J2426),847)),MIN(J2426,(0.75*$C2426),847)),2)),IF($B2426="Non - avec lien de dépendance",MIN(1129,J2426,$C2426)*overallRate,MIN(1129,J2426)*overallRate)))))</f>
        <v>Effectuez l’étape 1</v>
      </c>
      <c r="O2426" s="68" t="str">
        <f>IF(ISTEXT(overallRate),"Effectuez l’étape 1",IF(OR(COUNT($C2426,K2426)&lt;&gt;2,overallRate=0),0,IF(G2426="Yes",ROUND(MAX(IF($B2426="Oui - sans lien de dépendance",0,MIN((0.75*K2426),847)),MIN(K2426,(0.75*$C2426),847)),2),IF(revenueReduction&gt;0.3,MAX(IF($B2426="Non - avec lien de dépendance",MIN(1129,K2426,$C2426)*overallRate,MIN(1129,K2426)*overallRate),ROUND(MAX(IF($B2426="Non - avec lien de dépendance",0,MIN((0.75*K2426),847)),MIN(K2426,(0.75*$C2426),847)),2)),IF($B2426="Non - avec lien de dépendance",MIN(1129,K2426,$C2426)*overallRate,MIN(1129,K2426)*overallRate)))))</f>
        <v>Effectuez l’étape 1</v>
      </c>
      <c r="P2426" s="3">
        <f t="shared" si="37"/>
        <v>0</v>
      </c>
    </row>
    <row r="2427" spans="12:16" x14ac:dyDescent="0.5">
      <c r="L2427" s="68" t="str">
        <f>IF(ISTEXT(overallRate),"Effectuez l’étape 1",IF(OR(COUNT($C2427,H2427)&lt;&gt;2,overallRate=0),0,IF(D2427="Yes",ROUND(MAX(IF($B2427="Oui - sans lien de dépendance",0,MIN((0.75*H2427),847)),MIN(H2427,(0.75*$C2427),847)),2),IF(revenueReduction&gt;0.3,MAX(IF($B2427="Non - avec lien de dépendance",MIN(1129,H2427,$C2427)*overallRate,MIN(1129,H2427)*overallRate),ROUND(MAX(IF($B2427="Non - avec lien de dépendance",0,MIN((0.75*H2427),847)),MIN(H2427,(0.75*$C2427),847)),2)),IF($B2427="Non - avec lien de dépendance",MIN(1129,H2427,$C2427)*overallRate,MIN(1129,H2427)*overallRate)))))</f>
        <v>Effectuez l’étape 1</v>
      </c>
      <c r="M2427" s="68" t="str">
        <f>IF(ISTEXT(overallRate),"Effectuez l’étape 1",IF(OR(COUNT($C2427,I2427)&lt;&gt;2,overallRate=0),0,IF(E2427="Yes",ROUND(MAX(IF($B2427="Oui - sans lien de dépendance",0,MIN((0.75*I2427),847)),MIN(I2427,(0.75*$C2427),847)),2),IF(revenueReduction&gt;0.3,MAX(IF($B2427="Non - avec lien de dépendance",MIN(1129,I2427,$C2427)*overallRate,MIN(1129,I2427)*overallRate),ROUND(MAX(IF($B2427="Non - avec lien de dépendance",0,MIN((0.75*I2427),847)),MIN(I2427,(0.75*$C2427),847)),2)),IF($B2427="Non - avec lien de dépendance",MIN(1129,I2427,$C2427)*overallRate,MIN(1129,I2427)*overallRate)))))</f>
        <v>Effectuez l’étape 1</v>
      </c>
      <c r="N2427" s="68" t="str">
        <f>IF(ISTEXT(overallRate),"Effectuez l’étape 1",IF(OR(COUNT($C2427,J2427)&lt;&gt;2,overallRate=0),0,IF(F2427="Yes",ROUND(MAX(IF($B2427="Oui - sans lien de dépendance",0,MIN((0.75*J2427),847)),MIN(J2427,(0.75*$C2427),847)),2),IF(revenueReduction&gt;0.3,MAX(IF($B2427="Non - avec lien de dépendance",MIN(1129,J2427,$C2427)*overallRate,MIN(1129,J2427)*overallRate),ROUND(MAX(IF($B2427="Non - avec lien de dépendance",0,MIN((0.75*J2427),847)),MIN(J2427,(0.75*$C2427),847)),2)),IF($B2427="Non - avec lien de dépendance",MIN(1129,J2427,$C2427)*overallRate,MIN(1129,J2427)*overallRate)))))</f>
        <v>Effectuez l’étape 1</v>
      </c>
      <c r="O2427" s="68" t="str">
        <f>IF(ISTEXT(overallRate),"Effectuez l’étape 1",IF(OR(COUNT($C2427,K2427)&lt;&gt;2,overallRate=0),0,IF(G2427="Yes",ROUND(MAX(IF($B2427="Oui - sans lien de dépendance",0,MIN((0.75*K2427),847)),MIN(K2427,(0.75*$C2427),847)),2),IF(revenueReduction&gt;0.3,MAX(IF($B2427="Non - avec lien de dépendance",MIN(1129,K2427,$C2427)*overallRate,MIN(1129,K2427)*overallRate),ROUND(MAX(IF($B2427="Non - avec lien de dépendance",0,MIN((0.75*K2427),847)),MIN(K2427,(0.75*$C2427),847)),2)),IF($B2427="Non - avec lien de dépendance",MIN(1129,K2427,$C2427)*overallRate,MIN(1129,K2427)*overallRate)))))</f>
        <v>Effectuez l’étape 1</v>
      </c>
      <c r="P2427" s="3">
        <f t="shared" si="37"/>
        <v>0</v>
      </c>
    </row>
    <row r="2428" spans="12:16" x14ac:dyDescent="0.5">
      <c r="L2428" s="68" t="str">
        <f>IF(ISTEXT(overallRate),"Effectuez l’étape 1",IF(OR(COUNT($C2428,H2428)&lt;&gt;2,overallRate=0),0,IF(D2428="Yes",ROUND(MAX(IF($B2428="Oui - sans lien de dépendance",0,MIN((0.75*H2428),847)),MIN(H2428,(0.75*$C2428),847)),2),IF(revenueReduction&gt;0.3,MAX(IF($B2428="Non - avec lien de dépendance",MIN(1129,H2428,$C2428)*overallRate,MIN(1129,H2428)*overallRate),ROUND(MAX(IF($B2428="Non - avec lien de dépendance",0,MIN((0.75*H2428),847)),MIN(H2428,(0.75*$C2428),847)),2)),IF($B2428="Non - avec lien de dépendance",MIN(1129,H2428,$C2428)*overallRate,MIN(1129,H2428)*overallRate)))))</f>
        <v>Effectuez l’étape 1</v>
      </c>
      <c r="M2428" s="68" t="str">
        <f>IF(ISTEXT(overallRate),"Effectuez l’étape 1",IF(OR(COUNT($C2428,I2428)&lt;&gt;2,overallRate=0),0,IF(E2428="Yes",ROUND(MAX(IF($B2428="Oui - sans lien de dépendance",0,MIN((0.75*I2428),847)),MIN(I2428,(0.75*$C2428),847)),2),IF(revenueReduction&gt;0.3,MAX(IF($B2428="Non - avec lien de dépendance",MIN(1129,I2428,$C2428)*overallRate,MIN(1129,I2428)*overallRate),ROUND(MAX(IF($B2428="Non - avec lien de dépendance",0,MIN((0.75*I2428),847)),MIN(I2428,(0.75*$C2428),847)),2)),IF($B2428="Non - avec lien de dépendance",MIN(1129,I2428,$C2428)*overallRate,MIN(1129,I2428)*overallRate)))))</f>
        <v>Effectuez l’étape 1</v>
      </c>
      <c r="N2428" s="68" t="str">
        <f>IF(ISTEXT(overallRate),"Effectuez l’étape 1",IF(OR(COUNT($C2428,J2428)&lt;&gt;2,overallRate=0),0,IF(F2428="Yes",ROUND(MAX(IF($B2428="Oui - sans lien de dépendance",0,MIN((0.75*J2428),847)),MIN(J2428,(0.75*$C2428),847)),2),IF(revenueReduction&gt;0.3,MAX(IF($B2428="Non - avec lien de dépendance",MIN(1129,J2428,$C2428)*overallRate,MIN(1129,J2428)*overallRate),ROUND(MAX(IF($B2428="Non - avec lien de dépendance",0,MIN((0.75*J2428),847)),MIN(J2428,(0.75*$C2428),847)),2)),IF($B2428="Non - avec lien de dépendance",MIN(1129,J2428,$C2428)*overallRate,MIN(1129,J2428)*overallRate)))))</f>
        <v>Effectuez l’étape 1</v>
      </c>
      <c r="O2428" s="68" t="str">
        <f>IF(ISTEXT(overallRate),"Effectuez l’étape 1",IF(OR(COUNT($C2428,K2428)&lt;&gt;2,overallRate=0),0,IF(G2428="Yes",ROUND(MAX(IF($B2428="Oui - sans lien de dépendance",0,MIN((0.75*K2428),847)),MIN(K2428,(0.75*$C2428),847)),2),IF(revenueReduction&gt;0.3,MAX(IF($B2428="Non - avec lien de dépendance",MIN(1129,K2428,$C2428)*overallRate,MIN(1129,K2428)*overallRate),ROUND(MAX(IF($B2428="Non - avec lien de dépendance",0,MIN((0.75*K2428),847)),MIN(K2428,(0.75*$C2428),847)),2)),IF($B2428="Non - avec lien de dépendance",MIN(1129,K2428,$C2428)*overallRate,MIN(1129,K2428)*overallRate)))))</f>
        <v>Effectuez l’étape 1</v>
      </c>
      <c r="P2428" s="3">
        <f t="shared" si="37"/>
        <v>0</v>
      </c>
    </row>
    <row r="2429" spans="12:16" x14ac:dyDescent="0.5">
      <c r="L2429" s="68" t="str">
        <f>IF(ISTEXT(overallRate),"Effectuez l’étape 1",IF(OR(COUNT($C2429,H2429)&lt;&gt;2,overallRate=0),0,IF(D2429="Yes",ROUND(MAX(IF($B2429="Oui - sans lien de dépendance",0,MIN((0.75*H2429),847)),MIN(H2429,(0.75*$C2429),847)),2),IF(revenueReduction&gt;0.3,MAX(IF($B2429="Non - avec lien de dépendance",MIN(1129,H2429,$C2429)*overallRate,MIN(1129,H2429)*overallRate),ROUND(MAX(IF($B2429="Non - avec lien de dépendance",0,MIN((0.75*H2429),847)),MIN(H2429,(0.75*$C2429),847)),2)),IF($B2429="Non - avec lien de dépendance",MIN(1129,H2429,$C2429)*overallRate,MIN(1129,H2429)*overallRate)))))</f>
        <v>Effectuez l’étape 1</v>
      </c>
      <c r="M2429" s="68" t="str">
        <f>IF(ISTEXT(overallRate),"Effectuez l’étape 1",IF(OR(COUNT($C2429,I2429)&lt;&gt;2,overallRate=0),0,IF(E2429="Yes",ROUND(MAX(IF($B2429="Oui - sans lien de dépendance",0,MIN((0.75*I2429),847)),MIN(I2429,(0.75*$C2429),847)),2),IF(revenueReduction&gt;0.3,MAX(IF($B2429="Non - avec lien de dépendance",MIN(1129,I2429,$C2429)*overallRate,MIN(1129,I2429)*overallRate),ROUND(MAX(IF($B2429="Non - avec lien de dépendance",0,MIN((0.75*I2429),847)),MIN(I2429,(0.75*$C2429),847)),2)),IF($B2429="Non - avec lien de dépendance",MIN(1129,I2429,$C2429)*overallRate,MIN(1129,I2429)*overallRate)))))</f>
        <v>Effectuez l’étape 1</v>
      </c>
      <c r="N2429" s="68" t="str">
        <f>IF(ISTEXT(overallRate),"Effectuez l’étape 1",IF(OR(COUNT($C2429,J2429)&lt;&gt;2,overallRate=0),0,IF(F2429="Yes",ROUND(MAX(IF($B2429="Oui - sans lien de dépendance",0,MIN((0.75*J2429),847)),MIN(J2429,(0.75*$C2429),847)),2),IF(revenueReduction&gt;0.3,MAX(IF($B2429="Non - avec lien de dépendance",MIN(1129,J2429,$C2429)*overallRate,MIN(1129,J2429)*overallRate),ROUND(MAX(IF($B2429="Non - avec lien de dépendance",0,MIN((0.75*J2429),847)),MIN(J2429,(0.75*$C2429),847)),2)),IF($B2429="Non - avec lien de dépendance",MIN(1129,J2429,$C2429)*overallRate,MIN(1129,J2429)*overallRate)))))</f>
        <v>Effectuez l’étape 1</v>
      </c>
      <c r="O2429" s="68" t="str">
        <f>IF(ISTEXT(overallRate),"Effectuez l’étape 1",IF(OR(COUNT($C2429,K2429)&lt;&gt;2,overallRate=0),0,IF(G2429="Yes",ROUND(MAX(IF($B2429="Oui - sans lien de dépendance",0,MIN((0.75*K2429),847)),MIN(K2429,(0.75*$C2429),847)),2),IF(revenueReduction&gt;0.3,MAX(IF($B2429="Non - avec lien de dépendance",MIN(1129,K2429,$C2429)*overallRate,MIN(1129,K2429)*overallRate),ROUND(MAX(IF($B2429="Non - avec lien de dépendance",0,MIN((0.75*K2429),847)),MIN(K2429,(0.75*$C2429),847)),2)),IF($B2429="Non - avec lien de dépendance",MIN(1129,K2429,$C2429)*overallRate,MIN(1129,K2429)*overallRate)))))</f>
        <v>Effectuez l’étape 1</v>
      </c>
      <c r="P2429" s="3">
        <f t="shared" si="37"/>
        <v>0</v>
      </c>
    </row>
    <row r="2430" spans="12:16" x14ac:dyDescent="0.5">
      <c r="L2430" s="68" t="str">
        <f>IF(ISTEXT(overallRate),"Effectuez l’étape 1",IF(OR(COUNT($C2430,H2430)&lt;&gt;2,overallRate=0),0,IF(D2430="Yes",ROUND(MAX(IF($B2430="Oui - sans lien de dépendance",0,MIN((0.75*H2430),847)),MIN(H2430,(0.75*$C2430),847)),2),IF(revenueReduction&gt;0.3,MAX(IF($B2430="Non - avec lien de dépendance",MIN(1129,H2430,$C2430)*overallRate,MIN(1129,H2430)*overallRate),ROUND(MAX(IF($B2430="Non - avec lien de dépendance",0,MIN((0.75*H2430),847)),MIN(H2430,(0.75*$C2430),847)),2)),IF($B2430="Non - avec lien de dépendance",MIN(1129,H2430,$C2430)*overallRate,MIN(1129,H2430)*overallRate)))))</f>
        <v>Effectuez l’étape 1</v>
      </c>
      <c r="M2430" s="68" t="str">
        <f>IF(ISTEXT(overallRate),"Effectuez l’étape 1",IF(OR(COUNT($C2430,I2430)&lt;&gt;2,overallRate=0),0,IF(E2430="Yes",ROUND(MAX(IF($B2430="Oui - sans lien de dépendance",0,MIN((0.75*I2430),847)),MIN(I2430,(0.75*$C2430),847)),2),IF(revenueReduction&gt;0.3,MAX(IF($B2430="Non - avec lien de dépendance",MIN(1129,I2430,$C2430)*overallRate,MIN(1129,I2430)*overallRate),ROUND(MAX(IF($B2430="Non - avec lien de dépendance",0,MIN((0.75*I2430),847)),MIN(I2430,(0.75*$C2430),847)),2)),IF($B2430="Non - avec lien de dépendance",MIN(1129,I2430,$C2430)*overallRate,MIN(1129,I2430)*overallRate)))))</f>
        <v>Effectuez l’étape 1</v>
      </c>
      <c r="N2430" s="68" t="str">
        <f>IF(ISTEXT(overallRate),"Effectuez l’étape 1",IF(OR(COUNT($C2430,J2430)&lt;&gt;2,overallRate=0),0,IF(F2430="Yes",ROUND(MAX(IF($B2430="Oui - sans lien de dépendance",0,MIN((0.75*J2430),847)),MIN(J2430,(0.75*$C2430),847)),2),IF(revenueReduction&gt;0.3,MAX(IF($B2430="Non - avec lien de dépendance",MIN(1129,J2430,$C2430)*overallRate,MIN(1129,J2430)*overallRate),ROUND(MAX(IF($B2430="Non - avec lien de dépendance",0,MIN((0.75*J2430),847)),MIN(J2430,(0.75*$C2430),847)),2)),IF($B2430="Non - avec lien de dépendance",MIN(1129,J2430,$C2430)*overallRate,MIN(1129,J2430)*overallRate)))))</f>
        <v>Effectuez l’étape 1</v>
      </c>
      <c r="O2430" s="68" t="str">
        <f>IF(ISTEXT(overallRate),"Effectuez l’étape 1",IF(OR(COUNT($C2430,K2430)&lt;&gt;2,overallRate=0),0,IF(G2430="Yes",ROUND(MAX(IF($B2430="Oui - sans lien de dépendance",0,MIN((0.75*K2430),847)),MIN(K2430,(0.75*$C2430),847)),2),IF(revenueReduction&gt;0.3,MAX(IF($B2430="Non - avec lien de dépendance",MIN(1129,K2430,$C2430)*overallRate,MIN(1129,K2430)*overallRate),ROUND(MAX(IF($B2430="Non - avec lien de dépendance",0,MIN((0.75*K2430),847)),MIN(K2430,(0.75*$C2430),847)),2)),IF($B2430="Non - avec lien de dépendance",MIN(1129,K2430,$C2430)*overallRate,MIN(1129,K2430)*overallRate)))))</f>
        <v>Effectuez l’étape 1</v>
      </c>
      <c r="P2430" s="3">
        <f t="shared" si="37"/>
        <v>0</v>
      </c>
    </row>
    <row r="2431" spans="12:16" x14ac:dyDescent="0.5">
      <c r="L2431" s="68" t="str">
        <f>IF(ISTEXT(overallRate),"Effectuez l’étape 1",IF(OR(COUNT($C2431,H2431)&lt;&gt;2,overallRate=0),0,IF(D2431="Yes",ROUND(MAX(IF($B2431="Oui - sans lien de dépendance",0,MIN((0.75*H2431),847)),MIN(H2431,(0.75*$C2431),847)),2),IF(revenueReduction&gt;0.3,MAX(IF($B2431="Non - avec lien de dépendance",MIN(1129,H2431,$C2431)*overallRate,MIN(1129,H2431)*overallRate),ROUND(MAX(IF($B2431="Non - avec lien de dépendance",0,MIN((0.75*H2431),847)),MIN(H2431,(0.75*$C2431),847)),2)),IF($B2431="Non - avec lien de dépendance",MIN(1129,H2431,$C2431)*overallRate,MIN(1129,H2431)*overallRate)))))</f>
        <v>Effectuez l’étape 1</v>
      </c>
      <c r="M2431" s="68" t="str">
        <f>IF(ISTEXT(overallRate),"Effectuez l’étape 1",IF(OR(COUNT($C2431,I2431)&lt;&gt;2,overallRate=0),0,IF(E2431="Yes",ROUND(MAX(IF($B2431="Oui - sans lien de dépendance",0,MIN((0.75*I2431),847)),MIN(I2431,(0.75*$C2431),847)),2),IF(revenueReduction&gt;0.3,MAX(IF($B2431="Non - avec lien de dépendance",MIN(1129,I2431,$C2431)*overallRate,MIN(1129,I2431)*overallRate),ROUND(MAX(IF($B2431="Non - avec lien de dépendance",0,MIN((0.75*I2431),847)),MIN(I2431,(0.75*$C2431),847)),2)),IF($B2431="Non - avec lien de dépendance",MIN(1129,I2431,$C2431)*overallRate,MIN(1129,I2431)*overallRate)))))</f>
        <v>Effectuez l’étape 1</v>
      </c>
      <c r="N2431" s="68" t="str">
        <f>IF(ISTEXT(overallRate),"Effectuez l’étape 1",IF(OR(COUNT($C2431,J2431)&lt;&gt;2,overallRate=0),0,IF(F2431="Yes",ROUND(MAX(IF($B2431="Oui - sans lien de dépendance",0,MIN((0.75*J2431),847)),MIN(J2431,(0.75*$C2431),847)),2),IF(revenueReduction&gt;0.3,MAX(IF($B2431="Non - avec lien de dépendance",MIN(1129,J2431,$C2431)*overallRate,MIN(1129,J2431)*overallRate),ROUND(MAX(IF($B2431="Non - avec lien de dépendance",0,MIN((0.75*J2431),847)),MIN(J2431,(0.75*$C2431),847)),2)),IF($B2431="Non - avec lien de dépendance",MIN(1129,J2431,$C2431)*overallRate,MIN(1129,J2431)*overallRate)))))</f>
        <v>Effectuez l’étape 1</v>
      </c>
      <c r="O2431" s="68" t="str">
        <f>IF(ISTEXT(overallRate),"Effectuez l’étape 1",IF(OR(COUNT($C2431,K2431)&lt;&gt;2,overallRate=0),0,IF(G2431="Yes",ROUND(MAX(IF($B2431="Oui - sans lien de dépendance",0,MIN((0.75*K2431),847)),MIN(K2431,(0.75*$C2431),847)),2),IF(revenueReduction&gt;0.3,MAX(IF($B2431="Non - avec lien de dépendance",MIN(1129,K2431,$C2431)*overallRate,MIN(1129,K2431)*overallRate),ROUND(MAX(IF($B2431="Non - avec lien de dépendance",0,MIN((0.75*K2431),847)),MIN(K2431,(0.75*$C2431),847)),2)),IF($B2431="Non - avec lien de dépendance",MIN(1129,K2431,$C2431)*overallRate,MIN(1129,K2431)*overallRate)))))</f>
        <v>Effectuez l’étape 1</v>
      </c>
      <c r="P2431" s="3">
        <f t="shared" si="37"/>
        <v>0</v>
      </c>
    </row>
    <row r="2432" spans="12:16" x14ac:dyDescent="0.5">
      <c r="L2432" s="68" t="str">
        <f>IF(ISTEXT(overallRate),"Effectuez l’étape 1",IF(OR(COUNT($C2432,H2432)&lt;&gt;2,overallRate=0),0,IF(D2432="Yes",ROUND(MAX(IF($B2432="Oui - sans lien de dépendance",0,MIN((0.75*H2432),847)),MIN(H2432,(0.75*$C2432),847)),2),IF(revenueReduction&gt;0.3,MAX(IF($B2432="Non - avec lien de dépendance",MIN(1129,H2432,$C2432)*overallRate,MIN(1129,H2432)*overallRate),ROUND(MAX(IF($B2432="Non - avec lien de dépendance",0,MIN((0.75*H2432),847)),MIN(H2432,(0.75*$C2432),847)),2)),IF($B2432="Non - avec lien de dépendance",MIN(1129,H2432,$C2432)*overallRate,MIN(1129,H2432)*overallRate)))))</f>
        <v>Effectuez l’étape 1</v>
      </c>
      <c r="M2432" s="68" t="str">
        <f>IF(ISTEXT(overallRate),"Effectuez l’étape 1",IF(OR(COUNT($C2432,I2432)&lt;&gt;2,overallRate=0),0,IF(E2432="Yes",ROUND(MAX(IF($B2432="Oui - sans lien de dépendance",0,MIN((0.75*I2432),847)),MIN(I2432,(0.75*$C2432),847)),2),IF(revenueReduction&gt;0.3,MAX(IF($B2432="Non - avec lien de dépendance",MIN(1129,I2432,$C2432)*overallRate,MIN(1129,I2432)*overallRate),ROUND(MAX(IF($B2432="Non - avec lien de dépendance",0,MIN((0.75*I2432),847)),MIN(I2432,(0.75*$C2432),847)),2)),IF($B2432="Non - avec lien de dépendance",MIN(1129,I2432,$C2432)*overallRate,MIN(1129,I2432)*overallRate)))))</f>
        <v>Effectuez l’étape 1</v>
      </c>
      <c r="N2432" s="68" t="str">
        <f>IF(ISTEXT(overallRate),"Effectuez l’étape 1",IF(OR(COUNT($C2432,J2432)&lt;&gt;2,overallRate=0),0,IF(F2432="Yes",ROUND(MAX(IF($B2432="Oui - sans lien de dépendance",0,MIN((0.75*J2432),847)),MIN(J2432,(0.75*$C2432),847)),2),IF(revenueReduction&gt;0.3,MAX(IF($B2432="Non - avec lien de dépendance",MIN(1129,J2432,$C2432)*overallRate,MIN(1129,J2432)*overallRate),ROUND(MAX(IF($B2432="Non - avec lien de dépendance",0,MIN((0.75*J2432),847)),MIN(J2432,(0.75*$C2432),847)),2)),IF($B2432="Non - avec lien de dépendance",MIN(1129,J2432,$C2432)*overallRate,MIN(1129,J2432)*overallRate)))))</f>
        <v>Effectuez l’étape 1</v>
      </c>
      <c r="O2432" s="68" t="str">
        <f>IF(ISTEXT(overallRate),"Effectuez l’étape 1",IF(OR(COUNT($C2432,K2432)&lt;&gt;2,overallRate=0),0,IF(G2432="Yes",ROUND(MAX(IF($B2432="Oui - sans lien de dépendance",0,MIN((0.75*K2432),847)),MIN(K2432,(0.75*$C2432),847)),2),IF(revenueReduction&gt;0.3,MAX(IF($B2432="Non - avec lien de dépendance",MIN(1129,K2432,$C2432)*overallRate,MIN(1129,K2432)*overallRate),ROUND(MAX(IF($B2432="Non - avec lien de dépendance",0,MIN((0.75*K2432),847)),MIN(K2432,(0.75*$C2432),847)),2)),IF($B2432="Non - avec lien de dépendance",MIN(1129,K2432,$C2432)*overallRate,MIN(1129,K2432)*overallRate)))))</f>
        <v>Effectuez l’étape 1</v>
      </c>
      <c r="P2432" s="3">
        <f t="shared" si="37"/>
        <v>0</v>
      </c>
    </row>
    <row r="2433" spans="12:16" x14ac:dyDescent="0.5">
      <c r="L2433" s="68" t="str">
        <f>IF(ISTEXT(overallRate),"Effectuez l’étape 1",IF(OR(COUNT($C2433,H2433)&lt;&gt;2,overallRate=0),0,IF(D2433="Yes",ROUND(MAX(IF($B2433="Oui - sans lien de dépendance",0,MIN((0.75*H2433),847)),MIN(H2433,(0.75*$C2433),847)),2),IF(revenueReduction&gt;0.3,MAX(IF($B2433="Non - avec lien de dépendance",MIN(1129,H2433,$C2433)*overallRate,MIN(1129,H2433)*overallRate),ROUND(MAX(IF($B2433="Non - avec lien de dépendance",0,MIN((0.75*H2433),847)),MIN(H2433,(0.75*$C2433),847)),2)),IF($B2433="Non - avec lien de dépendance",MIN(1129,H2433,$C2433)*overallRate,MIN(1129,H2433)*overallRate)))))</f>
        <v>Effectuez l’étape 1</v>
      </c>
      <c r="M2433" s="68" t="str">
        <f>IF(ISTEXT(overallRate),"Effectuez l’étape 1",IF(OR(COUNT($C2433,I2433)&lt;&gt;2,overallRate=0),0,IF(E2433="Yes",ROUND(MAX(IF($B2433="Oui - sans lien de dépendance",0,MIN((0.75*I2433),847)),MIN(I2433,(0.75*$C2433),847)),2),IF(revenueReduction&gt;0.3,MAX(IF($B2433="Non - avec lien de dépendance",MIN(1129,I2433,$C2433)*overallRate,MIN(1129,I2433)*overallRate),ROUND(MAX(IF($B2433="Non - avec lien de dépendance",0,MIN((0.75*I2433),847)),MIN(I2433,(0.75*$C2433),847)),2)),IF($B2433="Non - avec lien de dépendance",MIN(1129,I2433,$C2433)*overallRate,MIN(1129,I2433)*overallRate)))))</f>
        <v>Effectuez l’étape 1</v>
      </c>
      <c r="N2433" s="68" t="str">
        <f>IF(ISTEXT(overallRate),"Effectuez l’étape 1",IF(OR(COUNT($C2433,J2433)&lt;&gt;2,overallRate=0),0,IF(F2433="Yes",ROUND(MAX(IF($B2433="Oui - sans lien de dépendance",0,MIN((0.75*J2433),847)),MIN(J2433,(0.75*$C2433),847)),2),IF(revenueReduction&gt;0.3,MAX(IF($B2433="Non - avec lien de dépendance",MIN(1129,J2433,$C2433)*overallRate,MIN(1129,J2433)*overallRate),ROUND(MAX(IF($B2433="Non - avec lien de dépendance",0,MIN((0.75*J2433),847)),MIN(J2433,(0.75*$C2433),847)),2)),IF($B2433="Non - avec lien de dépendance",MIN(1129,J2433,$C2433)*overallRate,MIN(1129,J2433)*overallRate)))))</f>
        <v>Effectuez l’étape 1</v>
      </c>
      <c r="O2433" s="68" t="str">
        <f>IF(ISTEXT(overallRate),"Effectuez l’étape 1",IF(OR(COUNT($C2433,K2433)&lt;&gt;2,overallRate=0),0,IF(G2433="Yes",ROUND(MAX(IF($B2433="Oui - sans lien de dépendance",0,MIN((0.75*K2433),847)),MIN(K2433,(0.75*$C2433),847)),2),IF(revenueReduction&gt;0.3,MAX(IF($B2433="Non - avec lien de dépendance",MIN(1129,K2433,$C2433)*overallRate,MIN(1129,K2433)*overallRate),ROUND(MAX(IF($B2433="Non - avec lien de dépendance",0,MIN((0.75*K2433),847)),MIN(K2433,(0.75*$C2433),847)),2)),IF($B2433="Non - avec lien de dépendance",MIN(1129,K2433,$C2433)*overallRate,MIN(1129,K2433)*overallRate)))))</f>
        <v>Effectuez l’étape 1</v>
      </c>
      <c r="P2433" s="3">
        <f t="shared" si="37"/>
        <v>0</v>
      </c>
    </row>
    <row r="2434" spans="12:16" x14ac:dyDescent="0.5">
      <c r="L2434" s="68" t="str">
        <f>IF(ISTEXT(overallRate),"Effectuez l’étape 1",IF(OR(COUNT($C2434,H2434)&lt;&gt;2,overallRate=0),0,IF(D2434="Yes",ROUND(MAX(IF($B2434="Oui - sans lien de dépendance",0,MIN((0.75*H2434),847)),MIN(H2434,(0.75*$C2434),847)),2),IF(revenueReduction&gt;0.3,MAX(IF($B2434="Non - avec lien de dépendance",MIN(1129,H2434,$C2434)*overallRate,MIN(1129,H2434)*overallRate),ROUND(MAX(IF($B2434="Non - avec lien de dépendance",0,MIN((0.75*H2434),847)),MIN(H2434,(0.75*$C2434),847)),2)),IF($B2434="Non - avec lien de dépendance",MIN(1129,H2434,$C2434)*overallRate,MIN(1129,H2434)*overallRate)))))</f>
        <v>Effectuez l’étape 1</v>
      </c>
      <c r="M2434" s="68" t="str">
        <f>IF(ISTEXT(overallRate),"Effectuez l’étape 1",IF(OR(COUNT($C2434,I2434)&lt;&gt;2,overallRate=0),0,IF(E2434="Yes",ROUND(MAX(IF($B2434="Oui - sans lien de dépendance",0,MIN((0.75*I2434),847)),MIN(I2434,(0.75*$C2434),847)),2),IF(revenueReduction&gt;0.3,MAX(IF($B2434="Non - avec lien de dépendance",MIN(1129,I2434,$C2434)*overallRate,MIN(1129,I2434)*overallRate),ROUND(MAX(IF($B2434="Non - avec lien de dépendance",0,MIN((0.75*I2434),847)),MIN(I2434,(0.75*$C2434),847)),2)),IF($B2434="Non - avec lien de dépendance",MIN(1129,I2434,$C2434)*overallRate,MIN(1129,I2434)*overallRate)))))</f>
        <v>Effectuez l’étape 1</v>
      </c>
      <c r="N2434" s="68" t="str">
        <f>IF(ISTEXT(overallRate),"Effectuez l’étape 1",IF(OR(COUNT($C2434,J2434)&lt;&gt;2,overallRate=0),0,IF(F2434="Yes",ROUND(MAX(IF($B2434="Oui - sans lien de dépendance",0,MIN((0.75*J2434),847)),MIN(J2434,(0.75*$C2434),847)),2),IF(revenueReduction&gt;0.3,MAX(IF($B2434="Non - avec lien de dépendance",MIN(1129,J2434,$C2434)*overallRate,MIN(1129,J2434)*overallRate),ROUND(MAX(IF($B2434="Non - avec lien de dépendance",0,MIN((0.75*J2434),847)),MIN(J2434,(0.75*$C2434),847)),2)),IF($B2434="Non - avec lien de dépendance",MIN(1129,J2434,$C2434)*overallRate,MIN(1129,J2434)*overallRate)))))</f>
        <v>Effectuez l’étape 1</v>
      </c>
      <c r="O2434" s="68" t="str">
        <f>IF(ISTEXT(overallRate),"Effectuez l’étape 1",IF(OR(COUNT($C2434,K2434)&lt;&gt;2,overallRate=0),0,IF(G2434="Yes",ROUND(MAX(IF($B2434="Oui - sans lien de dépendance",0,MIN((0.75*K2434),847)),MIN(K2434,(0.75*$C2434),847)),2),IF(revenueReduction&gt;0.3,MAX(IF($B2434="Non - avec lien de dépendance",MIN(1129,K2434,$C2434)*overallRate,MIN(1129,K2434)*overallRate),ROUND(MAX(IF($B2434="Non - avec lien de dépendance",0,MIN((0.75*K2434),847)),MIN(K2434,(0.75*$C2434),847)),2)),IF($B2434="Non - avec lien de dépendance",MIN(1129,K2434,$C2434)*overallRate,MIN(1129,K2434)*overallRate)))))</f>
        <v>Effectuez l’étape 1</v>
      </c>
      <c r="P2434" s="3">
        <f t="shared" si="37"/>
        <v>0</v>
      </c>
    </row>
    <row r="2435" spans="12:16" x14ac:dyDescent="0.5">
      <c r="L2435" s="68" t="str">
        <f>IF(ISTEXT(overallRate),"Effectuez l’étape 1",IF(OR(COUNT($C2435,H2435)&lt;&gt;2,overallRate=0),0,IF(D2435="Yes",ROUND(MAX(IF($B2435="Oui - sans lien de dépendance",0,MIN((0.75*H2435),847)),MIN(H2435,(0.75*$C2435),847)),2),IF(revenueReduction&gt;0.3,MAX(IF($B2435="Non - avec lien de dépendance",MIN(1129,H2435,$C2435)*overallRate,MIN(1129,H2435)*overallRate),ROUND(MAX(IF($B2435="Non - avec lien de dépendance",0,MIN((0.75*H2435),847)),MIN(H2435,(0.75*$C2435),847)),2)),IF($B2435="Non - avec lien de dépendance",MIN(1129,H2435,$C2435)*overallRate,MIN(1129,H2435)*overallRate)))))</f>
        <v>Effectuez l’étape 1</v>
      </c>
      <c r="M2435" s="68" t="str">
        <f>IF(ISTEXT(overallRate),"Effectuez l’étape 1",IF(OR(COUNT($C2435,I2435)&lt;&gt;2,overallRate=0),0,IF(E2435="Yes",ROUND(MAX(IF($B2435="Oui - sans lien de dépendance",0,MIN((0.75*I2435),847)),MIN(I2435,(0.75*$C2435),847)),2),IF(revenueReduction&gt;0.3,MAX(IF($B2435="Non - avec lien de dépendance",MIN(1129,I2435,$C2435)*overallRate,MIN(1129,I2435)*overallRate),ROUND(MAX(IF($B2435="Non - avec lien de dépendance",0,MIN((0.75*I2435),847)),MIN(I2435,(0.75*$C2435),847)),2)),IF($B2435="Non - avec lien de dépendance",MIN(1129,I2435,$C2435)*overallRate,MIN(1129,I2435)*overallRate)))))</f>
        <v>Effectuez l’étape 1</v>
      </c>
      <c r="N2435" s="68" t="str">
        <f>IF(ISTEXT(overallRate),"Effectuez l’étape 1",IF(OR(COUNT($C2435,J2435)&lt;&gt;2,overallRate=0),0,IF(F2435="Yes",ROUND(MAX(IF($B2435="Oui - sans lien de dépendance",0,MIN((0.75*J2435),847)),MIN(J2435,(0.75*$C2435),847)),2),IF(revenueReduction&gt;0.3,MAX(IF($B2435="Non - avec lien de dépendance",MIN(1129,J2435,$C2435)*overallRate,MIN(1129,J2435)*overallRate),ROUND(MAX(IF($B2435="Non - avec lien de dépendance",0,MIN((0.75*J2435),847)),MIN(J2435,(0.75*$C2435),847)),2)),IF($B2435="Non - avec lien de dépendance",MIN(1129,J2435,$C2435)*overallRate,MIN(1129,J2435)*overallRate)))))</f>
        <v>Effectuez l’étape 1</v>
      </c>
      <c r="O2435" s="68" t="str">
        <f>IF(ISTEXT(overallRate),"Effectuez l’étape 1",IF(OR(COUNT($C2435,K2435)&lt;&gt;2,overallRate=0),0,IF(G2435="Yes",ROUND(MAX(IF($B2435="Oui - sans lien de dépendance",0,MIN((0.75*K2435),847)),MIN(K2435,(0.75*$C2435),847)),2),IF(revenueReduction&gt;0.3,MAX(IF($B2435="Non - avec lien de dépendance",MIN(1129,K2435,$C2435)*overallRate,MIN(1129,K2435)*overallRate),ROUND(MAX(IF($B2435="Non - avec lien de dépendance",0,MIN((0.75*K2435),847)),MIN(K2435,(0.75*$C2435),847)),2)),IF($B2435="Non - avec lien de dépendance",MIN(1129,K2435,$C2435)*overallRate,MIN(1129,K2435)*overallRate)))))</f>
        <v>Effectuez l’étape 1</v>
      </c>
      <c r="P2435" s="3">
        <f t="shared" si="37"/>
        <v>0</v>
      </c>
    </row>
    <row r="2436" spans="12:16" x14ac:dyDescent="0.5">
      <c r="L2436" s="68" t="str">
        <f>IF(ISTEXT(overallRate),"Effectuez l’étape 1",IF(OR(COUNT($C2436,H2436)&lt;&gt;2,overallRate=0),0,IF(D2436="Yes",ROUND(MAX(IF($B2436="Oui - sans lien de dépendance",0,MIN((0.75*H2436),847)),MIN(H2436,(0.75*$C2436),847)),2),IF(revenueReduction&gt;0.3,MAX(IF($B2436="Non - avec lien de dépendance",MIN(1129,H2436,$C2436)*overallRate,MIN(1129,H2436)*overallRate),ROUND(MAX(IF($B2436="Non - avec lien de dépendance",0,MIN((0.75*H2436),847)),MIN(H2436,(0.75*$C2436),847)),2)),IF($B2436="Non - avec lien de dépendance",MIN(1129,H2436,$C2436)*overallRate,MIN(1129,H2436)*overallRate)))))</f>
        <v>Effectuez l’étape 1</v>
      </c>
      <c r="M2436" s="68" t="str">
        <f>IF(ISTEXT(overallRate),"Effectuez l’étape 1",IF(OR(COUNT($C2436,I2436)&lt;&gt;2,overallRate=0),0,IF(E2436="Yes",ROUND(MAX(IF($B2436="Oui - sans lien de dépendance",0,MIN((0.75*I2436),847)),MIN(I2436,(0.75*$C2436),847)),2),IF(revenueReduction&gt;0.3,MAX(IF($B2436="Non - avec lien de dépendance",MIN(1129,I2436,$C2436)*overallRate,MIN(1129,I2436)*overallRate),ROUND(MAX(IF($B2436="Non - avec lien de dépendance",0,MIN((0.75*I2436),847)),MIN(I2436,(0.75*$C2436),847)),2)),IF($B2436="Non - avec lien de dépendance",MIN(1129,I2436,$C2436)*overallRate,MIN(1129,I2436)*overallRate)))))</f>
        <v>Effectuez l’étape 1</v>
      </c>
      <c r="N2436" s="68" t="str">
        <f>IF(ISTEXT(overallRate),"Effectuez l’étape 1",IF(OR(COUNT($C2436,J2436)&lt;&gt;2,overallRate=0),0,IF(F2436="Yes",ROUND(MAX(IF($B2436="Oui - sans lien de dépendance",0,MIN((0.75*J2436),847)),MIN(J2436,(0.75*$C2436),847)),2),IF(revenueReduction&gt;0.3,MAX(IF($B2436="Non - avec lien de dépendance",MIN(1129,J2436,$C2436)*overallRate,MIN(1129,J2436)*overallRate),ROUND(MAX(IF($B2436="Non - avec lien de dépendance",0,MIN((0.75*J2436),847)),MIN(J2436,(0.75*$C2436),847)),2)),IF($B2436="Non - avec lien de dépendance",MIN(1129,J2436,$C2436)*overallRate,MIN(1129,J2436)*overallRate)))))</f>
        <v>Effectuez l’étape 1</v>
      </c>
      <c r="O2436" s="68" t="str">
        <f>IF(ISTEXT(overallRate),"Effectuez l’étape 1",IF(OR(COUNT($C2436,K2436)&lt;&gt;2,overallRate=0),0,IF(G2436="Yes",ROUND(MAX(IF($B2436="Oui - sans lien de dépendance",0,MIN((0.75*K2436),847)),MIN(K2436,(0.75*$C2436),847)),2),IF(revenueReduction&gt;0.3,MAX(IF($B2436="Non - avec lien de dépendance",MIN(1129,K2436,$C2436)*overallRate,MIN(1129,K2436)*overallRate),ROUND(MAX(IF($B2436="Non - avec lien de dépendance",0,MIN((0.75*K2436),847)),MIN(K2436,(0.75*$C2436),847)),2)),IF($B2436="Non - avec lien de dépendance",MIN(1129,K2436,$C2436)*overallRate,MIN(1129,K2436)*overallRate)))))</f>
        <v>Effectuez l’étape 1</v>
      </c>
      <c r="P2436" s="3">
        <f t="shared" si="37"/>
        <v>0</v>
      </c>
    </row>
    <row r="2437" spans="12:16" x14ac:dyDescent="0.5">
      <c r="L2437" s="68" t="str">
        <f>IF(ISTEXT(overallRate),"Effectuez l’étape 1",IF(OR(COUNT($C2437,H2437)&lt;&gt;2,overallRate=0),0,IF(D2437="Yes",ROUND(MAX(IF($B2437="Oui - sans lien de dépendance",0,MIN((0.75*H2437),847)),MIN(H2437,(0.75*$C2437),847)),2),IF(revenueReduction&gt;0.3,MAX(IF($B2437="Non - avec lien de dépendance",MIN(1129,H2437,$C2437)*overallRate,MIN(1129,H2437)*overallRate),ROUND(MAX(IF($B2437="Non - avec lien de dépendance",0,MIN((0.75*H2437),847)),MIN(H2437,(0.75*$C2437),847)),2)),IF($B2437="Non - avec lien de dépendance",MIN(1129,H2437,$C2437)*overallRate,MIN(1129,H2437)*overallRate)))))</f>
        <v>Effectuez l’étape 1</v>
      </c>
      <c r="M2437" s="68" t="str">
        <f>IF(ISTEXT(overallRate),"Effectuez l’étape 1",IF(OR(COUNT($C2437,I2437)&lt;&gt;2,overallRate=0),0,IF(E2437="Yes",ROUND(MAX(IF($B2437="Oui - sans lien de dépendance",0,MIN((0.75*I2437),847)),MIN(I2437,(0.75*$C2437),847)),2),IF(revenueReduction&gt;0.3,MAX(IF($B2437="Non - avec lien de dépendance",MIN(1129,I2437,$C2437)*overallRate,MIN(1129,I2437)*overallRate),ROUND(MAX(IF($B2437="Non - avec lien de dépendance",0,MIN((0.75*I2437),847)),MIN(I2437,(0.75*$C2437),847)),2)),IF($B2437="Non - avec lien de dépendance",MIN(1129,I2437,$C2437)*overallRate,MIN(1129,I2437)*overallRate)))))</f>
        <v>Effectuez l’étape 1</v>
      </c>
      <c r="N2437" s="68" t="str">
        <f>IF(ISTEXT(overallRate),"Effectuez l’étape 1",IF(OR(COUNT($C2437,J2437)&lt;&gt;2,overallRate=0),0,IF(F2437="Yes",ROUND(MAX(IF($B2437="Oui - sans lien de dépendance",0,MIN((0.75*J2437),847)),MIN(J2437,(0.75*$C2437),847)),2),IF(revenueReduction&gt;0.3,MAX(IF($B2437="Non - avec lien de dépendance",MIN(1129,J2437,$C2437)*overallRate,MIN(1129,J2437)*overallRate),ROUND(MAX(IF($B2437="Non - avec lien de dépendance",0,MIN((0.75*J2437),847)),MIN(J2437,(0.75*$C2437),847)),2)),IF($B2437="Non - avec lien de dépendance",MIN(1129,J2437,$C2437)*overallRate,MIN(1129,J2437)*overallRate)))))</f>
        <v>Effectuez l’étape 1</v>
      </c>
      <c r="O2437" s="68" t="str">
        <f>IF(ISTEXT(overallRate),"Effectuez l’étape 1",IF(OR(COUNT($C2437,K2437)&lt;&gt;2,overallRate=0),0,IF(G2437="Yes",ROUND(MAX(IF($B2437="Oui - sans lien de dépendance",0,MIN((0.75*K2437),847)),MIN(K2437,(0.75*$C2437),847)),2),IF(revenueReduction&gt;0.3,MAX(IF($B2437="Non - avec lien de dépendance",MIN(1129,K2437,$C2437)*overallRate,MIN(1129,K2437)*overallRate),ROUND(MAX(IF($B2437="Non - avec lien de dépendance",0,MIN((0.75*K2437),847)),MIN(K2437,(0.75*$C2437),847)),2)),IF($B2437="Non - avec lien de dépendance",MIN(1129,K2437,$C2437)*overallRate,MIN(1129,K2437)*overallRate)))))</f>
        <v>Effectuez l’étape 1</v>
      </c>
      <c r="P2437" s="3">
        <f t="shared" si="37"/>
        <v>0</v>
      </c>
    </row>
    <row r="2438" spans="12:16" x14ac:dyDescent="0.5">
      <c r="L2438" s="68" t="str">
        <f>IF(ISTEXT(overallRate),"Effectuez l’étape 1",IF(OR(COUNT($C2438,H2438)&lt;&gt;2,overallRate=0),0,IF(D2438="Yes",ROUND(MAX(IF($B2438="Oui - sans lien de dépendance",0,MIN((0.75*H2438),847)),MIN(H2438,(0.75*$C2438),847)),2),IF(revenueReduction&gt;0.3,MAX(IF($B2438="Non - avec lien de dépendance",MIN(1129,H2438,$C2438)*overallRate,MIN(1129,H2438)*overallRate),ROUND(MAX(IF($B2438="Non - avec lien de dépendance",0,MIN((0.75*H2438),847)),MIN(H2438,(0.75*$C2438),847)),2)),IF($B2438="Non - avec lien de dépendance",MIN(1129,H2438,$C2438)*overallRate,MIN(1129,H2438)*overallRate)))))</f>
        <v>Effectuez l’étape 1</v>
      </c>
      <c r="M2438" s="68" t="str">
        <f>IF(ISTEXT(overallRate),"Effectuez l’étape 1",IF(OR(COUNT($C2438,I2438)&lt;&gt;2,overallRate=0),0,IF(E2438="Yes",ROUND(MAX(IF($B2438="Oui - sans lien de dépendance",0,MIN((0.75*I2438),847)),MIN(I2438,(0.75*$C2438),847)),2),IF(revenueReduction&gt;0.3,MAX(IF($B2438="Non - avec lien de dépendance",MIN(1129,I2438,$C2438)*overallRate,MIN(1129,I2438)*overallRate),ROUND(MAX(IF($B2438="Non - avec lien de dépendance",0,MIN((0.75*I2438),847)),MIN(I2438,(0.75*$C2438),847)),2)),IF($B2438="Non - avec lien de dépendance",MIN(1129,I2438,$C2438)*overallRate,MIN(1129,I2438)*overallRate)))))</f>
        <v>Effectuez l’étape 1</v>
      </c>
      <c r="N2438" s="68" t="str">
        <f>IF(ISTEXT(overallRate),"Effectuez l’étape 1",IF(OR(COUNT($C2438,J2438)&lt;&gt;2,overallRate=0),0,IF(F2438="Yes",ROUND(MAX(IF($B2438="Oui - sans lien de dépendance",0,MIN((0.75*J2438),847)),MIN(J2438,(0.75*$C2438),847)),2),IF(revenueReduction&gt;0.3,MAX(IF($B2438="Non - avec lien de dépendance",MIN(1129,J2438,$C2438)*overallRate,MIN(1129,J2438)*overallRate),ROUND(MAX(IF($B2438="Non - avec lien de dépendance",0,MIN((0.75*J2438),847)),MIN(J2438,(0.75*$C2438),847)),2)),IF($B2438="Non - avec lien de dépendance",MIN(1129,J2438,$C2438)*overallRate,MIN(1129,J2438)*overallRate)))))</f>
        <v>Effectuez l’étape 1</v>
      </c>
      <c r="O2438" s="68" t="str">
        <f>IF(ISTEXT(overallRate),"Effectuez l’étape 1",IF(OR(COUNT($C2438,K2438)&lt;&gt;2,overallRate=0),0,IF(G2438="Yes",ROUND(MAX(IF($B2438="Oui - sans lien de dépendance",0,MIN((0.75*K2438),847)),MIN(K2438,(0.75*$C2438),847)),2),IF(revenueReduction&gt;0.3,MAX(IF($B2438="Non - avec lien de dépendance",MIN(1129,K2438,$C2438)*overallRate,MIN(1129,K2438)*overallRate),ROUND(MAX(IF($B2438="Non - avec lien de dépendance",0,MIN((0.75*K2438),847)),MIN(K2438,(0.75*$C2438),847)),2)),IF($B2438="Non - avec lien de dépendance",MIN(1129,K2438,$C2438)*overallRate,MIN(1129,K2438)*overallRate)))))</f>
        <v>Effectuez l’étape 1</v>
      </c>
      <c r="P2438" s="3">
        <f t="shared" ref="P2438:P2501" si="38">IF(AND(COUNT(C2438:K2438)&gt;0,OR(COUNT(C2438:K2438)&lt;&gt;5,ISBLANK(B2438))),"Fill out all amounts",IF(OR(COUNTIF(H2438,0)+COUNTIF(I2438,0)&gt;1,COUNTIF(I2438,0)+COUNTIF(J2438,0)&gt;1,COUNTIF(J2438,0)+COUNTIF(K2438,0)&gt;1),0,SUM(L2438:O2438)))</f>
        <v>0</v>
      </c>
    </row>
    <row r="2439" spans="12:16" x14ac:dyDescent="0.5">
      <c r="L2439" s="68" t="str">
        <f>IF(ISTEXT(overallRate),"Effectuez l’étape 1",IF(OR(COUNT($C2439,H2439)&lt;&gt;2,overallRate=0),0,IF(D2439="Yes",ROUND(MAX(IF($B2439="Oui - sans lien de dépendance",0,MIN((0.75*H2439),847)),MIN(H2439,(0.75*$C2439),847)),2),IF(revenueReduction&gt;0.3,MAX(IF($B2439="Non - avec lien de dépendance",MIN(1129,H2439,$C2439)*overallRate,MIN(1129,H2439)*overallRate),ROUND(MAX(IF($B2439="Non - avec lien de dépendance",0,MIN((0.75*H2439),847)),MIN(H2439,(0.75*$C2439),847)),2)),IF($B2439="Non - avec lien de dépendance",MIN(1129,H2439,$C2439)*overallRate,MIN(1129,H2439)*overallRate)))))</f>
        <v>Effectuez l’étape 1</v>
      </c>
      <c r="M2439" s="68" t="str">
        <f>IF(ISTEXT(overallRate),"Effectuez l’étape 1",IF(OR(COUNT($C2439,I2439)&lt;&gt;2,overallRate=0),0,IF(E2439="Yes",ROUND(MAX(IF($B2439="Oui - sans lien de dépendance",0,MIN((0.75*I2439),847)),MIN(I2439,(0.75*$C2439),847)),2),IF(revenueReduction&gt;0.3,MAX(IF($B2439="Non - avec lien de dépendance",MIN(1129,I2439,$C2439)*overallRate,MIN(1129,I2439)*overallRate),ROUND(MAX(IF($B2439="Non - avec lien de dépendance",0,MIN((0.75*I2439),847)),MIN(I2439,(0.75*$C2439),847)),2)),IF($B2439="Non - avec lien de dépendance",MIN(1129,I2439,$C2439)*overallRate,MIN(1129,I2439)*overallRate)))))</f>
        <v>Effectuez l’étape 1</v>
      </c>
      <c r="N2439" s="68" t="str">
        <f>IF(ISTEXT(overallRate),"Effectuez l’étape 1",IF(OR(COUNT($C2439,J2439)&lt;&gt;2,overallRate=0),0,IF(F2439="Yes",ROUND(MAX(IF($B2439="Oui - sans lien de dépendance",0,MIN((0.75*J2439),847)),MIN(J2439,(0.75*$C2439),847)),2),IF(revenueReduction&gt;0.3,MAX(IF($B2439="Non - avec lien de dépendance",MIN(1129,J2439,$C2439)*overallRate,MIN(1129,J2439)*overallRate),ROUND(MAX(IF($B2439="Non - avec lien de dépendance",0,MIN((0.75*J2439),847)),MIN(J2439,(0.75*$C2439),847)),2)),IF($B2439="Non - avec lien de dépendance",MIN(1129,J2439,$C2439)*overallRate,MIN(1129,J2439)*overallRate)))))</f>
        <v>Effectuez l’étape 1</v>
      </c>
      <c r="O2439" s="68" t="str">
        <f>IF(ISTEXT(overallRate),"Effectuez l’étape 1",IF(OR(COUNT($C2439,K2439)&lt;&gt;2,overallRate=0),0,IF(G2439="Yes",ROUND(MAX(IF($B2439="Oui - sans lien de dépendance",0,MIN((0.75*K2439),847)),MIN(K2439,(0.75*$C2439),847)),2),IF(revenueReduction&gt;0.3,MAX(IF($B2439="Non - avec lien de dépendance",MIN(1129,K2439,$C2439)*overallRate,MIN(1129,K2439)*overallRate),ROUND(MAX(IF($B2439="Non - avec lien de dépendance",0,MIN((0.75*K2439),847)),MIN(K2439,(0.75*$C2439),847)),2)),IF($B2439="Non - avec lien de dépendance",MIN(1129,K2439,$C2439)*overallRate,MIN(1129,K2439)*overallRate)))))</f>
        <v>Effectuez l’étape 1</v>
      </c>
      <c r="P2439" s="3">
        <f t="shared" si="38"/>
        <v>0</v>
      </c>
    </row>
    <row r="2440" spans="12:16" x14ac:dyDescent="0.5">
      <c r="L2440" s="68" t="str">
        <f>IF(ISTEXT(overallRate),"Effectuez l’étape 1",IF(OR(COUNT($C2440,H2440)&lt;&gt;2,overallRate=0),0,IF(D2440="Yes",ROUND(MAX(IF($B2440="Oui - sans lien de dépendance",0,MIN((0.75*H2440),847)),MIN(H2440,(0.75*$C2440),847)),2),IF(revenueReduction&gt;0.3,MAX(IF($B2440="Non - avec lien de dépendance",MIN(1129,H2440,$C2440)*overallRate,MIN(1129,H2440)*overallRate),ROUND(MAX(IF($B2440="Non - avec lien de dépendance",0,MIN((0.75*H2440),847)),MIN(H2440,(0.75*$C2440),847)),2)),IF($B2440="Non - avec lien de dépendance",MIN(1129,H2440,$C2440)*overallRate,MIN(1129,H2440)*overallRate)))))</f>
        <v>Effectuez l’étape 1</v>
      </c>
      <c r="M2440" s="68" t="str">
        <f>IF(ISTEXT(overallRate),"Effectuez l’étape 1",IF(OR(COUNT($C2440,I2440)&lt;&gt;2,overallRate=0),0,IF(E2440="Yes",ROUND(MAX(IF($B2440="Oui - sans lien de dépendance",0,MIN((0.75*I2440),847)),MIN(I2440,(0.75*$C2440),847)),2),IF(revenueReduction&gt;0.3,MAX(IF($B2440="Non - avec lien de dépendance",MIN(1129,I2440,$C2440)*overallRate,MIN(1129,I2440)*overallRate),ROUND(MAX(IF($B2440="Non - avec lien de dépendance",0,MIN((0.75*I2440),847)),MIN(I2440,(0.75*$C2440),847)),2)),IF($B2440="Non - avec lien de dépendance",MIN(1129,I2440,$C2440)*overallRate,MIN(1129,I2440)*overallRate)))))</f>
        <v>Effectuez l’étape 1</v>
      </c>
      <c r="N2440" s="68" t="str">
        <f>IF(ISTEXT(overallRate),"Effectuez l’étape 1",IF(OR(COUNT($C2440,J2440)&lt;&gt;2,overallRate=0),0,IF(F2440="Yes",ROUND(MAX(IF($B2440="Oui - sans lien de dépendance",0,MIN((0.75*J2440),847)),MIN(J2440,(0.75*$C2440),847)),2),IF(revenueReduction&gt;0.3,MAX(IF($B2440="Non - avec lien de dépendance",MIN(1129,J2440,$C2440)*overallRate,MIN(1129,J2440)*overallRate),ROUND(MAX(IF($B2440="Non - avec lien de dépendance",0,MIN((0.75*J2440),847)),MIN(J2440,(0.75*$C2440),847)),2)),IF($B2440="Non - avec lien de dépendance",MIN(1129,J2440,$C2440)*overallRate,MIN(1129,J2440)*overallRate)))))</f>
        <v>Effectuez l’étape 1</v>
      </c>
      <c r="O2440" s="68" t="str">
        <f>IF(ISTEXT(overallRate),"Effectuez l’étape 1",IF(OR(COUNT($C2440,K2440)&lt;&gt;2,overallRate=0),0,IF(G2440="Yes",ROUND(MAX(IF($B2440="Oui - sans lien de dépendance",0,MIN((0.75*K2440),847)),MIN(K2440,(0.75*$C2440),847)),2),IF(revenueReduction&gt;0.3,MAX(IF($B2440="Non - avec lien de dépendance",MIN(1129,K2440,$C2440)*overallRate,MIN(1129,K2440)*overallRate),ROUND(MAX(IF($B2440="Non - avec lien de dépendance",0,MIN((0.75*K2440),847)),MIN(K2440,(0.75*$C2440),847)),2)),IF($B2440="Non - avec lien de dépendance",MIN(1129,K2440,$C2440)*overallRate,MIN(1129,K2440)*overallRate)))))</f>
        <v>Effectuez l’étape 1</v>
      </c>
      <c r="P2440" s="3">
        <f t="shared" si="38"/>
        <v>0</v>
      </c>
    </row>
    <row r="2441" spans="12:16" x14ac:dyDescent="0.5">
      <c r="L2441" s="68" t="str">
        <f>IF(ISTEXT(overallRate),"Effectuez l’étape 1",IF(OR(COUNT($C2441,H2441)&lt;&gt;2,overallRate=0),0,IF(D2441="Yes",ROUND(MAX(IF($B2441="Oui - sans lien de dépendance",0,MIN((0.75*H2441),847)),MIN(H2441,(0.75*$C2441),847)),2),IF(revenueReduction&gt;0.3,MAX(IF($B2441="Non - avec lien de dépendance",MIN(1129,H2441,$C2441)*overallRate,MIN(1129,H2441)*overallRate),ROUND(MAX(IF($B2441="Non - avec lien de dépendance",0,MIN((0.75*H2441),847)),MIN(H2441,(0.75*$C2441),847)),2)),IF($B2441="Non - avec lien de dépendance",MIN(1129,H2441,$C2441)*overallRate,MIN(1129,H2441)*overallRate)))))</f>
        <v>Effectuez l’étape 1</v>
      </c>
      <c r="M2441" s="68" t="str">
        <f>IF(ISTEXT(overallRate),"Effectuez l’étape 1",IF(OR(COUNT($C2441,I2441)&lt;&gt;2,overallRate=0),0,IF(E2441="Yes",ROUND(MAX(IF($B2441="Oui - sans lien de dépendance",0,MIN((0.75*I2441),847)),MIN(I2441,(0.75*$C2441),847)),2),IF(revenueReduction&gt;0.3,MAX(IF($B2441="Non - avec lien de dépendance",MIN(1129,I2441,$C2441)*overallRate,MIN(1129,I2441)*overallRate),ROUND(MAX(IF($B2441="Non - avec lien de dépendance",0,MIN((0.75*I2441),847)),MIN(I2441,(0.75*$C2441),847)),2)),IF($B2441="Non - avec lien de dépendance",MIN(1129,I2441,$C2441)*overallRate,MIN(1129,I2441)*overallRate)))))</f>
        <v>Effectuez l’étape 1</v>
      </c>
      <c r="N2441" s="68" t="str">
        <f>IF(ISTEXT(overallRate),"Effectuez l’étape 1",IF(OR(COUNT($C2441,J2441)&lt;&gt;2,overallRate=0),0,IF(F2441="Yes",ROUND(MAX(IF($B2441="Oui - sans lien de dépendance",0,MIN((0.75*J2441),847)),MIN(J2441,(0.75*$C2441),847)),2),IF(revenueReduction&gt;0.3,MAX(IF($B2441="Non - avec lien de dépendance",MIN(1129,J2441,$C2441)*overallRate,MIN(1129,J2441)*overallRate),ROUND(MAX(IF($B2441="Non - avec lien de dépendance",0,MIN((0.75*J2441),847)),MIN(J2441,(0.75*$C2441),847)),2)),IF($B2441="Non - avec lien de dépendance",MIN(1129,J2441,$C2441)*overallRate,MIN(1129,J2441)*overallRate)))))</f>
        <v>Effectuez l’étape 1</v>
      </c>
      <c r="O2441" s="68" t="str">
        <f>IF(ISTEXT(overallRate),"Effectuez l’étape 1",IF(OR(COUNT($C2441,K2441)&lt;&gt;2,overallRate=0),0,IF(G2441="Yes",ROUND(MAX(IF($B2441="Oui - sans lien de dépendance",0,MIN((0.75*K2441),847)),MIN(K2441,(0.75*$C2441),847)),2),IF(revenueReduction&gt;0.3,MAX(IF($B2441="Non - avec lien de dépendance",MIN(1129,K2441,$C2441)*overallRate,MIN(1129,K2441)*overallRate),ROUND(MAX(IF($B2441="Non - avec lien de dépendance",0,MIN((0.75*K2441),847)),MIN(K2441,(0.75*$C2441),847)),2)),IF($B2441="Non - avec lien de dépendance",MIN(1129,K2441,$C2441)*overallRate,MIN(1129,K2441)*overallRate)))))</f>
        <v>Effectuez l’étape 1</v>
      </c>
      <c r="P2441" s="3">
        <f t="shared" si="38"/>
        <v>0</v>
      </c>
    </row>
    <row r="2442" spans="12:16" x14ac:dyDescent="0.5">
      <c r="L2442" s="68" t="str">
        <f>IF(ISTEXT(overallRate),"Effectuez l’étape 1",IF(OR(COUNT($C2442,H2442)&lt;&gt;2,overallRate=0),0,IF(D2442="Yes",ROUND(MAX(IF($B2442="Oui - sans lien de dépendance",0,MIN((0.75*H2442),847)),MIN(H2442,(0.75*$C2442),847)),2),IF(revenueReduction&gt;0.3,MAX(IF($B2442="Non - avec lien de dépendance",MIN(1129,H2442,$C2442)*overallRate,MIN(1129,H2442)*overallRate),ROUND(MAX(IF($B2442="Non - avec lien de dépendance",0,MIN((0.75*H2442),847)),MIN(H2442,(0.75*$C2442),847)),2)),IF($B2442="Non - avec lien de dépendance",MIN(1129,H2442,$C2442)*overallRate,MIN(1129,H2442)*overallRate)))))</f>
        <v>Effectuez l’étape 1</v>
      </c>
      <c r="M2442" s="68" t="str">
        <f>IF(ISTEXT(overallRate),"Effectuez l’étape 1",IF(OR(COUNT($C2442,I2442)&lt;&gt;2,overallRate=0),0,IF(E2442="Yes",ROUND(MAX(IF($B2442="Oui - sans lien de dépendance",0,MIN((0.75*I2442),847)),MIN(I2442,(0.75*$C2442),847)),2),IF(revenueReduction&gt;0.3,MAX(IF($B2442="Non - avec lien de dépendance",MIN(1129,I2442,$C2442)*overallRate,MIN(1129,I2442)*overallRate),ROUND(MAX(IF($B2442="Non - avec lien de dépendance",0,MIN((0.75*I2442),847)),MIN(I2442,(0.75*$C2442),847)),2)),IF($B2442="Non - avec lien de dépendance",MIN(1129,I2442,$C2442)*overallRate,MIN(1129,I2442)*overallRate)))))</f>
        <v>Effectuez l’étape 1</v>
      </c>
      <c r="N2442" s="68" t="str">
        <f>IF(ISTEXT(overallRate),"Effectuez l’étape 1",IF(OR(COUNT($C2442,J2442)&lt;&gt;2,overallRate=0),0,IF(F2442="Yes",ROUND(MAX(IF($B2442="Oui - sans lien de dépendance",0,MIN((0.75*J2442),847)),MIN(J2442,(0.75*$C2442),847)),2),IF(revenueReduction&gt;0.3,MAX(IF($B2442="Non - avec lien de dépendance",MIN(1129,J2442,$C2442)*overallRate,MIN(1129,J2442)*overallRate),ROUND(MAX(IF($B2442="Non - avec lien de dépendance",0,MIN((0.75*J2442),847)),MIN(J2442,(0.75*$C2442),847)),2)),IF($B2442="Non - avec lien de dépendance",MIN(1129,J2442,$C2442)*overallRate,MIN(1129,J2442)*overallRate)))))</f>
        <v>Effectuez l’étape 1</v>
      </c>
      <c r="O2442" s="68" t="str">
        <f>IF(ISTEXT(overallRate),"Effectuez l’étape 1",IF(OR(COUNT($C2442,K2442)&lt;&gt;2,overallRate=0),0,IF(G2442="Yes",ROUND(MAX(IF($B2442="Oui - sans lien de dépendance",0,MIN((0.75*K2442),847)),MIN(K2442,(0.75*$C2442),847)),2),IF(revenueReduction&gt;0.3,MAX(IF($B2442="Non - avec lien de dépendance",MIN(1129,K2442,$C2442)*overallRate,MIN(1129,K2442)*overallRate),ROUND(MAX(IF($B2442="Non - avec lien de dépendance",0,MIN((0.75*K2442),847)),MIN(K2442,(0.75*$C2442),847)),2)),IF($B2442="Non - avec lien de dépendance",MIN(1129,K2442,$C2442)*overallRate,MIN(1129,K2442)*overallRate)))))</f>
        <v>Effectuez l’étape 1</v>
      </c>
      <c r="P2442" s="3">
        <f t="shared" si="38"/>
        <v>0</v>
      </c>
    </row>
    <row r="2443" spans="12:16" x14ac:dyDescent="0.5">
      <c r="L2443" s="68" t="str">
        <f>IF(ISTEXT(overallRate),"Effectuez l’étape 1",IF(OR(COUNT($C2443,H2443)&lt;&gt;2,overallRate=0),0,IF(D2443="Yes",ROUND(MAX(IF($B2443="Oui - sans lien de dépendance",0,MIN((0.75*H2443),847)),MIN(H2443,(0.75*$C2443),847)),2),IF(revenueReduction&gt;0.3,MAX(IF($B2443="Non - avec lien de dépendance",MIN(1129,H2443,$C2443)*overallRate,MIN(1129,H2443)*overallRate),ROUND(MAX(IF($B2443="Non - avec lien de dépendance",0,MIN((0.75*H2443),847)),MIN(H2443,(0.75*$C2443),847)),2)),IF($B2443="Non - avec lien de dépendance",MIN(1129,H2443,$C2443)*overallRate,MIN(1129,H2443)*overallRate)))))</f>
        <v>Effectuez l’étape 1</v>
      </c>
      <c r="M2443" s="68" t="str">
        <f>IF(ISTEXT(overallRate),"Effectuez l’étape 1",IF(OR(COUNT($C2443,I2443)&lt;&gt;2,overallRate=0),0,IF(E2443="Yes",ROUND(MAX(IF($B2443="Oui - sans lien de dépendance",0,MIN((0.75*I2443),847)),MIN(I2443,(0.75*$C2443),847)),2),IF(revenueReduction&gt;0.3,MAX(IF($B2443="Non - avec lien de dépendance",MIN(1129,I2443,$C2443)*overallRate,MIN(1129,I2443)*overallRate),ROUND(MAX(IF($B2443="Non - avec lien de dépendance",0,MIN((0.75*I2443),847)),MIN(I2443,(0.75*$C2443),847)),2)),IF($B2443="Non - avec lien de dépendance",MIN(1129,I2443,$C2443)*overallRate,MIN(1129,I2443)*overallRate)))))</f>
        <v>Effectuez l’étape 1</v>
      </c>
      <c r="N2443" s="68" t="str">
        <f>IF(ISTEXT(overallRate),"Effectuez l’étape 1",IF(OR(COUNT($C2443,J2443)&lt;&gt;2,overallRate=0),0,IF(F2443="Yes",ROUND(MAX(IF($B2443="Oui - sans lien de dépendance",0,MIN((0.75*J2443),847)),MIN(J2443,(0.75*$C2443),847)),2),IF(revenueReduction&gt;0.3,MAX(IF($B2443="Non - avec lien de dépendance",MIN(1129,J2443,$C2443)*overallRate,MIN(1129,J2443)*overallRate),ROUND(MAX(IF($B2443="Non - avec lien de dépendance",0,MIN((0.75*J2443),847)),MIN(J2443,(0.75*$C2443),847)),2)),IF($B2443="Non - avec lien de dépendance",MIN(1129,J2443,$C2443)*overallRate,MIN(1129,J2443)*overallRate)))))</f>
        <v>Effectuez l’étape 1</v>
      </c>
      <c r="O2443" s="68" t="str">
        <f>IF(ISTEXT(overallRate),"Effectuez l’étape 1",IF(OR(COUNT($C2443,K2443)&lt;&gt;2,overallRate=0),0,IF(G2443="Yes",ROUND(MAX(IF($B2443="Oui - sans lien de dépendance",0,MIN((0.75*K2443),847)),MIN(K2443,(0.75*$C2443),847)),2),IF(revenueReduction&gt;0.3,MAX(IF($B2443="Non - avec lien de dépendance",MIN(1129,K2443,$C2443)*overallRate,MIN(1129,K2443)*overallRate),ROUND(MAX(IF($B2443="Non - avec lien de dépendance",0,MIN((0.75*K2443),847)),MIN(K2443,(0.75*$C2443),847)),2)),IF($B2443="Non - avec lien de dépendance",MIN(1129,K2443,$C2443)*overallRate,MIN(1129,K2443)*overallRate)))))</f>
        <v>Effectuez l’étape 1</v>
      </c>
      <c r="P2443" s="3">
        <f t="shared" si="38"/>
        <v>0</v>
      </c>
    </row>
    <row r="2444" spans="12:16" x14ac:dyDescent="0.5">
      <c r="L2444" s="68" t="str">
        <f>IF(ISTEXT(overallRate),"Effectuez l’étape 1",IF(OR(COUNT($C2444,H2444)&lt;&gt;2,overallRate=0),0,IF(D2444="Yes",ROUND(MAX(IF($B2444="Oui - sans lien de dépendance",0,MIN((0.75*H2444),847)),MIN(H2444,(0.75*$C2444),847)),2),IF(revenueReduction&gt;0.3,MAX(IF($B2444="Non - avec lien de dépendance",MIN(1129,H2444,$C2444)*overallRate,MIN(1129,H2444)*overallRate),ROUND(MAX(IF($B2444="Non - avec lien de dépendance",0,MIN((0.75*H2444),847)),MIN(H2444,(0.75*$C2444),847)),2)),IF($B2444="Non - avec lien de dépendance",MIN(1129,H2444,$C2444)*overallRate,MIN(1129,H2444)*overallRate)))))</f>
        <v>Effectuez l’étape 1</v>
      </c>
      <c r="M2444" s="68" t="str">
        <f>IF(ISTEXT(overallRate),"Effectuez l’étape 1",IF(OR(COUNT($C2444,I2444)&lt;&gt;2,overallRate=0),0,IF(E2444="Yes",ROUND(MAX(IF($B2444="Oui - sans lien de dépendance",0,MIN((0.75*I2444),847)),MIN(I2444,(0.75*$C2444),847)),2),IF(revenueReduction&gt;0.3,MAX(IF($B2444="Non - avec lien de dépendance",MIN(1129,I2444,$C2444)*overallRate,MIN(1129,I2444)*overallRate),ROUND(MAX(IF($B2444="Non - avec lien de dépendance",0,MIN((0.75*I2444),847)),MIN(I2444,(0.75*$C2444),847)),2)),IF($B2444="Non - avec lien de dépendance",MIN(1129,I2444,$C2444)*overallRate,MIN(1129,I2444)*overallRate)))))</f>
        <v>Effectuez l’étape 1</v>
      </c>
      <c r="N2444" s="68" t="str">
        <f>IF(ISTEXT(overallRate),"Effectuez l’étape 1",IF(OR(COUNT($C2444,J2444)&lt;&gt;2,overallRate=0),0,IF(F2444="Yes",ROUND(MAX(IF($B2444="Oui - sans lien de dépendance",0,MIN((0.75*J2444),847)),MIN(J2444,(0.75*$C2444),847)),2),IF(revenueReduction&gt;0.3,MAX(IF($B2444="Non - avec lien de dépendance",MIN(1129,J2444,$C2444)*overallRate,MIN(1129,J2444)*overallRate),ROUND(MAX(IF($B2444="Non - avec lien de dépendance",0,MIN((0.75*J2444),847)),MIN(J2444,(0.75*$C2444),847)),2)),IF($B2444="Non - avec lien de dépendance",MIN(1129,J2444,$C2444)*overallRate,MIN(1129,J2444)*overallRate)))))</f>
        <v>Effectuez l’étape 1</v>
      </c>
      <c r="O2444" s="68" t="str">
        <f>IF(ISTEXT(overallRate),"Effectuez l’étape 1",IF(OR(COUNT($C2444,K2444)&lt;&gt;2,overallRate=0),0,IF(G2444="Yes",ROUND(MAX(IF($B2444="Oui - sans lien de dépendance",0,MIN((0.75*K2444),847)),MIN(K2444,(0.75*$C2444),847)),2),IF(revenueReduction&gt;0.3,MAX(IF($B2444="Non - avec lien de dépendance",MIN(1129,K2444,$C2444)*overallRate,MIN(1129,K2444)*overallRate),ROUND(MAX(IF($B2444="Non - avec lien de dépendance",0,MIN((0.75*K2444),847)),MIN(K2444,(0.75*$C2444),847)),2)),IF($B2444="Non - avec lien de dépendance",MIN(1129,K2444,$C2444)*overallRate,MIN(1129,K2444)*overallRate)))))</f>
        <v>Effectuez l’étape 1</v>
      </c>
      <c r="P2444" s="3">
        <f t="shared" si="38"/>
        <v>0</v>
      </c>
    </row>
    <row r="2445" spans="12:16" x14ac:dyDescent="0.5">
      <c r="L2445" s="68" t="str">
        <f>IF(ISTEXT(overallRate),"Effectuez l’étape 1",IF(OR(COUNT($C2445,H2445)&lt;&gt;2,overallRate=0),0,IF(D2445="Yes",ROUND(MAX(IF($B2445="Oui - sans lien de dépendance",0,MIN((0.75*H2445),847)),MIN(H2445,(0.75*$C2445),847)),2),IF(revenueReduction&gt;0.3,MAX(IF($B2445="Non - avec lien de dépendance",MIN(1129,H2445,$C2445)*overallRate,MIN(1129,H2445)*overallRate),ROUND(MAX(IF($B2445="Non - avec lien de dépendance",0,MIN((0.75*H2445),847)),MIN(H2445,(0.75*$C2445),847)),2)),IF($B2445="Non - avec lien de dépendance",MIN(1129,H2445,$C2445)*overallRate,MIN(1129,H2445)*overallRate)))))</f>
        <v>Effectuez l’étape 1</v>
      </c>
      <c r="M2445" s="68" t="str">
        <f>IF(ISTEXT(overallRate),"Effectuez l’étape 1",IF(OR(COUNT($C2445,I2445)&lt;&gt;2,overallRate=0),0,IF(E2445="Yes",ROUND(MAX(IF($B2445="Oui - sans lien de dépendance",0,MIN((0.75*I2445),847)),MIN(I2445,(0.75*$C2445),847)),2),IF(revenueReduction&gt;0.3,MAX(IF($B2445="Non - avec lien de dépendance",MIN(1129,I2445,$C2445)*overallRate,MIN(1129,I2445)*overallRate),ROUND(MAX(IF($B2445="Non - avec lien de dépendance",0,MIN((0.75*I2445),847)),MIN(I2445,(0.75*$C2445),847)),2)),IF($B2445="Non - avec lien de dépendance",MIN(1129,I2445,$C2445)*overallRate,MIN(1129,I2445)*overallRate)))))</f>
        <v>Effectuez l’étape 1</v>
      </c>
      <c r="N2445" s="68" t="str">
        <f>IF(ISTEXT(overallRate),"Effectuez l’étape 1",IF(OR(COUNT($C2445,J2445)&lt;&gt;2,overallRate=0),0,IF(F2445="Yes",ROUND(MAX(IF($B2445="Oui - sans lien de dépendance",0,MIN((0.75*J2445),847)),MIN(J2445,(0.75*$C2445),847)),2),IF(revenueReduction&gt;0.3,MAX(IF($B2445="Non - avec lien de dépendance",MIN(1129,J2445,$C2445)*overallRate,MIN(1129,J2445)*overallRate),ROUND(MAX(IF($B2445="Non - avec lien de dépendance",0,MIN((0.75*J2445),847)),MIN(J2445,(0.75*$C2445),847)),2)),IF($B2445="Non - avec lien de dépendance",MIN(1129,J2445,$C2445)*overallRate,MIN(1129,J2445)*overallRate)))))</f>
        <v>Effectuez l’étape 1</v>
      </c>
      <c r="O2445" s="68" t="str">
        <f>IF(ISTEXT(overallRate),"Effectuez l’étape 1",IF(OR(COUNT($C2445,K2445)&lt;&gt;2,overallRate=0),0,IF(G2445="Yes",ROUND(MAX(IF($B2445="Oui - sans lien de dépendance",0,MIN((0.75*K2445),847)),MIN(K2445,(0.75*$C2445),847)),2),IF(revenueReduction&gt;0.3,MAX(IF($B2445="Non - avec lien de dépendance",MIN(1129,K2445,$C2445)*overallRate,MIN(1129,K2445)*overallRate),ROUND(MAX(IF($B2445="Non - avec lien de dépendance",0,MIN((0.75*K2445),847)),MIN(K2445,(0.75*$C2445),847)),2)),IF($B2445="Non - avec lien de dépendance",MIN(1129,K2445,$C2445)*overallRate,MIN(1129,K2445)*overallRate)))))</f>
        <v>Effectuez l’étape 1</v>
      </c>
      <c r="P2445" s="3">
        <f t="shared" si="38"/>
        <v>0</v>
      </c>
    </row>
    <row r="2446" spans="12:16" x14ac:dyDescent="0.5">
      <c r="L2446" s="68" t="str">
        <f>IF(ISTEXT(overallRate),"Effectuez l’étape 1",IF(OR(COUNT($C2446,H2446)&lt;&gt;2,overallRate=0),0,IF(D2446="Yes",ROUND(MAX(IF($B2446="Oui - sans lien de dépendance",0,MIN((0.75*H2446),847)),MIN(H2446,(0.75*$C2446),847)),2),IF(revenueReduction&gt;0.3,MAX(IF($B2446="Non - avec lien de dépendance",MIN(1129,H2446,$C2446)*overallRate,MIN(1129,H2446)*overallRate),ROUND(MAX(IF($B2446="Non - avec lien de dépendance",0,MIN((0.75*H2446),847)),MIN(H2446,(0.75*$C2446),847)),2)),IF($B2446="Non - avec lien de dépendance",MIN(1129,H2446,$C2446)*overallRate,MIN(1129,H2446)*overallRate)))))</f>
        <v>Effectuez l’étape 1</v>
      </c>
      <c r="M2446" s="68" t="str">
        <f>IF(ISTEXT(overallRate),"Effectuez l’étape 1",IF(OR(COUNT($C2446,I2446)&lt;&gt;2,overallRate=0),0,IF(E2446="Yes",ROUND(MAX(IF($B2446="Oui - sans lien de dépendance",0,MIN((0.75*I2446),847)),MIN(I2446,(0.75*$C2446),847)),2),IF(revenueReduction&gt;0.3,MAX(IF($B2446="Non - avec lien de dépendance",MIN(1129,I2446,$C2446)*overallRate,MIN(1129,I2446)*overallRate),ROUND(MAX(IF($B2446="Non - avec lien de dépendance",0,MIN((0.75*I2446),847)),MIN(I2446,(0.75*$C2446),847)),2)),IF($B2446="Non - avec lien de dépendance",MIN(1129,I2446,$C2446)*overallRate,MIN(1129,I2446)*overallRate)))))</f>
        <v>Effectuez l’étape 1</v>
      </c>
      <c r="N2446" s="68" t="str">
        <f>IF(ISTEXT(overallRate),"Effectuez l’étape 1",IF(OR(COUNT($C2446,J2446)&lt;&gt;2,overallRate=0),0,IF(F2446="Yes",ROUND(MAX(IF($B2446="Oui - sans lien de dépendance",0,MIN((0.75*J2446),847)),MIN(J2446,(0.75*$C2446),847)),2),IF(revenueReduction&gt;0.3,MAX(IF($B2446="Non - avec lien de dépendance",MIN(1129,J2446,$C2446)*overallRate,MIN(1129,J2446)*overallRate),ROUND(MAX(IF($B2446="Non - avec lien de dépendance",0,MIN((0.75*J2446),847)),MIN(J2446,(0.75*$C2446),847)),2)),IF($B2446="Non - avec lien de dépendance",MIN(1129,J2446,$C2446)*overallRate,MIN(1129,J2446)*overallRate)))))</f>
        <v>Effectuez l’étape 1</v>
      </c>
      <c r="O2446" s="68" t="str">
        <f>IF(ISTEXT(overallRate),"Effectuez l’étape 1",IF(OR(COUNT($C2446,K2446)&lt;&gt;2,overallRate=0),0,IF(G2446="Yes",ROUND(MAX(IF($B2446="Oui - sans lien de dépendance",0,MIN((0.75*K2446),847)),MIN(K2446,(0.75*$C2446),847)),2),IF(revenueReduction&gt;0.3,MAX(IF($B2446="Non - avec lien de dépendance",MIN(1129,K2446,$C2446)*overallRate,MIN(1129,K2446)*overallRate),ROUND(MAX(IF($B2446="Non - avec lien de dépendance",0,MIN((0.75*K2446),847)),MIN(K2446,(0.75*$C2446),847)),2)),IF($B2446="Non - avec lien de dépendance",MIN(1129,K2446,$C2446)*overallRate,MIN(1129,K2446)*overallRate)))))</f>
        <v>Effectuez l’étape 1</v>
      </c>
      <c r="P2446" s="3">
        <f t="shared" si="38"/>
        <v>0</v>
      </c>
    </row>
    <row r="2447" spans="12:16" x14ac:dyDescent="0.5">
      <c r="L2447" s="68" t="str">
        <f>IF(ISTEXT(overallRate),"Effectuez l’étape 1",IF(OR(COUNT($C2447,H2447)&lt;&gt;2,overallRate=0),0,IF(D2447="Yes",ROUND(MAX(IF($B2447="Oui - sans lien de dépendance",0,MIN((0.75*H2447),847)),MIN(H2447,(0.75*$C2447),847)),2),IF(revenueReduction&gt;0.3,MAX(IF($B2447="Non - avec lien de dépendance",MIN(1129,H2447,$C2447)*overallRate,MIN(1129,H2447)*overallRate),ROUND(MAX(IF($B2447="Non - avec lien de dépendance",0,MIN((0.75*H2447),847)),MIN(H2447,(0.75*$C2447),847)),2)),IF($B2447="Non - avec lien de dépendance",MIN(1129,H2447,$C2447)*overallRate,MIN(1129,H2447)*overallRate)))))</f>
        <v>Effectuez l’étape 1</v>
      </c>
      <c r="M2447" s="68" t="str">
        <f>IF(ISTEXT(overallRate),"Effectuez l’étape 1",IF(OR(COUNT($C2447,I2447)&lt;&gt;2,overallRate=0),0,IF(E2447="Yes",ROUND(MAX(IF($B2447="Oui - sans lien de dépendance",0,MIN((0.75*I2447),847)),MIN(I2447,(0.75*$C2447),847)),2),IF(revenueReduction&gt;0.3,MAX(IF($B2447="Non - avec lien de dépendance",MIN(1129,I2447,$C2447)*overallRate,MIN(1129,I2447)*overallRate),ROUND(MAX(IF($B2447="Non - avec lien de dépendance",0,MIN((0.75*I2447),847)),MIN(I2447,(0.75*$C2447),847)),2)),IF($B2447="Non - avec lien de dépendance",MIN(1129,I2447,$C2447)*overallRate,MIN(1129,I2447)*overallRate)))))</f>
        <v>Effectuez l’étape 1</v>
      </c>
      <c r="N2447" s="68" t="str">
        <f>IF(ISTEXT(overallRate),"Effectuez l’étape 1",IF(OR(COUNT($C2447,J2447)&lt;&gt;2,overallRate=0),0,IF(F2447="Yes",ROUND(MAX(IF($B2447="Oui - sans lien de dépendance",0,MIN((0.75*J2447),847)),MIN(J2447,(0.75*$C2447),847)),2),IF(revenueReduction&gt;0.3,MAX(IF($B2447="Non - avec lien de dépendance",MIN(1129,J2447,$C2447)*overallRate,MIN(1129,J2447)*overallRate),ROUND(MAX(IF($B2447="Non - avec lien de dépendance",0,MIN((0.75*J2447),847)),MIN(J2447,(0.75*$C2447),847)),2)),IF($B2447="Non - avec lien de dépendance",MIN(1129,J2447,$C2447)*overallRate,MIN(1129,J2447)*overallRate)))))</f>
        <v>Effectuez l’étape 1</v>
      </c>
      <c r="O2447" s="68" t="str">
        <f>IF(ISTEXT(overallRate),"Effectuez l’étape 1",IF(OR(COUNT($C2447,K2447)&lt;&gt;2,overallRate=0),0,IF(G2447="Yes",ROUND(MAX(IF($B2447="Oui - sans lien de dépendance",0,MIN((0.75*K2447),847)),MIN(K2447,(0.75*$C2447),847)),2),IF(revenueReduction&gt;0.3,MAX(IF($B2447="Non - avec lien de dépendance",MIN(1129,K2447,$C2447)*overallRate,MIN(1129,K2447)*overallRate),ROUND(MAX(IF($B2447="Non - avec lien de dépendance",0,MIN((0.75*K2447),847)),MIN(K2447,(0.75*$C2447),847)),2)),IF($B2447="Non - avec lien de dépendance",MIN(1129,K2447,$C2447)*overallRate,MIN(1129,K2447)*overallRate)))))</f>
        <v>Effectuez l’étape 1</v>
      </c>
      <c r="P2447" s="3">
        <f t="shared" si="38"/>
        <v>0</v>
      </c>
    </row>
    <row r="2448" spans="12:16" x14ac:dyDescent="0.5">
      <c r="L2448" s="68" t="str">
        <f>IF(ISTEXT(overallRate),"Effectuez l’étape 1",IF(OR(COUNT($C2448,H2448)&lt;&gt;2,overallRate=0),0,IF(D2448="Yes",ROUND(MAX(IF($B2448="Oui - sans lien de dépendance",0,MIN((0.75*H2448),847)),MIN(H2448,(0.75*$C2448),847)),2),IF(revenueReduction&gt;0.3,MAX(IF($B2448="Non - avec lien de dépendance",MIN(1129,H2448,$C2448)*overallRate,MIN(1129,H2448)*overallRate),ROUND(MAX(IF($B2448="Non - avec lien de dépendance",0,MIN((0.75*H2448),847)),MIN(H2448,(0.75*$C2448),847)),2)),IF($B2448="Non - avec lien de dépendance",MIN(1129,H2448,$C2448)*overallRate,MIN(1129,H2448)*overallRate)))))</f>
        <v>Effectuez l’étape 1</v>
      </c>
      <c r="M2448" s="68" t="str">
        <f>IF(ISTEXT(overallRate),"Effectuez l’étape 1",IF(OR(COUNT($C2448,I2448)&lt;&gt;2,overallRate=0),0,IF(E2448="Yes",ROUND(MAX(IF($B2448="Oui - sans lien de dépendance",0,MIN((0.75*I2448),847)),MIN(I2448,(0.75*$C2448),847)),2),IF(revenueReduction&gt;0.3,MAX(IF($B2448="Non - avec lien de dépendance",MIN(1129,I2448,$C2448)*overallRate,MIN(1129,I2448)*overallRate),ROUND(MAX(IF($B2448="Non - avec lien de dépendance",0,MIN((0.75*I2448),847)),MIN(I2448,(0.75*$C2448),847)),2)),IF($B2448="Non - avec lien de dépendance",MIN(1129,I2448,$C2448)*overallRate,MIN(1129,I2448)*overallRate)))))</f>
        <v>Effectuez l’étape 1</v>
      </c>
      <c r="N2448" s="68" t="str">
        <f>IF(ISTEXT(overallRate),"Effectuez l’étape 1",IF(OR(COUNT($C2448,J2448)&lt;&gt;2,overallRate=0),0,IF(F2448="Yes",ROUND(MAX(IF($B2448="Oui - sans lien de dépendance",0,MIN((0.75*J2448),847)),MIN(J2448,(0.75*$C2448),847)),2),IF(revenueReduction&gt;0.3,MAX(IF($B2448="Non - avec lien de dépendance",MIN(1129,J2448,$C2448)*overallRate,MIN(1129,J2448)*overallRate),ROUND(MAX(IF($B2448="Non - avec lien de dépendance",0,MIN((0.75*J2448),847)),MIN(J2448,(0.75*$C2448),847)),2)),IF($B2448="Non - avec lien de dépendance",MIN(1129,J2448,$C2448)*overallRate,MIN(1129,J2448)*overallRate)))))</f>
        <v>Effectuez l’étape 1</v>
      </c>
      <c r="O2448" s="68" t="str">
        <f>IF(ISTEXT(overallRate),"Effectuez l’étape 1",IF(OR(COUNT($C2448,K2448)&lt;&gt;2,overallRate=0),0,IF(G2448="Yes",ROUND(MAX(IF($B2448="Oui - sans lien de dépendance",0,MIN((0.75*K2448),847)),MIN(K2448,(0.75*$C2448),847)),2),IF(revenueReduction&gt;0.3,MAX(IF($B2448="Non - avec lien de dépendance",MIN(1129,K2448,$C2448)*overallRate,MIN(1129,K2448)*overallRate),ROUND(MAX(IF($B2448="Non - avec lien de dépendance",0,MIN((0.75*K2448),847)),MIN(K2448,(0.75*$C2448),847)),2)),IF($B2448="Non - avec lien de dépendance",MIN(1129,K2448,$C2448)*overallRate,MIN(1129,K2448)*overallRate)))))</f>
        <v>Effectuez l’étape 1</v>
      </c>
      <c r="P2448" s="3">
        <f t="shared" si="38"/>
        <v>0</v>
      </c>
    </row>
    <row r="2449" spans="12:16" x14ac:dyDescent="0.5">
      <c r="L2449" s="68" t="str">
        <f>IF(ISTEXT(overallRate),"Effectuez l’étape 1",IF(OR(COUNT($C2449,H2449)&lt;&gt;2,overallRate=0),0,IF(D2449="Yes",ROUND(MAX(IF($B2449="Oui - sans lien de dépendance",0,MIN((0.75*H2449),847)),MIN(H2449,(0.75*$C2449),847)),2),IF(revenueReduction&gt;0.3,MAX(IF($B2449="Non - avec lien de dépendance",MIN(1129,H2449,$C2449)*overallRate,MIN(1129,H2449)*overallRate),ROUND(MAX(IF($B2449="Non - avec lien de dépendance",0,MIN((0.75*H2449),847)),MIN(H2449,(0.75*$C2449),847)),2)),IF($B2449="Non - avec lien de dépendance",MIN(1129,H2449,$C2449)*overallRate,MIN(1129,H2449)*overallRate)))))</f>
        <v>Effectuez l’étape 1</v>
      </c>
      <c r="M2449" s="68" t="str">
        <f>IF(ISTEXT(overallRate),"Effectuez l’étape 1",IF(OR(COUNT($C2449,I2449)&lt;&gt;2,overallRate=0),0,IF(E2449="Yes",ROUND(MAX(IF($B2449="Oui - sans lien de dépendance",0,MIN((0.75*I2449),847)),MIN(I2449,(0.75*$C2449),847)),2),IF(revenueReduction&gt;0.3,MAX(IF($B2449="Non - avec lien de dépendance",MIN(1129,I2449,$C2449)*overallRate,MIN(1129,I2449)*overallRate),ROUND(MAX(IF($B2449="Non - avec lien de dépendance",0,MIN((0.75*I2449),847)),MIN(I2449,(0.75*$C2449),847)),2)),IF($B2449="Non - avec lien de dépendance",MIN(1129,I2449,$C2449)*overallRate,MIN(1129,I2449)*overallRate)))))</f>
        <v>Effectuez l’étape 1</v>
      </c>
      <c r="N2449" s="68" t="str">
        <f>IF(ISTEXT(overallRate),"Effectuez l’étape 1",IF(OR(COUNT($C2449,J2449)&lt;&gt;2,overallRate=0),0,IF(F2449="Yes",ROUND(MAX(IF($B2449="Oui - sans lien de dépendance",0,MIN((0.75*J2449),847)),MIN(J2449,(0.75*$C2449),847)),2),IF(revenueReduction&gt;0.3,MAX(IF($B2449="Non - avec lien de dépendance",MIN(1129,J2449,$C2449)*overallRate,MIN(1129,J2449)*overallRate),ROUND(MAX(IF($B2449="Non - avec lien de dépendance",0,MIN((0.75*J2449),847)),MIN(J2449,(0.75*$C2449),847)),2)),IF($B2449="Non - avec lien de dépendance",MIN(1129,J2449,$C2449)*overallRate,MIN(1129,J2449)*overallRate)))))</f>
        <v>Effectuez l’étape 1</v>
      </c>
      <c r="O2449" s="68" t="str">
        <f>IF(ISTEXT(overallRate),"Effectuez l’étape 1",IF(OR(COUNT($C2449,K2449)&lt;&gt;2,overallRate=0),0,IF(G2449="Yes",ROUND(MAX(IF($B2449="Oui - sans lien de dépendance",0,MIN((0.75*K2449),847)),MIN(K2449,(0.75*$C2449),847)),2),IF(revenueReduction&gt;0.3,MAX(IF($B2449="Non - avec lien de dépendance",MIN(1129,K2449,$C2449)*overallRate,MIN(1129,K2449)*overallRate),ROUND(MAX(IF($B2449="Non - avec lien de dépendance",0,MIN((0.75*K2449),847)),MIN(K2449,(0.75*$C2449),847)),2)),IF($B2449="Non - avec lien de dépendance",MIN(1129,K2449,$C2449)*overallRate,MIN(1129,K2449)*overallRate)))))</f>
        <v>Effectuez l’étape 1</v>
      </c>
      <c r="P2449" s="3">
        <f t="shared" si="38"/>
        <v>0</v>
      </c>
    </row>
    <row r="2450" spans="12:16" x14ac:dyDescent="0.5">
      <c r="L2450" s="68" t="str">
        <f>IF(ISTEXT(overallRate),"Effectuez l’étape 1",IF(OR(COUNT($C2450,H2450)&lt;&gt;2,overallRate=0),0,IF(D2450="Yes",ROUND(MAX(IF($B2450="Oui - sans lien de dépendance",0,MIN((0.75*H2450),847)),MIN(H2450,(0.75*$C2450),847)),2),IF(revenueReduction&gt;0.3,MAX(IF($B2450="Non - avec lien de dépendance",MIN(1129,H2450,$C2450)*overallRate,MIN(1129,H2450)*overallRate),ROUND(MAX(IF($B2450="Non - avec lien de dépendance",0,MIN((0.75*H2450),847)),MIN(H2450,(0.75*$C2450),847)),2)),IF($B2450="Non - avec lien de dépendance",MIN(1129,H2450,$C2450)*overallRate,MIN(1129,H2450)*overallRate)))))</f>
        <v>Effectuez l’étape 1</v>
      </c>
      <c r="M2450" s="68" t="str">
        <f>IF(ISTEXT(overallRate),"Effectuez l’étape 1",IF(OR(COUNT($C2450,I2450)&lt;&gt;2,overallRate=0),0,IF(E2450="Yes",ROUND(MAX(IF($B2450="Oui - sans lien de dépendance",0,MIN((0.75*I2450),847)),MIN(I2450,(0.75*$C2450),847)),2),IF(revenueReduction&gt;0.3,MAX(IF($B2450="Non - avec lien de dépendance",MIN(1129,I2450,$C2450)*overallRate,MIN(1129,I2450)*overallRate),ROUND(MAX(IF($B2450="Non - avec lien de dépendance",0,MIN((0.75*I2450),847)),MIN(I2450,(0.75*$C2450),847)),2)),IF($B2450="Non - avec lien de dépendance",MIN(1129,I2450,$C2450)*overallRate,MIN(1129,I2450)*overallRate)))))</f>
        <v>Effectuez l’étape 1</v>
      </c>
      <c r="N2450" s="68" t="str">
        <f>IF(ISTEXT(overallRate),"Effectuez l’étape 1",IF(OR(COUNT($C2450,J2450)&lt;&gt;2,overallRate=0),0,IF(F2450="Yes",ROUND(MAX(IF($B2450="Oui - sans lien de dépendance",0,MIN((0.75*J2450),847)),MIN(J2450,(0.75*$C2450),847)),2),IF(revenueReduction&gt;0.3,MAX(IF($B2450="Non - avec lien de dépendance",MIN(1129,J2450,$C2450)*overallRate,MIN(1129,J2450)*overallRate),ROUND(MAX(IF($B2450="Non - avec lien de dépendance",0,MIN((0.75*J2450),847)),MIN(J2450,(0.75*$C2450),847)),2)),IF($B2450="Non - avec lien de dépendance",MIN(1129,J2450,$C2450)*overallRate,MIN(1129,J2450)*overallRate)))))</f>
        <v>Effectuez l’étape 1</v>
      </c>
      <c r="O2450" s="68" t="str">
        <f>IF(ISTEXT(overallRate),"Effectuez l’étape 1",IF(OR(COUNT($C2450,K2450)&lt;&gt;2,overallRate=0),0,IF(G2450="Yes",ROUND(MAX(IF($B2450="Oui - sans lien de dépendance",0,MIN((0.75*K2450),847)),MIN(K2450,(0.75*$C2450),847)),2),IF(revenueReduction&gt;0.3,MAX(IF($B2450="Non - avec lien de dépendance",MIN(1129,K2450,$C2450)*overallRate,MIN(1129,K2450)*overallRate),ROUND(MAX(IF($B2450="Non - avec lien de dépendance",0,MIN((0.75*K2450),847)),MIN(K2450,(0.75*$C2450),847)),2)),IF($B2450="Non - avec lien de dépendance",MIN(1129,K2450,$C2450)*overallRate,MIN(1129,K2450)*overallRate)))))</f>
        <v>Effectuez l’étape 1</v>
      </c>
      <c r="P2450" s="3">
        <f t="shared" si="38"/>
        <v>0</v>
      </c>
    </row>
    <row r="2451" spans="12:16" x14ac:dyDescent="0.5">
      <c r="L2451" s="68" t="str">
        <f>IF(ISTEXT(overallRate),"Effectuez l’étape 1",IF(OR(COUNT($C2451,H2451)&lt;&gt;2,overallRate=0),0,IF(D2451="Yes",ROUND(MAX(IF($B2451="Oui - sans lien de dépendance",0,MIN((0.75*H2451),847)),MIN(H2451,(0.75*$C2451),847)),2),IF(revenueReduction&gt;0.3,MAX(IF($B2451="Non - avec lien de dépendance",MIN(1129,H2451,$C2451)*overallRate,MIN(1129,H2451)*overallRate),ROUND(MAX(IF($B2451="Non - avec lien de dépendance",0,MIN((0.75*H2451),847)),MIN(H2451,(0.75*$C2451),847)),2)),IF($B2451="Non - avec lien de dépendance",MIN(1129,H2451,$C2451)*overallRate,MIN(1129,H2451)*overallRate)))))</f>
        <v>Effectuez l’étape 1</v>
      </c>
      <c r="M2451" s="68" t="str">
        <f>IF(ISTEXT(overallRate),"Effectuez l’étape 1",IF(OR(COUNT($C2451,I2451)&lt;&gt;2,overallRate=0),0,IF(E2451="Yes",ROUND(MAX(IF($B2451="Oui - sans lien de dépendance",0,MIN((0.75*I2451),847)),MIN(I2451,(0.75*$C2451),847)),2),IF(revenueReduction&gt;0.3,MAX(IF($B2451="Non - avec lien de dépendance",MIN(1129,I2451,$C2451)*overallRate,MIN(1129,I2451)*overallRate),ROUND(MAX(IF($B2451="Non - avec lien de dépendance",0,MIN((0.75*I2451),847)),MIN(I2451,(0.75*$C2451),847)),2)),IF($B2451="Non - avec lien de dépendance",MIN(1129,I2451,$C2451)*overallRate,MIN(1129,I2451)*overallRate)))))</f>
        <v>Effectuez l’étape 1</v>
      </c>
      <c r="N2451" s="68" t="str">
        <f>IF(ISTEXT(overallRate),"Effectuez l’étape 1",IF(OR(COUNT($C2451,J2451)&lt;&gt;2,overallRate=0),0,IF(F2451="Yes",ROUND(MAX(IF($B2451="Oui - sans lien de dépendance",0,MIN((0.75*J2451),847)),MIN(J2451,(0.75*$C2451),847)),2),IF(revenueReduction&gt;0.3,MAX(IF($B2451="Non - avec lien de dépendance",MIN(1129,J2451,$C2451)*overallRate,MIN(1129,J2451)*overallRate),ROUND(MAX(IF($B2451="Non - avec lien de dépendance",0,MIN((0.75*J2451),847)),MIN(J2451,(0.75*$C2451),847)),2)),IF($B2451="Non - avec lien de dépendance",MIN(1129,J2451,$C2451)*overallRate,MIN(1129,J2451)*overallRate)))))</f>
        <v>Effectuez l’étape 1</v>
      </c>
      <c r="O2451" s="68" t="str">
        <f>IF(ISTEXT(overallRate),"Effectuez l’étape 1",IF(OR(COUNT($C2451,K2451)&lt;&gt;2,overallRate=0),0,IF(G2451="Yes",ROUND(MAX(IF($B2451="Oui - sans lien de dépendance",0,MIN((0.75*K2451),847)),MIN(K2451,(0.75*$C2451),847)),2),IF(revenueReduction&gt;0.3,MAX(IF($B2451="Non - avec lien de dépendance",MIN(1129,K2451,$C2451)*overallRate,MIN(1129,K2451)*overallRate),ROUND(MAX(IF($B2451="Non - avec lien de dépendance",0,MIN((0.75*K2451),847)),MIN(K2451,(0.75*$C2451),847)),2)),IF($B2451="Non - avec lien de dépendance",MIN(1129,K2451,$C2451)*overallRate,MIN(1129,K2451)*overallRate)))))</f>
        <v>Effectuez l’étape 1</v>
      </c>
      <c r="P2451" s="3">
        <f t="shared" si="38"/>
        <v>0</v>
      </c>
    </row>
    <row r="2452" spans="12:16" x14ac:dyDescent="0.5">
      <c r="L2452" s="68" t="str">
        <f>IF(ISTEXT(overallRate),"Effectuez l’étape 1",IF(OR(COUNT($C2452,H2452)&lt;&gt;2,overallRate=0),0,IF(D2452="Yes",ROUND(MAX(IF($B2452="Oui - sans lien de dépendance",0,MIN((0.75*H2452),847)),MIN(H2452,(0.75*$C2452),847)),2),IF(revenueReduction&gt;0.3,MAX(IF($B2452="Non - avec lien de dépendance",MIN(1129,H2452,$C2452)*overallRate,MIN(1129,H2452)*overallRate),ROUND(MAX(IF($B2452="Non - avec lien de dépendance",0,MIN((0.75*H2452),847)),MIN(H2452,(0.75*$C2452),847)),2)),IF($B2452="Non - avec lien de dépendance",MIN(1129,H2452,$C2452)*overallRate,MIN(1129,H2452)*overallRate)))))</f>
        <v>Effectuez l’étape 1</v>
      </c>
      <c r="M2452" s="68" t="str">
        <f>IF(ISTEXT(overallRate),"Effectuez l’étape 1",IF(OR(COUNT($C2452,I2452)&lt;&gt;2,overallRate=0),0,IF(E2452="Yes",ROUND(MAX(IF($B2452="Oui - sans lien de dépendance",0,MIN((0.75*I2452),847)),MIN(I2452,(0.75*$C2452),847)),2),IF(revenueReduction&gt;0.3,MAX(IF($B2452="Non - avec lien de dépendance",MIN(1129,I2452,$C2452)*overallRate,MIN(1129,I2452)*overallRate),ROUND(MAX(IF($B2452="Non - avec lien de dépendance",0,MIN((0.75*I2452),847)),MIN(I2452,(0.75*$C2452),847)),2)),IF($B2452="Non - avec lien de dépendance",MIN(1129,I2452,$C2452)*overallRate,MIN(1129,I2452)*overallRate)))))</f>
        <v>Effectuez l’étape 1</v>
      </c>
      <c r="N2452" s="68" t="str">
        <f>IF(ISTEXT(overallRate),"Effectuez l’étape 1",IF(OR(COUNT($C2452,J2452)&lt;&gt;2,overallRate=0),0,IF(F2452="Yes",ROUND(MAX(IF($B2452="Oui - sans lien de dépendance",0,MIN((0.75*J2452),847)),MIN(J2452,(0.75*$C2452),847)),2),IF(revenueReduction&gt;0.3,MAX(IF($B2452="Non - avec lien de dépendance",MIN(1129,J2452,$C2452)*overallRate,MIN(1129,J2452)*overallRate),ROUND(MAX(IF($B2452="Non - avec lien de dépendance",0,MIN((0.75*J2452),847)),MIN(J2452,(0.75*$C2452),847)),2)),IF($B2452="Non - avec lien de dépendance",MIN(1129,J2452,$C2452)*overallRate,MIN(1129,J2452)*overallRate)))))</f>
        <v>Effectuez l’étape 1</v>
      </c>
      <c r="O2452" s="68" t="str">
        <f>IF(ISTEXT(overallRate),"Effectuez l’étape 1",IF(OR(COUNT($C2452,K2452)&lt;&gt;2,overallRate=0),0,IF(G2452="Yes",ROUND(MAX(IF($B2452="Oui - sans lien de dépendance",0,MIN((0.75*K2452),847)),MIN(K2452,(0.75*$C2452),847)),2),IF(revenueReduction&gt;0.3,MAX(IF($B2452="Non - avec lien de dépendance",MIN(1129,K2452,$C2452)*overallRate,MIN(1129,K2452)*overallRate),ROUND(MAX(IF($B2452="Non - avec lien de dépendance",0,MIN((0.75*K2452),847)),MIN(K2452,(0.75*$C2452),847)),2)),IF($B2452="Non - avec lien de dépendance",MIN(1129,K2452,$C2452)*overallRate,MIN(1129,K2452)*overallRate)))))</f>
        <v>Effectuez l’étape 1</v>
      </c>
      <c r="P2452" s="3">
        <f t="shared" si="38"/>
        <v>0</v>
      </c>
    </row>
    <row r="2453" spans="12:16" x14ac:dyDescent="0.5">
      <c r="L2453" s="68" t="str">
        <f>IF(ISTEXT(overallRate),"Effectuez l’étape 1",IF(OR(COUNT($C2453,H2453)&lt;&gt;2,overallRate=0),0,IF(D2453="Yes",ROUND(MAX(IF($B2453="Oui - sans lien de dépendance",0,MIN((0.75*H2453),847)),MIN(H2453,(0.75*$C2453),847)),2),IF(revenueReduction&gt;0.3,MAX(IF($B2453="Non - avec lien de dépendance",MIN(1129,H2453,$C2453)*overallRate,MIN(1129,H2453)*overallRate),ROUND(MAX(IF($B2453="Non - avec lien de dépendance",0,MIN((0.75*H2453),847)),MIN(H2453,(0.75*$C2453),847)),2)),IF($B2453="Non - avec lien de dépendance",MIN(1129,H2453,$C2453)*overallRate,MIN(1129,H2453)*overallRate)))))</f>
        <v>Effectuez l’étape 1</v>
      </c>
      <c r="M2453" s="68" t="str">
        <f>IF(ISTEXT(overallRate),"Effectuez l’étape 1",IF(OR(COUNT($C2453,I2453)&lt;&gt;2,overallRate=0),0,IF(E2453="Yes",ROUND(MAX(IF($B2453="Oui - sans lien de dépendance",0,MIN((0.75*I2453),847)),MIN(I2453,(0.75*$C2453),847)),2),IF(revenueReduction&gt;0.3,MAX(IF($B2453="Non - avec lien de dépendance",MIN(1129,I2453,$C2453)*overallRate,MIN(1129,I2453)*overallRate),ROUND(MAX(IF($B2453="Non - avec lien de dépendance",0,MIN((0.75*I2453),847)),MIN(I2453,(0.75*$C2453),847)),2)),IF($B2453="Non - avec lien de dépendance",MIN(1129,I2453,$C2453)*overallRate,MIN(1129,I2453)*overallRate)))))</f>
        <v>Effectuez l’étape 1</v>
      </c>
      <c r="N2453" s="68" t="str">
        <f>IF(ISTEXT(overallRate),"Effectuez l’étape 1",IF(OR(COUNT($C2453,J2453)&lt;&gt;2,overallRate=0),0,IF(F2453="Yes",ROUND(MAX(IF($B2453="Oui - sans lien de dépendance",0,MIN((0.75*J2453),847)),MIN(J2453,(0.75*$C2453),847)),2),IF(revenueReduction&gt;0.3,MAX(IF($B2453="Non - avec lien de dépendance",MIN(1129,J2453,$C2453)*overallRate,MIN(1129,J2453)*overallRate),ROUND(MAX(IF($B2453="Non - avec lien de dépendance",0,MIN((0.75*J2453),847)),MIN(J2453,(0.75*$C2453),847)),2)),IF($B2453="Non - avec lien de dépendance",MIN(1129,J2453,$C2453)*overallRate,MIN(1129,J2453)*overallRate)))))</f>
        <v>Effectuez l’étape 1</v>
      </c>
      <c r="O2453" s="68" t="str">
        <f>IF(ISTEXT(overallRate),"Effectuez l’étape 1",IF(OR(COUNT($C2453,K2453)&lt;&gt;2,overallRate=0),0,IF(G2453="Yes",ROUND(MAX(IF($B2453="Oui - sans lien de dépendance",0,MIN((0.75*K2453),847)),MIN(K2453,(0.75*$C2453),847)),2),IF(revenueReduction&gt;0.3,MAX(IF($B2453="Non - avec lien de dépendance",MIN(1129,K2453,$C2453)*overallRate,MIN(1129,K2453)*overallRate),ROUND(MAX(IF($B2453="Non - avec lien de dépendance",0,MIN((0.75*K2453),847)),MIN(K2453,(0.75*$C2453),847)),2)),IF($B2453="Non - avec lien de dépendance",MIN(1129,K2453,$C2453)*overallRate,MIN(1129,K2453)*overallRate)))))</f>
        <v>Effectuez l’étape 1</v>
      </c>
      <c r="P2453" s="3">
        <f t="shared" si="38"/>
        <v>0</v>
      </c>
    </row>
    <row r="2454" spans="12:16" x14ac:dyDescent="0.5">
      <c r="L2454" s="68" t="str">
        <f>IF(ISTEXT(overallRate),"Effectuez l’étape 1",IF(OR(COUNT($C2454,H2454)&lt;&gt;2,overallRate=0),0,IF(D2454="Yes",ROUND(MAX(IF($B2454="Oui - sans lien de dépendance",0,MIN((0.75*H2454),847)),MIN(H2454,(0.75*$C2454),847)),2),IF(revenueReduction&gt;0.3,MAX(IF($B2454="Non - avec lien de dépendance",MIN(1129,H2454,$C2454)*overallRate,MIN(1129,H2454)*overallRate),ROUND(MAX(IF($B2454="Non - avec lien de dépendance",0,MIN((0.75*H2454),847)),MIN(H2454,(0.75*$C2454),847)),2)),IF($B2454="Non - avec lien de dépendance",MIN(1129,H2454,$C2454)*overallRate,MIN(1129,H2454)*overallRate)))))</f>
        <v>Effectuez l’étape 1</v>
      </c>
      <c r="M2454" s="68" t="str">
        <f>IF(ISTEXT(overallRate),"Effectuez l’étape 1",IF(OR(COUNT($C2454,I2454)&lt;&gt;2,overallRate=0),0,IF(E2454="Yes",ROUND(MAX(IF($B2454="Oui - sans lien de dépendance",0,MIN((0.75*I2454),847)),MIN(I2454,(0.75*$C2454),847)),2),IF(revenueReduction&gt;0.3,MAX(IF($B2454="Non - avec lien de dépendance",MIN(1129,I2454,$C2454)*overallRate,MIN(1129,I2454)*overallRate),ROUND(MAX(IF($B2454="Non - avec lien de dépendance",0,MIN((0.75*I2454),847)),MIN(I2454,(0.75*$C2454),847)),2)),IF($B2454="Non - avec lien de dépendance",MIN(1129,I2454,$C2454)*overallRate,MIN(1129,I2454)*overallRate)))))</f>
        <v>Effectuez l’étape 1</v>
      </c>
      <c r="N2454" s="68" t="str">
        <f>IF(ISTEXT(overallRate),"Effectuez l’étape 1",IF(OR(COUNT($C2454,J2454)&lt;&gt;2,overallRate=0),0,IF(F2454="Yes",ROUND(MAX(IF($B2454="Oui - sans lien de dépendance",0,MIN((0.75*J2454),847)),MIN(J2454,(0.75*$C2454),847)),2),IF(revenueReduction&gt;0.3,MAX(IF($B2454="Non - avec lien de dépendance",MIN(1129,J2454,$C2454)*overallRate,MIN(1129,J2454)*overallRate),ROUND(MAX(IF($B2454="Non - avec lien de dépendance",0,MIN((0.75*J2454),847)),MIN(J2454,(0.75*$C2454),847)),2)),IF($B2454="Non - avec lien de dépendance",MIN(1129,J2454,$C2454)*overallRate,MIN(1129,J2454)*overallRate)))))</f>
        <v>Effectuez l’étape 1</v>
      </c>
      <c r="O2454" s="68" t="str">
        <f>IF(ISTEXT(overallRate),"Effectuez l’étape 1",IF(OR(COUNT($C2454,K2454)&lt;&gt;2,overallRate=0),0,IF(G2454="Yes",ROUND(MAX(IF($B2454="Oui - sans lien de dépendance",0,MIN((0.75*K2454),847)),MIN(K2454,(0.75*$C2454),847)),2),IF(revenueReduction&gt;0.3,MAX(IF($B2454="Non - avec lien de dépendance",MIN(1129,K2454,$C2454)*overallRate,MIN(1129,K2454)*overallRate),ROUND(MAX(IF($B2454="Non - avec lien de dépendance",0,MIN((0.75*K2454),847)),MIN(K2454,(0.75*$C2454),847)),2)),IF($B2454="Non - avec lien de dépendance",MIN(1129,K2454,$C2454)*overallRate,MIN(1129,K2454)*overallRate)))))</f>
        <v>Effectuez l’étape 1</v>
      </c>
      <c r="P2454" s="3">
        <f t="shared" si="38"/>
        <v>0</v>
      </c>
    </row>
    <row r="2455" spans="12:16" x14ac:dyDescent="0.5">
      <c r="L2455" s="68" t="str">
        <f>IF(ISTEXT(overallRate),"Effectuez l’étape 1",IF(OR(COUNT($C2455,H2455)&lt;&gt;2,overallRate=0),0,IF(D2455="Yes",ROUND(MAX(IF($B2455="Oui - sans lien de dépendance",0,MIN((0.75*H2455),847)),MIN(H2455,(0.75*$C2455),847)),2),IF(revenueReduction&gt;0.3,MAX(IF($B2455="Non - avec lien de dépendance",MIN(1129,H2455,$C2455)*overallRate,MIN(1129,H2455)*overallRate),ROUND(MAX(IF($B2455="Non - avec lien de dépendance",0,MIN((0.75*H2455),847)),MIN(H2455,(0.75*$C2455),847)),2)),IF($B2455="Non - avec lien de dépendance",MIN(1129,H2455,$C2455)*overallRate,MIN(1129,H2455)*overallRate)))))</f>
        <v>Effectuez l’étape 1</v>
      </c>
      <c r="M2455" s="68" t="str">
        <f>IF(ISTEXT(overallRate),"Effectuez l’étape 1",IF(OR(COUNT($C2455,I2455)&lt;&gt;2,overallRate=0),0,IF(E2455="Yes",ROUND(MAX(IF($B2455="Oui - sans lien de dépendance",0,MIN((0.75*I2455),847)),MIN(I2455,(0.75*$C2455),847)),2),IF(revenueReduction&gt;0.3,MAX(IF($B2455="Non - avec lien de dépendance",MIN(1129,I2455,$C2455)*overallRate,MIN(1129,I2455)*overallRate),ROUND(MAX(IF($B2455="Non - avec lien de dépendance",0,MIN((0.75*I2455),847)),MIN(I2455,(0.75*$C2455),847)),2)),IF($B2455="Non - avec lien de dépendance",MIN(1129,I2455,$C2455)*overallRate,MIN(1129,I2455)*overallRate)))))</f>
        <v>Effectuez l’étape 1</v>
      </c>
      <c r="N2455" s="68" t="str">
        <f>IF(ISTEXT(overallRate),"Effectuez l’étape 1",IF(OR(COUNT($C2455,J2455)&lt;&gt;2,overallRate=0),0,IF(F2455="Yes",ROUND(MAX(IF($B2455="Oui - sans lien de dépendance",0,MIN((0.75*J2455),847)),MIN(J2455,(0.75*$C2455),847)),2),IF(revenueReduction&gt;0.3,MAX(IF($B2455="Non - avec lien de dépendance",MIN(1129,J2455,$C2455)*overallRate,MIN(1129,J2455)*overallRate),ROUND(MAX(IF($B2455="Non - avec lien de dépendance",0,MIN((0.75*J2455),847)),MIN(J2455,(0.75*$C2455),847)),2)),IF($B2455="Non - avec lien de dépendance",MIN(1129,J2455,$C2455)*overallRate,MIN(1129,J2455)*overallRate)))))</f>
        <v>Effectuez l’étape 1</v>
      </c>
      <c r="O2455" s="68" t="str">
        <f>IF(ISTEXT(overallRate),"Effectuez l’étape 1",IF(OR(COUNT($C2455,K2455)&lt;&gt;2,overallRate=0),0,IF(G2455="Yes",ROUND(MAX(IF($B2455="Oui - sans lien de dépendance",0,MIN((0.75*K2455),847)),MIN(K2455,(0.75*$C2455),847)),2),IF(revenueReduction&gt;0.3,MAX(IF($B2455="Non - avec lien de dépendance",MIN(1129,K2455,$C2455)*overallRate,MIN(1129,K2455)*overallRate),ROUND(MAX(IF($B2455="Non - avec lien de dépendance",0,MIN((0.75*K2455),847)),MIN(K2455,(0.75*$C2455),847)),2)),IF($B2455="Non - avec lien de dépendance",MIN(1129,K2455,$C2455)*overallRate,MIN(1129,K2455)*overallRate)))))</f>
        <v>Effectuez l’étape 1</v>
      </c>
      <c r="P2455" s="3">
        <f t="shared" si="38"/>
        <v>0</v>
      </c>
    </row>
    <row r="2456" spans="12:16" x14ac:dyDescent="0.5">
      <c r="L2456" s="68" t="str">
        <f>IF(ISTEXT(overallRate),"Effectuez l’étape 1",IF(OR(COUNT($C2456,H2456)&lt;&gt;2,overallRate=0),0,IF(D2456="Yes",ROUND(MAX(IF($B2456="Oui - sans lien de dépendance",0,MIN((0.75*H2456),847)),MIN(H2456,(0.75*$C2456),847)),2),IF(revenueReduction&gt;0.3,MAX(IF($B2456="Non - avec lien de dépendance",MIN(1129,H2456,$C2456)*overallRate,MIN(1129,H2456)*overallRate),ROUND(MAX(IF($B2456="Non - avec lien de dépendance",0,MIN((0.75*H2456),847)),MIN(H2456,(0.75*$C2456),847)),2)),IF($B2456="Non - avec lien de dépendance",MIN(1129,H2456,$C2456)*overallRate,MIN(1129,H2456)*overallRate)))))</f>
        <v>Effectuez l’étape 1</v>
      </c>
      <c r="M2456" s="68" t="str">
        <f>IF(ISTEXT(overallRate),"Effectuez l’étape 1",IF(OR(COUNT($C2456,I2456)&lt;&gt;2,overallRate=0),0,IF(E2456="Yes",ROUND(MAX(IF($B2456="Oui - sans lien de dépendance",0,MIN((0.75*I2456),847)),MIN(I2456,(0.75*$C2456),847)),2),IF(revenueReduction&gt;0.3,MAX(IF($B2456="Non - avec lien de dépendance",MIN(1129,I2456,$C2456)*overallRate,MIN(1129,I2456)*overallRate),ROUND(MAX(IF($B2456="Non - avec lien de dépendance",0,MIN((0.75*I2456),847)),MIN(I2456,(0.75*$C2456),847)),2)),IF($B2456="Non - avec lien de dépendance",MIN(1129,I2456,$C2456)*overallRate,MIN(1129,I2456)*overallRate)))))</f>
        <v>Effectuez l’étape 1</v>
      </c>
      <c r="N2456" s="68" t="str">
        <f>IF(ISTEXT(overallRate),"Effectuez l’étape 1",IF(OR(COUNT($C2456,J2456)&lt;&gt;2,overallRate=0),0,IF(F2456="Yes",ROUND(MAX(IF($B2456="Oui - sans lien de dépendance",0,MIN((0.75*J2456),847)),MIN(J2456,(0.75*$C2456),847)),2),IF(revenueReduction&gt;0.3,MAX(IF($B2456="Non - avec lien de dépendance",MIN(1129,J2456,$C2456)*overallRate,MIN(1129,J2456)*overallRate),ROUND(MAX(IF($B2456="Non - avec lien de dépendance",0,MIN((0.75*J2456),847)),MIN(J2456,(0.75*$C2456),847)),2)),IF($B2456="Non - avec lien de dépendance",MIN(1129,J2456,$C2456)*overallRate,MIN(1129,J2456)*overallRate)))))</f>
        <v>Effectuez l’étape 1</v>
      </c>
      <c r="O2456" s="68" t="str">
        <f>IF(ISTEXT(overallRate),"Effectuez l’étape 1",IF(OR(COUNT($C2456,K2456)&lt;&gt;2,overallRate=0),0,IF(G2456="Yes",ROUND(MAX(IF($B2456="Oui - sans lien de dépendance",0,MIN((0.75*K2456),847)),MIN(K2456,(0.75*$C2456),847)),2),IF(revenueReduction&gt;0.3,MAX(IF($B2456="Non - avec lien de dépendance",MIN(1129,K2456,$C2456)*overallRate,MIN(1129,K2456)*overallRate),ROUND(MAX(IF($B2456="Non - avec lien de dépendance",0,MIN((0.75*K2456),847)),MIN(K2456,(0.75*$C2456),847)),2)),IF($B2456="Non - avec lien de dépendance",MIN(1129,K2456,$C2456)*overallRate,MIN(1129,K2456)*overallRate)))))</f>
        <v>Effectuez l’étape 1</v>
      </c>
      <c r="P2456" s="3">
        <f t="shared" si="38"/>
        <v>0</v>
      </c>
    </row>
    <row r="2457" spans="12:16" x14ac:dyDescent="0.5">
      <c r="L2457" s="68" t="str">
        <f>IF(ISTEXT(overallRate),"Effectuez l’étape 1",IF(OR(COUNT($C2457,H2457)&lt;&gt;2,overallRate=0),0,IF(D2457="Yes",ROUND(MAX(IF($B2457="Oui - sans lien de dépendance",0,MIN((0.75*H2457),847)),MIN(H2457,(0.75*$C2457),847)),2),IF(revenueReduction&gt;0.3,MAX(IF($B2457="Non - avec lien de dépendance",MIN(1129,H2457,$C2457)*overallRate,MIN(1129,H2457)*overallRate),ROUND(MAX(IF($B2457="Non - avec lien de dépendance",0,MIN((0.75*H2457),847)),MIN(H2457,(0.75*$C2457),847)),2)),IF($B2457="Non - avec lien de dépendance",MIN(1129,H2457,$C2457)*overallRate,MIN(1129,H2457)*overallRate)))))</f>
        <v>Effectuez l’étape 1</v>
      </c>
      <c r="M2457" s="68" t="str">
        <f>IF(ISTEXT(overallRate),"Effectuez l’étape 1",IF(OR(COUNT($C2457,I2457)&lt;&gt;2,overallRate=0),0,IF(E2457="Yes",ROUND(MAX(IF($B2457="Oui - sans lien de dépendance",0,MIN((0.75*I2457),847)),MIN(I2457,(0.75*$C2457),847)),2),IF(revenueReduction&gt;0.3,MAX(IF($B2457="Non - avec lien de dépendance",MIN(1129,I2457,$C2457)*overallRate,MIN(1129,I2457)*overallRate),ROUND(MAX(IF($B2457="Non - avec lien de dépendance",0,MIN((0.75*I2457),847)),MIN(I2457,(0.75*$C2457),847)),2)),IF($B2457="Non - avec lien de dépendance",MIN(1129,I2457,$C2457)*overallRate,MIN(1129,I2457)*overallRate)))))</f>
        <v>Effectuez l’étape 1</v>
      </c>
      <c r="N2457" s="68" t="str">
        <f>IF(ISTEXT(overallRate),"Effectuez l’étape 1",IF(OR(COUNT($C2457,J2457)&lt;&gt;2,overallRate=0),0,IF(F2457="Yes",ROUND(MAX(IF($B2457="Oui - sans lien de dépendance",0,MIN((0.75*J2457),847)),MIN(J2457,(0.75*$C2457),847)),2),IF(revenueReduction&gt;0.3,MAX(IF($B2457="Non - avec lien de dépendance",MIN(1129,J2457,$C2457)*overallRate,MIN(1129,J2457)*overallRate),ROUND(MAX(IF($B2457="Non - avec lien de dépendance",0,MIN((0.75*J2457),847)),MIN(J2457,(0.75*$C2457),847)),2)),IF($B2457="Non - avec lien de dépendance",MIN(1129,J2457,$C2457)*overallRate,MIN(1129,J2457)*overallRate)))))</f>
        <v>Effectuez l’étape 1</v>
      </c>
      <c r="O2457" s="68" t="str">
        <f>IF(ISTEXT(overallRate),"Effectuez l’étape 1",IF(OR(COUNT($C2457,K2457)&lt;&gt;2,overallRate=0),0,IF(G2457="Yes",ROUND(MAX(IF($B2457="Oui - sans lien de dépendance",0,MIN((0.75*K2457),847)),MIN(K2457,(0.75*$C2457),847)),2),IF(revenueReduction&gt;0.3,MAX(IF($B2457="Non - avec lien de dépendance",MIN(1129,K2457,$C2457)*overallRate,MIN(1129,K2457)*overallRate),ROUND(MAX(IF($B2457="Non - avec lien de dépendance",0,MIN((0.75*K2457),847)),MIN(K2457,(0.75*$C2457),847)),2)),IF($B2457="Non - avec lien de dépendance",MIN(1129,K2457,$C2457)*overallRate,MIN(1129,K2457)*overallRate)))))</f>
        <v>Effectuez l’étape 1</v>
      </c>
      <c r="P2457" s="3">
        <f t="shared" si="38"/>
        <v>0</v>
      </c>
    </row>
    <row r="2458" spans="12:16" x14ac:dyDescent="0.5">
      <c r="L2458" s="68" t="str">
        <f>IF(ISTEXT(overallRate),"Effectuez l’étape 1",IF(OR(COUNT($C2458,H2458)&lt;&gt;2,overallRate=0),0,IF(D2458="Yes",ROUND(MAX(IF($B2458="Oui - sans lien de dépendance",0,MIN((0.75*H2458),847)),MIN(H2458,(0.75*$C2458),847)),2),IF(revenueReduction&gt;0.3,MAX(IF($B2458="Non - avec lien de dépendance",MIN(1129,H2458,$C2458)*overallRate,MIN(1129,H2458)*overallRate),ROUND(MAX(IF($B2458="Non - avec lien de dépendance",0,MIN((0.75*H2458),847)),MIN(H2458,(0.75*$C2458),847)),2)),IF($B2458="Non - avec lien de dépendance",MIN(1129,H2458,$C2458)*overallRate,MIN(1129,H2458)*overallRate)))))</f>
        <v>Effectuez l’étape 1</v>
      </c>
      <c r="M2458" s="68" t="str">
        <f>IF(ISTEXT(overallRate),"Effectuez l’étape 1",IF(OR(COUNT($C2458,I2458)&lt;&gt;2,overallRate=0),0,IF(E2458="Yes",ROUND(MAX(IF($B2458="Oui - sans lien de dépendance",0,MIN((0.75*I2458),847)),MIN(I2458,(0.75*$C2458),847)),2),IF(revenueReduction&gt;0.3,MAX(IF($B2458="Non - avec lien de dépendance",MIN(1129,I2458,$C2458)*overallRate,MIN(1129,I2458)*overallRate),ROUND(MAX(IF($B2458="Non - avec lien de dépendance",0,MIN((0.75*I2458),847)),MIN(I2458,(0.75*$C2458),847)),2)),IF($B2458="Non - avec lien de dépendance",MIN(1129,I2458,$C2458)*overallRate,MIN(1129,I2458)*overallRate)))))</f>
        <v>Effectuez l’étape 1</v>
      </c>
      <c r="N2458" s="68" t="str">
        <f>IF(ISTEXT(overallRate),"Effectuez l’étape 1",IF(OR(COUNT($C2458,J2458)&lt;&gt;2,overallRate=0),0,IF(F2458="Yes",ROUND(MAX(IF($B2458="Oui - sans lien de dépendance",0,MIN((0.75*J2458),847)),MIN(J2458,(0.75*$C2458),847)),2),IF(revenueReduction&gt;0.3,MAX(IF($B2458="Non - avec lien de dépendance",MIN(1129,J2458,$C2458)*overallRate,MIN(1129,J2458)*overallRate),ROUND(MAX(IF($B2458="Non - avec lien de dépendance",0,MIN((0.75*J2458),847)),MIN(J2458,(0.75*$C2458),847)),2)),IF($B2458="Non - avec lien de dépendance",MIN(1129,J2458,$C2458)*overallRate,MIN(1129,J2458)*overallRate)))))</f>
        <v>Effectuez l’étape 1</v>
      </c>
      <c r="O2458" s="68" t="str">
        <f>IF(ISTEXT(overallRate),"Effectuez l’étape 1",IF(OR(COUNT($C2458,K2458)&lt;&gt;2,overallRate=0),0,IF(G2458="Yes",ROUND(MAX(IF($B2458="Oui - sans lien de dépendance",0,MIN((0.75*K2458),847)),MIN(K2458,(0.75*$C2458),847)),2),IF(revenueReduction&gt;0.3,MAX(IF($B2458="Non - avec lien de dépendance",MIN(1129,K2458,$C2458)*overallRate,MIN(1129,K2458)*overallRate),ROUND(MAX(IF($B2458="Non - avec lien de dépendance",0,MIN((0.75*K2458),847)),MIN(K2458,(0.75*$C2458),847)),2)),IF($B2458="Non - avec lien de dépendance",MIN(1129,K2458,$C2458)*overallRate,MIN(1129,K2458)*overallRate)))))</f>
        <v>Effectuez l’étape 1</v>
      </c>
      <c r="P2458" s="3">
        <f t="shared" si="38"/>
        <v>0</v>
      </c>
    </row>
    <row r="2459" spans="12:16" x14ac:dyDescent="0.5">
      <c r="L2459" s="68" t="str">
        <f>IF(ISTEXT(overallRate),"Effectuez l’étape 1",IF(OR(COUNT($C2459,H2459)&lt;&gt;2,overallRate=0),0,IF(D2459="Yes",ROUND(MAX(IF($B2459="Oui - sans lien de dépendance",0,MIN((0.75*H2459),847)),MIN(H2459,(0.75*$C2459),847)),2),IF(revenueReduction&gt;0.3,MAX(IF($B2459="Non - avec lien de dépendance",MIN(1129,H2459,$C2459)*overallRate,MIN(1129,H2459)*overallRate),ROUND(MAX(IF($B2459="Non - avec lien de dépendance",0,MIN((0.75*H2459),847)),MIN(H2459,(0.75*$C2459),847)),2)),IF($B2459="Non - avec lien de dépendance",MIN(1129,H2459,$C2459)*overallRate,MIN(1129,H2459)*overallRate)))))</f>
        <v>Effectuez l’étape 1</v>
      </c>
      <c r="M2459" s="68" t="str">
        <f>IF(ISTEXT(overallRate),"Effectuez l’étape 1",IF(OR(COUNT($C2459,I2459)&lt;&gt;2,overallRate=0),0,IF(E2459="Yes",ROUND(MAX(IF($B2459="Oui - sans lien de dépendance",0,MIN((0.75*I2459),847)),MIN(I2459,(0.75*$C2459),847)),2),IF(revenueReduction&gt;0.3,MAX(IF($B2459="Non - avec lien de dépendance",MIN(1129,I2459,$C2459)*overallRate,MIN(1129,I2459)*overallRate),ROUND(MAX(IF($B2459="Non - avec lien de dépendance",0,MIN((0.75*I2459),847)),MIN(I2459,(0.75*$C2459),847)),2)),IF($B2459="Non - avec lien de dépendance",MIN(1129,I2459,$C2459)*overallRate,MIN(1129,I2459)*overallRate)))))</f>
        <v>Effectuez l’étape 1</v>
      </c>
      <c r="N2459" s="68" t="str">
        <f>IF(ISTEXT(overallRate),"Effectuez l’étape 1",IF(OR(COUNT($C2459,J2459)&lt;&gt;2,overallRate=0),0,IF(F2459="Yes",ROUND(MAX(IF($B2459="Oui - sans lien de dépendance",0,MIN((0.75*J2459),847)),MIN(J2459,(0.75*$C2459),847)),2),IF(revenueReduction&gt;0.3,MAX(IF($B2459="Non - avec lien de dépendance",MIN(1129,J2459,$C2459)*overallRate,MIN(1129,J2459)*overallRate),ROUND(MAX(IF($B2459="Non - avec lien de dépendance",0,MIN((0.75*J2459),847)),MIN(J2459,(0.75*$C2459),847)),2)),IF($B2459="Non - avec lien de dépendance",MIN(1129,J2459,$C2459)*overallRate,MIN(1129,J2459)*overallRate)))))</f>
        <v>Effectuez l’étape 1</v>
      </c>
      <c r="O2459" s="68" t="str">
        <f>IF(ISTEXT(overallRate),"Effectuez l’étape 1",IF(OR(COUNT($C2459,K2459)&lt;&gt;2,overallRate=0),0,IF(G2459="Yes",ROUND(MAX(IF($B2459="Oui - sans lien de dépendance",0,MIN((0.75*K2459),847)),MIN(K2459,(0.75*$C2459),847)),2),IF(revenueReduction&gt;0.3,MAX(IF($B2459="Non - avec lien de dépendance",MIN(1129,K2459,$C2459)*overallRate,MIN(1129,K2459)*overallRate),ROUND(MAX(IF($B2459="Non - avec lien de dépendance",0,MIN((0.75*K2459),847)),MIN(K2459,(0.75*$C2459),847)),2)),IF($B2459="Non - avec lien de dépendance",MIN(1129,K2459,$C2459)*overallRate,MIN(1129,K2459)*overallRate)))))</f>
        <v>Effectuez l’étape 1</v>
      </c>
      <c r="P2459" s="3">
        <f t="shared" si="38"/>
        <v>0</v>
      </c>
    </row>
    <row r="2460" spans="12:16" x14ac:dyDescent="0.5">
      <c r="L2460" s="68" t="str">
        <f>IF(ISTEXT(overallRate),"Effectuez l’étape 1",IF(OR(COUNT($C2460,H2460)&lt;&gt;2,overallRate=0),0,IF(D2460="Yes",ROUND(MAX(IF($B2460="Oui - sans lien de dépendance",0,MIN((0.75*H2460),847)),MIN(H2460,(0.75*$C2460),847)),2),IF(revenueReduction&gt;0.3,MAX(IF($B2460="Non - avec lien de dépendance",MIN(1129,H2460,$C2460)*overallRate,MIN(1129,H2460)*overallRate),ROUND(MAX(IF($B2460="Non - avec lien de dépendance",0,MIN((0.75*H2460),847)),MIN(H2460,(0.75*$C2460),847)),2)),IF($B2460="Non - avec lien de dépendance",MIN(1129,H2460,$C2460)*overallRate,MIN(1129,H2460)*overallRate)))))</f>
        <v>Effectuez l’étape 1</v>
      </c>
      <c r="M2460" s="68" t="str">
        <f>IF(ISTEXT(overallRate),"Effectuez l’étape 1",IF(OR(COUNT($C2460,I2460)&lt;&gt;2,overallRate=0),0,IF(E2460="Yes",ROUND(MAX(IF($B2460="Oui - sans lien de dépendance",0,MIN((0.75*I2460),847)),MIN(I2460,(0.75*$C2460),847)),2),IF(revenueReduction&gt;0.3,MAX(IF($B2460="Non - avec lien de dépendance",MIN(1129,I2460,$C2460)*overallRate,MIN(1129,I2460)*overallRate),ROUND(MAX(IF($B2460="Non - avec lien de dépendance",0,MIN((0.75*I2460),847)),MIN(I2460,(0.75*$C2460),847)),2)),IF($B2460="Non - avec lien de dépendance",MIN(1129,I2460,$C2460)*overallRate,MIN(1129,I2460)*overallRate)))))</f>
        <v>Effectuez l’étape 1</v>
      </c>
      <c r="N2460" s="68" t="str">
        <f>IF(ISTEXT(overallRate),"Effectuez l’étape 1",IF(OR(COUNT($C2460,J2460)&lt;&gt;2,overallRate=0),0,IF(F2460="Yes",ROUND(MAX(IF($B2460="Oui - sans lien de dépendance",0,MIN((0.75*J2460),847)),MIN(J2460,(0.75*$C2460),847)),2),IF(revenueReduction&gt;0.3,MAX(IF($B2460="Non - avec lien de dépendance",MIN(1129,J2460,$C2460)*overallRate,MIN(1129,J2460)*overallRate),ROUND(MAX(IF($B2460="Non - avec lien de dépendance",0,MIN((0.75*J2460),847)),MIN(J2460,(0.75*$C2460),847)),2)),IF($B2460="Non - avec lien de dépendance",MIN(1129,J2460,$C2460)*overallRate,MIN(1129,J2460)*overallRate)))))</f>
        <v>Effectuez l’étape 1</v>
      </c>
      <c r="O2460" s="68" t="str">
        <f>IF(ISTEXT(overallRate),"Effectuez l’étape 1",IF(OR(COUNT($C2460,K2460)&lt;&gt;2,overallRate=0),0,IF(G2460="Yes",ROUND(MAX(IF($B2460="Oui - sans lien de dépendance",0,MIN((0.75*K2460),847)),MIN(K2460,(0.75*$C2460),847)),2),IF(revenueReduction&gt;0.3,MAX(IF($B2460="Non - avec lien de dépendance",MIN(1129,K2460,$C2460)*overallRate,MIN(1129,K2460)*overallRate),ROUND(MAX(IF($B2460="Non - avec lien de dépendance",0,MIN((0.75*K2460),847)),MIN(K2460,(0.75*$C2460),847)),2)),IF($B2460="Non - avec lien de dépendance",MIN(1129,K2460,$C2460)*overallRate,MIN(1129,K2460)*overallRate)))))</f>
        <v>Effectuez l’étape 1</v>
      </c>
      <c r="P2460" s="3">
        <f t="shared" si="38"/>
        <v>0</v>
      </c>
    </row>
    <row r="2461" spans="12:16" x14ac:dyDescent="0.5">
      <c r="L2461" s="68" t="str">
        <f>IF(ISTEXT(overallRate),"Effectuez l’étape 1",IF(OR(COUNT($C2461,H2461)&lt;&gt;2,overallRate=0),0,IF(D2461="Yes",ROUND(MAX(IF($B2461="Oui - sans lien de dépendance",0,MIN((0.75*H2461),847)),MIN(H2461,(0.75*$C2461),847)),2),IF(revenueReduction&gt;0.3,MAX(IF($B2461="Non - avec lien de dépendance",MIN(1129,H2461,$C2461)*overallRate,MIN(1129,H2461)*overallRate),ROUND(MAX(IF($B2461="Non - avec lien de dépendance",0,MIN((0.75*H2461),847)),MIN(H2461,(0.75*$C2461),847)),2)),IF($B2461="Non - avec lien de dépendance",MIN(1129,H2461,$C2461)*overallRate,MIN(1129,H2461)*overallRate)))))</f>
        <v>Effectuez l’étape 1</v>
      </c>
      <c r="M2461" s="68" t="str">
        <f>IF(ISTEXT(overallRate),"Effectuez l’étape 1",IF(OR(COUNT($C2461,I2461)&lt;&gt;2,overallRate=0),0,IF(E2461="Yes",ROUND(MAX(IF($B2461="Oui - sans lien de dépendance",0,MIN((0.75*I2461),847)),MIN(I2461,(0.75*$C2461),847)),2),IF(revenueReduction&gt;0.3,MAX(IF($B2461="Non - avec lien de dépendance",MIN(1129,I2461,$C2461)*overallRate,MIN(1129,I2461)*overallRate),ROUND(MAX(IF($B2461="Non - avec lien de dépendance",0,MIN((0.75*I2461),847)),MIN(I2461,(0.75*$C2461),847)),2)),IF($B2461="Non - avec lien de dépendance",MIN(1129,I2461,$C2461)*overallRate,MIN(1129,I2461)*overallRate)))))</f>
        <v>Effectuez l’étape 1</v>
      </c>
      <c r="N2461" s="68" t="str">
        <f>IF(ISTEXT(overallRate),"Effectuez l’étape 1",IF(OR(COUNT($C2461,J2461)&lt;&gt;2,overallRate=0),0,IF(F2461="Yes",ROUND(MAX(IF($B2461="Oui - sans lien de dépendance",0,MIN((0.75*J2461),847)),MIN(J2461,(0.75*$C2461),847)),2),IF(revenueReduction&gt;0.3,MAX(IF($B2461="Non - avec lien de dépendance",MIN(1129,J2461,$C2461)*overallRate,MIN(1129,J2461)*overallRate),ROUND(MAX(IF($B2461="Non - avec lien de dépendance",0,MIN((0.75*J2461),847)),MIN(J2461,(0.75*$C2461),847)),2)),IF($B2461="Non - avec lien de dépendance",MIN(1129,J2461,$C2461)*overallRate,MIN(1129,J2461)*overallRate)))))</f>
        <v>Effectuez l’étape 1</v>
      </c>
      <c r="O2461" s="68" t="str">
        <f>IF(ISTEXT(overallRate),"Effectuez l’étape 1",IF(OR(COUNT($C2461,K2461)&lt;&gt;2,overallRate=0),0,IF(G2461="Yes",ROUND(MAX(IF($B2461="Oui - sans lien de dépendance",0,MIN((0.75*K2461),847)),MIN(K2461,(0.75*$C2461),847)),2),IF(revenueReduction&gt;0.3,MAX(IF($B2461="Non - avec lien de dépendance",MIN(1129,K2461,$C2461)*overallRate,MIN(1129,K2461)*overallRate),ROUND(MAX(IF($B2461="Non - avec lien de dépendance",0,MIN((0.75*K2461),847)),MIN(K2461,(0.75*$C2461),847)),2)),IF($B2461="Non - avec lien de dépendance",MIN(1129,K2461,$C2461)*overallRate,MIN(1129,K2461)*overallRate)))))</f>
        <v>Effectuez l’étape 1</v>
      </c>
      <c r="P2461" s="3">
        <f t="shared" si="38"/>
        <v>0</v>
      </c>
    </row>
    <row r="2462" spans="12:16" x14ac:dyDescent="0.5">
      <c r="L2462" s="68" t="str">
        <f>IF(ISTEXT(overallRate),"Effectuez l’étape 1",IF(OR(COUNT($C2462,H2462)&lt;&gt;2,overallRate=0),0,IF(D2462="Yes",ROUND(MAX(IF($B2462="Oui - sans lien de dépendance",0,MIN((0.75*H2462),847)),MIN(H2462,(0.75*$C2462),847)),2),IF(revenueReduction&gt;0.3,MAX(IF($B2462="Non - avec lien de dépendance",MIN(1129,H2462,$C2462)*overallRate,MIN(1129,H2462)*overallRate),ROUND(MAX(IF($B2462="Non - avec lien de dépendance",0,MIN((0.75*H2462),847)),MIN(H2462,(0.75*$C2462),847)),2)),IF($B2462="Non - avec lien de dépendance",MIN(1129,H2462,$C2462)*overallRate,MIN(1129,H2462)*overallRate)))))</f>
        <v>Effectuez l’étape 1</v>
      </c>
      <c r="M2462" s="68" t="str">
        <f>IF(ISTEXT(overallRate),"Effectuez l’étape 1",IF(OR(COUNT($C2462,I2462)&lt;&gt;2,overallRate=0),0,IF(E2462="Yes",ROUND(MAX(IF($B2462="Oui - sans lien de dépendance",0,MIN((0.75*I2462),847)),MIN(I2462,(0.75*$C2462),847)),2),IF(revenueReduction&gt;0.3,MAX(IF($B2462="Non - avec lien de dépendance",MIN(1129,I2462,$C2462)*overallRate,MIN(1129,I2462)*overallRate),ROUND(MAX(IF($B2462="Non - avec lien de dépendance",0,MIN((0.75*I2462),847)),MIN(I2462,(0.75*$C2462),847)),2)),IF($B2462="Non - avec lien de dépendance",MIN(1129,I2462,$C2462)*overallRate,MIN(1129,I2462)*overallRate)))))</f>
        <v>Effectuez l’étape 1</v>
      </c>
      <c r="N2462" s="68" t="str">
        <f>IF(ISTEXT(overallRate),"Effectuez l’étape 1",IF(OR(COUNT($C2462,J2462)&lt;&gt;2,overallRate=0),0,IF(F2462="Yes",ROUND(MAX(IF($B2462="Oui - sans lien de dépendance",0,MIN((0.75*J2462),847)),MIN(J2462,(0.75*$C2462),847)),2),IF(revenueReduction&gt;0.3,MAX(IF($B2462="Non - avec lien de dépendance",MIN(1129,J2462,$C2462)*overallRate,MIN(1129,J2462)*overallRate),ROUND(MAX(IF($B2462="Non - avec lien de dépendance",0,MIN((0.75*J2462),847)),MIN(J2462,(0.75*$C2462),847)),2)),IF($B2462="Non - avec lien de dépendance",MIN(1129,J2462,$C2462)*overallRate,MIN(1129,J2462)*overallRate)))))</f>
        <v>Effectuez l’étape 1</v>
      </c>
      <c r="O2462" s="68" t="str">
        <f>IF(ISTEXT(overallRate),"Effectuez l’étape 1",IF(OR(COUNT($C2462,K2462)&lt;&gt;2,overallRate=0),0,IF(G2462="Yes",ROUND(MAX(IF($B2462="Oui - sans lien de dépendance",0,MIN((0.75*K2462),847)),MIN(K2462,(0.75*$C2462),847)),2),IF(revenueReduction&gt;0.3,MAX(IF($B2462="Non - avec lien de dépendance",MIN(1129,K2462,$C2462)*overallRate,MIN(1129,K2462)*overallRate),ROUND(MAX(IF($B2462="Non - avec lien de dépendance",0,MIN((0.75*K2462),847)),MIN(K2462,(0.75*$C2462),847)),2)),IF($B2462="Non - avec lien de dépendance",MIN(1129,K2462,$C2462)*overallRate,MIN(1129,K2462)*overallRate)))))</f>
        <v>Effectuez l’étape 1</v>
      </c>
      <c r="P2462" s="3">
        <f t="shared" si="38"/>
        <v>0</v>
      </c>
    </row>
    <row r="2463" spans="12:16" x14ac:dyDescent="0.5">
      <c r="L2463" s="68" t="str">
        <f>IF(ISTEXT(overallRate),"Effectuez l’étape 1",IF(OR(COUNT($C2463,H2463)&lt;&gt;2,overallRate=0),0,IF(D2463="Yes",ROUND(MAX(IF($B2463="Oui - sans lien de dépendance",0,MIN((0.75*H2463),847)),MIN(H2463,(0.75*$C2463),847)),2),IF(revenueReduction&gt;0.3,MAX(IF($B2463="Non - avec lien de dépendance",MIN(1129,H2463,$C2463)*overallRate,MIN(1129,H2463)*overallRate),ROUND(MAX(IF($B2463="Non - avec lien de dépendance",0,MIN((0.75*H2463),847)),MIN(H2463,(0.75*$C2463),847)),2)),IF($B2463="Non - avec lien de dépendance",MIN(1129,H2463,$C2463)*overallRate,MIN(1129,H2463)*overallRate)))))</f>
        <v>Effectuez l’étape 1</v>
      </c>
      <c r="M2463" s="68" t="str">
        <f>IF(ISTEXT(overallRate),"Effectuez l’étape 1",IF(OR(COUNT($C2463,I2463)&lt;&gt;2,overallRate=0),0,IF(E2463="Yes",ROUND(MAX(IF($B2463="Oui - sans lien de dépendance",0,MIN((0.75*I2463),847)),MIN(I2463,(0.75*$C2463),847)),2),IF(revenueReduction&gt;0.3,MAX(IF($B2463="Non - avec lien de dépendance",MIN(1129,I2463,$C2463)*overallRate,MIN(1129,I2463)*overallRate),ROUND(MAX(IF($B2463="Non - avec lien de dépendance",0,MIN((0.75*I2463),847)),MIN(I2463,(0.75*$C2463),847)),2)),IF($B2463="Non - avec lien de dépendance",MIN(1129,I2463,$C2463)*overallRate,MIN(1129,I2463)*overallRate)))))</f>
        <v>Effectuez l’étape 1</v>
      </c>
      <c r="N2463" s="68" t="str">
        <f>IF(ISTEXT(overallRate),"Effectuez l’étape 1",IF(OR(COUNT($C2463,J2463)&lt;&gt;2,overallRate=0),0,IF(F2463="Yes",ROUND(MAX(IF($B2463="Oui - sans lien de dépendance",0,MIN((0.75*J2463),847)),MIN(J2463,(0.75*$C2463),847)),2),IF(revenueReduction&gt;0.3,MAX(IF($B2463="Non - avec lien de dépendance",MIN(1129,J2463,$C2463)*overallRate,MIN(1129,J2463)*overallRate),ROUND(MAX(IF($B2463="Non - avec lien de dépendance",0,MIN((0.75*J2463),847)),MIN(J2463,(0.75*$C2463),847)),2)),IF($B2463="Non - avec lien de dépendance",MIN(1129,J2463,$C2463)*overallRate,MIN(1129,J2463)*overallRate)))))</f>
        <v>Effectuez l’étape 1</v>
      </c>
      <c r="O2463" s="68" t="str">
        <f>IF(ISTEXT(overallRate),"Effectuez l’étape 1",IF(OR(COUNT($C2463,K2463)&lt;&gt;2,overallRate=0),0,IF(G2463="Yes",ROUND(MAX(IF($B2463="Oui - sans lien de dépendance",0,MIN((0.75*K2463),847)),MIN(K2463,(0.75*$C2463),847)),2),IF(revenueReduction&gt;0.3,MAX(IF($B2463="Non - avec lien de dépendance",MIN(1129,K2463,$C2463)*overallRate,MIN(1129,K2463)*overallRate),ROUND(MAX(IF($B2463="Non - avec lien de dépendance",0,MIN((0.75*K2463),847)),MIN(K2463,(0.75*$C2463),847)),2)),IF($B2463="Non - avec lien de dépendance",MIN(1129,K2463,$C2463)*overallRate,MIN(1129,K2463)*overallRate)))))</f>
        <v>Effectuez l’étape 1</v>
      </c>
      <c r="P2463" s="3">
        <f t="shared" si="38"/>
        <v>0</v>
      </c>
    </row>
    <row r="2464" spans="12:16" x14ac:dyDescent="0.5">
      <c r="L2464" s="68" t="str">
        <f>IF(ISTEXT(overallRate),"Effectuez l’étape 1",IF(OR(COUNT($C2464,H2464)&lt;&gt;2,overallRate=0),0,IF(D2464="Yes",ROUND(MAX(IF($B2464="Oui - sans lien de dépendance",0,MIN((0.75*H2464),847)),MIN(H2464,(0.75*$C2464),847)),2),IF(revenueReduction&gt;0.3,MAX(IF($B2464="Non - avec lien de dépendance",MIN(1129,H2464,$C2464)*overallRate,MIN(1129,H2464)*overallRate),ROUND(MAX(IF($B2464="Non - avec lien de dépendance",0,MIN((0.75*H2464),847)),MIN(H2464,(0.75*$C2464),847)),2)),IF($B2464="Non - avec lien de dépendance",MIN(1129,H2464,$C2464)*overallRate,MIN(1129,H2464)*overallRate)))))</f>
        <v>Effectuez l’étape 1</v>
      </c>
      <c r="M2464" s="68" t="str">
        <f>IF(ISTEXT(overallRate),"Effectuez l’étape 1",IF(OR(COUNT($C2464,I2464)&lt;&gt;2,overallRate=0),0,IF(E2464="Yes",ROUND(MAX(IF($B2464="Oui - sans lien de dépendance",0,MIN((0.75*I2464),847)),MIN(I2464,(0.75*$C2464),847)),2),IF(revenueReduction&gt;0.3,MAX(IF($B2464="Non - avec lien de dépendance",MIN(1129,I2464,$C2464)*overallRate,MIN(1129,I2464)*overallRate),ROUND(MAX(IF($B2464="Non - avec lien de dépendance",0,MIN((0.75*I2464),847)),MIN(I2464,(0.75*$C2464),847)),2)),IF($B2464="Non - avec lien de dépendance",MIN(1129,I2464,$C2464)*overallRate,MIN(1129,I2464)*overallRate)))))</f>
        <v>Effectuez l’étape 1</v>
      </c>
      <c r="N2464" s="68" t="str">
        <f>IF(ISTEXT(overallRate),"Effectuez l’étape 1",IF(OR(COUNT($C2464,J2464)&lt;&gt;2,overallRate=0),0,IF(F2464="Yes",ROUND(MAX(IF($B2464="Oui - sans lien de dépendance",0,MIN((0.75*J2464),847)),MIN(J2464,(0.75*$C2464),847)),2),IF(revenueReduction&gt;0.3,MAX(IF($B2464="Non - avec lien de dépendance",MIN(1129,J2464,$C2464)*overallRate,MIN(1129,J2464)*overallRate),ROUND(MAX(IF($B2464="Non - avec lien de dépendance",0,MIN((0.75*J2464),847)),MIN(J2464,(0.75*$C2464),847)),2)),IF($B2464="Non - avec lien de dépendance",MIN(1129,J2464,$C2464)*overallRate,MIN(1129,J2464)*overallRate)))))</f>
        <v>Effectuez l’étape 1</v>
      </c>
      <c r="O2464" s="68" t="str">
        <f>IF(ISTEXT(overallRate),"Effectuez l’étape 1",IF(OR(COUNT($C2464,K2464)&lt;&gt;2,overallRate=0),0,IF(G2464="Yes",ROUND(MAX(IF($B2464="Oui - sans lien de dépendance",0,MIN((0.75*K2464),847)),MIN(K2464,(0.75*$C2464),847)),2),IF(revenueReduction&gt;0.3,MAX(IF($B2464="Non - avec lien de dépendance",MIN(1129,K2464,$C2464)*overallRate,MIN(1129,K2464)*overallRate),ROUND(MAX(IF($B2464="Non - avec lien de dépendance",0,MIN((0.75*K2464),847)),MIN(K2464,(0.75*$C2464),847)),2)),IF($B2464="Non - avec lien de dépendance",MIN(1129,K2464,$C2464)*overallRate,MIN(1129,K2464)*overallRate)))))</f>
        <v>Effectuez l’étape 1</v>
      </c>
      <c r="P2464" s="3">
        <f t="shared" si="38"/>
        <v>0</v>
      </c>
    </row>
    <row r="2465" spans="12:16" x14ac:dyDescent="0.5">
      <c r="L2465" s="68" t="str">
        <f>IF(ISTEXT(overallRate),"Effectuez l’étape 1",IF(OR(COUNT($C2465,H2465)&lt;&gt;2,overallRate=0),0,IF(D2465="Yes",ROUND(MAX(IF($B2465="Oui - sans lien de dépendance",0,MIN((0.75*H2465),847)),MIN(H2465,(0.75*$C2465),847)),2),IF(revenueReduction&gt;0.3,MAX(IF($B2465="Non - avec lien de dépendance",MIN(1129,H2465,$C2465)*overallRate,MIN(1129,H2465)*overallRate),ROUND(MAX(IF($B2465="Non - avec lien de dépendance",0,MIN((0.75*H2465),847)),MIN(H2465,(0.75*$C2465),847)),2)),IF($B2465="Non - avec lien de dépendance",MIN(1129,H2465,$C2465)*overallRate,MIN(1129,H2465)*overallRate)))))</f>
        <v>Effectuez l’étape 1</v>
      </c>
      <c r="M2465" s="68" t="str">
        <f>IF(ISTEXT(overallRate),"Effectuez l’étape 1",IF(OR(COUNT($C2465,I2465)&lt;&gt;2,overallRate=0),0,IF(E2465="Yes",ROUND(MAX(IF($B2465="Oui - sans lien de dépendance",0,MIN((0.75*I2465),847)),MIN(I2465,(0.75*$C2465),847)),2),IF(revenueReduction&gt;0.3,MAX(IF($B2465="Non - avec lien de dépendance",MIN(1129,I2465,$C2465)*overallRate,MIN(1129,I2465)*overallRate),ROUND(MAX(IF($B2465="Non - avec lien de dépendance",0,MIN((0.75*I2465),847)),MIN(I2465,(0.75*$C2465),847)),2)),IF($B2465="Non - avec lien de dépendance",MIN(1129,I2465,$C2465)*overallRate,MIN(1129,I2465)*overallRate)))))</f>
        <v>Effectuez l’étape 1</v>
      </c>
      <c r="N2465" s="68" t="str">
        <f>IF(ISTEXT(overallRate),"Effectuez l’étape 1",IF(OR(COUNT($C2465,J2465)&lt;&gt;2,overallRate=0),0,IF(F2465="Yes",ROUND(MAX(IF($B2465="Oui - sans lien de dépendance",0,MIN((0.75*J2465),847)),MIN(J2465,(0.75*$C2465),847)),2),IF(revenueReduction&gt;0.3,MAX(IF($B2465="Non - avec lien de dépendance",MIN(1129,J2465,$C2465)*overallRate,MIN(1129,J2465)*overallRate),ROUND(MAX(IF($B2465="Non - avec lien de dépendance",0,MIN((0.75*J2465),847)),MIN(J2465,(0.75*$C2465),847)),2)),IF($B2465="Non - avec lien de dépendance",MIN(1129,J2465,$C2465)*overallRate,MIN(1129,J2465)*overallRate)))))</f>
        <v>Effectuez l’étape 1</v>
      </c>
      <c r="O2465" s="68" t="str">
        <f>IF(ISTEXT(overallRate),"Effectuez l’étape 1",IF(OR(COUNT($C2465,K2465)&lt;&gt;2,overallRate=0),0,IF(G2465="Yes",ROUND(MAX(IF($B2465="Oui - sans lien de dépendance",0,MIN((0.75*K2465),847)),MIN(K2465,(0.75*$C2465),847)),2),IF(revenueReduction&gt;0.3,MAX(IF($B2465="Non - avec lien de dépendance",MIN(1129,K2465,$C2465)*overallRate,MIN(1129,K2465)*overallRate),ROUND(MAX(IF($B2465="Non - avec lien de dépendance",0,MIN((0.75*K2465),847)),MIN(K2465,(0.75*$C2465),847)),2)),IF($B2465="Non - avec lien de dépendance",MIN(1129,K2465,$C2465)*overallRate,MIN(1129,K2465)*overallRate)))))</f>
        <v>Effectuez l’étape 1</v>
      </c>
      <c r="P2465" s="3">
        <f t="shared" si="38"/>
        <v>0</v>
      </c>
    </row>
    <row r="2466" spans="12:16" x14ac:dyDescent="0.5">
      <c r="L2466" s="68" t="str">
        <f>IF(ISTEXT(overallRate),"Effectuez l’étape 1",IF(OR(COUNT($C2466,H2466)&lt;&gt;2,overallRate=0),0,IF(D2466="Yes",ROUND(MAX(IF($B2466="Oui - sans lien de dépendance",0,MIN((0.75*H2466),847)),MIN(H2466,(0.75*$C2466),847)),2),IF(revenueReduction&gt;0.3,MAX(IF($B2466="Non - avec lien de dépendance",MIN(1129,H2466,$C2466)*overallRate,MIN(1129,H2466)*overallRate),ROUND(MAX(IF($B2466="Non - avec lien de dépendance",0,MIN((0.75*H2466),847)),MIN(H2466,(0.75*$C2466),847)),2)),IF($B2466="Non - avec lien de dépendance",MIN(1129,H2466,$C2466)*overallRate,MIN(1129,H2466)*overallRate)))))</f>
        <v>Effectuez l’étape 1</v>
      </c>
      <c r="M2466" s="68" t="str">
        <f>IF(ISTEXT(overallRate),"Effectuez l’étape 1",IF(OR(COUNT($C2466,I2466)&lt;&gt;2,overallRate=0),0,IF(E2466="Yes",ROUND(MAX(IF($B2466="Oui - sans lien de dépendance",0,MIN((0.75*I2466),847)),MIN(I2466,(0.75*$C2466),847)),2),IF(revenueReduction&gt;0.3,MAX(IF($B2466="Non - avec lien de dépendance",MIN(1129,I2466,$C2466)*overallRate,MIN(1129,I2466)*overallRate),ROUND(MAX(IF($B2466="Non - avec lien de dépendance",0,MIN((0.75*I2466),847)),MIN(I2466,(0.75*$C2466),847)),2)),IF($B2466="Non - avec lien de dépendance",MIN(1129,I2466,$C2466)*overallRate,MIN(1129,I2466)*overallRate)))))</f>
        <v>Effectuez l’étape 1</v>
      </c>
      <c r="N2466" s="68" t="str">
        <f>IF(ISTEXT(overallRate),"Effectuez l’étape 1",IF(OR(COUNT($C2466,J2466)&lt;&gt;2,overallRate=0),0,IF(F2466="Yes",ROUND(MAX(IF($B2466="Oui - sans lien de dépendance",0,MIN((0.75*J2466),847)),MIN(J2466,(0.75*$C2466),847)),2),IF(revenueReduction&gt;0.3,MAX(IF($B2466="Non - avec lien de dépendance",MIN(1129,J2466,$C2466)*overallRate,MIN(1129,J2466)*overallRate),ROUND(MAX(IF($B2466="Non - avec lien de dépendance",0,MIN((0.75*J2466),847)),MIN(J2466,(0.75*$C2466),847)),2)),IF($B2466="Non - avec lien de dépendance",MIN(1129,J2466,$C2466)*overallRate,MIN(1129,J2466)*overallRate)))))</f>
        <v>Effectuez l’étape 1</v>
      </c>
      <c r="O2466" s="68" t="str">
        <f>IF(ISTEXT(overallRate),"Effectuez l’étape 1",IF(OR(COUNT($C2466,K2466)&lt;&gt;2,overallRate=0),0,IF(G2466="Yes",ROUND(MAX(IF($B2466="Oui - sans lien de dépendance",0,MIN((0.75*K2466),847)),MIN(K2466,(0.75*$C2466),847)),2),IF(revenueReduction&gt;0.3,MAX(IF($B2466="Non - avec lien de dépendance",MIN(1129,K2466,$C2466)*overallRate,MIN(1129,K2466)*overallRate),ROUND(MAX(IF($B2466="Non - avec lien de dépendance",0,MIN((0.75*K2466),847)),MIN(K2466,(0.75*$C2466),847)),2)),IF($B2466="Non - avec lien de dépendance",MIN(1129,K2466,$C2466)*overallRate,MIN(1129,K2466)*overallRate)))))</f>
        <v>Effectuez l’étape 1</v>
      </c>
      <c r="P2466" s="3">
        <f t="shared" si="38"/>
        <v>0</v>
      </c>
    </row>
    <row r="2467" spans="12:16" x14ac:dyDescent="0.5">
      <c r="L2467" s="68" t="str">
        <f>IF(ISTEXT(overallRate),"Effectuez l’étape 1",IF(OR(COUNT($C2467,H2467)&lt;&gt;2,overallRate=0),0,IF(D2467="Yes",ROUND(MAX(IF($B2467="Oui - sans lien de dépendance",0,MIN((0.75*H2467),847)),MIN(H2467,(0.75*$C2467),847)),2),IF(revenueReduction&gt;0.3,MAX(IF($B2467="Non - avec lien de dépendance",MIN(1129,H2467,$C2467)*overallRate,MIN(1129,H2467)*overallRate),ROUND(MAX(IF($B2467="Non - avec lien de dépendance",0,MIN((0.75*H2467),847)),MIN(H2467,(0.75*$C2467),847)),2)),IF($B2467="Non - avec lien de dépendance",MIN(1129,H2467,$C2467)*overallRate,MIN(1129,H2467)*overallRate)))))</f>
        <v>Effectuez l’étape 1</v>
      </c>
      <c r="M2467" s="68" t="str">
        <f>IF(ISTEXT(overallRate),"Effectuez l’étape 1",IF(OR(COUNT($C2467,I2467)&lt;&gt;2,overallRate=0),0,IF(E2467="Yes",ROUND(MAX(IF($B2467="Oui - sans lien de dépendance",0,MIN((0.75*I2467),847)),MIN(I2467,(0.75*$C2467),847)),2),IF(revenueReduction&gt;0.3,MAX(IF($B2467="Non - avec lien de dépendance",MIN(1129,I2467,$C2467)*overallRate,MIN(1129,I2467)*overallRate),ROUND(MAX(IF($B2467="Non - avec lien de dépendance",0,MIN((0.75*I2467),847)),MIN(I2467,(0.75*$C2467),847)),2)),IF($B2467="Non - avec lien de dépendance",MIN(1129,I2467,$C2467)*overallRate,MIN(1129,I2467)*overallRate)))))</f>
        <v>Effectuez l’étape 1</v>
      </c>
      <c r="N2467" s="68" t="str">
        <f>IF(ISTEXT(overallRate),"Effectuez l’étape 1",IF(OR(COUNT($C2467,J2467)&lt;&gt;2,overallRate=0),0,IF(F2467="Yes",ROUND(MAX(IF($B2467="Oui - sans lien de dépendance",0,MIN((0.75*J2467),847)),MIN(J2467,(0.75*$C2467),847)),2),IF(revenueReduction&gt;0.3,MAX(IF($B2467="Non - avec lien de dépendance",MIN(1129,J2467,$C2467)*overallRate,MIN(1129,J2467)*overallRate),ROUND(MAX(IF($B2467="Non - avec lien de dépendance",0,MIN((0.75*J2467),847)),MIN(J2467,(0.75*$C2467),847)),2)),IF($B2467="Non - avec lien de dépendance",MIN(1129,J2467,$C2467)*overallRate,MIN(1129,J2467)*overallRate)))))</f>
        <v>Effectuez l’étape 1</v>
      </c>
      <c r="O2467" s="68" t="str">
        <f>IF(ISTEXT(overallRate),"Effectuez l’étape 1",IF(OR(COUNT($C2467,K2467)&lt;&gt;2,overallRate=0),0,IF(G2467="Yes",ROUND(MAX(IF($B2467="Oui - sans lien de dépendance",0,MIN((0.75*K2467),847)),MIN(K2467,(0.75*$C2467),847)),2),IF(revenueReduction&gt;0.3,MAX(IF($B2467="Non - avec lien de dépendance",MIN(1129,K2467,$C2467)*overallRate,MIN(1129,K2467)*overallRate),ROUND(MAX(IF($B2467="Non - avec lien de dépendance",0,MIN((0.75*K2467),847)),MIN(K2467,(0.75*$C2467),847)),2)),IF($B2467="Non - avec lien de dépendance",MIN(1129,K2467,$C2467)*overallRate,MIN(1129,K2467)*overallRate)))))</f>
        <v>Effectuez l’étape 1</v>
      </c>
      <c r="P2467" s="3">
        <f t="shared" si="38"/>
        <v>0</v>
      </c>
    </row>
    <row r="2468" spans="12:16" x14ac:dyDescent="0.5">
      <c r="L2468" s="68" t="str">
        <f>IF(ISTEXT(overallRate),"Effectuez l’étape 1",IF(OR(COUNT($C2468,H2468)&lt;&gt;2,overallRate=0),0,IF(D2468="Yes",ROUND(MAX(IF($B2468="Oui - sans lien de dépendance",0,MIN((0.75*H2468),847)),MIN(H2468,(0.75*$C2468),847)),2),IF(revenueReduction&gt;0.3,MAX(IF($B2468="Non - avec lien de dépendance",MIN(1129,H2468,$C2468)*overallRate,MIN(1129,H2468)*overallRate),ROUND(MAX(IF($B2468="Non - avec lien de dépendance",0,MIN((0.75*H2468),847)),MIN(H2468,(0.75*$C2468),847)),2)),IF($B2468="Non - avec lien de dépendance",MIN(1129,H2468,$C2468)*overallRate,MIN(1129,H2468)*overallRate)))))</f>
        <v>Effectuez l’étape 1</v>
      </c>
      <c r="M2468" s="68" t="str">
        <f>IF(ISTEXT(overallRate),"Effectuez l’étape 1",IF(OR(COUNT($C2468,I2468)&lt;&gt;2,overallRate=0),0,IF(E2468="Yes",ROUND(MAX(IF($B2468="Oui - sans lien de dépendance",0,MIN((0.75*I2468),847)),MIN(I2468,(0.75*$C2468),847)),2),IF(revenueReduction&gt;0.3,MAX(IF($B2468="Non - avec lien de dépendance",MIN(1129,I2468,$C2468)*overallRate,MIN(1129,I2468)*overallRate),ROUND(MAX(IF($B2468="Non - avec lien de dépendance",0,MIN((0.75*I2468),847)),MIN(I2468,(0.75*$C2468),847)),2)),IF($B2468="Non - avec lien de dépendance",MIN(1129,I2468,$C2468)*overallRate,MIN(1129,I2468)*overallRate)))))</f>
        <v>Effectuez l’étape 1</v>
      </c>
      <c r="N2468" s="68" t="str">
        <f>IF(ISTEXT(overallRate),"Effectuez l’étape 1",IF(OR(COUNT($C2468,J2468)&lt;&gt;2,overallRate=0),0,IF(F2468="Yes",ROUND(MAX(IF($B2468="Oui - sans lien de dépendance",0,MIN((0.75*J2468),847)),MIN(J2468,(0.75*$C2468),847)),2),IF(revenueReduction&gt;0.3,MAX(IF($B2468="Non - avec lien de dépendance",MIN(1129,J2468,$C2468)*overallRate,MIN(1129,J2468)*overallRate),ROUND(MAX(IF($B2468="Non - avec lien de dépendance",0,MIN((0.75*J2468),847)),MIN(J2468,(0.75*$C2468),847)),2)),IF($B2468="Non - avec lien de dépendance",MIN(1129,J2468,$C2468)*overallRate,MIN(1129,J2468)*overallRate)))))</f>
        <v>Effectuez l’étape 1</v>
      </c>
      <c r="O2468" s="68" t="str">
        <f>IF(ISTEXT(overallRate),"Effectuez l’étape 1",IF(OR(COUNT($C2468,K2468)&lt;&gt;2,overallRate=0),0,IF(G2468="Yes",ROUND(MAX(IF($B2468="Oui - sans lien de dépendance",0,MIN((0.75*K2468),847)),MIN(K2468,(0.75*$C2468),847)),2),IF(revenueReduction&gt;0.3,MAX(IF($B2468="Non - avec lien de dépendance",MIN(1129,K2468,$C2468)*overallRate,MIN(1129,K2468)*overallRate),ROUND(MAX(IF($B2468="Non - avec lien de dépendance",0,MIN((0.75*K2468),847)),MIN(K2468,(0.75*$C2468),847)),2)),IF($B2468="Non - avec lien de dépendance",MIN(1129,K2468,$C2468)*overallRate,MIN(1129,K2468)*overallRate)))))</f>
        <v>Effectuez l’étape 1</v>
      </c>
      <c r="P2468" s="3">
        <f t="shared" si="38"/>
        <v>0</v>
      </c>
    </row>
    <row r="2469" spans="12:16" x14ac:dyDescent="0.5">
      <c r="L2469" s="68" t="str">
        <f>IF(ISTEXT(overallRate),"Effectuez l’étape 1",IF(OR(COUNT($C2469,H2469)&lt;&gt;2,overallRate=0),0,IF(D2469="Yes",ROUND(MAX(IF($B2469="Oui - sans lien de dépendance",0,MIN((0.75*H2469),847)),MIN(H2469,(0.75*$C2469),847)),2),IF(revenueReduction&gt;0.3,MAX(IF($B2469="Non - avec lien de dépendance",MIN(1129,H2469,$C2469)*overallRate,MIN(1129,H2469)*overallRate),ROUND(MAX(IF($B2469="Non - avec lien de dépendance",0,MIN((0.75*H2469),847)),MIN(H2469,(0.75*$C2469),847)),2)),IF($B2469="Non - avec lien de dépendance",MIN(1129,H2469,$C2469)*overallRate,MIN(1129,H2469)*overallRate)))))</f>
        <v>Effectuez l’étape 1</v>
      </c>
      <c r="M2469" s="68" t="str">
        <f>IF(ISTEXT(overallRate),"Effectuez l’étape 1",IF(OR(COUNT($C2469,I2469)&lt;&gt;2,overallRate=0),0,IF(E2469="Yes",ROUND(MAX(IF($B2469="Oui - sans lien de dépendance",0,MIN((0.75*I2469),847)),MIN(I2469,(0.75*$C2469),847)),2),IF(revenueReduction&gt;0.3,MAX(IF($B2469="Non - avec lien de dépendance",MIN(1129,I2469,$C2469)*overallRate,MIN(1129,I2469)*overallRate),ROUND(MAX(IF($B2469="Non - avec lien de dépendance",0,MIN((0.75*I2469),847)),MIN(I2469,(0.75*$C2469),847)),2)),IF($B2469="Non - avec lien de dépendance",MIN(1129,I2469,$C2469)*overallRate,MIN(1129,I2469)*overallRate)))))</f>
        <v>Effectuez l’étape 1</v>
      </c>
      <c r="N2469" s="68" t="str">
        <f>IF(ISTEXT(overallRate),"Effectuez l’étape 1",IF(OR(COUNT($C2469,J2469)&lt;&gt;2,overallRate=0),0,IF(F2469="Yes",ROUND(MAX(IF($B2469="Oui - sans lien de dépendance",0,MIN((0.75*J2469),847)),MIN(J2469,(0.75*$C2469),847)),2),IF(revenueReduction&gt;0.3,MAX(IF($B2469="Non - avec lien de dépendance",MIN(1129,J2469,$C2469)*overallRate,MIN(1129,J2469)*overallRate),ROUND(MAX(IF($B2469="Non - avec lien de dépendance",0,MIN((0.75*J2469),847)),MIN(J2469,(0.75*$C2469),847)),2)),IF($B2469="Non - avec lien de dépendance",MIN(1129,J2469,$C2469)*overallRate,MIN(1129,J2469)*overallRate)))))</f>
        <v>Effectuez l’étape 1</v>
      </c>
      <c r="O2469" s="68" t="str">
        <f>IF(ISTEXT(overallRate),"Effectuez l’étape 1",IF(OR(COUNT($C2469,K2469)&lt;&gt;2,overallRate=0),0,IF(G2469="Yes",ROUND(MAX(IF($B2469="Oui - sans lien de dépendance",0,MIN((0.75*K2469),847)),MIN(K2469,(0.75*$C2469),847)),2),IF(revenueReduction&gt;0.3,MAX(IF($B2469="Non - avec lien de dépendance",MIN(1129,K2469,$C2469)*overallRate,MIN(1129,K2469)*overallRate),ROUND(MAX(IF($B2469="Non - avec lien de dépendance",0,MIN((0.75*K2469),847)),MIN(K2469,(0.75*$C2469),847)),2)),IF($B2469="Non - avec lien de dépendance",MIN(1129,K2469,$C2469)*overallRate,MIN(1129,K2469)*overallRate)))))</f>
        <v>Effectuez l’étape 1</v>
      </c>
      <c r="P2469" s="3">
        <f t="shared" si="38"/>
        <v>0</v>
      </c>
    </row>
    <row r="2470" spans="12:16" x14ac:dyDescent="0.5">
      <c r="L2470" s="68" t="str">
        <f>IF(ISTEXT(overallRate),"Effectuez l’étape 1",IF(OR(COUNT($C2470,H2470)&lt;&gt;2,overallRate=0),0,IF(D2470="Yes",ROUND(MAX(IF($B2470="Oui - sans lien de dépendance",0,MIN((0.75*H2470),847)),MIN(H2470,(0.75*$C2470),847)),2),IF(revenueReduction&gt;0.3,MAX(IF($B2470="Non - avec lien de dépendance",MIN(1129,H2470,$C2470)*overallRate,MIN(1129,H2470)*overallRate),ROUND(MAX(IF($B2470="Non - avec lien de dépendance",0,MIN((0.75*H2470),847)),MIN(H2470,(0.75*$C2470),847)),2)),IF($B2470="Non - avec lien de dépendance",MIN(1129,H2470,$C2470)*overallRate,MIN(1129,H2470)*overallRate)))))</f>
        <v>Effectuez l’étape 1</v>
      </c>
      <c r="M2470" s="68" t="str">
        <f>IF(ISTEXT(overallRate),"Effectuez l’étape 1",IF(OR(COUNT($C2470,I2470)&lt;&gt;2,overallRate=0),0,IF(E2470="Yes",ROUND(MAX(IF($B2470="Oui - sans lien de dépendance",0,MIN((0.75*I2470),847)),MIN(I2470,(0.75*$C2470),847)),2),IF(revenueReduction&gt;0.3,MAX(IF($B2470="Non - avec lien de dépendance",MIN(1129,I2470,$C2470)*overallRate,MIN(1129,I2470)*overallRate),ROUND(MAX(IF($B2470="Non - avec lien de dépendance",0,MIN((0.75*I2470),847)),MIN(I2470,(0.75*$C2470),847)),2)),IF($B2470="Non - avec lien de dépendance",MIN(1129,I2470,$C2470)*overallRate,MIN(1129,I2470)*overallRate)))))</f>
        <v>Effectuez l’étape 1</v>
      </c>
      <c r="N2470" s="68" t="str">
        <f>IF(ISTEXT(overallRate),"Effectuez l’étape 1",IF(OR(COUNT($C2470,J2470)&lt;&gt;2,overallRate=0),0,IF(F2470="Yes",ROUND(MAX(IF($B2470="Oui - sans lien de dépendance",0,MIN((0.75*J2470),847)),MIN(J2470,(0.75*$C2470),847)),2),IF(revenueReduction&gt;0.3,MAX(IF($B2470="Non - avec lien de dépendance",MIN(1129,J2470,$C2470)*overallRate,MIN(1129,J2470)*overallRate),ROUND(MAX(IF($B2470="Non - avec lien de dépendance",0,MIN((0.75*J2470),847)),MIN(J2470,(0.75*$C2470),847)),2)),IF($B2470="Non - avec lien de dépendance",MIN(1129,J2470,$C2470)*overallRate,MIN(1129,J2470)*overallRate)))))</f>
        <v>Effectuez l’étape 1</v>
      </c>
      <c r="O2470" s="68" t="str">
        <f>IF(ISTEXT(overallRate),"Effectuez l’étape 1",IF(OR(COUNT($C2470,K2470)&lt;&gt;2,overallRate=0),0,IF(G2470="Yes",ROUND(MAX(IF($B2470="Oui - sans lien de dépendance",0,MIN((0.75*K2470),847)),MIN(K2470,(0.75*$C2470),847)),2),IF(revenueReduction&gt;0.3,MAX(IF($B2470="Non - avec lien de dépendance",MIN(1129,K2470,$C2470)*overallRate,MIN(1129,K2470)*overallRate),ROUND(MAX(IF($B2470="Non - avec lien de dépendance",0,MIN((0.75*K2470),847)),MIN(K2470,(0.75*$C2470),847)),2)),IF($B2470="Non - avec lien de dépendance",MIN(1129,K2470,$C2470)*overallRate,MIN(1129,K2470)*overallRate)))))</f>
        <v>Effectuez l’étape 1</v>
      </c>
      <c r="P2470" s="3">
        <f t="shared" si="38"/>
        <v>0</v>
      </c>
    </row>
    <row r="2471" spans="12:16" x14ac:dyDescent="0.5">
      <c r="L2471" s="68" t="str">
        <f>IF(ISTEXT(overallRate),"Effectuez l’étape 1",IF(OR(COUNT($C2471,H2471)&lt;&gt;2,overallRate=0),0,IF(D2471="Yes",ROUND(MAX(IF($B2471="Oui - sans lien de dépendance",0,MIN((0.75*H2471),847)),MIN(H2471,(0.75*$C2471),847)),2),IF(revenueReduction&gt;0.3,MAX(IF($B2471="Non - avec lien de dépendance",MIN(1129,H2471,$C2471)*overallRate,MIN(1129,H2471)*overallRate),ROUND(MAX(IF($B2471="Non - avec lien de dépendance",0,MIN((0.75*H2471),847)),MIN(H2471,(0.75*$C2471),847)),2)),IF($B2471="Non - avec lien de dépendance",MIN(1129,H2471,$C2471)*overallRate,MIN(1129,H2471)*overallRate)))))</f>
        <v>Effectuez l’étape 1</v>
      </c>
      <c r="M2471" s="68" t="str">
        <f>IF(ISTEXT(overallRate),"Effectuez l’étape 1",IF(OR(COUNT($C2471,I2471)&lt;&gt;2,overallRate=0),0,IF(E2471="Yes",ROUND(MAX(IF($B2471="Oui - sans lien de dépendance",0,MIN((0.75*I2471),847)),MIN(I2471,(0.75*$C2471),847)),2),IF(revenueReduction&gt;0.3,MAX(IF($B2471="Non - avec lien de dépendance",MIN(1129,I2471,$C2471)*overallRate,MIN(1129,I2471)*overallRate),ROUND(MAX(IF($B2471="Non - avec lien de dépendance",0,MIN((0.75*I2471),847)),MIN(I2471,(0.75*$C2471),847)),2)),IF($B2471="Non - avec lien de dépendance",MIN(1129,I2471,$C2471)*overallRate,MIN(1129,I2471)*overallRate)))))</f>
        <v>Effectuez l’étape 1</v>
      </c>
      <c r="N2471" s="68" t="str">
        <f>IF(ISTEXT(overallRate),"Effectuez l’étape 1",IF(OR(COUNT($C2471,J2471)&lt;&gt;2,overallRate=0),0,IF(F2471="Yes",ROUND(MAX(IF($B2471="Oui - sans lien de dépendance",0,MIN((0.75*J2471),847)),MIN(J2471,(0.75*$C2471),847)),2),IF(revenueReduction&gt;0.3,MAX(IF($B2471="Non - avec lien de dépendance",MIN(1129,J2471,$C2471)*overallRate,MIN(1129,J2471)*overallRate),ROUND(MAX(IF($B2471="Non - avec lien de dépendance",0,MIN((0.75*J2471),847)),MIN(J2471,(0.75*$C2471),847)),2)),IF($B2471="Non - avec lien de dépendance",MIN(1129,J2471,$C2471)*overallRate,MIN(1129,J2471)*overallRate)))))</f>
        <v>Effectuez l’étape 1</v>
      </c>
      <c r="O2471" s="68" t="str">
        <f>IF(ISTEXT(overallRate),"Effectuez l’étape 1",IF(OR(COUNT($C2471,K2471)&lt;&gt;2,overallRate=0),0,IF(G2471="Yes",ROUND(MAX(IF($B2471="Oui - sans lien de dépendance",0,MIN((0.75*K2471),847)),MIN(K2471,(0.75*$C2471),847)),2),IF(revenueReduction&gt;0.3,MAX(IF($B2471="Non - avec lien de dépendance",MIN(1129,K2471,$C2471)*overallRate,MIN(1129,K2471)*overallRate),ROUND(MAX(IF($B2471="Non - avec lien de dépendance",0,MIN((0.75*K2471),847)),MIN(K2471,(0.75*$C2471),847)),2)),IF($B2471="Non - avec lien de dépendance",MIN(1129,K2471,$C2471)*overallRate,MIN(1129,K2471)*overallRate)))))</f>
        <v>Effectuez l’étape 1</v>
      </c>
      <c r="P2471" s="3">
        <f t="shared" si="38"/>
        <v>0</v>
      </c>
    </row>
    <row r="2472" spans="12:16" x14ac:dyDescent="0.5">
      <c r="L2472" s="68" t="str">
        <f>IF(ISTEXT(overallRate),"Effectuez l’étape 1",IF(OR(COUNT($C2472,H2472)&lt;&gt;2,overallRate=0),0,IF(D2472="Yes",ROUND(MAX(IF($B2472="Oui - sans lien de dépendance",0,MIN((0.75*H2472),847)),MIN(H2472,(0.75*$C2472),847)),2),IF(revenueReduction&gt;0.3,MAX(IF($B2472="Non - avec lien de dépendance",MIN(1129,H2472,$C2472)*overallRate,MIN(1129,H2472)*overallRate),ROUND(MAX(IF($B2472="Non - avec lien de dépendance",0,MIN((0.75*H2472),847)),MIN(H2472,(0.75*$C2472),847)),2)),IF($B2472="Non - avec lien de dépendance",MIN(1129,H2472,$C2472)*overallRate,MIN(1129,H2472)*overallRate)))))</f>
        <v>Effectuez l’étape 1</v>
      </c>
      <c r="M2472" s="68" t="str">
        <f>IF(ISTEXT(overallRate),"Effectuez l’étape 1",IF(OR(COUNT($C2472,I2472)&lt;&gt;2,overallRate=0),0,IF(E2472="Yes",ROUND(MAX(IF($B2472="Oui - sans lien de dépendance",0,MIN((0.75*I2472),847)),MIN(I2472,(0.75*$C2472),847)),2),IF(revenueReduction&gt;0.3,MAX(IF($B2472="Non - avec lien de dépendance",MIN(1129,I2472,$C2472)*overallRate,MIN(1129,I2472)*overallRate),ROUND(MAX(IF($B2472="Non - avec lien de dépendance",0,MIN((0.75*I2472),847)),MIN(I2472,(0.75*$C2472),847)),2)),IF($B2472="Non - avec lien de dépendance",MIN(1129,I2472,$C2472)*overallRate,MIN(1129,I2472)*overallRate)))))</f>
        <v>Effectuez l’étape 1</v>
      </c>
      <c r="N2472" s="68" t="str">
        <f>IF(ISTEXT(overallRate),"Effectuez l’étape 1",IF(OR(COUNT($C2472,J2472)&lt;&gt;2,overallRate=0),0,IF(F2472="Yes",ROUND(MAX(IF($B2472="Oui - sans lien de dépendance",0,MIN((0.75*J2472),847)),MIN(J2472,(0.75*$C2472),847)),2),IF(revenueReduction&gt;0.3,MAX(IF($B2472="Non - avec lien de dépendance",MIN(1129,J2472,$C2472)*overallRate,MIN(1129,J2472)*overallRate),ROUND(MAX(IF($B2472="Non - avec lien de dépendance",0,MIN((0.75*J2472),847)),MIN(J2472,(0.75*$C2472),847)),2)),IF($B2472="Non - avec lien de dépendance",MIN(1129,J2472,$C2472)*overallRate,MIN(1129,J2472)*overallRate)))))</f>
        <v>Effectuez l’étape 1</v>
      </c>
      <c r="O2472" s="68" t="str">
        <f>IF(ISTEXT(overallRate),"Effectuez l’étape 1",IF(OR(COUNT($C2472,K2472)&lt;&gt;2,overallRate=0),0,IF(G2472="Yes",ROUND(MAX(IF($B2472="Oui - sans lien de dépendance",0,MIN((0.75*K2472),847)),MIN(K2472,(0.75*$C2472),847)),2),IF(revenueReduction&gt;0.3,MAX(IF($B2472="Non - avec lien de dépendance",MIN(1129,K2472,$C2472)*overallRate,MIN(1129,K2472)*overallRate),ROUND(MAX(IF($B2472="Non - avec lien de dépendance",0,MIN((0.75*K2472),847)),MIN(K2472,(0.75*$C2472),847)),2)),IF($B2472="Non - avec lien de dépendance",MIN(1129,K2472,$C2472)*overallRate,MIN(1129,K2472)*overallRate)))))</f>
        <v>Effectuez l’étape 1</v>
      </c>
      <c r="P2472" s="3">
        <f t="shared" si="38"/>
        <v>0</v>
      </c>
    </row>
    <row r="2473" spans="12:16" x14ac:dyDescent="0.5">
      <c r="L2473" s="68" t="str">
        <f>IF(ISTEXT(overallRate),"Effectuez l’étape 1",IF(OR(COUNT($C2473,H2473)&lt;&gt;2,overallRate=0),0,IF(D2473="Yes",ROUND(MAX(IF($B2473="Oui - sans lien de dépendance",0,MIN((0.75*H2473),847)),MIN(H2473,(0.75*$C2473),847)),2),IF(revenueReduction&gt;0.3,MAX(IF($B2473="Non - avec lien de dépendance",MIN(1129,H2473,$C2473)*overallRate,MIN(1129,H2473)*overallRate),ROUND(MAX(IF($B2473="Non - avec lien de dépendance",0,MIN((0.75*H2473),847)),MIN(H2473,(0.75*$C2473),847)),2)),IF($B2473="Non - avec lien de dépendance",MIN(1129,H2473,$C2473)*overallRate,MIN(1129,H2473)*overallRate)))))</f>
        <v>Effectuez l’étape 1</v>
      </c>
      <c r="M2473" s="68" t="str">
        <f>IF(ISTEXT(overallRate),"Effectuez l’étape 1",IF(OR(COUNT($C2473,I2473)&lt;&gt;2,overallRate=0),0,IF(E2473="Yes",ROUND(MAX(IF($B2473="Oui - sans lien de dépendance",0,MIN((0.75*I2473),847)),MIN(I2473,(0.75*$C2473),847)),2),IF(revenueReduction&gt;0.3,MAX(IF($B2473="Non - avec lien de dépendance",MIN(1129,I2473,$C2473)*overallRate,MIN(1129,I2473)*overallRate),ROUND(MAX(IF($B2473="Non - avec lien de dépendance",0,MIN((0.75*I2473),847)),MIN(I2473,(0.75*$C2473),847)),2)),IF($B2473="Non - avec lien de dépendance",MIN(1129,I2473,$C2473)*overallRate,MIN(1129,I2473)*overallRate)))))</f>
        <v>Effectuez l’étape 1</v>
      </c>
      <c r="N2473" s="68" t="str">
        <f>IF(ISTEXT(overallRate),"Effectuez l’étape 1",IF(OR(COUNT($C2473,J2473)&lt;&gt;2,overallRate=0),0,IF(F2473="Yes",ROUND(MAX(IF($B2473="Oui - sans lien de dépendance",0,MIN((0.75*J2473),847)),MIN(J2473,(0.75*$C2473),847)),2),IF(revenueReduction&gt;0.3,MAX(IF($B2473="Non - avec lien de dépendance",MIN(1129,J2473,$C2473)*overallRate,MIN(1129,J2473)*overallRate),ROUND(MAX(IF($B2473="Non - avec lien de dépendance",0,MIN((0.75*J2473),847)),MIN(J2473,(0.75*$C2473),847)),2)),IF($B2473="Non - avec lien de dépendance",MIN(1129,J2473,$C2473)*overallRate,MIN(1129,J2473)*overallRate)))))</f>
        <v>Effectuez l’étape 1</v>
      </c>
      <c r="O2473" s="68" t="str">
        <f>IF(ISTEXT(overallRate),"Effectuez l’étape 1",IF(OR(COUNT($C2473,K2473)&lt;&gt;2,overallRate=0),0,IF(G2473="Yes",ROUND(MAX(IF($B2473="Oui - sans lien de dépendance",0,MIN((0.75*K2473),847)),MIN(K2473,(0.75*$C2473),847)),2),IF(revenueReduction&gt;0.3,MAX(IF($B2473="Non - avec lien de dépendance",MIN(1129,K2473,$C2473)*overallRate,MIN(1129,K2473)*overallRate),ROUND(MAX(IF($B2473="Non - avec lien de dépendance",0,MIN((0.75*K2473),847)),MIN(K2473,(0.75*$C2473),847)),2)),IF($B2473="Non - avec lien de dépendance",MIN(1129,K2473,$C2473)*overallRate,MIN(1129,K2473)*overallRate)))))</f>
        <v>Effectuez l’étape 1</v>
      </c>
      <c r="P2473" s="3">
        <f t="shared" si="38"/>
        <v>0</v>
      </c>
    </row>
    <row r="2474" spans="12:16" x14ac:dyDescent="0.5">
      <c r="L2474" s="68" t="str">
        <f>IF(ISTEXT(overallRate),"Effectuez l’étape 1",IF(OR(COUNT($C2474,H2474)&lt;&gt;2,overallRate=0),0,IF(D2474="Yes",ROUND(MAX(IF($B2474="Oui - sans lien de dépendance",0,MIN((0.75*H2474),847)),MIN(H2474,(0.75*$C2474),847)),2),IF(revenueReduction&gt;0.3,MAX(IF($B2474="Non - avec lien de dépendance",MIN(1129,H2474,$C2474)*overallRate,MIN(1129,H2474)*overallRate),ROUND(MAX(IF($B2474="Non - avec lien de dépendance",0,MIN((0.75*H2474),847)),MIN(H2474,(0.75*$C2474),847)),2)),IF($B2474="Non - avec lien de dépendance",MIN(1129,H2474,$C2474)*overallRate,MIN(1129,H2474)*overallRate)))))</f>
        <v>Effectuez l’étape 1</v>
      </c>
      <c r="M2474" s="68" t="str">
        <f>IF(ISTEXT(overallRate),"Effectuez l’étape 1",IF(OR(COUNT($C2474,I2474)&lt;&gt;2,overallRate=0),0,IF(E2474="Yes",ROUND(MAX(IF($B2474="Oui - sans lien de dépendance",0,MIN((0.75*I2474),847)),MIN(I2474,(0.75*$C2474),847)),2),IF(revenueReduction&gt;0.3,MAX(IF($B2474="Non - avec lien de dépendance",MIN(1129,I2474,$C2474)*overallRate,MIN(1129,I2474)*overallRate),ROUND(MAX(IF($B2474="Non - avec lien de dépendance",0,MIN((0.75*I2474),847)),MIN(I2474,(0.75*$C2474),847)),2)),IF($B2474="Non - avec lien de dépendance",MIN(1129,I2474,$C2474)*overallRate,MIN(1129,I2474)*overallRate)))))</f>
        <v>Effectuez l’étape 1</v>
      </c>
      <c r="N2474" s="68" t="str">
        <f>IF(ISTEXT(overallRate),"Effectuez l’étape 1",IF(OR(COUNT($C2474,J2474)&lt;&gt;2,overallRate=0),0,IF(F2474="Yes",ROUND(MAX(IF($B2474="Oui - sans lien de dépendance",0,MIN((0.75*J2474),847)),MIN(J2474,(0.75*$C2474),847)),2),IF(revenueReduction&gt;0.3,MAX(IF($B2474="Non - avec lien de dépendance",MIN(1129,J2474,$C2474)*overallRate,MIN(1129,J2474)*overallRate),ROUND(MAX(IF($B2474="Non - avec lien de dépendance",0,MIN((0.75*J2474),847)),MIN(J2474,(0.75*$C2474),847)),2)),IF($B2474="Non - avec lien de dépendance",MIN(1129,J2474,$C2474)*overallRate,MIN(1129,J2474)*overallRate)))))</f>
        <v>Effectuez l’étape 1</v>
      </c>
      <c r="O2474" s="68" t="str">
        <f>IF(ISTEXT(overallRate),"Effectuez l’étape 1",IF(OR(COUNT($C2474,K2474)&lt;&gt;2,overallRate=0),0,IF(G2474="Yes",ROUND(MAX(IF($B2474="Oui - sans lien de dépendance",0,MIN((0.75*K2474),847)),MIN(K2474,(0.75*$C2474),847)),2),IF(revenueReduction&gt;0.3,MAX(IF($B2474="Non - avec lien de dépendance",MIN(1129,K2474,$C2474)*overallRate,MIN(1129,K2474)*overallRate),ROUND(MAX(IF($B2474="Non - avec lien de dépendance",0,MIN((0.75*K2474),847)),MIN(K2474,(0.75*$C2474),847)),2)),IF($B2474="Non - avec lien de dépendance",MIN(1129,K2474,$C2474)*overallRate,MIN(1129,K2474)*overallRate)))))</f>
        <v>Effectuez l’étape 1</v>
      </c>
      <c r="P2474" s="3">
        <f t="shared" si="38"/>
        <v>0</v>
      </c>
    </row>
    <row r="2475" spans="12:16" x14ac:dyDescent="0.5">
      <c r="L2475" s="68" t="str">
        <f>IF(ISTEXT(overallRate),"Effectuez l’étape 1",IF(OR(COUNT($C2475,H2475)&lt;&gt;2,overallRate=0),0,IF(D2475="Yes",ROUND(MAX(IF($B2475="Oui - sans lien de dépendance",0,MIN((0.75*H2475),847)),MIN(H2475,(0.75*$C2475),847)),2),IF(revenueReduction&gt;0.3,MAX(IF($B2475="Non - avec lien de dépendance",MIN(1129,H2475,$C2475)*overallRate,MIN(1129,H2475)*overallRate),ROUND(MAX(IF($B2475="Non - avec lien de dépendance",0,MIN((0.75*H2475),847)),MIN(H2475,(0.75*$C2475),847)),2)),IF($B2475="Non - avec lien de dépendance",MIN(1129,H2475,$C2475)*overallRate,MIN(1129,H2475)*overallRate)))))</f>
        <v>Effectuez l’étape 1</v>
      </c>
      <c r="M2475" s="68" t="str">
        <f>IF(ISTEXT(overallRate),"Effectuez l’étape 1",IF(OR(COUNT($C2475,I2475)&lt;&gt;2,overallRate=0),0,IF(E2475="Yes",ROUND(MAX(IF($B2475="Oui - sans lien de dépendance",0,MIN((0.75*I2475),847)),MIN(I2475,(0.75*$C2475),847)),2),IF(revenueReduction&gt;0.3,MAX(IF($B2475="Non - avec lien de dépendance",MIN(1129,I2475,$C2475)*overallRate,MIN(1129,I2475)*overallRate),ROUND(MAX(IF($B2475="Non - avec lien de dépendance",0,MIN((0.75*I2475),847)),MIN(I2475,(0.75*$C2475),847)),2)),IF($B2475="Non - avec lien de dépendance",MIN(1129,I2475,$C2475)*overallRate,MIN(1129,I2475)*overallRate)))))</f>
        <v>Effectuez l’étape 1</v>
      </c>
      <c r="N2475" s="68" t="str">
        <f>IF(ISTEXT(overallRate),"Effectuez l’étape 1",IF(OR(COUNT($C2475,J2475)&lt;&gt;2,overallRate=0),0,IF(F2475="Yes",ROUND(MAX(IF($B2475="Oui - sans lien de dépendance",0,MIN((0.75*J2475),847)),MIN(J2475,(0.75*$C2475),847)),2),IF(revenueReduction&gt;0.3,MAX(IF($B2475="Non - avec lien de dépendance",MIN(1129,J2475,$C2475)*overallRate,MIN(1129,J2475)*overallRate),ROUND(MAX(IF($B2475="Non - avec lien de dépendance",0,MIN((0.75*J2475),847)),MIN(J2475,(0.75*$C2475),847)),2)),IF($B2475="Non - avec lien de dépendance",MIN(1129,J2475,$C2475)*overallRate,MIN(1129,J2475)*overallRate)))))</f>
        <v>Effectuez l’étape 1</v>
      </c>
      <c r="O2475" s="68" t="str">
        <f>IF(ISTEXT(overallRate),"Effectuez l’étape 1",IF(OR(COUNT($C2475,K2475)&lt;&gt;2,overallRate=0),0,IF(G2475="Yes",ROUND(MAX(IF($B2475="Oui - sans lien de dépendance",0,MIN((0.75*K2475),847)),MIN(K2475,(0.75*$C2475),847)),2),IF(revenueReduction&gt;0.3,MAX(IF($B2475="Non - avec lien de dépendance",MIN(1129,K2475,$C2475)*overallRate,MIN(1129,K2475)*overallRate),ROUND(MAX(IF($B2475="Non - avec lien de dépendance",0,MIN((0.75*K2475),847)),MIN(K2475,(0.75*$C2475),847)),2)),IF($B2475="Non - avec lien de dépendance",MIN(1129,K2475,$C2475)*overallRate,MIN(1129,K2475)*overallRate)))))</f>
        <v>Effectuez l’étape 1</v>
      </c>
      <c r="P2475" s="3">
        <f t="shared" si="38"/>
        <v>0</v>
      </c>
    </row>
    <row r="2476" spans="12:16" x14ac:dyDescent="0.5">
      <c r="L2476" s="68" t="str">
        <f>IF(ISTEXT(overallRate),"Effectuez l’étape 1",IF(OR(COUNT($C2476,H2476)&lt;&gt;2,overallRate=0),0,IF(D2476="Yes",ROUND(MAX(IF($B2476="Oui - sans lien de dépendance",0,MIN((0.75*H2476),847)),MIN(H2476,(0.75*$C2476),847)),2),IF(revenueReduction&gt;0.3,MAX(IF($B2476="Non - avec lien de dépendance",MIN(1129,H2476,$C2476)*overallRate,MIN(1129,H2476)*overallRate),ROUND(MAX(IF($B2476="Non - avec lien de dépendance",0,MIN((0.75*H2476),847)),MIN(H2476,(0.75*$C2476),847)),2)),IF($B2476="Non - avec lien de dépendance",MIN(1129,H2476,$C2476)*overallRate,MIN(1129,H2476)*overallRate)))))</f>
        <v>Effectuez l’étape 1</v>
      </c>
      <c r="M2476" s="68" t="str">
        <f>IF(ISTEXT(overallRate),"Effectuez l’étape 1",IF(OR(COUNT($C2476,I2476)&lt;&gt;2,overallRate=0),0,IF(E2476="Yes",ROUND(MAX(IF($B2476="Oui - sans lien de dépendance",0,MIN((0.75*I2476),847)),MIN(I2476,(0.75*$C2476),847)),2),IF(revenueReduction&gt;0.3,MAX(IF($B2476="Non - avec lien de dépendance",MIN(1129,I2476,$C2476)*overallRate,MIN(1129,I2476)*overallRate),ROUND(MAX(IF($B2476="Non - avec lien de dépendance",0,MIN((0.75*I2476),847)),MIN(I2476,(0.75*$C2476),847)),2)),IF($B2476="Non - avec lien de dépendance",MIN(1129,I2476,$C2476)*overallRate,MIN(1129,I2476)*overallRate)))))</f>
        <v>Effectuez l’étape 1</v>
      </c>
      <c r="N2476" s="68" t="str">
        <f>IF(ISTEXT(overallRate),"Effectuez l’étape 1",IF(OR(COUNT($C2476,J2476)&lt;&gt;2,overallRate=0),0,IF(F2476="Yes",ROUND(MAX(IF($B2476="Oui - sans lien de dépendance",0,MIN((0.75*J2476),847)),MIN(J2476,(0.75*$C2476),847)),2),IF(revenueReduction&gt;0.3,MAX(IF($B2476="Non - avec lien de dépendance",MIN(1129,J2476,$C2476)*overallRate,MIN(1129,J2476)*overallRate),ROUND(MAX(IF($B2476="Non - avec lien de dépendance",0,MIN((0.75*J2476),847)),MIN(J2476,(0.75*$C2476),847)),2)),IF($B2476="Non - avec lien de dépendance",MIN(1129,J2476,$C2476)*overallRate,MIN(1129,J2476)*overallRate)))))</f>
        <v>Effectuez l’étape 1</v>
      </c>
      <c r="O2476" s="68" t="str">
        <f>IF(ISTEXT(overallRate),"Effectuez l’étape 1",IF(OR(COUNT($C2476,K2476)&lt;&gt;2,overallRate=0),0,IF(G2476="Yes",ROUND(MAX(IF($B2476="Oui - sans lien de dépendance",0,MIN((0.75*K2476),847)),MIN(K2476,(0.75*$C2476),847)),2),IF(revenueReduction&gt;0.3,MAX(IF($B2476="Non - avec lien de dépendance",MIN(1129,K2476,$C2476)*overallRate,MIN(1129,K2476)*overallRate),ROUND(MAX(IF($B2476="Non - avec lien de dépendance",0,MIN((0.75*K2476),847)),MIN(K2476,(0.75*$C2476),847)),2)),IF($B2476="Non - avec lien de dépendance",MIN(1129,K2476,$C2476)*overallRate,MIN(1129,K2476)*overallRate)))))</f>
        <v>Effectuez l’étape 1</v>
      </c>
      <c r="P2476" s="3">
        <f t="shared" si="38"/>
        <v>0</v>
      </c>
    </row>
    <row r="2477" spans="12:16" x14ac:dyDescent="0.5">
      <c r="L2477" s="68" t="str">
        <f>IF(ISTEXT(overallRate),"Effectuez l’étape 1",IF(OR(COUNT($C2477,H2477)&lt;&gt;2,overallRate=0),0,IF(D2477="Yes",ROUND(MAX(IF($B2477="Oui - sans lien de dépendance",0,MIN((0.75*H2477),847)),MIN(H2477,(0.75*$C2477),847)),2),IF(revenueReduction&gt;0.3,MAX(IF($B2477="Non - avec lien de dépendance",MIN(1129,H2477,$C2477)*overallRate,MIN(1129,H2477)*overallRate),ROUND(MAX(IF($B2477="Non - avec lien de dépendance",0,MIN((0.75*H2477),847)),MIN(H2477,(0.75*$C2477),847)),2)),IF($B2477="Non - avec lien de dépendance",MIN(1129,H2477,$C2477)*overallRate,MIN(1129,H2477)*overallRate)))))</f>
        <v>Effectuez l’étape 1</v>
      </c>
      <c r="M2477" s="68" t="str">
        <f>IF(ISTEXT(overallRate),"Effectuez l’étape 1",IF(OR(COUNT($C2477,I2477)&lt;&gt;2,overallRate=0),0,IF(E2477="Yes",ROUND(MAX(IF($B2477="Oui - sans lien de dépendance",0,MIN((0.75*I2477),847)),MIN(I2477,(0.75*$C2477),847)),2),IF(revenueReduction&gt;0.3,MAX(IF($B2477="Non - avec lien de dépendance",MIN(1129,I2477,$C2477)*overallRate,MIN(1129,I2477)*overallRate),ROUND(MAX(IF($B2477="Non - avec lien de dépendance",0,MIN((0.75*I2477),847)),MIN(I2477,(0.75*$C2477),847)),2)),IF($B2477="Non - avec lien de dépendance",MIN(1129,I2477,$C2477)*overallRate,MIN(1129,I2477)*overallRate)))))</f>
        <v>Effectuez l’étape 1</v>
      </c>
      <c r="N2477" s="68" t="str">
        <f>IF(ISTEXT(overallRate),"Effectuez l’étape 1",IF(OR(COUNT($C2477,J2477)&lt;&gt;2,overallRate=0),0,IF(F2477="Yes",ROUND(MAX(IF($B2477="Oui - sans lien de dépendance",0,MIN((0.75*J2477),847)),MIN(J2477,(0.75*$C2477),847)),2),IF(revenueReduction&gt;0.3,MAX(IF($B2477="Non - avec lien de dépendance",MIN(1129,J2477,$C2477)*overallRate,MIN(1129,J2477)*overallRate),ROUND(MAX(IF($B2477="Non - avec lien de dépendance",0,MIN((0.75*J2477),847)),MIN(J2477,(0.75*$C2477),847)),2)),IF($B2477="Non - avec lien de dépendance",MIN(1129,J2477,$C2477)*overallRate,MIN(1129,J2477)*overallRate)))))</f>
        <v>Effectuez l’étape 1</v>
      </c>
      <c r="O2477" s="68" t="str">
        <f>IF(ISTEXT(overallRate),"Effectuez l’étape 1",IF(OR(COUNT($C2477,K2477)&lt;&gt;2,overallRate=0),0,IF(G2477="Yes",ROUND(MAX(IF($B2477="Oui - sans lien de dépendance",0,MIN((0.75*K2477),847)),MIN(K2477,(0.75*$C2477),847)),2),IF(revenueReduction&gt;0.3,MAX(IF($B2477="Non - avec lien de dépendance",MIN(1129,K2477,$C2477)*overallRate,MIN(1129,K2477)*overallRate),ROUND(MAX(IF($B2477="Non - avec lien de dépendance",0,MIN((0.75*K2477),847)),MIN(K2477,(0.75*$C2477),847)),2)),IF($B2477="Non - avec lien de dépendance",MIN(1129,K2477,$C2477)*overallRate,MIN(1129,K2477)*overallRate)))))</f>
        <v>Effectuez l’étape 1</v>
      </c>
      <c r="P2477" s="3">
        <f t="shared" si="38"/>
        <v>0</v>
      </c>
    </row>
    <row r="2478" spans="12:16" x14ac:dyDescent="0.5">
      <c r="L2478" s="68" t="str">
        <f>IF(ISTEXT(overallRate),"Effectuez l’étape 1",IF(OR(COUNT($C2478,H2478)&lt;&gt;2,overallRate=0),0,IF(D2478="Yes",ROUND(MAX(IF($B2478="Oui - sans lien de dépendance",0,MIN((0.75*H2478),847)),MIN(H2478,(0.75*$C2478),847)),2),IF(revenueReduction&gt;0.3,MAX(IF($B2478="Non - avec lien de dépendance",MIN(1129,H2478,$C2478)*overallRate,MIN(1129,H2478)*overallRate),ROUND(MAX(IF($B2478="Non - avec lien de dépendance",0,MIN((0.75*H2478),847)),MIN(H2478,(0.75*$C2478),847)),2)),IF($B2478="Non - avec lien de dépendance",MIN(1129,H2478,$C2478)*overallRate,MIN(1129,H2478)*overallRate)))))</f>
        <v>Effectuez l’étape 1</v>
      </c>
      <c r="M2478" s="68" t="str">
        <f>IF(ISTEXT(overallRate),"Effectuez l’étape 1",IF(OR(COUNT($C2478,I2478)&lt;&gt;2,overallRate=0),0,IF(E2478="Yes",ROUND(MAX(IF($B2478="Oui - sans lien de dépendance",0,MIN((0.75*I2478),847)),MIN(I2478,(0.75*$C2478),847)),2),IF(revenueReduction&gt;0.3,MAX(IF($B2478="Non - avec lien de dépendance",MIN(1129,I2478,$C2478)*overallRate,MIN(1129,I2478)*overallRate),ROUND(MAX(IF($B2478="Non - avec lien de dépendance",0,MIN((0.75*I2478),847)),MIN(I2478,(0.75*$C2478),847)),2)),IF($B2478="Non - avec lien de dépendance",MIN(1129,I2478,$C2478)*overallRate,MIN(1129,I2478)*overallRate)))))</f>
        <v>Effectuez l’étape 1</v>
      </c>
      <c r="N2478" s="68" t="str">
        <f>IF(ISTEXT(overallRate),"Effectuez l’étape 1",IF(OR(COUNT($C2478,J2478)&lt;&gt;2,overallRate=0),0,IF(F2478="Yes",ROUND(MAX(IF($B2478="Oui - sans lien de dépendance",0,MIN((0.75*J2478),847)),MIN(J2478,(0.75*$C2478),847)),2),IF(revenueReduction&gt;0.3,MAX(IF($B2478="Non - avec lien de dépendance",MIN(1129,J2478,$C2478)*overallRate,MIN(1129,J2478)*overallRate),ROUND(MAX(IF($B2478="Non - avec lien de dépendance",0,MIN((0.75*J2478),847)),MIN(J2478,(0.75*$C2478),847)),2)),IF($B2478="Non - avec lien de dépendance",MIN(1129,J2478,$C2478)*overallRate,MIN(1129,J2478)*overallRate)))))</f>
        <v>Effectuez l’étape 1</v>
      </c>
      <c r="O2478" s="68" t="str">
        <f>IF(ISTEXT(overallRate),"Effectuez l’étape 1",IF(OR(COUNT($C2478,K2478)&lt;&gt;2,overallRate=0),0,IF(G2478="Yes",ROUND(MAX(IF($B2478="Oui - sans lien de dépendance",0,MIN((0.75*K2478),847)),MIN(K2478,(0.75*$C2478),847)),2),IF(revenueReduction&gt;0.3,MAX(IF($B2478="Non - avec lien de dépendance",MIN(1129,K2478,$C2478)*overallRate,MIN(1129,K2478)*overallRate),ROUND(MAX(IF($B2478="Non - avec lien de dépendance",0,MIN((0.75*K2478),847)),MIN(K2478,(0.75*$C2478),847)),2)),IF($B2478="Non - avec lien de dépendance",MIN(1129,K2478,$C2478)*overallRate,MIN(1129,K2478)*overallRate)))))</f>
        <v>Effectuez l’étape 1</v>
      </c>
      <c r="P2478" s="3">
        <f t="shared" si="38"/>
        <v>0</v>
      </c>
    </row>
    <row r="2479" spans="12:16" x14ac:dyDescent="0.5">
      <c r="L2479" s="68" t="str">
        <f>IF(ISTEXT(overallRate),"Effectuez l’étape 1",IF(OR(COUNT($C2479,H2479)&lt;&gt;2,overallRate=0),0,IF(D2479="Yes",ROUND(MAX(IF($B2479="Oui - sans lien de dépendance",0,MIN((0.75*H2479),847)),MIN(H2479,(0.75*$C2479),847)),2),IF(revenueReduction&gt;0.3,MAX(IF($B2479="Non - avec lien de dépendance",MIN(1129,H2479,$C2479)*overallRate,MIN(1129,H2479)*overallRate),ROUND(MAX(IF($B2479="Non - avec lien de dépendance",0,MIN((0.75*H2479),847)),MIN(H2479,(0.75*$C2479),847)),2)),IF($B2479="Non - avec lien de dépendance",MIN(1129,H2479,$C2479)*overallRate,MIN(1129,H2479)*overallRate)))))</f>
        <v>Effectuez l’étape 1</v>
      </c>
      <c r="M2479" s="68" t="str">
        <f>IF(ISTEXT(overallRate),"Effectuez l’étape 1",IF(OR(COUNT($C2479,I2479)&lt;&gt;2,overallRate=0),0,IF(E2479="Yes",ROUND(MAX(IF($B2479="Oui - sans lien de dépendance",0,MIN((0.75*I2479),847)),MIN(I2479,(0.75*$C2479),847)),2),IF(revenueReduction&gt;0.3,MAX(IF($B2479="Non - avec lien de dépendance",MIN(1129,I2479,$C2479)*overallRate,MIN(1129,I2479)*overallRate),ROUND(MAX(IF($B2479="Non - avec lien de dépendance",0,MIN((0.75*I2479),847)),MIN(I2479,(0.75*$C2479),847)),2)),IF($B2479="Non - avec lien de dépendance",MIN(1129,I2479,$C2479)*overallRate,MIN(1129,I2479)*overallRate)))))</f>
        <v>Effectuez l’étape 1</v>
      </c>
      <c r="N2479" s="68" t="str">
        <f>IF(ISTEXT(overallRate),"Effectuez l’étape 1",IF(OR(COUNT($C2479,J2479)&lt;&gt;2,overallRate=0),0,IF(F2479="Yes",ROUND(MAX(IF($B2479="Oui - sans lien de dépendance",0,MIN((0.75*J2479),847)),MIN(J2479,(0.75*$C2479),847)),2),IF(revenueReduction&gt;0.3,MAX(IF($B2479="Non - avec lien de dépendance",MIN(1129,J2479,$C2479)*overallRate,MIN(1129,J2479)*overallRate),ROUND(MAX(IF($B2479="Non - avec lien de dépendance",0,MIN((0.75*J2479),847)),MIN(J2479,(0.75*$C2479),847)),2)),IF($B2479="Non - avec lien de dépendance",MIN(1129,J2479,$C2479)*overallRate,MIN(1129,J2479)*overallRate)))))</f>
        <v>Effectuez l’étape 1</v>
      </c>
      <c r="O2479" s="68" t="str">
        <f>IF(ISTEXT(overallRate),"Effectuez l’étape 1",IF(OR(COUNT($C2479,K2479)&lt;&gt;2,overallRate=0),0,IF(G2479="Yes",ROUND(MAX(IF($B2479="Oui - sans lien de dépendance",0,MIN((0.75*K2479),847)),MIN(K2479,(0.75*$C2479),847)),2),IF(revenueReduction&gt;0.3,MAX(IF($B2479="Non - avec lien de dépendance",MIN(1129,K2479,$C2479)*overallRate,MIN(1129,K2479)*overallRate),ROUND(MAX(IF($B2479="Non - avec lien de dépendance",0,MIN((0.75*K2479),847)),MIN(K2479,(0.75*$C2479),847)),2)),IF($B2479="Non - avec lien de dépendance",MIN(1129,K2479,$C2479)*overallRate,MIN(1129,K2479)*overallRate)))))</f>
        <v>Effectuez l’étape 1</v>
      </c>
      <c r="P2479" s="3">
        <f t="shared" si="38"/>
        <v>0</v>
      </c>
    </row>
    <row r="2480" spans="12:16" x14ac:dyDescent="0.5">
      <c r="L2480" s="68" t="str">
        <f>IF(ISTEXT(overallRate),"Effectuez l’étape 1",IF(OR(COUNT($C2480,H2480)&lt;&gt;2,overallRate=0),0,IF(D2480="Yes",ROUND(MAX(IF($B2480="Oui - sans lien de dépendance",0,MIN((0.75*H2480),847)),MIN(H2480,(0.75*$C2480),847)),2),IF(revenueReduction&gt;0.3,MAX(IF($B2480="Non - avec lien de dépendance",MIN(1129,H2480,$C2480)*overallRate,MIN(1129,H2480)*overallRate),ROUND(MAX(IF($B2480="Non - avec lien de dépendance",0,MIN((0.75*H2480),847)),MIN(H2480,(0.75*$C2480),847)),2)),IF($B2480="Non - avec lien de dépendance",MIN(1129,H2480,$C2480)*overallRate,MIN(1129,H2480)*overallRate)))))</f>
        <v>Effectuez l’étape 1</v>
      </c>
      <c r="M2480" s="68" t="str">
        <f>IF(ISTEXT(overallRate),"Effectuez l’étape 1",IF(OR(COUNT($C2480,I2480)&lt;&gt;2,overallRate=0),0,IF(E2480="Yes",ROUND(MAX(IF($B2480="Oui - sans lien de dépendance",0,MIN((0.75*I2480),847)),MIN(I2480,(0.75*$C2480),847)),2),IF(revenueReduction&gt;0.3,MAX(IF($B2480="Non - avec lien de dépendance",MIN(1129,I2480,$C2480)*overallRate,MIN(1129,I2480)*overallRate),ROUND(MAX(IF($B2480="Non - avec lien de dépendance",0,MIN((0.75*I2480),847)),MIN(I2480,(0.75*$C2480),847)),2)),IF($B2480="Non - avec lien de dépendance",MIN(1129,I2480,$C2480)*overallRate,MIN(1129,I2480)*overallRate)))))</f>
        <v>Effectuez l’étape 1</v>
      </c>
      <c r="N2480" s="68" t="str">
        <f>IF(ISTEXT(overallRate),"Effectuez l’étape 1",IF(OR(COUNT($C2480,J2480)&lt;&gt;2,overallRate=0),0,IF(F2480="Yes",ROUND(MAX(IF($B2480="Oui - sans lien de dépendance",0,MIN((0.75*J2480),847)),MIN(J2480,(0.75*$C2480),847)),2),IF(revenueReduction&gt;0.3,MAX(IF($B2480="Non - avec lien de dépendance",MIN(1129,J2480,$C2480)*overallRate,MIN(1129,J2480)*overallRate),ROUND(MAX(IF($B2480="Non - avec lien de dépendance",0,MIN((0.75*J2480),847)),MIN(J2480,(0.75*$C2480),847)),2)),IF($B2480="Non - avec lien de dépendance",MIN(1129,J2480,$C2480)*overallRate,MIN(1129,J2480)*overallRate)))))</f>
        <v>Effectuez l’étape 1</v>
      </c>
      <c r="O2480" s="68" t="str">
        <f>IF(ISTEXT(overallRate),"Effectuez l’étape 1",IF(OR(COUNT($C2480,K2480)&lt;&gt;2,overallRate=0),0,IF(G2480="Yes",ROUND(MAX(IF($B2480="Oui - sans lien de dépendance",0,MIN((0.75*K2480),847)),MIN(K2480,(0.75*$C2480),847)),2),IF(revenueReduction&gt;0.3,MAX(IF($B2480="Non - avec lien de dépendance",MIN(1129,K2480,$C2480)*overallRate,MIN(1129,K2480)*overallRate),ROUND(MAX(IF($B2480="Non - avec lien de dépendance",0,MIN((0.75*K2480),847)),MIN(K2480,(0.75*$C2480),847)),2)),IF($B2480="Non - avec lien de dépendance",MIN(1129,K2480,$C2480)*overallRate,MIN(1129,K2480)*overallRate)))))</f>
        <v>Effectuez l’étape 1</v>
      </c>
      <c r="P2480" s="3">
        <f t="shared" si="38"/>
        <v>0</v>
      </c>
    </row>
    <row r="2481" spans="12:16" x14ac:dyDescent="0.5">
      <c r="L2481" s="68" t="str">
        <f>IF(ISTEXT(overallRate),"Effectuez l’étape 1",IF(OR(COUNT($C2481,H2481)&lt;&gt;2,overallRate=0),0,IF(D2481="Yes",ROUND(MAX(IF($B2481="Oui - sans lien de dépendance",0,MIN((0.75*H2481),847)),MIN(H2481,(0.75*$C2481),847)),2),IF(revenueReduction&gt;0.3,MAX(IF($B2481="Non - avec lien de dépendance",MIN(1129,H2481,$C2481)*overallRate,MIN(1129,H2481)*overallRate),ROUND(MAX(IF($B2481="Non - avec lien de dépendance",0,MIN((0.75*H2481),847)),MIN(H2481,(0.75*$C2481),847)),2)),IF($B2481="Non - avec lien de dépendance",MIN(1129,H2481,$C2481)*overallRate,MIN(1129,H2481)*overallRate)))))</f>
        <v>Effectuez l’étape 1</v>
      </c>
      <c r="M2481" s="68" t="str">
        <f>IF(ISTEXT(overallRate),"Effectuez l’étape 1",IF(OR(COUNT($C2481,I2481)&lt;&gt;2,overallRate=0),0,IF(E2481="Yes",ROUND(MAX(IF($B2481="Oui - sans lien de dépendance",0,MIN((0.75*I2481),847)),MIN(I2481,(0.75*$C2481),847)),2),IF(revenueReduction&gt;0.3,MAX(IF($B2481="Non - avec lien de dépendance",MIN(1129,I2481,$C2481)*overallRate,MIN(1129,I2481)*overallRate),ROUND(MAX(IF($B2481="Non - avec lien de dépendance",0,MIN((0.75*I2481),847)),MIN(I2481,(0.75*$C2481),847)),2)),IF($B2481="Non - avec lien de dépendance",MIN(1129,I2481,$C2481)*overallRate,MIN(1129,I2481)*overallRate)))))</f>
        <v>Effectuez l’étape 1</v>
      </c>
      <c r="N2481" s="68" t="str">
        <f>IF(ISTEXT(overallRate),"Effectuez l’étape 1",IF(OR(COUNT($C2481,J2481)&lt;&gt;2,overallRate=0),0,IF(F2481="Yes",ROUND(MAX(IF($B2481="Oui - sans lien de dépendance",0,MIN((0.75*J2481),847)),MIN(J2481,(0.75*$C2481),847)),2),IF(revenueReduction&gt;0.3,MAX(IF($B2481="Non - avec lien de dépendance",MIN(1129,J2481,$C2481)*overallRate,MIN(1129,J2481)*overallRate),ROUND(MAX(IF($B2481="Non - avec lien de dépendance",0,MIN((0.75*J2481),847)),MIN(J2481,(0.75*$C2481),847)),2)),IF($B2481="Non - avec lien de dépendance",MIN(1129,J2481,$C2481)*overallRate,MIN(1129,J2481)*overallRate)))))</f>
        <v>Effectuez l’étape 1</v>
      </c>
      <c r="O2481" s="68" t="str">
        <f>IF(ISTEXT(overallRate),"Effectuez l’étape 1",IF(OR(COUNT($C2481,K2481)&lt;&gt;2,overallRate=0),0,IF(G2481="Yes",ROUND(MAX(IF($B2481="Oui - sans lien de dépendance",0,MIN((0.75*K2481),847)),MIN(K2481,(0.75*$C2481),847)),2),IF(revenueReduction&gt;0.3,MAX(IF($B2481="Non - avec lien de dépendance",MIN(1129,K2481,$C2481)*overallRate,MIN(1129,K2481)*overallRate),ROUND(MAX(IF($B2481="Non - avec lien de dépendance",0,MIN((0.75*K2481),847)),MIN(K2481,(0.75*$C2481),847)),2)),IF($B2481="Non - avec lien de dépendance",MIN(1129,K2481,$C2481)*overallRate,MIN(1129,K2481)*overallRate)))))</f>
        <v>Effectuez l’étape 1</v>
      </c>
      <c r="P2481" s="3">
        <f t="shared" si="38"/>
        <v>0</v>
      </c>
    </row>
    <row r="2482" spans="12:16" x14ac:dyDescent="0.5">
      <c r="L2482" s="68" t="str">
        <f>IF(ISTEXT(overallRate),"Effectuez l’étape 1",IF(OR(COUNT($C2482,H2482)&lt;&gt;2,overallRate=0),0,IF(D2482="Yes",ROUND(MAX(IF($B2482="Oui - sans lien de dépendance",0,MIN((0.75*H2482),847)),MIN(H2482,(0.75*$C2482),847)),2),IF(revenueReduction&gt;0.3,MAX(IF($B2482="Non - avec lien de dépendance",MIN(1129,H2482,$C2482)*overallRate,MIN(1129,H2482)*overallRate),ROUND(MAX(IF($B2482="Non - avec lien de dépendance",0,MIN((0.75*H2482),847)),MIN(H2482,(0.75*$C2482),847)),2)),IF($B2482="Non - avec lien de dépendance",MIN(1129,H2482,$C2482)*overallRate,MIN(1129,H2482)*overallRate)))))</f>
        <v>Effectuez l’étape 1</v>
      </c>
      <c r="M2482" s="68" t="str">
        <f>IF(ISTEXT(overallRate),"Effectuez l’étape 1",IF(OR(COUNT($C2482,I2482)&lt;&gt;2,overallRate=0),0,IF(E2482="Yes",ROUND(MAX(IF($B2482="Oui - sans lien de dépendance",0,MIN((0.75*I2482),847)),MIN(I2482,(0.75*$C2482),847)),2),IF(revenueReduction&gt;0.3,MAX(IF($B2482="Non - avec lien de dépendance",MIN(1129,I2482,$C2482)*overallRate,MIN(1129,I2482)*overallRate),ROUND(MAX(IF($B2482="Non - avec lien de dépendance",0,MIN((0.75*I2482),847)),MIN(I2482,(0.75*$C2482),847)),2)),IF($B2482="Non - avec lien de dépendance",MIN(1129,I2482,$C2482)*overallRate,MIN(1129,I2482)*overallRate)))))</f>
        <v>Effectuez l’étape 1</v>
      </c>
      <c r="N2482" s="68" t="str">
        <f>IF(ISTEXT(overallRate),"Effectuez l’étape 1",IF(OR(COUNT($C2482,J2482)&lt;&gt;2,overallRate=0),0,IF(F2482="Yes",ROUND(MAX(IF($B2482="Oui - sans lien de dépendance",0,MIN((0.75*J2482),847)),MIN(J2482,(0.75*$C2482),847)),2),IF(revenueReduction&gt;0.3,MAX(IF($B2482="Non - avec lien de dépendance",MIN(1129,J2482,$C2482)*overallRate,MIN(1129,J2482)*overallRate),ROUND(MAX(IF($B2482="Non - avec lien de dépendance",0,MIN((0.75*J2482),847)),MIN(J2482,(0.75*$C2482),847)),2)),IF($B2482="Non - avec lien de dépendance",MIN(1129,J2482,$C2482)*overallRate,MIN(1129,J2482)*overallRate)))))</f>
        <v>Effectuez l’étape 1</v>
      </c>
      <c r="O2482" s="68" t="str">
        <f>IF(ISTEXT(overallRate),"Effectuez l’étape 1",IF(OR(COUNT($C2482,K2482)&lt;&gt;2,overallRate=0),0,IF(G2482="Yes",ROUND(MAX(IF($B2482="Oui - sans lien de dépendance",0,MIN((0.75*K2482),847)),MIN(K2482,(0.75*$C2482),847)),2),IF(revenueReduction&gt;0.3,MAX(IF($B2482="Non - avec lien de dépendance",MIN(1129,K2482,$C2482)*overallRate,MIN(1129,K2482)*overallRate),ROUND(MAX(IF($B2482="Non - avec lien de dépendance",0,MIN((0.75*K2482),847)),MIN(K2482,(0.75*$C2482),847)),2)),IF($B2482="Non - avec lien de dépendance",MIN(1129,K2482,$C2482)*overallRate,MIN(1129,K2482)*overallRate)))))</f>
        <v>Effectuez l’étape 1</v>
      </c>
      <c r="P2482" s="3">
        <f t="shared" si="38"/>
        <v>0</v>
      </c>
    </row>
    <row r="2483" spans="12:16" x14ac:dyDescent="0.5">
      <c r="L2483" s="68" t="str">
        <f>IF(ISTEXT(overallRate),"Effectuez l’étape 1",IF(OR(COUNT($C2483,H2483)&lt;&gt;2,overallRate=0),0,IF(D2483="Yes",ROUND(MAX(IF($B2483="Oui - sans lien de dépendance",0,MIN((0.75*H2483),847)),MIN(H2483,(0.75*$C2483),847)),2),IF(revenueReduction&gt;0.3,MAX(IF($B2483="Non - avec lien de dépendance",MIN(1129,H2483,$C2483)*overallRate,MIN(1129,H2483)*overallRate),ROUND(MAX(IF($B2483="Non - avec lien de dépendance",0,MIN((0.75*H2483),847)),MIN(H2483,(0.75*$C2483),847)),2)),IF($B2483="Non - avec lien de dépendance",MIN(1129,H2483,$C2483)*overallRate,MIN(1129,H2483)*overallRate)))))</f>
        <v>Effectuez l’étape 1</v>
      </c>
      <c r="M2483" s="68" t="str">
        <f>IF(ISTEXT(overallRate),"Effectuez l’étape 1",IF(OR(COUNT($C2483,I2483)&lt;&gt;2,overallRate=0),0,IF(E2483="Yes",ROUND(MAX(IF($B2483="Oui - sans lien de dépendance",0,MIN((0.75*I2483),847)),MIN(I2483,(0.75*$C2483),847)),2),IF(revenueReduction&gt;0.3,MAX(IF($B2483="Non - avec lien de dépendance",MIN(1129,I2483,$C2483)*overallRate,MIN(1129,I2483)*overallRate),ROUND(MAX(IF($B2483="Non - avec lien de dépendance",0,MIN((0.75*I2483),847)),MIN(I2483,(0.75*$C2483),847)),2)),IF($B2483="Non - avec lien de dépendance",MIN(1129,I2483,$C2483)*overallRate,MIN(1129,I2483)*overallRate)))))</f>
        <v>Effectuez l’étape 1</v>
      </c>
      <c r="N2483" s="68" t="str">
        <f>IF(ISTEXT(overallRate),"Effectuez l’étape 1",IF(OR(COUNT($C2483,J2483)&lt;&gt;2,overallRate=0),0,IF(F2483="Yes",ROUND(MAX(IF($B2483="Oui - sans lien de dépendance",0,MIN((0.75*J2483),847)),MIN(J2483,(0.75*$C2483),847)),2),IF(revenueReduction&gt;0.3,MAX(IF($B2483="Non - avec lien de dépendance",MIN(1129,J2483,$C2483)*overallRate,MIN(1129,J2483)*overallRate),ROUND(MAX(IF($B2483="Non - avec lien de dépendance",0,MIN((0.75*J2483),847)),MIN(J2483,(0.75*$C2483),847)),2)),IF($B2483="Non - avec lien de dépendance",MIN(1129,J2483,$C2483)*overallRate,MIN(1129,J2483)*overallRate)))))</f>
        <v>Effectuez l’étape 1</v>
      </c>
      <c r="O2483" s="68" t="str">
        <f>IF(ISTEXT(overallRate),"Effectuez l’étape 1",IF(OR(COUNT($C2483,K2483)&lt;&gt;2,overallRate=0),0,IF(G2483="Yes",ROUND(MAX(IF($B2483="Oui - sans lien de dépendance",0,MIN((0.75*K2483),847)),MIN(K2483,(0.75*$C2483),847)),2),IF(revenueReduction&gt;0.3,MAX(IF($B2483="Non - avec lien de dépendance",MIN(1129,K2483,$C2483)*overallRate,MIN(1129,K2483)*overallRate),ROUND(MAX(IF($B2483="Non - avec lien de dépendance",0,MIN((0.75*K2483),847)),MIN(K2483,(0.75*$C2483),847)),2)),IF($B2483="Non - avec lien de dépendance",MIN(1129,K2483,$C2483)*overallRate,MIN(1129,K2483)*overallRate)))))</f>
        <v>Effectuez l’étape 1</v>
      </c>
      <c r="P2483" s="3">
        <f t="shared" si="38"/>
        <v>0</v>
      </c>
    </row>
    <row r="2484" spans="12:16" x14ac:dyDescent="0.5">
      <c r="L2484" s="68" t="str">
        <f>IF(ISTEXT(overallRate),"Effectuez l’étape 1",IF(OR(COUNT($C2484,H2484)&lt;&gt;2,overallRate=0),0,IF(D2484="Yes",ROUND(MAX(IF($B2484="Oui - sans lien de dépendance",0,MIN((0.75*H2484),847)),MIN(H2484,(0.75*$C2484),847)),2),IF(revenueReduction&gt;0.3,MAX(IF($B2484="Non - avec lien de dépendance",MIN(1129,H2484,$C2484)*overallRate,MIN(1129,H2484)*overallRate),ROUND(MAX(IF($B2484="Non - avec lien de dépendance",0,MIN((0.75*H2484),847)),MIN(H2484,(0.75*$C2484),847)),2)),IF($B2484="Non - avec lien de dépendance",MIN(1129,H2484,$C2484)*overallRate,MIN(1129,H2484)*overallRate)))))</f>
        <v>Effectuez l’étape 1</v>
      </c>
      <c r="M2484" s="68" t="str">
        <f>IF(ISTEXT(overallRate),"Effectuez l’étape 1",IF(OR(COUNT($C2484,I2484)&lt;&gt;2,overallRate=0),0,IF(E2484="Yes",ROUND(MAX(IF($B2484="Oui - sans lien de dépendance",0,MIN((0.75*I2484),847)),MIN(I2484,(0.75*$C2484),847)),2),IF(revenueReduction&gt;0.3,MAX(IF($B2484="Non - avec lien de dépendance",MIN(1129,I2484,$C2484)*overallRate,MIN(1129,I2484)*overallRate),ROUND(MAX(IF($B2484="Non - avec lien de dépendance",0,MIN((0.75*I2484),847)),MIN(I2484,(0.75*$C2484),847)),2)),IF($B2484="Non - avec lien de dépendance",MIN(1129,I2484,$C2484)*overallRate,MIN(1129,I2484)*overallRate)))))</f>
        <v>Effectuez l’étape 1</v>
      </c>
      <c r="N2484" s="68" t="str">
        <f>IF(ISTEXT(overallRate),"Effectuez l’étape 1",IF(OR(COUNT($C2484,J2484)&lt;&gt;2,overallRate=0),0,IF(F2484="Yes",ROUND(MAX(IF($B2484="Oui - sans lien de dépendance",0,MIN((0.75*J2484),847)),MIN(J2484,(0.75*$C2484),847)),2),IF(revenueReduction&gt;0.3,MAX(IF($B2484="Non - avec lien de dépendance",MIN(1129,J2484,$C2484)*overallRate,MIN(1129,J2484)*overallRate),ROUND(MAX(IF($B2484="Non - avec lien de dépendance",0,MIN((0.75*J2484),847)),MIN(J2484,(0.75*$C2484),847)),2)),IF($B2484="Non - avec lien de dépendance",MIN(1129,J2484,$C2484)*overallRate,MIN(1129,J2484)*overallRate)))))</f>
        <v>Effectuez l’étape 1</v>
      </c>
      <c r="O2484" s="68" t="str">
        <f>IF(ISTEXT(overallRate),"Effectuez l’étape 1",IF(OR(COUNT($C2484,K2484)&lt;&gt;2,overallRate=0),0,IF(G2484="Yes",ROUND(MAX(IF($B2484="Oui - sans lien de dépendance",0,MIN((0.75*K2484),847)),MIN(K2484,(0.75*$C2484),847)),2),IF(revenueReduction&gt;0.3,MAX(IF($B2484="Non - avec lien de dépendance",MIN(1129,K2484,$C2484)*overallRate,MIN(1129,K2484)*overallRate),ROUND(MAX(IF($B2484="Non - avec lien de dépendance",0,MIN((0.75*K2484),847)),MIN(K2484,(0.75*$C2484),847)),2)),IF($B2484="Non - avec lien de dépendance",MIN(1129,K2484,$C2484)*overallRate,MIN(1129,K2484)*overallRate)))))</f>
        <v>Effectuez l’étape 1</v>
      </c>
      <c r="P2484" s="3">
        <f t="shared" si="38"/>
        <v>0</v>
      </c>
    </row>
    <row r="2485" spans="12:16" x14ac:dyDescent="0.5">
      <c r="L2485" s="68" t="str">
        <f>IF(ISTEXT(overallRate),"Effectuez l’étape 1",IF(OR(COUNT($C2485,H2485)&lt;&gt;2,overallRate=0),0,IF(D2485="Yes",ROUND(MAX(IF($B2485="Oui - sans lien de dépendance",0,MIN((0.75*H2485),847)),MIN(H2485,(0.75*$C2485),847)),2),IF(revenueReduction&gt;0.3,MAX(IF($B2485="Non - avec lien de dépendance",MIN(1129,H2485,$C2485)*overallRate,MIN(1129,H2485)*overallRate),ROUND(MAX(IF($B2485="Non - avec lien de dépendance",0,MIN((0.75*H2485),847)),MIN(H2485,(0.75*$C2485),847)),2)),IF($B2485="Non - avec lien de dépendance",MIN(1129,H2485,$C2485)*overallRate,MIN(1129,H2485)*overallRate)))))</f>
        <v>Effectuez l’étape 1</v>
      </c>
      <c r="M2485" s="68" t="str">
        <f>IF(ISTEXT(overallRate),"Effectuez l’étape 1",IF(OR(COUNT($C2485,I2485)&lt;&gt;2,overallRate=0),0,IF(E2485="Yes",ROUND(MAX(IF($B2485="Oui - sans lien de dépendance",0,MIN((0.75*I2485),847)),MIN(I2485,(0.75*$C2485),847)),2),IF(revenueReduction&gt;0.3,MAX(IF($B2485="Non - avec lien de dépendance",MIN(1129,I2485,$C2485)*overallRate,MIN(1129,I2485)*overallRate),ROUND(MAX(IF($B2485="Non - avec lien de dépendance",0,MIN((0.75*I2485),847)),MIN(I2485,(0.75*$C2485),847)),2)),IF($B2485="Non - avec lien de dépendance",MIN(1129,I2485,$C2485)*overallRate,MIN(1129,I2485)*overallRate)))))</f>
        <v>Effectuez l’étape 1</v>
      </c>
      <c r="N2485" s="68" t="str">
        <f>IF(ISTEXT(overallRate),"Effectuez l’étape 1",IF(OR(COUNT($C2485,J2485)&lt;&gt;2,overallRate=0),0,IF(F2485="Yes",ROUND(MAX(IF($B2485="Oui - sans lien de dépendance",0,MIN((0.75*J2485),847)),MIN(J2485,(0.75*$C2485),847)),2),IF(revenueReduction&gt;0.3,MAX(IF($B2485="Non - avec lien de dépendance",MIN(1129,J2485,$C2485)*overallRate,MIN(1129,J2485)*overallRate),ROUND(MAX(IF($B2485="Non - avec lien de dépendance",0,MIN((0.75*J2485),847)),MIN(J2485,(0.75*$C2485),847)),2)),IF($B2485="Non - avec lien de dépendance",MIN(1129,J2485,$C2485)*overallRate,MIN(1129,J2485)*overallRate)))))</f>
        <v>Effectuez l’étape 1</v>
      </c>
      <c r="O2485" s="68" t="str">
        <f>IF(ISTEXT(overallRate),"Effectuez l’étape 1",IF(OR(COUNT($C2485,K2485)&lt;&gt;2,overallRate=0),0,IF(G2485="Yes",ROUND(MAX(IF($B2485="Oui - sans lien de dépendance",0,MIN((0.75*K2485),847)),MIN(K2485,(0.75*$C2485),847)),2),IF(revenueReduction&gt;0.3,MAX(IF($B2485="Non - avec lien de dépendance",MIN(1129,K2485,$C2485)*overallRate,MIN(1129,K2485)*overallRate),ROUND(MAX(IF($B2485="Non - avec lien de dépendance",0,MIN((0.75*K2485),847)),MIN(K2485,(0.75*$C2485),847)),2)),IF($B2485="Non - avec lien de dépendance",MIN(1129,K2485,$C2485)*overallRate,MIN(1129,K2485)*overallRate)))))</f>
        <v>Effectuez l’étape 1</v>
      </c>
      <c r="P2485" s="3">
        <f t="shared" si="38"/>
        <v>0</v>
      </c>
    </row>
    <row r="2486" spans="12:16" x14ac:dyDescent="0.5">
      <c r="L2486" s="68" t="str">
        <f>IF(ISTEXT(overallRate),"Effectuez l’étape 1",IF(OR(COUNT($C2486,H2486)&lt;&gt;2,overallRate=0),0,IF(D2486="Yes",ROUND(MAX(IF($B2486="Oui - sans lien de dépendance",0,MIN((0.75*H2486),847)),MIN(H2486,(0.75*$C2486),847)),2),IF(revenueReduction&gt;0.3,MAX(IF($B2486="Non - avec lien de dépendance",MIN(1129,H2486,$C2486)*overallRate,MIN(1129,H2486)*overallRate),ROUND(MAX(IF($B2486="Non - avec lien de dépendance",0,MIN((0.75*H2486),847)),MIN(H2486,(0.75*$C2486),847)),2)),IF($B2486="Non - avec lien de dépendance",MIN(1129,H2486,$C2486)*overallRate,MIN(1129,H2486)*overallRate)))))</f>
        <v>Effectuez l’étape 1</v>
      </c>
      <c r="M2486" s="68" t="str">
        <f>IF(ISTEXT(overallRate),"Effectuez l’étape 1",IF(OR(COUNT($C2486,I2486)&lt;&gt;2,overallRate=0),0,IF(E2486="Yes",ROUND(MAX(IF($B2486="Oui - sans lien de dépendance",0,MIN((0.75*I2486),847)),MIN(I2486,(0.75*$C2486),847)),2),IF(revenueReduction&gt;0.3,MAX(IF($B2486="Non - avec lien de dépendance",MIN(1129,I2486,$C2486)*overallRate,MIN(1129,I2486)*overallRate),ROUND(MAX(IF($B2486="Non - avec lien de dépendance",0,MIN((0.75*I2486),847)),MIN(I2486,(0.75*$C2486),847)),2)),IF($B2486="Non - avec lien de dépendance",MIN(1129,I2486,$C2486)*overallRate,MIN(1129,I2486)*overallRate)))))</f>
        <v>Effectuez l’étape 1</v>
      </c>
      <c r="N2486" s="68" t="str">
        <f>IF(ISTEXT(overallRate),"Effectuez l’étape 1",IF(OR(COUNT($C2486,J2486)&lt;&gt;2,overallRate=0),0,IF(F2486="Yes",ROUND(MAX(IF($B2486="Oui - sans lien de dépendance",0,MIN((0.75*J2486),847)),MIN(J2486,(0.75*$C2486),847)),2),IF(revenueReduction&gt;0.3,MAX(IF($B2486="Non - avec lien de dépendance",MIN(1129,J2486,$C2486)*overallRate,MIN(1129,J2486)*overallRate),ROUND(MAX(IF($B2486="Non - avec lien de dépendance",0,MIN((0.75*J2486),847)),MIN(J2486,(0.75*$C2486),847)),2)),IF($B2486="Non - avec lien de dépendance",MIN(1129,J2486,$C2486)*overallRate,MIN(1129,J2486)*overallRate)))))</f>
        <v>Effectuez l’étape 1</v>
      </c>
      <c r="O2486" s="68" t="str">
        <f>IF(ISTEXT(overallRate),"Effectuez l’étape 1",IF(OR(COUNT($C2486,K2486)&lt;&gt;2,overallRate=0),0,IF(G2486="Yes",ROUND(MAX(IF($B2486="Oui - sans lien de dépendance",0,MIN((0.75*K2486),847)),MIN(K2486,(0.75*$C2486),847)),2),IF(revenueReduction&gt;0.3,MAX(IF($B2486="Non - avec lien de dépendance",MIN(1129,K2486,$C2486)*overallRate,MIN(1129,K2486)*overallRate),ROUND(MAX(IF($B2486="Non - avec lien de dépendance",0,MIN((0.75*K2486),847)),MIN(K2486,(0.75*$C2486),847)),2)),IF($B2486="Non - avec lien de dépendance",MIN(1129,K2486,$C2486)*overallRate,MIN(1129,K2486)*overallRate)))))</f>
        <v>Effectuez l’étape 1</v>
      </c>
      <c r="P2486" s="3">
        <f t="shared" si="38"/>
        <v>0</v>
      </c>
    </row>
    <row r="2487" spans="12:16" x14ac:dyDescent="0.5">
      <c r="L2487" s="68" t="str">
        <f>IF(ISTEXT(overallRate),"Effectuez l’étape 1",IF(OR(COUNT($C2487,H2487)&lt;&gt;2,overallRate=0),0,IF(D2487="Yes",ROUND(MAX(IF($B2487="Oui - sans lien de dépendance",0,MIN((0.75*H2487),847)),MIN(H2487,(0.75*$C2487),847)),2),IF(revenueReduction&gt;0.3,MAX(IF($B2487="Non - avec lien de dépendance",MIN(1129,H2487,$C2487)*overallRate,MIN(1129,H2487)*overallRate),ROUND(MAX(IF($B2487="Non - avec lien de dépendance",0,MIN((0.75*H2487),847)),MIN(H2487,(0.75*$C2487),847)),2)),IF($B2487="Non - avec lien de dépendance",MIN(1129,H2487,$C2487)*overallRate,MIN(1129,H2487)*overallRate)))))</f>
        <v>Effectuez l’étape 1</v>
      </c>
      <c r="M2487" s="68" t="str">
        <f>IF(ISTEXT(overallRate),"Effectuez l’étape 1",IF(OR(COUNT($C2487,I2487)&lt;&gt;2,overallRate=0),0,IF(E2487="Yes",ROUND(MAX(IF($B2487="Oui - sans lien de dépendance",0,MIN((0.75*I2487),847)),MIN(I2487,(0.75*$C2487),847)),2),IF(revenueReduction&gt;0.3,MAX(IF($B2487="Non - avec lien de dépendance",MIN(1129,I2487,$C2487)*overallRate,MIN(1129,I2487)*overallRate),ROUND(MAX(IF($B2487="Non - avec lien de dépendance",0,MIN((0.75*I2487),847)),MIN(I2487,(0.75*$C2487),847)),2)),IF($B2487="Non - avec lien de dépendance",MIN(1129,I2487,$C2487)*overallRate,MIN(1129,I2487)*overallRate)))))</f>
        <v>Effectuez l’étape 1</v>
      </c>
      <c r="N2487" s="68" t="str">
        <f>IF(ISTEXT(overallRate),"Effectuez l’étape 1",IF(OR(COUNT($C2487,J2487)&lt;&gt;2,overallRate=0),0,IF(F2487="Yes",ROUND(MAX(IF($B2487="Oui - sans lien de dépendance",0,MIN((0.75*J2487),847)),MIN(J2487,(0.75*$C2487),847)),2),IF(revenueReduction&gt;0.3,MAX(IF($B2487="Non - avec lien de dépendance",MIN(1129,J2487,$C2487)*overallRate,MIN(1129,J2487)*overallRate),ROUND(MAX(IF($B2487="Non - avec lien de dépendance",0,MIN((0.75*J2487),847)),MIN(J2487,(0.75*$C2487),847)),2)),IF($B2487="Non - avec lien de dépendance",MIN(1129,J2487,$C2487)*overallRate,MIN(1129,J2487)*overallRate)))))</f>
        <v>Effectuez l’étape 1</v>
      </c>
      <c r="O2487" s="68" t="str">
        <f>IF(ISTEXT(overallRate),"Effectuez l’étape 1",IF(OR(COUNT($C2487,K2487)&lt;&gt;2,overallRate=0),0,IF(G2487="Yes",ROUND(MAX(IF($B2487="Oui - sans lien de dépendance",0,MIN((0.75*K2487),847)),MIN(K2487,(0.75*$C2487),847)),2),IF(revenueReduction&gt;0.3,MAX(IF($B2487="Non - avec lien de dépendance",MIN(1129,K2487,$C2487)*overallRate,MIN(1129,K2487)*overallRate),ROUND(MAX(IF($B2487="Non - avec lien de dépendance",0,MIN((0.75*K2487),847)),MIN(K2487,(0.75*$C2487),847)),2)),IF($B2487="Non - avec lien de dépendance",MIN(1129,K2487,$C2487)*overallRate,MIN(1129,K2487)*overallRate)))))</f>
        <v>Effectuez l’étape 1</v>
      </c>
      <c r="P2487" s="3">
        <f t="shared" si="38"/>
        <v>0</v>
      </c>
    </row>
    <row r="2488" spans="12:16" x14ac:dyDescent="0.5">
      <c r="L2488" s="68" t="str">
        <f>IF(ISTEXT(overallRate),"Effectuez l’étape 1",IF(OR(COUNT($C2488,H2488)&lt;&gt;2,overallRate=0),0,IF(D2488="Yes",ROUND(MAX(IF($B2488="Oui - sans lien de dépendance",0,MIN((0.75*H2488),847)),MIN(H2488,(0.75*$C2488),847)),2),IF(revenueReduction&gt;0.3,MAX(IF($B2488="Non - avec lien de dépendance",MIN(1129,H2488,$C2488)*overallRate,MIN(1129,H2488)*overallRate),ROUND(MAX(IF($B2488="Non - avec lien de dépendance",0,MIN((0.75*H2488),847)),MIN(H2488,(0.75*$C2488),847)),2)),IF($B2488="Non - avec lien de dépendance",MIN(1129,H2488,$C2488)*overallRate,MIN(1129,H2488)*overallRate)))))</f>
        <v>Effectuez l’étape 1</v>
      </c>
      <c r="M2488" s="68" t="str">
        <f>IF(ISTEXT(overallRate),"Effectuez l’étape 1",IF(OR(COUNT($C2488,I2488)&lt;&gt;2,overallRate=0),0,IF(E2488="Yes",ROUND(MAX(IF($B2488="Oui - sans lien de dépendance",0,MIN((0.75*I2488),847)),MIN(I2488,(0.75*$C2488),847)),2),IF(revenueReduction&gt;0.3,MAX(IF($B2488="Non - avec lien de dépendance",MIN(1129,I2488,$C2488)*overallRate,MIN(1129,I2488)*overallRate),ROUND(MAX(IF($B2488="Non - avec lien de dépendance",0,MIN((0.75*I2488),847)),MIN(I2488,(0.75*$C2488),847)),2)),IF($B2488="Non - avec lien de dépendance",MIN(1129,I2488,$C2488)*overallRate,MIN(1129,I2488)*overallRate)))))</f>
        <v>Effectuez l’étape 1</v>
      </c>
      <c r="N2488" s="68" t="str">
        <f>IF(ISTEXT(overallRate),"Effectuez l’étape 1",IF(OR(COUNT($C2488,J2488)&lt;&gt;2,overallRate=0),0,IF(F2488="Yes",ROUND(MAX(IF($B2488="Oui - sans lien de dépendance",0,MIN((0.75*J2488),847)),MIN(J2488,(0.75*$C2488),847)),2),IF(revenueReduction&gt;0.3,MAX(IF($B2488="Non - avec lien de dépendance",MIN(1129,J2488,$C2488)*overallRate,MIN(1129,J2488)*overallRate),ROUND(MAX(IF($B2488="Non - avec lien de dépendance",0,MIN((0.75*J2488),847)),MIN(J2488,(0.75*$C2488),847)),2)),IF($B2488="Non - avec lien de dépendance",MIN(1129,J2488,$C2488)*overallRate,MIN(1129,J2488)*overallRate)))))</f>
        <v>Effectuez l’étape 1</v>
      </c>
      <c r="O2488" s="68" t="str">
        <f>IF(ISTEXT(overallRate),"Effectuez l’étape 1",IF(OR(COUNT($C2488,K2488)&lt;&gt;2,overallRate=0),0,IF(G2488="Yes",ROUND(MAX(IF($B2488="Oui - sans lien de dépendance",0,MIN((0.75*K2488),847)),MIN(K2488,(0.75*$C2488),847)),2),IF(revenueReduction&gt;0.3,MAX(IF($B2488="Non - avec lien de dépendance",MIN(1129,K2488,$C2488)*overallRate,MIN(1129,K2488)*overallRate),ROUND(MAX(IF($B2488="Non - avec lien de dépendance",0,MIN((0.75*K2488),847)),MIN(K2488,(0.75*$C2488),847)),2)),IF($B2488="Non - avec lien de dépendance",MIN(1129,K2488,$C2488)*overallRate,MIN(1129,K2488)*overallRate)))))</f>
        <v>Effectuez l’étape 1</v>
      </c>
      <c r="P2488" s="3">
        <f t="shared" si="38"/>
        <v>0</v>
      </c>
    </row>
    <row r="2489" spans="12:16" x14ac:dyDescent="0.5">
      <c r="L2489" s="68" t="str">
        <f>IF(ISTEXT(overallRate),"Effectuez l’étape 1",IF(OR(COUNT($C2489,H2489)&lt;&gt;2,overallRate=0),0,IF(D2489="Yes",ROUND(MAX(IF($B2489="Oui - sans lien de dépendance",0,MIN((0.75*H2489),847)),MIN(H2489,(0.75*$C2489),847)),2),IF(revenueReduction&gt;0.3,MAX(IF($B2489="Non - avec lien de dépendance",MIN(1129,H2489,$C2489)*overallRate,MIN(1129,H2489)*overallRate),ROUND(MAX(IF($B2489="Non - avec lien de dépendance",0,MIN((0.75*H2489),847)),MIN(H2489,(0.75*$C2489),847)),2)),IF($B2489="Non - avec lien de dépendance",MIN(1129,H2489,$C2489)*overallRate,MIN(1129,H2489)*overallRate)))))</f>
        <v>Effectuez l’étape 1</v>
      </c>
      <c r="M2489" s="68" t="str">
        <f>IF(ISTEXT(overallRate),"Effectuez l’étape 1",IF(OR(COUNT($C2489,I2489)&lt;&gt;2,overallRate=0),0,IF(E2489="Yes",ROUND(MAX(IF($B2489="Oui - sans lien de dépendance",0,MIN((0.75*I2489),847)),MIN(I2489,(0.75*$C2489),847)),2),IF(revenueReduction&gt;0.3,MAX(IF($B2489="Non - avec lien de dépendance",MIN(1129,I2489,$C2489)*overallRate,MIN(1129,I2489)*overallRate),ROUND(MAX(IF($B2489="Non - avec lien de dépendance",0,MIN((0.75*I2489),847)),MIN(I2489,(0.75*$C2489),847)),2)),IF($B2489="Non - avec lien de dépendance",MIN(1129,I2489,$C2489)*overallRate,MIN(1129,I2489)*overallRate)))))</f>
        <v>Effectuez l’étape 1</v>
      </c>
      <c r="N2489" s="68" t="str">
        <f>IF(ISTEXT(overallRate),"Effectuez l’étape 1",IF(OR(COUNT($C2489,J2489)&lt;&gt;2,overallRate=0),0,IF(F2489="Yes",ROUND(MAX(IF($B2489="Oui - sans lien de dépendance",0,MIN((0.75*J2489),847)),MIN(J2489,(0.75*$C2489),847)),2),IF(revenueReduction&gt;0.3,MAX(IF($B2489="Non - avec lien de dépendance",MIN(1129,J2489,$C2489)*overallRate,MIN(1129,J2489)*overallRate),ROUND(MAX(IF($B2489="Non - avec lien de dépendance",0,MIN((0.75*J2489),847)),MIN(J2489,(0.75*$C2489),847)),2)),IF($B2489="Non - avec lien de dépendance",MIN(1129,J2489,$C2489)*overallRate,MIN(1129,J2489)*overallRate)))))</f>
        <v>Effectuez l’étape 1</v>
      </c>
      <c r="O2489" s="68" t="str">
        <f>IF(ISTEXT(overallRate),"Effectuez l’étape 1",IF(OR(COUNT($C2489,K2489)&lt;&gt;2,overallRate=0),0,IF(G2489="Yes",ROUND(MAX(IF($B2489="Oui - sans lien de dépendance",0,MIN((0.75*K2489),847)),MIN(K2489,(0.75*$C2489),847)),2),IF(revenueReduction&gt;0.3,MAX(IF($B2489="Non - avec lien de dépendance",MIN(1129,K2489,$C2489)*overallRate,MIN(1129,K2489)*overallRate),ROUND(MAX(IF($B2489="Non - avec lien de dépendance",0,MIN((0.75*K2489),847)),MIN(K2489,(0.75*$C2489),847)),2)),IF($B2489="Non - avec lien de dépendance",MIN(1129,K2489,$C2489)*overallRate,MIN(1129,K2489)*overallRate)))))</f>
        <v>Effectuez l’étape 1</v>
      </c>
      <c r="P2489" s="3">
        <f t="shared" si="38"/>
        <v>0</v>
      </c>
    </row>
    <row r="2490" spans="12:16" x14ac:dyDescent="0.5">
      <c r="L2490" s="68" t="str">
        <f>IF(ISTEXT(overallRate),"Effectuez l’étape 1",IF(OR(COUNT($C2490,H2490)&lt;&gt;2,overallRate=0),0,IF(D2490="Yes",ROUND(MAX(IF($B2490="Oui - sans lien de dépendance",0,MIN((0.75*H2490),847)),MIN(H2490,(0.75*$C2490),847)),2),IF(revenueReduction&gt;0.3,MAX(IF($B2490="Non - avec lien de dépendance",MIN(1129,H2490,$C2490)*overallRate,MIN(1129,H2490)*overallRate),ROUND(MAX(IF($B2490="Non - avec lien de dépendance",0,MIN((0.75*H2490),847)),MIN(H2490,(0.75*$C2490),847)),2)),IF($B2490="Non - avec lien de dépendance",MIN(1129,H2490,$C2490)*overallRate,MIN(1129,H2490)*overallRate)))))</f>
        <v>Effectuez l’étape 1</v>
      </c>
      <c r="M2490" s="68" t="str">
        <f>IF(ISTEXT(overallRate),"Effectuez l’étape 1",IF(OR(COUNT($C2490,I2490)&lt;&gt;2,overallRate=0),0,IF(E2490="Yes",ROUND(MAX(IF($B2490="Oui - sans lien de dépendance",0,MIN((0.75*I2490),847)),MIN(I2490,(0.75*$C2490),847)),2),IF(revenueReduction&gt;0.3,MAX(IF($B2490="Non - avec lien de dépendance",MIN(1129,I2490,$C2490)*overallRate,MIN(1129,I2490)*overallRate),ROUND(MAX(IF($B2490="Non - avec lien de dépendance",0,MIN((0.75*I2490),847)),MIN(I2490,(0.75*$C2490),847)),2)),IF($B2490="Non - avec lien de dépendance",MIN(1129,I2490,$C2490)*overallRate,MIN(1129,I2490)*overallRate)))))</f>
        <v>Effectuez l’étape 1</v>
      </c>
      <c r="N2490" s="68" t="str">
        <f>IF(ISTEXT(overallRate),"Effectuez l’étape 1",IF(OR(COUNT($C2490,J2490)&lt;&gt;2,overallRate=0),0,IF(F2490="Yes",ROUND(MAX(IF($B2490="Oui - sans lien de dépendance",0,MIN((0.75*J2490),847)),MIN(J2490,(0.75*$C2490),847)),2),IF(revenueReduction&gt;0.3,MAX(IF($B2490="Non - avec lien de dépendance",MIN(1129,J2490,$C2490)*overallRate,MIN(1129,J2490)*overallRate),ROUND(MAX(IF($B2490="Non - avec lien de dépendance",0,MIN((0.75*J2490),847)),MIN(J2490,(0.75*$C2490),847)),2)),IF($B2490="Non - avec lien de dépendance",MIN(1129,J2490,$C2490)*overallRate,MIN(1129,J2490)*overallRate)))))</f>
        <v>Effectuez l’étape 1</v>
      </c>
      <c r="O2490" s="68" t="str">
        <f>IF(ISTEXT(overallRate),"Effectuez l’étape 1",IF(OR(COUNT($C2490,K2490)&lt;&gt;2,overallRate=0),0,IF(G2490="Yes",ROUND(MAX(IF($B2490="Oui - sans lien de dépendance",0,MIN((0.75*K2490),847)),MIN(K2490,(0.75*$C2490),847)),2),IF(revenueReduction&gt;0.3,MAX(IF($B2490="Non - avec lien de dépendance",MIN(1129,K2490,$C2490)*overallRate,MIN(1129,K2490)*overallRate),ROUND(MAX(IF($B2490="Non - avec lien de dépendance",0,MIN((0.75*K2490),847)),MIN(K2490,(0.75*$C2490),847)),2)),IF($B2490="Non - avec lien de dépendance",MIN(1129,K2490,$C2490)*overallRate,MIN(1129,K2490)*overallRate)))))</f>
        <v>Effectuez l’étape 1</v>
      </c>
      <c r="P2490" s="3">
        <f t="shared" si="38"/>
        <v>0</v>
      </c>
    </row>
    <row r="2491" spans="12:16" x14ac:dyDescent="0.5">
      <c r="L2491" s="68" t="str">
        <f>IF(ISTEXT(overallRate),"Effectuez l’étape 1",IF(OR(COUNT($C2491,H2491)&lt;&gt;2,overallRate=0),0,IF(D2491="Yes",ROUND(MAX(IF($B2491="Oui - sans lien de dépendance",0,MIN((0.75*H2491),847)),MIN(H2491,(0.75*$C2491),847)),2),IF(revenueReduction&gt;0.3,MAX(IF($B2491="Non - avec lien de dépendance",MIN(1129,H2491,$C2491)*overallRate,MIN(1129,H2491)*overallRate),ROUND(MAX(IF($B2491="Non - avec lien de dépendance",0,MIN((0.75*H2491),847)),MIN(H2491,(0.75*$C2491),847)),2)),IF($B2491="Non - avec lien de dépendance",MIN(1129,H2491,$C2491)*overallRate,MIN(1129,H2491)*overallRate)))))</f>
        <v>Effectuez l’étape 1</v>
      </c>
      <c r="M2491" s="68" t="str">
        <f>IF(ISTEXT(overallRate),"Effectuez l’étape 1",IF(OR(COUNT($C2491,I2491)&lt;&gt;2,overallRate=0),0,IF(E2491="Yes",ROUND(MAX(IF($B2491="Oui - sans lien de dépendance",0,MIN((0.75*I2491),847)),MIN(I2491,(0.75*$C2491),847)),2),IF(revenueReduction&gt;0.3,MAX(IF($B2491="Non - avec lien de dépendance",MIN(1129,I2491,$C2491)*overallRate,MIN(1129,I2491)*overallRate),ROUND(MAX(IF($B2491="Non - avec lien de dépendance",0,MIN((0.75*I2491),847)),MIN(I2491,(0.75*$C2491),847)),2)),IF($B2491="Non - avec lien de dépendance",MIN(1129,I2491,$C2491)*overallRate,MIN(1129,I2491)*overallRate)))))</f>
        <v>Effectuez l’étape 1</v>
      </c>
      <c r="N2491" s="68" t="str">
        <f>IF(ISTEXT(overallRate),"Effectuez l’étape 1",IF(OR(COUNT($C2491,J2491)&lt;&gt;2,overallRate=0),0,IF(F2491="Yes",ROUND(MAX(IF($B2491="Oui - sans lien de dépendance",0,MIN((0.75*J2491),847)),MIN(J2491,(0.75*$C2491),847)),2),IF(revenueReduction&gt;0.3,MAX(IF($B2491="Non - avec lien de dépendance",MIN(1129,J2491,$C2491)*overallRate,MIN(1129,J2491)*overallRate),ROUND(MAX(IF($B2491="Non - avec lien de dépendance",0,MIN((0.75*J2491),847)),MIN(J2491,(0.75*$C2491),847)),2)),IF($B2491="Non - avec lien de dépendance",MIN(1129,J2491,$C2491)*overallRate,MIN(1129,J2491)*overallRate)))))</f>
        <v>Effectuez l’étape 1</v>
      </c>
      <c r="O2491" s="68" t="str">
        <f>IF(ISTEXT(overallRate),"Effectuez l’étape 1",IF(OR(COUNT($C2491,K2491)&lt;&gt;2,overallRate=0),0,IF(G2491="Yes",ROUND(MAX(IF($B2491="Oui - sans lien de dépendance",0,MIN((0.75*K2491),847)),MIN(K2491,(0.75*$C2491),847)),2),IF(revenueReduction&gt;0.3,MAX(IF($B2491="Non - avec lien de dépendance",MIN(1129,K2491,$C2491)*overallRate,MIN(1129,K2491)*overallRate),ROUND(MAX(IF($B2491="Non - avec lien de dépendance",0,MIN((0.75*K2491),847)),MIN(K2491,(0.75*$C2491),847)),2)),IF($B2491="Non - avec lien de dépendance",MIN(1129,K2491,$C2491)*overallRate,MIN(1129,K2491)*overallRate)))))</f>
        <v>Effectuez l’étape 1</v>
      </c>
      <c r="P2491" s="3">
        <f t="shared" si="38"/>
        <v>0</v>
      </c>
    </row>
    <row r="2492" spans="12:16" x14ac:dyDescent="0.5">
      <c r="L2492" s="68" t="str">
        <f>IF(ISTEXT(overallRate),"Effectuez l’étape 1",IF(OR(COUNT($C2492,H2492)&lt;&gt;2,overallRate=0),0,IF(D2492="Yes",ROUND(MAX(IF($B2492="Oui - sans lien de dépendance",0,MIN((0.75*H2492),847)),MIN(H2492,(0.75*$C2492),847)),2),IF(revenueReduction&gt;0.3,MAX(IF($B2492="Non - avec lien de dépendance",MIN(1129,H2492,$C2492)*overallRate,MIN(1129,H2492)*overallRate),ROUND(MAX(IF($B2492="Non - avec lien de dépendance",0,MIN((0.75*H2492),847)),MIN(H2492,(0.75*$C2492),847)),2)),IF($B2492="Non - avec lien de dépendance",MIN(1129,H2492,$C2492)*overallRate,MIN(1129,H2492)*overallRate)))))</f>
        <v>Effectuez l’étape 1</v>
      </c>
      <c r="M2492" s="68" t="str">
        <f>IF(ISTEXT(overallRate),"Effectuez l’étape 1",IF(OR(COUNT($C2492,I2492)&lt;&gt;2,overallRate=0),0,IF(E2492="Yes",ROUND(MAX(IF($B2492="Oui - sans lien de dépendance",0,MIN((0.75*I2492),847)),MIN(I2492,(0.75*$C2492),847)),2),IF(revenueReduction&gt;0.3,MAX(IF($B2492="Non - avec lien de dépendance",MIN(1129,I2492,$C2492)*overallRate,MIN(1129,I2492)*overallRate),ROUND(MAX(IF($B2492="Non - avec lien de dépendance",0,MIN((0.75*I2492),847)),MIN(I2492,(0.75*$C2492),847)),2)),IF($B2492="Non - avec lien de dépendance",MIN(1129,I2492,$C2492)*overallRate,MIN(1129,I2492)*overallRate)))))</f>
        <v>Effectuez l’étape 1</v>
      </c>
      <c r="N2492" s="68" t="str">
        <f>IF(ISTEXT(overallRate),"Effectuez l’étape 1",IF(OR(COUNT($C2492,J2492)&lt;&gt;2,overallRate=0),0,IF(F2492="Yes",ROUND(MAX(IF($B2492="Oui - sans lien de dépendance",0,MIN((0.75*J2492),847)),MIN(J2492,(0.75*$C2492),847)),2),IF(revenueReduction&gt;0.3,MAX(IF($B2492="Non - avec lien de dépendance",MIN(1129,J2492,$C2492)*overallRate,MIN(1129,J2492)*overallRate),ROUND(MAX(IF($B2492="Non - avec lien de dépendance",0,MIN((0.75*J2492),847)),MIN(J2492,(0.75*$C2492),847)),2)),IF($B2492="Non - avec lien de dépendance",MIN(1129,J2492,$C2492)*overallRate,MIN(1129,J2492)*overallRate)))))</f>
        <v>Effectuez l’étape 1</v>
      </c>
      <c r="O2492" s="68" t="str">
        <f>IF(ISTEXT(overallRate),"Effectuez l’étape 1",IF(OR(COUNT($C2492,K2492)&lt;&gt;2,overallRate=0),0,IF(G2492="Yes",ROUND(MAX(IF($B2492="Oui - sans lien de dépendance",0,MIN((0.75*K2492),847)),MIN(K2492,(0.75*$C2492),847)),2),IF(revenueReduction&gt;0.3,MAX(IF($B2492="Non - avec lien de dépendance",MIN(1129,K2492,$C2492)*overallRate,MIN(1129,K2492)*overallRate),ROUND(MAX(IF($B2492="Non - avec lien de dépendance",0,MIN((0.75*K2492),847)),MIN(K2492,(0.75*$C2492),847)),2)),IF($B2492="Non - avec lien de dépendance",MIN(1129,K2492,$C2492)*overallRate,MIN(1129,K2492)*overallRate)))))</f>
        <v>Effectuez l’étape 1</v>
      </c>
      <c r="P2492" s="3">
        <f t="shared" si="38"/>
        <v>0</v>
      </c>
    </row>
    <row r="2493" spans="12:16" x14ac:dyDescent="0.5">
      <c r="L2493" s="68" t="str">
        <f>IF(ISTEXT(overallRate),"Effectuez l’étape 1",IF(OR(COUNT($C2493,H2493)&lt;&gt;2,overallRate=0),0,IF(D2493="Yes",ROUND(MAX(IF($B2493="Oui - sans lien de dépendance",0,MIN((0.75*H2493),847)),MIN(H2493,(0.75*$C2493),847)),2),IF(revenueReduction&gt;0.3,MAX(IF($B2493="Non - avec lien de dépendance",MIN(1129,H2493,$C2493)*overallRate,MIN(1129,H2493)*overallRate),ROUND(MAX(IF($B2493="Non - avec lien de dépendance",0,MIN((0.75*H2493),847)),MIN(H2493,(0.75*$C2493),847)),2)),IF($B2493="Non - avec lien de dépendance",MIN(1129,H2493,$C2493)*overallRate,MIN(1129,H2493)*overallRate)))))</f>
        <v>Effectuez l’étape 1</v>
      </c>
      <c r="M2493" s="68" t="str">
        <f>IF(ISTEXT(overallRate),"Effectuez l’étape 1",IF(OR(COUNT($C2493,I2493)&lt;&gt;2,overallRate=0),0,IF(E2493="Yes",ROUND(MAX(IF($B2493="Oui - sans lien de dépendance",0,MIN((0.75*I2493),847)),MIN(I2493,(0.75*$C2493),847)),2),IF(revenueReduction&gt;0.3,MAX(IF($B2493="Non - avec lien de dépendance",MIN(1129,I2493,$C2493)*overallRate,MIN(1129,I2493)*overallRate),ROUND(MAX(IF($B2493="Non - avec lien de dépendance",0,MIN((0.75*I2493),847)),MIN(I2493,(0.75*$C2493),847)),2)),IF($B2493="Non - avec lien de dépendance",MIN(1129,I2493,$C2493)*overallRate,MIN(1129,I2493)*overallRate)))))</f>
        <v>Effectuez l’étape 1</v>
      </c>
      <c r="N2493" s="68" t="str">
        <f>IF(ISTEXT(overallRate),"Effectuez l’étape 1",IF(OR(COUNT($C2493,J2493)&lt;&gt;2,overallRate=0),0,IF(F2493="Yes",ROUND(MAX(IF($B2493="Oui - sans lien de dépendance",0,MIN((0.75*J2493),847)),MIN(J2493,(0.75*$C2493),847)),2),IF(revenueReduction&gt;0.3,MAX(IF($B2493="Non - avec lien de dépendance",MIN(1129,J2493,$C2493)*overallRate,MIN(1129,J2493)*overallRate),ROUND(MAX(IF($B2493="Non - avec lien de dépendance",0,MIN((0.75*J2493),847)),MIN(J2493,(0.75*$C2493),847)),2)),IF($B2493="Non - avec lien de dépendance",MIN(1129,J2493,$C2493)*overallRate,MIN(1129,J2493)*overallRate)))))</f>
        <v>Effectuez l’étape 1</v>
      </c>
      <c r="O2493" s="68" t="str">
        <f>IF(ISTEXT(overallRate),"Effectuez l’étape 1",IF(OR(COUNT($C2493,K2493)&lt;&gt;2,overallRate=0),0,IF(G2493="Yes",ROUND(MAX(IF($B2493="Oui - sans lien de dépendance",0,MIN((0.75*K2493),847)),MIN(K2493,(0.75*$C2493),847)),2),IF(revenueReduction&gt;0.3,MAX(IF($B2493="Non - avec lien de dépendance",MIN(1129,K2493,$C2493)*overallRate,MIN(1129,K2493)*overallRate),ROUND(MAX(IF($B2493="Non - avec lien de dépendance",0,MIN((0.75*K2493),847)),MIN(K2493,(0.75*$C2493),847)),2)),IF($B2493="Non - avec lien de dépendance",MIN(1129,K2493,$C2493)*overallRate,MIN(1129,K2493)*overallRate)))))</f>
        <v>Effectuez l’étape 1</v>
      </c>
      <c r="P2493" s="3">
        <f t="shared" si="38"/>
        <v>0</v>
      </c>
    </row>
    <row r="2494" spans="12:16" x14ac:dyDescent="0.5">
      <c r="L2494" s="68" t="str">
        <f>IF(ISTEXT(overallRate),"Effectuez l’étape 1",IF(OR(COUNT($C2494,H2494)&lt;&gt;2,overallRate=0),0,IF(D2494="Yes",ROUND(MAX(IF($B2494="Oui - sans lien de dépendance",0,MIN((0.75*H2494),847)),MIN(H2494,(0.75*$C2494),847)),2),IF(revenueReduction&gt;0.3,MAX(IF($B2494="Non - avec lien de dépendance",MIN(1129,H2494,$C2494)*overallRate,MIN(1129,H2494)*overallRate),ROUND(MAX(IF($B2494="Non - avec lien de dépendance",0,MIN((0.75*H2494),847)),MIN(H2494,(0.75*$C2494),847)),2)),IF($B2494="Non - avec lien de dépendance",MIN(1129,H2494,$C2494)*overallRate,MIN(1129,H2494)*overallRate)))))</f>
        <v>Effectuez l’étape 1</v>
      </c>
      <c r="M2494" s="68" t="str">
        <f>IF(ISTEXT(overallRate),"Effectuez l’étape 1",IF(OR(COUNT($C2494,I2494)&lt;&gt;2,overallRate=0),0,IF(E2494="Yes",ROUND(MAX(IF($B2494="Oui - sans lien de dépendance",0,MIN((0.75*I2494),847)),MIN(I2494,(0.75*$C2494),847)),2),IF(revenueReduction&gt;0.3,MAX(IF($B2494="Non - avec lien de dépendance",MIN(1129,I2494,$C2494)*overallRate,MIN(1129,I2494)*overallRate),ROUND(MAX(IF($B2494="Non - avec lien de dépendance",0,MIN((0.75*I2494),847)),MIN(I2494,(0.75*$C2494),847)),2)),IF($B2494="Non - avec lien de dépendance",MIN(1129,I2494,$C2494)*overallRate,MIN(1129,I2494)*overallRate)))))</f>
        <v>Effectuez l’étape 1</v>
      </c>
      <c r="N2494" s="68" t="str">
        <f>IF(ISTEXT(overallRate),"Effectuez l’étape 1",IF(OR(COUNT($C2494,J2494)&lt;&gt;2,overallRate=0),0,IF(F2494="Yes",ROUND(MAX(IF($B2494="Oui - sans lien de dépendance",0,MIN((0.75*J2494),847)),MIN(J2494,(0.75*$C2494),847)),2),IF(revenueReduction&gt;0.3,MAX(IF($B2494="Non - avec lien de dépendance",MIN(1129,J2494,$C2494)*overallRate,MIN(1129,J2494)*overallRate),ROUND(MAX(IF($B2494="Non - avec lien de dépendance",0,MIN((0.75*J2494),847)),MIN(J2494,(0.75*$C2494),847)),2)),IF($B2494="Non - avec lien de dépendance",MIN(1129,J2494,$C2494)*overallRate,MIN(1129,J2494)*overallRate)))))</f>
        <v>Effectuez l’étape 1</v>
      </c>
      <c r="O2494" s="68" t="str">
        <f>IF(ISTEXT(overallRate),"Effectuez l’étape 1",IF(OR(COUNT($C2494,K2494)&lt;&gt;2,overallRate=0),0,IF(G2494="Yes",ROUND(MAX(IF($B2494="Oui - sans lien de dépendance",0,MIN((0.75*K2494),847)),MIN(K2494,(0.75*$C2494),847)),2),IF(revenueReduction&gt;0.3,MAX(IF($B2494="Non - avec lien de dépendance",MIN(1129,K2494,$C2494)*overallRate,MIN(1129,K2494)*overallRate),ROUND(MAX(IF($B2494="Non - avec lien de dépendance",0,MIN((0.75*K2494),847)),MIN(K2494,(0.75*$C2494),847)),2)),IF($B2494="Non - avec lien de dépendance",MIN(1129,K2494,$C2494)*overallRate,MIN(1129,K2494)*overallRate)))))</f>
        <v>Effectuez l’étape 1</v>
      </c>
      <c r="P2494" s="3">
        <f t="shared" si="38"/>
        <v>0</v>
      </c>
    </row>
    <row r="2495" spans="12:16" x14ac:dyDescent="0.5">
      <c r="L2495" s="68" t="str">
        <f>IF(ISTEXT(overallRate),"Effectuez l’étape 1",IF(OR(COUNT($C2495,H2495)&lt;&gt;2,overallRate=0),0,IF(D2495="Yes",ROUND(MAX(IF($B2495="Oui - sans lien de dépendance",0,MIN((0.75*H2495),847)),MIN(H2495,(0.75*$C2495),847)),2),IF(revenueReduction&gt;0.3,MAX(IF($B2495="Non - avec lien de dépendance",MIN(1129,H2495,$C2495)*overallRate,MIN(1129,H2495)*overallRate),ROUND(MAX(IF($B2495="Non - avec lien de dépendance",0,MIN((0.75*H2495),847)),MIN(H2495,(0.75*$C2495),847)),2)),IF($B2495="Non - avec lien de dépendance",MIN(1129,H2495,$C2495)*overallRate,MIN(1129,H2495)*overallRate)))))</f>
        <v>Effectuez l’étape 1</v>
      </c>
      <c r="M2495" s="68" t="str">
        <f>IF(ISTEXT(overallRate),"Effectuez l’étape 1",IF(OR(COUNT($C2495,I2495)&lt;&gt;2,overallRate=0),0,IF(E2495="Yes",ROUND(MAX(IF($B2495="Oui - sans lien de dépendance",0,MIN((0.75*I2495),847)),MIN(I2495,(0.75*$C2495),847)),2),IF(revenueReduction&gt;0.3,MAX(IF($B2495="Non - avec lien de dépendance",MIN(1129,I2495,$C2495)*overallRate,MIN(1129,I2495)*overallRate),ROUND(MAX(IF($B2495="Non - avec lien de dépendance",0,MIN((0.75*I2495),847)),MIN(I2495,(0.75*$C2495),847)),2)),IF($B2495="Non - avec lien de dépendance",MIN(1129,I2495,$C2495)*overallRate,MIN(1129,I2495)*overallRate)))))</f>
        <v>Effectuez l’étape 1</v>
      </c>
      <c r="N2495" s="68" t="str">
        <f>IF(ISTEXT(overallRate),"Effectuez l’étape 1",IF(OR(COUNT($C2495,J2495)&lt;&gt;2,overallRate=0),0,IF(F2495="Yes",ROUND(MAX(IF($B2495="Oui - sans lien de dépendance",0,MIN((0.75*J2495),847)),MIN(J2495,(0.75*$C2495),847)),2),IF(revenueReduction&gt;0.3,MAX(IF($B2495="Non - avec lien de dépendance",MIN(1129,J2495,$C2495)*overallRate,MIN(1129,J2495)*overallRate),ROUND(MAX(IF($B2495="Non - avec lien de dépendance",0,MIN((0.75*J2495),847)),MIN(J2495,(0.75*$C2495),847)),2)),IF($B2495="Non - avec lien de dépendance",MIN(1129,J2495,$C2495)*overallRate,MIN(1129,J2495)*overallRate)))))</f>
        <v>Effectuez l’étape 1</v>
      </c>
      <c r="O2495" s="68" t="str">
        <f>IF(ISTEXT(overallRate),"Effectuez l’étape 1",IF(OR(COUNT($C2495,K2495)&lt;&gt;2,overallRate=0),0,IF(G2495="Yes",ROUND(MAX(IF($B2495="Oui - sans lien de dépendance",0,MIN((0.75*K2495),847)),MIN(K2495,(0.75*$C2495),847)),2),IF(revenueReduction&gt;0.3,MAX(IF($B2495="Non - avec lien de dépendance",MIN(1129,K2495,$C2495)*overallRate,MIN(1129,K2495)*overallRate),ROUND(MAX(IF($B2495="Non - avec lien de dépendance",0,MIN((0.75*K2495),847)),MIN(K2495,(0.75*$C2495),847)),2)),IF($B2495="Non - avec lien de dépendance",MIN(1129,K2495,$C2495)*overallRate,MIN(1129,K2495)*overallRate)))))</f>
        <v>Effectuez l’étape 1</v>
      </c>
      <c r="P2495" s="3">
        <f t="shared" si="38"/>
        <v>0</v>
      </c>
    </row>
    <row r="2496" spans="12:16" x14ac:dyDescent="0.5">
      <c r="L2496" s="68" t="str">
        <f>IF(ISTEXT(overallRate),"Effectuez l’étape 1",IF(OR(COUNT($C2496,H2496)&lt;&gt;2,overallRate=0),0,IF(D2496="Yes",ROUND(MAX(IF($B2496="Oui - sans lien de dépendance",0,MIN((0.75*H2496),847)),MIN(H2496,(0.75*$C2496),847)),2),IF(revenueReduction&gt;0.3,MAX(IF($B2496="Non - avec lien de dépendance",MIN(1129,H2496,$C2496)*overallRate,MIN(1129,H2496)*overallRate),ROUND(MAX(IF($B2496="Non - avec lien de dépendance",0,MIN((0.75*H2496),847)),MIN(H2496,(0.75*$C2496),847)),2)),IF($B2496="Non - avec lien de dépendance",MIN(1129,H2496,$C2496)*overallRate,MIN(1129,H2496)*overallRate)))))</f>
        <v>Effectuez l’étape 1</v>
      </c>
      <c r="M2496" s="68" t="str">
        <f>IF(ISTEXT(overallRate),"Effectuez l’étape 1",IF(OR(COUNT($C2496,I2496)&lt;&gt;2,overallRate=0),0,IF(E2496="Yes",ROUND(MAX(IF($B2496="Oui - sans lien de dépendance",0,MIN((0.75*I2496),847)),MIN(I2496,(0.75*$C2496),847)),2),IF(revenueReduction&gt;0.3,MAX(IF($B2496="Non - avec lien de dépendance",MIN(1129,I2496,$C2496)*overallRate,MIN(1129,I2496)*overallRate),ROUND(MAX(IF($B2496="Non - avec lien de dépendance",0,MIN((0.75*I2496),847)),MIN(I2496,(0.75*$C2496),847)),2)),IF($B2496="Non - avec lien de dépendance",MIN(1129,I2496,$C2496)*overallRate,MIN(1129,I2496)*overallRate)))))</f>
        <v>Effectuez l’étape 1</v>
      </c>
      <c r="N2496" s="68" t="str">
        <f>IF(ISTEXT(overallRate),"Effectuez l’étape 1",IF(OR(COUNT($C2496,J2496)&lt;&gt;2,overallRate=0),0,IF(F2496="Yes",ROUND(MAX(IF($B2496="Oui - sans lien de dépendance",0,MIN((0.75*J2496),847)),MIN(J2496,(0.75*$C2496),847)),2),IF(revenueReduction&gt;0.3,MAX(IF($B2496="Non - avec lien de dépendance",MIN(1129,J2496,$C2496)*overallRate,MIN(1129,J2496)*overallRate),ROUND(MAX(IF($B2496="Non - avec lien de dépendance",0,MIN((0.75*J2496),847)),MIN(J2496,(0.75*$C2496),847)),2)),IF($B2496="Non - avec lien de dépendance",MIN(1129,J2496,$C2496)*overallRate,MIN(1129,J2496)*overallRate)))))</f>
        <v>Effectuez l’étape 1</v>
      </c>
      <c r="O2496" s="68" t="str">
        <f>IF(ISTEXT(overallRate),"Effectuez l’étape 1",IF(OR(COUNT($C2496,K2496)&lt;&gt;2,overallRate=0),0,IF(G2496="Yes",ROUND(MAX(IF($B2496="Oui - sans lien de dépendance",0,MIN((0.75*K2496),847)),MIN(K2496,(0.75*$C2496),847)),2),IF(revenueReduction&gt;0.3,MAX(IF($B2496="Non - avec lien de dépendance",MIN(1129,K2496,$C2496)*overallRate,MIN(1129,K2496)*overallRate),ROUND(MAX(IF($B2496="Non - avec lien de dépendance",0,MIN((0.75*K2496),847)),MIN(K2496,(0.75*$C2496),847)),2)),IF($B2496="Non - avec lien de dépendance",MIN(1129,K2496,$C2496)*overallRate,MIN(1129,K2496)*overallRate)))))</f>
        <v>Effectuez l’étape 1</v>
      </c>
      <c r="P2496" s="3">
        <f t="shared" si="38"/>
        <v>0</v>
      </c>
    </row>
    <row r="2497" spans="12:16" x14ac:dyDescent="0.5">
      <c r="L2497" s="68" t="str">
        <f>IF(ISTEXT(overallRate),"Effectuez l’étape 1",IF(OR(COUNT($C2497,H2497)&lt;&gt;2,overallRate=0),0,IF(D2497="Yes",ROUND(MAX(IF($B2497="Oui - sans lien de dépendance",0,MIN((0.75*H2497),847)),MIN(H2497,(0.75*$C2497),847)),2),IF(revenueReduction&gt;0.3,MAX(IF($B2497="Non - avec lien de dépendance",MIN(1129,H2497,$C2497)*overallRate,MIN(1129,H2497)*overallRate),ROUND(MAX(IF($B2497="Non - avec lien de dépendance",0,MIN((0.75*H2497),847)),MIN(H2497,(0.75*$C2497),847)),2)),IF($B2497="Non - avec lien de dépendance",MIN(1129,H2497,$C2497)*overallRate,MIN(1129,H2497)*overallRate)))))</f>
        <v>Effectuez l’étape 1</v>
      </c>
      <c r="M2497" s="68" t="str">
        <f>IF(ISTEXT(overallRate),"Effectuez l’étape 1",IF(OR(COUNT($C2497,I2497)&lt;&gt;2,overallRate=0),0,IF(E2497="Yes",ROUND(MAX(IF($B2497="Oui - sans lien de dépendance",0,MIN((0.75*I2497),847)),MIN(I2497,(0.75*$C2497),847)),2),IF(revenueReduction&gt;0.3,MAX(IF($B2497="Non - avec lien de dépendance",MIN(1129,I2497,$C2497)*overallRate,MIN(1129,I2497)*overallRate),ROUND(MAX(IF($B2497="Non - avec lien de dépendance",0,MIN((0.75*I2497),847)),MIN(I2497,(0.75*$C2497),847)),2)),IF($B2497="Non - avec lien de dépendance",MIN(1129,I2497,$C2497)*overallRate,MIN(1129,I2497)*overallRate)))))</f>
        <v>Effectuez l’étape 1</v>
      </c>
      <c r="N2497" s="68" t="str">
        <f>IF(ISTEXT(overallRate),"Effectuez l’étape 1",IF(OR(COUNT($C2497,J2497)&lt;&gt;2,overallRate=0),0,IF(F2497="Yes",ROUND(MAX(IF($B2497="Oui - sans lien de dépendance",0,MIN((0.75*J2497),847)),MIN(J2497,(0.75*$C2497),847)),2),IF(revenueReduction&gt;0.3,MAX(IF($B2497="Non - avec lien de dépendance",MIN(1129,J2497,$C2497)*overallRate,MIN(1129,J2497)*overallRate),ROUND(MAX(IF($B2497="Non - avec lien de dépendance",0,MIN((0.75*J2497),847)),MIN(J2497,(0.75*$C2497),847)),2)),IF($B2497="Non - avec lien de dépendance",MIN(1129,J2497,$C2497)*overallRate,MIN(1129,J2497)*overallRate)))))</f>
        <v>Effectuez l’étape 1</v>
      </c>
      <c r="O2497" s="68" t="str">
        <f>IF(ISTEXT(overallRate),"Effectuez l’étape 1",IF(OR(COUNT($C2497,K2497)&lt;&gt;2,overallRate=0),0,IF(G2497="Yes",ROUND(MAX(IF($B2497="Oui - sans lien de dépendance",0,MIN((0.75*K2497),847)),MIN(K2497,(0.75*$C2497),847)),2),IF(revenueReduction&gt;0.3,MAX(IF($B2497="Non - avec lien de dépendance",MIN(1129,K2497,$C2497)*overallRate,MIN(1129,K2497)*overallRate),ROUND(MAX(IF($B2497="Non - avec lien de dépendance",0,MIN((0.75*K2497),847)),MIN(K2497,(0.75*$C2497),847)),2)),IF($B2497="Non - avec lien de dépendance",MIN(1129,K2497,$C2497)*overallRate,MIN(1129,K2497)*overallRate)))))</f>
        <v>Effectuez l’étape 1</v>
      </c>
      <c r="P2497" s="3">
        <f t="shared" si="38"/>
        <v>0</v>
      </c>
    </row>
    <row r="2498" spans="12:16" x14ac:dyDescent="0.5">
      <c r="L2498" s="68" t="str">
        <f>IF(ISTEXT(overallRate),"Effectuez l’étape 1",IF(OR(COUNT($C2498,H2498)&lt;&gt;2,overallRate=0),0,IF(D2498="Yes",ROUND(MAX(IF($B2498="Oui - sans lien de dépendance",0,MIN((0.75*H2498),847)),MIN(H2498,(0.75*$C2498),847)),2),IF(revenueReduction&gt;0.3,MAX(IF($B2498="Non - avec lien de dépendance",MIN(1129,H2498,$C2498)*overallRate,MIN(1129,H2498)*overallRate),ROUND(MAX(IF($B2498="Non - avec lien de dépendance",0,MIN((0.75*H2498),847)),MIN(H2498,(0.75*$C2498),847)),2)),IF($B2498="Non - avec lien de dépendance",MIN(1129,H2498,$C2498)*overallRate,MIN(1129,H2498)*overallRate)))))</f>
        <v>Effectuez l’étape 1</v>
      </c>
      <c r="M2498" s="68" t="str">
        <f>IF(ISTEXT(overallRate),"Effectuez l’étape 1",IF(OR(COUNT($C2498,I2498)&lt;&gt;2,overallRate=0),0,IF(E2498="Yes",ROUND(MAX(IF($B2498="Oui - sans lien de dépendance",0,MIN((0.75*I2498),847)),MIN(I2498,(0.75*$C2498),847)),2),IF(revenueReduction&gt;0.3,MAX(IF($B2498="Non - avec lien de dépendance",MIN(1129,I2498,$C2498)*overallRate,MIN(1129,I2498)*overallRate),ROUND(MAX(IF($B2498="Non - avec lien de dépendance",0,MIN((0.75*I2498),847)),MIN(I2498,(0.75*$C2498),847)),2)),IF($B2498="Non - avec lien de dépendance",MIN(1129,I2498,$C2498)*overallRate,MIN(1129,I2498)*overallRate)))))</f>
        <v>Effectuez l’étape 1</v>
      </c>
      <c r="N2498" s="68" t="str">
        <f>IF(ISTEXT(overallRate),"Effectuez l’étape 1",IF(OR(COUNT($C2498,J2498)&lt;&gt;2,overallRate=0),0,IF(F2498="Yes",ROUND(MAX(IF($B2498="Oui - sans lien de dépendance",0,MIN((0.75*J2498),847)),MIN(J2498,(0.75*$C2498),847)),2),IF(revenueReduction&gt;0.3,MAX(IF($B2498="Non - avec lien de dépendance",MIN(1129,J2498,$C2498)*overallRate,MIN(1129,J2498)*overallRate),ROUND(MAX(IF($B2498="Non - avec lien de dépendance",0,MIN((0.75*J2498),847)),MIN(J2498,(0.75*$C2498),847)),2)),IF($B2498="Non - avec lien de dépendance",MIN(1129,J2498,$C2498)*overallRate,MIN(1129,J2498)*overallRate)))))</f>
        <v>Effectuez l’étape 1</v>
      </c>
      <c r="O2498" s="68" t="str">
        <f>IF(ISTEXT(overallRate),"Effectuez l’étape 1",IF(OR(COUNT($C2498,K2498)&lt;&gt;2,overallRate=0),0,IF(G2498="Yes",ROUND(MAX(IF($B2498="Oui - sans lien de dépendance",0,MIN((0.75*K2498),847)),MIN(K2498,(0.75*$C2498),847)),2),IF(revenueReduction&gt;0.3,MAX(IF($B2498="Non - avec lien de dépendance",MIN(1129,K2498,$C2498)*overallRate,MIN(1129,K2498)*overallRate),ROUND(MAX(IF($B2498="Non - avec lien de dépendance",0,MIN((0.75*K2498),847)),MIN(K2498,(0.75*$C2498),847)),2)),IF($B2498="Non - avec lien de dépendance",MIN(1129,K2498,$C2498)*overallRate,MIN(1129,K2498)*overallRate)))))</f>
        <v>Effectuez l’étape 1</v>
      </c>
      <c r="P2498" s="3">
        <f t="shared" si="38"/>
        <v>0</v>
      </c>
    </row>
    <row r="2499" spans="12:16" x14ac:dyDescent="0.5">
      <c r="L2499" s="68" t="str">
        <f>IF(ISTEXT(overallRate),"Effectuez l’étape 1",IF(OR(COUNT($C2499,H2499)&lt;&gt;2,overallRate=0),0,IF(D2499="Yes",ROUND(MAX(IF($B2499="Oui - sans lien de dépendance",0,MIN((0.75*H2499),847)),MIN(H2499,(0.75*$C2499),847)),2),IF(revenueReduction&gt;0.3,MAX(IF($B2499="Non - avec lien de dépendance",MIN(1129,H2499,$C2499)*overallRate,MIN(1129,H2499)*overallRate),ROUND(MAX(IF($B2499="Non - avec lien de dépendance",0,MIN((0.75*H2499),847)),MIN(H2499,(0.75*$C2499),847)),2)),IF($B2499="Non - avec lien de dépendance",MIN(1129,H2499,$C2499)*overallRate,MIN(1129,H2499)*overallRate)))))</f>
        <v>Effectuez l’étape 1</v>
      </c>
      <c r="M2499" s="68" t="str">
        <f>IF(ISTEXT(overallRate),"Effectuez l’étape 1",IF(OR(COUNT($C2499,I2499)&lt;&gt;2,overallRate=0),0,IF(E2499="Yes",ROUND(MAX(IF($B2499="Oui - sans lien de dépendance",0,MIN((0.75*I2499),847)),MIN(I2499,(0.75*$C2499),847)),2),IF(revenueReduction&gt;0.3,MAX(IF($B2499="Non - avec lien de dépendance",MIN(1129,I2499,$C2499)*overallRate,MIN(1129,I2499)*overallRate),ROUND(MAX(IF($B2499="Non - avec lien de dépendance",0,MIN((0.75*I2499),847)),MIN(I2499,(0.75*$C2499),847)),2)),IF($B2499="Non - avec lien de dépendance",MIN(1129,I2499,$C2499)*overallRate,MIN(1129,I2499)*overallRate)))))</f>
        <v>Effectuez l’étape 1</v>
      </c>
      <c r="N2499" s="68" t="str">
        <f>IF(ISTEXT(overallRate),"Effectuez l’étape 1",IF(OR(COUNT($C2499,J2499)&lt;&gt;2,overallRate=0),0,IF(F2499="Yes",ROUND(MAX(IF($B2499="Oui - sans lien de dépendance",0,MIN((0.75*J2499),847)),MIN(J2499,(0.75*$C2499),847)),2),IF(revenueReduction&gt;0.3,MAX(IF($B2499="Non - avec lien de dépendance",MIN(1129,J2499,$C2499)*overallRate,MIN(1129,J2499)*overallRate),ROUND(MAX(IF($B2499="Non - avec lien de dépendance",0,MIN((0.75*J2499),847)),MIN(J2499,(0.75*$C2499),847)),2)),IF($B2499="Non - avec lien de dépendance",MIN(1129,J2499,$C2499)*overallRate,MIN(1129,J2499)*overallRate)))))</f>
        <v>Effectuez l’étape 1</v>
      </c>
      <c r="O2499" s="68" t="str">
        <f>IF(ISTEXT(overallRate),"Effectuez l’étape 1",IF(OR(COUNT($C2499,K2499)&lt;&gt;2,overallRate=0),0,IF(G2499="Yes",ROUND(MAX(IF($B2499="Oui - sans lien de dépendance",0,MIN((0.75*K2499),847)),MIN(K2499,(0.75*$C2499),847)),2),IF(revenueReduction&gt;0.3,MAX(IF($B2499="Non - avec lien de dépendance",MIN(1129,K2499,$C2499)*overallRate,MIN(1129,K2499)*overallRate),ROUND(MAX(IF($B2499="Non - avec lien de dépendance",0,MIN((0.75*K2499),847)),MIN(K2499,(0.75*$C2499),847)),2)),IF($B2499="Non - avec lien de dépendance",MIN(1129,K2499,$C2499)*overallRate,MIN(1129,K2499)*overallRate)))))</f>
        <v>Effectuez l’étape 1</v>
      </c>
      <c r="P2499" s="3">
        <f t="shared" si="38"/>
        <v>0</v>
      </c>
    </row>
    <row r="2500" spans="12:16" x14ac:dyDescent="0.5">
      <c r="L2500" s="68" t="str">
        <f>IF(ISTEXT(overallRate),"Effectuez l’étape 1",IF(OR(COUNT($C2500,H2500)&lt;&gt;2,overallRate=0),0,IF(D2500="Yes",ROUND(MAX(IF($B2500="Oui - sans lien de dépendance",0,MIN((0.75*H2500),847)),MIN(H2500,(0.75*$C2500),847)),2),IF(revenueReduction&gt;0.3,MAX(IF($B2500="Non - avec lien de dépendance",MIN(1129,H2500,$C2500)*overallRate,MIN(1129,H2500)*overallRate),ROUND(MAX(IF($B2500="Non - avec lien de dépendance",0,MIN((0.75*H2500),847)),MIN(H2500,(0.75*$C2500),847)),2)),IF($B2500="Non - avec lien de dépendance",MIN(1129,H2500,$C2500)*overallRate,MIN(1129,H2500)*overallRate)))))</f>
        <v>Effectuez l’étape 1</v>
      </c>
      <c r="M2500" s="68" t="str">
        <f>IF(ISTEXT(overallRate),"Effectuez l’étape 1",IF(OR(COUNT($C2500,I2500)&lt;&gt;2,overallRate=0),0,IF(E2500="Yes",ROUND(MAX(IF($B2500="Oui - sans lien de dépendance",0,MIN((0.75*I2500),847)),MIN(I2500,(0.75*$C2500),847)),2),IF(revenueReduction&gt;0.3,MAX(IF($B2500="Non - avec lien de dépendance",MIN(1129,I2500,$C2500)*overallRate,MIN(1129,I2500)*overallRate),ROUND(MAX(IF($B2500="Non - avec lien de dépendance",0,MIN((0.75*I2500),847)),MIN(I2500,(0.75*$C2500),847)),2)),IF($B2500="Non - avec lien de dépendance",MIN(1129,I2500,$C2500)*overallRate,MIN(1129,I2500)*overallRate)))))</f>
        <v>Effectuez l’étape 1</v>
      </c>
      <c r="N2500" s="68" t="str">
        <f>IF(ISTEXT(overallRate),"Effectuez l’étape 1",IF(OR(COUNT($C2500,J2500)&lt;&gt;2,overallRate=0),0,IF(F2500="Yes",ROUND(MAX(IF($B2500="Oui - sans lien de dépendance",0,MIN((0.75*J2500),847)),MIN(J2500,(0.75*$C2500),847)),2),IF(revenueReduction&gt;0.3,MAX(IF($B2500="Non - avec lien de dépendance",MIN(1129,J2500,$C2500)*overallRate,MIN(1129,J2500)*overallRate),ROUND(MAX(IF($B2500="Non - avec lien de dépendance",0,MIN((0.75*J2500),847)),MIN(J2500,(0.75*$C2500),847)),2)),IF($B2500="Non - avec lien de dépendance",MIN(1129,J2500,$C2500)*overallRate,MIN(1129,J2500)*overallRate)))))</f>
        <v>Effectuez l’étape 1</v>
      </c>
      <c r="O2500" s="68" t="str">
        <f>IF(ISTEXT(overallRate),"Effectuez l’étape 1",IF(OR(COUNT($C2500,K2500)&lt;&gt;2,overallRate=0),0,IF(G2500="Yes",ROUND(MAX(IF($B2500="Oui - sans lien de dépendance",0,MIN((0.75*K2500),847)),MIN(K2500,(0.75*$C2500),847)),2),IF(revenueReduction&gt;0.3,MAX(IF($B2500="Non - avec lien de dépendance",MIN(1129,K2500,$C2500)*overallRate,MIN(1129,K2500)*overallRate),ROUND(MAX(IF($B2500="Non - avec lien de dépendance",0,MIN((0.75*K2500),847)),MIN(K2500,(0.75*$C2500),847)),2)),IF($B2500="Non - avec lien de dépendance",MIN(1129,K2500,$C2500)*overallRate,MIN(1129,K2500)*overallRate)))))</f>
        <v>Effectuez l’étape 1</v>
      </c>
      <c r="P2500" s="3">
        <f t="shared" si="38"/>
        <v>0</v>
      </c>
    </row>
    <row r="2501" spans="12:16" x14ac:dyDescent="0.5">
      <c r="L2501" s="68" t="str">
        <f>IF(ISTEXT(overallRate),"Effectuez l’étape 1",IF(OR(COUNT($C2501,H2501)&lt;&gt;2,overallRate=0),0,IF(D2501="Yes",ROUND(MAX(IF($B2501="Oui - sans lien de dépendance",0,MIN((0.75*H2501),847)),MIN(H2501,(0.75*$C2501),847)),2),IF(revenueReduction&gt;0.3,MAX(IF($B2501="Non - avec lien de dépendance",MIN(1129,H2501,$C2501)*overallRate,MIN(1129,H2501)*overallRate),ROUND(MAX(IF($B2501="Non - avec lien de dépendance",0,MIN((0.75*H2501),847)),MIN(H2501,(0.75*$C2501),847)),2)),IF($B2501="Non - avec lien de dépendance",MIN(1129,H2501,$C2501)*overallRate,MIN(1129,H2501)*overallRate)))))</f>
        <v>Effectuez l’étape 1</v>
      </c>
      <c r="M2501" s="68" t="str">
        <f>IF(ISTEXT(overallRate),"Effectuez l’étape 1",IF(OR(COUNT($C2501,I2501)&lt;&gt;2,overallRate=0),0,IF(E2501="Yes",ROUND(MAX(IF($B2501="Oui - sans lien de dépendance",0,MIN((0.75*I2501),847)),MIN(I2501,(0.75*$C2501),847)),2),IF(revenueReduction&gt;0.3,MAX(IF($B2501="Non - avec lien de dépendance",MIN(1129,I2501,$C2501)*overallRate,MIN(1129,I2501)*overallRate),ROUND(MAX(IF($B2501="Non - avec lien de dépendance",0,MIN((0.75*I2501),847)),MIN(I2501,(0.75*$C2501),847)),2)),IF($B2501="Non - avec lien de dépendance",MIN(1129,I2501,$C2501)*overallRate,MIN(1129,I2501)*overallRate)))))</f>
        <v>Effectuez l’étape 1</v>
      </c>
      <c r="N2501" s="68" t="str">
        <f>IF(ISTEXT(overallRate),"Effectuez l’étape 1",IF(OR(COUNT($C2501,J2501)&lt;&gt;2,overallRate=0),0,IF(F2501="Yes",ROUND(MAX(IF($B2501="Oui - sans lien de dépendance",0,MIN((0.75*J2501),847)),MIN(J2501,(0.75*$C2501),847)),2),IF(revenueReduction&gt;0.3,MAX(IF($B2501="Non - avec lien de dépendance",MIN(1129,J2501,$C2501)*overallRate,MIN(1129,J2501)*overallRate),ROUND(MAX(IF($B2501="Non - avec lien de dépendance",0,MIN((0.75*J2501),847)),MIN(J2501,(0.75*$C2501),847)),2)),IF($B2501="Non - avec lien de dépendance",MIN(1129,J2501,$C2501)*overallRate,MIN(1129,J2501)*overallRate)))))</f>
        <v>Effectuez l’étape 1</v>
      </c>
      <c r="O2501" s="68" t="str">
        <f>IF(ISTEXT(overallRate),"Effectuez l’étape 1",IF(OR(COUNT($C2501,K2501)&lt;&gt;2,overallRate=0),0,IF(G2501="Yes",ROUND(MAX(IF($B2501="Oui - sans lien de dépendance",0,MIN((0.75*K2501),847)),MIN(K2501,(0.75*$C2501),847)),2),IF(revenueReduction&gt;0.3,MAX(IF($B2501="Non - avec lien de dépendance",MIN(1129,K2501,$C2501)*overallRate,MIN(1129,K2501)*overallRate),ROUND(MAX(IF($B2501="Non - avec lien de dépendance",0,MIN((0.75*K2501),847)),MIN(K2501,(0.75*$C2501),847)),2)),IF($B2501="Non - avec lien de dépendance",MIN(1129,K2501,$C2501)*overallRate,MIN(1129,K2501)*overallRate)))))</f>
        <v>Effectuez l’étape 1</v>
      </c>
      <c r="P2501" s="3">
        <f t="shared" si="38"/>
        <v>0</v>
      </c>
    </row>
    <row r="2502" spans="12:16" x14ac:dyDescent="0.5">
      <c r="L2502" s="68" t="str">
        <f>IF(ISTEXT(overallRate),"Effectuez l’étape 1",IF(OR(COUNT($C2502,H2502)&lt;&gt;2,overallRate=0),0,IF(D2502="Yes",ROUND(MAX(IF($B2502="Oui - sans lien de dépendance",0,MIN((0.75*H2502),847)),MIN(H2502,(0.75*$C2502),847)),2),IF(revenueReduction&gt;0.3,MAX(IF($B2502="Non - avec lien de dépendance",MIN(1129,H2502,$C2502)*overallRate,MIN(1129,H2502)*overallRate),ROUND(MAX(IF($B2502="Non - avec lien de dépendance",0,MIN((0.75*H2502),847)),MIN(H2502,(0.75*$C2502),847)),2)),IF($B2502="Non - avec lien de dépendance",MIN(1129,H2502,$C2502)*overallRate,MIN(1129,H2502)*overallRate)))))</f>
        <v>Effectuez l’étape 1</v>
      </c>
      <c r="M2502" s="68" t="str">
        <f>IF(ISTEXT(overallRate),"Effectuez l’étape 1",IF(OR(COUNT($C2502,I2502)&lt;&gt;2,overallRate=0),0,IF(E2502="Yes",ROUND(MAX(IF($B2502="Oui - sans lien de dépendance",0,MIN((0.75*I2502),847)),MIN(I2502,(0.75*$C2502),847)),2),IF(revenueReduction&gt;0.3,MAX(IF($B2502="Non - avec lien de dépendance",MIN(1129,I2502,$C2502)*overallRate,MIN(1129,I2502)*overallRate),ROUND(MAX(IF($B2502="Non - avec lien de dépendance",0,MIN((0.75*I2502),847)),MIN(I2502,(0.75*$C2502),847)),2)),IF($B2502="Non - avec lien de dépendance",MIN(1129,I2502,$C2502)*overallRate,MIN(1129,I2502)*overallRate)))))</f>
        <v>Effectuez l’étape 1</v>
      </c>
      <c r="N2502" s="68" t="str">
        <f>IF(ISTEXT(overallRate),"Effectuez l’étape 1",IF(OR(COUNT($C2502,J2502)&lt;&gt;2,overallRate=0),0,IF(F2502="Yes",ROUND(MAX(IF($B2502="Oui - sans lien de dépendance",0,MIN((0.75*J2502),847)),MIN(J2502,(0.75*$C2502),847)),2),IF(revenueReduction&gt;0.3,MAX(IF($B2502="Non - avec lien de dépendance",MIN(1129,J2502,$C2502)*overallRate,MIN(1129,J2502)*overallRate),ROUND(MAX(IF($B2502="Non - avec lien de dépendance",0,MIN((0.75*J2502),847)),MIN(J2502,(0.75*$C2502),847)),2)),IF($B2502="Non - avec lien de dépendance",MIN(1129,J2502,$C2502)*overallRate,MIN(1129,J2502)*overallRate)))))</f>
        <v>Effectuez l’étape 1</v>
      </c>
      <c r="O2502" s="68" t="str">
        <f>IF(ISTEXT(overallRate),"Effectuez l’étape 1",IF(OR(COUNT($C2502,K2502)&lt;&gt;2,overallRate=0),0,IF(G2502="Yes",ROUND(MAX(IF($B2502="Oui - sans lien de dépendance",0,MIN((0.75*K2502),847)),MIN(K2502,(0.75*$C2502),847)),2),IF(revenueReduction&gt;0.3,MAX(IF($B2502="Non - avec lien de dépendance",MIN(1129,K2502,$C2502)*overallRate,MIN(1129,K2502)*overallRate),ROUND(MAX(IF($B2502="Non - avec lien de dépendance",0,MIN((0.75*K2502),847)),MIN(K2502,(0.75*$C2502),847)),2)),IF($B2502="Non - avec lien de dépendance",MIN(1129,K2502,$C2502)*overallRate,MIN(1129,K2502)*overallRate)))))</f>
        <v>Effectuez l’étape 1</v>
      </c>
      <c r="P2502" s="3">
        <f t="shared" ref="P2502" si="39">IF(AND(COUNT(C2502:K2502)&gt;0,OR(COUNT(C2502:K2502)&lt;&gt;5,ISBLANK(B2502))),"Fill out all amounts",IF(OR(COUNTIF(H2502,0)+COUNTIF(I2502,0)&gt;1,COUNTIF(I2502,0)+COUNTIF(J2502,0)&gt;1,COUNTIF(J2502,0)+COUNTIF(K2502,0)&gt;1),0,SUM(L2502:O2502)))</f>
        <v>0</v>
      </c>
    </row>
  </sheetData>
  <sheetProtection formatCells="0" formatColumns="0" formatRows="0" insertRows="0" insertHyperlinks="0" deleteRows="0" sort="0" pivotTables="0"/>
  <dataValidations xWindow="1402" yWindow="527" count="2">
    <dataValidation type="list" allowBlank="1" showInputMessage="1" showErrorMessage="1" sqref="B6:B1048576" xr:uid="{00000000-0002-0000-0200-000000000000}">
      <formula1>armsLength</formula1>
    </dataValidation>
    <dataValidation type="list" allowBlank="1" showInputMessage="1" showErrorMessage="1" sqref="D6:G1048576" xr:uid="{114E3144-938C-42AD-AF86-D3E6414AC08C}">
      <formula1>YesNo</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2502"/>
  <sheetViews>
    <sheetView zoomScale="76" zoomScaleNormal="86" workbookViewId="0">
      <pane ySplit="4" topLeftCell="A5" activePane="bottomLeft" state="frozen"/>
      <selection pane="bottomLeft" activeCell="A2" sqref="A2"/>
    </sheetView>
  </sheetViews>
  <sheetFormatPr defaultColWidth="9.1328125" defaultRowHeight="16.899999999999999" x14ac:dyDescent="0.5"/>
  <cols>
    <col min="1" max="1" width="33.86328125" style="26" customWidth="1"/>
    <col min="2" max="2" width="38.86328125" style="27" customWidth="1"/>
    <col min="3" max="3" width="20.9296875" style="26" customWidth="1"/>
    <col min="4" max="4" width="31.33203125" style="28" customWidth="1"/>
    <col min="5" max="5" width="21.53125" style="29" customWidth="1"/>
    <col min="6" max="6" width="24.53125" style="29" customWidth="1"/>
    <col min="7" max="8" width="18.46484375" style="69" customWidth="1"/>
    <col min="9" max="9" width="25.53125" style="30" customWidth="1"/>
    <col min="10" max="10" width="16.86328125" style="21" customWidth="1"/>
    <col min="11" max="16384" width="9.1328125" style="21"/>
  </cols>
  <sheetData>
    <row r="1" spans="1:12" ht="18.75" customHeight="1" x14ac:dyDescent="0.5">
      <c r="A1" s="56" t="s">
        <v>94</v>
      </c>
      <c r="B1" s="57"/>
      <c r="C1" s="57"/>
      <c r="D1" s="57"/>
      <c r="E1" s="57"/>
      <c r="F1" s="57"/>
      <c r="G1" s="57"/>
      <c r="H1" s="57"/>
      <c r="I1" s="57"/>
      <c r="J1" s="20"/>
    </row>
    <row r="2" spans="1:12" s="23" customFormat="1" ht="18.75" customHeight="1" x14ac:dyDescent="0.5">
      <c r="A2" s="31"/>
      <c r="B2" s="31"/>
      <c r="C2" s="31"/>
      <c r="D2" s="31"/>
      <c r="E2" s="31"/>
      <c r="F2" s="31"/>
      <c r="G2" s="31"/>
      <c r="H2" s="31"/>
      <c r="I2" s="31"/>
      <c r="J2" s="22"/>
    </row>
    <row r="3" spans="1:12" s="24" customFormat="1" ht="34.5" customHeight="1" x14ac:dyDescent="0.55000000000000004">
      <c r="A3" s="32"/>
      <c r="B3" s="32"/>
      <c r="C3" s="32"/>
      <c r="D3" s="32"/>
      <c r="E3" s="93" t="s">
        <v>61</v>
      </c>
      <c r="F3" s="94"/>
      <c r="G3" s="71" t="s">
        <v>31</v>
      </c>
      <c r="H3" s="71"/>
      <c r="I3" s="38"/>
    </row>
    <row r="4" spans="1:12" s="24" customFormat="1" ht="126" x14ac:dyDescent="0.55000000000000004">
      <c r="A4" s="38" t="s">
        <v>60</v>
      </c>
      <c r="B4" s="34" t="s">
        <v>57</v>
      </c>
      <c r="C4" s="34" t="s">
        <v>59</v>
      </c>
      <c r="D4" s="34" t="s">
        <v>93</v>
      </c>
      <c r="E4" s="78" t="str">
        <f>"Période de deux semaines 1 - "&amp;INDEX('Claim periods'!$C$20:$C$23,MATCH('Étape 1) Taux'!$A$8,'Claim periods'!$B$20:$B$23,0))</f>
        <v>Période de deux semaines 1 - (choisir la période à l’étape 1)Taux)</v>
      </c>
      <c r="F4" s="78" t="str">
        <f>"Période de deux semaines 2 - "&amp;INDEX('Claim periods'!$C$23:$C$25,MATCH('Étape 1) Taux'!$A$8,'Claim periods'!$B$23:$B$25,0))</f>
        <v>Période de deux semaines 2 - (choisir la période à l’étape 1)Taux)</v>
      </c>
      <c r="G4" s="78" t="str">
        <f>"Période de deux semaines 1 - "&amp;INDEX('Claim periods'!$C$20:$C$23,MATCH('Étape 1) Taux'!$A$8,'Claim periods'!$B$20:$B$23,0))</f>
        <v>Période de deux semaines 1 - (choisir la période à l’étape 1)Taux)</v>
      </c>
      <c r="H4" s="78" t="str">
        <f>"Période de deux semaines 2 - "&amp;INDEX('Claim periods'!$C$23:$C$25,MATCH('Étape 1) Taux'!$A$8,'Claim periods'!$B$23:$B$25,0))</f>
        <v>Période de deux semaines 2 - (choisir la période à l’étape 1)Taux)</v>
      </c>
      <c r="I4" s="34" t="s">
        <v>33</v>
      </c>
    </row>
    <row r="5" spans="1:12" s="25" customFormat="1" ht="175.15" customHeight="1" x14ac:dyDescent="0.45">
      <c r="A5" s="35" t="s">
        <v>51</v>
      </c>
      <c r="B5" s="36" t="s">
        <v>52</v>
      </c>
      <c r="C5" s="36" t="s">
        <v>90</v>
      </c>
      <c r="D5" s="37" t="s">
        <v>53</v>
      </c>
      <c r="E5" s="4" t="s">
        <v>92</v>
      </c>
      <c r="F5" s="4"/>
      <c r="G5" s="4" t="s">
        <v>32</v>
      </c>
      <c r="H5" s="4"/>
      <c r="I5" s="4" t="s">
        <v>62</v>
      </c>
    </row>
    <row r="6" spans="1:12" ht="18.75" customHeight="1" x14ac:dyDescent="0.5">
      <c r="E6" s="28"/>
      <c r="F6" s="28"/>
      <c r="G6" s="68" t="str">
        <f>IF(ISTEXT(overallRate),"Effectuez l’étape 1",IF($C6="Yes","Use Step 2a) Weekly for employees on leave with pay",IF(OR(COUNT($D6,E6)&lt;&gt;2,overallRate=0),0,IF(revenueReduction&gt;0.3,MAX(IF($B6="Oui - sans lien de dépendance",MIN(2258,E6,$D6)*overallRate,MIN(2258,E6)*overallRate),ROUND(MAX(IF($B6="Non - avec lien de dépendance",0,MIN((0.75*E6),1694)),MIN(E6,(0.75*$D6),1694)),2)),IF($B6="Non - avec lien de dépendance",MIN(1129,E6,$D6)*overallRate,MIN(2258,E6)*overallRate)))))</f>
        <v>Effectuez l’étape 1</v>
      </c>
      <c r="H6" s="68" t="str">
        <f>IF(ISTEXT(overallRate),"Effectuez l’étape 1",IF($C6="Yes","Use Step 2a) Weekly for employees on leave with pay",IF(OR(COUNT($D6,F6)&lt;&gt;2,overallRate=0),0,IF(revenueReduction&gt;0.3,MAX(IF($B6="Oui - sans lien de dépendance",MIN(2258,F6,$D6)*overallRate,MIN(2258,F6)*overallRate),ROUND(MAX(IF($B6="Non - avec lien de dépendance",0,MIN((0.75*F6),1694)),MIN(F6,(0.75*$D6),1694)),2)),IF($B6="Non - avec lien de dépendance",MIN(1129,F6,$D6)*overallRate,MIN(2258,F6)*overallRate)))))</f>
        <v>Effectuez l’étape 1</v>
      </c>
      <c r="I6" s="3">
        <f>IF(AND(COUNT(B6:F6)&gt;0,OR(COUNT(D6:F6)&lt;&gt;3,ISBLANK(B6))),"Fill out all amounts",IF(COUNTIF(E6:F6,0)&gt;0,0,SUM(G6:H6)))</f>
        <v>0</v>
      </c>
      <c r="J6" s="86"/>
      <c r="K6" s="87"/>
      <c r="L6" s="87"/>
    </row>
    <row r="7" spans="1:12" x14ac:dyDescent="0.5">
      <c r="G7" s="68" t="str">
        <f>IF(ISTEXT(overallRate),"Effectuez l’étape 1",IF($C7="Yes","Use Step 2a) Weekly for employees on leave with pay",IF(OR(COUNT($D7,E7)&lt;&gt;2,overallRate=0),0,IF(revenueReduction&gt;0.3,MAX(IF($B7="Oui - sans lien de dépendance",MIN(2258,E7,$D7)*overallRate,MIN(2258,E7)*overallRate),ROUND(MAX(IF($B7="Non - avec lien de dépendance",0,MIN((0.75*E7),1694)),MIN(E7,(0.75*$D7),1694)),2)),IF($B7="Non - avec lien de dépendance",MIN(1129,E7,$D7)*overallRate,MIN(2258,E7)*overallRate)))))</f>
        <v>Effectuez l’étape 1</v>
      </c>
      <c r="H7" s="68" t="str">
        <f>IF(ISTEXT(overallRate),"Effectuez l’étape 1",IF($C7="Yes","Use Step 2a) Weekly for employees on leave with pay",IF(OR(COUNT($D7,F7)&lt;&gt;2,overallRate=0),0,IF(revenueReduction&gt;0.3,MAX(IF($B7="Oui - sans lien de dépendance",MIN(2258,F7,$D7)*overallRate,MIN(2258,F7)*overallRate),ROUND(MAX(IF($B7="Non - avec lien de dépendance",0,MIN((0.75*F7),1694)),MIN(F7,(0.75*$D7),1694)),2)),IF($B7="Non - avec lien de dépendance",MIN(1129,F7,$D7)*overallRate,MIN(2258,F7)*overallRate)))))</f>
        <v>Effectuez l’étape 1</v>
      </c>
      <c r="I7" s="3">
        <f t="shared" ref="I7:I70" si="0">IF(AND(COUNT(B7:F7)&gt;0,OR(COUNT(D7:F7)&lt;&gt;3,ISBLANK(B7))),"Fill out all amounts",IF(COUNTIF(E7:F7,0)&gt;0,0,SUM(G7:H7)))</f>
        <v>0</v>
      </c>
      <c r="J7" s="86"/>
      <c r="K7" s="87"/>
      <c r="L7" s="87"/>
    </row>
    <row r="8" spans="1:12" x14ac:dyDescent="0.5">
      <c r="G8" s="68" t="str">
        <f>IF(ISTEXT(overallRate),"Effectuez l’étape 1",IF($C8="Yes","Use Step 2a) Weekly for employees on leave with pay",IF(OR(COUNT($D8,E8)&lt;&gt;2,overallRate=0),0,IF(revenueReduction&gt;0.3,MAX(IF($B8="Oui - sans lien de dépendance",MIN(2258,E8,$D8)*overallRate,MIN(2258,E8)*overallRate),ROUND(MAX(IF($B8="Non - avec lien de dépendance",0,MIN((0.75*E8),1694)),MIN(E8,(0.75*$D8),1694)),2)),IF($B8="Non - avec lien de dépendance",MIN(1129,E8,$D8)*overallRate,MIN(2258,E8)*overallRate)))))</f>
        <v>Effectuez l’étape 1</v>
      </c>
      <c r="H8" s="68" t="str">
        <f>IF(ISTEXT(overallRate),"Effectuez l’étape 1",IF($C8="Yes","Use Step 2a) Weekly for employees on leave with pay",IF(OR(COUNT($D8,F8)&lt;&gt;2,overallRate=0),0,IF(revenueReduction&gt;0.3,MAX(IF($B8="Oui - sans lien de dépendance",MIN(2258,F8,$D8)*overallRate,MIN(2258,F8)*overallRate),ROUND(MAX(IF($B8="Non - avec lien de dépendance",0,MIN((0.75*F8),1694)),MIN(F8,(0.75*$D8),1694)),2)),IF($B8="Non - avec lien de dépendance",MIN(1129,F8,$D8)*overallRate,MIN(2258,F8)*overallRate)))))</f>
        <v>Effectuez l’étape 1</v>
      </c>
      <c r="I8" s="3">
        <f t="shared" si="0"/>
        <v>0</v>
      </c>
    </row>
    <row r="9" spans="1:12" x14ac:dyDescent="0.5">
      <c r="G9" s="68" t="str">
        <f>IF(ISTEXT(overallRate),"Effectuez l’étape 1",IF($C9="Yes","Use Step 2a) Weekly for employees on leave with pay",IF(OR(COUNT($D9,E9)&lt;&gt;2,overallRate=0),0,IF(revenueReduction&gt;0.3,MAX(IF($B9="Oui - sans lien de dépendance",MIN(2258,E9,$D9)*overallRate,MIN(2258,E9)*overallRate),ROUND(MAX(IF($B9="Non - avec lien de dépendance",0,MIN((0.75*E9),1694)),MIN(E9,(0.75*$D9),1694)),2)),IF($B9="Non - avec lien de dépendance",MIN(1129,E9,$D9)*overallRate,MIN(2258,E9)*overallRate)))))</f>
        <v>Effectuez l’étape 1</v>
      </c>
      <c r="H9" s="68" t="str">
        <f>IF(ISTEXT(overallRate),"Effectuez l’étape 1",IF($C9="Yes","Use Step 2a) Weekly for employees on leave with pay",IF(OR(COUNT($D9,F9)&lt;&gt;2,overallRate=0),0,IF(revenueReduction&gt;0.3,MAX(IF($B9="Oui - sans lien de dépendance",MIN(2258,F9,$D9)*overallRate,MIN(2258,F9)*overallRate),ROUND(MAX(IF($B9="Non - avec lien de dépendance",0,MIN((0.75*F9),1694)),MIN(F9,(0.75*$D9),1694)),2)),IF($B9="Non - avec lien de dépendance",MIN(1129,F9,$D9)*overallRate,MIN(2258,F9)*overallRate)))))</f>
        <v>Effectuez l’étape 1</v>
      </c>
      <c r="I9" s="3">
        <f t="shared" si="0"/>
        <v>0</v>
      </c>
    </row>
    <row r="10" spans="1:12" x14ac:dyDescent="0.5">
      <c r="G10" s="68" t="str">
        <f>IF(ISTEXT(overallRate),"Effectuez l’étape 1",IF($C10="Yes","Use Step 2a) Weekly for employees on leave with pay",IF(OR(COUNT($D10,E10)&lt;&gt;2,overallRate=0),0,IF(revenueReduction&gt;0.3,MAX(IF($B10="Oui - sans lien de dépendance",MIN(2258,E10,$D10)*overallRate,MIN(2258,E10)*overallRate),ROUND(MAX(IF($B10="Non - avec lien de dépendance",0,MIN((0.75*E10),1694)),MIN(E10,(0.75*$D10),1694)),2)),IF($B10="Non - avec lien de dépendance",MIN(1129,E10,$D10)*overallRate,MIN(2258,E10)*overallRate)))))</f>
        <v>Effectuez l’étape 1</v>
      </c>
      <c r="H10" s="68" t="str">
        <f>IF(ISTEXT(overallRate),"Effectuez l’étape 1",IF($C10="Yes","Use Step 2a) Weekly for employees on leave with pay",IF(OR(COUNT($D10,F10)&lt;&gt;2,overallRate=0),0,IF(revenueReduction&gt;0.3,MAX(IF($B10="Oui - sans lien de dépendance",MIN(2258,F10,$D10)*overallRate,MIN(2258,F10)*overallRate),ROUND(MAX(IF($B10="Non - avec lien de dépendance",0,MIN((0.75*F10),1694)),MIN(F10,(0.75*$D10),1694)),2)),IF($B10="Non - avec lien de dépendance",MIN(1129,F10,$D10)*overallRate,MIN(2258,F10)*overallRate)))))</f>
        <v>Effectuez l’étape 1</v>
      </c>
      <c r="I10" s="3">
        <f t="shared" si="0"/>
        <v>0</v>
      </c>
    </row>
    <row r="11" spans="1:12" x14ac:dyDescent="0.5">
      <c r="G11" s="68" t="str">
        <f>IF(ISTEXT(overallRate),"Effectuez l’étape 1",IF($C11="Yes","Use Step 2a) Weekly for employees on leave with pay",IF(OR(COUNT($D11,E11)&lt;&gt;2,overallRate=0),0,IF(revenueReduction&gt;0.3,MAX(IF($B11="Oui - sans lien de dépendance",MIN(2258,E11,$D11)*overallRate,MIN(2258,E11)*overallRate),ROUND(MAX(IF($B11="Non - avec lien de dépendance",0,MIN((0.75*E11),1694)),MIN(E11,(0.75*$D11),1694)),2)),IF($B11="Non - avec lien de dépendance",MIN(1129,E11,$D11)*overallRate,MIN(2258,E11)*overallRate)))))</f>
        <v>Effectuez l’étape 1</v>
      </c>
      <c r="H11" s="68" t="str">
        <f>IF(ISTEXT(overallRate),"Effectuez l’étape 1",IF($C11="Yes","Use Step 2a) Weekly for employees on leave with pay",IF(OR(COUNT($D11,F11)&lt;&gt;2,overallRate=0),0,IF(revenueReduction&gt;0.3,MAX(IF($B11="Oui - sans lien de dépendance",MIN(2258,F11,$D11)*overallRate,MIN(2258,F11)*overallRate),ROUND(MAX(IF($B11="Non - avec lien de dépendance",0,MIN((0.75*F11),1694)),MIN(F11,(0.75*$D11),1694)),2)),IF($B11="Non - avec lien de dépendance",MIN(1129,F11,$D11)*overallRate,MIN(2258,F11)*overallRate)))))</f>
        <v>Effectuez l’étape 1</v>
      </c>
      <c r="I11" s="3">
        <f t="shared" si="0"/>
        <v>0</v>
      </c>
    </row>
    <row r="12" spans="1:12" x14ac:dyDescent="0.5">
      <c r="G12" s="68" t="str">
        <f>IF(ISTEXT(overallRate),"Effectuez l’étape 1",IF($C12="Yes","Use Step 2a) Weekly for employees on leave with pay",IF(OR(COUNT($D12,E12)&lt;&gt;2,overallRate=0),0,IF(revenueReduction&gt;0.3,MAX(IF($B12="Oui - sans lien de dépendance",MIN(2258,E12,$D12)*overallRate,MIN(2258,E12)*overallRate),ROUND(MAX(IF($B12="Non - avec lien de dépendance",0,MIN((0.75*E12),1694)),MIN(E12,(0.75*$D12),1694)),2)),IF($B12="Non - avec lien de dépendance",MIN(1129,E12,$D12)*overallRate,MIN(2258,E12)*overallRate)))))</f>
        <v>Effectuez l’étape 1</v>
      </c>
      <c r="H12" s="68" t="str">
        <f>IF(ISTEXT(overallRate),"Effectuez l’étape 1",IF($C12="Yes","Use Step 2a) Weekly for employees on leave with pay",IF(OR(COUNT($D12,F12)&lt;&gt;2,overallRate=0),0,IF(revenueReduction&gt;0.3,MAX(IF($B12="Oui - sans lien de dépendance",MIN(2258,F12,$D12)*overallRate,MIN(2258,F12)*overallRate),ROUND(MAX(IF($B12="Non - avec lien de dépendance",0,MIN((0.75*F12),1694)),MIN(F12,(0.75*$D12),1694)),2)),IF($B12="Non - avec lien de dépendance",MIN(1129,F12,$D12)*overallRate,MIN(2258,F12)*overallRate)))))</f>
        <v>Effectuez l’étape 1</v>
      </c>
      <c r="I12" s="3">
        <f t="shared" si="0"/>
        <v>0</v>
      </c>
    </row>
    <row r="13" spans="1:12" x14ac:dyDescent="0.5">
      <c r="G13" s="68" t="str">
        <f>IF(ISTEXT(overallRate),"Effectuez l’étape 1",IF($C13="Yes","Use Step 2a) Weekly for employees on leave with pay",IF(OR(COUNT($D13,E13)&lt;&gt;2,overallRate=0),0,IF(revenueReduction&gt;0.3,MAX(IF($B13="Oui - sans lien de dépendance",MIN(2258,E13,$D13)*overallRate,MIN(2258,E13)*overallRate),ROUND(MAX(IF($B13="Non - avec lien de dépendance",0,MIN((0.75*E13),1694)),MIN(E13,(0.75*$D13),1694)),2)),IF($B13="Non - avec lien de dépendance",MIN(1129,E13,$D13)*overallRate,MIN(2258,E13)*overallRate)))))</f>
        <v>Effectuez l’étape 1</v>
      </c>
      <c r="H13" s="68" t="str">
        <f>IF(ISTEXT(overallRate),"Effectuez l’étape 1",IF($C13="Yes","Use Step 2a) Weekly for employees on leave with pay",IF(OR(COUNT($D13,F13)&lt;&gt;2,overallRate=0),0,IF(revenueReduction&gt;0.3,MAX(IF($B13="Oui - sans lien de dépendance",MIN(2258,F13,$D13)*overallRate,MIN(2258,F13)*overallRate),ROUND(MAX(IF($B13="Non - avec lien de dépendance",0,MIN((0.75*F13),1694)),MIN(F13,(0.75*$D13),1694)),2)),IF($B13="Non - avec lien de dépendance",MIN(1129,F13,$D13)*overallRate,MIN(2258,F13)*overallRate)))))</f>
        <v>Effectuez l’étape 1</v>
      </c>
      <c r="I13" s="3">
        <f t="shared" si="0"/>
        <v>0</v>
      </c>
    </row>
    <row r="14" spans="1:12" x14ac:dyDescent="0.5">
      <c r="G14" s="68" t="str">
        <f>IF(ISTEXT(overallRate),"Effectuez l’étape 1",IF($C14="Yes","Use Step 2a) Weekly for employees on leave with pay",IF(OR(COUNT($D14,E14)&lt;&gt;2,overallRate=0),0,IF(revenueReduction&gt;0.3,MAX(IF($B14="Oui - sans lien de dépendance",MIN(2258,E14,$D14)*overallRate,MIN(2258,E14)*overallRate),ROUND(MAX(IF($B14="Non - avec lien de dépendance",0,MIN((0.75*E14),1694)),MIN(E14,(0.75*$D14),1694)),2)),IF($B14="Non - avec lien de dépendance",MIN(1129,E14,$D14)*overallRate,MIN(2258,E14)*overallRate)))))</f>
        <v>Effectuez l’étape 1</v>
      </c>
      <c r="H14" s="68" t="str">
        <f>IF(ISTEXT(overallRate),"Effectuez l’étape 1",IF($C14="Yes","Use Step 2a) Weekly for employees on leave with pay",IF(OR(COUNT($D14,F14)&lt;&gt;2,overallRate=0),0,IF(revenueReduction&gt;0.3,MAX(IF($B14="Oui - sans lien de dépendance",MIN(2258,F14,$D14)*overallRate,MIN(2258,F14)*overallRate),ROUND(MAX(IF($B14="Non - avec lien de dépendance",0,MIN((0.75*F14),1694)),MIN(F14,(0.75*$D14),1694)),2)),IF($B14="Non - avec lien de dépendance",MIN(1129,F14,$D14)*overallRate,MIN(2258,F14)*overallRate)))))</f>
        <v>Effectuez l’étape 1</v>
      </c>
      <c r="I14" s="3">
        <f t="shared" si="0"/>
        <v>0</v>
      </c>
    </row>
    <row r="15" spans="1:12" x14ac:dyDescent="0.5">
      <c r="G15" s="68" t="str">
        <f>IF(ISTEXT(overallRate),"Effectuez l’étape 1",IF($C15="Yes","Use Step 2a) Weekly for employees on leave with pay",IF(OR(COUNT($D15,E15)&lt;&gt;2,overallRate=0),0,IF(revenueReduction&gt;0.3,MAX(IF($B15="Oui - sans lien de dépendance",MIN(2258,E15,$D15)*overallRate,MIN(2258,E15)*overallRate),ROUND(MAX(IF($B15="Non - avec lien de dépendance",0,MIN((0.75*E15),1694)),MIN(E15,(0.75*$D15),1694)),2)),IF($B15="Non - avec lien de dépendance",MIN(1129,E15,$D15)*overallRate,MIN(2258,E15)*overallRate)))))</f>
        <v>Effectuez l’étape 1</v>
      </c>
      <c r="H15" s="68" t="str">
        <f>IF(ISTEXT(overallRate),"Effectuez l’étape 1",IF($C15="Yes","Use Step 2a) Weekly for employees on leave with pay",IF(OR(COUNT($D15,F15)&lt;&gt;2,overallRate=0),0,IF(revenueReduction&gt;0.3,MAX(IF($B15="Oui - sans lien de dépendance",MIN(2258,F15,$D15)*overallRate,MIN(2258,F15)*overallRate),ROUND(MAX(IF($B15="Non - avec lien de dépendance",0,MIN((0.75*F15),1694)),MIN(F15,(0.75*$D15),1694)),2)),IF($B15="Non - avec lien de dépendance",MIN(1129,F15,$D15)*overallRate,MIN(2258,F15)*overallRate)))))</f>
        <v>Effectuez l’étape 1</v>
      </c>
      <c r="I15" s="3">
        <f t="shared" si="0"/>
        <v>0</v>
      </c>
    </row>
    <row r="16" spans="1:12" x14ac:dyDescent="0.5">
      <c r="G16" s="68" t="str">
        <f>IF(ISTEXT(overallRate),"Effectuez l’étape 1",IF($C16="Yes","Use Step 2a) Weekly for employees on leave with pay",IF(OR(COUNT($D16,E16)&lt;&gt;2,overallRate=0),0,IF(revenueReduction&gt;0.3,MAX(IF($B16="Oui - sans lien de dépendance",MIN(2258,E16,$D16)*overallRate,MIN(2258,E16)*overallRate),ROUND(MAX(IF($B16="Non - avec lien de dépendance",0,MIN((0.75*E16),1694)),MIN(E16,(0.75*$D16),1694)),2)),IF($B16="Non - avec lien de dépendance",MIN(1129,E16,$D16)*overallRate,MIN(2258,E16)*overallRate)))))</f>
        <v>Effectuez l’étape 1</v>
      </c>
      <c r="H16" s="68" t="str">
        <f>IF(ISTEXT(overallRate),"Effectuez l’étape 1",IF($C16="Yes","Use Step 2a) Weekly for employees on leave with pay",IF(OR(COUNT($D16,F16)&lt;&gt;2,overallRate=0),0,IF(revenueReduction&gt;0.3,MAX(IF($B16="Oui - sans lien de dépendance",MIN(2258,F16,$D16)*overallRate,MIN(2258,F16)*overallRate),ROUND(MAX(IF($B16="Non - avec lien de dépendance",0,MIN((0.75*F16),1694)),MIN(F16,(0.75*$D16),1694)),2)),IF($B16="Non - avec lien de dépendance",MIN(1129,F16,$D16)*overallRate,MIN(2258,F16)*overallRate)))))</f>
        <v>Effectuez l’étape 1</v>
      </c>
      <c r="I16" s="3">
        <f t="shared" si="0"/>
        <v>0</v>
      </c>
    </row>
    <row r="17" spans="7:9" x14ac:dyDescent="0.5">
      <c r="G17" s="68" t="str">
        <f>IF(ISTEXT(overallRate),"Effectuez l’étape 1",IF($C17="Yes","Use Step 2a) Weekly for employees on leave with pay",IF(OR(COUNT($D17,E17)&lt;&gt;2,overallRate=0),0,IF(revenueReduction&gt;0.3,MAX(IF($B17="Oui - sans lien de dépendance",MIN(2258,E17,$D17)*overallRate,MIN(2258,E17)*overallRate),ROUND(MAX(IF($B17="Non - avec lien de dépendance",0,MIN((0.75*E17),1694)),MIN(E17,(0.75*$D17),1694)),2)),IF($B17="Non - avec lien de dépendance",MIN(1129,E17,$D17)*overallRate,MIN(2258,E17)*overallRate)))))</f>
        <v>Effectuez l’étape 1</v>
      </c>
      <c r="H17" s="68" t="str">
        <f>IF(ISTEXT(overallRate),"Effectuez l’étape 1",IF($C17="Yes","Use Step 2a) Weekly for employees on leave with pay",IF(OR(COUNT($D17,F17)&lt;&gt;2,overallRate=0),0,IF(revenueReduction&gt;0.3,MAX(IF($B17="Oui - sans lien de dépendance",MIN(2258,F17,$D17)*overallRate,MIN(2258,F17)*overallRate),ROUND(MAX(IF($B17="Non - avec lien de dépendance",0,MIN((0.75*F17),1694)),MIN(F17,(0.75*$D17),1694)),2)),IF($B17="Non - avec lien de dépendance",MIN(1129,F17,$D17)*overallRate,MIN(2258,F17)*overallRate)))))</f>
        <v>Effectuez l’étape 1</v>
      </c>
      <c r="I17" s="3">
        <f t="shared" si="0"/>
        <v>0</v>
      </c>
    </row>
    <row r="18" spans="7:9" x14ac:dyDescent="0.5">
      <c r="G18" s="68" t="str">
        <f>IF(ISTEXT(overallRate),"Effectuez l’étape 1",IF($C18="Yes","Use Step 2a) Weekly for employees on leave with pay",IF(OR(COUNT($D18,E18)&lt;&gt;2,overallRate=0),0,IF(revenueReduction&gt;0.3,MAX(IF($B18="Oui - sans lien de dépendance",MIN(2258,E18,$D18)*overallRate,MIN(2258,E18)*overallRate),ROUND(MAX(IF($B18="Non - avec lien de dépendance",0,MIN((0.75*E18),1694)),MIN(E18,(0.75*$D18),1694)),2)),IF($B18="Non - avec lien de dépendance",MIN(1129,E18,$D18)*overallRate,MIN(2258,E18)*overallRate)))))</f>
        <v>Effectuez l’étape 1</v>
      </c>
      <c r="H18" s="68" t="str">
        <f>IF(ISTEXT(overallRate),"Effectuez l’étape 1",IF($C18="Yes","Use Step 2a) Weekly for employees on leave with pay",IF(OR(COUNT($D18,F18)&lt;&gt;2,overallRate=0),0,IF(revenueReduction&gt;0.3,MAX(IF($B18="Oui - sans lien de dépendance",MIN(2258,F18,$D18)*overallRate,MIN(2258,F18)*overallRate),ROUND(MAX(IF($B18="Non - avec lien de dépendance",0,MIN((0.75*F18),1694)),MIN(F18,(0.75*$D18),1694)),2)),IF($B18="Non - avec lien de dépendance",MIN(1129,F18,$D18)*overallRate,MIN(2258,F18)*overallRate)))))</f>
        <v>Effectuez l’étape 1</v>
      </c>
      <c r="I18" s="3">
        <f t="shared" si="0"/>
        <v>0</v>
      </c>
    </row>
    <row r="19" spans="7:9" x14ac:dyDescent="0.5">
      <c r="G19" s="68" t="str">
        <f>IF(ISTEXT(overallRate),"Effectuez l’étape 1",IF($C19="Yes","Use Step 2a) Weekly for employees on leave with pay",IF(OR(COUNT($D19,E19)&lt;&gt;2,overallRate=0),0,IF(revenueReduction&gt;0.3,MAX(IF($B19="Oui - sans lien de dépendance",MIN(2258,E19,$D19)*overallRate,MIN(2258,E19)*overallRate),ROUND(MAX(IF($B19="Non - avec lien de dépendance",0,MIN((0.75*E19),1694)),MIN(E19,(0.75*$D19),1694)),2)),IF($B19="Non - avec lien de dépendance",MIN(1129,E19,$D19)*overallRate,MIN(2258,E19)*overallRate)))))</f>
        <v>Effectuez l’étape 1</v>
      </c>
      <c r="H19" s="68" t="str">
        <f>IF(ISTEXT(overallRate),"Effectuez l’étape 1",IF($C19="Yes","Use Step 2a) Weekly for employees on leave with pay",IF(OR(COUNT($D19,F19)&lt;&gt;2,overallRate=0),0,IF(revenueReduction&gt;0.3,MAX(IF($B19="Oui - sans lien de dépendance",MIN(2258,F19,$D19)*overallRate,MIN(2258,F19)*overallRate),ROUND(MAX(IF($B19="Non - avec lien de dépendance",0,MIN((0.75*F19),1694)),MIN(F19,(0.75*$D19),1694)),2)),IF($B19="Non - avec lien de dépendance",MIN(1129,F19,$D19)*overallRate,MIN(2258,F19)*overallRate)))))</f>
        <v>Effectuez l’étape 1</v>
      </c>
      <c r="I19" s="3">
        <f t="shared" si="0"/>
        <v>0</v>
      </c>
    </row>
    <row r="20" spans="7:9" x14ac:dyDescent="0.5">
      <c r="G20" s="68" t="str">
        <f>IF(ISTEXT(overallRate),"Effectuez l’étape 1",IF($C20="Yes","Use Step 2a) Weekly for employees on leave with pay",IF(OR(COUNT($D20,E20)&lt;&gt;2,overallRate=0),0,IF(revenueReduction&gt;0.3,MAX(IF($B20="Oui - sans lien de dépendance",MIN(2258,E20,$D20)*overallRate,MIN(2258,E20)*overallRate),ROUND(MAX(IF($B20="Non - avec lien de dépendance",0,MIN((0.75*E20),1694)),MIN(E20,(0.75*$D20),1694)),2)),IF($B20="Non - avec lien de dépendance",MIN(1129,E20,$D20)*overallRate,MIN(2258,E20)*overallRate)))))</f>
        <v>Effectuez l’étape 1</v>
      </c>
      <c r="H20" s="68" t="str">
        <f>IF(ISTEXT(overallRate),"Effectuez l’étape 1",IF($C20="Yes","Use Step 2a) Weekly for employees on leave with pay",IF(OR(COUNT($D20,F20)&lt;&gt;2,overallRate=0),0,IF(revenueReduction&gt;0.3,MAX(IF($B20="Oui - sans lien de dépendance",MIN(2258,F20,$D20)*overallRate,MIN(2258,F20)*overallRate),ROUND(MAX(IF($B20="Non - avec lien de dépendance",0,MIN((0.75*F20),1694)),MIN(F20,(0.75*$D20),1694)),2)),IF($B20="Non - avec lien de dépendance",MIN(1129,F20,$D20)*overallRate,MIN(2258,F20)*overallRate)))))</f>
        <v>Effectuez l’étape 1</v>
      </c>
      <c r="I20" s="3">
        <f t="shared" si="0"/>
        <v>0</v>
      </c>
    </row>
    <row r="21" spans="7:9" x14ac:dyDescent="0.5">
      <c r="G21" s="68" t="str">
        <f>IF(ISTEXT(overallRate),"Effectuez l’étape 1",IF($C21="Yes","Use Step 2a) Weekly for employees on leave with pay",IF(OR(COUNT($D21,E21)&lt;&gt;2,overallRate=0),0,IF(revenueReduction&gt;0.3,MAX(IF($B21="Oui - sans lien de dépendance",MIN(2258,E21,$D21)*overallRate,MIN(2258,E21)*overallRate),ROUND(MAX(IF($B21="Non - avec lien de dépendance",0,MIN((0.75*E21),1694)),MIN(E21,(0.75*$D21),1694)),2)),IF($B21="Non - avec lien de dépendance",MIN(1129,E21,$D21)*overallRate,MIN(2258,E21)*overallRate)))))</f>
        <v>Effectuez l’étape 1</v>
      </c>
      <c r="H21" s="68" t="str">
        <f>IF(ISTEXT(overallRate),"Effectuez l’étape 1",IF($C21="Yes","Use Step 2a) Weekly for employees on leave with pay",IF(OR(COUNT($D21,F21)&lt;&gt;2,overallRate=0),0,IF(revenueReduction&gt;0.3,MAX(IF($B21="Oui - sans lien de dépendance",MIN(2258,F21,$D21)*overallRate,MIN(2258,F21)*overallRate),ROUND(MAX(IF($B21="Non - avec lien de dépendance",0,MIN((0.75*F21),1694)),MIN(F21,(0.75*$D21),1694)),2)),IF($B21="Non - avec lien de dépendance",MIN(1129,F21,$D21)*overallRate,MIN(2258,F21)*overallRate)))))</f>
        <v>Effectuez l’étape 1</v>
      </c>
      <c r="I21" s="3">
        <f t="shared" si="0"/>
        <v>0</v>
      </c>
    </row>
    <row r="22" spans="7:9" x14ac:dyDescent="0.5">
      <c r="G22" s="68" t="str">
        <f>IF(ISTEXT(overallRate),"Effectuez l’étape 1",IF($C22="Yes","Use Step 2a) Weekly for employees on leave with pay",IF(OR(COUNT($D22,E22)&lt;&gt;2,overallRate=0),0,IF(revenueReduction&gt;0.3,MAX(IF($B22="Oui - sans lien de dépendance",MIN(2258,E22,$D22)*overallRate,MIN(2258,E22)*overallRate),ROUND(MAX(IF($B22="Non - avec lien de dépendance",0,MIN((0.75*E22),1694)),MIN(E22,(0.75*$D22),1694)),2)),IF($B22="Non - avec lien de dépendance",MIN(1129,E22,$D22)*overallRate,MIN(2258,E22)*overallRate)))))</f>
        <v>Effectuez l’étape 1</v>
      </c>
      <c r="H22" s="68" t="str">
        <f>IF(ISTEXT(overallRate),"Effectuez l’étape 1",IF($C22="Yes","Use Step 2a) Weekly for employees on leave with pay",IF(OR(COUNT($D22,F22)&lt;&gt;2,overallRate=0),0,IF(revenueReduction&gt;0.3,MAX(IF($B22="Oui - sans lien de dépendance",MIN(2258,F22,$D22)*overallRate,MIN(2258,F22)*overallRate),ROUND(MAX(IF($B22="Non - avec lien de dépendance",0,MIN((0.75*F22),1694)),MIN(F22,(0.75*$D22),1694)),2)),IF($B22="Non - avec lien de dépendance",MIN(1129,F22,$D22)*overallRate,MIN(2258,F22)*overallRate)))))</f>
        <v>Effectuez l’étape 1</v>
      </c>
      <c r="I22" s="3">
        <f t="shared" si="0"/>
        <v>0</v>
      </c>
    </row>
    <row r="23" spans="7:9" x14ac:dyDescent="0.5">
      <c r="G23" s="68" t="str">
        <f>IF(ISTEXT(overallRate),"Effectuez l’étape 1",IF($C23="Yes","Use Step 2a) Weekly for employees on leave with pay",IF(OR(COUNT($D23,E23)&lt;&gt;2,overallRate=0),0,IF(revenueReduction&gt;0.3,MAX(IF($B23="Oui - sans lien de dépendance",MIN(2258,E23,$D23)*overallRate,MIN(2258,E23)*overallRate),ROUND(MAX(IF($B23="Non - avec lien de dépendance",0,MIN((0.75*E23),1694)),MIN(E23,(0.75*$D23),1694)),2)),IF($B23="Non - avec lien de dépendance",MIN(1129,E23,$D23)*overallRate,MIN(2258,E23)*overallRate)))))</f>
        <v>Effectuez l’étape 1</v>
      </c>
      <c r="H23" s="68" t="str">
        <f>IF(ISTEXT(overallRate),"Effectuez l’étape 1",IF($C23="Yes","Use Step 2a) Weekly for employees on leave with pay",IF(OR(COUNT($D23,F23)&lt;&gt;2,overallRate=0),0,IF(revenueReduction&gt;0.3,MAX(IF($B23="Oui - sans lien de dépendance",MIN(2258,F23,$D23)*overallRate,MIN(2258,F23)*overallRate),ROUND(MAX(IF($B23="Non - avec lien de dépendance",0,MIN((0.75*F23),1694)),MIN(F23,(0.75*$D23),1694)),2)),IF($B23="Non - avec lien de dépendance",MIN(1129,F23,$D23)*overallRate,MIN(2258,F23)*overallRate)))))</f>
        <v>Effectuez l’étape 1</v>
      </c>
      <c r="I23" s="3">
        <f t="shared" si="0"/>
        <v>0</v>
      </c>
    </row>
    <row r="24" spans="7:9" x14ac:dyDescent="0.5">
      <c r="G24" s="68" t="str">
        <f>IF(ISTEXT(overallRate),"Effectuez l’étape 1",IF($C24="Yes","Use Step 2a) Weekly for employees on leave with pay",IF(OR(COUNT($D24,E24)&lt;&gt;2,overallRate=0),0,IF(revenueReduction&gt;0.3,MAX(IF($B24="Oui - sans lien de dépendance",MIN(2258,E24,$D24)*overallRate,MIN(2258,E24)*overallRate),ROUND(MAX(IF($B24="Non - avec lien de dépendance",0,MIN((0.75*E24),1694)),MIN(E24,(0.75*$D24),1694)),2)),IF($B24="Non - avec lien de dépendance",MIN(1129,E24,$D24)*overallRate,MIN(2258,E24)*overallRate)))))</f>
        <v>Effectuez l’étape 1</v>
      </c>
      <c r="H24" s="68" t="str">
        <f>IF(ISTEXT(overallRate),"Effectuez l’étape 1",IF($C24="Yes","Use Step 2a) Weekly for employees on leave with pay",IF(OR(COUNT($D24,F24)&lt;&gt;2,overallRate=0),0,IF(revenueReduction&gt;0.3,MAX(IF($B24="Oui - sans lien de dépendance",MIN(2258,F24,$D24)*overallRate,MIN(2258,F24)*overallRate),ROUND(MAX(IF($B24="Non - avec lien de dépendance",0,MIN((0.75*F24),1694)),MIN(F24,(0.75*$D24),1694)),2)),IF($B24="Non - avec lien de dépendance",MIN(1129,F24,$D24)*overallRate,MIN(2258,F24)*overallRate)))))</f>
        <v>Effectuez l’étape 1</v>
      </c>
      <c r="I24" s="3">
        <f t="shared" si="0"/>
        <v>0</v>
      </c>
    </row>
    <row r="25" spans="7:9" x14ac:dyDescent="0.5">
      <c r="G25" s="68" t="str">
        <f>IF(ISTEXT(overallRate),"Effectuez l’étape 1",IF($C25="Yes","Use Step 2a) Weekly for employees on leave with pay",IF(OR(COUNT($D25,E25)&lt;&gt;2,overallRate=0),0,IF(revenueReduction&gt;0.3,MAX(IF($B25="Oui - sans lien de dépendance",MIN(2258,E25,$D25)*overallRate,MIN(2258,E25)*overallRate),ROUND(MAX(IF($B25="Non - avec lien de dépendance",0,MIN((0.75*E25),1694)),MIN(E25,(0.75*$D25),1694)),2)),IF($B25="Non - avec lien de dépendance",MIN(1129,E25,$D25)*overallRate,MIN(2258,E25)*overallRate)))))</f>
        <v>Effectuez l’étape 1</v>
      </c>
      <c r="H25" s="68" t="str">
        <f>IF(ISTEXT(overallRate),"Effectuez l’étape 1",IF($C25="Yes","Use Step 2a) Weekly for employees on leave with pay",IF(OR(COUNT($D25,F25)&lt;&gt;2,overallRate=0),0,IF(revenueReduction&gt;0.3,MAX(IF($B25="Oui - sans lien de dépendance",MIN(2258,F25,$D25)*overallRate,MIN(2258,F25)*overallRate),ROUND(MAX(IF($B25="Non - avec lien de dépendance",0,MIN((0.75*F25),1694)),MIN(F25,(0.75*$D25),1694)),2)),IF($B25="Non - avec lien de dépendance",MIN(1129,F25,$D25)*overallRate,MIN(2258,F25)*overallRate)))))</f>
        <v>Effectuez l’étape 1</v>
      </c>
      <c r="I25" s="3">
        <f t="shared" si="0"/>
        <v>0</v>
      </c>
    </row>
    <row r="26" spans="7:9" x14ac:dyDescent="0.5">
      <c r="G26" s="68" t="str">
        <f>IF(ISTEXT(overallRate),"Effectuez l’étape 1",IF($C26="Yes","Use Step 2a) Weekly for employees on leave with pay",IF(OR(COUNT($D26,E26)&lt;&gt;2,overallRate=0),0,IF(revenueReduction&gt;0.3,MAX(IF($B26="Oui - sans lien de dépendance",MIN(2258,E26,$D26)*overallRate,MIN(2258,E26)*overallRate),ROUND(MAX(IF($B26="Non - avec lien de dépendance",0,MIN((0.75*E26),1694)),MIN(E26,(0.75*$D26),1694)),2)),IF($B26="Non - avec lien de dépendance",MIN(1129,E26,$D26)*overallRate,MIN(2258,E26)*overallRate)))))</f>
        <v>Effectuez l’étape 1</v>
      </c>
      <c r="H26" s="68" t="str">
        <f>IF(ISTEXT(overallRate),"Effectuez l’étape 1",IF($C26="Yes","Use Step 2a) Weekly for employees on leave with pay",IF(OR(COUNT($D26,F26)&lt;&gt;2,overallRate=0),0,IF(revenueReduction&gt;0.3,MAX(IF($B26="Oui - sans lien de dépendance",MIN(2258,F26,$D26)*overallRate,MIN(2258,F26)*overallRate),ROUND(MAX(IF($B26="Non - avec lien de dépendance",0,MIN((0.75*F26),1694)),MIN(F26,(0.75*$D26),1694)),2)),IF($B26="Non - avec lien de dépendance",MIN(1129,F26,$D26)*overallRate,MIN(2258,F26)*overallRate)))))</f>
        <v>Effectuez l’étape 1</v>
      </c>
      <c r="I26" s="3">
        <f t="shared" si="0"/>
        <v>0</v>
      </c>
    </row>
    <row r="27" spans="7:9" x14ac:dyDescent="0.5">
      <c r="G27" s="68" t="str">
        <f>IF(ISTEXT(overallRate),"Effectuez l’étape 1",IF($C27="Yes","Use Step 2a) Weekly for employees on leave with pay",IF(OR(COUNT($D27,E27)&lt;&gt;2,overallRate=0),0,IF(revenueReduction&gt;0.3,MAX(IF($B27="Oui - sans lien de dépendance",MIN(2258,E27,$D27)*overallRate,MIN(2258,E27)*overallRate),ROUND(MAX(IF($B27="Non - avec lien de dépendance",0,MIN((0.75*E27),1694)),MIN(E27,(0.75*$D27),1694)),2)),IF($B27="Non - avec lien de dépendance",MIN(1129,E27,$D27)*overallRate,MIN(2258,E27)*overallRate)))))</f>
        <v>Effectuez l’étape 1</v>
      </c>
      <c r="H27" s="68" t="str">
        <f>IF(ISTEXT(overallRate),"Effectuez l’étape 1",IF($C27="Yes","Use Step 2a) Weekly for employees on leave with pay",IF(OR(COUNT($D27,F27)&lt;&gt;2,overallRate=0),0,IF(revenueReduction&gt;0.3,MAX(IF($B27="Oui - sans lien de dépendance",MIN(2258,F27,$D27)*overallRate,MIN(2258,F27)*overallRate),ROUND(MAX(IF($B27="Non - avec lien de dépendance",0,MIN((0.75*F27),1694)),MIN(F27,(0.75*$D27),1694)),2)),IF($B27="Non - avec lien de dépendance",MIN(1129,F27,$D27)*overallRate,MIN(2258,F27)*overallRate)))))</f>
        <v>Effectuez l’étape 1</v>
      </c>
      <c r="I27" s="3">
        <f t="shared" si="0"/>
        <v>0</v>
      </c>
    </row>
    <row r="28" spans="7:9" x14ac:dyDescent="0.5">
      <c r="G28" s="68" t="str">
        <f>IF(ISTEXT(overallRate),"Effectuez l’étape 1",IF($C28="Yes","Use Step 2a) Weekly for employees on leave with pay",IF(OR(COUNT($D28,E28)&lt;&gt;2,overallRate=0),0,IF(revenueReduction&gt;0.3,MAX(IF($B28="Oui - sans lien de dépendance",MIN(2258,E28,$D28)*overallRate,MIN(2258,E28)*overallRate),ROUND(MAX(IF($B28="Non - avec lien de dépendance",0,MIN((0.75*E28),1694)),MIN(E28,(0.75*$D28),1694)),2)),IF($B28="Non - avec lien de dépendance",MIN(1129,E28,$D28)*overallRate,MIN(2258,E28)*overallRate)))))</f>
        <v>Effectuez l’étape 1</v>
      </c>
      <c r="H28" s="68" t="str">
        <f>IF(ISTEXT(overallRate),"Effectuez l’étape 1",IF($C28="Yes","Use Step 2a) Weekly for employees on leave with pay",IF(OR(COUNT($D28,F28)&lt;&gt;2,overallRate=0),0,IF(revenueReduction&gt;0.3,MAX(IF($B28="Oui - sans lien de dépendance",MIN(2258,F28,$D28)*overallRate,MIN(2258,F28)*overallRate),ROUND(MAX(IF($B28="Non - avec lien de dépendance",0,MIN((0.75*F28),1694)),MIN(F28,(0.75*$D28),1694)),2)),IF($B28="Non - avec lien de dépendance",MIN(1129,F28,$D28)*overallRate,MIN(2258,F28)*overallRate)))))</f>
        <v>Effectuez l’étape 1</v>
      </c>
      <c r="I28" s="3">
        <f t="shared" si="0"/>
        <v>0</v>
      </c>
    </row>
    <row r="29" spans="7:9" x14ac:dyDescent="0.5">
      <c r="G29" s="68" t="str">
        <f>IF(ISTEXT(overallRate),"Effectuez l’étape 1",IF($C29="Yes","Use Step 2a) Weekly for employees on leave with pay",IF(OR(COUNT($D29,E29)&lt;&gt;2,overallRate=0),0,IF(revenueReduction&gt;0.3,MAX(IF($B29="Oui - sans lien de dépendance",MIN(2258,E29,$D29)*overallRate,MIN(2258,E29)*overallRate),ROUND(MAX(IF($B29="Non - avec lien de dépendance",0,MIN((0.75*E29),1694)),MIN(E29,(0.75*$D29),1694)),2)),IF($B29="Non - avec lien de dépendance",MIN(1129,E29,$D29)*overallRate,MIN(2258,E29)*overallRate)))))</f>
        <v>Effectuez l’étape 1</v>
      </c>
      <c r="H29" s="68" t="str">
        <f>IF(ISTEXT(overallRate),"Effectuez l’étape 1",IF($C29="Yes","Use Step 2a) Weekly for employees on leave with pay",IF(OR(COUNT($D29,F29)&lt;&gt;2,overallRate=0),0,IF(revenueReduction&gt;0.3,MAX(IF($B29="Oui - sans lien de dépendance",MIN(2258,F29,$D29)*overallRate,MIN(2258,F29)*overallRate),ROUND(MAX(IF($B29="Non - avec lien de dépendance",0,MIN((0.75*F29),1694)),MIN(F29,(0.75*$D29),1694)),2)),IF($B29="Non - avec lien de dépendance",MIN(1129,F29,$D29)*overallRate,MIN(2258,F29)*overallRate)))))</f>
        <v>Effectuez l’étape 1</v>
      </c>
      <c r="I29" s="3">
        <f t="shared" si="0"/>
        <v>0</v>
      </c>
    </row>
    <row r="30" spans="7:9" x14ac:dyDescent="0.5">
      <c r="G30" s="68" t="str">
        <f>IF(ISTEXT(overallRate),"Effectuez l’étape 1",IF($C30="Yes","Use Step 2a) Weekly for employees on leave with pay",IF(OR(COUNT($D30,E30)&lt;&gt;2,overallRate=0),0,IF(revenueReduction&gt;0.3,MAX(IF($B30="Oui - sans lien de dépendance",MIN(2258,E30,$D30)*overallRate,MIN(2258,E30)*overallRate),ROUND(MAX(IF($B30="Non - avec lien de dépendance",0,MIN((0.75*E30),1694)),MIN(E30,(0.75*$D30),1694)),2)),IF($B30="Non - avec lien de dépendance",MIN(1129,E30,$D30)*overallRate,MIN(2258,E30)*overallRate)))))</f>
        <v>Effectuez l’étape 1</v>
      </c>
      <c r="H30" s="68" t="str">
        <f>IF(ISTEXT(overallRate),"Effectuez l’étape 1",IF($C30="Yes","Use Step 2a) Weekly for employees on leave with pay",IF(OR(COUNT($D30,F30)&lt;&gt;2,overallRate=0),0,IF(revenueReduction&gt;0.3,MAX(IF($B30="Oui - sans lien de dépendance",MIN(2258,F30,$D30)*overallRate,MIN(2258,F30)*overallRate),ROUND(MAX(IF($B30="Non - avec lien de dépendance",0,MIN((0.75*F30),1694)),MIN(F30,(0.75*$D30),1694)),2)),IF($B30="Non - avec lien de dépendance",MIN(1129,F30,$D30)*overallRate,MIN(2258,F30)*overallRate)))))</f>
        <v>Effectuez l’étape 1</v>
      </c>
      <c r="I30" s="3">
        <f t="shared" si="0"/>
        <v>0</v>
      </c>
    </row>
    <row r="31" spans="7:9" x14ac:dyDescent="0.5">
      <c r="G31" s="68" t="str">
        <f>IF(ISTEXT(overallRate),"Effectuez l’étape 1",IF($C31="Yes","Use Step 2a) Weekly for employees on leave with pay",IF(OR(COUNT($D31,E31)&lt;&gt;2,overallRate=0),0,IF(revenueReduction&gt;0.3,MAX(IF($B31="Oui - sans lien de dépendance",MIN(2258,E31,$D31)*overallRate,MIN(2258,E31)*overallRate),ROUND(MAX(IF($B31="Non - avec lien de dépendance",0,MIN((0.75*E31),1694)),MIN(E31,(0.75*$D31),1694)),2)),IF($B31="Non - avec lien de dépendance",MIN(1129,E31,$D31)*overallRate,MIN(2258,E31)*overallRate)))))</f>
        <v>Effectuez l’étape 1</v>
      </c>
      <c r="H31" s="68" t="str">
        <f>IF(ISTEXT(overallRate),"Effectuez l’étape 1",IF($C31="Yes","Use Step 2a) Weekly for employees on leave with pay",IF(OR(COUNT($D31,F31)&lt;&gt;2,overallRate=0),0,IF(revenueReduction&gt;0.3,MAX(IF($B31="Oui - sans lien de dépendance",MIN(2258,F31,$D31)*overallRate,MIN(2258,F31)*overallRate),ROUND(MAX(IF($B31="Non - avec lien de dépendance",0,MIN((0.75*F31),1694)),MIN(F31,(0.75*$D31),1694)),2)),IF($B31="Non - avec lien de dépendance",MIN(1129,F31,$D31)*overallRate,MIN(2258,F31)*overallRate)))))</f>
        <v>Effectuez l’étape 1</v>
      </c>
      <c r="I31" s="3">
        <f t="shared" si="0"/>
        <v>0</v>
      </c>
    </row>
    <row r="32" spans="7:9" x14ac:dyDescent="0.5">
      <c r="G32" s="68" t="str">
        <f>IF(ISTEXT(overallRate),"Effectuez l’étape 1",IF($C32="Yes","Use Step 2a) Weekly for employees on leave with pay",IF(OR(COUNT($D32,E32)&lt;&gt;2,overallRate=0),0,IF(revenueReduction&gt;0.3,MAX(IF($B32="Oui - sans lien de dépendance",MIN(2258,E32,$D32)*overallRate,MIN(2258,E32)*overallRate),ROUND(MAX(IF($B32="Non - avec lien de dépendance",0,MIN((0.75*E32),1694)),MIN(E32,(0.75*$D32),1694)),2)),IF($B32="Non - avec lien de dépendance",MIN(1129,E32,$D32)*overallRate,MIN(2258,E32)*overallRate)))))</f>
        <v>Effectuez l’étape 1</v>
      </c>
      <c r="H32" s="68" t="str">
        <f>IF(ISTEXT(overallRate),"Effectuez l’étape 1",IF($C32="Yes","Use Step 2a) Weekly for employees on leave with pay",IF(OR(COUNT($D32,F32)&lt;&gt;2,overallRate=0),0,IF(revenueReduction&gt;0.3,MAX(IF($B32="Oui - sans lien de dépendance",MIN(2258,F32,$D32)*overallRate,MIN(2258,F32)*overallRate),ROUND(MAX(IF($B32="Non - avec lien de dépendance",0,MIN((0.75*F32),1694)),MIN(F32,(0.75*$D32),1694)),2)),IF($B32="Non - avec lien de dépendance",MIN(1129,F32,$D32)*overallRate,MIN(2258,F32)*overallRate)))))</f>
        <v>Effectuez l’étape 1</v>
      </c>
      <c r="I32" s="3">
        <f t="shared" si="0"/>
        <v>0</v>
      </c>
    </row>
    <row r="33" spans="7:9" x14ac:dyDescent="0.5">
      <c r="G33" s="68" t="str">
        <f>IF(ISTEXT(overallRate),"Effectuez l’étape 1",IF($C33="Yes","Use Step 2a) Weekly for employees on leave with pay",IF(OR(COUNT($D33,E33)&lt;&gt;2,overallRate=0),0,IF(revenueReduction&gt;0.3,MAX(IF($B33="Oui - sans lien de dépendance",MIN(2258,E33,$D33)*overallRate,MIN(2258,E33)*overallRate),ROUND(MAX(IF($B33="Non - avec lien de dépendance",0,MIN((0.75*E33),1694)),MIN(E33,(0.75*$D33),1694)),2)),IF($B33="Non - avec lien de dépendance",MIN(1129,E33,$D33)*overallRate,MIN(2258,E33)*overallRate)))))</f>
        <v>Effectuez l’étape 1</v>
      </c>
      <c r="H33" s="68" t="str">
        <f>IF(ISTEXT(overallRate),"Effectuez l’étape 1",IF($C33="Yes","Use Step 2a) Weekly for employees on leave with pay",IF(OR(COUNT($D33,F33)&lt;&gt;2,overallRate=0),0,IF(revenueReduction&gt;0.3,MAX(IF($B33="Oui - sans lien de dépendance",MIN(2258,F33,$D33)*overallRate,MIN(2258,F33)*overallRate),ROUND(MAX(IF($B33="Non - avec lien de dépendance",0,MIN((0.75*F33),1694)),MIN(F33,(0.75*$D33),1694)),2)),IF($B33="Non - avec lien de dépendance",MIN(1129,F33,$D33)*overallRate,MIN(2258,F33)*overallRate)))))</f>
        <v>Effectuez l’étape 1</v>
      </c>
      <c r="I33" s="3">
        <f t="shared" si="0"/>
        <v>0</v>
      </c>
    </row>
    <row r="34" spans="7:9" x14ac:dyDescent="0.5">
      <c r="G34" s="68" t="str">
        <f>IF(ISTEXT(overallRate),"Effectuez l’étape 1",IF($C34="Yes","Use Step 2a) Weekly for employees on leave with pay",IF(OR(COUNT($D34,E34)&lt;&gt;2,overallRate=0),0,IF(revenueReduction&gt;0.3,MAX(IF($B34="Oui - sans lien de dépendance",MIN(2258,E34,$D34)*overallRate,MIN(2258,E34)*overallRate),ROUND(MAX(IF($B34="Non - avec lien de dépendance",0,MIN((0.75*E34),1694)),MIN(E34,(0.75*$D34),1694)),2)),IF($B34="Non - avec lien de dépendance",MIN(1129,E34,$D34)*overallRate,MIN(2258,E34)*overallRate)))))</f>
        <v>Effectuez l’étape 1</v>
      </c>
      <c r="H34" s="68" t="str">
        <f>IF(ISTEXT(overallRate),"Effectuez l’étape 1",IF($C34="Yes","Use Step 2a) Weekly for employees on leave with pay",IF(OR(COUNT($D34,F34)&lt;&gt;2,overallRate=0),0,IF(revenueReduction&gt;0.3,MAX(IF($B34="Oui - sans lien de dépendance",MIN(2258,F34,$D34)*overallRate,MIN(2258,F34)*overallRate),ROUND(MAX(IF($B34="Non - avec lien de dépendance",0,MIN((0.75*F34),1694)),MIN(F34,(0.75*$D34),1694)),2)),IF($B34="Non - avec lien de dépendance",MIN(1129,F34,$D34)*overallRate,MIN(2258,F34)*overallRate)))))</f>
        <v>Effectuez l’étape 1</v>
      </c>
      <c r="I34" s="3">
        <f t="shared" si="0"/>
        <v>0</v>
      </c>
    </row>
    <row r="35" spans="7:9" x14ac:dyDescent="0.5">
      <c r="G35" s="68" t="str">
        <f>IF(ISTEXT(overallRate),"Effectuez l’étape 1",IF($C35="Yes","Use Step 2a) Weekly for employees on leave with pay",IF(OR(COUNT($D35,E35)&lt;&gt;2,overallRate=0),0,IF(revenueReduction&gt;0.3,MAX(IF($B35="Oui - sans lien de dépendance",MIN(2258,E35,$D35)*overallRate,MIN(2258,E35)*overallRate),ROUND(MAX(IF($B35="Non - avec lien de dépendance",0,MIN((0.75*E35),1694)),MIN(E35,(0.75*$D35),1694)),2)),IF($B35="Non - avec lien de dépendance",MIN(1129,E35,$D35)*overallRate,MIN(2258,E35)*overallRate)))))</f>
        <v>Effectuez l’étape 1</v>
      </c>
      <c r="H35" s="68" t="str">
        <f>IF(ISTEXT(overallRate),"Effectuez l’étape 1",IF($C35="Yes","Use Step 2a) Weekly for employees on leave with pay",IF(OR(COUNT($D35,F35)&lt;&gt;2,overallRate=0),0,IF(revenueReduction&gt;0.3,MAX(IF($B35="Oui - sans lien de dépendance",MIN(2258,F35,$D35)*overallRate,MIN(2258,F35)*overallRate),ROUND(MAX(IF($B35="Non - avec lien de dépendance",0,MIN((0.75*F35),1694)),MIN(F35,(0.75*$D35),1694)),2)),IF($B35="Non - avec lien de dépendance",MIN(1129,F35,$D35)*overallRate,MIN(2258,F35)*overallRate)))))</f>
        <v>Effectuez l’étape 1</v>
      </c>
      <c r="I35" s="3">
        <f t="shared" si="0"/>
        <v>0</v>
      </c>
    </row>
    <row r="36" spans="7:9" x14ac:dyDescent="0.5">
      <c r="G36" s="68" t="str">
        <f>IF(ISTEXT(overallRate),"Effectuez l’étape 1",IF($C36="Yes","Use Step 2a) Weekly for employees on leave with pay",IF(OR(COUNT($D36,E36)&lt;&gt;2,overallRate=0),0,IF(revenueReduction&gt;0.3,MAX(IF($B36="Oui - sans lien de dépendance",MIN(2258,E36,$D36)*overallRate,MIN(2258,E36)*overallRate),ROUND(MAX(IF($B36="Non - avec lien de dépendance",0,MIN((0.75*E36),1694)),MIN(E36,(0.75*$D36),1694)),2)),IF($B36="Non - avec lien de dépendance",MIN(1129,E36,$D36)*overallRate,MIN(2258,E36)*overallRate)))))</f>
        <v>Effectuez l’étape 1</v>
      </c>
      <c r="H36" s="68" t="str">
        <f>IF(ISTEXT(overallRate),"Effectuez l’étape 1",IF($C36="Yes","Use Step 2a) Weekly for employees on leave with pay",IF(OR(COUNT($D36,F36)&lt;&gt;2,overallRate=0),0,IF(revenueReduction&gt;0.3,MAX(IF($B36="Oui - sans lien de dépendance",MIN(2258,F36,$D36)*overallRate,MIN(2258,F36)*overallRate),ROUND(MAX(IF($B36="Non - avec lien de dépendance",0,MIN((0.75*F36),1694)),MIN(F36,(0.75*$D36),1694)),2)),IF($B36="Non - avec lien de dépendance",MIN(1129,F36,$D36)*overallRate,MIN(2258,F36)*overallRate)))))</f>
        <v>Effectuez l’étape 1</v>
      </c>
      <c r="I36" s="3">
        <f t="shared" si="0"/>
        <v>0</v>
      </c>
    </row>
    <row r="37" spans="7:9" x14ac:dyDescent="0.5">
      <c r="G37" s="68" t="str">
        <f>IF(ISTEXT(overallRate),"Effectuez l’étape 1",IF($C37="Yes","Use Step 2a) Weekly for employees on leave with pay",IF(OR(COUNT($D37,E37)&lt;&gt;2,overallRate=0),0,IF(revenueReduction&gt;0.3,MAX(IF($B37="Oui - sans lien de dépendance",MIN(2258,E37,$D37)*overallRate,MIN(2258,E37)*overallRate),ROUND(MAX(IF($B37="Non - avec lien de dépendance",0,MIN((0.75*E37),1694)),MIN(E37,(0.75*$D37),1694)),2)),IF($B37="Non - avec lien de dépendance",MIN(1129,E37,$D37)*overallRate,MIN(2258,E37)*overallRate)))))</f>
        <v>Effectuez l’étape 1</v>
      </c>
      <c r="H37" s="68" t="str">
        <f>IF(ISTEXT(overallRate),"Effectuez l’étape 1",IF($C37="Yes","Use Step 2a) Weekly for employees on leave with pay",IF(OR(COUNT($D37,F37)&lt;&gt;2,overallRate=0),0,IF(revenueReduction&gt;0.3,MAX(IF($B37="Oui - sans lien de dépendance",MIN(2258,F37,$D37)*overallRate,MIN(2258,F37)*overallRate),ROUND(MAX(IF($B37="Non - avec lien de dépendance",0,MIN((0.75*F37),1694)),MIN(F37,(0.75*$D37),1694)),2)),IF($B37="Non - avec lien de dépendance",MIN(1129,F37,$D37)*overallRate,MIN(2258,F37)*overallRate)))))</f>
        <v>Effectuez l’étape 1</v>
      </c>
      <c r="I37" s="3">
        <f t="shared" si="0"/>
        <v>0</v>
      </c>
    </row>
    <row r="38" spans="7:9" x14ac:dyDescent="0.5">
      <c r="G38" s="68" t="str">
        <f>IF(ISTEXT(overallRate),"Effectuez l’étape 1",IF($C38="Yes","Use Step 2a) Weekly for employees on leave with pay",IF(OR(COUNT($D38,E38)&lt;&gt;2,overallRate=0),0,IF(revenueReduction&gt;0.3,MAX(IF($B38="Oui - sans lien de dépendance",MIN(2258,E38,$D38)*overallRate,MIN(2258,E38)*overallRate),ROUND(MAX(IF($B38="Non - avec lien de dépendance",0,MIN((0.75*E38),1694)),MIN(E38,(0.75*$D38),1694)),2)),IF($B38="Non - avec lien de dépendance",MIN(1129,E38,$D38)*overallRate,MIN(2258,E38)*overallRate)))))</f>
        <v>Effectuez l’étape 1</v>
      </c>
      <c r="H38" s="68" t="str">
        <f>IF(ISTEXT(overallRate),"Effectuez l’étape 1",IF($C38="Yes","Use Step 2a) Weekly for employees on leave with pay",IF(OR(COUNT($D38,F38)&lt;&gt;2,overallRate=0),0,IF(revenueReduction&gt;0.3,MAX(IF($B38="Oui - sans lien de dépendance",MIN(2258,F38,$D38)*overallRate,MIN(2258,F38)*overallRate),ROUND(MAX(IF($B38="Non - avec lien de dépendance",0,MIN((0.75*F38),1694)),MIN(F38,(0.75*$D38),1694)),2)),IF($B38="Non - avec lien de dépendance",MIN(1129,F38,$D38)*overallRate,MIN(2258,F38)*overallRate)))))</f>
        <v>Effectuez l’étape 1</v>
      </c>
      <c r="I38" s="3">
        <f t="shared" si="0"/>
        <v>0</v>
      </c>
    </row>
    <row r="39" spans="7:9" x14ac:dyDescent="0.5">
      <c r="G39" s="68" t="str">
        <f>IF(ISTEXT(overallRate),"Effectuez l’étape 1",IF($C39="Yes","Use Step 2a) Weekly for employees on leave with pay",IF(OR(COUNT($D39,E39)&lt;&gt;2,overallRate=0),0,IF(revenueReduction&gt;0.3,MAX(IF($B39="Oui - sans lien de dépendance",MIN(2258,E39,$D39)*overallRate,MIN(2258,E39)*overallRate),ROUND(MAX(IF($B39="Non - avec lien de dépendance",0,MIN((0.75*E39),1694)),MIN(E39,(0.75*$D39),1694)),2)),IF($B39="Non - avec lien de dépendance",MIN(1129,E39,$D39)*overallRate,MIN(2258,E39)*overallRate)))))</f>
        <v>Effectuez l’étape 1</v>
      </c>
      <c r="H39" s="68" t="str">
        <f>IF(ISTEXT(overallRate),"Effectuez l’étape 1",IF($C39="Yes","Use Step 2a) Weekly for employees on leave with pay",IF(OR(COUNT($D39,F39)&lt;&gt;2,overallRate=0),0,IF(revenueReduction&gt;0.3,MAX(IF($B39="Oui - sans lien de dépendance",MIN(2258,F39,$D39)*overallRate,MIN(2258,F39)*overallRate),ROUND(MAX(IF($B39="Non - avec lien de dépendance",0,MIN((0.75*F39),1694)),MIN(F39,(0.75*$D39),1694)),2)),IF($B39="Non - avec lien de dépendance",MIN(1129,F39,$D39)*overallRate,MIN(2258,F39)*overallRate)))))</f>
        <v>Effectuez l’étape 1</v>
      </c>
      <c r="I39" s="3">
        <f t="shared" si="0"/>
        <v>0</v>
      </c>
    </row>
    <row r="40" spans="7:9" x14ac:dyDescent="0.5">
      <c r="G40" s="68" t="str">
        <f>IF(ISTEXT(overallRate),"Effectuez l’étape 1",IF($C40="Yes","Use Step 2a) Weekly for employees on leave with pay",IF(OR(COUNT($D40,E40)&lt;&gt;2,overallRate=0),0,IF(revenueReduction&gt;0.3,MAX(IF($B40="Oui - sans lien de dépendance",MIN(2258,E40,$D40)*overallRate,MIN(2258,E40)*overallRate),ROUND(MAX(IF($B40="Non - avec lien de dépendance",0,MIN((0.75*E40),1694)),MIN(E40,(0.75*$D40),1694)),2)),IF($B40="Non - avec lien de dépendance",MIN(1129,E40,$D40)*overallRate,MIN(2258,E40)*overallRate)))))</f>
        <v>Effectuez l’étape 1</v>
      </c>
      <c r="H40" s="68" t="str">
        <f>IF(ISTEXT(overallRate),"Effectuez l’étape 1",IF($C40="Yes","Use Step 2a) Weekly for employees on leave with pay",IF(OR(COUNT($D40,F40)&lt;&gt;2,overallRate=0),0,IF(revenueReduction&gt;0.3,MAX(IF($B40="Oui - sans lien de dépendance",MIN(2258,F40,$D40)*overallRate,MIN(2258,F40)*overallRate),ROUND(MAX(IF($B40="Non - avec lien de dépendance",0,MIN((0.75*F40),1694)),MIN(F40,(0.75*$D40),1694)),2)),IF($B40="Non - avec lien de dépendance",MIN(1129,F40,$D40)*overallRate,MIN(2258,F40)*overallRate)))))</f>
        <v>Effectuez l’étape 1</v>
      </c>
      <c r="I40" s="3">
        <f t="shared" si="0"/>
        <v>0</v>
      </c>
    </row>
    <row r="41" spans="7:9" x14ac:dyDescent="0.5">
      <c r="G41" s="68" t="str">
        <f>IF(ISTEXT(overallRate),"Effectuez l’étape 1",IF($C41="Yes","Use Step 2a) Weekly for employees on leave with pay",IF(OR(COUNT($D41,E41)&lt;&gt;2,overallRate=0),0,IF(revenueReduction&gt;0.3,MAX(IF($B41="Oui - sans lien de dépendance",MIN(2258,E41,$D41)*overallRate,MIN(2258,E41)*overallRate),ROUND(MAX(IF($B41="Non - avec lien de dépendance",0,MIN((0.75*E41),1694)),MIN(E41,(0.75*$D41),1694)),2)),IF($B41="Non - avec lien de dépendance",MIN(1129,E41,$D41)*overallRate,MIN(2258,E41)*overallRate)))))</f>
        <v>Effectuez l’étape 1</v>
      </c>
      <c r="H41" s="68" t="str">
        <f>IF(ISTEXT(overallRate),"Effectuez l’étape 1",IF($C41="Yes","Use Step 2a) Weekly for employees on leave with pay",IF(OR(COUNT($D41,F41)&lt;&gt;2,overallRate=0),0,IF(revenueReduction&gt;0.3,MAX(IF($B41="Oui - sans lien de dépendance",MIN(2258,F41,$D41)*overallRate,MIN(2258,F41)*overallRate),ROUND(MAX(IF($B41="Non - avec lien de dépendance",0,MIN((0.75*F41),1694)),MIN(F41,(0.75*$D41),1694)),2)),IF($B41="Non - avec lien de dépendance",MIN(1129,F41,$D41)*overallRate,MIN(2258,F41)*overallRate)))))</f>
        <v>Effectuez l’étape 1</v>
      </c>
      <c r="I41" s="3">
        <f t="shared" si="0"/>
        <v>0</v>
      </c>
    </row>
    <row r="42" spans="7:9" x14ac:dyDescent="0.5">
      <c r="G42" s="68" t="str">
        <f>IF(ISTEXT(overallRate),"Effectuez l’étape 1",IF($C42="Yes","Use Step 2a) Weekly for employees on leave with pay",IF(OR(COUNT($D42,E42)&lt;&gt;2,overallRate=0),0,IF(revenueReduction&gt;0.3,MAX(IF($B42="Oui - sans lien de dépendance",MIN(2258,E42,$D42)*overallRate,MIN(2258,E42)*overallRate),ROUND(MAX(IF($B42="Non - avec lien de dépendance",0,MIN((0.75*E42),1694)),MIN(E42,(0.75*$D42),1694)),2)),IF($B42="Non - avec lien de dépendance",MIN(1129,E42,$D42)*overallRate,MIN(2258,E42)*overallRate)))))</f>
        <v>Effectuez l’étape 1</v>
      </c>
      <c r="H42" s="68" t="str">
        <f>IF(ISTEXT(overallRate),"Effectuez l’étape 1",IF($C42="Yes","Use Step 2a) Weekly for employees on leave with pay",IF(OR(COUNT($D42,F42)&lt;&gt;2,overallRate=0),0,IF(revenueReduction&gt;0.3,MAX(IF($B42="Oui - sans lien de dépendance",MIN(2258,F42,$D42)*overallRate,MIN(2258,F42)*overallRate),ROUND(MAX(IF($B42="Non - avec lien de dépendance",0,MIN((0.75*F42),1694)),MIN(F42,(0.75*$D42),1694)),2)),IF($B42="Non - avec lien de dépendance",MIN(1129,F42,$D42)*overallRate,MIN(2258,F42)*overallRate)))))</f>
        <v>Effectuez l’étape 1</v>
      </c>
      <c r="I42" s="3">
        <f t="shared" si="0"/>
        <v>0</v>
      </c>
    </row>
    <row r="43" spans="7:9" x14ac:dyDescent="0.5">
      <c r="G43" s="68" t="str">
        <f>IF(ISTEXT(overallRate),"Effectuez l’étape 1",IF($C43="Yes","Use Step 2a) Weekly for employees on leave with pay",IF(OR(COUNT($D43,E43)&lt;&gt;2,overallRate=0),0,IF(revenueReduction&gt;0.3,MAX(IF($B43="Oui - sans lien de dépendance",MIN(2258,E43,$D43)*overallRate,MIN(2258,E43)*overallRate),ROUND(MAX(IF($B43="Non - avec lien de dépendance",0,MIN((0.75*E43),1694)),MIN(E43,(0.75*$D43),1694)),2)),IF($B43="Non - avec lien de dépendance",MIN(1129,E43,$D43)*overallRate,MIN(2258,E43)*overallRate)))))</f>
        <v>Effectuez l’étape 1</v>
      </c>
      <c r="H43" s="68" t="str">
        <f>IF(ISTEXT(overallRate),"Effectuez l’étape 1",IF($C43="Yes","Use Step 2a) Weekly for employees on leave with pay",IF(OR(COUNT($D43,F43)&lt;&gt;2,overallRate=0),0,IF(revenueReduction&gt;0.3,MAX(IF($B43="Oui - sans lien de dépendance",MIN(2258,F43,$D43)*overallRate,MIN(2258,F43)*overallRate),ROUND(MAX(IF($B43="Non - avec lien de dépendance",0,MIN((0.75*F43),1694)),MIN(F43,(0.75*$D43),1694)),2)),IF($B43="Non - avec lien de dépendance",MIN(1129,F43,$D43)*overallRate,MIN(2258,F43)*overallRate)))))</f>
        <v>Effectuez l’étape 1</v>
      </c>
      <c r="I43" s="3">
        <f t="shared" si="0"/>
        <v>0</v>
      </c>
    </row>
    <row r="44" spans="7:9" x14ac:dyDescent="0.5">
      <c r="G44" s="68" t="str">
        <f>IF(ISTEXT(overallRate),"Effectuez l’étape 1",IF($C44="Yes","Use Step 2a) Weekly for employees on leave with pay",IF(OR(COUNT($D44,E44)&lt;&gt;2,overallRate=0),0,IF(revenueReduction&gt;0.3,MAX(IF($B44="Oui - sans lien de dépendance",MIN(2258,E44,$D44)*overallRate,MIN(2258,E44)*overallRate),ROUND(MAX(IF($B44="Non - avec lien de dépendance",0,MIN((0.75*E44),1694)),MIN(E44,(0.75*$D44),1694)),2)),IF($B44="Non - avec lien de dépendance",MIN(1129,E44,$D44)*overallRate,MIN(2258,E44)*overallRate)))))</f>
        <v>Effectuez l’étape 1</v>
      </c>
      <c r="H44" s="68" t="str">
        <f>IF(ISTEXT(overallRate),"Effectuez l’étape 1",IF($C44="Yes","Use Step 2a) Weekly for employees on leave with pay",IF(OR(COUNT($D44,F44)&lt;&gt;2,overallRate=0),0,IF(revenueReduction&gt;0.3,MAX(IF($B44="Oui - sans lien de dépendance",MIN(2258,F44,$D44)*overallRate,MIN(2258,F44)*overallRate),ROUND(MAX(IF($B44="Non - avec lien de dépendance",0,MIN((0.75*F44),1694)),MIN(F44,(0.75*$D44),1694)),2)),IF($B44="Non - avec lien de dépendance",MIN(1129,F44,$D44)*overallRate,MIN(2258,F44)*overallRate)))))</f>
        <v>Effectuez l’étape 1</v>
      </c>
      <c r="I44" s="3">
        <f t="shared" si="0"/>
        <v>0</v>
      </c>
    </row>
    <row r="45" spans="7:9" x14ac:dyDescent="0.5">
      <c r="G45" s="68" t="str">
        <f>IF(ISTEXT(overallRate),"Effectuez l’étape 1",IF($C45="Yes","Use Step 2a) Weekly for employees on leave with pay",IF(OR(COUNT($D45,E45)&lt;&gt;2,overallRate=0),0,IF(revenueReduction&gt;0.3,MAX(IF($B45="Oui - sans lien de dépendance",MIN(2258,E45,$D45)*overallRate,MIN(2258,E45)*overallRate),ROUND(MAX(IF($B45="Non - avec lien de dépendance",0,MIN((0.75*E45),1694)),MIN(E45,(0.75*$D45),1694)),2)),IF($B45="Non - avec lien de dépendance",MIN(1129,E45,$D45)*overallRate,MIN(2258,E45)*overallRate)))))</f>
        <v>Effectuez l’étape 1</v>
      </c>
      <c r="H45" s="68" t="str">
        <f>IF(ISTEXT(overallRate),"Effectuez l’étape 1",IF($C45="Yes","Use Step 2a) Weekly for employees on leave with pay",IF(OR(COUNT($D45,F45)&lt;&gt;2,overallRate=0),0,IF(revenueReduction&gt;0.3,MAX(IF($B45="Oui - sans lien de dépendance",MIN(2258,F45,$D45)*overallRate,MIN(2258,F45)*overallRate),ROUND(MAX(IF($B45="Non - avec lien de dépendance",0,MIN((0.75*F45),1694)),MIN(F45,(0.75*$D45),1694)),2)),IF($B45="Non - avec lien de dépendance",MIN(1129,F45,$D45)*overallRate,MIN(2258,F45)*overallRate)))))</f>
        <v>Effectuez l’étape 1</v>
      </c>
      <c r="I45" s="3">
        <f t="shared" si="0"/>
        <v>0</v>
      </c>
    </row>
    <row r="46" spans="7:9" x14ac:dyDescent="0.5">
      <c r="G46" s="68" t="str">
        <f>IF(ISTEXT(overallRate),"Effectuez l’étape 1",IF($C46="Yes","Use Step 2a) Weekly for employees on leave with pay",IF(OR(COUNT($D46,E46)&lt;&gt;2,overallRate=0),0,IF(revenueReduction&gt;0.3,MAX(IF($B46="Oui - sans lien de dépendance",MIN(2258,E46,$D46)*overallRate,MIN(2258,E46)*overallRate),ROUND(MAX(IF($B46="Non - avec lien de dépendance",0,MIN((0.75*E46),1694)),MIN(E46,(0.75*$D46),1694)),2)),IF($B46="Non - avec lien de dépendance",MIN(1129,E46,$D46)*overallRate,MIN(2258,E46)*overallRate)))))</f>
        <v>Effectuez l’étape 1</v>
      </c>
      <c r="H46" s="68" t="str">
        <f>IF(ISTEXT(overallRate),"Effectuez l’étape 1",IF($C46="Yes","Use Step 2a) Weekly for employees on leave with pay",IF(OR(COUNT($D46,F46)&lt;&gt;2,overallRate=0),0,IF(revenueReduction&gt;0.3,MAX(IF($B46="Oui - sans lien de dépendance",MIN(2258,F46,$D46)*overallRate,MIN(2258,F46)*overallRate),ROUND(MAX(IF($B46="Non - avec lien de dépendance",0,MIN((0.75*F46),1694)),MIN(F46,(0.75*$D46),1694)),2)),IF($B46="Non - avec lien de dépendance",MIN(1129,F46,$D46)*overallRate,MIN(2258,F46)*overallRate)))))</f>
        <v>Effectuez l’étape 1</v>
      </c>
      <c r="I46" s="3">
        <f t="shared" si="0"/>
        <v>0</v>
      </c>
    </row>
    <row r="47" spans="7:9" x14ac:dyDescent="0.5">
      <c r="G47" s="68" t="str">
        <f>IF(ISTEXT(overallRate),"Effectuez l’étape 1",IF($C47="Yes","Use Step 2a) Weekly for employees on leave with pay",IF(OR(COUNT($D47,E47)&lt;&gt;2,overallRate=0),0,IF(revenueReduction&gt;0.3,MAX(IF($B47="Oui - sans lien de dépendance",MIN(2258,E47,$D47)*overallRate,MIN(2258,E47)*overallRate),ROUND(MAX(IF($B47="Non - avec lien de dépendance",0,MIN((0.75*E47),1694)),MIN(E47,(0.75*$D47),1694)),2)),IF($B47="Non - avec lien de dépendance",MIN(1129,E47,$D47)*overallRate,MIN(2258,E47)*overallRate)))))</f>
        <v>Effectuez l’étape 1</v>
      </c>
      <c r="H47" s="68" t="str">
        <f>IF(ISTEXT(overallRate),"Effectuez l’étape 1",IF($C47="Yes","Use Step 2a) Weekly for employees on leave with pay",IF(OR(COUNT($D47,F47)&lt;&gt;2,overallRate=0),0,IF(revenueReduction&gt;0.3,MAX(IF($B47="Oui - sans lien de dépendance",MIN(2258,F47,$D47)*overallRate,MIN(2258,F47)*overallRate),ROUND(MAX(IF($B47="Non - avec lien de dépendance",0,MIN((0.75*F47),1694)),MIN(F47,(0.75*$D47),1694)),2)),IF($B47="Non - avec lien de dépendance",MIN(1129,F47,$D47)*overallRate,MIN(2258,F47)*overallRate)))))</f>
        <v>Effectuez l’étape 1</v>
      </c>
      <c r="I47" s="3">
        <f t="shared" si="0"/>
        <v>0</v>
      </c>
    </row>
    <row r="48" spans="7:9" x14ac:dyDescent="0.5">
      <c r="G48" s="68" t="str">
        <f>IF(ISTEXT(overallRate),"Effectuez l’étape 1",IF($C48="Yes","Use Step 2a) Weekly for employees on leave with pay",IF(OR(COUNT($D48,E48)&lt;&gt;2,overallRate=0),0,IF(revenueReduction&gt;0.3,MAX(IF($B48="Oui - sans lien de dépendance",MIN(2258,E48,$D48)*overallRate,MIN(2258,E48)*overallRate),ROUND(MAX(IF($B48="Non - avec lien de dépendance",0,MIN((0.75*E48),1694)),MIN(E48,(0.75*$D48),1694)),2)),IF($B48="Non - avec lien de dépendance",MIN(1129,E48,$D48)*overallRate,MIN(2258,E48)*overallRate)))))</f>
        <v>Effectuez l’étape 1</v>
      </c>
      <c r="H48" s="68" t="str">
        <f>IF(ISTEXT(overallRate),"Effectuez l’étape 1",IF($C48="Yes","Use Step 2a) Weekly for employees on leave with pay",IF(OR(COUNT($D48,F48)&lt;&gt;2,overallRate=0),0,IF(revenueReduction&gt;0.3,MAX(IF($B48="Oui - sans lien de dépendance",MIN(2258,F48,$D48)*overallRate,MIN(2258,F48)*overallRate),ROUND(MAX(IF($B48="Non - avec lien de dépendance",0,MIN((0.75*F48),1694)),MIN(F48,(0.75*$D48),1694)),2)),IF($B48="Non - avec lien de dépendance",MIN(1129,F48,$D48)*overallRate,MIN(2258,F48)*overallRate)))))</f>
        <v>Effectuez l’étape 1</v>
      </c>
      <c r="I48" s="3">
        <f t="shared" si="0"/>
        <v>0</v>
      </c>
    </row>
    <row r="49" spans="7:9" x14ac:dyDescent="0.5">
      <c r="G49" s="68" t="str">
        <f>IF(ISTEXT(overallRate),"Effectuez l’étape 1",IF($C49="Yes","Use Step 2a) Weekly for employees on leave with pay",IF(OR(COUNT($D49,E49)&lt;&gt;2,overallRate=0),0,IF(revenueReduction&gt;0.3,MAX(IF($B49="Oui - sans lien de dépendance",MIN(2258,E49,$D49)*overallRate,MIN(2258,E49)*overallRate),ROUND(MAX(IF($B49="Non - avec lien de dépendance",0,MIN((0.75*E49),1694)),MIN(E49,(0.75*$D49),1694)),2)),IF($B49="Non - avec lien de dépendance",MIN(1129,E49,$D49)*overallRate,MIN(2258,E49)*overallRate)))))</f>
        <v>Effectuez l’étape 1</v>
      </c>
      <c r="H49" s="68" t="str">
        <f>IF(ISTEXT(overallRate),"Effectuez l’étape 1",IF($C49="Yes","Use Step 2a) Weekly for employees on leave with pay",IF(OR(COUNT($D49,F49)&lt;&gt;2,overallRate=0),0,IF(revenueReduction&gt;0.3,MAX(IF($B49="Oui - sans lien de dépendance",MIN(2258,F49,$D49)*overallRate,MIN(2258,F49)*overallRate),ROUND(MAX(IF($B49="Non - avec lien de dépendance",0,MIN((0.75*F49),1694)),MIN(F49,(0.75*$D49),1694)),2)),IF($B49="Non - avec lien de dépendance",MIN(1129,F49,$D49)*overallRate,MIN(2258,F49)*overallRate)))))</f>
        <v>Effectuez l’étape 1</v>
      </c>
      <c r="I49" s="3">
        <f t="shared" si="0"/>
        <v>0</v>
      </c>
    </row>
    <row r="50" spans="7:9" x14ac:dyDescent="0.5">
      <c r="G50" s="68" t="str">
        <f>IF(ISTEXT(overallRate),"Effectuez l’étape 1",IF($C50="Yes","Use Step 2a) Weekly for employees on leave with pay",IF(OR(COUNT($D50,E50)&lt;&gt;2,overallRate=0),0,IF(revenueReduction&gt;0.3,MAX(IF($B50="Oui - sans lien de dépendance",MIN(2258,E50,$D50)*overallRate,MIN(2258,E50)*overallRate),ROUND(MAX(IF($B50="Non - avec lien de dépendance",0,MIN((0.75*E50),1694)),MIN(E50,(0.75*$D50),1694)),2)),IF($B50="Non - avec lien de dépendance",MIN(1129,E50,$D50)*overallRate,MIN(2258,E50)*overallRate)))))</f>
        <v>Effectuez l’étape 1</v>
      </c>
      <c r="H50" s="68" t="str">
        <f>IF(ISTEXT(overallRate),"Effectuez l’étape 1",IF($C50="Yes","Use Step 2a) Weekly for employees on leave with pay",IF(OR(COUNT($D50,F50)&lt;&gt;2,overallRate=0),0,IF(revenueReduction&gt;0.3,MAX(IF($B50="Oui - sans lien de dépendance",MIN(2258,F50,$D50)*overallRate,MIN(2258,F50)*overallRate),ROUND(MAX(IF($B50="Non - avec lien de dépendance",0,MIN((0.75*F50),1694)),MIN(F50,(0.75*$D50),1694)),2)),IF($B50="Non - avec lien de dépendance",MIN(1129,F50,$D50)*overallRate,MIN(2258,F50)*overallRate)))))</f>
        <v>Effectuez l’étape 1</v>
      </c>
      <c r="I50" s="3">
        <f t="shared" si="0"/>
        <v>0</v>
      </c>
    </row>
    <row r="51" spans="7:9" x14ac:dyDescent="0.5">
      <c r="G51" s="68" t="str">
        <f>IF(ISTEXT(overallRate),"Effectuez l’étape 1",IF($C51="Yes","Use Step 2a) Weekly for employees on leave with pay",IF(OR(COUNT($D51,E51)&lt;&gt;2,overallRate=0),0,IF(revenueReduction&gt;0.3,MAX(IF($B51="Oui - sans lien de dépendance",MIN(2258,E51,$D51)*overallRate,MIN(2258,E51)*overallRate),ROUND(MAX(IF($B51="Non - avec lien de dépendance",0,MIN((0.75*E51),1694)),MIN(E51,(0.75*$D51),1694)),2)),IF($B51="Non - avec lien de dépendance",MIN(1129,E51,$D51)*overallRate,MIN(2258,E51)*overallRate)))))</f>
        <v>Effectuez l’étape 1</v>
      </c>
      <c r="H51" s="68" t="str">
        <f>IF(ISTEXT(overallRate),"Effectuez l’étape 1",IF($C51="Yes","Use Step 2a) Weekly for employees on leave with pay",IF(OR(COUNT($D51,F51)&lt;&gt;2,overallRate=0),0,IF(revenueReduction&gt;0.3,MAX(IF($B51="Oui - sans lien de dépendance",MIN(2258,F51,$D51)*overallRate,MIN(2258,F51)*overallRate),ROUND(MAX(IF($B51="Non - avec lien de dépendance",0,MIN((0.75*F51),1694)),MIN(F51,(0.75*$D51),1694)),2)),IF($B51="Non - avec lien de dépendance",MIN(1129,F51,$D51)*overallRate,MIN(2258,F51)*overallRate)))))</f>
        <v>Effectuez l’étape 1</v>
      </c>
      <c r="I51" s="3">
        <f t="shared" si="0"/>
        <v>0</v>
      </c>
    </row>
    <row r="52" spans="7:9" x14ac:dyDescent="0.5">
      <c r="G52" s="68" t="str">
        <f>IF(ISTEXT(overallRate),"Effectuez l’étape 1",IF($C52="Yes","Use Step 2a) Weekly for employees on leave with pay",IF(OR(COUNT($D52,E52)&lt;&gt;2,overallRate=0),0,IF(revenueReduction&gt;0.3,MAX(IF($B52="Oui - sans lien de dépendance",MIN(2258,E52,$D52)*overallRate,MIN(2258,E52)*overallRate),ROUND(MAX(IF($B52="Non - avec lien de dépendance",0,MIN((0.75*E52),1694)),MIN(E52,(0.75*$D52),1694)),2)),IF($B52="Non - avec lien de dépendance",MIN(1129,E52,$D52)*overallRate,MIN(2258,E52)*overallRate)))))</f>
        <v>Effectuez l’étape 1</v>
      </c>
      <c r="H52" s="68" t="str">
        <f>IF(ISTEXT(overallRate),"Effectuez l’étape 1",IF($C52="Yes","Use Step 2a) Weekly for employees on leave with pay",IF(OR(COUNT($D52,F52)&lt;&gt;2,overallRate=0),0,IF(revenueReduction&gt;0.3,MAX(IF($B52="Oui - sans lien de dépendance",MIN(2258,F52,$D52)*overallRate,MIN(2258,F52)*overallRate),ROUND(MAX(IF($B52="Non - avec lien de dépendance",0,MIN((0.75*F52),1694)),MIN(F52,(0.75*$D52),1694)),2)),IF($B52="Non - avec lien de dépendance",MIN(1129,F52,$D52)*overallRate,MIN(2258,F52)*overallRate)))))</f>
        <v>Effectuez l’étape 1</v>
      </c>
      <c r="I52" s="3">
        <f t="shared" si="0"/>
        <v>0</v>
      </c>
    </row>
    <row r="53" spans="7:9" x14ac:dyDescent="0.5">
      <c r="G53" s="68" t="str">
        <f>IF(ISTEXT(overallRate),"Effectuez l’étape 1",IF($C53="Yes","Use Step 2a) Weekly for employees on leave with pay",IF(OR(COUNT($D53,E53)&lt;&gt;2,overallRate=0),0,IF(revenueReduction&gt;0.3,MAX(IF($B53="Oui - sans lien de dépendance",MIN(2258,E53,$D53)*overallRate,MIN(2258,E53)*overallRate),ROUND(MAX(IF($B53="Non - avec lien de dépendance",0,MIN((0.75*E53),1694)),MIN(E53,(0.75*$D53),1694)),2)),IF($B53="Non - avec lien de dépendance",MIN(1129,E53,$D53)*overallRate,MIN(2258,E53)*overallRate)))))</f>
        <v>Effectuez l’étape 1</v>
      </c>
      <c r="H53" s="68" t="str">
        <f>IF(ISTEXT(overallRate),"Effectuez l’étape 1",IF($C53="Yes","Use Step 2a) Weekly for employees on leave with pay",IF(OR(COUNT($D53,F53)&lt;&gt;2,overallRate=0),0,IF(revenueReduction&gt;0.3,MAX(IF($B53="Oui - sans lien de dépendance",MIN(2258,F53,$D53)*overallRate,MIN(2258,F53)*overallRate),ROUND(MAX(IF($B53="Non - avec lien de dépendance",0,MIN((0.75*F53),1694)),MIN(F53,(0.75*$D53),1694)),2)),IF($B53="Non - avec lien de dépendance",MIN(1129,F53,$D53)*overallRate,MIN(2258,F53)*overallRate)))))</f>
        <v>Effectuez l’étape 1</v>
      </c>
      <c r="I53" s="3">
        <f t="shared" si="0"/>
        <v>0</v>
      </c>
    </row>
    <row r="54" spans="7:9" x14ac:dyDescent="0.5">
      <c r="G54" s="68" t="str">
        <f>IF(ISTEXT(overallRate),"Effectuez l’étape 1",IF($C54="Yes","Use Step 2a) Weekly for employees on leave with pay",IF(OR(COUNT($D54,E54)&lt;&gt;2,overallRate=0),0,IF(revenueReduction&gt;0.3,MAX(IF($B54="Oui - sans lien de dépendance",MIN(2258,E54,$D54)*overallRate,MIN(2258,E54)*overallRate),ROUND(MAX(IF($B54="Non - avec lien de dépendance",0,MIN((0.75*E54),1694)),MIN(E54,(0.75*$D54),1694)),2)),IF($B54="Non - avec lien de dépendance",MIN(1129,E54,$D54)*overallRate,MIN(2258,E54)*overallRate)))))</f>
        <v>Effectuez l’étape 1</v>
      </c>
      <c r="H54" s="68" t="str">
        <f>IF(ISTEXT(overallRate),"Effectuez l’étape 1",IF($C54="Yes","Use Step 2a) Weekly for employees on leave with pay",IF(OR(COUNT($D54,F54)&lt;&gt;2,overallRate=0),0,IF(revenueReduction&gt;0.3,MAX(IF($B54="Oui - sans lien de dépendance",MIN(2258,F54,$D54)*overallRate,MIN(2258,F54)*overallRate),ROUND(MAX(IF($B54="Non - avec lien de dépendance",0,MIN((0.75*F54),1694)),MIN(F54,(0.75*$D54),1694)),2)),IF($B54="Non - avec lien de dépendance",MIN(1129,F54,$D54)*overallRate,MIN(2258,F54)*overallRate)))))</f>
        <v>Effectuez l’étape 1</v>
      </c>
      <c r="I54" s="3">
        <f t="shared" si="0"/>
        <v>0</v>
      </c>
    </row>
    <row r="55" spans="7:9" x14ac:dyDescent="0.5">
      <c r="G55" s="68" t="str">
        <f>IF(ISTEXT(overallRate),"Effectuez l’étape 1",IF($C55="Yes","Use Step 2a) Weekly for employees on leave with pay",IF(OR(COUNT($D55,E55)&lt;&gt;2,overallRate=0),0,IF(revenueReduction&gt;0.3,MAX(IF($B55="Oui - sans lien de dépendance",MIN(2258,E55,$D55)*overallRate,MIN(2258,E55)*overallRate),ROUND(MAX(IF($B55="Non - avec lien de dépendance",0,MIN((0.75*E55),1694)),MIN(E55,(0.75*$D55),1694)),2)),IF($B55="Non - avec lien de dépendance",MIN(1129,E55,$D55)*overallRate,MIN(2258,E55)*overallRate)))))</f>
        <v>Effectuez l’étape 1</v>
      </c>
      <c r="H55" s="68" t="str">
        <f>IF(ISTEXT(overallRate),"Effectuez l’étape 1",IF($C55="Yes","Use Step 2a) Weekly for employees on leave with pay",IF(OR(COUNT($D55,F55)&lt;&gt;2,overallRate=0),0,IF(revenueReduction&gt;0.3,MAX(IF($B55="Oui - sans lien de dépendance",MIN(2258,F55,$D55)*overallRate,MIN(2258,F55)*overallRate),ROUND(MAX(IF($B55="Non - avec lien de dépendance",0,MIN((0.75*F55),1694)),MIN(F55,(0.75*$D55),1694)),2)),IF($B55="Non - avec lien de dépendance",MIN(1129,F55,$D55)*overallRate,MIN(2258,F55)*overallRate)))))</f>
        <v>Effectuez l’étape 1</v>
      </c>
      <c r="I55" s="3">
        <f t="shared" si="0"/>
        <v>0</v>
      </c>
    </row>
    <row r="56" spans="7:9" x14ac:dyDescent="0.5">
      <c r="G56" s="68" t="str">
        <f>IF(ISTEXT(overallRate),"Effectuez l’étape 1",IF($C56="Yes","Use Step 2a) Weekly for employees on leave with pay",IF(OR(COUNT($D56,E56)&lt;&gt;2,overallRate=0),0,IF(revenueReduction&gt;0.3,MAX(IF($B56="Oui - sans lien de dépendance",MIN(2258,E56,$D56)*overallRate,MIN(2258,E56)*overallRate),ROUND(MAX(IF($B56="Non - avec lien de dépendance",0,MIN((0.75*E56),1694)),MIN(E56,(0.75*$D56),1694)),2)),IF($B56="Non - avec lien de dépendance",MIN(1129,E56,$D56)*overallRate,MIN(2258,E56)*overallRate)))))</f>
        <v>Effectuez l’étape 1</v>
      </c>
      <c r="H56" s="68" t="str">
        <f>IF(ISTEXT(overallRate),"Effectuez l’étape 1",IF($C56="Yes","Use Step 2a) Weekly for employees on leave with pay",IF(OR(COUNT($D56,F56)&lt;&gt;2,overallRate=0),0,IF(revenueReduction&gt;0.3,MAX(IF($B56="Oui - sans lien de dépendance",MIN(2258,F56,$D56)*overallRate,MIN(2258,F56)*overallRate),ROUND(MAX(IF($B56="Non - avec lien de dépendance",0,MIN((0.75*F56),1694)),MIN(F56,(0.75*$D56),1694)),2)),IF($B56="Non - avec lien de dépendance",MIN(1129,F56,$D56)*overallRate,MIN(2258,F56)*overallRate)))))</f>
        <v>Effectuez l’étape 1</v>
      </c>
      <c r="I56" s="3">
        <f t="shared" si="0"/>
        <v>0</v>
      </c>
    </row>
    <row r="57" spans="7:9" x14ac:dyDescent="0.5">
      <c r="G57" s="68" t="str">
        <f>IF(ISTEXT(overallRate),"Effectuez l’étape 1",IF($C57="Yes","Use Step 2a) Weekly for employees on leave with pay",IF(OR(COUNT($D57,E57)&lt;&gt;2,overallRate=0),0,IF(revenueReduction&gt;0.3,MAX(IF($B57="Oui - sans lien de dépendance",MIN(2258,E57,$D57)*overallRate,MIN(2258,E57)*overallRate),ROUND(MAX(IF($B57="Non - avec lien de dépendance",0,MIN((0.75*E57),1694)),MIN(E57,(0.75*$D57),1694)),2)),IF($B57="Non - avec lien de dépendance",MIN(1129,E57,$D57)*overallRate,MIN(2258,E57)*overallRate)))))</f>
        <v>Effectuez l’étape 1</v>
      </c>
      <c r="H57" s="68" t="str">
        <f>IF(ISTEXT(overallRate),"Effectuez l’étape 1",IF($C57="Yes","Use Step 2a) Weekly for employees on leave with pay",IF(OR(COUNT($D57,F57)&lt;&gt;2,overallRate=0),0,IF(revenueReduction&gt;0.3,MAX(IF($B57="Oui - sans lien de dépendance",MIN(2258,F57,$D57)*overallRate,MIN(2258,F57)*overallRate),ROUND(MAX(IF($B57="Non - avec lien de dépendance",0,MIN((0.75*F57),1694)),MIN(F57,(0.75*$D57),1694)),2)),IF($B57="Non - avec lien de dépendance",MIN(1129,F57,$D57)*overallRate,MIN(2258,F57)*overallRate)))))</f>
        <v>Effectuez l’étape 1</v>
      </c>
      <c r="I57" s="3">
        <f t="shared" si="0"/>
        <v>0</v>
      </c>
    </row>
    <row r="58" spans="7:9" x14ac:dyDescent="0.5">
      <c r="G58" s="68" t="str">
        <f>IF(ISTEXT(overallRate),"Effectuez l’étape 1",IF($C58="Yes","Use Step 2a) Weekly for employees on leave with pay",IF(OR(COUNT($D58,E58)&lt;&gt;2,overallRate=0),0,IF(revenueReduction&gt;0.3,MAX(IF($B58="Oui - sans lien de dépendance",MIN(2258,E58,$D58)*overallRate,MIN(2258,E58)*overallRate),ROUND(MAX(IF($B58="Non - avec lien de dépendance",0,MIN((0.75*E58),1694)),MIN(E58,(0.75*$D58),1694)),2)),IF($B58="Non - avec lien de dépendance",MIN(1129,E58,$D58)*overallRate,MIN(2258,E58)*overallRate)))))</f>
        <v>Effectuez l’étape 1</v>
      </c>
      <c r="H58" s="68" t="str">
        <f>IF(ISTEXT(overallRate),"Effectuez l’étape 1",IF($C58="Yes","Use Step 2a) Weekly for employees on leave with pay",IF(OR(COUNT($D58,F58)&lt;&gt;2,overallRate=0),0,IF(revenueReduction&gt;0.3,MAX(IF($B58="Oui - sans lien de dépendance",MIN(2258,F58,$D58)*overallRate,MIN(2258,F58)*overallRate),ROUND(MAX(IF($B58="Non - avec lien de dépendance",0,MIN((0.75*F58),1694)),MIN(F58,(0.75*$D58),1694)),2)),IF($B58="Non - avec lien de dépendance",MIN(1129,F58,$D58)*overallRate,MIN(2258,F58)*overallRate)))))</f>
        <v>Effectuez l’étape 1</v>
      </c>
      <c r="I58" s="3">
        <f t="shared" si="0"/>
        <v>0</v>
      </c>
    </row>
    <row r="59" spans="7:9" x14ac:dyDescent="0.5">
      <c r="G59" s="68" t="str">
        <f>IF(ISTEXT(overallRate),"Effectuez l’étape 1",IF($C59="Yes","Use Step 2a) Weekly for employees on leave with pay",IF(OR(COUNT($D59,E59)&lt;&gt;2,overallRate=0),0,IF(revenueReduction&gt;0.3,MAX(IF($B59="Oui - sans lien de dépendance",MIN(2258,E59,$D59)*overallRate,MIN(2258,E59)*overallRate),ROUND(MAX(IF($B59="Non - avec lien de dépendance",0,MIN((0.75*E59),1694)),MIN(E59,(0.75*$D59),1694)),2)),IF($B59="Non - avec lien de dépendance",MIN(1129,E59,$D59)*overallRate,MIN(2258,E59)*overallRate)))))</f>
        <v>Effectuez l’étape 1</v>
      </c>
      <c r="H59" s="68" t="str">
        <f>IF(ISTEXT(overallRate),"Effectuez l’étape 1",IF($C59="Yes","Use Step 2a) Weekly for employees on leave with pay",IF(OR(COUNT($D59,F59)&lt;&gt;2,overallRate=0),0,IF(revenueReduction&gt;0.3,MAX(IF($B59="Oui - sans lien de dépendance",MIN(2258,F59,$D59)*overallRate,MIN(2258,F59)*overallRate),ROUND(MAX(IF($B59="Non - avec lien de dépendance",0,MIN((0.75*F59),1694)),MIN(F59,(0.75*$D59),1694)),2)),IF($B59="Non - avec lien de dépendance",MIN(1129,F59,$D59)*overallRate,MIN(2258,F59)*overallRate)))))</f>
        <v>Effectuez l’étape 1</v>
      </c>
      <c r="I59" s="3">
        <f t="shared" si="0"/>
        <v>0</v>
      </c>
    </row>
    <row r="60" spans="7:9" x14ac:dyDescent="0.5">
      <c r="G60" s="68" t="str">
        <f>IF(ISTEXT(overallRate),"Effectuez l’étape 1",IF($C60="Yes","Use Step 2a) Weekly for employees on leave with pay",IF(OR(COUNT($D60,E60)&lt;&gt;2,overallRate=0),0,IF(revenueReduction&gt;0.3,MAX(IF($B60="Oui - sans lien de dépendance",MIN(2258,E60,$D60)*overallRate,MIN(2258,E60)*overallRate),ROUND(MAX(IF($B60="Non - avec lien de dépendance",0,MIN((0.75*E60),1694)),MIN(E60,(0.75*$D60),1694)),2)),IF($B60="Non - avec lien de dépendance",MIN(1129,E60,$D60)*overallRate,MIN(2258,E60)*overallRate)))))</f>
        <v>Effectuez l’étape 1</v>
      </c>
      <c r="H60" s="68" t="str">
        <f>IF(ISTEXT(overallRate),"Effectuez l’étape 1",IF($C60="Yes","Use Step 2a) Weekly for employees on leave with pay",IF(OR(COUNT($D60,F60)&lt;&gt;2,overallRate=0),0,IF(revenueReduction&gt;0.3,MAX(IF($B60="Oui - sans lien de dépendance",MIN(2258,F60,$D60)*overallRate,MIN(2258,F60)*overallRate),ROUND(MAX(IF($B60="Non - avec lien de dépendance",0,MIN((0.75*F60),1694)),MIN(F60,(0.75*$D60),1694)),2)),IF($B60="Non - avec lien de dépendance",MIN(1129,F60,$D60)*overallRate,MIN(2258,F60)*overallRate)))))</f>
        <v>Effectuez l’étape 1</v>
      </c>
      <c r="I60" s="3">
        <f t="shared" si="0"/>
        <v>0</v>
      </c>
    </row>
    <row r="61" spans="7:9" x14ac:dyDescent="0.5">
      <c r="G61" s="68" t="str">
        <f>IF(ISTEXT(overallRate),"Effectuez l’étape 1",IF($C61="Yes","Use Step 2a) Weekly for employees on leave with pay",IF(OR(COUNT($D61,E61)&lt;&gt;2,overallRate=0),0,IF(revenueReduction&gt;0.3,MAX(IF($B61="Oui - sans lien de dépendance",MIN(2258,E61,$D61)*overallRate,MIN(2258,E61)*overallRate),ROUND(MAX(IF($B61="Non - avec lien de dépendance",0,MIN((0.75*E61),1694)),MIN(E61,(0.75*$D61),1694)),2)),IF($B61="Non - avec lien de dépendance",MIN(1129,E61,$D61)*overallRate,MIN(2258,E61)*overallRate)))))</f>
        <v>Effectuez l’étape 1</v>
      </c>
      <c r="H61" s="68" t="str">
        <f>IF(ISTEXT(overallRate),"Effectuez l’étape 1",IF($C61="Yes","Use Step 2a) Weekly for employees on leave with pay",IF(OR(COUNT($D61,F61)&lt;&gt;2,overallRate=0),0,IF(revenueReduction&gt;0.3,MAX(IF($B61="Oui - sans lien de dépendance",MIN(2258,F61,$D61)*overallRate,MIN(2258,F61)*overallRate),ROUND(MAX(IF($B61="Non - avec lien de dépendance",0,MIN((0.75*F61),1694)),MIN(F61,(0.75*$D61),1694)),2)),IF($B61="Non - avec lien de dépendance",MIN(1129,F61,$D61)*overallRate,MIN(2258,F61)*overallRate)))))</f>
        <v>Effectuez l’étape 1</v>
      </c>
      <c r="I61" s="3">
        <f t="shared" si="0"/>
        <v>0</v>
      </c>
    </row>
    <row r="62" spans="7:9" x14ac:dyDescent="0.5">
      <c r="G62" s="68" t="str">
        <f>IF(ISTEXT(overallRate),"Effectuez l’étape 1",IF($C62="Yes","Use Step 2a) Weekly for employees on leave with pay",IF(OR(COUNT($D62,E62)&lt;&gt;2,overallRate=0),0,IF(revenueReduction&gt;0.3,MAX(IF($B62="Oui - sans lien de dépendance",MIN(2258,E62,$D62)*overallRate,MIN(2258,E62)*overallRate),ROUND(MAX(IF($B62="Non - avec lien de dépendance",0,MIN((0.75*E62),1694)),MIN(E62,(0.75*$D62),1694)),2)),IF($B62="Non - avec lien de dépendance",MIN(1129,E62,$D62)*overallRate,MIN(2258,E62)*overallRate)))))</f>
        <v>Effectuez l’étape 1</v>
      </c>
      <c r="H62" s="68" t="str">
        <f>IF(ISTEXT(overallRate),"Effectuez l’étape 1",IF($C62="Yes","Use Step 2a) Weekly for employees on leave with pay",IF(OR(COUNT($D62,F62)&lt;&gt;2,overallRate=0),0,IF(revenueReduction&gt;0.3,MAX(IF($B62="Oui - sans lien de dépendance",MIN(2258,F62,$D62)*overallRate,MIN(2258,F62)*overallRate),ROUND(MAX(IF($B62="Non - avec lien de dépendance",0,MIN((0.75*F62),1694)),MIN(F62,(0.75*$D62),1694)),2)),IF($B62="Non - avec lien de dépendance",MIN(1129,F62,$D62)*overallRate,MIN(2258,F62)*overallRate)))))</f>
        <v>Effectuez l’étape 1</v>
      </c>
      <c r="I62" s="3">
        <f t="shared" si="0"/>
        <v>0</v>
      </c>
    </row>
    <row r="63" spans="7:9" x14ac:dyDescent="0.5">
      <c r="G63" s="68" t="str">
        <f>IF(ISTEXT(overallRate),"Effectuez l’étape 1",IF($C63="Yes","Use Step 2a) Weekly for employees on leave with pay",IF(OR(COUNT($D63,E63)&lt;&gt;2,overallRate=0),0,IF(revenueReduction&gt;0.3,MAX(IF($B63="Oui - sans lien de dépendance",MIN(2258,E63,$D63)*overallRate,MIN(2258,E63)*overallRate),ROUND(MAX(IF($B63="Non - avec lien de dépendance",0,MIN((0.75*E63),1694)),MIN(E63,(0.75*$D63),1694)),2)),IF($B63="Non - avec lien de dépendance",MIN(1129,E63,$D63)*overallRate,MIN(2258,E63)*overallRate)))))</f>
        <v>Effectuez l’étape 1</v>
      </c>
      <c r="H63" s="68" t="str">
        <f>IF(ISTEXT(overallRate),"Effectuez l’étape 1",IF($C63="Yes","Use Step 2a) Weekly for employees on leave with pay",IF(OR(COUNT($D63,F63)&lt;&gt;2,overallRate=0),0,IF(revenueReduction&gt;0.3,MAX(IF($B63="Oui - sans lien de dépendance",MIN(2258,F63,$D63)*overallRate,MIN(2258,F63)*overallRate),ROUND(MAX(IF($B63="Non - avec lien de dépendance",0,MIN((0.75*F63),1694)),MIN(F63,(0.75*$D63),1694)),2)),IF($B63="Non - avec lien de dépendance",MIN(1129,F63,$D63)*overallRate,MIN(2258,F63)*overallRate)))))</f>
        <v>Effectuez l’étape 1</v>
      </c>
      <c r="I63" s="3">
        <f t="shared" si="0"/>
        <v>0</v>
      </c>
    </row>
    <row r="64" spans="7:9" x14ac:dyDescent="0.5">
      <c r="G64" s="68" t="str">
        <f>IF(ISTEXT(overallRate),"Effectuez l’étape 1",IF($C64="Yes","Use Step 2a) Weekly for employees on leave with pay",IF(OR(COUNT($D64,E64)&lt;&gt;2,overallRate=0),0,IF(revenueReduction&gt;0.3,MAX(IF($B64="Oui - sans lien de dépendance",MIN(2258,E64,$D64)*overallRate,MIN(2258,E64)*overallRate),ROUND(MAX(IF($B64="Non - avec lien de dépendance",0,MIN((0.75*E64),1694)),MIN(E64,(0.75*$D64),1694)),2)),IF($B64="Non - avec lien de dépendance",MIN(1129,E64,$D64)*overallRate,MIN(2258,E64)*overallRate)))))</f>
        <v>Effectuez l’étape 1</v>
      </c>
      <c r="H64" s="68" t="str">
        <f>IF(ISTEXT(overallRate),"Effectuez l’étape 1",IF($C64="Yes","Use Step 2a) Weekly for employees on leave with pay",IF(OR(COUNT($D64,F64)&lt;&gt;2,overallRate=0),0,IF(revenueReduction&gt;0.3,MAX(IF($B64="Oui - sans lien de dépendance",MIN(2258,F64,$D64)*overallRate,MIN(2258,F64)*overallRate),ROUND(MAX(IF($B64="Non - avec lien de dépendance",0,MIN((0.75*F64),1694)),MIN(F64,(0.75*$D64),1694)),2)),IF($B64="Non - avec lien de dépendance",MIN(1129,F64,$D64)*overallRate,MIN(2258,F64)*overallRate)))))</f>
        <v>Effectuez l’étape 1</v>
      </c>
      <c r="I64" s="3">
        <f t="shared" si="0"/>
        <v>0</v>
      </c>
    </row>
    <row r="65" spans="7:9" x14ac:dyDescent="0.5">
      <c r="G65" s="68" t="str">
        <f>IF(ISTEXT(overallRate),"Effectuez l’étape 1",IF($C65="Yes","Use Step 2a) Weekly for employees on leave with pay",IF(OR(COUNT($D65,E65)&lt;&gt;2,overallRate=0),0,IF(revenueReduction&gt;0.3,MAX(IF($B65="Oui - sans lien de dépendance",MIN(2258,E65,$D65)*overallRate,MIN(2258,E65)*overallRate),ROUND(MAX(IF($B65="Non - avec lien de dépendance",0,MIN((0.75*E65),1694)),MIN(E65,(0.75*$D65),1694)),2)),IF($B65="Non - avec lien de dépendance",MIN(1129,E65,$D65)*overallRate,MIN(2258,E65)*overallRate)))))</f>
        <v>Effectuez l’étape 1</v>
      </c>
      <c r="H65" s="68" t="str">
        <f>IF(ISTEXT(overallRate),"Effectuez l’étape 1",IF($C65="Yes","Use Step 2a) Weekly for employees on leave with pay",IF(OR(COUNT($D65,F65)&lt;&gt;2,overallRate=0),0,IF(revenueReduction&gt;0.3,MAX(IF($B65="Oui - sans lien de dépendance",MIN(2258,F65,$D65)*overallRate,MIN(2258,F65)*overallRate),ROUND(MAX(IF($B65="Non - avec lien de dépendance",0,MIN((0.75*F65),1694)),MIN(F65,(0.75*$D65),1694)),2)),IF($B65="Non - avec lien de dépendance",MIN(1129,F65,$D65)*overallRate,MIN(2258,F65)*overallRate)))))</f>
        <v>Effectuez l’étape 1</v>
      </c>
      <c r="I65" s="3">
        <f t="shared" si="0"/>
        <v>0</v>
      </c>
    </row>
    <row r="66" spans="7:9" x14ac:dyDescent="0.5">
      <c r="G66" s="68" t="str">
        <f>IF(ISTEXT(overallRate),"Effectuez l’étape 1",IF($C66="Yes","Use Step 2a) Weekly for employees on leave with pay",IF(OR(COUNT($D66,E66)&lt;&gt;2,overallRate=0),0,IF(revenueReduction&gt;0.3,MAX(IF($B66="Oui - sans lien de dépendance",MIN(2258,E66,$D66)*overallRate,MIN(2258,E66)*overallRate),ROUND(MAX(IF($B66="Non - avec lien de dépendance",0,MIN((0.75*E66),1694)),MIN(E66,(0.75*$D66),1694)),2)),IF($B66="Non - avec lien de dépendance",MIN(1129,E66,$D66)*overallRate,MIN(2258,E66)*overallRate)))))</f>
        <v>Effectuez l’étape 1</v>
      </c>
      <c r="H66" s="68" t="str">
        <f>IF(ISTEXT(overallRate),"Effectuez l’étape 1",IF($C66="Yes","Use Step 2a) Weekly for employees on leave with pay",IF(OR(COUNT($D66,F66)&lt;&gt;2,overallRate=0),0,IF(revenueReduction&gt;0.3,MAX(IF($B66="Oui - sans lien de dépendance",MIN(2258,F66,$D66)*overallRate,MIN(2258,F66)*overallRate),ROUND(MAX(IF($B66="Non - avec lien de dépendance",0,MIN((0.75*F66),1694)),MIN(F66,(0.75*$D66),1694)),2)),IF($B66="Non - avec lien de dépendance",MIN(1129,F66,$D66)*overallRate,MIN(2258,F66)*overallRate)))))</f>
        <v>Effectuez l’étape 1</v>
      </c>
      <c r="I66" s="3">
        <f t="shared" si="0"/>
        <v>0</v>
      </c>
    </row>
    <row r="67" spans="7:9" x14ac:dyDescent="0.5">
      <c r="G67" s="68" t="str">
        <f>IF(ISTEXT(overallRate),"Effectuez l’étape 1",IF($C67="Yes","Use Step 2a) Weekly for employees on leave with pay",IF(OR(COUNT($D67,E67)&lt;&gt;2,overallRate=0),0,IF(revenueReduction&gt;0.3,MAX(IF($B67="Oui - sans lien de dépendance",MIN(2258,E67,$D67)*overallRate,MIN(2258,E67)*overallRate),ROUND(MAX(IF($B67="Non - avec lien de dépendance",0,MIN((0.75*E67),1694)),MIN(E67,(0.75*$D67),1694)),2)),IF($B67="Non - avec lien de dépendance",MIN(1129,E67,$D67)*overallRate,MIN(2258,E67)*overallRate)))))</f>
        <v>Effectuez l’étape 1</v>
      </c>
      <c r="H67" s="68" t="str">
        <f>IF(ISTEXT(overallRate),"Effectuez l’étape 1",IF($C67="Yes","Use Step 2a) Weekly for employees on leave with pay",IF(OR(COUNT($D67,F67)&lt;&gt;2,overallRate=0),0,IF(revenueReduction&gt;0.3,MAX(IF($B67="Oui - sans lien de dépendance",MIN(2258,F67,$D67)*overallRate,MIN(2258,F67)*overallRate),ROUND(MAX(IF($B67="Non - avec lien de dépendance",0,MIN((0.75*F67),1694)),MIN(F67,(0.75*$D67),1694)),2)),IF($B67="Non - avec lien de dépendance",MIN(1129,F67,$D67)*overallRate,MIN(2258,F67)*overallRate)))))</f>
        <v>Effectuez l’étape 1</v>
      </c>
      <c r="I67" s="3">
        <f t="shared" si="0"/>
        <v>0</v>
      </c>
    </row>
    <row r="68" spans="7:9" x14ac:dyDescent="0.5">
      <c r="G68" s="68" t="str">
        <f>IF(ISTEXT(overallRate),"Effectuez l’étape 1",IF($C68="Yes","Use Step 2a) Weekly for employees on leave with pay",IF(OR(COUNT($D68,E68)&lt;&gt;2,overallRate=0),0,IF(revenueReduction&gt;0.3,MAX(IF($B68="Oui - sans lien de dépendance",MIN(2258,E68,$D68)*overallRate,MIN(2258,E68)*overallRate),ROUND(MAX(IF($B68="Non - avec lien de dépendance",0,MIN((0.75*E68),1694)),MIN(E68,(0.75*$D68),1694)),2)),IF($B68="Non - avec lien de dépendance",MIN(1129,E68,$D68)*overallRate,MIN(2258,E68)*overallRate)))))</f>
        <v>Effectuez l’étape 1</v>
      </c>
      <c r="H68" s="68" t="str">
        <f>IF(ISTEXT(overallRate),"Effectuez l’étape 1",IF($C68="Yes","Use Step 2a) Weekly for employees on leave with pay",IF(OR(COUNT($D68,F68)&lt;&gt;2,overallRate=0),0,IF(revenueReduction&gt;0.3,MAX(IF($B68="Oui - sans lien de dépendance",MIN(2258,F68,$D68)*overallRate,MIN(2258,F68)*overallRate),ROUND(MAX(IF($B68="Non - avec lien de dépendance",0,MIN((0.75*F68),1694)),MIN(F68,(0.75*$D68),1694)),2)),IF($B68="Non - avec lien de dépendance",MIN(1129,F68,$D68)*overallRate,MIN(2258,F68)*overallRate)))))</f>
        <v>Effectuez l’étape 1</v>
      </c>
      <c r="I68" s="3">
        <f t="shared" si="0"/>
        <v>0</v>
      </c>
    </row>
    <row r="69" spans="7:9" x14ac:dyDescent="0.5">
      <c r="G69" s="68" t="str">
        <f>IF(ISTEXT(overallRate),"Effectuez l’étape 1",IF($C69="Yes","Use Step 2a) Weekly for employees on leave with pay",IF(OR(COUNT($D69,E69)&lt;&gt;2,overallRate=0),0,IF(revenueReduction&gt;0.3,MAX(IF($B69="Oui - sans lien de dépendance",MIN(2258,E69,$D69)*overallRate,MIN(2258,E69)*overallRate),ROUND(MAX(IF($B69="Non - avec lien de dépendance",0,MIN((0.75*E69),1694)),MIN(E69,(0.75*$D69),1694)),2)),IF($B69="Non - avec lien de dépendance",MIN(1129,E69,$D69)*overallRate,MIN(2258,E69)*overallRate)))))</f>
        <v>Effectuez l’étape 1</v>
      </c>
      <c r="H69" s="68" t="str">
        <f>IF(ISTEXT(overallRate),"Effectuez l’étape 1",IF($C69="Yes","Use Step 2a) Weekly for employees on leave with pay",IF(OR(COUNT($D69,F69)&lt;&gt;2,overallRate=0),0,IF(revenueReduction&gt;0.3,MAX(IF($B69="Oui - sans lien de dépendance",MIN(2258,F69,$D69)*overallRate,MIN(2258,F69)*overallRate),ROUND(MAX(IF($B69="Non - avec lien de dépendance",0,MIN((0.75*F69),1694)),MIN(F69,(0.75*$D69),1694)),2)),IF($B69="Non - avec lien de dépendance",MIN(1129,F69,$D69)*overallRate,MIN(2258,F69)*overallRate)))))</f>
        <v>Effectuez l’étape 1</v>
      </c>
      <c r="I69" s="3">
        <f t="shared" si="0"/>
        <v>0</v>
      </c>
    </row>
    <row r="70" spans="7:9" x14ac:dyDescent="0.5">
      <c r="G70" s="68" t="str">
        <f>IF(ISTEXT(overallRate),"Effectuez l’étape 1",IF($C70="Yes","Use Step 2a) Weekly for employees on leave with pay",IF(OR(COUNT($D70,E70)&lt;&gt;2,overallRate=0),0,IF(revenueReduction&gt;0.3,MAX(IF($B70="Oui - sans lien de dépendance",MIN(2258,E70,$D70)*overallRate,MIN(2258,E70)*overallRate),ROUND(MAX(IF($B70="Non - avec lien de dépendance",0,MIN((0.75*E70),1694)),MIN(E70,(0.75*$D70),1694)),2)),IF($B70="Non - avec lien de dépendance",MIN(1129,E70,$D70)*overallRate,MIN(2258,E70)*overallRate)))))</f>
        <v>Effectuez l’étape 1</v>
      </c>
      <c r="H70" s="68" t="str">
        <f>IF(ISTEXT(overallRate),"Effectuez l’étape 1",IF($C70="Yes","Use Step 2a) Weekly for employees on leave with pay",IF(OR(COUNT($D70,F70)&lt;&gt;2,overallRate=0),0,IF(revenueReduction&gt;0.3,MAX(IF($B70="Oui - sans lien de dépendance",MIN(2258,F70,$D70)*overallRate,MIN(2258,F70)*overallRate),ROUND(MAX(IF($B70="Non - avec lien de dépendance",0,MIN((0.75*F70),1694)),MIN(F70,(0.75*$D70),1694)),2)),IF($B70="Non - avec lien de dépendance",MIN(1129,F70,$D70)*overallRate,MIN(2258,F70)*overallRate)))))</f>
        <v>Effectuez l’étape 1</v>
      </c>
      <c r="I70" s="3">
        <f t="shared" si="0"/>
        <v>0</v>
      </c>
    </row>
    <row r="71" spans="7:9" x14ac:dyDescent="0.5">
      <c r="G71" s="68" t="str">
        <f>IF(ISTEXT(overallRate),"Effectuez l’étape 1",IF($C71="Yes","Use Step 2a) Weekly for employees on leave with pay",IF(OR(COUNT($D71,E71)&lt;&gt;2,overallRate=0),0,IF(revenueReduction&gt;0.3,MAX(IF($B71="Oui - sans lien de dépendance",MIN(2258,E71,$D71)*overallRate,MIN(2258,E71)*overallRate),ROUND(MAX(IF($B71="Non - avec lien de dépendance",0,MIN((0.75*E71),1694)),MIN(E71,(0.75*$D71),1694)),2)),IF($B71="Non - avec lien de dépendance",MIN(1129,E71,$D71)*overallRate,MIN(2258,E71)*overallRate)))))</f>
        <v>Effectuez l’étape 1</v>
      </c>
      <c r="H71" s="68" t="str">
        <f>IF(ISTEXT(overallRate),"Effectuez l’étape 1",IF($C71="Yes","Use Step 2a) Weekly for employees on leave with pay",IF(OR(COUNT($D71,F71)&lt;&gt;2,overallRate=0),0,IF(revenueReduction&gt;0.3,MAX(IF($B71="Oui - sans lien de dépendance",MIN(2258,F71,$D71)*overallRate,MIN(2258,F71)*overallRate),ROUND(MAX(IF($B71="Non - avec lien de dépendance",0,MIN((0.75*F71),1694)),MIN(F71,(0.75*$D71),1694)),2)),IF($B71="Non - avec lien de dépendance",MIN(1129,F71,$D71)*overallRate,MIN(2258,F71)*overallRate)))))</f>
        <v>Effectuez l’étape 1</v>
      </c>
      <c r="I71" s="3">
        <f t="shared" ref="I71:I134" si="1">IF(AND(COUNT(B71:F71)&gt;0,OR(COUNT(D71:F71)&lt;&gt;3,ISBLANK(B71))),"Fill out all amounts",IF(COUNTIF(E71:F71,0)&gt;0,0,SUM(G71:H71)))</f>
        <v>0</v>
      </c>
    </row>
    <row r="72" spans="7:9" x14ac:dyDescent="0.5">
      <c r="G72" s="68" t="str">
        <f>IF(ISTEXT(overallRate),"Effectuez l’étape 1",IF($C72="Yes","Use Step 2a) Weekly for employees on leave with pay",IF(OR(COUNT($D72,E72)&lt;&gt;2,overallRate=0),0,IF(revenueReduction&gt;0.3,MAX(IF($B72="Oui - sans lien de dépendance",MIN(2258,E72,$D72)*overallRate,MIN(2258,E72)*overallRate),ROUND(MAX(IF($B72="Non - avec lien de dépendance",0,MIN((0.75*E72),1694)),MIN(E72,(0.75*$D72),1694)),2)),IF($B72="Non - avec lien de dépendance",MIN(1129,E72,$D72)*overallRate,MIN(2258,E72)*overallRate)))))</f>
        <v>Effectuez l’étape 1</v>
      </c>
      <c r="H72" s="68" t="str">
        <f>IF(ISTEXT(overallRate),"Effectuez l’étape 1",IF($C72="Yes","Use Step 2a) Weekly for employees on leave with pay",IF(OR(COUNT($D72,F72)&lt;&gt;2,overallRate=0),0,IF(revenueReduction&gt;0.3,MAX(IF($B72="Oui - sans lien de dépendance",MIN(2258,F72,$D72)*overallRate,MIN(2258,F72)*overallRate),ROUND(MAX(IF($B72="Non - avec lien de dépendance",0,MIN((0.75*F72),1694)),MIN(F72,(0.75*$D72),1694)),2)),IF($B72="Non - avec lien de dépendance",MIN(1129,F72,$D72)*overallRate,MIN(2258,F72)*overallRate)))))</f>
        <v>Effectuez l’étape 1</v>
      </c>
      <c r="I72" s="3">
        <f t="shared" si="1"/>
        <v>0</v>
      </c>
    </row>
    <row r="73" spans="7:9" x14ac:dyDescent="0.5">
      <c r="G73" s="68" t="str">
        <f>IF(ISTEXT(overallRate),"Effectuez l’étape 1",IF($C73="Yes","Use Step 2a) Weekly for employees on leave with pay",IF(OR(COUNT($D73,E73)&lt;&gt;2,overallRate=0),0,IF(revenueReduction&gt;0.3,MAX(IF($B73="Oui - sans lien de dépendance",MIN(2258,E73,$D73)*overallRate,MIN(2258,E73)*overallRate),ROUND(MAX(IF($B73="Non - avec lien de dépendance",0,MIN((0.75*E73),1694)),MIN(E73,(0.75*$D73),1694)),2)),IF($B73="Non - avec lien de dépendance",MIN(1129,E73,$D73)*overallRate,MIN(2258,E73)*overallRate)))))</f>
        <v>Effectuez l’étape 1</v>
      </c>
      <c r="H73" s="68" t="str">
        <f>IF(ISTEXT(overallRate),"Effectuez l’étape 1",IF($C73="Yes","Use Step 2a) Weekly for employees on leave with pay",IF(OR(COUNT($D73,F73)&lt;&gt;2,overallRate=0),0,IF(revenueReduction&gt;0.3,MAX(IF($B73="Oui - sans lien de dépendance",MIN(2258,F73,$D73)*overallRate,MIN(2258,F73)*overallRate),ROUND(MAX(IF($B73="Non - avec lien de dépendance",0,MIN((0.75*F73),1694)),MIN(F73,(0.75*$D73),1694)),2)),IF($B73="Non - avec lien de dépendance",MIN(1129,F73,$D73)*overallRate,MIN(2258,F73)*overallRate)))))</f>
        <v>Effectuez l’étape 1</v>
      </c>
      <c r="I73" s="3">
        <f t="shared" si="1"/>
        <v>0</v>
      </c>
    </row>
    <row r="74" spans="7:9" x14ac:dyDescent="0.5">
      <c r="G74" s="68" t="str">
        <f>IF(ISTEXT(overallRate),"Effectuez l’étape 1",IF($C74="Yes","Use Step 2a) Weekly for employees on leave with pay",IF(OR(COUNT($D74,E74)&lt;&gt;2,overallRate=0),0,IF(revenueReduction&gt;0.3,MAX(IF($B74="Oui - sans lien de dépendance",MIN(2258,E74,$D74)*overallRate,MIN(2258,E74)*overallRate),ROUND(MAX(IF($B74="Non - avec lien de dépendance",0,MIN((0.75*E74),1694)),MIN(E74,(0.75*$D74),1694)),2)),IF($B74="Non - avec lien de dépendance",MIN(1129,E74,$D74)*overallRate,MIN(2258,E74)*overallRate)))))</f>
        <v>Effectuez l’étape 1</v>
      </c>
      <c r="H74" s="68" t="str">
        <f>IF(ISTEXT(overallRate),"Effectuez l’étape 1",IF($C74="Yes","Use Step 2a) Weekly for employees on leave with pay",IF(OR(COUNT($D74,F74)&lt;&gt;2,overallRate=0),0,IF(revenueReduction&gt;0.3,MAX(IF($B74="Oui - sans lien de dépendance",MIN(2258,F74,$D74)*overallRate,MIN(2258,F74)*overallRate),ROUND(MAX(IF($B74="Non - avec lien de dépendance",0,MIN((0.75*F74),1694)),MIN(F74,(0.75*$D74),1694)),2)),IF($B74="Non - avec lien de dépendance",MIN(1129,F74,$D74)*overallRate,MIN(2258,F74)*overallRate)))))</f>
        <v>Effectuez l’étape 1</v>
      </c>
      <c r="I74" s="3">
        <f t="shared" si="1"/>
        <v>0</v>
      </c>
    </row>
    <row r="75" spans="7:9" x14ac:dyDescent="0.5">
      <c r="G75" s="68" t="str">
        <f>IF(ISTEXT(overallRate),"Effectuez l’étape 1",IF($C75="Yes","Use Step 2a) Weekly for employees on leave with pay",IF(OR(COUNT($D75,E75)&lt;&gt;2,overallRate=0),0,IF(revenueReduction&gt;0.3,MAX(IF($B75="Oui - sans lien de dépendance",MIN(2258,E75,$D75)*overallRate,MIN(2258,E75)*overallRate),ROUND(MAX(IF($B75="Non - avec lien de dépendance",0,MIN((0.75*E75),1694)),MIN(E75,(0.75*$D75),1694)),2)),IF($B75="Non - avec lien de dépendance",MIN(1129,E75,$D75)*overallRate,MIN(2258,E75)*overallRate)))))</f>
        <v>Effectuez l’étape 1</v>
      </c>
      <c r="H75" s="68" t="str">
        <f>IF(ISTEXT(overallRate),"Effectuez l’étape 1",IF($C75="Yes","Use Step 2a) Weekly for employees on leave with pay",IF(OR(COUNT($D75,F75)&lt;&gt;2,overallRate=0),0,IF(revenueReduction&gt;0.3,MAX(IF($B75="Oui - sans lien de dépendance",MIN(2258,F75,$D75)*overallRate,MIN(2258,F75)*overallRate),ROUND(MAX(IF($B75="Non - avec lien de dépendance",0,MIN((0.75*F75),1694)),MIN(F75,(0.75*$D75),1694)),2)),IF($B75="Non - avec lien de dépendance",MIN(1129,F75,$D75)*overallRate,MIN(2258,F75)*overallRate)))))</f>
        <v>Effectuez l’étape 1</v>
      </c>
      <c r="I75" s="3">
        <f t="shared" si="1"/>
        <v>0</v>
      </c>
    </row>
    <row r="76" spans="7:9" x14ac:dyDescent="0.5">
      <c r="G76" s="68" t="str">
        <f>IF(ISTEXT(overallRate),"Effectuez l’étape 1",IF($C76="Yes","Use Step 2a) Weekly for employees on leave with pay",IF(OR(COUNT($D76,E76)&lt;&gt;2,overallRate=0),0,IF(revenueReduction&gt;0.3,MAX(IF($B76="Oui - sans lien de dépendance",MIN(2258,E76,$D76)*overallRate,MIN(2258,E76)*overallRate),ROUND(MAX(IF($B76="Non - avec lien de dépendance",0,MIN((0.75*E76),1694)),MIN(E76,(0.75*$D76),1694)),2)),IF($B76="Non - avec lien de dépendance",MIN(1129,E76,$D76)*overallRate,MIN(2258,E76)*overallRate)))))</f>
        <v>Effectuez l’étape 1</v>
      </c>
      <c r="H76" s="68" t="str">
        <f>IF(ISTEXT(overallRate),"Effectuez l’étape 1",IF($C76="Yes","Use Step 2a) Weekly for employees on leave with pay",IF(OR(COUNT($D76,F76)&lt;&gt;2,overallRate=0),0,IF(revenueReduction&gt;0.3,MAX(IF($B76="Oui - sans lien de dépendance",MIN(2258,F76,$D76)*overallRate,MIN(2258,F76)*overallRate),ROUND(MAX(IF($B76="Non - avec lien de dépendance",0,MIN((0.75*F76),1694)),MIN(F76,(0.75*$D76),1694)),2)),IF($B76="Non - avec lien de dépendance",MIN(1129,F76,$D76)*overallRate,MIN(2258,F76)*overallRate)))))</f>
        <v>Effectuez l’étape 1</v>
      </c>
      <c r="I76" s="3">
        <f t="shared" si="1"/>
        <v>0</v>
      </c>
    </row>
    <row r="77" spans="7:9" x14ac:dyDescent="0.5">
      <c r="G77" s="68" t="str">
        <f>IF(ISTEXT(overallRate),"Effectuez l’étape 1",IF($C77="Yes","Use Step 2a) Weekly for employees on leave with pay",IF(OR(COUNT($D77,E77)&lt;&gt;2,overallRate=0),0,IF(revenueReduction&gt;0.3,MAX(IF($B77="Oui - sans lien de dépendance",MIN(2258,E77,$D77)*overallRate,MIN(2258,E77)*overallRate),ROUND(MAX(IF($B77="Non - avec lien de dépendance",0,MIN((0.75*E77),1694)),MIN(E77,(0.75*$D77),1694)),2)),IF($B77="Non - avec lien de dépendance",MIN(1129,E77,$D77)*overallRate,MIN(2258,E77)*overallRate)))))</f>
        <v>Effectuez l’étape 1</v>
      </c>
      <c r="H77" s="68" t="str">
        <f>IF(ISTEXT(overallRate),"Effectuez l’étape 1",IF($C77="Yes","Use Step 2a) Weekly for employees on leave with pay",IF(OR(COUNT($D77,F77)&lt;&gt;2,overallRate=0),0,IF(revenueReduction&gt;0.3,MAX(IF($B77="Oui - sans lien de dépendance",MIN(2258,F77,$D77)*overallRate,MIN(2258,F77)*overallRate),ROUND(MAX(IF($B77="Non - avec lien de dépendance",0,MIN((0.75*F77),1694)),MIN(F77,(0.75*$D77),1694)),2)),IF($B77="Non - avec lien de dépendance",MIN(1129,F77,$D77)*overallRate,MIN(2258,F77)*overallRate)))))</f>
        <v>Effectuez l’étape 1</v>
      </c>
      <c r="I77" s="3">
        <f t="shared" si="1"/>
        <v>0</v>
      </c>
    </row>
    <row r="78" spans="7:9" x14ac:dyDescent="0.5">
      <c r="G78" s="68" t="str">
        <f>IF(ISTEXT(overallRate),"Effectuez l’étape 1",IF($C78="Yes","Use Step 2a) Weekly for employees on leave with pay",IF(OR(COUNT($D78,E78)&lt;&gt;2,overallRate=0),0,IF(revenueReduction&gt;0.3,MAX(IF($B78="Oui - sans lien de dépendance",MIN(2258,E78,$D78)*overallRate,MIN(2258,E78)*overallRate),ROUND(MAX(IF($B78="Non - avec lien de dépendance",0,MIN((0.75*E78),1694)),MIN(E78,(0.75*$D78),1694)),2)),IF($B78="Non - avec lien de dépendance",MIN(1129,E78,$D78)*overallRate,MIN(2258,E78)*overallRate)))))</f>
        <v>Effectuez l’étape 1</v>
      </c>
      <c r="H78" s="68" t="str">
        <f>IF(ISTEXT(overallRate),"Effectuez l’étape 1",IF($C78="Yes","Use Step 2a) Weekly for employees on leave with pay",IF(OR(COUNT($D78,F78)&lt;&gt;2,overallRate=0),0,IF(revenueReduction&gt;0.3,MAX(IF($B78="Oui - sans lien de dépendance",MIN(2258,F78,$D78)*overallRate,MIN(2258,F78)*overallRate),ROUND(MAX(IF($B78="Non - avec lien de dépendance",0,MIN((0.75*F78),1694)),MIN(F78,(0.75*$D78),1694)),2)),IF($B78="Non - avec lien de dépendance",MIN(1129,F78,$D78)*overallRate,MIN(2258,F78)*overallRate)))))</f>
        <v>Effectuez l’étape 1</v>
      </c>
      <c r="I78" s="3">
        <f t="shared" si="1"/>
        <v>0</v>
      </c>
    </row>
    <row r="79" spans="7:9" x14ac:dyDescent="0.5">
      <c r="G79" s="68" t="str">
        <f>IF(ISTEXT(overallRate),"Effectuez l’étape 1",IF($C79="Yes","Use Step 2a) Weekly for employees on leave with pay",IF(OR(COUNT($D79,E79)&lt;&gt;2,overallRate=0),0,IF(revenueReduction&gt;0.3,MAX(IF($B79="Oui - sans lien de dépendance",MIN(2258,E79,$D79)*overallRate,MIN(2258,E79)*overallRate),ROUND(MAX(IF($B79="Non - avec lien de dépendance",0,MIN((0.75*E79),1694)),MIN(E79,(0.75*$D79),1694)),2)),IF($B79="Non - avec lien de dépendance",MIN(1129,E79,$D79)*overallRate,MIN(2258,E79)*overallRate)))))</f>
        <v>Effectuez l’étape 1</v>
      </c>
      <c r="H79" s="68" t="str">
        <f>IF(ISTEXT(overallRate),"Effectuez l’étape 1",IF($C79="Yes","Use Step 2a) Weekly for employees on leave with pay",IF(OR(COUNT($D79,F79)&lt;&gt;2,overallRate=0),0,IF(revenueReduction&gt;0.3,MAX(IF($B79="Oui - sans lien de dépendance",MIN(2258,F79,$D79)*overallRate,MIN(2258,F79)*overallRate),ROUND(MAX(IF($B79="Non - avec lien de dépendance",0,MIN((0.75*F79),1694)),MIN(F79,(0.75*$D79),1694)),2)),IF($B79="Non - avec lien de dépendance",MIN(1129,F79,$D79)*overallRate,MIN(2258,F79)*overallRate)))))</f>
        <v>Effectuez l’étape 1</v>
      </c>
      <c r="I79" s="3">
        <f t="shared" si="1"/>
        <v>0</v>
      </c>
    </row>
    <row r="80" spans="7:9" x14ac:dyDescent="0.5">
      <c r="G80" s="68" t="str">
        <f>IF(ISTEXT(overallRate),"Effectuez l’étape 1",IF($C80="Yes","Use Step 2a) Weekly for employees on leave with pay",IF(OR(COUNT($D80,E80)&lt;&gt;2,overallRate=0),0,IF(revenueReduction&gt;0.3,MAX(IF($B80="Oui - sans lien de dépendance",MIN(2258,E80,$D80)*overallRate,MIN(2258,E80)*overallRate),ROUND(MAX(IF($B80="Non - avec lien de dépendance",0,MIN((0.75*E80),1694)),MIN(E80,(0.75*$D80),1694)),2)),IF($B80="Non - avec lien de dépendance",MIN(1129,E80,$D80)*overallRate,MIN(2258,E80)*overallRate)))))</f>
        <v>Effectuez l’étape 1</v>
      </c>
      <c r="H80" s="68" t="str">
        <f>IF(ISTEXT(overallRate),"Effectuez l’étape 1",IF($C80="Yes","Use Step 2a) Weekly for employees on leave with pay",IF(OR(COUNT($D80,F80)&lt;&gt;2,overallRate=0),0,IF(revenueReduction&gt;0.3,MAX(IF($B80="Oui - sans lien de dépendance",MIN(2258,F80,$D80)*overallRate,MIN(2258,F80)*overallRate),ROUND(MAX(IF($B80="Non - avec lien de dépendance",0,MIN((0.75*F80),1694)),MIN(F80,(0.75*$D80),1694)),2)),IF($B80="Non - avec lien de dépendance",MIN(1129,F80,$D80)*overallRate,MIN(2258,F80)*overallRate)))))</f>
        <v>Effectuez l’étape 1</v>
      </c>
      <c r="I80" s="3">
        <f t="shared" si="1"/>
        <v>0</v>
      </c>
    </row>
    <row r="81" spans="7:9" x14ac:dyDescent="0.5">
      <c r="G81" s="68" t="str">
        <f>IF(ISTEXT(overallRate),"Effectuez l’étape 1",IF($C81="Yes","Use Step 2a) Weekly for employees on leave with pay",IF(OR(COUNT($D81,E81)&lt;&gt;2,overallRate=0),0,IF(revenueReduction&gt;0.3,MAX(IF($B81="Oui - sans lien de dépendance",MIN(2258,E81,$D81)*overallRate,MIN(2258,E81)*overallRate),ROUND(MAX(IF($B81="Non - avec lien de dépendance",0,MIN((0.75*E81),1694)),MIN(E81,(0.75*$D81),1694)),2)),IF($B81="Non - avec lien de dépendance",MIN(1129,E81,$D81)*overallRate,MIN(2258,E81)*overallRate)))))</f>
        <v>Effectuez l’étape 1</v>
      </c>
      <c r="H81" s="68" t="str">
        <f>IF(ISTEXT(overallRate),"Effectuez l’étape 1",IF($C81="Yes","Use Step 2a) Weekly for employees on leave with pay",IF(OR(COUNT($D81,F81)&lt;&gt;2,overallRate=0),0,IF(revenueReduction&gt;0.3,MAX(IF($B81="Oui - sans lien de dépendance",MIN(2258,F81,$D81)*overallRate,MIN(2258,F81)*overallRate),ROUND(MAX(IF($B81="Non - avec lien de dépendance",0,MIN((0.75*F81),1694)),MIN(F81,(0.75*$D81),1694)),2)),IF($B81="Non - avec lien de dépendance",MIN(1129,F81,$D81)*overallRate,MIN(2258,F81)*overallRate)))))</f>
        <v>Effectuez l’étape 1</v>
      </c>
      <c r="I81" s="3">
        <f t="shared" si="1"/>
        <v>0</v>
      </c>
    </row>
    <row r="82" spans="7:9" x14ac:dyDescent="0.5">
      <c r="G82" s="68" t="str">
        <f>IF(ISTEXT(overallRate),"Effectuez l’étape 1",IF($C82="Yes","Use Step 2a) Weekly for employees on leave with pay",IF(OR(COUNT($D82,E82)&lt;&gt;2,overallRate=0),0,IF(revenueReduction&gt;0.3,MAX(IF($B82="Oui - sans lien de dépendance",MIN(2258,E82,$D82)*overallRate,MIN(2258,E82)*overallRate),ROUND(MAX(IF($B82="Non - avec lien de dépendance",0,MIN((0.75*E82),1694)),MIN(E82,(0.75*$D82),1694)),2)),IF($B82="Non - avec lien de dépendance",MIN(1129,E82,$D82)*overallRate,MIN(2258,E82)*overallRate)))))</f>
        <v>Effectuez l’étape 1</v>
      </c>
      <c r="H82" s="68" t="str">
        <f>IF(ISTEXT(overallRate),"Effectuez l’étape 1",IF($C82="Yes","Use Step 2a) Weekly for employees on leave with pay",IF(OR(COUNT($D82,F82)&lt;&gt;2,overallRate=0),0,IF(revenueReduction&gt;0.3,MAX(IF($B82="Oui - sans lien de dépendance",MIN(2258,F82,$D82)*overallRate,MIN(2258,F82)*overallRate),ROUND(MAX(IF($B82="Non - avec lien de dépendance",0,MIN((0.75*F82),1694)),MIN(F82,(0.75*$D82),1694)),2)),IF($B82="Non - avec lien de dépendance",MIN(1129,F82,$D82)*overallRate,MIN(2258,F82)*overallRate)))))</f>
        <v>Effectuez l’étape 1</v>
      </c>
      <c r="I82" s="3">
        <f t="shared" si="1"/>
        <v>0</v>
      </c>
    </row>
    <row r="83" spans="7:9" x14ac:dyDescent="0.5">
      <c r="G83" s="68" t="str">
        <f>IF(ISTEXT(overallRate),"Effectuez l’étape 1",IF($C83="Yes","Use Step 2a) Weekly for employees on leave with pay",IF(OR(COUNT($D83,E83)&lt;&gt;2,overallRate=0),0,IF(revenueReduction&gt;0.3,MAX(IF($B83="Oui - sans lien de dépendance",MIN(2258,E83,$D83)*overallRate,MIN(2258,E83)*overallRate),ROUND(MAX(IF($B83="Non - avec lien de dépendance",0,MIN((0.75*E83),1694)),MIN(E83,(0.75*$D83),1694)),2)),IF($B83="Non - avec lien de dépendance",MIN(1129,E83,$D83)*overallRate,MIN(2258,E83)*overallRate)))))</f>
        <v>Effectuez l’étape 1</v>
      </c>
      <c r="H83" s="68" t="str">
        <f>IF(ISTEXT(overallRate),"Effectuez l’étape 1",IF($C83="Yes","Use Step 2a) Weekly for employees on leave with pay",IF(OR(COUNT($D83,F83)&lt;&gt;2,overallRate=0),0,IF(revenueReduction&gt;0.3,MAX(IF($B83="Oui - sans lien de dépendance",MIN(2258,F83,$D83)*overallRate,MIN(2258,F83)*overallRate),ROUND(MAX(IF($B83="Non - avec lien de dépendance",0,MIN((0.75*F83),1694)),MIN(F83,(0.75*$D83),1694)),2)),IF($B83="Non - avec lien de dépendance",MIN(1129,F83,$D83)*overallRate,MIN(2258,F83)*overallRate)))))</f>
        <v>Effectuez l’étape 1</v>
      </c>
      <c r="I83" s="3">
        <f t="shared" si="1"/>
        <v>0</v>
      </c>
    </row>
    <row r="84" spans="7:9" x14ac:dyDescent="0.5">
      <c r="G84" s="68" t="str">
        <f>IF(ISTEXT(overallRate),"Effectuez l’étape 1",IF($C84="Yes","Use Step 2a) Weekly for employees on leave with pay",IF(OR(COUNT($D84,E84)&lt;&gt;2,overallRate=0),0,IF(revenueReduction&gt;0.3,MAX(IF($B84="Oui - sans lien de dépendance",MIN(2258,E84,$D84)*overallRate,MIN(2258,E84)*overallRate),ROUND(MAX(IF($B84="Non - avec lien de dépendance",0,MIN((0.75*E84),1694)),MIN(E84,(0.75*$D84),1694)),2)),IF($B84="Non - avec lien de dépendance",MIN(1129,E84,$D84)*overallRate,MIN(2258,E84)*overallRate)))))</f>
        <v>Effectuez l’étape 1</v>
      </c>
      <c r="H84" s="68" t="str">
        <f>IF(ISTEXT(overallRate),"Effectuez l’étape 1",IF($C84="Yes","Use Step 2a) Weekly for employees on leave with pay",IF(OR(COUNT($D84,F84)&lt;&gt;2,overallRate=0),0,IF(revenueReduction&gt;0.3,MAX(IF($B84="Oui - sans lien de dépendance",MIN(2258,F84,$D84)*overallRate,MIN(2258,F84)*overallRate),ROUND(MAX(IF($B84="Non - avec lien de dépendance",0,MIN((0.75*F84),1694)),MIN(F84,(0.75*$D84),1694)),2)),IF($B84="Non - avec lien de dépendance",MIN(1129,F84,$D84)*overallRate,MIN(2258,F84)*overallRate)))))</f>
        <v>Effectuez l’étape 1</v>
      </c>
      <c r="I84" s="3">
        <f t="shared" si="1"/>
        <v>0</v>
      </c>
    </row>
    <row r="85" spans="7:9" x14ac:dyDescent="0.5">
      <c r="G85" s="68" t="str">
        <f>IF(ISTEXT(overallRate),"Effectuez l’étape 1",IF($C85="Yes","Use Step 2a) Weekly for employees on leave with pay",IF(OR(COUNT($D85,E85)&lt;&gt;2,overallRate=0),0,IF(revenueReduction&gt;0.3,MAX(IF($B85="Oui - sans lien de dépendance",MIN(2258,E85,$D85)*overallRate,MIN(2258,E85)*overallRate),ROUND(MAX(IF($B85="Non - avec lien de dépendance",0,MIN((0.75*E85),1694)),MIN(E85,(0.75*$D85),1694)),2)),IF($B85="Non - avec lien de dépendance",MIN(1129,E85,$D85)*overallRate,MIN(2258,E85)*overallRate)))))</f>
        <v>Effectuez l’étape 1</v>
      </c>
      <c r="H85" s="68" t="str">
        <f>IF(ISTEXT(overallRate),"Effectuez l’étape 1",IF($C85="Yes","Use Step 2a) Weekly for employees on leave with pay",IF(OR(COUNT($D85,F85)&lt;&gt;2,overallRate=0),0,IF(revenueReduction&gt;0.3,MAX(IF($B85="Oui - sans lien de dépendance",MIN(2258,F85,$D85)*overallRate,MIN(2258,F85)*overallRate),ROUND(MAX(IF($B85="Non - avec lien de dépendance",0,MIN((0.75*F85),1694)),MIN(F85,(0.75*$D85),1694)),2)),IF($B85="Non - avec lien de dépendance",MIN(1129,F85,$D85)*overallRate,MIN(2258,F85)*overallRate)))))</f>
        <v>Effectuez l’étape 1</v>
      </c>
      <c r="I85" s="3">
        <f t="shared" si="1"/>
        <v>0</v>
      </c>
    </row>
    <row r="86" spans="7:9" x14ac:dyDescent="0.5">
      <c r="G86" s="68" t="str">
        <f>IF(ISTEXT(overallRate),"Effectuez l’étape 1",IF($C86="Yes","Use Step 2a) Weekly for employees on leave with pay",IF(OR(COUNT($D86,E86)&lt;&gt;2,overallRate=0),0,IF(revenueReduction&gt;0.3,MAX(IF($B86="Oui - sans lien de dépendance",MIN(2258,E86,$D86)*overallRate,MIN(2258,E86)*overallRate),ROUND(MAX(IF($B86="Non - avec lien de dépendance",0,MIN((0.75*E86),1694)),MIN(E86,(0.75*$D86),1694)),2)),IF($B86="Non - avec lien de dépendance",MIN(1129,E86,$D86)*overallRate,MIN(2258,E86)*overallRate)))))</f>
        <v>Effectuez l’étape 1</v>
      </c>
      <c r="H86" s="68" t="str">
        <f>IF(ISTEXT(overallRate),"Effectuez l’étape 1",IF($C86="Yes","Use Step 2a) Weekly for employees on leave with pay",IF(OR(COUNT($D86,F86)&lt;&gt;2,overallRate=0),0,IF(revenueReduction&gt;0.3,MAX(IF($B86="Oui - sans lien de dépendance",MIN(2258,F86,$D86)*overallRate,MIN(2258,F86)*overallRate),ROUND(MAX(IF($B86="Non - avec lien de dépendance",0,MIN((0.75*F86),1694)),MIN(F86,(0.75*$D86),1694)),2)),IF($B86="Non - avec lien de dépendance",MIN(1129,F86,$D86)*overallRate,MIN(2258,F86)*overallRate)))))</f>
        <v>Effectuez l’étape 1</v>
      </c>
      <c r="I86" s="3">
        <f t="shared" si="1"/>
        <v>0</v>
      </c>
    </row>
    <row r="87" spans="7:9" x14ac:dyDescent="0.5">
      <c r="G87" s="68" t="str">
        <f>IF(ISTEXT(overallRate),"Effectuez l’étape 1",IF($C87="Yes","Use Step 2a) Weekly for employees on leave with pay",IF(OR(COUNT($D87,E87)&lt;&gt;2,overallRate=0),0,IF(revenueReduction&gt;0.3,MAX(IF($B87="Oui - sans lien de dépendance",MIN(2258,E87,$D87)*overallRate,MIN(2258,E87)*overallRate),ROUND(MAX(IF($B87="Non - avec lien de dépendance",0,MIN((0.75*E87),1694)),MIN(E87,(0.75*$D87),1694)),2)),IF($B87="Non - avec lien de dépendance",MIN(1129,E87,$D87)*overallRate,MIN(2258,E87)*overallRate)))))</f>
        <v>Effectuez l’étape 1</v>
      </c>
      <c r="H87" s="68" t="str">
        <f>IF(ISTEXT(overallRate),"Effectuez l’étape 1",IF($C87="Yes","Use Step 2a) Weekly for employees on leave with pay",IF(OR(COUNT($D87,F87)&lt;&gt;2,overallRate=0),0,IF(revenueReduction&gt;0.3,MAX(IF($B87="Oui - sans lien de dépendance",MIN(2258,F87,$D87)*overallRate,MIN(2258,F87)*overallRate),ROUND(MAX(IF($B87="Non - avec lien de dépendance",0,MIN((0.75*F87),1694)),MIN(F87,(0.75*$D87),1694)),2)),IF($B87="Non - avec lien de dépendance",MIN(1129,F87,$D87)*overallRate,MIN(2258,F87)*overallRate)))))</f>
        <v>Effectuez l’étape 1</v>
      </c>
      <c r="I87" s="3">
        <f t="shared" si="1"/>
        <v>0</v>
      </c>
    </row>
    <row r="88" spans="7:9" x14ac:dyDescent="0.5">
      <c r="G88" s="68" t="str">
        <f>IF(ISTEXT(overallRate),"Effectuez l’étape 1",IF($C88="Yes","Use Step 2a) Weekly for employees on leave with pay",IF(OR(COUNT($D88,E88)&lt;&gt;2,overallRate=0),0,IF(revenueReduction&gt;0.3,MAX(IF($B88="Oui - sans lien de dépendance",MIN(2258,E88,$D88)*overallRate,MIN(2258,E88)*overallRate),ROUND(MAX(IF($B88="Non - avec lien de dépendance",0,MIN((0.75*E88),1694)),MIN(E88,(0.75*$D88),1694)),2)),IF($B88="Non - avec lien de dépendance",MIN(1129,E88,$D88)*overallRate,MIN(2258,E88)*overallRate)))))</f>
        <v>Effectuez l’étape 1</v>
      </c>
      <c r="H88" s="68" t="str">
        <f>IF(ISTEXT(overallRate),"Effectuez l’étape 1",IF($C88="Yes","Use Step 2a) Weekly for employees on leave with pay",IF(OR(COUNT($D88,F88)&lt;&gt;2,overallRate=0),0,IF(revenueReduction&gt;0.3,MAX(IF($B88="Oui - sans lien de dépendance",MIN(2258,F88,$D88)*overallRate,MIN(2258,F88)*overallRate),ROUND(MAX(IF($B88="Non - avec lien de dépendance",0,MIN((0.75*F88),1694)),MIN(F88,(0.75*$D88),1694)),2)),IF($B88="Non - avec lien de dépendance",MIN(1129,F88,$D88)*overallRate,MIN(2258,F88)*overallRate)))))</f>
        <v>Effectuez l’étape 1</v>
      </c>
      <c r="I88" s="3">
        <f t="shared" si="1"/>
        <v>0</v>
      </c>
    </row>
    <row r="89" spans="7:9" x14ac:dyDescent="0.5">
      <c r="G89" s="68" t="str">
        <f>IF(ISTEXT(overallRate),"Effectuez l’étape 1",IF($C89="Yes","Use Step 2a) Weekly for employees on leave with pay",IF(OR(COUNT($D89,E89)&lt;&gt;2,overallRate=0),0,IF(revenueReduction&gt;0.3,MAX(IF($B89="Oui - sans lien de dépendance",MIN(2258,E89,$D89)*overallRate,MIN(2258,E89)*overallRate),ROUND(MAX(IF($B89="Non - avec lien de dépendance",0,MIN((0.75*E89),1694)),MIN(E89,(0.75*$D89),1694)),2)),IF($B89="Non - avec lien de dépendance",MIN(1129,E89,$D89)*overallRate,MIN(2258,E89)*overallRate)))))</f>
        <v>Effectuez l’étape 1</v>
      </c>
      <c r="H89" s="68" t="str">
        <f>IF(ISTEXT(overallRate),"Effectuez l’étape 1",IF($C89="Yes","Use Step 2a) Weekly for employees on leave with pay",IF(OR(COUNT($D89,F89)&lt;&gt;2,overallRate=0),0,IF(revenueReduction&gt;0.3,MAX(IF($B89="Oui - sans lien de dépendance",MIN(2258,F89,$D89)*overallRate,MIN(2258,F89)*overallRate),ROUND(MAX(IF($B89="Non - avec lien de dépendance",0,MIN((0.75*F89),1694)),MIN(F89,(0.75*$D89),1694)),2)),IF($B89="Non - avec lien de dépendance",MIN(1129,F89,$D89)*overallRate,MIN(2258,F89)*overallRate)))))</f>
        <v>Effectuez l’étape 1</v>
      </c>
      <c r="I89" s="3">
        <f t="shared" si="1"/>
        <v>0</v>
      </c>
    </row>
    <row r="90" spans="7:9" x14ac:dyDescent="0.5">
      <c r="G90" s="68" t="str">
        <f>IF(ISTEXT(overallRate),"Effectuez l’étape 1",IF($C90="Yes","Use Step 2a) Weekly for employees on leave with pay",IF(OR(COUNT($D90,E90)&lt;&gt;2,overallRate=0),0,IF(revenueReduction&gt;0.3,MAX(IF($B90="Oui - sans lien de dépendance",MIN(2258,E90,$D90)*overallRate,MIN(2258,E90)*overallRate),ROUND(MAX(IF($B90="Non - avec lien de dépendance",0,MIN((0.75*E90),1694)),MIN(E90,(0.75*$D90),1694)),2)),IF($B90="Non - avec lien de dépendance",MIN(1129,E90,$D90)*overallRate,MIN(2258,E90)*overallRate)))))</f>
        <v>Effectuez l’étape 1</v>
      </c>
      <c r="H90" s="68" t="str">
        <f>IF(ISTEXT(overallRate),"Effectuez l’étape 1",IF($C90="Yes","Use Step 2a) Weekly for employees on leave with pay",IF(OR(COUNT($D90,F90)&lt;&gt;2,overallRate=0),0,IF(revenueReduction&gt;0.3,MAX(IF($B90="Oui - sans lien de dépendance",MIN(2258,F90,$D90)*overallRate,MIN(2258,F90)*overallRate),ROUND(MAX(IF($B90="Non - avec lien de dépendance",0,MIN((0.75*F90),1694)),MIN(F90,(0.75*$D90),1694)),2)),IF($B90="Non - avec lien de dépendance",MIN(1129,F90,$D90)*overallRate,MIN(2258,F90)*overallRate)))))</f>
        <v>Effectuez l’étape 1</v>
      </c>
      <c r="I90" s="3">
        <f t="shared" si="1"/>
        <v>0</v>
      </c>
    </row>
    <row r="91" spans="7:9" x14ac:dyDescent="0.5">
      <c r="G91" s="68" t="str">
        <f>IF(ISTEXT(overallRate),"Effectuez l’étape 1",IF($C91="Yes","Use Step 2a) Weekly for employees on leave with pay",IF(OR(COUNT($D91,E91)&lt;&gt;2,overallRate=0),0,IF(revenueReduction&gt;0.3,MAX(IF($B91="Oui - sans lien de dépendance",MIN(2258,E91,$D91)*overallRate,MIN(2258,E91)*overallRate),ROUND(MAX(IF($B91="Non - avec lien de dépendance",0,MIN((0.75*E91),1694)),MIN(E91,(0.75*$D91),1694)),2)),IF($B91="Non - avec lien de dépendance",MIN(1129,E91,$D91)*overallRate,MIN(2258,E91)*overallRate)))))</f>
        <v>Effectuez l’étape 1</v>
      </c>
      <c r="H91" s="68" t="str">
        <f>IF(ISTEXT(overallRate),"Effectuez l’étape 1",IF($C91="Yes","Use Step 2a) Weekly for employees on leave with pay",IF(OR(COUNT($D91,F91)&lt;&gt;2,overallRate=0),0,IF(revenueReduction&gt;0.3,MAX(IF($B91="Oui - sans lien de dépendance",MIN(2258,F91,$D91)*overallRate,MIN(2258,F91)*overallRate),ROUND(MAX(IF($B91="Non - avec lien de dépendance",0,MIN((0.75*F91),1694)),MIN(F91,(0.75*$D91),1694)),2)),IF($B91="Non - avec lien de dépendance",MIN(1129,F91,$D91)*overallRate,MIN(2258,F91)*overallRate)))))</f>
        <v>Effectuez l’étape 1</v>
      </c>
      <c r="I91" s="3">
        <f t="shared" si="1"/>
        <v>0</v>
      </c>
    </row>
    <row r="92" spans="7:9" x14ac:dyDescent="0.5">
      <c r="G92" s="68" t="str">
        <f>IF(ISTEXT(overallRate),"Effectuez l’étape 1",IF($C92="Yes","Use Step 2a) Weekly for employees on leave with pay",IF(OR(COUNT($D92,E92)&lt;&gt;2,overallRate=0),0,IF(revenueReduction&gt;0.3,MAX(IF($B92="Oui - sans lien de dépendance",MIN(2258,E92,$D92)*overallRate,MIN(2258,E92)*overallRate),ROUND(MAX(IF($B92="Non - avec lien de dépendance",0,MIN((0.75*E92),1694)),MIN(E92,(0.75*$D92),1694)),2)),IF($B92="Non - avec lien de dépendance",MIN(1129,E92,$D92)*overallRate,MIN(2258,E92)*overallRate)))))</f>
        <v>Effectuez l’étape 1</v>
      </c>
      <c r="H92" s="68" t="str">
        <f>IF(ISTEXT(overallRate),"Effectuez l’étape 1",IF($C92="Yes","Use Step 2a) Weekly for employees on leave with pay",IF(OR(COUNT($D92,F92)&lt;&gt;2,overallRate=0),0,IF(revenueReduction&gt;0.3,MAX(IF($B92="Oui - sans lien de dépendance",MIN(2258,F92,$D92)*overallRate,MIN(2258,F92)*overallRate),ROUND(MAX(IF($B92="Non - avec lien de dépendance",0,MIN((0.75*F92),1694)),MIN(F92,(0.75*$D92),1694)),2)),IF($B92="Non - avec lien de dépendance",MIN(1129,F92,$D92)*overallRate,MIN(2258,F92)*overallRate)))))</f>
        <v>Effectuez l’étape 1</v>
      </c>
      <c r="I92" s="3">
        <f t="shared" si="1"/>
        <v>0</v>
      </c>
    </row>
    <row r="93" spans="7:9" x14ac:dyDescent="0.5">
      <c r="G93" s="68" t="str">
        <f>IF(ISTEXT(overallRate),"Effectuez l’étape 1",IF($C93="Yes","Use Step 2a) Weekly for employees on leave with pay",IF(OR(COUNT($D93,E93)&lt;&gt;2,overallRate=0),0,IF(revenueReduction&gt;0.3,MAX(IF($B93="Oui - sans lien de dépendance",MIN(2258,E93,$D93)*overallRate,MIN(2258,E93)*overallRate),ROUND(MAX(IF($B93="Non - avec lien de dépendance",0,MIN((0.75*E93),1694)),MIN(E93,(0.75*$D93),1694)),2)),IF($B93="Non - avec lien de dépendance",MIN(1129,E93,$D93)*overallRate,MIN(2258,E93)*overallRate)))))</f>
        <v>Effectuez l’étape 1</v>
      </c>
      <c r="H93" s="68" t="str">
        <f>IF(ISTEXT(overallRate),"Effectuez l’étape 1",IF($C93="Yes","Use Step 2a) Weekly for employees on leave with pay",IF(OR(COUNT($D93,F93)&lt;&gt;2,overallRate=0),0,IF(revenueReduction&gt;0.3,MAX(IF($B93="Oui - sans lien de dépendance",MIN(2258,F93,$D93)*overallRate,MIN(2258,F93)*overallRate),ROUND(MAX(IF($B93="Non - avec lien de dépendance",0,MIN((0.75*F93),1694)),MIN(F93,(0.75*$D93),1694)),2)),IF($B93="Non - avec lien de dépendance",MIN(1129,F93,$D93)*overallRate,MIN(2258,F93)*overallRate)))))</f>
        <v>Effectuez l’étape 1</v>
      </c>
      <c r="I93" s="3">
        <f t="shared" si="1"/>
        <v>0</v>
      </c>
    </row>
    <row r="94" spans="7:9" x14ac:dyDescent="0.5">
      <c r="G94" s="68" t="str">
        <f>IF(ISTEXT(overallRate),"Effectuez l’étape 1",IF($C94="Yes","Use Step 2a) Weekly for employees on leave with pay",IF(OR(COUNT($D94,E94)&lt;&gt;2,overallRate=0),0,IF(revenueReduction&gt;0.3,MAX(IF($B94="Oui - sans lien de dépendance",MIN(2258,E94,$D94)*overallRate,MIN(2258,E94)*overallRate),ROUND(MAX(IF($B94="Non - avec lien de dépendance",0,MIN((0.75*E94),1694)),MIN(E94,(0.75*$D94),1694)),2)),IF($B94="Non - avec lien de dépendance",MIN(1129,E94,$D94)*overallRate,MIN(2258,E94)*overallRate)))))</f>
        <v>Effectuez l’étape 1</v>
      </c>
      <c r="H94" s="68" t="str">
        <f>IF(ISTEXT(overallRate),"Effectuez l’étape 1",IF($C94="Yes","Use Step 2a) Weekly for employees on leave with pay",IF(OR(COUNT($D94,F94)&lt;&gt;2,overallRate=0),0,IF(revenueReduction&gt;0.3,MAX(IF($B94="Oui - sans lien de dépendance",MIN(2258,F94,$D94)*overallRate,MIN(2258,F94)*overallRate),ROUND(MAX(IF($B94="Non - avec lien de dépendance",0,MIN((0.75*F94),1694)),MIN(F94,(0.75*$D94),1694)),2)),IF($B94="Non - avec lien de dépendance",MIN(1129,F94,$D94)*overallRate,MIN(2258,F94)*overallRate)))))</f>
        <v>Effectuez l’étape 1</v>
      </c>
      <c r="I94" s="3">
        <f t="shared" si="1"/>
        <v>0</v>
      </c>
    </row>
    <row r="95" spans="7:9" x14ac:dyDescent="0.5">
      <c r="G95" s="68" t="str">
        <f>IF(ISTEXT(overallRate),"Effectuez l’étape 1",IF($C95="Yes","Use Step 2a) Weekly for employees on leave with pay",IF(OR(COUNT($D95,E95)&lt;&gt;2,overallRate=0),0,IF(revenueReduction&gt;0.3,MAX(IF($B95="Oui - sans lien de dépendance",MIN(2258,E95,$D95)*overallRate,MIN(2258,E95)*overallRate),ROUND(MAX(IF($B95="Non - avec lien de dépendance",0,MIN((0.75*E95),1694)),MIN(E95,(0.75*$D95),1694)),2)),IF($B95="Non - avec lien de dépendance",MIN(1129,E95,$D95)*overallRate,MIN(2258,E95)*overallRate)))))</f>
        <v>Effectuez l’étape 1</v>
      </c>
      <c r="H95" s="68" t="str">
        <f>IF(ISTEXT(overallRate),"Effectuez l’étape 1",IF($C95="Yes","Use Step 2a) Weekly for employees on leave with pay",IF(OR(COUNT($D95,F95)&lt;&gt;2,overallRate=0),0,IF(revenueReduction&gt;0.3,MAX(IF($B95="Oui - sans lien de dépendance",MIN(2258,F95,$D95)*overallRate,MIN(2258,F95)*overallRate),ROUND(MAX(IF($B95="Non - avec lien de dépendance",0,MIN((0.75*F95),1694)),MIN(F95,(0.75*$D95),1694)),2)),IF($B95="Non - avec lien de dépendance",MIN(1129,F95,$D95)*overallRate,MIN(2258,F95)*overallRate)))))</f>
        <v>Effectuez l’étape 1</v>
      </c>
      <c r="I95" s="3">
        <f t="shared" si="1"/>
        <v>0</v>
      </c>
    </row>
    <row r="96" spans="7:9" x14ac:dyDescent="0.5">
      <c r="G96" s="68" t="str">
        <f>IF(ISTEXT(overallRate),"Effectuez l’étape 1",IF($C96="Yes","Use Step 2a) Weekly for employees on leave with pay",IF(OR(COUNT($D96,E96)&lt;&gt;2,overallRate=0),0,IF(revenueReduction&gt;0.3,MAX(IF($B96="Oui - sans lien de dépendance",MIN(2258,E96,$D96)*overallRate,MIN(2258,E96)*overallRate),ROUND(MAX(IF($B96="Non - avec lien de dépendance",0,MIN((0.75*E96),1694)),MIN(E96,(0.75*$D96),1694)),2)),IF($B96="Non - avec lien de dépendance",MIN(1129,E96,$D96)*overallRate,MIN(2258,E96)*overallRate)))))</f>
        <v>Effectuez l’étape 1</v>
      </c>
      <c r="H96" s="68" t="str">
        <f>IF(ISTEXT(overallRate),"Effectuez l’étape 1",IF($C96="Yes","Use Step 2a) Weekly for employees on leave with pay",IF(OR(COUNT($D96,F96)&lt;&gt;2,overallRate=0),0,IF(revenueReduction&gt;0.3,MAX(IF($B96="Oui - sans lien de dépendance",MIN(2258,F96,$D96)*overallRate,MIN(2258,F96)*overallRate),ROUND(MAX(IF($B96="Non - avec lien de dépendance",0,MIN((0.75*F96),1694)),MIN(F96,(0.75*$D96),1694)),2)),IF($B96="Non - avec lien de dépendance",MIN(1129,F96,$D96)*overallRate,MIN(2258,F96)*overallRate)))))</f>
        <v>Effectuez l’étape 1</v>
      </c>
      <c r="I96" s="3">
        <f t="shared" si="1"/>
        <v>0</v>
      </c>
    </row>
    <row r="97" spans="7:9" x14ac:dyDescent="0.5">
      <c r="G97" s="68" t="str">
        <f>IF(ISTEXT(overallRate),"Effectuez l’étape 1",IF($C97="Yes","Use Step 2a) Weekly for employees on leave with pay",IF(OR(COUNT($D97,E97)&lt;&gt;2,overallRate=0),0,IF(revenueReduction&gt;0.3,MAX(IF($B97="Oui - sans lien de dépendance",MIN(2258,E97,$D97)*overallRate,MIN(2258,E97)*overallRate),ROUND(MAX(IF($B97="Non - avec lien de dépendance",0,MIN((0.75*E97),1694)),MIN(E97,(0.75*$D97),1694)),2)),IF($B97="Non - avec lien de dépendance",MIN(1129,E97,$D97)*overallRate,MIN(2258,E97)*overallRate)))))</f>
        <v>Effectuez l’étape 1</v>
      </c>
      <c r="H97" s="68" t="str">
        <f>IF(ISTEXT(overallRate),"Effectuez l’étape 1",IF($C97="Yes","Use Step 2a) Weekly for employees on leave with pay",IF(OR(COUNT($D97,F97)&lt;&gt;2,overallRate=0),0,IF(revenueReduction&gt;0.3,MAX(IF($B97="Oui - sans lien de dépendance",MIN(2258,F97,$D97)*overallRate,MIN(2258,F97)*overallRate),ROUND(MAX(IF($B97="Non - avec lien de dépendance",0,MIN((0.75*F97),1694)),MIN(F97,(0.75*$D97),1694)),2)),IF($B97="Non - avec lien de dépendance",MIN(1129,F97,$D97)*overallRate,MIN(2258,F97)*overallRate)))))</f>
        <v>Effectuez l’étape 1</v>
      </c>
      <c r="I97" s="3">
        <f t="shared" si="1"/>
        <v>0</v>
      </c>
    </row>
    <row r="98" spans="7:9" x14ac:dyDescent="0.5">
      <c r="G98" s="68" t="str">
        <f>IF(ISTEXT(overallRate),"Effectuez l’étape 1",IF($C98="Yes","Use Step 2a) Weekly for employees on leave with pay",IF(OR(COUNT($D98,E98)&lt;&gt;2,overallRate=0),0,IF(revenueReduction&gt;0.3,MAX(IF($B98="Oui - sans lien de dépendance",MIN(2258,E98,$D98)*overallRate,MIN(2258,E98)*overallRate),ROUND(MAX(IF($B98="Non - avec lien de dépendance",0,MIN((0.75*E98),1694)),MIN(E98,(0.75*$D98),1694)),2)),IF($B98="Non - avec lien de dépendance",MIN(1129,E98,$D98)*overallRate,MIN(2258,E98)*overallRate)))))</f>
        <v>Effectuez l’étape 1</v>
      </c>
      <c r="H98" s="68" t="str">
        <f>IF(ISTEXT(overallRate),"Effectuez l’étape 1",IF($C98="Yes","Use Step 2a) Weekly for employees on leave with pay",IF(OR(COUNT($D98,F98)&lt;&gt;2,overallRate=0),0,IF(revenueReduction&gt;0.3,MAX(IF($B98="Oui - sans lien de dépendance",MIN(2258,F98,$D98)*overallRate,MIN(2258,F98)*overallRate),ROUND(MAX(IF($B98="Non - avec lien de dépendance",0,MIN((0.75*F98),1694)),MIN(F98,(0.75*$D98),1694)),2)),IF($B98="Non - avec lien de dépendance",MIN(1129,F98,$D98)*overallRate,MIN(2258,F98)*overallRate)))))</f>
        <v>Effectuez l’étape 1</v>
      </c>
      <c r="I98" s="3">
        <f t="shared" si="1"/>
        <v>0</v>
      </c>
    </row>
    <row r="99" spans="7:9" x14ac:dyDescent="0.5">
      <c r="G99" s="68" t="str">
        <f>IF(ISTEXT(overallRate),"Effectuez l’étape 1",IF($C99="Yes","Use Step 2a) Weekly for employees on leave with pay",IF(OR(COUNT($D99,E99)&lt;&gt;2,overallRate=0),0,IF(revenueReduction&gt;0.3,MAX(IF($B99="Oui - sans lien de dépendance",MIN(2258,E99,$D99)*overallRate,MIN(2258,E99)*overallRate),ROUND(MAX(IF($B99="Non - avec lien de dépendance",0,MIN((0.75*E99),1694)),MIN(E99,(0.75*$D99),1694)),2)),IF($B99="Non - avec lien de dépendance",MIN(1129,E99,$D99)*overallRate,MIN(2258,E99)*overallRate)))))</f>
        <v>Effectuez l’étape 1</v>
      </c>
      <c r="H99" s="68" t="str">
        <f>IF(ISTEXT(overallRate),"Effectuez l’étape 1",IF($C99="Yes","Use Step 2a) Weekly for employees on leave with pay",IF(OR(COUNT($D99,F99)&lt;&gt;2,overallRate=0),0,IF(revenueReduction&gt;0.3,MAX(IF($B99="Oui - sans lien de dépendance",MIN(2258,F99,$D99)*overallRate,MIN(2258,F99)*overallRate),ROUND(MAX(IF($B99="Non - avec lien de dépendance",0,MIN((0.75*F99),1694)),MIN(F99,(0.75*$D99),1694)),2)),IF($B99="Non - avec lien de dépendance",MIN(1129,F99,$D99)*overallRate,MIN(2258,F99)*overallRate)))))</f>
        <v>Effectuez l’étape 1</v>
      </c>
      <c r="I99" s="3">
        <f t="shared" si="1"/>
        <v>0</v>
      </c>
    </row>
    <row r="100" spans="7:9" x14ac:dyDescent="0.5">
      <c r="G100" s="68" t="str">
        <f>IF(ISTEXT(overallRate),"Effectuez l’étape 1",IF($C100="Yes","Use Step 2a) Weekly for employees on leave with pay",IF(OR(COUNT($D100,E100)&lt;&gt;2,overallRate=0),0,IF(revenueReduction&gt;0.3,MAX(IF($B100="Oui - sans lien de dépendance",MIN(2258,E100,$D100)*overallRate,MIN(2258,E100)*overallRate),ROUND(MAX(IF($B100="Non - avec lien de dépendance",0,MIN((0.75*E100),1694)),MIN(E100,(0.75*$D100),1694)),2)),IF($B100="Non - avec lien de dépendance",MIN(1129,E100,$D100)*overallRate,MIN(2258,E100)*overallRate)))))</f>
        <v>Effectuez l’étape 1</v>
      </c>
      <c r="H100" s="68" t="str">
        <f>IF(ISTEXT(overallRate),"Effectuez l’étape 1",IF($C100="Yes","Use Step 2a) Weekly for employees on leave with pay",IF(OR(COUNT($D100,F100)&lt;&gt;2,overallRate=0),0,IF(revenueReduction&gt;0.3,MAX(IF($B100="Oui - sans lien de dépendance",MIN(2258,F100,$D100)*overallRate,MIN(2258,F100)*overallRate),ROUND(MAX(IF($B100="Non - avec lien de dépendance",0,MIN((0.75*F100),1694)),MIN(F100,(0.75*$D100),1694)),2)),IF($B100="Non - avec lien de dépendance",MIN(1129,F100,$D100)*overallRate,MIN(2258,F100)*overallRate)))))</f>
        <v>Effectuez l’étape 1</v>
      </c>
      <c r="I100" s="3">
        <f t="shared" si="1"/>
        <v>0</v>
      </c>
    </row>
    <row r="101" spans="7:9" x14ac:dyDescent="0.5">
      <c r="G101" s="68" t="str">
        <f>IF(ISTEXT(overallRate),"Effectuez l’étape 1",IF($C101="Yes","Use Step 2a) Weekly for employees on leave with pay",IF(OR(COUNT($D101,E101)&lt;&gt;2,overallRate=0),0,IF(revenueReduction&gt;0.3,MAX(IF($B101="Oui - sans lien de dépendance",MIN(2258,E101,$D101)*overallRate,MIN(2258,E101)*overallRate),ROUND(MAX(IF($B101="Non - avec lien de dépendance",0,MIN((0.75*E101),1694)),MIN(E101,(0.75*$D101),1694)),2)),IF($B101="Non - avec lien de dépendance",MIN(1129,E101,$D101)*overallRate,MIN(2258,E101)*overallRate)))))</f>
        <v>Effectuez l’étape 1</v>
      </c>
      <c r="H101" s="68" t="str">
        <f>IF(ISTEXT(overallRate),"Effectuez l’étape 1",IF($C101="Yes","Use Step 2a) Weekly for employees on leave with pay",IF(OR(COUNT($D101,F101)&lt;&gt;2,overallRate=0),0,IF(revenueReduction&gt;0.3,MAX(IF($B101="Oui - sans lien de dépendance",MIN(2258,F101,$D101)*overallRate,MIN(2258,F101)*overallRate),ROUND(MAX(IF($B101="Non - avec lien de dépendance",0,MIN((0.75*F101),1694)),MIN(F101,(0.75*$D101),1694)),2)),IF($B101="Non - avec lien de dépendance",MIN(1129,F101,$D101)*overallRate,MIN(2258,F101)*overallRate)))))</f>
        <v>Effectuez l’étape 1</v>
      </c>
      <c r="I101" s="3">
        <f t="shared" si="1"/>
        <v>0</v>
      </c>
    </row>
    <row r="102" spans="7:9" x14ac:dyDescent="0.5">
      <c r="G102" s="68" t="str">
        <f>IF(ISTEXT(overallRate),"Effectuez l’étape 1",IF($C102="Yes","Use Step 2a) Weekly for employees on leave with pay",IF(OR(COUNT($D102,E102)&lt;&gt;2,overallRate=0),0,IF(revenueReduction&gt;0.3,MAX(IF($B102="Oui - sans lien de dépendance",MIN(2258,E102,$D102)*overallRate,MIN(2258,E102)*overallRate),ROUND(MAX(IF($B102="Non - avec lien de dépendance",0,MIN((0.75*E102),1694)),MIN(E102,(0.75*$D102),1694)),2)),IF($B102="Non - avec lien de dépendance",MIN(1129,E102,$D102)*overallRate,MIN(2258,E102)*overallRate)))))</f>
        <v>Effectuez l’étape 1</v>
      </c>
      <c r="H102" s="68" t="str">
        <f>IF(ISTEXT(overallRate),"Effectuez l’étape 1",IF($C102="Yes","Use Step 2a) Weekly for employees on leave with pay",IF(OR(COUNT($D102,F102)&lt;&gt;2,overallRate=0),0,IF(revenueReduction&gt;0.3,MAX(IF($B102="Oui - sans lien de dépendance",MIN(2258,F102,$D102)*overallRate,MIN(2258,F102)*overallRate),ROUND(MAX(IF($B102="Non - avec lien de dépendance",0,MIN((0.75*F102),1694)),MIN(F102,(0.75*$D102),1694)),2)),IF($B102="Non - avec lien de dépendance",MIN(1129,F102,$D102)*overallRate,MIN(2258,F102)*overallRate)))))</f>
        <v>Effectuez l’étape 1</v>
      </c>
      <c r="I102" s="3">
        <f t="shared" si="1"/>
        <v>0</v>
      </c>
    </row>
    <row r="103" spans="7:9" x14ac:dyDescent="0.5">
      <c r="G103" s="68" t="str">
        <f>IF(ISTEXT(overallRate),"Effectuez l’étape 1",IF($C103="Yes","Use Step 2a) Weekly for employees on leave with pay",IF(OR(COUNT($D103,E103)&lt;&gt;2,overallRate=0),0,IF(revenueReduction&gt;0.3,MAX(IF($B103="Oui - sans lien de dépendance",MIN(2258,E103,$D103)*overallRate,MIN(2258,E103)*overallRate),ROUND(MAX(IF($B103="Non - avec lien de dépendance",0,MIN((0.75*E103),1694)),MIN(E103,(0.75*$D103),1694)),2)),IF($B103="Non - avec lien de dépendance",MIN(1129,E103,$D103)*overallRate,MIN(2258,E103)*overallRate)))))</f>
        <v>Effectuez l’étape 1</v>
      </c>
      <c r="H103" s="68" t="str">
        <f>IF(ISTEXT(overallRate),"Effectuez l’étape 1",IF($C103="Yes","Use Step 2a) Weekly for employees on leave with pay",IF(OR(COUNT($D103,F103)&lt;&gt;2,overallRate=0),0,IF(revenueReduction&gt;0.3,MAX(IF($B103="Oui - sans lien de dépendance",MIN(2258,F103,$D103)*overallRate,MIN(2258,F103)*overallRate),ROUND(MAX(IF($B103="Non - avec lien de dépendance",0,MIN((0.75*F103),1694)),MIN(F103,(0.75*$D103),1694)),2)),IF($B103="Non - avec lien de dépendance",MIN(1129,F103,$D103)*overallRate,MIN(2258,F103)*overallRate)))))</f>
        <v>Effectuez l’étape 1</v>
      </c>
      <c r="I103" s="3">
        <f t="shared" si="1"/>
        <v>0</v>
      </c>
    </row>
    <row r="104" spans="7:9" x14ac:dyDescent="0.5">
      <c r="G104" s="68" t="str">
        <f>IF(ISTEXT(overallRate),"Effectuez l’étape 1",IF($C104="Yes","Use Step 2a) Weekly for employees on leave with pay",IF(OR(COUNT($D104,E104)&lt;&gt;2,overallRate=0),0,IF(revenueReduction&gt;0.3,MAX(IF($B104="Oui - sans lien de dépendance",MIN(2258,E104,$D104)*overallRate,MIN(2258,E104)*overallRate),ROUND(MAX(IF($B104="Non - avec lien de dépendance",0,MIN((0.75*E104),1694)),MIN(E104,(0.75*$D104),1694)),2)),IF($B104="Non - avec lien de dépendance",MIN(1129,E104,$D104)*overallRate,MIN(2258,E104)*overallRate)))))</f>
        <v>Effectuez l’étape 1</v>
      </c>
      <c r="H104" s="68" t="str">
        <f>IF(ISTEXT(overallRate),"Effectuez l’étape 1",IF($C104="Yes","Use Step 2a) Weekly for employees on leave with pay",IF(OR(COUNT($D104,F104)&lt;&gt;2,overallRate=0),0,IF(revenueReduction&gt;0.3,MAX(IF($B104="Oui - sans lien de dépendance",MIN(2258,F104,$D104)*overallRate,MIN(2258,F104)*overallRate),ROUND(MAX(IF($B104="Non - avec lien de dépendance",0,MIN((0.75*F104),1694)),MIN(F104,(0.75*$D104),1694)),2)),IF($B104="Non - avec lien de dépendance",MIN(1129,F104,$D104)*overallRate,MIN(2258,F104)*overallRate)))))</f>
        <v>Effectuez l’étape 1</v>
      </c>
      <c r="I104" s="3">
        <f t="shared" si="1"/>
        <v>0</v>
      </c>
    </row>
    <row r="105" spans="7:9" x14ac:dyDescent="0.5">
      <c r="G105" s="68" t="str">
        <f>IF(ISTEXT(overallRate),"Effectuez l’étape 1",IF($C105="Yes","Use Step 2a) Weekly for employees on leave with pay",IF(OR(COUNT($D105,E105)&lt;&gt;2,overallRate=0),0,IF(revenueReduction&gt;0.3,MAX(IF($B105="Oui - sans lien de dépendance",MIN(2258,E105,$D105)*overallRate,MIN(2258,E105)*overallRate),ROUND(MAX(IF($B105="Non - avec lien de dépendance",0,MIN((0.75*E105),1694)),MIN(E105,(0.75*$D105),1694)),2)),IF($B105="Non - avec lien de dépendance",MIN(1129,E105,$D105)*overallRate,MIN(2258,E105)*overallRate)))))</f>
        <v>Effectuez l’étape 1</v>
      </c>
      <c r="H105" s="68" t="str">
        <f>IF(ISTEXT(overallRate),"Effectuez l’étape 1",IF($C105="Yes","Use Step 2a) Weekly for employees on leave with pay",IF(OR(COUNT($D105,F105)&lt;&gt;2,overallRate=0),0,IF(revenueReduction&gt;0.3,MAX(IF($B105="Oui - sans lien de dépendance",MIN(2258,F105,$D105)*overallRate,MIN(2258,F105)*overallRate),ROUND(MAX(IF($B105="Non - avec lien de dépendance",0,MIN((0.75*F105),1694)),MIN(F105,(0.75*$D105),1694)),2)),IF($B105="Non - avec lien de dépendance",MIN(1129,F105,$D105)*overallRate,MIN(2258,F105)*overallRate)))))</f>
        <v>Effectuez l’étape 1</v>
      </c>
      <c r="I105" s="3">
        <f t="shared" si="1"/>
        <v>0</v>
      </c>
    </row>
    <row r="106" spans="7:9" x14ac:dyDescent="0.5">
      <c r="G106" s="68" t="str">
        <f>IF(ISTEXT(overallRate),"Effectuez l’étape 1",IF($C106="Yes","Use Step 2a) Weekly for employees on leave with pay",IF(OR(COUNT($D106,E106)&lt;&gt;2,overallRate=0),0,IF(revenueReduction&gt;0.3,MAX(IF($B106="Oui - sans lien de dépendance",MIN(2258,E106,$D106)*overallRate,MIN(2258,E106)*overallRate),ROUND(MAX(IF($B106="Non - avec lien de dépendance",0,MIN((0.75*E106),1694)),MIN(E106,(0.75*$D106),1694)),2)),IF($B106="Non - avec lien de dépendance",MIN(1129,E106,$D106)*overallRate,MIN(2258,E106)*overallRate)))))</f>
        <v>Effectuez l’étape 1</v>
      </c>
      <c r="H106" s="68" t="str">
        <f>IF(ISTEXT(overallRate),"Effectuez l’étape 1",IF($C106="Yes","Use Step 2a) Weekly for employees on leave with pay",IF(OR(COUNT($D106,F106)&lt;&gt;2,overallRate=0),0,IF(revenueReduction&gt;0.3,MAX(IF($B106="Oui - sans lien de dépendance",MIN(2258,F106,$D106)*overallRate,MIN(2258,F106)*overallRate),ROUND(MAX(IF($B106="Non - avec lien de dépendance",0,MIN((0.75*F106),1694)),MIN(F106,(0.75*$D106),1694)),2)),IF($B106="Non - avec lien de dépendance",MIN(1129,F106,$D106)*overallRate,MIN(2258,F106)*overallRate)))))</f>
        <v>Effectuez l’étape 1</v>
      </c>
      <c r="I106" s="3">
        <f t="shared" si="1"/>
        <v>0</v>
      </c>
    </row>
    <row r="107" spans="7:9" x14ac:dyDescent="0.5">
      <c r="G107" s="68" t="str">
        <f>IF(ISTEXT(overallRate),"Effectuez l’étape 1",IF($C107="Yes","Use Step 2a) Weekly for employees on leave with pay",IF(OR(COUNT($D107,E107)&lt;&gt;2,overallRate=0),0,IF(revenueReduction&gt;0.3,MAX(IF($B107="Oui - sans lien de dépendance",MIN(2258,E107,$D107)*overallRate,MIN(2258,E107)*overallRate),ROUND(MAX(IF($B107="Non - avec lien de dépendance",0,MIN((0.75*E107),1694)),MIN(E107,(0.75*$D107),1694)),2)),IF($B107="Non - avec lien de dépendance",MIN(1129,E107,$D107)*overallRate,MIN(2258,E107)*overallRate)))))</f>
        <v>Effectuez l’étape 1</v>
      </c>
      <c r="H107" s="68" t="str">
        <f>IF(ISTEXT(overallRate),"Effectuez l’étape 1",IF($C107="Yes","Use Step 2a) Weekly for employees on leave with pay",IF(OR(COUNT($D107,F107)&lt;&gt;2,overallRate=0),0,IF(revenueReduction&gt;0.3,MAX(IF($B107="Oui - sans lien de dépendance",MIN(2258,F107,$D107)*overallRate,MIN(2258,F107)*overallRate),ROUND(MAX(IF($B107="Non - avec lien de dépendance",0,MIN((0.75*F107),1694)),MIN(F107,(0.75*$D107),1694)),2)),IF($B107="Non - avec lien de dépendance",MIN(1129,F107,$D107)*overallRate,MIN(2258,F107)*overallRate)))))</f>
        <v>Effectuez l’étape 1</v>
      </c>
      <c r="I107" s="3">
        <f t="shared" si="1"/>
        <v>0</v>
      </c>
    </row>
    <row r="108" spans="7:9" x14ac:dyDescent="0.5">
      <c r="G108" s="68" t="str">
        <f>IF(ISTEXT(overallRate),"Effectuez l’étape 1",IF($C108="Yes","Use Step 2a) Weekly for employees on leave with pay",IF(OR(COUNT($D108,E108)&lt;&gt;2,overallRate=0),0,IF(revenueReduction&gt;0.3,MAX(IF($B108="Oui - sans lien de dépendance",MIN(2258,E108,$D108)*overallRate,MIN(2258,E108)*overallRate),ROUND(MAX(IF($B108="Non - avec lien de dépendance",0,MIN((0.75*E108),1694)),MIN(E108,(0.75*$D108),1694)),2)),IF($B108="Non - avec lien de dépendance",MIN(1129,E108,$D108)*overallRate,MIN(2258,E108)*overallRate)))))</f>
        <v>Effectuez l’étape 1</v>
      </c>
      <c r="H108" s="68" t="str">
        <f>IF(ISTEXT(overallRate),"Effectuez l’étape 1",IF($C108="Yes","Use Step 2a) Weekly for employees on leave with pay",IF(OR(COUNT($D108,F108)&lt;&gt;2,overallRate=0),0,IF(revenueReduction&gt;0.3,MAX(IF($B108="Oui - sans lien de dépendance",MIN(2258,F108,$D108)*overallRate,MIN(2258,F108)*overallRate),ROUND(MAX(IF($B108="Non - avec lien de dépendance",0,MIN((0.75*F108),1694)),MIN(F108,(0.75*$D108),1694)),2)),IF($B108="Non - avec lien de dépendance",MIN(1129,F108,$D108)*overallRate,MIN(2258,F108)*overallRate)))))</f>
        <v>Effectuez l’étape 1</v>
      </c>
      <c r="I108" s="3">
        <f t="shared" si="1"/>
        <v>0</v>
      </c>
    </row>
    <row r="109" spans="7:9" x14ac:dyDescent="0.5">
      <c r="G109" s="68" t="str">
        <f>IF(ISTEXT(overallRate),"Effectuez l’étape 1",IF($C109="Yes","Use Step 2a) Weekly for employees on leave with pay",IF(OR(COUNT($D109,E109)&lt;&gt;2,overallRate=0),0,IF(revenueReduction&gt;0.3,MAX(IF($B109="Oui - sans lien de dépendance",MIN(2258,E109,$D109)*overallRate,MIN(2258,E109)*overallRate),ROUND(MAX(IF($B109="Non - avec lien de dépendance",0,MIN((0.75*E109),1694)),MIN(E109,(0.75*$D109),1694)),2)),IF($B109="Non - avec lien de dépendance",MIN(1129,E109,$D109)*overallRate,MIN(2258,E109)*overallRate)))))</f>
        <v>Effectuez l’étape 1</v>
      </c>
      <c r="H109" s="68" t="str">
        <f>IF(ISTEXT(overallRate),"Effectuez l’étape 1",IF($C109="Yes","Use Step 2a) Weekly for employees on leave with pay",IF(OR(COUNT($D109,F109)&lt;&gt;2,overallRate=0),0,IF(revenueReduction&gt;0.3,MAX(IF($B109="Oui - sans lien de dépendance",MIN(2258,F109,$D109)*overallRate,MIN(2258,F109)*overallRate),ROUND(MAX(IF($B109="Non - avec lien de dépendance",0,MIN((0.75*F109),1694)),MIN(F109,(0.75*$D109),1694)),2)),IF($B109="Non - avec lien de dépendance",MIN(1129,F109,$D109)*overallRate,MIN(2258,F109)*overallRate)))))</f>
        <v>Effectuez l’étape 1</v>
      </c>
      <c r="I109" s="3">
        <f t="shared" si="1"/>
        <v>0</v>
      </c>
    </row>
    <row r="110" spans="7:9" x14ac:dyDescent="0.5">
      <c r="G110" s="68" t="str">
        <f>IF(ISTEXT(overallRate),"Effectuez l’étape 1",IF($C110="Yes","Use Step 2a) Weekly for employees on leave with pay",IF(OR(COUNT($D110,E110)&lt;&gt;2,overallRate=0),0,IF(revenueReduction&gt;0.3,MAX(IF($B110="Oui - sans lien de dépendance",MIN(2258,E110,$D110)*overallRate,MIN(2258,E110)*overallRate),ROUND(MAX(IF($B110="Non - avec lien de dépendance",0,MIN((0.75*E110),1694)),MIN(E110,(0.75*$D110),1694)),2)),IF($B110="Non - avec lien de dépendance",MIN(1129,E110,$D110)*overallRate,MIN(2258,E110)*overallRate)))))</f>
        <v>Effectuez l’étape 1</v>
      </c>
      <c r="H110" s="68" t="str">
        <f>IF(ISTEXT(overallRate),"Effectuez l’étape 1",IF($C110="Yes","Use Step 2a) Weekly for employees on leave with pay",IF(OR(COUNT($D110,F110)&lt;&gt;2,overallRate=0),0,IF(revenueReduction&gt;0.3,MAX(IF($B110="Oui - sans lien de dépendance",MIN(2258,F110,$D110)*overallRate,MIN(2258,F110)*overallRate),ROUND(MAX(IF($B110="Non - avec lien de dépendance",0,MIN((0.75*F110),1694)),MIN(F110,(0.75*$D110),1694)),2)),IF($B110="Non - avec lien de dépendance",MIN(1129,F110,$D110)*overallRate,MIN(2258,F110)*overallRate)))))</f>
        <v>Effectuez l’étape 1</v>
      </c>
      <c r="I110" s="3">
        <f t="shared" si="1"/>
        <v>0</v>
      </c>
    </row>
    <row r="111" spans="7:9" x14ac:dyDescent="0.5">
      <c r="G111" s="68" t="str">
        <f>IF(ISTEXT(overallRate),"Effectuez l’étape 1",IF($C111="Yes","Use Step 2a) Weekly for employees on leave with pay",IF(OR(COUNT($D111,E111)&lt;&gt;2,overallRate=0),0,IF(revenueReduction&gt;0.3,MAX(IF($B111="Oui - sans lien de dépendance",MIN(2258,E111,$D111)*overallRate,MIN(2258,E111)*overallRate),ROUND(MAX(IF($B111="Non - avec lien de dépendance",0,MIN((0.75*E111),1694)),MIN(E111,(0.75*$D111),1694)),2)),IF($B111="Non - avec lien de dépendance",MIN(1129,E111,$D111)*overallRate,MIN(2258,E111)*overallRate)))))</f>
        <v>Effectuez l’étape 1</v>
      </c>
      <c r="H111" s="68" t="str">
        <f>IF(ISTEXT(overallRate),"Effectuez l’étape 1",IF($C111="Yes","Use Step 2a) Weekly for employees on leave with pay",IF(OR(COUNT($D111,F111)&lt;&gt;2,overallRate=0),0,IF(revenueReduction&gt;0.3,MAX(IF($B111="Oui - sans lien de dépendance",MIN(2258,F111,$D111)*overallRate,MIN(2258,F111)*overallRate),ROUND(MAX(IF($B111="Non - avec lien de dépendance",0,MIN((0.75*F111),1694)),MIN(F111,(0.75*$D111),1694)),2)),IF($B111="Non - avec lien de dépendance",MIN(1129,F111,$D111)*overallRate,MIN(2258,F111)*overallRate)))))</f>
        <v>Effectuez l’étape 1</v>
      </c>
      <c r="I111" s="3">
        <f t="shared" si="1"/>
        <v>0</v>
      </c>
    </row>
    <row r="112" spans="7:9" x14ac:dyDescent="0.5">
      <c r="G112" s="68" t="str">
        <f>IF(ISTEXT(overallRate),"Effectuez l’étape 1",IF($C112="Yes","Use Step 2a) Weekly for employees on leave with pay",IF(OR(COUNT($D112,E112)&lt;&gt;2,overallRate=0),0,IF(revenueReduction&gt;0.3,MAX(IF($B112="Oui - sans lien de dépendance",MIN(2258,E112,$D112)*overallRate,MIN(2258,E112)*overallRate),ROUND(MAX(IF($B112="Non - avec lien de dépendance",0,MIN((0.75*E112),1694)),MIN(E112,(0.75*$D112),1694)),2)),IF($B112="Non - avec lien de dépendance",MIN(1129,E112,$D112)*overallRate,MIN(2258,E112)*overallRate)))))</f>
        <v>Effectuez l’étape 1</v>
      </c>
      <c r="H112" s="68" t="str">
        <f>IF(ISTEXT(overallRate),"Effectuez l’étape 1",IF($C112="Yes","Use Step 2a) Weekly for employees on leave with pay",IF(OR(COUNT($D112,F112)&lt;&gt;2,overallRate=0),0,IF(revenueReduction&gt;0.3,MAX(IF($B112="Oui - sans lien de dépendance",MIN(2258,F112,$D112)*overallRate,MIN(2258,F112)*overallRate),ROUND(MAX(IF($B112="Non - avec lien de dépendance",0,MIN((0.75*F112),1694)),MIN(F112,(0.75*$D112),1694)),2)),IF($B112="Non - avec lien de dépendance",MIN(1129,F112,$D112)*overallRate,MIN(2258,F112)*overallRate)))))</f>
        <v>Effectuez l’étape 1</v>
      </c>
      <c r="I112" s="3">
        <f t="shared" si="1"/>
        <v>0</v>
      </c>
    </row>
    <row r="113" spans="7:9" x14ac:dyDescent="0.5">
      <c r="G113" s="68" t="str">
        <f>IF(ISTEXT(overallRate),"Effectuez l’étape 1",IF($C113="Yes","Use Step 2a) Weekly for employees on leave with pay",IF(OR(COUNT($D113,E113)&lt;&gt;2,overallRate=0),0,IF(revenueReduction&gt;0.3,MAX(IF($B113="Oui - sans lien de dépendance",MIN(2258,E113,$D113)*overallRate,MIN(2258,E113)*overallRate),ROUND(MAX(IF($B113="Non - avec lien de dépendance",0,MIN((0.75*E113),1694)),MIN(E113,(0.75*$D113),1694)),2)),IF($B113="Non - avec lien de dépendance",MIN(1129,E113,$D113)*overallRate,MIN(2258,E113)*overallRate)))))</f>
        <v>Effectuez l’étape 1</v>
      </c>
      <c r="H113" s="68" t="str">
        <f>IF(ISTEXT(overallRate),"Effectuez l’étape 1",IF($C113="Yes","Use Step 2a) Weekly for employees on leave with pay",IF(OR(COUNT($D113,F113)&lt;&gt;2,overallRate=0),0,IF(revenueReduction&gt;0.3,MAX(IF($B113="Oui - sans lien de dépendance",MIN(2258,F113,$D113)*overallRate,MIN(2258,F113)*overallRate),ROUND(MAX(IF($B113="Non - avec lien de dépendance",0,MIN((0.75*F113),1694)),MIN(F113,(0.75*$D113),1694)),2)),IF($B113="Non - avec lien de dépendance",MIN(1129,F113,$D113)*overallRate,MIN(2258,F113)*overallRate)))))</f>
        <v>Effectuez l’étape 1</v>
      </c>
      <c r="I113" s="3">
        <f t="shared" si="1"/>
        <v>0</v>
      </c>
    </row>
    <row r="114" spans="7:9" x14ac:dyDescent="0.5">
      <c r="G114" s="68" t="str">
        <f>IF(ISTEXT(overallRate),"Effectuez l’étape 1",IF($C114="Yes","Use Step 2a) Weekly for employees on leave with pay",IF(OR(COUNT($D114,E114)&lt;&gt;2,overallRate=0),0,IF(revenueReduction&gt;0.3,MAX(IF($B114="Oui - sans lien de dépendance",MIN(2258,E114,$D114)*overallRate,MIN(2258,E114)*overallRate),ROUND(MAX(IF($B114="Non - avec lien de dépendance",0,MIN((0.75*E114),1694)),MIN(E114,(0.75*$D114),1694)),2)),IF($B114="Non - avec lien de dépendance",MIN(1129,E114,$D114)*overallRate,MIN(2258,E114)*overallRate)))))</f>
        <v>Effectuez l’étape 1</v>
      </c>
      <c r="H114" s="68" t="str">
        <f>IF(ISTEXT(overallRate),"Effectuez l’étape 1",IF($C114="Yes","Use Step 2a) Weekly for employees on leave with pay",IF(OR(COUNT($D114,F114)&lt;&gt;2,overallRate=0),0,IF(revenueReduction&gt;0.3,MAX(IF($B114="Oui - sans lien de dépendance",MIN(2258,F114,$D114)*overallRate,MIN(2258,F114)*overallRate),ROUND(MAX(IF($B114="Non - avec lien de dépendance",0,MIN((0.75*F114),1694)),MIN(F114,(0.75*$D114),1694)),2)),IF($B114="Non - avec lien de dépendance",MIN(1129,F114,$D114)*overallRate,MIN(2258,F114)*overallRate)))))</f>
        <v>Effectuez l’étape 1</v>
      </c>
      <c r="I114" s="3">
        <f t="shared" si="1"/>
        <v>0</v>
      </c>
    </row>
    <row r="115" spans="7:9" x14ac:dyDescent="0.5">
      <c r="G115" s="68" t="str">
        <f>IF(ISTEXT(overallRate),"Effectuez l’étape 1",IF($C115="Yes","Use Step 2a) Weekly for employees on leave with pay",IF(OR(COUNT($D115,E115)&lt;&gt;2,overallRate=0),0,IF(revenueReduction&gt;0.3,MAX(IF($B115="Oui - sans lien de dépendance",MIN(2258,E115,$D115)*overallRate,MIN(2258,E115)*overallRate),ROUND(MAX(IF($B115="Non - avec lien de dépendance",0,MIN((0.75*E115),1694)),MIN(E115,(0.75*$D115),1694)),2)),IF($B115="Non - avec lien de dépendance",MIN(1129,E115,$D115)*overallRate,MIN(2258,E115)*overallRate)))))</f>
        <v>Effectuez l’étape 1</v>
      </c>
      <c r="H115" s="68" t="str">
        <f>IF(ISTEXT(overallRate),"Effectuez l’étape 1",IF($C115="Yes","Use Step 2a) Weekly for employees on leave with pay",IF(OR(COUNT($D115,F115)&lt;&gt;2,overallRate=0),0,IF(revenueReduction&gt;0.3,MAX(IF($B115="Oui - sans lien de dépendance",MIN(2258,F115,$D115)*overallRate,MIN(2258,F115)*overallRate),ROUND(MAX(IF($B115="Non - avec lien de dépendance",0,MIN((0.75*F115),1694)),MIN(F115,(0.75*$D115),1694)),2)),IF($B115="Non - avec lien de dépendance",MIN(1129,F115,$D115)*overallRate,MIN(2258,F115)*overallRate)))))</f>
        <v>Effectuez l’étape 1</v>
      </c>
      <c r="I115" s="3">
        <f t="shared" si="1"/>
        <v>0</v>
      </c>
    </row>
    <row r="116" spans="7:9" x14ac:dyDescent="0.5">
      <c r="G116" s="68" t="str">
        <f>IF(ISTEXT(overallRate),"Effectuez l’étape 1",IF($C116="Yes","Use Step 2a) Weekly for employees on leave with pay",IF(OR(COUNT($D116,E116)&lt;&gt;2,overallRate=0),0,IF(revenueReduction&gt;0.3,MAX(IF($B116="Oui - sans lien de dépendance",MIN(2258,E116,$D116)*overallRate,MIN(2258,E116)*overallRate),ROUND(MAX(IF($B116="Non - avec lien de dépendance",0,MIN((0.75*E116),1694)),MIN(E116,(0.75*$D116),1694)),2)),IF($B116="Non - avec lien de dépendance",MIN(1129,E116,$D116)*overallRate,MIN(2258,E116)*overallRate)))))</f>
        <v>Effectuez l’étape 1</v>
      </c>
      <c r="H116" s="68" t="str">
        <f>IF(ISTEXT(overallRate),"Effectuez l’étape 1",IF($C116="Yes","Use Step 2a) Weekly for employees on leave with pay",IF(OR(COUNT($D116,F116)&lt;&gt;2,overallRate=0),0,IF(revenueReduction&gt;0.3,MAX(IF($B116="Oui - sans lien de dépendance",MIN(2258,F116,$D116)*overallRate,MIN(2258,F116)*overallRate),ROUND(MAX(IF($B116="Non - avec lien de dépendance",0,MIN((0.75*F116),1694)),MIN(F116,(0.75*$D116),1694)),2)),IF($B116="Non - avec lien de dépendance",MIN(1129,F116,$D116)*overallRate,MIN(2258,F116)*overallRate)))))</f>
        <v>Effectuez l’étape 1</v>
      </c>
      <c r="I116" s="3">
        <f t="shared" si="1"/>
        <v>0</v>
      </c>
    </row>
    <row r="117" spans="7:9" x14ac:dyDescent="0.5">
      <c r="G117" s="68" t="str">
        <f>IF(ISTEXT(overallRate),"Effectuez l’étape 1",IF($C117="Yes","Use Step 2a) Weekly for employees on leave with pay",IF(OR(COUNT($D117,E117)&lt;&gt;2,overallRate=0),0,IF(revenueReduction&gt;0.3,MAX(IF($B117="Oui - sans lien de dépendance",MIN(2258,E117,$D117)*overallRate,MIN(2258,E117)*overallRate),ROUND(MAX(IF($B117="Non - avec lien de dépendance",0,MIN((0.75*E117),1694)),MIN(E117,(0.75*$D117),1694)),2)),IF($B117="Non - avec lien de dépendance",MIN(1129,E117,$D117)*overallRate,MIN(2258,E117)*overallRate)))))</f>
        <v>Effectuez l’étape 1</v>
      </c>
      <c r="H117" s="68" t="str">
        <f>IF(ISTEXT(overallRate),"Effectuez l’étape 1",IF($C117="Yes","Use Step 2a) Weekly for employees on leave with pay",IF(OR(COUNT($D117,F117)&lt;&gt;2,overallRate=0),0,IF(revenueReduction&gt;0.3,MAX(IF($B117="Oui - sans lien de dépendance",MIN(2258,F117,$D117)*overallRate,MIN(2258,F117)*overallRate),ROUND(MAX(IF($B117="Non - avec lien de dépendance",0,MIN((0.75*F117),1694)),MIN(F117,(0.75*$D117),1694)),2)),IF($B117="Non - avec lien de dépendance",MIN(1129,F117,$D117)*overallRate,MIN(2258,F117)*overallRate)))))</f>
        <v>Effectuez l’étape 1</v>
      </c>
      <c r="I117" s="3">
        <f t="shared" si="1"/>
        <v>0</v>
      </c>
    </row>
    <row r="118" spans="7:9" x14ac:dyDescent="0.5">
      <c r="G118" s="68" t="str">
        <f>IF(ISTEXT(overallRate),"Effectuez l’étape 1",IF($C118="Yes","Use Step 2a) Weekly for employees on leave with pay",IF(OR(COUNT($D118,E118)&lt;&gt;2,overallRate=0),0,IF(revenueReduction&gt;0.3,MAX(IF($B118="Oui - sans lien de dépendance",MIN(2258,E118,$D118)*overallRate,MIN(2258,E118)*overallRate),ROUND(MAX(IF($B118="Non - avec lien de dépendance",0,MIN((0.75*E118),1694)),MIN(E118,(0.75*$D118),1694)),2)),IF($B118="Non - avec lien de dépendance",MIN(1129,E118,$D118)*overallRate,MIN(2258,E118)*overallRate)))))</f>
        <v>Effectuez l’étape 1</v>
      </c>
      <c r="H118" s="68" t="str">
        <f>IF(ISTEXT(overallRate),"Effectuez l’étape 1",IF($C118="Yes","Use Step 2a) Weekly for employees on leave with pay",IF(OR(COUNT($D118,F118)&lt;&gt;2,overallRate=0),0,IF(revenueReduction&gt;0.3,MAX(IF($B118="Oui - sans lien de dépendance",MIN(2258,F118,$D118)*overallRate,MIN(2258,F118)*overallRate),ROUND(MAX(IF($B118="Non - avec lien de dépendance",0,MIN((0.75*F118),1694)),MIN(F118,(0.75*$D118),1694)),2)),IF($B118="Non - avec lien de dépendance",MIN(1129,F118,$D118)*overallRate,MIN(2258,F118)*overallRate)))))</f>
        <v>Effectuez l’étape 1</v>
      </c>
      <c r="I118" s="3">
        <f t="shared" si="1"/>
        <v>0</v>
      </c>
    </row>
    <row r="119" spans="7:9" x14ac:dyDescent="0.5">
      <c r="G119" s="68" t="str">
        <f>IF(ISTEXT(overallRate),"Effectuez l’étape 1",IF($C119="Yes","Use Step 2a) Weekly for employees on leave with pay",IF(OR(COUNT($D119,E119)&lt;&gt;2,overallRate=0),0,IF(revenueReduction&gt;0.3,MAX(IF($B119="Oui - sans lien de dépendance",MIN(2258,E119,$D119)*overallRate,MIN(2258,E119)*overallRate),ROUND(MAX(IF($B119="Non - avec lien de dépendance",0,MIN((0.75*E119),1694)),MIN(E119,(0.75*$D119),1694)),2)),IF($B119="Non - avec lien de dépendance",MIN(1129,E119,$D119)*overallRate,MIN(2258,E119)*overallRate)))))</f>
        <v>Effectuez l’étape 1</v>
      </c>
      <c r="H119" s="68" t="str">
        <f>IF(ISTEXT(overallRate),"Effectuez l’étape 1",IF($C119="Yes","Use Step 2a) Weekly for employees on leave with pay",IF(OR(COUNT($D119,F119)&lt;&gt;2,overallRate=0),0,IF(revenueReduction&gt;0.3,MAX(IF($B119="Oui - sans lien de dépendance",MIN(2258,F119,$D119)*overallRate,MIN(2258,F119)*overallRate),ROUND(MAX(IF($B119="Non - avec lien de dépendance",0,MIN((0.75*F119),1694)),MIN(F119,(0.75*$D119),1694)),2)),IF($B119="Non - avec lien de dépendance",MIN(1129,F119,$D119)*overallRate,MIN(2258,F119)*overallRate)))))</f>
        <v>Effectuez l’étape 1</v>
      </c>
      <c r="I119" s="3">
        <f t="shared" si="1"/>
        <v>0</v>
      </c>
    </row>
    <row r="120" spans="7:9" x14ac:dyDescent="0.5">
      <c r="G120" s="68" t="str">
        <f>IF(ISTEXT(overallRate),"Effectuez l’étape 1",IF($C120="Yes","Use Step 2a) Weekly for employees on leave with pay",IF(OR(COUNT($D120,E120)&lt;&gt;2,overallRate=0),0,IF(revenueReduction&gt;0.3,MAX(IF($B120="Oui - sans lien de dépendance",MIN(2258,E120,$D120)*overallRate,MIN(2258,E120)*overallRate),ROUND(MAX(IF($B120="Non - avec lien de dépendance",0,MIN((0.75*E120),1694)),MIN(E120,(0.75*$D120),1694)),2)),IF($B120="Non - avec lien de dépendance",MIN(1129,E120,$D120)*overallRate,MIN(2258,E120)*overallRate)))))</f>
        <v>Effectuez l’étape 1</v>
      </c>
      <c r="H120" s="68" t="str">
        <f>IF(ISTEXT(overallRate),"Effectuez l’étape 1",IF($C120="Yes","Use Step 2a) Weekly for employees on leave with pay",IF(OR(COUNT($D120,F120)&lt;&gt;2,overallRate=0),0,IF(revenueReduction&gt;0.3,MAX(IF($B120="Oui - sans lien de dépendance",MIN(2258,F120,$D120)*overallRate,MIN(2258,F120)*overallRate),ROUND(MAX(IF($B120="Non - avec lien de dépendance",0,MIN((0.75*F120),1694)),MIN(F120,(0.75*$D120),1694)),2)),IF($B120="Non - avec lien de dépendance",MIN(1129,F120,$D120)*overallRate,MIN(2258,F120)*overallRate)))))</f>
        <v>Effectuez l’étape 1</v>
      </c>
      <c r="I120" s="3">
        <f t="shared" si="1"/>
        <v>0</v>
      </c>
    </row>
    <row r="121" spans="7:9" x14ac:dyDescent="0.5">
      <c r="G121" s="68" t="str">
        <f>IF(ISTEXT(overallRate),"Effectuez l’étape 1",IF($C121="Yes","Use Step 2a) Weekly for employees on leave with pay",IF(OR(COUNT($D121,E121)&lt;&gt;2,overallRate=0),0,IF(revenueReduction&gt;0.3,MAX(IF($B121="Oui - sans lien de dépendance",MIN(2258,E121,$D121)*overallRate,MIN(2258,E121)*overallRate),ROUND(MAX(IF($B121="Non - avec lien de dépendance",0,MIN((0.75*E121),1694)),MIN(E121,(0.75*$D121),1694)),2)),IF($B121="Non - avec lien de dépendance",MIN(1129,E121,$D121)*overallRate,MIN(2258,E121)*overallRate)))))</f>
        <v>Effectuez l’étape 1</v>
      </c>
      <c r="H121" s="68" t="str">
        <f>IF(ISTEXT(overallRate),"Effectuez l’étape 1",IF($C121="Yes","Use Step 2a) Weekly for employees on leave with pay",IF(OR(COUNT($D121,F121)&lt;&gt;2,overallRate=0),0,IF(revenueReduction&gt;0.3,MAX(IF($B121="Oui - sans lien de dépendance",MIN(2258,F121,$D121)*overallRate,MIN(2258,F121)*overallRate),ROUND(MAX(IF($B121="Non - avec lien de dépendance",0,MIN((0.75*F121),1694)),MIN(F121,(0.75*$D121),1694)),2)),IF($B121="Non - avec lien de dépendance",MIN(1129,F121,$D121)*overallRate,MIN(2258,F121)*overallRate)))))</f>
        <v>Effectuez l’étape 1</v>
      </c>
      <c r="I121" s="3">
        <f t="shared" si="1"/>
        <v>0</v>
      </c>
    </row>
    <row r="122" spans="7:9" x14ac:dyDescent="0.5">
      <c r="G122" s="68" t="str">
        <f>IF(ISTEXT(overallRate),"Effectuez l’étape 1",IF($C122="Yes","Use Step 2a) Weekly for employees on leave with pay",IF(OR(COUNT($D122,E122)&lt;&gt;2,overallRate=0),0,IF(revenueReduction&gt;0.3,MAX(IF($B122="Oui - sans lien de dépendance",MIN(2258,E122,$D122)*overallRate,MIN(2258,E122)*overallRate),ROUND(MAX(IF($B122="Non - avec lien de dépendance",0,MIN((0.75*E122),1694)),MIN(E122,(0.75*$D122),1694)),2)),IF($B122="Non - avec lien de dépendance",MIN(1129,E122,$D122)*overallRate,MIN(2258,E122)*overallRate)))))</f>
        <v>Effectuez l’étape 1</v>
      </c>
      <c r="H122" s="68" t="str">
        <f>IF(ISTEXT(overallRate),"Effectuez l’étape 1",IF($C122="Yes","Use Step 2a) Weekly for employees on leave with pay",IF(OR(COUNT($D122,F122)&lt;&gt;2,overallRate=0),0,IF(revenueReduction&gt;0.3,MAX(IF($B122="Oui - sans lien de dépendance",MIN(2258,F122,$D122)*overallRate,MIN(2258,F122)*overallRate),ROUND(MAX(IF($B122="Non - avec lien de dépendance",0,MIN((0.75*F122),1694)),MIN(F122,(0.75*$D122),1694)),2)),IF($B122="Non - avec lien de dépendance",MIN(1129,F122,$D122)*overallRate,MIN(2258,F122)*overallRate)))))</f>
        <v>Effectuez l’étape 1</v>
      </c>
      <c r="I122" s="3">
        <f t="shared" si="1"/>
        <v>0</v>
      </c>
    </row>
    <row r="123" spans="7:9" x14ac:dyDescent="0.5">
      <c r="G123" s="68" t="str">
        <f>IF(ISTEXT(overallRate),"Effectuez l’étape 1",IF($C123="Yes","Use Step 2a) Weekly for employees on leave with pay",IF(OR(COUNT($D123,E123)&lt;&gt;2,overallRate=0),0,IF(revenueReduction&gt;0.3,MAX(IF($B123="Oui - sans lien de dépendance",MIN(2258,E123,$D123)*overallRate,MIN(2258,E123)*overallRate),ROUND(MAX(IF($B123="Non - avec lien de dépendance",0,MIN((0.75*E123),1694)),MIN(E123,(0.75*$D123),1694)),2)),IF($B123="Non - avec lien de dépendance",MIN(1129,E123,$D123)*overallRate,MIN(2258,E123)*overallRate)))))</f>
        <v>Effectuez l’étape 1</v>
      </c>
      <c r="H123" s="68" t="str">
        <f>IF(ISTEXT(overallRate),"Effectuez l’étape 1",IF($C123="Yes","Use Step 2a) Weekly for employees on leave with pay",IF(OR(COUNT($D123,F123)&lt;&gt;2,overallRate=0),0,IF(revenueReduction&gt;0.3,MAX(IF($B123="Oui - sans lien de dépendance",MIN(2258,F123,$D123)*overallRate,MIN(2258,F123)*overallRate),ROUND(MAX(IF($B123="Non - avec lien de dépendance",0,MIN((0.75*F123),1694)),MIN(F123,(0.75*$D123),1694)),2)),IF($B123="Non - avec lien de dépendance",MIN(1129,F123,$D123)*overallRate,MIN(2258,F123)*overallRate)))))</f>
        <v>Effectuez l’étape 1</v>
      </c>
      <c r="I123" s="3">
        <f t="shared" si="1"/>
        <v>0</v>
      </c>
    </row>
    <row r="124" spans="7:9" x14ac:dyDescent="0.5">
      <c r="G124" s="68" t="str">
        <f>IF(ISTEXT(overallRate),"Effectuez l’étape 1",IF($C124="Yes","Use Step 2a) Weekly for employees on leave with pay",IF(OR(COUNT($D124,E124)&lt;&gt;2,overallRate=0),0,IF(revenueReduction&gt;0.3,MAX(IF($B124="Oui - sans lien de dépendance",MIN(2258,E124,$D124)*overallRate,MIN(2258,E124)*overallRate),ROUND(MAX(IF($B124="Non - avec lien de dépendance",0,MIN((0.75*E124),1694)),MIN(E124,(0.75*$D124),1694)),2)),IF($B124="Non - avec lien de dépendance",MIN(1129,E124,$D124)*overallRate,MIN(2258,E124)*overallRate)))))</f>
        <v>Effectuez l’étape 1</v>
      </c>
      <c r="H124" s="68" t="str">
        <f>IF(ISTEXT(overallRate),"Effectuez l’étape 1",IF($C124="Yes","Use Step 2a) Weekly for employees on leave with pay",IF(OR(COUNT($D124,F124)&lt;&gt;2,overallRate=0),0,IF(revenueReduction&gt;0.3,MAX(IF($B124="Oui - sans lien de dépendance",MIN(2258,F124,$D124)*overallRate,MIN(2258,F124)*overallRate),ROUND(MAX(IF($B124="Non - avec lien de dépendance",0,MIN((0.75*F124),1694)),MIN(F124,(0.75*$D124),1694)),2)),IF($B124="Non - avec lien de dépendance",MIN(1129,F124,$D124)*overallRate,MIN(2258,F124)*overallRate)))))</f>
        <v>Effectuez l’étape 1</v>
      </c>
      <c r="I124" s="3">
        <f t="shared" si="1"/>
        <v>0</v>
      </c>
    </row>
    <row r="125" spans="7:9" x14ac:dyDescent="0.5">
      <c r="G125" s="68" t="str">
        <f>IF(ISTEXT(overallRate),"Effectuez l’étape 1",IF($C125="Yes","Use Step 2a) Weekly for employees on leave with pay",IF(OR(COUNT($D125,E125)&lt;&gt;2,overallRate=0),0,IF(revenueReduction&gt;0.3,MAX(IF($B125="Oui - sans lien de dépendance",MIN(2258,E125,$D125)*overallRate,MIN(2258,E125)*overallRate),ROUND(MAX(IF($B125="Non - avec lien de dépendance",0,MIN((0.75*E125),1694)),MIN(E125,(0.75*$D125),1694)),2)),IF($B125="Non - avec lien de dépendance",MIN(1129,E125,$D125)*overallRate,MIN(2258,E125)*overallRate)))))</f>
        <v>Effectuez l’étape 1</v>
      </c>
      <c r="H125" s="68" t="str">
        <f>IF(ISTEXT(overallRate),"Effectuez l’étape 1",IF($C125="Yes","Use Step 2a) Weekly for employees on leave with pay",IF(OR(COUNT($D125,F125)&lt;&gt;2,overallRate=0),0,IF(revenueReduction&gt;0.3,MAX(IF($B125="Oui - sans lien de dépendance",MIN(2258,F125,$D125)*overallRate,MIN(2258,F125)*overallRate),ROUND(MAX(IF($B125="Non - avec lien de dépendance",0,MIN((0.75*F125),1694)),MIN(F125,(0.75*$D125),1694)),2)),IF($B125="Non - avec lien de dépendance",MIN(1129,F125,$D125)*overallRate,MIN(2258,F125)*overallRate)))))</f>
        <v>Effectuez l’étape 1</v>
      </c>
      <c r="I125" s="3">
        <f t="shared" si="1"/>
        <v>0</v>
      </c>
    </row>
    <row r="126" spans="7:9" x14ac:dyDescent="0.5">
      <c r="G126" s="68" t="str">
        <f>IF(ISTEXT(overallRate),"Effectuez l’étape 1",IF($C126="Yes","Use Step 2a) Weekly for employees on leave with pay",IF(OR(COUNT($D126,E126)&lt;&gt;2,overallRate=0),0,IF(revenueReduction&gt;0.3,MAX(IF($B126="Oui - sans lien de dépendance",MIN(2258,E126,$D126)*overallRate,MIN(2258,E126)*overallRate),ROUND(MAX(IF($B126="Non - avec lien de dépendance",0,MIN((0.75*E126),1694)),MIN(E126,(0.75*$D126),1694)),2)),IF($B126="Non - avec lien de dépendance",MIN(1129,E126,$D126)*overallRate,MIN(2258,E126)*overallRate)))))</f>
        <v>Effectuez l’étape 1</v>
      </c>
      <c r="H126" s="68" t="str">
        <f>IF(ISTEXT(overallRate),"Effectuez l’étape 1",IF($C126="Yes","Use Step 2a) Weekly for employees on leave with pay",IF(OR(COUNT($D126,F126)&lt;&gt;2,overallRate=0),0,IF(revenueReduction&gt;0.3,MAX(IF($B126="Oui - sans lien de dépendance",MIN(2258,F126,$D126)*overallRate,MIN(2258,F126)*overallRate),ROUND(MAX(IF($B126="Non - avec lien de dépendance",0,MIN((0.75*F126),1694)),MIN(F126,(0.75*$D126),1694)),2)),IF($B126="Non - avec lien de dépendance",MIN(1129,F126,$D126)*overallRate,MIN(2258,F126)*overallRate)))))</f>
        <v>Effectuez l’étape 1</v>
      </c>
      <c r="I126" s="3">
        <f t="shared" si="1"/>
        <v>0</v>
      </c>
    </row>
    <row r="127" spans="7:9" x14ac:dyDescent="0.5">
      <c r="G127" s="68" t="str">
        <f>IF(ISTEXT(overallRate),"Effectuez l’étape 1",IF($C127="Yes","Use Step 2a) Weekly for employees on leave with pay",IF(OR(COUNT($D127,E127)&lt;&gt;2,overallRate=0),0,IF(revenueReduction&gt;0.3,MAX(IF($B127="Oui - sans lien de dépendance",MIN(2258,E127,$D127)*overallRate,MIN(2258,E127)*overallRate),ROUND(MAX(IF($B127="Non - avec lien de dépendance",0,MIN((0.75*E127),1694)),MIN(E127,(0.75*$D127),1694)),2)),IF($B127="Non - avec lien de dépendance",MIN(1129,E127,$D127)*overallRate,MIN(2258,E127)*overallRate)))))</f>
        <v>Effectuez l’étape 1</v>
      </c>
      <c r="H127" s="68" t="str">
        <f>IF(ISTEXT(overallRate),"Effectuez l’étape 1",IF($C127="Yes","Use Step 2a) Weekly for employees on leave with pay",IF(OR(COUNT($D127,F127)&lt;&gt;2,overallRate=0),0,IF(revenueReduction&gt;0.3,MAX(IF($B127="Oui - sans lien de dépendance",MIN(2258,F127,$D127)*overallRate,MIN(2258,F127)*overallRate),ROUND(MAX(IF($B127="Non - avec lien de dépendance",0,MIN((0.75*F127),1694)),MIN(F127,(0.75*$D127),1694)),2)),IF($B127="Non - avec lien de dépendance",MIN(1129,F127,$D127)*overallRate,MIN(2258,F127)*overallRate)))))</f>
        <v>Effectuez l’étape 1</v>
      </c>
      <c r="I127" s="3">
        <f t="shared" si="1"/>
        <v>0</v>
      </c>
    </row>
    <row r="128" spans="7:9" x14ac:dyDescent="0.5">
      <c r="G128" s="68" t="str">
        <f>IF(ISTEXT(overallRate),"Effectuez l’étape 1",IF($C128="Yes","Use Step 2a) Weekly for employees on leave with pay",IF(OR(COUNT($D128,E128)&lt;&gt;2,overallRate=0),0,IF(revenueReduction&gt;0.3,MAX(IF($B128="Oui - sans lien de dépendance",MIN(2258,E128,$D128)*overallRate,MIN(2258,E128)*overallRate),ROUND(MAX(IF($B128="Non - avec lien de dépendance",0,MIN((0.75*E128),1694)),MIN(E128,(0.75*$D128),1694)),2)),IF($B128="Non - avec lien de dépendance",MIN(1129,E128,$D128)*overallRate,MIN(2258,E128)*overallRate)))))</f>
        <v>Effectuez l’étape 1</v>
      </c>
      <c r="H128" s="68" t="str">
        <f>IF(ISTEXT(overallRate),"Effectuez l’étape 1",IF($C128="Yes","Use Step 2a) Weekly for employees on leave with pay",IF(OR(COUNT($D128,F128)&lt;&gt;2,overallRate=0),0,IF(revenueReduction&gt;0.3,MAX(IF($B128="Oui - sans lien de dépendance",MIN(2258,F128,$D128)*overallRate,MIN(2258,F128)*overallRate),ROUND(MAX(IF($B128="Non - avec lien de dépendance",0,MIN((0.75*F128),1694)),MIN(F128,(0.75*$D128),1694)),2)),IF($B128="Non - avec lien de dépendance",MIN(1129,F128,$D128)*overallRate,MIN(2258,F128)*overallRate)))))</f>
        <v>Effectuez l’étape 1</v>
      </c>
      <c r="I128" s="3">
        <f t="shared" si="1"/>
        <v>0</v>
      </c>
    </row>
    <row r="129" spans="7:9" x14ac:dyDescent="0.5">
      <c r="G129" s="68" t="str">
        <f>IF(ISTEXT(overallRate),"Effectuez l’étape 1",IF($C129="Yes","Use Step 2a) Weekly for employees on leave with pay",IF(OR(COUNT($D129,E129)&lt;&gt;2,overallRate=0),0,IF(revenueReduction&gt;0.3,MAX(IF($B129="Oui - sans lien de dépendance",MIN(2258,E129,$D129)*overallRate,MIN(2258,E129)*overallRate),ROUND(MAX(IF($B129="Non - avec lien de dépendance",0,MIN((0.75*E129),1694)),MIN(E129,(0.75*$D129),1694)),2)),IF($B129="Non - avec lien de dépendance",MIN(1129,E129,$D129)*overallRate,MIN(2258,E129)*overallRate)))))</f>
        <v>Effectuez l’étape 1</v>
      </c>
      <c r="H129" s="68" t="str">
        <f>IF(ISTEXT(overallRate),"Effectuez l’étape 1",IF($C129="Yes","Use Step 2a) Weekly for employees on leave with pay",IF(OR(COUNT($D129,F129)&lt;&gt;2,overallRate=0),0,IF(revenueReduction&gt;0.3,MAX(IF($B129="Oui - sans lien de dépendance",MIN(2258,F129,$D129)*overallRate,MIN(2258,F129)*overallRate),ROUND(MAX(IF($B129="Non - avec lien de dépendance",0,MIN((0.75*F129),1694)),MIN(F129,(0.75*$D129),1694)),2)),IF($B129="Non - avec lien de dépendance",MIN(1129,F129,$D129)*overallRate,MIN(2258,F129)*overallRate)))))</f>
        <v>Effectuez l’étape 1</v>
      </c>
      <c r="I129" s="3">
        <f t="shared" si="1"/>
        <v>0</v>
      </c>
    </row>
    <row r="130" spans="7:9" x14ac:dyDescent="0.5">
      <c r="G130" s="68" t="str">
        <f>IF(ISTEXT(overallRate),"Effectuez l’étape 1",IF($C130="Yes","Use Step 2a) Weekly for employees on leave with pay",IF(OR(COUNT($D130,E130)&lt;&gt;2,overallRate=0),0,IF(revenueReduction&gt;0.3,MAX(IF($B130="Oui - sans lien de dépendance",MIN(2258,E130,$D130)*overallRate,MIN(2258,E130)*overallRate),ROUND(MAX(IF($B130="Non - avec lien de dépendance",0,MIN((0.75*E130),1694)),MIN(E130,(0.75*$D130),1694)),2)),IF($B130="Non - avec lien de dépendance",MIN(1129,E130,$D130)*overallRate,MIN(2258,E130)*overallRate)))))</f>
        <v>Effectuez l’étape 1</v>
      </c>
      <c r="H130" s="68" t="str">
        <f>IF(ISTEXT(overallRate),"Effectuez l’étape 1",IF($C130="Yes","Use Step 2a) Weekly for employees on leave with pay",IF(OR(COUNT($D130,F130)&lt;&gt;2,overallRate=0),0,IF(revenueReduction&gt;0.3,MAX(IF($B130="Oui - sans lien de dépendance",MIN(2258,F130,$D130)*overallRate,MIN(2258,F130)*overallRate),ROUND(MAX(IF($B130="Non - avec lien de dépendance",0,MIN((0.75*F130),1694)),MIN(F130,(0.75*$D130),1694)),2)),IF($B130="Non - avec lien de dépendance",MIN(1129,F130,$D130)*overallRate,MIN(2258,F130)*overallRate)))))</f>
        <v>Effectuez l’étape 1</v>
      </c>
      <c r="I130" s="3">
        <f t="shared" si="1"/>
        <v>0</v>
      </c>
    </row>
    <row r="131" spans="7:9" x14ac:dyDescent="0.5">
      <c r="G131" s="68" t="str">
        <f>IF(ISTEXT(overallRate),"Effectuez l’étape 1",IF($C131="Yes","Use Step 2a) Weekly for employees on leave with pay",IF(OR(COUNT($D131,E131)&lt;&gt;2,overallRate=0),0,IF(revenueReduction&gt;0.3,MAX(IF($B131="Oui - sans lien de dépendance",MIN(2258,E131,$D131)*overallRate,MIN(2258,E131)*overallRate),ROUND(MAX(IF($B131="Non - avec lien de dépendance",0,MIN((0.75*E131),1694)),MIN(E131,(0.75*$D131),1694)),2)),IF($B131="Non - avec lien de dépendance",MIN(1129,E131,$D131)*overallRate,MIN(2258,E131)*overallRate)))))</f>
        <v>Effectuez l’étape 1</v>
      </c>
      <c r="H131" s="68" t="str">
        <f>IF(ISTEXT(overallRate),"Effectuez l’étape 1",IF($C131="Yes","Use Step 2a) Weekly for employees on leave with pay",IF(OR(COUNT($D131,F131)&lt;&gt;2,overallRate=0),0,IF(revenueReduction&gt;0.3,MAX(IF($B131="Oui - sans lien de dépendance",MIN(2258,F131,$D131)*overallRate,MIN(2258,F131)*overallRate),ROUND(MAX(IF($B131="Non - avec lien de dépendance",0,MIN((0.75*F131),1694)),MIN(F131,(0.75*$D131),1694)),2)),IF($B131="Non - avec lien de dépendance",MIN(1129,F131,$D131)*overallRate,MIN(2258,F131)*overallRate)))))</f>
        <v>Effectuez l’étape 1</v>
      </c>
      <c r="I131" s="3">
        <f t="shared" si="1"/>
        <v>0</v>
      </c>
    </row>
    <row r="132" spans="7:9" x14ac:dyDescent="0.5">
      <c r="G132" s="68" t="str">
        <f>IF(ISTEXT(overallRate),"Effectuez l’étape 1",IF($C132="Yes","Use Step 2a) Weekly for employees on leave with pay",IF(OR(COUNT($D132,E132)&lt;&gt;2,overallRate=0),0,IF(revenueReduction&gt;0.3,MAX(IF($B132="Oui - sans lien de dépendance",MIN(2258,E132,$D132)*overallRate,MIN(2258,E132)*overallRate),ROUND(MAX(IF($B132="Non - avec lien de dépendance",0,MIN((0.75*E132),1694)),MIN(E132,(0.75*$D132),1694)),2)),IF($B132="Non - avec lien de dépendance",MIN(1129,E132,$D132)*overallRate,MIN(2258,E132)*overallRate)))))</f>
        <v>Effectuez l’étape 1</v>
      </c>
      <c r="H132" s="68" t="str">
        <f>IF(ISTEXT(overallRate),"Effectuez l’étape 1",IF($C132="Yes","Use Step 2a) Weekly for employees on leave with pay",IF(OR(COUNT($D132,F132)&lt;&gt;2,overallRate=0),0,IF(revenueReduction&gt;0.3,MAX(IF($B132="Oui - sans lien de dépendance",MIN(2258,F132,$D132)*overallRate,MIN(2258,F132)*overallRate),ROUND(MAX(IF($B132="Non - avec lien de dépendance",0,MIN((0.75*F132),1694)),MIN(F132,(0.75*$D132),1694)),2)),IF($B132="Non - avec lien de dépendance",MIN(1129,F132,$D132)*overallRate,MIN(2258,F132)*overallRate)))))</f>
        <v>Effectuez l’étape 1</v>
      </c>
      <c r="I132" s="3">
        <f t="shared" si="1"/>
        <v>0</v>
      </c>
    </row>
    <row r="133" spans="7:9" x14ac:dyDescent="0.5">
      <c r="G133" s="68" t="str">
        <f>IF(ISTEXT(overallRate),"Effectuez l’étape 1",IF($C133="Yes","Use Step 2a) Weekly for employees on leave with pay",IF(OR(COUNT($D133,E133)&lt;&gt;2,overallRate=0),0,IF(revenueReduction&gt;0.3,MAX(IF($B133="Oui - sans lien de dépendance",MIN(2258,E133,$D133)*overallRate,MIN(2258,E133)*overallRate),ROUND(MAX(IF($B133="Non - avec lien de dépendance",0,MIN((0.75*E133),1694)),MIN(E133,(0.75*$D133),1694)),2)),IF($B133="Non - avec lien de dépendance",MIN(1129,E133,$D133)*overallRate,MIN(2258,E133)*overallRate)))))</f>
        <v>Effectuez l’étape 1</v>
      </c>
      <c r="H133" s="68" t="str">
        <f>IF(ISTEXT(overallRate),"Effectuez l’étape 1",IF($C133="Yes","Use Step 2a) Weekly for employees on leave with pay",IF(OR(COUNT($D133,F133)&lt;&gt;2,overallRate=0),0,IF(revenueReduction&gt;0.3,MAX(IF($B133="Oui - sans lien de dépendance",MIN(2258,F133,$D133)*overallRate,MIN(2258,F133)*overallRate),ROUND(MAX(IF($B133="Non - avec lien de dépendance",0,MIN((0.75*F133),1694)),MIN(F133,(0.75*$D133),1694)),2)),IF($B133="Non - avec lien de dépendance",MIN(1129,F133,$D133)*overallRate,MIN(2258,F133)*overallRate)))))</f>
        <v>Effectuez l’étape 1</v>
      </c>
      <c r="I133" s="3">
        <f t="shared" si="1"/>
        <v>0</v>
      </c>
    </row>
    <row r="134" spans="7:9" x14ac:dyDescent="0.5">
      <c r="G134" s="68" t="str">
        <f>IF(ISTEXT(overallRate),"Effectuez l’étape 1",IF($C134="Yes","Use Step 2a) Weekly for employees on leave with pay",IF(OR(COUNT($D134,E134)&lt;&gt;2,overallRate=0),0,IF(revenueReduction&gt;0.3,MAX(IF($B134="Oui - sans lien de dépendance",MIN(2258,E134,$D134)*overallRate,MIN(2258,E134)*overallRate),ROUND(MAX(IF($B134="Non - avec lien de dépendance",0,MIN((0.75*E134),1694)),MIN(E134,(0.75*$D134),1694)),2)),IF($B134="Non - avec lien de dépendance",MIN(1129,E134,$D134)*overallRate,MIN(2258,E134)*overallRate)))))</f>
        <v>Effectuez l’étape 1</v>
      </c>
      <c r="H134" s="68" t="str">
        <f>IF(ISTEXT(overallRate),"Effectuez l’étape 1",IF($C134="Yes","Use Step 2a) Weekly for employees on leave with pay",IF(OR(COUNT($D134,F134)&lt;&gt;2,overallRate=0),0,IF(revenueReduction&gt;0.3,MAX(IF($B134="Oui - sans lien de dépendance",MIN(2258,F134,$D134)*overallRate,MIN(2258,F134)*overallRate),ROUND(MAX(IF($B134="Non - avec lien de dépendance",0,MIN((0.75*F134),1694)),MIN(F134,(0.75*$D134),1694)),2)),IF($B134="Non - avec lien de dépendance",MIN(1129,F134,$D134)*overallRate,MIN(2258,F134)*overallRate)))))</f>
        <v>Effectuez l’étape 1</v>
      </c>
      <c r="I134" s="3">
        <f t="shared" si="1"/>
        <v>0</v>
      </c>
    </row>
    <row r="135" spans="7:9" x14ac:dyDescent="0.5">
      <c r="G135" s="68" t="str">
        <f>IF(ISTEXT(overallRate),"Effectuez l’étape 1",IF($C135="Yes","Use Step 2a) Weekly for employees on leave with pay",IF(OR(COUNT($D135,E135)&lt;&gt;2,overallRate=0),0,IF(revenueReduction&gt;0.3,MAX(IF($B135="Oui - sans lien de dépendance",MIN(2258,E135,$D135)*overallRate,MIN(2258,E135)*overallRate),ROUND(MAX(IF($B135="Non - avec lien de dépendance",0,MIN((0.75*E135),1694)),MIN(E135,(0.75*$D135),1694)),2)),IF($B135="Non - avec lien de dépendance",MIN(1129,E135,$D135)*overallRate,MIN(2258,E135)*overallRate)))))</f>
        <v>Effectuez l’étape 1</v>
      </c>
      <c r="H135" s="68" t="str">
        <f>IF(ISTEXT(overallRate),"Effectuez l’étape 1",IF($C135="Yes","Use Step 2a) Weekly for employees on leave with pay",IF(OR(COUNT($D135,F135)&lt;&gt;2,overallRate=0),0,IF(revenueReduction&gt;0.3,MAX(IF($B135="Oui - sans lien de dépendance",MIN(2258,F135,$D135)*overallRate,MIN(2258,F135)*overallRate),ROUND(MAX(IF($B135="Non - avec lien de dépendance",0,MIN((0.75*F135),1694)),MIN(F135,(0.75*$D135),1694)),2)),IF($B135="Non - avec lien de dépendance",MIN(1129,F135,$D135)*overallRate,MIN(2258,F135)*overallRate)))))</f>
        <v>Effectuez l’étape 1</v>
      </c>
      <c r="I135" s="3">
        <f t="shared" ref="I135:I198" si="2">IF(AND(COUNT(B135:F135)&gt;0,OR(COUNT(D135:F135)&lt;&gt;3,ISBLANK(B135))),"Fill out all amounts",IF(COUNTIF(E135:F135,0)&gt;0,0,SUM(G135:H135)))</f>
        <v>0</v>
      </c>
    </row>
    <row r="136" spans="7:9" x14ac:dyDescent="0.5">
      <c r="G136" s="68" t="str">
        <f>IF(ISTEXT(overallRate),"Effectuez l’étape 1",IF($C136="Yes","Use Step 2a) Weekly for employees on leave with pay",IF(OR(COUNT($D136,E136)&lt;&gt;2,overallRate=0),0,IF(revenueReduction&gt;0.3,MAX(IF($B136="Oui - sans lien de dépendance",MIN(2258,E136,$D136)*overallRate,MIN(2258,E136)*overallRate),ROUND(MAX(IF($B136="Non - avec lien de dépendance",0,MIN((0.75*E136),1694)),MIN(E136,(0.75*$D136),1694)),2)),IF($B136="Non - avec lien de dépendance",MIN(1129,E136,$D136)*overallRate,MIN(2258,E136)*overallRate)))))</f>
        <v>Effectuez l’étape 1</v>
      </c>
      <c r="H136" s="68" t="str">
        <f>IF(ISTEXT(overallRate),"Effectuez l’étape 1",IF($C136="Yes","Use Step 2a) Weekly for employees on leave with pay",IF(OR(COUNT($D136,F136)&lt;&gt;2,overallRate=0),0,IF(revenueReduction&gt;0.3,MAX(IF($B136="Oui - sans lien de dépendance",MIN(2258,F136,$D136)*overallRate,MIN(2258,F136)*overallRate),ROUND(MAX(IF($B136="Non - avec lien de dépendance",0,MIN((0.75*F136),1694)),MIN(F136,(0.75*$D136),1694)),2)),IF($B136="Non - avec lien de dépendance",MIN(1129,F136,$D136)*overallRate,MIN(2258,F136)*overallRate)))))</f>
        <v>Effectuez l’étape 1</v>
      </c>
      <c r="I136" s="3">
        <f t="shared" si="2"/>
        <v>0</v>
      </c>
    </row>
    <row r="137" spans="7:9" x14ac:dyDescent="0.5">
      <c r="G137" s="68" t="str">
        <f>IF(ISTEXT(overallRate),"Effectuez l’étape 1",IF($C137="Yes","Use Step 2a) Weekly for employees on leave with pay",IF(OR(COUNT($D137,E137)&lt;&gt;2,overallRate=0),0,IF(revenueReduction&gt;0.3,MAX(IF($B137="Oui - sans lien de dépendance",MIN(2258,E137,$D137)*overallRate,MIN(2258,E137)*overallRate),ROUND(MAX(IF($B137="Non - avec lien de dépendance",0,MIN((0.75*E137),1694)),MIN(E137,(0.75*$D137),1694)),2)),IF($B137="Non - avec lien de dépendance",MIN(1129,E137,$D137)*overallRate,MIN(2258,E137)*overallRate)))))</f>
        <v>Effectuez l’étape 1</v>
      </c>
      <c r="H137" s="68" t="str">
        <f>IF(ISTEXT(overallRate),"Effectuez l’étape 1",IF($C137="Yes","Use Step 2a) Weekly for employees on leave with pay",IF(OR(COUNT($D137,F137)&lt;&gt;2,overallRate=0),0,IF(revenueReduction&gt;0.3,MAX(IF($B137="Oui - sans lien de dépendance",MIN(2258,F137,$D137)*overallRate,MIN(2258,F137)*overallRate),ROUND(MAX(IF($B137="Non - avec lien de dépendance",0,MIN((0.75*F137),1694)),MIN(F137,(0.75*$D137),1694)),2)),IF($B137="Non - avec lien de dépendance",MIN(1129,F137,$D137)*overallRate,MIN(2258,F137)*overallRate)))))</f>
        <v>Effectuez l’étape 1</v>
      </c>
      <c r="I137" s="3">
        <f t="shared" si="2"/>
        <v>0</v>
      </c>
    </row>
    <row r="138" spans="7:9" x14ac:dyDescent="0.5">
      <c r="G138" s="68" t="str">
        <f>IF(ISTEXT(overallRate),"Effectuez l’étape 1",IF($C138="Yes","Use Step 2a) Weekly for employees on leave with pay",IF(OR(COUNT($D138,E138)&lt;&gt;2,overallRate=0),0,IF(revenueReduction&gt;0.3,MAX(IF($B138="Oui - sans lien de dépendance",MIN(2258,E138,$D138)*overallRate,MIN(2258,E138)*overallRate),ROUND(MAX(IF($B138="Non - avec lien de dépendance",0,MIN((0.75*E138),1694)),MIN(E138,(0.75*$D138),1694)),2)),IF($B138="Non - avec lien de dépendance",MIN(1129,E138,$D138)*overallRate,MIN(2258,E138)*overallRate)))))</f>
        <v>Effectuez l’étape 1</v>
      </c>
      <c r="H138" s="68" t="str">
        <f>IF(ISTEXT(overallRate),"Effectuez l’étape 1",IF($C138="Yes","Use Step 2a) Weekly for employees on leave with pay",IF(OR(COUNT($D138,F138)&lt;&gt;2,overallRate=0),0,IF(revenueReduction&gt;0.3,MAX(IF($B138="Oui - sans lien de dépendance",MIN(2258,F138,$D138)*overallRate,MIN(2258,F138)*overallRate),ROUND(MAX(IF($B138="Non - avec lien de dépendance",0,MIN((0.75*F138),1694)),MIN(F138,(0.75*$D138),1694)),2)),IF($B138="Non - avec lien de dépendance",MIN(1129,F138,$D138)*overallRate,MIN(2258,F138)*overallRate)))))</f>
        <v>Effectuez l’étape 1</v>
      </c>
      <c r="I138" s="3">
        <f t="shared" si="2"/>
        <v>0</v>
      </c>
    </row>
    <row r="139" spans="7:9" x14ac:dyDescent="0.5">
      <c r="G139" s="68" t="str">
        <f>IF(ISTEXT(overallRate),"Effectuez l’étape 1",IF($C139="Yes","Use Step 2a) Weekly for employees on leave with pay",IF(OR(COUNT($D139,E139)&lt;&gt;2,overallRate=0),0,IF(revenueReduction&gt;0.3,MAX(IF($B139="Oui - sans lien de dépendance",MIN(2258,E139,$D139)*overallRate,MIN(2258,E139)*overallRate),ROUND(MAX(IF($B139="Non - avec lien de dépendance",0,MIN((0.75*E139),1694)),MIN(E139,(0.75*$D139),1694)),2)),IF($B139="Non - avec lien de dépendance",MIN(1129,E139,$D139)*overallRate,MIN(2258,E139)*overallRate)))))</f>
        <v>Effectuez l’étape 1</v>
      </c>
      <c r="H139" s="68" t="str">
        <f>IF(ISTEXT(overallRate),"Effectuez l’étape 1",IF($C139="Yes","Use Step 2a) Weekly for employees on leave with pay",IF(OR(COUNT($D139,F139)&lt;&gt;2,overallRate=0),0,IF(revenueReduction&gt;0.3,MAX(IF($B139="Oui - sans lien de dépendance",MIN(2258,F139,$D139)*overallRate,MIN(2258,F139)*overallRate),ROUND(MAX(IF($B139="Non - avec lien de dépendance",0,MIN((0.75*F139),1694)),MIN(F139,(0.75*$D139),1694)),2)),IF($B139="Non - avec lien de dépendance",MIN(1129,F139,$D139)*overallRate,MIN(2258,F139)*overallRate)))))</f>
        <v>Effectuez l’étape 1</v>
      </c>
      <c r="I139" s="3">
        <f t="shared" si="2"/>
        <v>0</v>
      </c>
    </row>
    <row r="140" spans="7:9" x14ac:dyDescent="0.5">
      <c r="G140" s="68" t="str">
        <f>IF(ISTEXT(overallRate),"Effectuez l’étape 1",IF($C140="Yes","Use Step 2a) Weekly for employees on leave with pay",IF(OR(COUNT($D140,E140)&lt;&gt;2,overallRate=0),0,IF(revenueReduction&gt;0.3,MAX(IF($B140="Oui - sans lien de dépendance",MIN(2258,E140,$D140)*overallRate,MIN(2258,E140)*overallRate),ROUND(MAX(IF($B140="Non - avec lien de dépendance",0,MIN((0.75*E140),1694)),MIN(E140,(0.75*$D140),1694)),2)),IF($B140="Non - avec lien de dépendance",MIN(1129,E140,$D140)*overallRate,MIN(2258,E140)*overallRate)))))</f>
        <v>Effectuez l’étape 1</v>
      </c>
      <c r="H140" s="68" t="str">
        <f>IF(ISTEXT(overallRate),"Effectuez l’étape 1",IF($C140="Yes","Use Step 2a) Weekly for employees on leave with pay",IF(OR(COUNT($D140,F140)&lt;&gt;2,overallRate=0),0,IF(revenueReduction&gt;0.3,MAX(IF($B140="Oui - sans lien de dépendance",MIN(2258,F140,$D140)*overallRate,MIN(2258,F140)*overallRate),ROUND(MAX(IF($B140="Non - avec lien de dépendance",0,MIN((0.75*F140),1694)),MIN(F140,(0.75*$D140),1694)),2)),IF($B140="Non - avec lien de dépendance",MIN(1129,F140,$D140)*overallRate,MIN(2258,F140)*overallRate)))))</f>
        <v>Effectuez l’étape 1</v>
      </c>
      <c r="I140" s="3">
        <f t="shared" si="2"/>
        <v>0</v>
      </c>
    </row>
    <row r="141" spans="7:9" x14ac:dyDescent="0.5">
      <c r="G141" s="68" t="str">
        <f>IF(ISTEXT(overallRate),"Effectuez l’étape 1",IF($C141="Yes","Use Step 2a) Weekly for employees on leave with pay",IF(OR(COUNT($D141,E141)&lt;&gt;2,overallRate=0),0,IF(revenueReduction&gt;0.3,MAX(IF($B141="Oui - sans lien de dépendance",MIN(2258,E141,$D141)*overallRate,MIN(2258,E141)*overallRate),ROUND(MAX(IF($B141="Non - avec lien de dépendance",0,MIN((0.75*E141),1694)),MIN(E141,(0.75*$D141),1694)),2)),IF($B141="Non - avec lien de dépendance",MIN(1129,E141,$D141)*overallRate,MIN(2258,E141)*overallRate)))))</f>
        <v>Effectuez l’étape 1</v>
      </c>
      <c r="H141" s="68" t="str">
        <f>IF(ISTEXT(overallRate),"Effectuez l’étape 1",IF($C141="Yes","Use Step 2a) Weekly for employees on leave with pay",IF(OR(COUNT($D141,F141)&lt;&gt;2,overallRate=0),0,IF(revenueReduction&gt;0.3,MAX(IF($B141="Oui - sans lien de dépendance",MIN(2258,F141,$D141)*overallRate,MIN(2258,F141)*overallRate),ROUND(MAX(IF($B141="Non - avec lien de dépendance",0,MIN((0.75*F141),1694)),MIN(F141,(0.75*$D141),1694)),2)),IF($B141="Non - avec lien de dépendance",MIN(1129,F141,$D141)*overallRate,MIN(2258,F141)*overallRate)))))</f>
        <v>Effectuez l’étape 1</v>
      </c>
      <c r="I141" s="3">
        <f t="shared" si="2"/>
        <v>0</v>
      </c>
    </row>
    <row r="142" spans="7:9" x14ac:dyDescent="0.5">
      <c r="G142" s="68" t="str">
        <f>IF(ISTEXT(overallRate),"Effectuez l’étape 1",IF($C142="Yes","Use Step 2a) Weekly for employees on leave with pay",IF(OR(COUNT($D142,E142)&lt;&gt;2,overallRate=0),0,IF(revenueReduction&gt;0.3,MAX(IF($B142="Oui - sans lien de dépendance",MIN(2258,E142,$D142)*overallRate,MIN(2258,E142)*overallRate),ROUND(MAX(IF($B142="Non - avec lien de dépendance",0,MIN((0.75*E142),1694)),MIN(E142,(0.75*$D142),1694)),2)),IF($B142="Non - avec lien de dépendance",MIN(1129,E142,$D142)*overallRate,MIN(2258,E142)*overallRate)))))</f>
        <v>Effectuez l’étape 1</v>
      </c>
      <c r="H142" s="68" t="str">
        <f>IF(ISTEXT(overallRate),"Effectuez l’étape 1",IF($C142="Yes","Use Step 2a) Weekly for employees on leave with pay",IF(OR(COUNT($D142,F142)&lt;&gt;2,overallRate=0),0,IF(revenueReduction&gt;0.3,MAX(IF($B142="Oui - sans lien de dépendance",MIN(2258,F142,$D142)*overallRate,MIN(2258,F142)*overallRate),ROUND(MAX(IF($B142="Non - avec lien de dépendance",0,MIN((0.75*F142),1694)),MIN(F142,(0.75*$D142),1694)),2)),IF($B142="Non - avec lien de dépendance",MIN(1129,F142,$D142)*overallRate,MIN(2258,F142)*overallRate)))))</f>
        <v>Effectuez l’étape 1</v>
      </c>
      <c r="I142" s="3">
        <f t="shared" si="2"/>
        <v>0</v>
      </c>
    </row>
    <row r="143" spans="7:9" x14ac:dyDescent="0.5">
      <c r="G143" s="68" t="str">
        <f>IF(ISTEXT(overallRate),"Effectuez l’étape 1",IF($C143="Yes","Use Step 2a) Weekly for employees on leave with pay",IF(OR(COUNT($D143,E143)&lt;&gt;2,overallRate=0),0,IF(revenueReduction&gt;0.3,MAX(IF($B143="Oui - sans lien de dépendance",MIN(2258,E143,$D143)*overallRate,MIN(2258,E143)*overallRate),ROUND(MAX(IF($B143="Non - avec lien de dépendance",0,MIN((0.75*E143),1694)),MIN(E143,(0.75*$D143),1694)),2)),IF($B143="Non - avec lien de dépendance",MIN(1129,E143,$D143)*overallRate,MIN(2258,E143)*overallRate)))))</f>
        <v>Effectuez l’étape 1</v>
      </c>
      <c r="H143" s="68" t="str">
        <f>IF(ISTEXT(overallRate),"Effectuez l’étape 1",IF($C143="Yes","Use Step 2a) Weekly for employees on leave with pay",IF(OR(COUNT($D143,F143)&lt;&gt;2,overallRate=0),0,IF(revenueReduction&gt;0.3,MAX(IF($B143="Oui - sans lien de dépendance",MIN(2258,F143,$D143)*overallRate,MIN(2258,F143)*overallRate),ROUND(MAX(IF($B143="Non - avec lien de dépendance",0,MIN((0.75*F143),1694)),MIN(F143,(0.75*$D143),1694)),2)),IF($B143="Non - avec lien de dépendance",MIN(1129,F143,$D143)*overallRate,MIN(2258,F143)*overallRate)))))</f>
        <v>Effectuez l’étape 1</v>
      </c>
      <c r="I143" s="3">
        <f t="shared" si="2"/>
        <v>0</v>
      </c>
    </row>
    <row r="144" spans="7:9" x14ac:dyDescent="0.5">
      <c r="G144" s="68" t="str">
        <f>IF(ISTEXT(overallRate),"Effectuez l’étape 1",IF($C144="Yes","Use Step 2a) Weekly for employees on leave with pay",IF(OR(COUNT($D144,E144)&lt;&gt;2,overallRate=0),0,IF(revenueReduction&gt;0.3,MAX(IF($B144="Oui - sans lien de dépendance",MIN(2258,E144,$D144)*overallRate,MIN(2258,E144)*overallRate),ROUND(MAX(IF($B144="Non - avec lien de dépendance",0,MIN((0.75*E144),1694)),MIN(E144,(0.75*$D144),1694)),2)),IF($B144="Non - avec lien de dépendance",MIN(1129,E144,$D144)*overallRate,MIN(2258,E144)*overallRate)))))</f>
        <v>Effectuez l’étape 1</v>
      </c>
      <c r="H144" s="68" t="str">
        <f>IF(ISTEXT(overallRate),"Effectuez l’étape 1",IF($C144="Yes","Use Step 2a) Weekly for employees on leave with pay",IF(OR(COUNT($D144,F144)&lt;&gt;2,overallRate=0),0,IF(revenueReduction&gt;0.3,MAX(IF($B144="Oui - sans lien de dépendance",MIN(2258,F144,$D144)*overallRate,MIN(2258,F144)*overallRate),ROUND(MAX(IF($B144="Non - avec lien de dépendance",0,MIN((0.75*F144),1694)),MIN(F144,(0.75*$D144),1694)),2)),IF($B144="Non - avec lien de dépendance",MIN(1129,F144,$D144)*overallRate,MIN(2258,F144)*overallRate)))))</f>
        <v>Effectuez l’étape 1</v>
      </c>
      <c r="I144" s="3">
        <f t="shared" si="2"/>
        <v>0</v>
      </c>
    </row>
    <row r="145" spans="7:9" x14ac:dyDescent="0.5">
      <c r="G145" s="68" t="str">
        <f>IF(ISTEXT(overallRate),"Effectuez l’étape 1",IF($C145="Yes","Use Step 2a) Weekly for employees on leave with pay",IF(OR(COUNT($D145,E145)&lt;&gt;2,overallRate=0),0,IF(revenueReduction&gt;0.3,MAX(IF($B145="Oui - sans lien de dépendance",MIN(2258,E145,$D145)*overallRate,MIN(2258,E145)*overallRate),ROUND(MAX(IF($B145="Non - avec lien de dépendance",0,MIN((0.75*E145),1694)),MIN(E145,(0.75*$D145),1694)),2)),IF($B145="Non - avec lien de dépendance",MIN(1129,E145,$D145)*overallRate,MIN(2258,E145)*overallRate)))))</f>
        <v>Effectuez l’étape 1</v>
      </c>
      <c r="H145" s="68" t="str">
        <f>IF(ISTEXT(overallRate),"Effectuez l’étape 1",IF($C145="Yes","Use Step 2a) Weekly for employees on leave with pay",IF(OR(COUNT($D145,F145)&lt;&gt;2,overallRate=0),0,IF(revenueReduction&gt;0.3,MAX(IF($B145="Oui - sans lien de dépendance",MIN(2258,F145,$D145)*overallRate,MIN(2258,F145)*overallRate),ROUND(MAX(IF($B145="Non - avec lien de dépendance",0,MIN((0.75*F145),1694)),MIN(F145,(0.75*$D145),1694)),2)),IF($B145="Non - avec lien de dépendance",MIN(1129,F145,$D145)*overallRate,MIN(2258,F145)*overallRate)))))</f>
        <v>Effectuez l’étape 1</v>
      </c>
      <c r="I145" s="3">
        <f t="shared" si="2"/>
        <v>0</v>
      </c>
    </row>
    <row r="146" spans="7:9" x14ac:dyDescent="0.5">
      <c r="G146" s="68" t="str">
        <f>IF(ISTEXT(overallRate),"Effectuez l’étape 1",IF($C146="Yes","Use Step 2a) Weekly for employees on leave with pay",IF(OR(COUNT($D146,E146)&lt;&gt;2,overallRate=0),0,IF(revenueReduction&gt;0.3,MAX(IF($B146="Oui - sans lien de dépendance",MIN(2258,E146,$D146)*overallRate,MIN(2258,E146)*overallRate),ROUND(MAX(IF($B146="Non - avec lien de dépendance",0,MIN((0.75*E146),1694)),MIN(E146,(0.75*$D146),1694)),2)),IF($B146="Non - avec lien de dépendance",MIN(1129,E146,$D146)*overallRate,MIN(2258,E146)*overallRate)))))</f>
        <v>Effectuez l’étape 1</v>
      </c>
      <c r="H146" s="68" t="str">
        <f>IF(ISTEXT(overallRate),"Effectuez l’étape 1",IF($C146="Yes","Use Step 2a) Weekly for employees on leave with pay",IF(OR(COUNT($D146,F146)&lt;&gt;2,overallRate=0),0,IF(revenueReduction&gt;0.3,MAX(IF($B146="Oui - sans lien de dépendance",MIN(2258,F146,$D146)*overallRate,MIN(2258,F146)*overallRate),ROUND(MAX(IF($B146="Non - avec lien de dépendance",0,MIN((0.75*F146),1694)),MIN(F146,(0.75*$D146),1694)),2)),IF($B146="Non - avec lien de dépendance",MIN(1129,F146,$D146)*overallRate,MIN(2258,F146)*overallRate)))))</f>
        <v>Effectuez l’étape 1</v>
      </c>
      <c r="I146" s="3">
        <f t="shared" si="2"/>
        <v>0</v>
      </c>
    </row>
    <row r="147" spans="7:9" x14ac:dyDescent="0.5">
      <c r="G147" s="68" t="str">
        <f>IF(ISTEXT(overallRate),"Effectuez l’étape 1",IF($C147="Yes","Use Step 2a) Weekly for employees on leave with pay",IF(OR(COUNT($D147,E147)&lt;&gt;2,overallRate=0),0,IF(revenueReduction&gt;0.3,MAX(IF($B147="Oui - sans lien de dépendance",MIN(2258,E147,$D147)*overallRate,MIN(2258,E147)*overallRate),ROUND(MAX(IF($B147="Non - avec lien de dépendance",0,MIN((0.75*E147),1694)),MIN(E147,(0.75*$D147),1694)),2)),IF($B147="Non - avec lien de dépendance",MIN(1129,E147,$D147)*overallRate,MIN(2258,E147)*overallRate)))))</f>
        <v>Effectuez l’étape 1</v>
      </c>
      <c r="H147" s="68" t="str">
        <f>IF(ISTEXT(overallRate),"Effectuez l’étape 1",IF($C147="Yes","Use Step 2a) Weekly for employees on leave with pay",IF(OR(COUNT($D147,F147)&lt;&gt;2,overallRate=0),0,IF(revenueReduction&gt;0.3,MAX(IF($B147="Oui - sans lien de dépendance",MIN(2258,F147,$D147)*overallRate,MIN(2258,F147)*overallRate),ROUND(MAX(IF($B147="Non - avec lien de dépendance",0,MIN((0.75*F147),1694)),MIN(F147,(0.75*$D147),1694)),2)),IF($B147="Non - avec lien de dépendance",MIN(1129,F147,$D147)*overallRate,MIN(2258,F147)*overallRate)))))</f>
        <v>Effectuez l’étape 1</v>
      </c>
      <c r="I147" s="3">
        <f t="shared" si="2"/>
        <v>0</v>
      </c>
    </row>
    <row r="148" spans="7:9" x14ac:dyDescent="0.5">
      <c r="G148" s="68" t="str">
        <f>IF(ISTEXT(overallRate),"Effectuez l’étape 1",IF($C148="Yes","Use Step 2a) Weekly for employees on leave with pay",IF(OR(COUNT($D148,E148)&lt;&gt;2,overallRate=0),0,IF(revenueReduction&gt;0.3,MAX(IF($B148="Oui - sans lien de dépendance",MIN(2258,E148,$D148)*overallRate,MIN(2258,E148)*overallRate),ROUND(MAX(IF($B148="Non - avec lien de dépendance",0,MIN((0.75*E148),1694)),MIN(E148,(0.75*$D148),1694)),2)),IF($B148="Non - avec lien de dépendance",MIN(1129,E148,$D148)*overallRate,MIN(2258,E148)*overallRate)))))</f>
        <v>Effectuez l’étape 1</v>
      </c>
      <c r="H148" s="68" t="str">
        <f>IF(ISTEXT(overallRate),"Effectuez l’étape 1",IF($C148="Yes","Use Step 2a) Weekly for employees on leave with pay",IF(OR(COUNT($D148,F148)&lt;&gt;2,overallRate=0),0,IF(revenueReduction&gt;0.3,MAX(IF($B148="Oui - sans lien de dépendance",MIN(2258,F148,$D148)*overallRate,MIN(2258,F148)*overallRate),ROUND(MAX(IF($B148="Non - avec lien de dépendance",0,MIN((0.75*F148),1694)),MIN(F148,(0.75*$D148),1694)),2)),IF($B148="Non - avec lien de dépendance",MIN(1129,F148,$D148)*overallRate,MIN(2258,F148)*overallRate)))))</f>
        <v>Effectuez l’étape 1</v>
      </c>
      <c r="I148" s="3">
        <f t="shared" si="2"/>
        <v>0</v>
      </c>
    </row>
    <row r="149" spans="7:9" x14ac:dyDescent="0.5">
      <c r="G149" s="68" t="str">
        <f>IF(ISTEXT(overallRate),"Effectuez l’étape 1",IF($C149="Yes","Use Step 2a) Weekly for employees on leave with pay",IF(OR(COUNT($D149,E149)&lt;&gt;2,overallRate=0),0,IF(revenueReduction&gt;0.3,MAX(IF($B149="Oui - sans lien de dépendance",MIN(2258,E149,$D149)*overallRate,MIN(2258,E149)*overallRate),ROUND(MAX(IF($B149="Non - avec lien de dépendance",0,MIN((0.75*E149),1694)),MIN(E149,(0.75*$D149),1694)),2)),IF($B149="Non - avec lien de dépendance",MIN(1129,E149,$D149)*overallRate,MIN(2258,E149)*overallRate)))))</f>
        <v>Effectuez l’étape 1</v>
      </c>
      <c r="H149" s="68" t="str">
        <f>IF(ISTEXT(overallRate),"Effectuez l’étape 1",IF($C149="Yes","Use Step 2a) Weekly for employees on leave with pay",IF(OR(COUNT($D149,F149)&lt;&gt;2,overallRate=0),0,IF(revenueReduction&gt;0.3,MAX(IF($B149="Oui - sans lien de dépendance",MIN(2258,F149,$D149)*overallRate,MIN(2258,F149)*overallRate),ROUND(MAX(IF($B149="Non - avec lien de dépendance",0,MIN((0.75*F149),1694)),MIN(F149,(0.75*$D149),1694)),2)),IF($B149="Non - avec lien de dépendance",MIN(1129,F149,$D149)*overallRate,MIN(2258,F149)*overallRate)))))</f>
        <v>Effectuez l’étape 1</v>
      </c>
      <c r="I149" s="3">
        <f t="shared" si="2"/>
        <v>0</v>
      </c>
    </row>
    <row r="150" spans="7:9" x14ac:dyDescent="0.5">
      <c r="G150" s="68" t="str">
        <f>IF(ISTEXT(overallRate),"Effectuez l’étape 1",IF($C150="Yes","Use Step 2a) Weekly for employees on leave with pay",IF(OR(COUNT($D150,E150)&lt;&gt;2,overallRate=0),0,IF(revenueReduction&gt;0.3,MAX(IF($B150="Oui - sans lien de dépendance",MIN(2258,E150,$D150)*overallRate,MIN(2258,E150)*overallRate),ROUND(MAX(IF($B150="Non - avec lien de dépendance",0,MIN((0.75*E150),1694)),MIN(E150,(0.75*$D150),1694)),2)),IF($B150="Non - avec lien de dépendance",MIN(1129,E150,$D150)*overallRate,MIN(2258,E150)*overallRate)))))</f>
        <v>Effectuez l’étape 1</v>
      </c>
      <c r="H150" s="68" t="str">
        <f>IF(ISTEXT(overallRate),"Effectuez l’étape 1",IF($C150="Yes","Use Step 2a) Weekly for employees on leave with pay",IF(OR(COUNT($D150,F150)&lt;&gt;2,overallRate=0),0,IF(revenueReduction&gt;0.3,MAX(IF($B150="Oui - sans lien de dépendance",MIN(2258,F150,$D150)*overallRate,MIN(2258,F150)*overallRate),ROUND(MAX(IF($B150="Non - avec lien de dépendance",0,MIN((0.75*F150),1694)),MIN(F150,(0.75*$D150),1694)),2)),IF($B150="Non - avec lien de dépendance",MIN(1129,F150,$D150)*overallRate,MIN(2258,F150)*overallRate)))))</f>
        <v>Effectuez l’étape 1</v>
      </c>
      <c r="I150" s="3">
        <f t="shared" si="2"/>
        <v>0</v>
      </c>
    </row>
    <row r="151" spans="7:9" x14ac:dyDescent="0.5">
      <c r="G151" s="68" t="str">
        <f>IF(ISTEXT(overallRate),"Effectuez l’étape 1",IF($C151="Yes","Use Step 2a) Weekly for employees on leave with pay",IF(OR(COUNT($D151,E151)&lt;&gt;2,overallRate=0),0,IF(revenueReduction&gt;0.3,MAX(IF($B151="Oui - sans lien de dépendance",MIN(2258,E151,$D151)*overallRate,MIN(2258,E151)*overallRate),ROUND(MAX(IF($B151="Non - avec lien de dépendance",0,MIN((0.75*E151),1694)),MIN(E151,(0.75*$D151),1694)),2)),IF($B151="Non - avec lien de dépendance",MIN(1129,E151,$D151)*overallRate,MIN(2258,E151)*overallRate)))))</f>
        <v>Effectuez l’étape 1</v>
      </c>
      <c r="H151" s="68" t="str">
        <f>IF(ISTEXT(overallRate),"Effectuez l’étape 1",IF($C151="Yes","Use Step 2a) Weekly for employees on leave with pay",IF(OR(COUNT($D151,F151)&lt;&gt;2,overallRate=0),0,IF(revenueReduction&gt;0.3,MAX(IF($B151="Oui - sans lien de dépendance",MIN(2258,F151,$D151)*overallRate,MIN(2258,F151)*overallRate),ROUND(MAX(IF($B151="Non - avec lien de dépendance",0,MIN((0.75*F151),1694)),MIN(F151,(0.75*$D151),1694)),2)),IF($B151="Non - avec lien de dépendance",MIN(1129,F151,$D151)*overallRate,MIN(2258,F151)*overallRate)))))</f>
        <v>Effectuez l’étape 1</v>
      </c>
      <c r="I151" s="3">
        <f t="shared" si="2"/>
        <v>0</v>
      </c>
    </row>
    <row r="152" spans="7:9" x14ac:dyDescent="0.5">
      <c r="G152" s="68" t="str">
        <f>IF(ISTEXT(overallRate),"Effectuez l’étape 1",IF($C152="Yes","Use Step 2a) Weekly for employees on leave with pay",IF(OR(COUNT($D152,E152)&lt;&gt;2,overallRate=0),0,IF(revenueReduction&gt;0.3,MAX(IF($B152="Oui - sans lien de dépendance",MIN(2258,E152,$D152)*overallRate,MIN(2258,E152)*overallRate),ROUND(MAX(IF($B152="Non - avec lien de dépendance",0,MIN((0.75*E152),1694)),MIN(E152,(0.75*$D152),1694)),2)),IF($B152="Non - avec lien de dépendance",MIN(1129,E152,$D152)*overallRate,MIN(2258,E152)*overallRate)))))</f>
        <v>Effectuez l’étape 1</v>
      </c>
      <c r="H152" s="68" t="str">
        <f>IF(ISTEXT(overallRate),"Effectuez l’étape 1",IF($C152="Yes","Use Step 2a) Weekly for employees on leave with pay",IF(OR(COUNT($D152,F152)&lt;&gt;2,overallRate=0),0,IF(revenueReduction&gt;0.3,MAX(IF($B152="Oui - sans lien de dépendance",MIN(2258,F152,$D152)*overallRate,MIN(2258,F152)*overallRate),ROUND(MAX(IF($B152="Non - avec lien de dépendance",0,MIN((0.75*F152),1694)),MIN(F152,(0.75*$D152),1694)),2)),IF($B152="Non - avec lien de dépendance",MIN(1129,F152,$D152)*overallRate,MIN(2258,F152)*overallRate)))))</f>
        <v>Effectuez l’étape 1</v>
      </c>
      <c r="I152" s="3">
        <f t="shared" si="2"/>
        <v>0</v>
      </c>
    </row>
    <row r="153" spans="7:9" x14ac:dyDescent="0.5">
      <c r="G153" s="68" t="str">
        <f>IF(ISTEXT(overallRate),"Effectuez l’étape 1",IF($C153="Yes","Use Step 2a) Weekly for employees on leave with pay",IF(OR(COUNT($D153,E153)&lt;&gt;2,overallRate=0),0,IF(revenueReduction&gt;0.3,MAX(IF($B153="Oui - sans lien de dépendance",MIN(2258,E153,$D153)*overallRate,MIN(2258,E153)*overallRate),ROUND(MAX(IF($B153="Non - avec lien de dépendance",0,MIN((0.75*E153),1694)),MIN(E153,(0.75*$D153),1694)),2)),IF($B153="Non - avec lien de dépendance",MIN(1129,E153,$D153)*overallRate,MIN(2258,E153)*overallRate)))))</f>
        <v>Effectuez l’étape 1</v>
      </c>
      <c r="H153" s="68" t="str">
        <f>IF(ISTEXT(overallRate),"Effectuez l’étape 1",IF($C153="Yes","Use Step 2a) Weekly for employees on leave with pay",IF(OR(COUNT($D153,F153)&lt;&gt;2,overallRate=0),0,IF(revenueReduction&gt;0.3,MAX(IF($B153="Oui - sans lien de dépendance",MIN(2258,F153,$D153)*overallRate,MIN(2258,F153)*overallRate),ROUND(MAX(IF($B153="Non - avec lien de dépendance",0,MIN((0.75*F153),1694)),MIN(F153,(0.75*$D153),1694)),2)),IF($B153="Non - avec lien de dépendance",MIN(1129,F153,$D153)*overallRate,MIN(2258,F153)*overallRate)))))</f>
        <v>Effectuez l’étape 1</v>
      </c>
      <c r="I153" s="3">
        <f t="shared" si="2"/>
        <v>0</v>
      </c>
    </row>
    <row r="154" spans="7:9" x14ac:dyDescent="0.5">
      <c r="G154" s="68" t="str">
        <f>IF(ISTEXT(overallRate),"Effectuez l’étape 1",IF($C154="Yes","Use Step 2a) Weekly for employees on leave with pay",IF(OR(COUNT($D154,E154)&lt;&gt;2,overallRate=0),0,IF(revenueReduction&gt;0.3,MAX(IF($B154="Oui - sans lien de dépendance",MIN(2258,E154,$D154)*overallRate,MIN(2258,E154)*overallRate),ROUND(MAX(IF($B154="Non - avec lien de dépendance",0,MIN((0.75*E154),1694)),MIN(E154,(0.75*$D154),1694)),2)),IF($B154="Non - avec lien de dépendance",MIN(1129,E154,$D154)*overallRate,MIN(2258,E154)*overallRate)))))</f>
        <v>Effectuez l’étape 1</v>
      </c>
      <c r="H154" s="68" t="str">
        <f>IF(ISTEXT(overallRate),"Effectuez l’étape 1",IF($C154="Yes","Use Step 2a) Weekly for employees on leave with pay",IF(OR(COUNT($D154,F154)&lt;&gt;2,overallRate=0),0,IF(revenueReduction&gt;0.3,MAX(IF($B154="Oui - sans lien de dépendance",MIN(2258,F154,$D154)*overallRate,MIN(2258,F154)*overallRate),ROUND(MAX(IF($B154="Non - avec lien de dépendance",0,MIN((0.75*F154),1694)),MIN(F154,(0.75*$D154),1694)),2)),IF($B154="Non - avec lien de dépendance",MIN(1129,F154,$D154)*overallRate,MIN(2258,F154)*overallRate)))))</f>
        <v>Effectuez l’étape 1</v>
      </c>
      <c r="I154" s="3">
        <f t="shared" si="2"/>
        <v>0</v>
      </c>
    </row>
    <row r="155" spans="7:9" x14ac:dyDescent="0.5">
      <c r="G155" s="68" t="str">
        <f>IF(ISTEXT(overallRate),"Effectuez l’étape 1",IF($C155="Yes","Use Step 2a) Weekly for employees on leave with pay",IF(OR(COUNT($D155,E155)&lt;&gt;2,overallRate=0),0,IF(revenueReduction&gt;0.3,MAX(IF($B155="Oui - sans lien de dépendance",MIN(2258,E155,$D155)*overallRate,MIN(2258,E155)*overallRate),ROUND(MAX(IF($B155="Non - avec lien de dépendance",0,MIN((0.75*E155),1694)),MIN(E155,(0.75*$D155),1694)),2)),IF($B155="Non - avec lien de dépendance",MIN(1129,E155,$D155)*overallRate,MIN(2258,E155)*overallRate)))))</f>
        <v>Effectuez l’étape 1</v>
      </c>
      <c r="H155" s="68" t="str">
        <f>IF(ISTEXT(overallRate),"Effectuez l’étape 1",IF($C155="Yes","Use Step 2a) Weekly for employees on leave with pay",IF(OR(COUNT($D155,F155)&lt;&gt;2,overallRate=0),0,IF(revenueReduction&gt;0.3,MAX(IF($B155="Oui - sans lien de dépendance",MIN(2258,F155,$D155)*overallRate,MIN(2258,F155)*overallRate),ROUND(MAX(IF($B155="Non - avec lien de dépendance",0,MIN((0.75*F155),1694)),MIN(F155,(0.75*$D155),1694)),2)),IF($B155="Non - avec lien de dépendance",MIN(1129,F155,$D155)*overallRate,MIN(2258,F155)*overallRate)))))</f>
        <v>Effectuez l’étape 1</v>
      </c>
      <c r="I155" s="3">
        <f t="shared" si="2"/>
        <v>0</v>
      </c>
    </row>
    <row r="156" spans="7:9" x14ac:dyDescent="0.5">
      <c r="G156" s="68" t="str">
        <f>IF(ISTEXT(overallRate),"Effectuez l’étape 1",IF($C156="Yes","Use Step 2a) Weekly for employees on leave with pay",IF(OR(COUNT($D156,E156)&lt;&gt;2,overallRate=0),0,IF(revenueReduction&gt;0.3,MAX(IF($B156="Oui - sans lien de dépendance",MIN(2258,E156,$D156)*overallRate,MIN(2258,E156)*overallRate),ROUND(MAX(IF($B156="Non - avec lien de dépendance",0,MIN((0.75*E156),1694)),MIN(E156,(0.75*$D156),1694)),2)),IF($B156="Non - avec lien de dépendance",MIN(1129,E156,$D156)*overallRate,MIN(2258,E156)*overallRate)))))</f>
        <v>Effectuez l’étape 1</v>
      </c>
      <c r="H156" s="68" t="str">
        <f>IF(ISTEXT(overallRate),"Effectuez l’étape 1",IF($C156="Yes","Use Step 2a) Weekly for employees on leave with pay",IF(OR(COUNT($D156,F156)&lt;&gt;2,overallRate=0),0,IF(revenueReduction&gt;0.3,MAX(IF($B156="Oui - sans lien de dépendance",MIN(2258,F156,$D156)*overallRate,MIN(2258,F156)*overallRate),ROUND(MAX(IF($B156="Non - avec lien de dépendance",0,MIN((0.75*F156),1694)),MIN(F156,(0.75*$D156),1694)),2)),IF($B156="Non - avec lien de dépendance",MIN(1129,F156,$D156)*overallRate,MIN(2258,F156)*overallRate)))))</f>
        <v>Effectuez l’étape 1</v>
      </c>
      <c r="I156" s="3">
        <f t="shared" si="2"/>
        <v>0</v>
      </c>
    </row>
    <row r="157" spans="7:9" x14ac:dyDescent="0.5">
      <c r="G157" s="68" t="str">
        <f>IF(ISTEXT(overallRate),"Effectuez l’étape 1",IF($C157="Yes","Use Step 2a) Weekly for employees on leave with pay",IF(OR(COUNT($D157,E157)&lt;&gt;2,overallRate=0),0,IF(revenueReduction&gt;0.3,MAX(IF($B157="Oui - sans lien de dépendance",MIN(2258,E157,$D157)*overallRate,MIN(2258,E157)*overallRate),ROUND(MAX(IF($B157="Non - avec lien de dépendance",0,MIN((0.75*E157),1694)),MIN(E157,(0.75*$D157),1694)),2)),IF($B157="Non - avec lien de dépendance",MIN(1129,E157,$D157)*overallRate,MIN(2258,E157)*overallRate)))))</f>
        <v>Effectuez l’étape 1</v>
      </c>
      <c r="H157" s="68" t="str">
        <f>IF(ISTEXT(overallRate),"Effectuez l’étape 1",IF($C157="Yes","Use Step 2a) Weekly for employees on leave with pay",IF(OR(COUNT($D157,F157)&lt;&gt;2,overallRate=0),0,IF(revenueReduction&gt;0.3,MAX(IF($B157="Oui - sans lien de dépendance",MIN(2258,F157,$D157)*overallRate,MIN(2258,F157)*overallRate),ROUND(MAX(IF($B157="Non - avec lien de dépendance",0,MIN((0.75*F157),1694)),MIN(F157,(0.75*$D157),1694)),2)),IF($B157="Non - avec lien de dépendance",MIN(1129,F157,$D157)*overallRate,MIN(2258,F157)*overallRate)))))</f>
        <v>Effectuez l’étape 1</v>
      </c>
      <c r="I157" s="3">
        <f t="shared" si="2"/>
        <v>0</v>
      </c>
    </row>
    <row r="158" spans="7:9" x14ac:dyDescent="0.5">
      <c r="G158" s="68" t="str">
        <f>IF(ISTEXT(overallRate),"Effectuez l’étape 1",IF($C158="Yes","Use Step 2a) Weekly for employees on leave with pay",IF(OR(COUNT($D158,E158)&lt;&gt;2,overallRate=0),0,IF(revenueReduction&gt;0.3,MAX(IF($B158="Oui - sans lien de dépendance",MIN(2258,E158,$D158)*overallRate,MIN(2258,E158)*overallRate),ROUND(MAX(IF($B158="Non - avec lien de dépendance",0,MIN((0.75*E158),1694)),MIN(E158,(0.75*$D158),1694)),2)),IF($B158="Non - avec lien de dépendance",MIN(1129,E158,$D158)*overallRate,MIN(2258,E158)*overallRate)))))</f>
        <v>Effectuez l’étape 1</v>
      </c>
      <c r="H158" s="68" t="str">
        <f>IF(ISTEXT(overallRate),"Effectuez l’étape 1",IF($C158="Yes","Use Step 2a) Weekly for employees on leave with pay",IF(OR(COUNT($D158,F158)&lt;&gt;2,overallRate=0),0,IF(revenueReduction&gt;0.3,MAX(IF($B158="Oui - sans lien de dépendance",MIN(2258,F158,$D158)*overallRate,MIN(2258,F158)*overallRate),ROUND(MAX(IF($B158="Non - avec lien de dépendance",0,MIN((0.75*F158),1694)),MIN(F158,(0.75*$D158),1694)),2)),IF($B158="Non - avec lien de dépendance",MIN(1129,F158,$D158)*overallRate,MIN(2258,F158)*overallRate)))))</f>
        <v>Effectuez l’étape 1</v>
      </c>
      <c r="I158" s="3">
        <f t="shared" si="2"/>
        <v>0</v>
      </c>
    </row>
    <row r="159" spans="7:9" x14ac:dyDescent="0.5">
      <c r="G159" s="68" t="str">
        <f>IF(ISTEXT(overallRate),"Effectuez l’étape 1",IF($C159="Yes","Use Step 2a) Weekly for employees on leave with pay",IF(OR(COUNT($D159,E159)&lt;&gt;2,overallRate=0),0,IF(revenueReduction&gt;0.3,MAX(IF($B159="Oui - sans lien de dépendance",MIN(2258,E159,$D159)*overallRate,MIN(2258,E159)*overallRate),ROUND(MAX(IF($B159="Non - avec lien de dépendance",0,MIN((0.75*E159),1694)),MIN(E159,(0.75*$D159),1694)),2)),IF($B159="Non - avec lien de dépendance",MIN(1129,E159,$D159)*overallRate,MIN(2258,E159)*overallRate)))))</f>
        <v>Effectuez l’étape 1</v>
      </c>
      <c r="H159" s="68" t="str">
        <f>IF(ISTEXT(overallRate),"Effectuez l’étape 1",IF($C159="Yes","Use Step 2a) Weekly for employees on leave with pay",IF(OR(COUNT($D159,F159)&lt;&gt;2,overallRate=0),0,IF(revenueReduction&gt;0.3,MAX(IF($B159="Oui - sans lien de dépendance",MIN(2258,F159,$D159)*overallRate,MIN(2258,F159)*overallRate),ROUND(MAX(IF($B159="Non - avec lien de dépendance",0,MIN((0.75*F159),1694)),MIN(F159,(0.75*$D159),1694)),2)),IF($B159="Non - avec lien de dépendance",MIN(1129,F159,$D159)*overallRate,MIN(2258,F159)*overallRate)))))</f>
        <v>Effectuez l’étape 1</v>
      </c>
      <c r="I159" s="3">
        <f t="shared" si="2"/>
        <v>0</v>
      </c>
    </row>
    <row r="160" spans="7:9" x14ac:dyDescent="0.5">
      <c r="G160" s="68" t="str">
        <f>IF(ISTEXT(overallRate),"Effectuez l’étape 1",IF($C160="Yes","Use Step 2a) Weekly for employees on leave with pay",IF(OR(COUNT($D160,E160)&lt;&gt;2,overallRate=0),0,IF(revenueReduction&gt;0.3,MAX(IF($B160="Oui - sans lien de dépendance",MIN(2258,E160,$D160)*overallRate,MIN(2258,E160)*overallRate),ROUND(MAX(IF($B160="Non - avec lien de dépendance",0,MIN((0.75*E160),1694)),MIN(E160,(0.75*$D160),1694)),2)),IF($B160="Non - avec lien de dépendance",MIN(1129,E160,$D160)*overallRate,MIN(2258,E160)*overallRate)))))</f>
        <v>Effectuez l’étape 1</v>
      </c>
      <c r="H160" s="68" t="str">
        <f>IF(ISTEXT(overallRate),"Effectuez l’étape 1",IF($C160="Yes","Use Step 2a) Weekly for employees on leave with pay",IF(OR(COUNT($D160,F160)&lt;&gt;2,overallRate=0),0,IF(revenueReduction&gt;0.3,MAX(IF($B160="Oui - sans lien de dépendance",MIN(2258,F160,$D160)*overallRate,MIN(2258,F160)*overallRate),ROUND(MAX(IF($B160="Non - avec lien de dépendance",0,MIN((0.75*F160),1694)),MIN(F160,(0.75*$D160),1694)),2)),IF($B160="Non - avec lien de dépendance",MIN(1129,F160,$D160)*overallRate,MIN(2258,F160)*overallRate)))))</f>
        <v>Effectuez l’étape 1</v>
      </c>
      <c r="I160" s="3">
        <f t="shared" si="2"/>
        <v>0</v>
      </c>
    </row>
    <row r="161" spans="7:9" x14ac:dyDescent="0.5">
      <c r="G161" s="68" t="str">
        <f>IF(ISTEXT(overallRate),"Effectuez l’étape 1",IF($C161="Yes","Use Step 2a) Weekly for employees on leave with pay",IF(OR(COUNT($D161,E161)&lt;&gt;2,overallRate=0),0,IF(revenueReduction&gt;0.3,MAX(IF($B161="Oui - sans lien de dépendance",MIN(2258,E161,$D161)*overallRate,MIN(2258,E161)*overallRate),ROUND(MAX(IF($B161="Non - avec lien de dépendance",0,MIN((0.75*E161),1694)),MIN(E161,(0.75*$D161),1694)),2)),IF($B161="Non - avec lien de dépendance",MIN(1129,E161,$D161)*overallRate,MIN(2258,E161)*overallRate)))))</f>
        <v>Effectuez l’étape 1</v>
      </c>
      <c r="H161" s="68" t="str">
        <f>IF(ISTEXT(overallRate),"Effectuez l’étape 1",IF($C161="Yes","Use Step 2a) Weekly for employees on leave with pay",IF(OR(COUNT($D161,F161)&lt;&gt;2,overallRate=0),0,IF(revenueReduction&gt;0.3,MAX(IF($B161="Oui - sans lien de dépendance",MIN(2258,F161,$D161)*overallRate,MIN(2258,F161)*overallRate),ROUND(MAX(IF($B161="Non - avec lien de dépendance",0,MIN((0.75*F161),1694)),MIN(F161,(0.75*$D161),1694)),2)),IF($B161="Non - avec lien de dépendance",MIN(1129,F161,$D161)*overallRate,MIN(2258,F161)*overallRate)))))</f>
        <v>Effectuez l’étape 1</v>
      </c>
      <c r="I161" s="3">
        <f t="shared" si="2"/>
        <v>0</v>
      </c>
    </row>
    <row r="162" spans="7:9" x14ac:dyDescent="0.5">
      <c r="G162" s="68" t="str">
        <f>IF(ISTEXT(overallRate),"Effectuez l’étape 1",IF($C162="Yes","Use Step 2a) Weekly for employees on leave with pay",IF(OR(COUNT($D162,E162)&lt;&gt;2,overallRate=0),0,IF(revenueReduction&gt;0.3,MAX(IF($B162="Oui - sans lien de dépendance",MIN(2258,E162,$D162)*overallRate,MIN(2258,E162)*overallRate),ROUND(MAX(IF($B162="Non - avec lien de dépendance",0,MIN((0.75*E162),1694)),MIN(E162,(0.75*$D162),1694)),2)),IF($B162="Non - avec lien de dépendance",MIN(1129,E162,$D162)*overallRate,MIN(2258,E162)*overallRate)))))</f>
        <v>Effectuez l’étape 1</v>
      </c>
      <c r="H162" s="68" t="str">
        <f>IF(ISTEXT(overallRate),"Effectuez l’étape 1",IF($C162="Yes","Use Step 2a) Weekly for employees on leave with pay",IF(OR(COUNT($D162,F162)&lt;&gt;2,overallRate=0),0,IF(revenueReduction&gt;0.3,MAX(IF($B162="Oui - sans lien de dépendance",MIN(2258,F162,$D162)*overallRate,MIN(2258,F162)*overallRate),ROUND(MAX(IF($B162="Non - avec lien de dépendance",0,MIN((0.75*F162),1694)),MIN(F162,(0.75*$D162),1694)),2)),IF($B162="Non - avec lien de dépendance",MIN(1129,F162,$D162)*overallRate,MIN(2258,F162)*overallRate)))))</f>
        <v>Effectuez l’étape 1</v>
      </c>
      <c r="I162" s="3">
        <f t="shared" si="2"/>
        <v>0</v>
      </c>
    </row>
    <row r="163" spans="7:9" x14ac:dyDescent="0.5">
      <c r="G163" s="68" t="str">
        <f>IF(ISTEXT(overallRate),"Effectuez l’étape 1",IF($C163="Yes","Use Step 2a) Weekly for employees on leave with pay",IF(OR(COUNT($D163,E163)&lt;&gt;2,overallRate=0),0,IF(revenueReduction&gt;0.3,MAX(IF($B163="Oui - sans lien de dépendance",MIN(2258,E163,$D163)*overallRate,MIN(2258,E163)*overallRate),ROUND(MAX(IF($B163="Non - avec lien de dépendance",0,MIN((0.75*E163),1694)),MIN(E163,(0.75*$D163),1694)),2)),IF($B163="Non - avec lien de dépendance",MIN(1129,E163,$D163)*overallRate,MIN(2258,E163)*overallRate)))))</f>
        <v>Effectuez l’étape 1</v>
      </c>
      <c r="H163" s="68" t="str">
        <f>IF(ISTEXT(overallRate),"Effectuez l’étape 1",IF($C163="Yes","Use Step 2a) Weekly for employees on leave with pay",IF(OR(COUNT($D163,F163)&lt;&gt;2,overallRate=0),0,IF(revenueReduction&gt;0.3,MAX(IF($B163="Oui - sans lien de dépendance",MIN(2258,F163,$D163)*overallRate,MIN(2258,F163)*overallRate),ROUND(MAX(IF($B163="Non - avec lien de dépendance",0,MIN((0.75*F163),1694)),MIN(F163,(0.75*$D163),1694)),2)),IF($B163="Non - avec lien de dépendance",MIN(1129,F163,$D163)*overallRate,MIN(2258,F163)*overallRate)))))</f>
        <v>Effectuez l’étape 1</v>
      </c>
      <c r="I163" s="3">
        <f t="shared" si="2"/>
        <v>0</v>
      </c>
    </row>
    <row r="164" spans="7:9" x14ac:dyDescent="0.5">
      <c r="G164" s="68" t="str">
        <f>IF(ISTEXT(overallRate),"Effectuez l’étape 1",IF($C164="Yes","Use Step 2a) Weekly for employees on leave with pay",IF(OR(COUNT($D164,E164)&lt;&gt;2,overallRate=0),0,IF(revenueReduction&gt;0.3,MAX(IF($B164="Oui - sans lien de dépendance",MIN(2258,E164,$D164)*overallRate,MIN(2258,E164)*overallRate),ROUND(MAX(IF($B164="Non - avec lien de dépendance",0,MIN((0.75*E164),1694)),MIN(E164,(0.75*$D164),1694)),2)),IF($B164="Non - avec lien de dépendance",MIN(1129,E164,$D164)*overallRate,MIN(2258,E164)*overallRate)))))</f>
        <v>Effectuez l’étape 1</v>
      </c>
      <c r="H164" s="68" t="str">
        <f>IF(ISTEXT(overallRate),"Effectuez l’étape 1",IF($C164="Yes","Use Step 2a) Weekly for employees on leave with pay",IF(OR(COUNT($D164,F164)&lt;&gt;2,overallRate=0),0,IF(revenueReduction&gt;0.3,MAX(IF($B164="Oui - sans lien de dépendance",MIN(2258,F164,$D164)*overallRate,MIN(2258,F164)*overallRate),ROUND(MAX(IF($B164="Non - avec lien de dépendance",0,MIN((0.75*F164),1694)),MIN(F164,(0.75*$D164),1694)),2)),IF($B164="Non - avec lien de dépendance",MIN(1129,F164,$D164)*overallRate,MIN(2258,F164)*overallRate)))))</f>
        <v>Effectuez l’étape 1</v>
      </c>
      <c r="I164" s="3">
        <f t="shared" si="2"/>
        <v>0</v>
      </c>
    </row>
    <row r="165" spans="7:9" x14ac:dyDescent="0.5">
      <c r="G165" s="68" t="str">
        <f>IF(ISTEXT(overallRate),"Effectuez l’étape 1",IF($C165="Yes","Use Step 2a) Weekly for employees on leave with pay",IF(OR(COUNT($D165,E165)&lt;&gt;2,overallRate=0),0,IF(revenueReduction&gt;0.3,MAX(IF($B165="Oui - sans lien de dépendance",MIN(2258,E165,$D165)*overallRate,MIN(2258,E165)*overallRate),ROUND(MAX(IF($B165="Non - avec lien de dépendance",0,MIN((0.75*E165),1694)),MIN(E165,(0.75*$D165),1694)),2)),IF($B165="Non - avec lien de dépendance",MIN(1129,E165,$D165)*overallRate,MIN(2258,E165)*overallRate)))))</f>
        <v>Effectuez l’étape 1</v>
      </c>
      <c r="H165" s="68" t="str">
        <f>IF(ISTEXT(overallRate),"Effectuez l’étape 1",IF($C165="Yes","Use Step 2a) Weekly for employees on leave with pay",IF(OR(COUNT($D165,F165)&lt;&gt;2,overallRate=0),0,IF(revenueReduction&gt;0.3,MAX(IF($B165="Oui - sans lien de dépendance",MIN(2258,F165,$D165)*overallRate,MIN(2258,F165)*overallRate),ROUND(MAX(IF($B165="Non - avec lien de dépendance",0,MIN((0.75*F165),1694)),MIN(F165,(0.75*$D165),1694)),2)),IF($B165="Non - avec lien de dépendance",MIN(1129,F165,$D165)*overallRate,MIN(2258,F165)*overallRate)))))</f>
        <v>Effectuez l’étape 1</v>
      </c>
      <c r="I165" s="3">
        <f t="shared" si="2"/>
        <v>0</v>
      </c>
    </row>
    <row r="166" spans="7:9" x14ac:dyDescent="0.5">
      <c r="G166" s="68" t="str">
        <f>IF(ISTEXT(overallRate),"Effectuez l’étape 1",IF($C166="Yes","Use Step 2a) Weekly for employees on leave with pay",IF(OR(COUNT($D166,E166)&lt;&gt;2,overallRate=0),0,IF(revenueReduction&gt;0.3,MAX(IF($B166="Oui - sans lien de dépendance",MIN(2258,E166,$D166)*overallRate,MIN(2258,E166)*overallRate),ROUND(MAX(IF($B166="Non - avec lien de dépendance",0,MIN((0.75*E166),1694)),MIN(E166,(0.75*$D166),1694)),2)),IF($B166="Non - avec lien de dépendance",MIN(1129,E166,$D166)*overallRate,MIN(2258,E166)*overallRate)))))</f>
        <v>Effectuez l’étape 1</v>
      </c>
      <c r="H166" s="68" t="str">
        <f>IF(ISTEXT(overallRate),"Effectuez l’étape 1",IF($C166="Yes","Use Step 2a) Weekly for employees on leave with pay",IF(OR(COUNT($D166,F166)&lt;&gt;2,overallRate=0),0,IF(revenueReduction&gt;0.3,MAX(IF($B166="Oui - sans lien de dépendance",MIN(2258,F166,$D166)*overallRate,MIN(2258,F166)*overallRate),ROUND(MAX(IF($B166="Non - avec lien de dépendance",0,MIN((0.75*F166),1694)),MIN(F166,(0.75*$D166),1694)),2)),IF($B166="Non - avec lien de dépendance",MIN(1129,F166,$D166)*overallRate,MIN(2258,F166)*overallRate)))))</f>
        <v>Effectuez l’étape 1</v>
      </c>
      <c r="I166" s="3">
        <f t="shared" si="2"/>
        <v>0</v>
      </c>
    </row>
    <row r="167" spans="7:9" x14ac:dyDescent="0.5">
      <c r="G167" s="68" t="str">
        <f>IF(ISTEXT(overallRate),"Effectuez l’étape 1",IF($C167="Yes","Use Step 2a) Weekly for employees on leave with pay",IF(OR(COUNT($D167,E167)&lt;&gt;2,overallRate=0),0,IF(revenueReduction&gt;0.3,MAX(IF($B167="Oui - sans lien de dépendance",MIN(2258,E167,$D167)*overallRate,MIN(2258,E167)*overallRate),ROUND(MAX(IF($B167="Non - avec lien de dépendance",0,MIN((0.75*E167),1694)),MIN(E167,(0.75*$D167),1694)),2)),IF($B167="Non - avec lien de dépendance",MIN(1129,E167,$D167)*overallRate,MIN(2258,E167)*overallRate)))))</f>
        <v>Effectuez l’étape 1</v>
      </c>
      <c r="H167" s="68" t="str">
        <f>IF(ISTEXT(overallRate),"Effectuez l’étape 1",IF($C167="Yes","Use Step 2a) Weekly for employees on leave with pay",IF(OR(COUNT($D167,F167)&lt;&gt;2,overallRate=0),0,IF(revenueReduction&gt;0.3,MAX(IF($B167="Oui - sans lien de dépendance",MIN(2258,F167,$D167)*overallRate,MIN(2258,F167)*overallRate),ROUND(MAX(IF($B167="Non - avec lien de dépendance",0,MIN((0.75*F167),1694)),MIN(F167,(0.75*$D167),1694)),2)),IF($B167="Non - avec lien de dépendance",MIN(1129,F167,$D167)*overallRate,MIN(2258,F167)*overallRate)))))</f>
        <v>Effectuez l’étape 1</v>
      </c>
      <c r="I167" s="3">
        <f t="shared" si="2"/>
        <v>0</v>
      </c>
    </row>
    <row r="168" spans="7:9" x14ac:dyDescent="0.5">
      <c r="G168" s="68" t="str">
        <f>IF(ISTEXT(overallRate),"Effectuez l’étape 1",IF($C168="Yes","Use Step 2a) Weekly for employees on leave with pay",IF(OR(COUNT($D168,E168)&lt;&gt;2,overallRate=0),0,IF(revenueReduction&gt;0.3,MAX(IF($B168="Oui - sans lien de dépendance",MIN(2258,E168,$D168)*overallRate,MIN(2258,E168)*overallRate),ROUND(MAX(IF($B168="Non - avec lien de dépendance",0,MIN((0.75*E168),1694)),MIN(E168,(0.75*$D168),1694)),2)),IF($B168="Non - avec lien de dépendance",MIN(1129,E168,$D168)*overallRate,MIN(2258,E168)*overallRate)))))</f>
        <v>Effectuez l’étape 1</v>
      </c>
      <c r="H168" s="68" t="str">
        <f>IF(ISTEXT(overallRate),"Effectuez l’étape 1",IF($C168="Yes","Use Step 2a) Weekly for employees on leave with pay",IF(OR(COUNT($D168,F168)&lt;&gt;2,overallRate=0),0,IF(revenueReduction&gt;0.3,MAX(IF($B168="Oui - sans lien de dépendance",MIN(2258,F168,$D168)*overallRate,MIN(2258,F168)*overallRate),ROUND(MAX(IF($B168="Non - avec lien de dépendance",0,MIN((0.75*F168),1694)),MIN(F168,(0.75*$D168),1694)),2)),IF($B168="Non - avec lien de dépendance",MIN(1129,F168,$D168)*overallRate,MIN(2258,F168)*overallRate)))))</f>
        <v>Effectuez l’étape 1</v>
      </c>
      <c r="I168" s="3">
        <f t="shared" si="2"/>
        <v>0</v>
      </c>
    </row>
    <row r="169" spans="7:9" x14ac:dyDescent="0.5">
      <c r="G169" s="68" t="str">
        <f>IF(ISTEXT(overallRate),"Effectuez l’étape 1",IF($C169="Yes","Use Step 2a) Weekly for employees on leave with pay",IF(OR(COUNT($D169,E169)&lt;&gt;2,overallRate=0),0,IF(revenueReduction&gt;0.3,MAX(IF($B169="Oui - sans lien de dépendance",MIN(2258,E169,$D169)*overallRate,MIN(2258,E169)*overallRate),ROUND(MAX(IF($B169="Non - avec lien de dépendance",0,MIN((0.75*E169),1694)),MIN(E169,(0.75*$D169),1694)),2)),IF($B169="Non - avec lien de dépendance",MIN(1129,E169,$D169)*overallRate,MIN(2258,E169)*overallRate)))))</f>
        <v>Effectuez l’étape 1</v>
      </c>
      <c r="H169" s="68" t="str">
        <f>IF(ISTEXT(overallRate),"Effectuez l’étape 1",IF($C169="Yes","Use Step 2a) Weekly for employees on leave with pay",IF(OR(COUNT($D169,F169)&lt;&gt;2,overallRate=0),0,IF(revenueReduction&gt;0.3,MAX(IF($B169="Oui - sans lien de dépendance",MIN(2258,F169,$D169)*overallRate,MIN(2258,F169)*overallRate),ROUND(MAX(IF($B169="Non - avec lien de dépendance",0,MIN((0.75*F169),1694)),MIN(F169,(0.75*$D169),1694)),2)),IF($B169="Non - avec lien de dépendance",MIN(1129,F169,$D169)*overallRate,MIN(2258,F169)*overallRate)))))</f>
        <v>Effectuez l’étape 1</v>
      </c>
      <c r="I169" s="3">
        <f t="shared" si="2"/>
        <v>0</v>
      </c>
    </row>
    <row r="170" spans="7:9" x14ac:dyDescent="0.5">
      <c r="G170" s="68" t="str">
        <f>IF(ISTEXT(overallRate),"Effectuez l’étape 1",IF($C170="Yes","Use Step 2a) Weekly for employees on leave with pay",IF(OR(COUNT($D170,E170)&lt;&gt;2,overallRate=0),0,IF(revenueReduction&gt;0.3,MAX(IF($B170="Oui - sans lien de dépendance",MIN(2258,E170,$D170)*overallRate,MIN(2258,E170)*overallRate),ROUND(MAX(IF($B170="Non - avec lien de dépendance",0,MIN((0.75*E170),1694)),MIN(E170,(0.75*$D170),1694)),2)),IF($B170="Non - avec lien de dépendance",MIN(1129,E170,$D170)*overallRate,MIN(2258,E170)*overallRate)))))</f>
        <v>Effectuez l’étape 1</v>
      </c>
      <c r="H170" s="68" t="str">
        <f>IF(ISTEXT(overallRate),"Effectuez l’étape 1",IF($C170="Yes","Use Step 2a) Weekly for employees on leave with pay",IF(OR(COUNT($D170,F170)&lt;&gt;2,overallRate=0),0,IF(revenueReduction&gt;0.3,MAX(IF($B170="Oui - sans lien de dépendance",MIN(2258,F170,$D170)*overallRate,MIN(2258,F170)*overallRate),ROUND(MAX(IF($B170="Non - avec lien de dépendance",0,MIN((0.75*F170),1694)),MIN(F170,(0.75*$D170),1694)),2)),IF($B170="Non - avec lien de dépendance",MIN(1129,F170,$D170)*overallRate,MIN(2258,F170)*overallRate)))))</f>
        <v>Effectuez l’étape 1</v>
      </c>
      <c r="I170" s="3">
        <f t="shared" si="2"/>
        <v>0</v>
      </c>
    </row>
    <row r="171" spans="7:9" x14ac:dyDescent="0.5">
      <c r="G171" s="68" t="str">
        <f>IF(ISTEXT(overallRate),"Effectuez l’étape 1",IF($C171="Yes","Use Step 2a) Weekly for employees on leave with pay",IF(OR(COUNT($D171,E171)&lt;&gt;2,overallRate=0),0,IF(revenueReduction&gt;0.3,MAX(IF($B171="Oui - sans lien de dépendance",MIN(2258,E171,$D171)*overallRate,MIN(2258,E171)*overallRate),ROUND(MAX(IF($B171="Non - avec lien de dépendance",0,MIN((0.75*E171),1694)),MIN(E171,(0.75*$D171),1694)),2)),IF($B171="Non - avec lien de dépendance",MIN(1129,E171,$D171)*overallRate,MIN(2258,E171)*overallRate)))))</f>
        <v>Effectuez l’étape 1</v>
      </c>
      <c r="H171" s="68" t="str">
        <f>IF(ISTEXT(overallRate),"Effectuez l’étape 1",IF($C171="Yes","Use Step 2a) Weekly for employees on leave with pay",IF(OR(COUNT($D171,F171)&lt;&gt;2,overallRate=0),0,IF(revenueReduction&gt;0.3,MAX(IF($B171="Oui - sans lien de dépendance",MIN(2258,F171,$D171)*overallRate,MIN(2258,F171)*overallRate),ROUND(MAX(IF($B171="Non - avec lien de dépendance",0,MIN((0.75*F171),1694)),MIN(F171,(0.75*$D171),1694)),2)),IF($B171="Non - avec lien de dépendance",MIN(1129,F171,$D171)*overallRate,MIN(2258,F171)*overallRate)))))</f>
        <v>Effectuez l’étape 1</v>
      </c>
      <c r="I171" s="3">
        <f t="shared" si="2"/>
        <v>0</v>
      </c>
    </row>
    <row r="172" spans="7:9" x14ac:dyDescent="0.5">
      <c r="G172" s="68" t="str">
        <f>IF(ISTEXT(overallRate),"Effectuez l’étape 1",IF($C172="Yes","Use Step 2a) Weekly for employees on leave with pay",IF(OR(COUNT($D172,E172)&lt;&gt;2,overallRate=0),0,IF(revenueReduction&gt;0.3,MAX(IF($B172="Oui - sans lien de dépendance",MIN(2258,E172,$D172)*overallRate,MIN(2258,E172)*overallRate),ROUND(MAX(IF($B172="Non - avec lien de dépendance",0,MIN((0.75*E172),1694)),MIN(E172,(0.75*$D172),1694)),2)),IF($B172="Non - avec lien de dépendance",MIN(1129,E172,$D172)*overallRate,MIN(2258,E172)*overallRate)))))</f>
        <v>Effectuez l’étape 1</v>
      </c>
      <c r="H172" s="68" t="str">
        <f>IF(ISTEXT(overallRate),"Effectuez l’étape 1",IF($C172="Yes","Use Step 2a) Weekly for employees on leave with pay",IF(OR(COUNT($D172,F172)&lt;&gt;2,overallRate=0),0,IF(revenueReduction&gt;0.3,MAX(IF($B172="Oui - sans lien de dépendance",MIN(2258,F172,$D172)*overallRate,MIN(2258,F172)*overallRate),ROUND(MAX(IF($B172="Non - avec lien de dépendance",0,MIN((0.75*F172),1694)),MIN(F172,(0.75*$D172),1694)),2)),IF($B172="Non - avec lien de dépendance",MIN(1129,F172,$D172)*overallRate,MIN(2258,F172)*overallRate)))))</f>
        <v>Effectuez l’étape 1</v>
      </c>
      <c r="I172" s="3">
        <f t="shared" si="2"/>
        <v>0</v>
      </c>
    </row>
    <row r="173" spans="7:9" x14ac:dyDescent="0.5">
      <c r="G173" s="68" t="str">
        <f>IF(ISTEXT(overallRate),"Effectuez l’étape 1",IF($C173="Yes","Use Step 2a) Weekly for employees on leave with pay",IF(OR(COUNT($D173,E173)&lt;&gt;2,overallRate=0),0,IF(revenueReduction&gt;0.3,MAX(IF($B173="Oui - sans lien de dépendance",MIN(2258,E173,$D173)*overallRate,MIN(2258,E173)*overallRate),ROUND(MAX(IF($B173="Non - avec lien de dépendance",0,MIN((0.75*E173),1694)),MIN(E173,(0.75*$D173),1694)),2)),IF($B173="Non - avec lien de dépendance",MIN(1129,E173,$D173)*overallRate,MIN(2258,E173)*overallRate)))))</f>
        <v>Effectuez l’étape 1</v>
      </c>
      <c r="H173" s="68" t="str">
        <f>IF(ISTEXT(overallRate),"Effectuez l’étape 1",IF($C173="Yes","Use Step 2a) Weekly for employees on leave with pay",IF(OR(COUNT($D173,F173)&lt;&gt;2,overallRate=0),0,IF(revenueReduction&gt;0.3,MAX(IF($B173="Oui - sans lien de dépendance",MIN(2258,F173,$D173)*overallRate,MIN(2258,F173)*overallRate),ROUND(MAX(IF($B173="Non - avec lien de dépendance",0,MIN((0.75*F173),1694)),MIN(F173,(0.75*$D173),1694)),2)),IF($B173="Non - avec lien de dépendance",MIN(1129,F173,$D173)*overallRate,MIN(2258,F173)*overallRate)))))</f>
        <v>Effectuez l’étape 1</v>
      </c>
      <c r="I173" s="3">
        <f t="shared" si="2"/>
        <v>0</v>
      </c>
    </row>
    <row r="174" spans="7:9" x14ac:dyDescent="0.5">
      <c r="G174" s="68" t="str">
        <f>IF(ISTEXT(overallRate),"Effectuez l’étape 1",IF($C174="Yes","Use Step 2a) Weekly for employees on leave with pay",IF(OR(COUNT($D174,E174)&lt;&gt;2,overallRate=0),0,IF(revenueReduction&gt;0.3,MAX(IF($B174="Oui - sans lien de dépendance",MIN(2258,E174,$D174)*overallRate,MIN(2258,E174)*overallRate),ROUND(MAX(IF($B174="Non - avec lien de dépendance",0,MIN((0.75*E174),1694)),MIN(E174,(0.75*$D174),1694)),2)),IF($B174="Non - avec lien de dépendance",MIN(1129,E174,$D174)*overallRate,MIN(2258,E174)*overallRate)))))</f>
        <v>Effectuez l’étape 1</v>
      </c>
      <c r="H174" s="68" t="str">
        <f>IF(ISTEXT(overallRate),"Effectuez l’étape 1",IF($C174="Yes","Use Step 2a) Weekly for employees on leave with pay",IF(OR(COUNT($D174,F174)&lt;&gt;2,overallRate=0),0,IF(revenueReduction&gt;0.3,MAX(IF($B174="Oui - sans lien de dépendance",MIN(2258,F174,$D174)*overallRate,MIN(2258,F174)*overallRate),ROUND(MAX(IF($B174="Non - avec lien de dépendance",0,MIN((0.75*F174),1694)),MIN(F174,(0.75*$D174),1694)),2)),IF($B174="Non - avec lien de dépendance",MIN(1129,F174,$D174)*overallRate,MIN(2258,F174)*overallRate)))))</f>
        <v>Effectuez l’étape 1</v>
      </c>
      <c r="I174" s="3">
        <f t="shared" si="2"/>
        <v>0</v>
      </c>
    </row>
    <row r="175" spans="7:9" x14ac:dyDescent="0.5">
      <c r="G175" s="68" t="str">
        <f>IF(ISTEXT(overallRate),"Effectuez l’étape 1",IF($C175="Yes","Use Step 2a) Weekly for employees on leave with pay",IF(OR(COUNT($D175,E175)&lt;&gt;2,overallRate=0),0,IF(revenueReduction&gt;0.3,MAX(IF($B175="Oui - sans lien de dépendance",MIN(2258,E175,$D175)*overallRate,MIN(2258,E175)*overallRate),ROUND(MAX(IF($B175="Non - avec lien de dépendance",0,MIN((0.75*E175),1694)),MIN(E175,(0.75*$D175),1694)),2)),IF($B175="Non - avec lien de dépendance",MIN(1129,E175,$D175)*overallRate,MIN(2258,E175)*overallRate)))))</f>
        <v>Effectuez l’étape 1</v>
      </c>
      <c r="H175" s="68" t="str">
        <f>IF(ISTEXT(overallRate),"Effectuez l’étape 1",IF($C175="Yes","Use Step 2a) Weekly for employees on leave with pay",IF(OR(COUNT($D175,F175)&lt;&gt;2,overallRate=0),0,IF(revenueReduction&gt;0.3,MAX(IF($B175="Oui - sans lien de dépendance",MIN(2258,F175,$D175)*overallRate,MIN(2258,F175)*overallRate),ROUND(MAX(IF($B175="Non - avec lien de dépendance",0,MIN((0.75*F175),1694)),MIN(F175,(0.75*$D175),1694)),2)),IF($B175="Non - avec lien de dépendance",MIN(1129,F175,$D175)*overallRate,MIN(2258,F175)*overallRate)))))</f>
        <v>Effectuez l’étape 1</v>
      </c>
      <c r="I175" s="3">
        <f t="shared" si="2"/>
        <v>0</v>
      </c>
    </row>
    <row r="176" spans="7:9" x14ac:dyDescent="0.5">
      <c r="G176" s="68" t="str">
        <f>IF(ISTEXT(overallRate),"Effectuez l’étape 1",IF($C176="Yes","Use Step 2a) Weekly for employees on leave with pay",IF(OR(COUNT($D176,E176)&lt;&gt;2,overallRate=0),0,IF(revenueReduction&gt;0.3,MAX(IF($B176="Oui - sans lien de dépendance",MIN(2258,E176,$D176)*overallRate,MIN(2258,E176)*overallRate),ROUND(MAX(IF($B176="Non - avec lien de dépendance",0,MIN((0.75*E176),1694)),MIN(E176,(0.75*$D176),1694)),2)),IF($B176="Non - avec lien de dépendance",MIN(1129,E176,$D176)*overallRate,MIN(2258,E176)*overallRate)))))</f>
        <v>Effectuez l’étape 1</v>
      </c>
      <c r="H176" s="68" t="str">
        <f>IF(ISTEXT(overallRate),"Effectuez l’étape 1",IF($C176="Yes","Use Step 2a) Weekly for employees on leave with pay",IF(OR(COUNT($D176,F176)&lt;&gt;2,overallRate=0),0,IF(revenueReduction&gt;0.3,MAX(IF($B176="Oui - sans lien de dépendance",MIN(2258,F176,$D176)*overallRate,MIN(2258,F176)*overallRate),ROUND(MAX(IF($B176="Non - avec lien de dépendance",0,MIN((0.75*F176),1694)),MIN(F176,(0.75*$D176),1694)),2)),IF($B176="Non - avec lien de dépendance",MIN(1129,F176,$D176)*overallRate,MIN(2258,F176)*overallRate)))))</f>
        <v>Effectuez l’étape 1</v>
      </c>
      <c r="I176" s="3">
        <f t="shared" si="2"/>
        <v>0</v>
      </c>
    </row>
    <row r="177" spans="7:9" x14ac:dyDescent="0.5">
      <c r="G177" s="68" t="str">
        <f>IF(ISTEXT(overallRate),"Effectuez l’étape 1",IF($C177="Yes","Use Step 2a) Weekly for employees on leave with pay",IF(OR(COUNT($D177,E177)&lt;&gt;2,overallRate=0),0,IF(revenueReduction&gt;0.3,MAX(IF($B177="Oui - sans lien de dépendance",MIN(2258,E177,$D177)*overallRate,MIN(2258,E177)*overallRate),ROUND(MAX(IF($B177="Non - avec lien de dépendance",0,MIN((0.75*E177),1694)),MIN(E177,(0.75*$D177),1694)),2)),IF($B177="Non - avec lien de dépendance",MIN(1129,E177,$D177)*overallRate,MIN(2258,E177)*overallRate)))))</f>
        <v>Effectuez l’étape 1</v>
      </c>
      <c r="H177" s="68" t="str">
        <f>IF(ISTEXT(overallRate),"Effectuez l’étape 1",IF($C177="Yes","Use Step 2a) Weekly for employees on leave with pay",IF(OR(COUNT($D177,F177)&lt;&gt;2,overallRate=0),0,IF(revenueReduction&gt;0.3,MAX(IF($B177="Oui - sans lien de dépendance",MIN(2258,F177,$D177)*overallRate,MIN(2258,F177)*overallRate),ROUND(MAX(IF($B177="Non - avec lien de dépendance",0,MIN((0.75*F177),1694)),MIN(F177,(0.75*$D177),1694)),2)),IF($B177="Non - avec lien de dépendance",MIN(1129,F177,$D177)*overallRate,MIN(2258,F177)*overallRate)))))</f>
        <v>Effectuez l’étape 1</v>
      </c>
      <c r="I177" s="3">
        <f t="shared" si="2"/>
        <v>0</v>
      </c>
    </row>
    <row r="178" spans="7:9" x14ac:dyDescent="0.5">
      <c r="G178" s="68" t="str">
        <f>IF(ISTEXT(overallRate),"Effectuez l’étape 1",IF($C178="Yes","Use Step 2a) Weekly for employees on leave with pay",IF(OR(COUNT($D178,E178)&lt;&gt;2,overallRate=0),0,IF(revenueReduction&gt;0.3,MAX(IF($B178="Oui - sans lien de dépendance",MIN(2258,E178,$D178)*overallRate,MIN(2258,E178)*overallRate),ROUND(MAX(IF($B178="Non - avec lien de dépendance",0,MIN((0.75*E178),1694)),MIN(E178,(0.75*$D178),1694)),2)),IF($B178="Non - avec lien de dépendance",MIN(1129,E178,$D178)*overallRate,MIN(2258,E178)*overallRate)))))</f>
        <v>Effectuez l’étape 1</v>
      </c>
      <c r="H178" s="68" t="str">
        <f>IF(ISTEXT(overallRate),"Effectuez l’étape 1",IF($C178="Yes","Use Step 2a) Weekly for employees on leave with pay",IF(OR(COUNT($D178,F178)&lt;&gt;2,overallRate=0),0,IF(revenueReduction&gt;0.3,MAX(IF($B178="Oui - sans lien de dépendance",MIN(2258,F178,$D178)*overallRate,MIN(2258,F178)*overallRate),ROUND(MAX(IF($B178="Non - avec lien de dépendance",0,MIN((0.75*F178),1694)),MIN(F178,(0.75*$D178),1694)),2)),IF($B178="Non - avec lien de dépendance",MIN(1129,F178,$D178)*overallRate,MIN(2258,F178)*overallRate)))))</f>
        <v>Effectuez l’étape 1</v>
      </c>
      <c r="I178" s="3">
        <f t="shared" si="2"/>
        <v>0</v>
      </c>
    </row>
    <row r="179" spans="7:9" x14ac:dyDescent="0.5">
      <c r="G179" s="68" t="str">
        <f>IF(ISTEXT(overallRate),"Effectuez l’étape 1",IF($C179="Yes","Use Step 2a) Weekly for employees on leave with pay",IF(OR(COUNT($D179,E179)&lt;&gt;2,overallRate=0),0,IF(revenueReduction&gt;0.3,MAX(IF($B179="Oui - sans lien de dépendance",MIN(2258,E179,$D179)*overallRate,MIN(2258,E179)*overallRate),ROUND(MAX(IF($B179="Non - avec lien de dépendance",0,MIN((0.75*E179),1694)),MIN(E179,(0.75*$D179),1694)),2)),IF($B179="Non - avec lien de dépendance",MIN(1129,E179,$D179)*overallRate,MIN(2258,E179)*overallRate)))))</f>
        <v>Effectuez l’étape 1</v>
      </c>
      <c r="H179" s="68" t="str">
        <f>IF(ISTEXT(overallRate),"Effectuez l’étape 1",IF($C179="Yes","Use Step 2a) Weekly for employees on leave with pay",IF(OR(COUNT($D179,F179)&lt;&gt;2,overallRate=0),0,IF(revenueReduction&gt;0.3,MAX(IF($B179="Oui - sans lien de dépendance",MIN(2258,F179,$D179)*overallRate,MIN(2258,F179)*overallRate),ROUND(MAX(IF($B179="Non - avec lien de dépendance",0,MIN((0.75*F179),1694)),MIN(F179,(0.75*$D179),1694)),2)),IF($B179="Non - avec lien de dépendance",MIN(1129,F179,$D179)*overallRate,MIN(2258,F179)*overallRate)))))</f>
        <v>Effectuez l’étape 1</v>
      </c>
      <c r="I179" s="3">
        <f t="shared" si="2"/>
        <v>0</v>
      </c>
    </row>
    <row r="180" spans="7:9" x14ac:dyDescent="0.5">
      <c r="G180" s="68" t="str">
        <f>IF(ISTEXT(overallRate),"Effectuez l’étape 1",IF($C180="Yes","Use Step 2a) Weekly for employees on leave with pay",IF(OR(COUNT($D180,E180)&lt;&gt;2,overallRate=0),0,IF(revenueReduction&gt;0.3,MAX(IF($B180="Oui - sans lien de dépendance",MIN(2258,E180,$D180)*overallRate,MIN(2258,E180)*overallRate),ROUND(MAX(IF($B180="Non - avec lien de dépendance",0,MIN((0.75*E180),1694)),MIN(E180,(0.75*$D180),1694)),2)),IF($B180="Non - avec lien de dépendance",MIN(1129,E180,$D180)*overallRate,MIN(2258,E180)*overallRate)))))</f>
        <v>Effectuez l’étape 1</v>
      </c>
      <c r="H180" s="68" t="str">
        <f>IF(ISTEXT(overallRate),"Effectuez l’étape 1",IF($C180="Yes","Use Step 2a) Weekly for employees on leave with pay",IF(OR(COUNT($D180,F180)&lt;&gt;2,overallRate=0),0,IF(revenueReduction&gt;0.3,MAX(IF($B180="Oui - sans lien de dépendance",MIN(2258,F180,$D180)*overallRate,MIN(2258,F180)*overallRate),ROUND(MAX(IF($B180="Non - avec lien de dépendance",0,MIN((0.75*F180),1694)),MIN(F180,(0.75*$D180),1694)),2)),IF($B180="Non - avec lien de dépendance",MIN(1129,F180,$D180)*overallRate,MIN(2258,F180)*overallRate)))))</f>
        <v>Effectuez l’étape 1</v>
      </c>
      <c r="I180" s="3">
        <f t="shared" si="2"/>
        <v>0</v>
      </c>
    </row>
    <row r="181" spans="7:9" x14ac:dyDescent="0.5">
      <c r="G181" s="68" t="str">
        <f>IF(ISTEXT(overallRate),"Effectuez l’étape 1",IF($C181="Yes","Use Step 2a) Weekly for employees on leave with pay",IF(OR(COUNT($D181,E181)&lt;&gt;2,overallRate=0),0,IF(revenueReduction&gt;0.3,MAX(IF($B181="Oui - sans lien de dépendance",MIN(2258,E181,$D181)*overallRate,MIN(2258,E181)*overallRate),ROUND(MAX(IF($B181="Non - avec lien de dépendance",0,MIN((0.75*E181),1694)),MIN(E181,(0.75*$D181),1694)),2)),IF($B181="Non - avec lien de dépendance",MIN(1129,E181,$D181)*overallRate,MIN(2258,E181)*overallRate)))))</f>
        <v>Effectuez l’étape 1</v>
      </c>
      <c r="H181" s="68" t="str">
        <f>IF(ISTEXT(overallRate),"Effectuez l’étape 1",IF($C181="Yes","Use Step 2a) Weekly for employees on leave with pay",IF(OR(COUNT($D181,F181)&lt;&gt;2,overallRate=0),0,IF(revenueReduction&gt;0.3,MAX(IF($B181="Oui - sans lien de dépendance",MIN(2258,F181,$D181)*overallRate,MIN(2258,F181)*overallRate),ROUND(MAX(IF($B181="Non - avec lien de dépendance",0,MIN((0.75*F181),1694)),MIN(F181,(0.75*$D181),1694)),2)),IF($B181="Non - avec lien de dépendance",MIN(1129,F181,$D181)*overallRate,MIN(2258,F181)*overallRate)))))</f>
        <v>Effectuez l’étape 1</v>
      </c>
      <c r="I181" s="3">
        <f t="shared" si="2"/>
        <v>0</v>
      </c>
    </row>
    <row r="182" spans="7:9" x14ac:dyDescent="0.5">
      <c r="G182" s="68" t="str">
        <f>IF(ISTEXT(overallRate),"Effectuez l’étape 1",IF($C182="Yes","Use Step 2a) Weekly for employees on leave with pay",IF(OR(COUNT($D182,E182)&lt;&gt;2,overallRate=0),0,IF(revenueReduction&gt;0.3,MAX(IF($B182="Oui - sans lien de dépendance",MIN(2258,E182,$D182)*overallRate,MIN(2258,E182)*overallRate),ROUND(MAX(IF($B182="Non - avec lien de dépendance",0,MIN((0.75*E182),1694)),MIN(E182,(0.75*$D182),1694)),2)),IF($B182="Non - avec lien de dépendance",MIN(1129,E182,$D182)*overallRate,MIN(2258,E182)*overallRate)))))</f>
        <v>Effectuez l’étape 1</v>
      </c>
      <c r="H182" s="68" t="str">
        <f>IF(ISTEXT(overallRate),"Effectuez l’étape 1",IF($C182="Yes","Use Step 2a) Weekly for employees on leave with pay",IF(OR(COUNT($D182,F182)&lt;&gt;2,overallRate=0),0,IF(revenueReduction&gt;0.3,MAX(IF($B182="Oui - sans lien de dépendance",MIN(2258,F182,$D182)*overallRate,MIN(2258,F182)*overallRate),ROUND(MAX(IF($B182="Non - avec lien de dépendance",0,MIN((0.75*F182),1694)),MIN(F182,(0.75*$D182),1694)),2)),IF($B182="Non - avec lien de dépendance",MIN(1129,F182,$D182)*overallRate,MIN(2258,F182)*overallRate)))))</f>
        <v>Effectuez l’étape 1</v>
      </c>
      <c r="I182" s="3">
        <f t="shared" si="2"/>
        <v>0</v>
      </c>
    </row>
    <row r="183" spans="7:9" x14ac:dyDescent="0.5">
      <c r="G183" s="68" t="str">
        <f>IF(ISTEXT(overallRate),"Effectuez l’étape 1",IF($C183="Yes","Use Step 2a) Weekly for employees on leave with pay",IF(OR(COUNT($D183,E183)&lt;&gt;2,overallRate=0),0,IF(revenueReduction&gt;0.3,MAX(IF($B183="Oui - sans lien de dépendance",MIN(2258,E183,$D183)*overallRate,MIN(2258,E183)*overallRate),ROUND(MAX(IF($B183="Non - avec lien de dépendance",0,MIN((0.75*E183),1694)),MIN(E183,(0.75*$D183),1694)),2)),IF($B183="Non - avec lien de dépendance",MIN(1129,E183,$D183)*overallRate,MIN(2258,E183)*overallRate)))))</f>
        <v>Effectuez l’étape 1</v>
      </c>
      <c r="H183" s="68" t="str">
        <f>IF(ISTEXT(overallRate),"Effectuez l’étape 1",IF($C183="Yes","Use Step 2a) Weekly for employees on leave with pay",IF(OR(COUNT($D183,F183)&lt;&gt;2,overallRate=0),0,IF(revenueReduction&gt;0.3,MAX(IF($B183="Oui - sans lien de dépendance",MIN(2258,F183,$D183)*overallRate,MIN(2258,F183)*overallRate),ROUND(MAX(IF($B183="Non - avec lien de dépendance",0,MIN((0.75*F183),1694)),MIN(F183,(0.75*$D183),1694)),2)),IF($B183="Non - avec lien de dépendance",MIN(1129,F183,$D183)*overallRate,MIN(2258,F183)*overallRate)))))</f>
        <v>Effectuez l’étape 1</v>
      </c>
      <c r="I183" s="3">
        <f t="shared" si="2"/>
        <v>0</v>
      </c>
    </row>
    <row r="184" spans="7:9" x14ac:dyDescent="0.5">
      <c r="G184" s="68" t="str">
        <f>IF(ISTEXT(overallRate),"Effectuez l’étape 1",IF($C184="Yes","Use Step 2a) Weekly for employees on leave with pay",IF(OR(COUNT($D184,E184)&lt;&gt;2,overallRate=0),0,IF(revenueReduction&gt;0.3,MAX(IF($B184="Oui - sans lien de dépendance",MIN(2258,E184,$D184)*overallRate,MIN(2258,E184)*overallRate),ROUND(MAX(IF($B184="Non - avec lien de dépendance",0,MIN((0.75*E184),1694)),MIN(E184,(0.75*$D184),1694)),2)),IF($B184="Non - avec lien de dépendance",MIN(1129,E184,$D184)*overallRate,MIN(2258,E184)*overallRate)))))</f>
        <v>Effectuez l’étape 1</v>
      </c>
      <c r="H184" s="68" t="str">
        <f>IF(ISTEXT(overallRate),"Effectuez l’étape 1",IF($C184="Yes","Use Step 2a) Weekly for employees on leave with pay",IF(OR(COUNT($D184,F184)&lt;&gt;2,overallRate=0),0,IF(revenueReduction&gt;0.3,MAX(IF($B184="Oui - sans lien de dépendance",MIN(2258,F184,$D184)*overallRate,MIN(2258,F184)*overallRate),ROUND(MAX(IF($B184="Non - avec lien de dépendance",0,MIN((0.75*F184),1694)),MIN(F184,(0.75*$D184),1694)),2)),IF($B184="Non - avec lien de dépendance",MIN(1129,F184,$D184)*overallRate,MIN(2258,F184)*overallRate)))))</f>
        <v>Effectuez l’étape 1</v>
      </c>
      <c r="I184" s="3">
        <f t="shared" si="2"/>
        <v>0</v>
      </c>
    </row>
    <row r="185" spans="7:9" x14ac:dyDescent="0.5">
      <c r="G185" s="68" t="str">
        <f>IF(ISTEXT(overallRate),"Effectuez l’étape 1",IF($C185="Yes","Use Step 2a) Weekly for employees on leave with pay",IF(OR(COUNT($D185,E185)&lt;&gt;2,overallRate=0),0,IF(revenueReduction&gt;0.3,MAX(IF($B185="Oui - sans lien de dépendance",MIN(2258,E185,$D185)*overallRate,MIN(2258,E185)*overallRate),ROUND(MAX(IF($B185="Non - avec lien de dépendance",0,MIN((0.75*E185),1694)),MIN(E185,(0.75*$D185),1694)),2)),IF($B185="Non - avec lien de dépendance",MIN(1129,E185,$D185)*overallRate,MIN(2258,E185)*overallRate)))))</f>
        <v>Effectuez l’étape 1</v>
      </c>
      <c r="H185" s="68" t="str">
        <f>IF(ISTEXT(overallRate),"Effectuez l’étape 1",IF($C185="Yes","Use Step 2a) Weekly for employees on leave with pay",IF(OR(COUNT($D185,F185)&lt;&gt;2,overallRate=0),0,IF(revenueReduction&gt;0.3,MAX(IF($B185="Oui - sans lien de dépendance",MIN(2258,F185,$D185)*overallRate,MIN(2258,F185)*overallRate),ROUND(MAX(IF($B185="Non - avec lien de dépendance",0,MIN((0.75*F185),1694)),MIN(F185,(0.75*$D185),1694)),2)),IF($B185="Non - avec lien de dépendance",MIN(1129,F185,$D185)*overallRate,MIN(2258,F185)*overallRate)))))</f>
        <v>Effectuez l’étape 1</v>
      </c>
      <c r="I185" s="3">
        <f t="shared" si="2"/>
        <v>0</v>
      </c>
    </row>
    <row r="186" spans="7:9" x14ac:dyDescent="0.5">
      <c r="G186" s="68" t="str">
        <f>IF(ISTEXT(overallRate),"Effectuez l’étape 1",IF($C186="Yes","Use Step 2a) Weekly for employees on leave with pay",IF(OR(COUNT($D186,E186)&lt;&gt;2,overallRate=0),0,IF(revenueReduction&gt;0.3,MAX(IF($B186="Oui - sans lien de dépendance",MIN(2258,E186,$D186)*overallRate,MIN(2258,E186)*overallRate),ROUND(MAX(IF($B186="Non - avec lien de dépendance",0,MIN((0.75*E186),1694)),MIN(E186,(0.75*$D186),1694)),2)),IF($B186="Non - avec lien de dépendance",MIN(1129,E186,$D186)*overallRate,MIN(2258,E186)*overallRate)))))</f>
        <v>Effectuez l’étape 1</v>
      </c>
      <c r="H186" s="68" t="str">
        <f>IF(ISTEXT(overallRate),"Effectuez l’étape 1",IF($C186="Yes","Use Step 2a) Weekly for employees on leave with pay",IF(OR(COUNT($D186,F186)&lt;&gt;2,overallRate=0),0,IF(revenueReduction&gt;0.3,MAX(IF($B186="Oui - sans lien de dépendance",MIN(2258,F186,$D186)*overallRate,MIN(2258,F186)*overallRate),ROUND(MAX(IF($B186="Non - avec lien de dépendance",0,MIN((0.75*F186),1694)),MIN(F186,(0.75*$D186),1694)),2)),IF($B186="Non - avec lien de dépendance",MIN(1129,F186,$D186)*overallRate,MIN(2258,F186)*overallRate)))))</f>
        <v>Effectuez l’étape 1</v>
      </c>
      <c r="I186" s="3">
        <f t="shared" si="2"/>
        <v>0</v>
      </c>
    </row>
    <row r="187" spans="7:9" x14ac:dyDescent="0.5">
      <c r="G187" s="68" t="str">
        <f>IF(ISTEXT(overallRate),"Effectuez l’étape 1",IF($C187="Yes","Use Step 2a) Weekly for employees on leave with pay",IF(OR(COUNT($D187,E187)&lt;&gt;2,overallRate=0),0,IF(revenueReduction&gt;0.3,MAX(IF($B187="Oui - sans lien de dépendance",MIN(2258,E187,$D187)*overallRate,MIN(2258,E187)*overallRate),ROUND(MAX(IF($B187="Non - avec lien de dépendance",0,MIN((0.75*E187),1694)),MIN(E187,(0.75*$D187),1694)),2)),IF($B187="Non - avec lien de dépendance",MIN(1129,E187,$D187)*overallRate,MIN(2258,E187)*overallRate)))))</f>
        <v>Effectuez l’étape 1</v>
      </c>
      <c r="H187" s="68" t="str">
        <f>IF(ISTEXT(overallRate),"Effectuez l’étape 1",IF($C187="Yes","Use Step 2a) Weekly for employees on leave with pay",IF(OR(COUNT($D187,F187)&lt;&gt;2,overallRate=0),0,IF(revenueReduction&gt;0.3,MAX(IF($B187="Oui - sans lien de dépendance",MIN(2258,F187,$D187)*overallRate,MIN(2258,F187)*overallRate),ROUND(MAX(IF($B187="Non - avec lien de dépendance",0,MIN((0.75*F187),1694)),MIN(F187,(0.75*$D187),1694)),2)),IF($B187="Non - avec lien de dépendance",MIN(1129,F187,$D187)*overallRate,MIN(2258,F187)*overallRate)))))</f>
        <v>Effectuez l’étape 1</v>
      </c>
      <c r="I187" s="3">
        <f t="shared" si="2"/>
        <v>0</v>
      </c>
    </row>
    <row r="188" spans="7:9" x14ac:dyDescent="0.5">
      <c r="G188" s="68" t="str">
        <f>IF(ISTEXT(overallRate),"Effectuez l’étape 1",IF($C188="Yes","Use Step 2a) Weekly for employees on leave with pay",IF(OR(COUNT($D188,E188)&lt;&gt;2,overallRate=0),0,IF(revenueReduction&gt;0.3,MAX(IF($B188="Oui - sans lien de dépendance",MIN(2258,E188,$D188)*overallRate,MIN(2258,E188)*overallRate),ROUND(MAX(IF($B188="Non - avec lien de dépendance",0,MIN((0.75*E188),1694)),MIN(E188,(0.75*$D188),1694)),2)),IF($B188="Non - avec lien de dépendance",MIN(1129,E188,$D188)*overallRate,MIN(2258,E188)*overallRate)))))</f>
        <v>Effectuez l’étape 1</v>
      </c>
      <c r="H188" s="68" t="str">
        <f>IF(ISTEXT(overallRate),"Effectuez l’étape 1",IF($C188="Yes","Use Step 2a) Weekly for employees on leave with pay",IF(OR(COUNT($D188,F188)&lt;&gt;2,overallRate=0),0,IF(revenueReduction&gt;0.3,MAX(IF($B188="Oui - sans lien de dépendance",MIN(2258,F188,$D188)*overallRate,MIN(2258,F188)*overallRate),ROUND(MAX(IF($B188="Non - avec lien de dépendance",0,MIN((0.75*F188),1694)),MIN(F188,(0.75*$D188),1694)),2)),IF($B188="Non - avec lien de dépendance",MIN(1129,F188,$D188)*overallRate,MIN(2258,F188)*overallRate)))))</f>
        <v>Effectuez l’étape 1</v>
      </c>
      <c r="I188" s="3">
        <f t="shared" si="2"/>
        <v>0</v>
      </c>
    </row>
    <row r="189" spans="7:9" x14ac:dyDescent="0.5">
      <c r="G189" s="68" t="str">
        <f>IF(ISTEXT(overallRate),"Effectuez l’étape 1",IF($C189="Yes","Use Step 2a) Weekly for employees on leave with pay",IF(OR(COUNT($D189,E189)&lt;&gt;2,overallRate=0),0,IF(revenueReduction&gt;0.3,MAX(IF($B189="Oui - sans lien de dépendance",MIN(2258,E189,$D189)*overallRate,MIN(2258,E189)*overallRate),ROUND(MAX(IF($B189="Non - avec lien de dépendance",0,MIN((0.75*E189),1694)),MIN(E189,(0.75*$D189),1694)),2)),IF($B189="Non - avec lien de dépendance",MIN(1129,E189,$D189)*overallRate,MIN(2258,E189)*overallRate)))))</f>
        <v>Effectuez l’étape 1</v>
      </c>
      <c r="H189" s="68" t="str">
        <f>IF(ISTEXT(overallRate),"Effectuez l’étape 1",IF($C189="Yes","Use Step 2a) Weekly for employees on leave with pay",IF(OR(COUNT($D189,F189)&lt;&gt;2,overallRate=0),0,IF(revenueReduction&gt;0.3,MAX(IF($B189="Oui - sans lien de dépendance",MIN(2258,F189,$D189)*overallRate,MIN(2258,F189)*overallRate),ROUND(MAX(IF($B189="Non - avec lien de dépendance",0,MIN((0.75*F189),1694)),MIN(F189,(0.75*$D189),1694)),2)),IF($B189="Non - avec lien de dépendance",MIN(1129,F189,$D189)*overallRate,MIN(2258,F189)*overallRate)))))</f>
        <v>Effectuez l’étape 1</v>
      </c>
      <c r="I189" s="3">
        <f t="shared" si="2"/>
        <v>0</v>
      </c>
    </row>
    <row r="190" spans="7:9" x14ac:dyDescent="0.5">
      <c r="G190" s="68" t="str">
        <f>IF(ISTEXT(overallRate),"Effectuez l’étape 1",IF($C190="Yes","Use Step 2a) Weekly for employees on leave with pay",IF(OR(COUNT($D190,E190)&lt;&gt;2,overallRate=0),0,IF(revenueReduction&gt;0.3,MAX(IF($B190="Oui - sans lien de dépendance",MIN(2258,E190,$D190)*overallRate,MIN(2258,E190)*overallRate),ROUND(MAX(IF($B190="Non - avec lien de dépendance",0,MIN((0.75*E190),1694)),MIN(E190,(0.75*$D190),1694)),2)),IF($B190="Non - avec lien de dépendance",MIN(1129,E190,$D190)*overallRate,MIN(2258,E190)*overallRate)))))</f>
        <v>Effectuez l’étape 1</v>
      </c>
      <c r="H190" s="68" t="str">
        <f>IF(ISTEXT(overallRate),"Effectuez l’étape 1",IF($C190="Yes","Use Step 2a) Weekly for employees on leave with pay",IF(OR(COUNT($D190,F190)&lt;&gt;2,overallRate=0),0,IF(revenueReduction&gt;0.3,MAX(IF($B190="Oui - sans lien de dépendance",MIN(2258,F190,$D190)*overallRate,MIN(2258,F190)*overallRate),ROUND(MAX(IF($B190="Non - avec lien de dépendance",0,MIN((0.75*F190),1694)),MIN(F190,(0.75*$D190),1694)),2)),IF($B190="Non - avec lien de dépendance",MIN(1129,F190,$D190)*overallRate,MIN(2258,F190)*overallRate)))))</f>
        <v>Effectuez l’étape 1</v>
      </c>
      <c r="I190" s="3">
        <f t="shared" si="2"/>
        <v>0</v>
      </c>
    </row>
    <row r="191" spans="7:9" x14ac:dyDescent="0.5">
      <c r="G191" s="68" t="str">
        <f>IF(ISTEXT(overallRate),"Effectuez l’étape 1",IF($C191="Yes","Use Step 2a) Weekly for employees on leave with pay",IF(OR(COUNT($D191,E191)&lt;&gt;2,overallRate=0),0,IF(revenueReduction&gt;0.3,MAX(IF($B191="Oui - sans lien de dépendance",MIN(2258,E191,$D191)*overallRate,MIN(2258,E191)*overallRate),ROUND(MAX(IF($B191="Non - avec lien de dépendance",0,MIN((0.75*E191),1694)),MIN(E191,(0.75*$D191),1694)),2)),IF($B191="Non - avec lien de dépendance",MIN(1129,E191,$D191)*overallRate,MIN(2258,E191)*overallRate)))))</f>
        <v>Effectuez l’étape 1</v>
      </c>
      <c r="H191" s="68" t="str">
        <f>IF(ISTEXT(overallRate),"Effectuez l’étape 1",IF($C191="Yes","Use Step 2a) Weekly for employees on leave with pay",IF(OR(COUNT($D191,F191)&lt;&gt;2,overallRate=0),0,IF(revenueReduction&gt;0.3,MAX(IF($B191="Oui - sans lien de dépendance",MIN(2258,F191,$D191)*overallRate,MIN(2258,F191)*overallRate),ROUND(MAX(IF($B191="Non - avec lien de dépendance",0,MIN((0.75*F191),1694)),MIN(F191,(0.75*$D191),1694)),2)),IF($B191="Non - avec lien de dépendance",MIN(1129,F191,$D191)*overallRate,MIN(2258,F191)*overallRate)))))</f>
        <v>Effectuez l’étape 1</v>
      </c>
      <c r="I191" s="3">
        <f t="shared" si="2"/>
        <v>0</v>
      </c>
    </row>
    <row r="192" spans="7:9" x14ac:dyDescent="0.5">
      <c r="G192" s="68" t="str">
        <f>IF(ISTEXT(overallRate),"Effectuez l’étape 1",IF($C192="Yes","Use Step 2a) Weekly for employees on leave with pay",IF(OR(COUNT($D192,E192)&lt;&gt;2,overallRate=0),0,IF(revenueReduction&gt;0.3,MAX(IF($B192="Oui - sans lien de dépendance",MIN(2258,E192,$D192)*overallRate,MIN(2258,E192)*overallRate),ROUND(MAX(IF($B192="Non - avec lien de dépendance",0,MIN((0.75*E192),1694)),MIN(E192,(0.75*$D192),1694)),2)),IF($B192="Non - avec lien de dépendance",MIN(1129,E192,$D192)*overallRate,MIN(2258,E192)*overallRate)))))</f>
        <v>Effectuez l’étape 1</v>
      </c>
      <c r="H192" s="68" t="str">
        <f>IF(ISTEXT(overallRate),"Effectuez l’étape 1",IF($C192="Yes","Use Step 2a) Weekly for employees on leave with pay",IF(OR(COUNT($D192,F192)&lt;&gt;2,overallRate=0),0,IF(revenueReduction&gt;0.3,MAX(IF($B192="Oui - sans lien de dépendance",MIN(2258,F192,$D192)*overallRate,MIN(2258,F192)*overallRate),ROUND(MAX(IF($B192="Non - avec lien de dépendance",0,MIN((0.75*F192),1694)),MIN(F192,(0.75*$D192),1694)),2)),IF($B192="Non - avec lien de dépendance",MIN(1129,F192,$D192)*overallRate,MIN(2258,F192)*overallRate)))))</f>
        <v>Effectuez l’étape 1</v>
      </c>
      <c r="I192" s="3">
        <f t="shared" si="2"/>
        <v>0</v>
      </c>
    </row>
    <row r="193" spans="7:9" x14ac:dyDescent="0.5">
      <c r="G193" s="68" t="str">
        <f>IF(ISTEXT(overallRate),"Effectuez l’étape 1",IF($C193="Yes","Use Step 2a) Weekly for employees on leave with pay",IF(OR(COUNT($D193,E193)&lt;&gt;2,overallRate=0),0,IF(revenueReduction&gt;0.3,MAX(IF($B193="Oui - sans lien de dépendance",MIN(2258,E193,$D193)*overallRate,MIN(2258,E193)*overallRate),ROUND(MAX(IF($B193="Non - avec lien de dépendance",0,MIN((0.75*E193),1694)),MIN(E193,(0.75*$D193),1694)),2)),IF($B193="Non - avec lien de dépendance",MIN(1129,E193,$D193)*overallRate,MIN(2258,E193)*overallRate)))))</f>
        <v>Effectuez l’étape 1</v>
      </c>
      <c r="H193" s="68" t="str">
        <f>IF(ISTEXT(overallRate),"Effectuez l’étape 1",IF($C193="Yes","Use Step 2a) Weekly for employees on leave with pay",IF(OR(COUNT($D193,F193)&lt;&gt;2,overallRate=0),0,IF(revenueReduction&gt;0.3,MAX(IF($B193="Oui - sans lien de dépendance",MIN(2258,F193,$D193)*overallRate,MIN(2258,F193)*overallRate),ROUND(MAX(IF($B193="Non - avec lien de dépendance",0,MIN((0.75*F193),1694)),MIN(F193,(0.75*$D193),1694)),2)),IF($B193="Non - avec lien de dépendance",MIN(1129,F193,$D193)*overallRate,MIN(2258,F193)*overallRate)))))</f>
        <v>Effectuez l’étape 1</v>
      </c>
      <c r="I193" s="3">
        <f t="shared" si="2"/>
        <v>0</v>
      </c>
    </row>
    <row r="194" spans="7:9" x14ac:dyDescent="0.5">
      <c r="G194" s="68" t="str">
        <f>IF(ISTEXT(overallRate),"Effectuez l’étape 1",IF($C194="Yes","Use Step 2a) Weekly for employees on leave with pay",IF(OR(COUNT($D194,E194)&lt;&gt;2,overallRate=0),0,IF(revenueReduction&gt;0.3,MAX(IF($B194="Oui - sans lien de dépendance",MIN(2258,E194,$D194)*overallRate,MIN(2258,E194)*overallRate),ROUND(MAX(IF($B194="Non - avec lien de dépendance",0,MIN((0.75*E194),1694)),MIN(E194,(0.75*$D194),1694)),2)),IF($B194="Non - avec lien de dépendance",MIN(1129,E194,$D194)*overallRate,MIN(2258,E194)*overallRate)))))</f>
        <v>Effectuez l’étape 1</v>
      </c>
      <c r="H194" s="68" t="str">
        <f>IF(ISTEXT(overallRate),"Effectuez l’étape 1",IF($C194="Yes","Use Step 2a) Weekly for employees on leave with pay",IF(OR(COUNT($D194,F194)&lt;&gt;2,overallRate=0),0,IF(revenueReduction&gt;0.3,MAX(IF($B194="Oui - sans lien de dépendance",MIN(2258,F194,$D194)*overallRate,MIN(2258,F194)*overallRate),ROUND(MAX(IF($B194="Non - avec lien de dépendance",0,MIN((0.75*F194),1694)),MIN(F194,(0.75*$D194),1694)),2)),IF($B194="Non - avec lien de dépendance",MIN(1129,F194,$D194)*overallRate,MIN(2258,F194)*overallRate)))))</f>
        <v>Effectuez l’étape 1</v>
      </c>
      <c r="I194" s="3">
        <f t="shared" si="2"/>
        <v>0</v>
      </c>
    </row>
    <row r="195" spans="7:9" x14ac:dyDescent="0.5">
      <c r="G195" s="68" t="str">
        <f>IF(ISTEXT(overallRate),"Effectuez l’étape 1",IF($C195="Yes","Use Step 2a) Weekly for employees on leave with pay",IF(OR(COUNT($D195,E195)&lt;&gt;2,overallRate=0),0,IF(revenueReduction&gt;0.3,MAX(IF($B195="Oui - sans lien de dépendance",MIN(2258,E195,$D195)*overallRate,MIN(2258,E195)*overallRate),ROUND(MAX(IF($B195="Non - avec lien de dépendance",0,MIN((0.75*E195),1694)),MIN(E195,(0.75*$D195),1694)),2)),IF($B195="Non - avec lien de dépendance",MIN(1129,E195,$D195)*overallRate,MIN(2258,E195)*overallRate)))))</f>
        <v>Effectuez l’étape 1</v>
      </c>
      <c r="H195" s="68" t="str">
        <f>IF(ISTEXT(overallRate),"Effectuez l’étape 1",IF($C195="Yes","Use Step 2a) Weekly for employees on leave with pay",IF(OR(COUNT($D195,F195)&lt;&gt;2,overallRate=0),0,IF(revenueReduction&gt;0.3,MAX(IF($B195="Oui - sans lien de dépendance",MIN(2258,F195,$D195)*overallRate,MIN(2258,F195)*overallRate),ROUND(MAX(IF($B195="Non - avec lien de dépendance",0,MIN((0.75*F195),1694)),MIN(F195,(0.75*$D195),1694)),2)),IF($B195="Non - avec lien de dépendance",MIN(1129,F195,$D195)*overallRate,MIN(2258,F195)*overallRate)))))</f>
        <v>Effectuez l’étape 1</v>
      </c>
      <c r="I195" s="3">
        <f t="shared" si="2"/>
        <v>0</v>
      </c>
    </row>
    <row r="196" spans="7:9" x14ac:dyDescent="0.5">
      <c r="G196" s="68" t="str">
        <f>IF(ISTEXT(overallRate),"Effectuez l’étape 1",IF($C196="Yes","Use Step 2a) Weekly for employees on leave with pay",IF(OR(COUNT($D196,E196)&lt;&gt;2,overallRate=0),0,IF(revenueReduction&gt;0.3,MAX(IF($B196="Oui - sans lien de dépendance",MIN(2258,E196,$D196)*overallRate,MIN(2258,E196)*overallRate),ROUND(MAX(IF($B196="Non - avec lien de dépendance",0,MIN((0.75*E196),1694)),MIN(E196,(0.75*$D196),1694)),2)),IF($B196="Non - avec lien de dépendance",MIN(1129,E196,$D196)*overallRate,MIN(2258,E196)*overallRate)))))</f>
        <v>Effectuez l’étape 1</v>
      </c>
      <c r="H196" s="68" t="str">
        <f>IF(ISTEXT(overallRate),"Effectuez l’étape 1",IF($C196="Yes","Use Step 2a) Weekly for employees on leave with pay",IF(OR(COUNT($D196,F196)&lt;&gt;2,overallRate=0),0,IF(revenueReduction&gt;0.3,MAX(IF($B196="Oui - sans lien de dépendance",MIN(2258,F196,$D196)*overallRate,MIN(2258,F196)*overallRate),ROUND(MAX(IF($B196="Non - avec lien de dépendance",0,MIN((0.75*F196),1694)),MIN(F196,(0.75*$D196),1694)),2)),IF($B196="Non - avec lien de dépendance",MIN(1129,F196,$D196)*overallRate,MIN(2258,F196)*overallRate)))))</f>
        <v>Effectuez l’étape 1</v>
      </c>
      <c r="I196" s="3">
        <f t="shared" si="2"/>
        <v>0</v>
      </c>
    </row>
    <row r="197" spans="7:9" x14ac:dyDescent="0.5">
      <c r="G197" s="68" t="str">
        <f>IF(ISTEXT(overallRate),"Effectuez l’étape 1",IF($C197="Yes","Use Step 2a) Weekly for employees on leave with pay",IF(OR(COUNT($D197,E197)&lt;&gt;2,overallRate=0),0,IF(revenueReduction&gt;0.3,MAX(IF($B197="Oui - sans lien de dépendance",MIN(2258,E197,$D197)*overallRate,MIN(2258,E197)*overallRate),ROUND(MAX(IF($B197="Non - avec lien de dépendance",0,MIN((0.75*E197),1694)),MIN(E197,(0.75*$D197),1694)),2)),IF($B197="Non - avec lien de dépendance",MIN(1129,E197,$D197)*overallRate,MIN(2258,E197)*overallRate)))))</f>
        <v>Effectuez l’étape 1</v>
      </c>
      <c r="H197" s="68" t="str">
        <f>IF(ISTEXT(overallRate),"Effectuez l’étape 1",IF($C197="Yes","Use Step 2a) Weekly for employees on leave with pay",IF(OR(COUNT($D197,F197)&lt;&gt;2,overallRate=0),0,IF(revenueReduction&gt;0.3,MAX(IF($B197="Oui - sans lien de dépendance",MIN(2258,F197,$D197)*overallRate,MIN(2258,F197)*overallRate),ROUND(MAX(IF($B197="Non - avec lien de dépendance",0,MIN((0.75*F197),1694)),MIN(F197,(0.75*$D197),1694)),2)),IF($B197="Non - avec lien de dépendance",MIN(1129,F197,$D197)*overallRate,MIN(2258,F197)*overallRate)))))</f>
        <v>Effectuez l’étape 1</v>
      </c>
      <c r="I197" s="3">
        <f t="shared" si="2"/>
        <v>0</v>
      </c>
    </row>
    <row r="198" spans="7:9" x14ac:dyDescent="0.5">
      <c r="G198" s="68" t="str">
        <f>IF(ISTEXT(overallRate),"Effectuez l’étape 1",IF($C198="Yes","Use Step 2a) Weekly for employees on leave with pay",IF(OR(COUNT($D198,E198)&lt;&gt;2,overallRate=0),0,IF(revenueReduction&gt;0.3,MAX(IF($B198="Oui - sans lien de dépendance",MIN(2258,E198,$D198)*overallRate,MIN(2258,E198)*overallRate),ROUND(MAX(IF($B198="Non - avec lien de dépendance",0,MIN((0.75*E198),1694)),MIN(E198,(0.75*$D198),1694)),2)),IF($B198="Non - avec lien de dépendance",MIN(1129,E198,$D198)*overallRate,MIN(2258,E198)*overallRate)))))</f>
        <v>Effectuez l’étape 1</v>
      </c>
      <c r="H198" s="68" t="str">
        <f>IF(ISTEXT(overallRate),"Effectuez l’étape 1",IF($C198="Yes","Use Step 2a) Weekly for employees on leave with pay",IF(OR(COUNT($D198,F198)&lt;&gt;2,overallRate=0),0,IF(revenueReduction&gt;0.3,MAX(IF($B198="Oui - sans lien de dépendance",MIN(2258,F198,$D198)*overallRate,MIN(2258,F198)*overallRate),ROUND(MAX(IF($B198="Non - avec lien de dépendance",0,MIN((0.75*F198),1694)),MIN(F198,(0.75*$D198),1694)),2)),IF($B198="Non - avec lien de dépendance",MIN(1129,F198,$D198)*overallRate,MIN(2258,F198)*overallRate)))))</f>
        <v>Effectuez l’étape 1</v>
      </c>
      <c r="I198" s="3">
        <f t="shared" si="2"/>
        <v>0</v>
      </c>
    </row>
    <row r="199" spans="7:9" x14ac:dyDescent="0.5">
      <c r="G199" s="68" t="str">
        <f>IF(ISTEXT(overallRate),"Effectuez l’étape 1",IF($C199="Yes","Use Step 2a) Weekly for employees on leave with pay",IF(OR(COUNT($D199,E199)&lt;&gt;2,overallRate=0),0,IF(revenueReduction&gt;0.3,MAX(IF($B199="Oui - sans lien de dépendance",MIN(2258,E199,$D199)*overallRate,MIN(2258,E199)*overallRate),ROUND(MAX(IF($B199="Non - avec lien de dépendance",0,MIN((0.75*E199),1694)),MIN(E199,(0.75*$D199),1694)),2)),IF($B199="Non - avec lien de dépendance",MIN(1129,E199,$D199)*overallRate,MIN(2258,E199)*overallRate)))))</f>
        <v>Effectuez l’étape 1</v>
      </c>
      <c r="H199" s="68" t="str">
        <f>IF(ISTEXT(overallRate),"Effectuez l’étape 1",IF($C199="Yes","Use Step 2a) Weekly for employees on leave with pay",IF(OR(COUNT($D199,F199)&lt;&gt;2,overallRate=0),0,IF(revenueReduction&gt;0.3,MAX(IF($B199="Oui - sans lien de dépendance",MIN(2258,F199,$D199)*overallRate,MIN(2258,F199)*overallRate),ROUND(MAX(IF($B199="Non - avec lien de dépendance",0,MIN((0.75*F199),1694)),MIN(F199,(0.75*$D199),1694)),2)),IF($B199="Non - avec lien de dépendance",MIN(1129,F199,$D199)*overallRate,MIN(2258,F199)*overallRate)))))</f>
        <v>Effectuez l’étape 1</v>
      </c>
      <c r="I199" s="3">
        <f t="shared" ref="I199:I262" si="3">IF(AND(COUNT(B199:F199)&gt;0,OR(COUNT(D199:F199)&lt;&gt;3,ISBLANK(B199))),"Fill out all amounts",IF(COUNTIF(E199:F199,0)&gt;0,0,SUM(G199:H199)))</f>
        <v>0</v>
      </c>
    </row>
    <row r="200" spans="7:9" x14ac:dyDescent="0.5">
      <c r="G200" s="68" t="str">
        <f>IF(ISTEXT(overallRate),"Effectuez l’étape 1",IF($C200="Yes","Use Step 2a) Weekly for employees on leave with pay",IF(OR(COUNT($D200,E200)&lt;&gt;2,overallRate=0),0,IF(revenueReduction&gt;0.3,MAX(IF($B200="Oui - sans lien de dépendance",MIN(2258,E200,$D200)*overallRate,MIN(2258,E200)*overallRate),ROUND(MAX(IF($B200="Non - avec lien de dépendance",0,MIN((0.75*E200),1694)),MIN(E200,(0.75*$D200),1694)),2)),IF($B200="Non - avec lien de dépendance",MIN(1129,E200,$D200)*overallRate,MIN(2258,E200)*overallRate)))))</f>
        <v>Effectuez l’étape 1</v>
      </c>
      <c r="H200" s="68" t="str">
        <f>IF(ISTEXT(overallRate),"Effectuez l’étape 1",IF($C200="Yes","Use Step 2a) Weekly for employees on leave with pay",IF(OR(COUNT($D200,F200)&lt;&gt;2,overallRate=0),0,IF(revenueReduction&gt;0.3,MAX(IF($B200="Oui - sans lien de dépendance",MIN(2258,F200,$D200)*overallRate,MIN(2258,F200)*overallRate),ROUND(MAX(IF($B200="Non - avec lien de dépendance",0,MIN((0.75*F200),1694)),MIN(F200,(0.75*$D200),1694)),2)),IF($B200="Non - avec lien de dépendance",MIN(1129,F200,$D200)*overallRate,MIN(2258,F200)*overallRate)))))</f>
        <v>Effectuez l’étape 1</v>
      </c>
      <c r="I200" s="3">
        <f t="shared" si="3"/>
        <v>0</v>
      </c>
    </row>
    <row r="201" spans="7:9" x14ac:dyDescent="0.5">
      <c r="G201" s="68" t="str">
        <f>IF(ISTEXT(overallRate),"Effectuez l’étape 1",IF($C201="Yes","Use Step 2a) Weekly for employees on leave with pay",IF(OR(COUNT($D201,E201)&lt;&gt;2,overallRate=0),0,IF(revenueReduction&gt;0.3,MAX(IF($B201="Oui - sans lien de dépendance",MIN(2258,E201,$D201)*overallRate,MIN(2258,E201)*overallRate),ROUND(MAX(IF($B201="Non - avec lien de dépendance",0,MIN((0.75*E201),1694)),MIN(E201,(0.75*$D201),1694)),2)),IF($B201="Non - avec lien de dépendance",MIN(1129,E201,$D201)*overallRate,MIN(2258,E201)*overallRate)))))</f>
        <v>Effectuez l’étape 1</v>
      </c>
      <c r="H201" s="68" t="str">
        <f>IF(ISTEXT(overallRate),"Effectuez l’étape 1",IF($C201="Yes","Use Step 2a) Weekly for employees on leave with pay",IF(OR(COUNT($D201,F201)&lt;&gt;2,overallRate=0),0,IF(revenueReduction&gt;0.3,MAX(IF($B201="Oui - sans lien de dépendance",MIN(2258,F201,$D201)*overallRate,MIN(2258,F201)*overallRate),ROUND(MAX(IF($B201="Non - avec lien de dépendance",0,MIN((0.75*F201),1694)),MIN(F201,(0.75*$D201),1694)),2)),IF($B201="Non - avec lien de dépendance",MIN(1129,F201,$D201)*overallRate,MIN(2258,F201)*overallRate)))))</f>
        <v>Effectuez l’étape 1</v>
      </c>
      <c r="I201" s="3">
        <f t="shared" si="3"/>
        <v>0</v>
      </c>
    </row>
    <row r="202" spans="7:9" x14ac:dyDescent="0.5">
      <c r="G202" s="68" t="str">
        <f>IF(ISTEXT(overallRate),"Effectuez l’étape 1",IF($C202="Yes","Use Step 2a) Weekly for employees on leave with pay",IF(OR(COUNT($D202,E202)&lt;&gt;2,overallRate=0),0,IF(revenueReduction&gt;0.3,MAX(IF($B202="Oui - sans lien de dépendance",MIN(2258,E202,$D202)*overallRate,MIN(2258,E202)*overallRate),ROUND(MAX(IF($B202="Non - avec lien de dépendance",0,MIN((0.75*E202),1694)),MIN(E202,(0.75*$D202),1694)),2)),IF($B202="Non - avec lien de dépendance",MIN(1129,E202,$D202)*overallRate,MIN(2258,E202)*overallRate)))))</f>
        <v>Effectuez l’étape 1</v>
      </c>
      <c r="H202" s="68" t="str">
        <f>IF(ISTEXT(overallRate),"Effectuez l’étape 1",IF($C202="Yes","Use Step 2a) Weekly for employees on leave with pay",IF(OR(COUNT($D202,F202)&lt;&gt;2,overallRate=0),0,IF(revenueReduction&gt;0.3,MAX(IF($B202="Oui - sans lien de dépendance",MIN(2258,F202,$D202)*overallRate,MIN(2258,F202)*overallRate),ROUND(MAX(IF($B202="Non - avec lien de dépendance",0,MIN((0.75*F202),1694)),MIN(F202,(0.75*$D202),1694)),2)),IF($B202="Non - avec lien de dépendance",MIN(1129,F202,$D202)*overallRate,MIN(2258,F202)*overallRate)))))</f>
        <v>Effectuez l’étape 1</v>
      </c>
      <c r="I202" s="3">
        <f t="shared" si="3"/>
        <v>0</v>
      </c>
    </row>
    <row r="203" spans="7:9" x14ac:dyDescent="0.5">
      <c r="G203" s="68" t="str">
        <f>IF(ISTEXT(overallRate),"Effectuez l’étape 1",IF($C203="Yes","Use Step 2a) Weekly for employees on leave with pay",IF(OR(COUNT($D203,E203)&lt;&gt;2,overallRate=0),0,IF(revenueReduction&gt;0.3,MAX(IF($B203="Oui - sans lien de dépendance",MIN(2258,E203,$D203)*overallRate,MIN(2258,E203)*overallRate),ROUND(MAX(IF($B203="Non - avec lien de dépendance",0,MIN((0.75*E203),1694)),MIN(E203,(0.75*$D203),1694)),2)),IF($B203="Non - avec lien de dépendance",MIN(1129,E203,$D203)*overallRate,MIN(2258,E203)*overallRate)))))</f>
        <v>Effectuez l’étape 1</v>
      </c>
      <c r="H203" s="68" t="str">
        <f>IF(ISTEXT(overallRate),"Effectuez l’étape 1",IF($C203="Yes","Use Step 2a) Weekly for employees on leave with pay",IF(OR(COUNT($D203,F203)&lt;&gt;2,overallRate=0),0,IF(revenueReduction&gt;0.3,MAX(IF($B203="Oui - sans lien de dépendance",MIN(2258,F203,$D203)*overallRate,MIN(2258,F203)*overallRate),ROUND(MAX(IF($B203="Non - avec lien de dépendance",0,MIN((0.75*F203),1694)),MIN(F203,(0.75*$D203),1694)),2)),IF($B203="Non - avec lien de dépendance",MIN(1129,F203,$D203)*overallRate,MIN(2258,F203)*overallRate)))))</f>
        <v>Effectuez l’étape 1</v>
      </c>
      <c r="I203" s="3">
        <f t="shared" si="3"/>
        <v>0</v>
      </c>
    </row>
    <row r="204" spans="7:9" x14ac:dyDescent="0.5">
      <c r="G204" s="68" t="str">
        <f>IF(ISTEXT(overallRate),"Effectuez l’étape 1",IF($C204="Yes","Use Step 2a) Weekly for employees on leave with pay",IF(OR(COUNT($D204,E204)&lt;&gt;2,overallRate=0),0,IF(revenueReduction&gt;0.3,MAX(IF($B204="Oui - sans lien de dépendance",MIN(2258,E204,$D204)*overallRate,MIN(2258,E204)*overallRate),ROUND(MAX(IF($B204="Non - avec lien de dépendance",0,MIN((0.75*E204),1694)),MIN(E204,(0.75*$D204),1694)),2)),IF($B204="Non - avec lien de dépendance",MIN(1129,E204,$D204)*overallRate,MIN(2258,E204)*overallRate)))))</f>
        <v>Effectuez l’étape 1</v>
      </c>
      <c r="H204" s="68" t="str">
        <f>IF(ISTEXT(overallRate),"Effectuez l’étape 1",IF($C204="Yes","Use Step 2a) Weekly for employees on leave with pay",IF(OR(COUNT($D204,F204)&lt;&gt;2,overallRate=0),0,IF(revenueReduction&gt;0.3,MAX(IF($B204="Oui - sans lien de dépendance",MIN(2258,F204,$D204)*overallRate,MIN(2258,F204)*overallRate),ROUND(MAX(IF($B204="Non - avec lien de dépendance",0,MIN((0.75*F204),1694)),MIN(F204,(0.75*$D204),1694)),2)),IF($B204="Non - avec lien de dépendance",MIN(1129,F204,$D204)*overallRate,MIN(2258,F204)*overallRate)))))</f>
        <v>Effectuez l’étape 1</v>
      </c>
      <c r="I204" s="3">
        <f t="shared" si="3"/>
        <v>0</v>
      </c>
    </row>
    <row r="205" spans="7:9" x14ac:dyDescent="0.5">
      <c r="G205" s="68" t="str">
        <f>IF(ISTEXT(overallRate),"Effectuez l’étape 1",IF($C205="Yes","Use Step 2a) Weekly for employees on leave with pay",IF(OR(COUNT($D205,E205)&lt;&gt;2,overallRate=0),0,IF(revenueReduction&gt;0.3,MAX(IF($B205="Oui - sans lien de dépendance",MIN(2258,E205,$D205)*overallRate,MIN(2258,E205)*overallRate),ROUND(MAX(IF($B205="Non - avec lien de dépendance",0,MIN((0.75*E205),1694)),MIN(E205,(0.75*$D205),1694)),2)),IF($B205="Non - avec lien de dépendance",MIN(1129,E205,$D205)*overallRate,MIN(2258,E205)*overallRate)))))</f>
        <v>Effectuez l’étape 1</v>
      </c>
      <c r="H205" s="68" t="str">
        <f>IF(ISTEXT(overallRate),"Effectuez l’étape 1",IF($C205="Yes","Use Step 2a) Weekly for employees on leave with pay",IF(OR(COUNT($D205,F205)&lt;&gt;2,overallRate=0),0,IF(revenueReduction&gt;0.3,MAX(IF($B205="Oui - sans lien de dépendance",MIN(2258,F205,$D205)*overallRate,MIN(2258,F205)*overallRate),ROUND(MAX(IF($B205="Non - avec lien de dépendance",0,MIN((0.75*F205),1694)),MIN(F205,(0.75*$D205),1694)),2)),IF($B205="Non - avec lien de dépendance",MIN(1129,F205,$D205)*overallRate,MIN(2258,F205)*overallRate)))))</f>
        <v>Effectuez l’étape 1</v>
      </c>
      <c r="I205" s="3">
        <f t="shared" si="3"/>
        <v>0</v>
      </c>
    </row>
    <row r="206" spans="7:9" x14ac:dyDescent="0.5">
      <c r="G206" s="68" t="str">
        <f>IF(ISTEXT(overallRate),"Effectuez l’étape 1",IF($C206="Yes","Use Step 2a) Weekly for employees on leave with pay",IF(OR(COUNT($D206,E206)&lt;&gt;2,overallRate=0),0,IF(revenueReduction&gt;0.3,MAX(IF($B206="Oui - sans lien de dépendance",MIN(2258,E206,$D206)*overallRate,MIN(2258,E206)*overallRate),ROUND(MAX(IF($B206="Non - avec lien de dépendance",0,MIN((0.75*E206),1694)),MIN(E206,(0.75*$D206),1694)),2)),IF($B206="Non - avec lien de dépendance",MIN(1129,E206,$D206)*overallRate,MIN(2258,E206)*overallRate)))))</f>
        <v>Effectuez l’étape 1</v>
      </c>
      <c r="H206" s="68" t="str">
        <f>IF(ISTEXT(overallRate),"Effectuez l’étape 1",IF($C206="Yes","Use Step 2a) Weekly for employees on leave with pay",IF(OR(COUNT($D206,F206)&lt;&gt;2,overallRate=0),0,IF(revenueReduction&gt;0.3,MAX(IF($B206="Oui - sans lien de dépendance",MIN(2258,F206,$D206)*overallRate,MIN(2258,F206)*overallRate),ROUND(MAX(IF($B206="Non - avec lien de dépendance",0,MIN((0.75*F206),1694)),MIN(F206,(0.75*$D206),1694)),2)),IF($B206="Non - avec lien de dépendance",MIN(1129,F206,$D206)*overallRate,MIN(2258,F206)*overallRate)))))</f>
        <v>Effectuez l’étape 1</v>
      </c>
      <c r="I206" s="3">
        <f t="shared" si="3"/>
        <v>0</v>
      </c>
    </row>
    <row r="207" spans="7:9" x14ac:dyDescent="0.5">
      <c r="G207" s="68" t="str">
        <f>IF(ISTEXT(overallRate),"Effectuez l’étape 1",IF($C207="Yes","Use Step 2a) Weekly for employees on leave with pay",IF(OR(COUNT($D207,E207)&lt;&gt;2,overallRate=0),0,IF(revenueReduction&gt;0.3,MAX(IF($B207="Oui - sans lien de dépendance",MIN(2258,E207,$D207)*overallRate,MIN(2258,E207)*overallRate),ROUND(MAX(IF($B207="Non - avec lien de dépendance",0,MIN((0.75*E207),1694)),MIN(E207,(0.75*$D207),1694)),2)),IF($B207="Non - avec lien de dépendance",MIN(1129,E207,$D207)*overallRate,MIN(2258,E207)*overallRate)))))</f>
        <v>Effectuez l’étape 1</v>
      </c>
      <c r="H207" s="68" t="str">
        <f>IF(ISTEXT(overallRate),"Effectuez l’étape 1",IF($C207="Yes","Use Step 2a) Weekly for employees on leave with pay",IF(OR(COUNT($D207,F207)&lt;&gt;2,overallRate=0),0,IF(revenueReduction&gt;0.3,MAX(IF($B207="Oui - sans lien de dépendance",MIN(2258,F207,$D207)*overallRate,MIN(2258,F207)*overallRate),ROUND(MAX(IF($B207="Non - avec lien de dépendance",0,MIN((0.75*F207),1694)),MIN(F207,(0.75*$D207),1694)),2)),IF($B207="Non - avec lien de dépendance",MIN(1129,F207,$D207)*overallRate,MIN(2258,F207)*overallRate)))))</f>
        <v>Effectuez l’étape 1</v>
      </c>
      <c r="I207" s="3">
        <f t="shared" si="3"/>
        <v>0</v>
      </c>
    </row>
    <row r="208" spans="7:9" x14ac:dyDescent="0.5">
      <c r="G208" s="68" t="str">
        <f>IF(ISTEXT(overallRate),"Effectuez l’étape 1",IF($C208="Yes","Use Step 2a) Weekly for employees on leave with pay",IF(OR(COUNT($D208,E208)&lt;&gt;2,overallRate=0),0,IF(revenueReduction&gt;0.3,MAX(IF($B208="Oui - sans lien de dépendance",MIN(2258,E208,$D208)*overallRate,MIN(2258,E208)*overallRate),ROUND(MAX(IF($B208="Non - avec lien de dépendance",0,MIN((0.75*E208),1694)),MIN(E208,(0.75*$D208),1694)),2)),IF($B208="Non - avec lien de dépendance",MIN(1129,E208,$D208)*overallRate,MIN(2258,E208)*overallRate)))))</f>
        <v>Effectuez l’étape 1</v>
      </c>
      <c r="H208" s="68" t="str">
        <f>IF(ISTEXT(overallRate),"Effectuez l’étape 1",IF($C208="Yes","Use Step 2a) Weekly for employees on leave with pay",IF(OR(COUNT($D208,F208)&lt;&gt;2,overallRate=0),0,IF(revenueReduction&gt;0.3,MAX(IF($B208="Oui - sans lien de dépendance",MIN(2258,F208,$D208)*overallRate,MIN(2258,F208)*overallRate),ROUND(MAX(IF($B208="Non - avec lien de dépendance",0,MIN((0.75*F208),1694)),MIN(F208,(0.75*$D208),1694)),2)),IF($B208="Non - avec lien de dépendance",MIN(1129,F208,$D208)*overallRate,MIN(2258,F208)*overallRate)))))</f>
        <v>Effectuez l’étape 1</v>
      </c>
      <c r="I208" s="3">
        <f t="shared" si="3"/>
        <v>0</v>
      </c>
    </row>
    <row r="209" spans="7:9" x14ac:dyDescent="0.5">
      <c r="G209" s="68" t="str">
        <f>IF(ISTEXT(overallRate),"Effectuez l’étape 1",IF($C209="Yes","Use Step 2a) Weekly for employees on leave with pay",IF(OR(COUNT($D209,E209)&lt;&gt;2,overallRate=0),0,IF(revenueReduction&gt;0.3,MAX(IF($B209="Oui - sans lien de dépendance",MIN(2258,E209,$D209)*overallRate,MIN(2258,E209)*overallRate),ROUND(MAX(IF($B209="Non - avec lien de dépendance",0,MIN((0.75*E209),1694)),MIN(E209,(0.75*$D209),1694)),2)),IF($B209="Non - avec lien de dépendance",MIN(1129,E209,$D209)*overallRate,MIN(2258,E209)*overallRate)))))</f>
        <v>Effectuez l’étape 1</v>
      </c>
      <c r="H209" s="68" t="str">
        <f>IF(ISTEXT(overallRate),"Effectuez l’étape 1",IF($C209="Yes","Use Step 2a) Weekly for employees on leave with pay",IF(OR(COUNT($D209,F209)&lt;&gt;2,overallRate=0),0,IF(revenueReduction&gt;0.3,MAX(IF($B209="Oui - sans lien de dépendance",MIN(2258,F209,$D209)*overallRate,MIN(2258,F209)*overallRate),ROUND(MAX(IF($B209="Non - avec lien de dépendance",0,MIN((0.75*F209),1694)),MIN(F209,(0.75*$D209),1694)),2)),IF($B209="Non - avec lien de dépendance",MIN(1129,F209,$D209)*overallRate,MIN(2258,F209)*overallRate)))))</f>
        <v>Effectuez l’étape 1</v>
      </c>
      <c r="I209" s="3">
        <f t="shared" si="3"/>
        <v>0</v>
      </c>
    </row>
    <row r="210" spans="7:9" x14ac:dyDescent="0.5">
      <c r="G210" s="68" t="str">
        <f>IF(ISTEXT(overallRate),"Effectuez l’étape 1",IF($C210="Yes","Use Step 2a) Weekly for employees on leave with pay",IF(OR(COUNT($D210,E210)&lt;&gt;2,overallRate=0),0,IF(revenueReduction&gt;0.3,MAX(IF($B210="Oui - sans lien de dépendance",MIN(2258,E210,$D210)*overallRate,MIN(2258,E210)*overallRate),ROUND(MAX(IF($B210="Non - avec lien de dépendance",0,MIN((0.75*E210),1694)),MIN(E210,(0.75*$D210),1694)),2)),IF($B210="Non - avec lien de dépendance",MIN(1129,E210,$D210)*overallRate,MIN(2258,E210)*overallRate)))))</f>
        <v>Effectuez l’étape 1</v>
      </c>
      <c r="H210" s="68" t="str">
        <f>IF(ISTEXT(overallRate),"Effectuez l’étape 1",IF($C210="Yes","Use Step 2a) Weekly for employees on leave with pay",IF(OR(COUNT($D210,F210)&lt;&gt;2,overallRate=0),0,IF(revenueReduction&gt;0.3,MAX(IF($B210="Oui - sans lien de dépendance",MIN(2258,F210,$D210)*overallRate,MIN(2258,F210)*overallRate),ROUND(MAX(IF($B210="Non - avec lien de dépendance",0,MIN((0.75*F210),1694)),MIN(F210,(0.75*$D210),1694)),2)),IF($B210="Non - avec lien de dépendance",MIN(1129,F210,$D210)*overallRate,MIN(2258,F210)*overallRate)))))</f>
        <v>Effectuez l’étape 1</v>
      </c>
      <c r="I210" s="3">
        <f t="shared" si="3"/>
        <v>0</v>
      </c>
    </row>
    <row r="211" spans="7:9" x14ac:dyDescent="0.5">
      <c r="G211" s="68" t="str">
        <f>IF(ISTEXT(overallRate),"Effectuez l’étape 1",IF($C211="Yes","Use Step 2a) Weekly for employees on leave with pay",IF(OR(COUNT($D211,E211)&lt;&gt;2,overallRate=0),0,IF(revenueReduction&gt;0.3,MAX(IF($B211="Oui - sans lien de dépendance",MIN(2258,E211,$D211)*overallRate,MIN(2258,E211)*overallRate),ROUND(MAX(IF($B211="Non - avec lien de dépendance",0,MIN((0.75*E211),1694)),MIN(E211,(0.75*$D211),1694)),2)),IF($B211="Non - avec lien de dépendance",MIN(1129,E211,$D211)*overallRate,MIN(2258,E211)*overallRate)))))</f>
        <v>Effectuez l’étape 1</v>
      </c>
      <c r="H211" s="68" t="str">
        <f>IF(ISTEXT(overallRate),"Effectuez l’étape 1",IF($C211="Yes","Use Step 2a) Weekly for employees on leave with pay",IF(OR(COUNT($D211,F211)&lt;&gt;2,overallRate=0),0,IF(revenueReduction&gt;0.3,MAX(IF($B211="Oui - sans lien de dépendance",MIN(2258,F211,$D211)*overallRate,MIN(2258,F211)*overallRate),ROUND(MAX(IF($B211="Non - avec lien de dépendance",0,MIN((0.75*F211),1694)),MIN(F211,(0.75*$D211),1694)),2)),IF($B211="Non - avec lien de dépendance",MIN(1129,F211,$D211)*overallRate,MIN(2258,F211)*overallRate)))))</f>
        <v>Effectuez l’étape 1</v>
      </c>
      <c r="I211" s="3">
        <f t="shared" si="3"/>
        <v>0</v>
      </c>
    </row>
    <row r="212" spans="7:9" x14ac:dyDescent="0.5">
      <c r="G212" s="68" t="str">
        <f>IF(ISTEXT(overallRate),"Effectuez l’étape 1",IF($C212="Yes","Use Step 2a) Weekly for employees on leave with pay",IF(OR(COUNT($D212,E212)&lt;&gt;2,overallRate=0),0,IF(revenueReduction&gt;0.3,MAX(IF($B212="Oui - sans lien de dépendance",MIN(2258,E212,$D212)*overallRate,MIN(2258,E212)*overallRate),ROUND(MAX(IF($B212="Non - avec lien de dépendance",0,MIN((0.75*E212),1694)),MIN(E212,(0.75*$D212),1694)),2)),IF($B212="Non - avec lien de dépendance",MIN(1129,E212,$D212)*overallRate,MIN(2258,E212)*overallRate)))))</f>
        <v>Effectuez l’étape 1</v>
      </c>
      <c r="H212" s="68" t="str">
        <f>IF(ISTEXT(overallRate),"Effectuez l’étape 1",IF($C212="Yes","Use Step 2a) Weekly for employees on leave with pay",IF(OR(COUNT($D212,F212)&lt;&gt;2,overallRate=0),0,IF(revenueReduction&gt;0.3,MAX(IF($B212="Oui - sans lien de dépendance",MIN(2258,F212,$D212)*overallRate,MIN(2258,F212)*overallRate),ROUND(MAX(IF($B212="Non - avec lien de dépendance",0,MIN((0.75*F212),1694)),MIN(F212,(0.75*$D212),1694)),2)),IF($B212="Non - avec lien de dépendance",MIN(1129,F212,$D212)*overallRate,MIN(2258,F212)*overallRate)))))</f>
        <v>Effectuez l’étape 1</v>
      </c>
      <c r="I212" s="3">
        <f t="shared" si="3"/>
        <v>0</v>
      </c>
    </row>
    <row r="213" spans="7:9" x14ac:dyDescent="0.5">
      <c r="G213" s="68" t="str">
        <f>IF(ISTEXT(overallRate),"Effectuez l’étape 1",IF($C213="Yes","Use Step 2a) Weekly for employees on leave with pay",IF(OR(COUNT($D213,E213)&lt;&gt;2,overallRate=0),0,IF(revenueReduction&gt;0.3,MAX(IF($B213="Oui - sans lien de dépendance",MIN(2258,E213,$D213)*overallRate,MIN(2258,E213)*overallRate),ROUND(MAX(IF($B213="Non - avec lien de dépendance",0,MIN((0.75*E213),1694)),MIN(E213,(0.75*$D213),1694)),2)),IF($B213="Non - avec lien de dépendance",MIN(1129,E213,$D213)*overallRate,MIN(2258,E213)*overallRate)))))</f>
        <v>Effectuez l’étape 1</v>
      </c>
      <c r="H213" s="68" t="str">
        <f>IF(ISTEXT(overallRate),"Effectuez l’étape 1",IF($C213="Yes","Use Step 2a) Weekly for employees on leave with pay",IF(OR(COUNT($D213,F213)&lt;&gt;2,overallRate=0),0,IF(revenueReduction&gt;0.3,MAX(IF($B213="Oui - sans lien de dépendance",MIN(2258,F213,$D213)*overallRate,MIN(2258,F213)*overallRate),ROUND(MAX(IF($B213="Non - avec lien de dépendance",0,MIN((0.75*F213),1694)),MIN(F213,(0.75*$D213),1694)),2)),IF($B213="Non - avec lien de dépendance",MIN(1129,F213,$D213)*overallRate,MIN(2258,F213)*overallRate)))))</f>
        <v>Effectuez l’étape 1</v>
      </c>
      <c r="I213" s="3">
        <f t="shared" si="3"/>
        <v>0</v>
      </c>
    </row>
    <row r="214" spans="7:9" x14ac:dyDescent="0.5">
      <c r="G214" s="68" t="str">
        <f>IF(ISTEXT(overallRate),"Effectuez l’étape 1",IF($C214="Yes","Use Step 2a) Weekly for employees on leave with pay",IF(OR(COUNT($D214,E214)&lt;&gt;2,overallRate=0),0,IF(revenueReduction&gt;0.3,MAX(IF($B214="Oui - sans lien de dépendance",MIN(2258,E214,$D214)*overallRate,MIN(2258,E214)*overallRate),ROUND(MAX(IF($B214="Non - avec lien de dépendance",0,MIN((0.75*E214),1694)),MIN(E214,(0.75*$D214),1694)),2)),IF($B214="Non - avec lien de dépendance",MIN(1129,E214,$D214)*overallRate,MIN(2258,E214)*overallRate)))))</f>
        <v>Effectuez l’étape 1</v>
      </c>
      <c r="H214" s="68" t="str">
        <f>IF(ISTEXT(overallRate),"Effectuez l’étape 1",IF($C214="Yes","Use Step 2a) Weekly for employees on leave with pay",IF(OR(COUNT($D214,F214)&lt;&gt;2,overallRate=0),0,IF(revenueReduction&gt;0.3,MAX(IF($B214="Oui - sans lien de dépendance",MIN(2258,F214,$D214)*overallRate,MIN(2258,F214)*overallRate),ROUND(MAX(IF($B214="Non - avec lien de dépendance",0,MIN((0.75*F214),1694)),MIN(F214,(0.75*$D214),1694)),2)),IF($B214="Non - avec lien de dépendance",MIN(1129,F214,$D214)*overallRate,MIN(2258,F214)*overallRate)))))</f>
        <v>Effectuez l’étape 1</v>
      </c>
      <c r="I214" s="3">
        <f t="shared" si="3"/>
        <v>0</v>
      </c>
    </row>
    <row r="215" spans="7:9" x14ac:dyDescent="0.5">
      <c r="G215" s="68" t="str">
        <f>IF(ISTEXT(overallRate),"Effectuez l’étape 1",IF($C215="Yes","Use Step 2a) Weekly for employees on leave with pay",IF(OR(COUNT($D215,E215)&lt;&gt;2,overallRate=0),0,IF(revenueReduction&gt;0.3,MAX(IF($B215="Oui - sans lien de dépendance",MIN(2258,E215,$D215)*overallRate,MIN(2258,E215)*overallRate),ROUND(MAX(IF($B215="Non - avec lien de dépendance",0,MIN((0.75*E215),1694)),MIN(E215,(0.75*$D215),1694)),2)),IF($B215="Non - avec lien de dépendance",MIN(1129,E215,$D215)*overallRate,MIN(2258,E215)*overallRate)))))</f>
        <v>Effectuez l’étape 1</v>
      </c>
      <c r="H215" s="68" t="str">
        <f>IF(ISTEXT(overallRate),"Effectuez l’étape 1",IF($C215="Yes","Use Step 2a) Weekly for employees on leave with pay",IF(OR(COUNT($D215,F215)&lt;&gt;2,overallRate=0),0,IF(revenueReduction&gt;0.3,MAX(IF($B215="Oui - sans lien de dépendance",MIN(2258,F215,$D215)*overallRate,MIN(2258,F215)*overallRate),ROUND(MAX(IF($B215="Non - avec lien de dépendance",0,MIN((0.75*F215),1694)),MIN(F215,(0.75*$D215),1694)),2)),IF($B215="Non - avec lien de dépendance",MIN(1129,F215,$D215)*overallRate,MIN(2258,F215)*overallRate)))))</f>
        <v>Effectuez l’étape 1</v>
      </c>
      <c r="I215" s="3">
        <f t="shared" si="3"/>
        <v>0</v>
      </c>
    </row>
    <row r="216" spans="7:9" x14ac:dyDescent="0.5">
      <c r="G216" s="68" t="str">
        <f>IF(ISTEXT(overallRate),"Effectuez l’étape 1",IF($C216="Yes","Use Step 2a) Weekly for employees on leave with pay",IF(OR(COUNT($D216,E216)&lt;&gt;2,overallRate=0),0,IF(revenueReduction&gt;0.3,MAX(IF($B216="Oui - sans lien de dépendance",MIN(2258,E216,$D216)*overallRate,MIN(2258,E216)*overallRate),ROUND(MAX(IF($B216="Non - avec lien de dépendance",0,MIN((0.75*E216),1694)),MIN(E216,(0.75*$D216),1694)),2)),IF($B216="Non - avec lien de dépendance",MIN(1129,E216,$D216)*overallRate,MIN(2258,E216)*overallRate)))))</f>
        <v>Effectuez l’étape 1</v>
      </c>
      <c r="H216" s="68" t="str">
        <f>IF(ISTEXT(overallRate),"Effectuez l’étape 1",IF($C216="Yes","Use Step 2a) Weekly for employees on leave with pay",IF(OR(COUNT($D216,F216)&lt;&gt;2,overallRate=0),0,IF(revenueReduction&gt;0.3,MAX(IF($B216="Oui - sans lien de dépendance",MIN(2258,F216,$D216)*overallRate,MIN(2258,F216)*overallRate),ROUND(MAX(IF($B216="Non - avec lien de dépendance",0,MIN((0.75*F216),1694)),MIN(F216,(0.75*$D216),1694)),2)),IF($B216="Non - avec lien de dépendance",MIN(1129,F216,$D216)*overallRate,MIN(2258,F216)*overallRate)))))</f>
        <v>Effectuez l’étape 1</v>
      </c>
      <c r="I216" s="3">
        <f t="shared" si="3"/>
        <v>0</v>
      </c>
    </row>
    <row r="217" spans="7:9" x14ac:dyDescent="0.5">
      <c r="G217" s="68" t="str">
        <f>IF(ISTEXT(overallRate),"Effectuez l’étape 1",IF($C217="Yes","Use Step 2a) Weekly for employees on leave with pay",IF(OR(COUNT($D217,E217)&lt;&gt;2,overallRate=0),0,IF(revenueReduction&gt;0.3,MAX(IF($B217="Oui - sans lien de dépendance",MIN(2258,E217,$D217)*overallRate,MIN(2258,E217)*overallRate),ROUND(MAX(IF($B217="Non - avec lien de dépendance",0,MIN((0.75*E217),1694)),MIN(E217,(0.75*$D217),1694)),2)),IF($B217="Non - avec lien de dépendance",MIN(1129,E217,$D217)*overallRate,MIN(2258,E217)*overallRate)))))</f>
        <v>Effectuez l’étape 1</v>
      </c>
      <c r="H217" s="68" t="str">
        <f>IF(ISTEXT(overallRate),"Effectuez l’étape 1",IF($C217="Yes","Use Step 2a) Weekly for employees on leave with pay",IF(OR(COUNT($D217,F217)&lt;&gt;2,overallRate=0),0,IF(revenueReduction&gt;0.3,MAX(IF($B217="Oui - sans lien de dépendance",MIN(2258,F217,$D217)*overallRate,MIN(2258,F217)*overallRate),ROUND(MAX(IF($B217="Non - avec lien de dépendance",0,MIN((0.75*F217),1694)),MIN(F217,(0.75*$D217),1694)),2)),IF($B217="Non - avec lien de dépendance",MIN(1129,F217,$D217)*overallRate,MIN(2258,F217)*overallRate)))))</f>
        <v>Effectuez l’étape 1</v>
      </c>
      <c r="I217" s="3">
        <f t="shared" si="3"/>
        <v>0</v>
      </c>
    </row>
    <row r="218" spans="7:9" x14ac:dyDescent="0.5">
      <c r="G218" s="68" t="str">
        <f>IF(ISTEXT(overallRate),"Effectuez l’étape 1",IF($C218="Yes","Use Step 2a) Weekly for employees on leave with pay",IF(OR(COUNT($D218,E218)&lt;&gt;2,overallRate=0),0,IF(revenueReduction&gt;0.3,MAX(IF($B218="Oui - sans lien de dépendance",MIN(2258,E218,$D218)*overallRate,MIN(2258,E218)*overallRate),ROUND(MAX(IF($B218="Non - avec lien de dépendance",0,MIN((0.75*E218),1694)),MIN(E218,(0.75*$D218),1694)),2)),IF($B218="Non - avec lien de dépendance",MIN(1129,E218,$D218)*overallRate,MIN(2258,E218)*overallRate)))))</f>
        <v>Effectuez l’étape 1</v>
      </c>
      <c r="H218" s="68" t="str">
        <f>IF(ISTEXT(overallRate),"Effectuez l’étape 1",IF($C218="Yes","Use Step 2a) Weekly for employees on leave with pay",IF(OR(COUNT($D218,F218)&lt;&gt;2,overallRate=0),0,IF(revenueReduction&gt;0.3,MAX(IF($B218="Oui - sans lien de dépendance",MIN(2258,F218,$D218)*overallRate,MIN(2258,F218)*overallRate),ROUND(MAX(IF($B218="Non - avec lien de dépendance",0,MIN((0.75*F218),1694)),MIN(F218,(0.75*$D218),1694)),2)),IF($B218="Non - avec lien de dépendance",MIN(1129,F218,$D218)*overallRate,MIN(2258,F218)*overallRate)))))</f>
        <v>Effectuez l’étape 1</v>
      </c>
      <c r="I218" s="3">
        <f t="shared" si="3"/>
        <v>0</v>
      </c>
    </row>
    <row r="219" spans="7:9" x14ac:dyDescent="0.5">
      <c r="G219" s="68" t="str">
        <f>IF(ISTEXT(overallRate),"Effectuez l’étape 1",IF($C219="Yes","Use Step 2a) Weekly for employees on leave with pay",IF(OR(COUNT($D219,E219)&lt;&gt;2,overallRate=0),0,IF(revenueReduction&gt;0.3,MAX(IF($B219="Oui - sans lien de dépendance",MIN(2258,E219,$D219)*overallRate,MIN(2258,E219)*overallRate),ROUND(MAX(IF($B219="Non - avec lien de dépendance",0,MIN((0.75*E219),1694)),MIN(E219,(0.75*$D219),1694)),2)),IF($B219="Non - avec lien de dépendance",MIN(1129,E219,$D219)*overallRate,MIN(2258,E219)*overallRate)))))</f>
        <v>Effectuez l’étape 1</v>
      </c>
      <c r="H219" s="68" t="str">
        <f>IF(ISTEXT(overallRate),"Effectuez l’étape 1",IF($C219="Yes","Use Step 2a) Weekly for employees on leave with pay",IF(OR(COUNT($D219,F219)&lt;&gt;2,overallRate=0),0,IF(revenueReduction&gt;0.3,MAX(IF($B219="Oui - sans lien de dépendance",MIN(2258,F219,$D219)*overallRate,MIN(2258,F219)*overallRate),ROUND(MAX(IF($B219="Non - avec lien de dépendance",0,MIN((0.75*F219),1694)),MIN(F219,(0.75*$D219),1694)),2)),IF($B219="Non - avec lien de dépendance",MIN(1129,F219,$D219)*overallRate,MIN(2258,F219)*overallRate)))))</f>
        <v>Effectuez l’étape 1</v>
      </c>
      <c r="I219" s="3">
        <f t="shared" si="3"/>
        <v>0</v>
      </c>
    </row>
    <row r="220" spans="7:9" x14ac:dyDescent="0.5">
      <c r="G220" s="68" t="str">
        <f>IF(ISTEXT(overallRate),"Effectuez l’étape 1",IF($C220="Yes","Use Step 2a) Weekly for employees on leave with pay",IF(OR(COUNT($D220,E220)&lt;&gt;2,overallRate=0),0,IF(revenueReduction&gt;0.3,MAX(IF($B220="Oui - sans lien de dépendance",MIN(2258,E220,$D220)*overallRate,MIN(2258,E220)*overallRate),ROUND(MAX(IF($B220="Non - avec lien de dépendance",0,MIN((0.75*E220),1694)),MIN(E220,(0.75*$D220),1694)),2)),IF($B220="Non - avec lien de dépendance",MIN(1129,E220,$D220)*overallRate,MIN(2258,E220)*overallRate)))))</f>
        <v>Effectuez l’étape 1</v>
      </c>
      <c r="H220" s="68" t="str">
        <f>IF(ISTEXT(overallRate),"Effectuez l’étape 1",IF($C220="Yes","Use Step 2a) Weekly for employees on leave with pay",IF(OR(COUNT($D220,F220)&lt;&gt;2,overallRate=0),0,IF(revenueReduction&gt;0.3,MAX(IF($B220="Oui - sans lien de dépendance",MIN(2258,F220,$D220)*overallRate,MIN(2258,F220)*overallRate),ROUND(MAX(IF($B220="Non - avec lien de dépendance",0,MIN((0.75*F220),1694)),MIN(F220,(0.75*$D220),1694)),2)),IF($B220="Non - avec lien de dépendance",MIN(1129,F220,$D220)*overallRate,MIN(2258,F220)*overallRate)))))</f>
        <v>Effectuez l’étape 1</v>
      </c>
      <c r="I220" s="3">
        <f t="shared" si="3"/>
        <v>0</v>
      </c>
    </row>
    <row r="221" spans="7:9" x14ac:dyDescent="0.5">
      <c r="G221" s="68" t="str">
        <f>IF(ISTEXT(overallRate),"Effectuez l’étape 1",IF($C221="Yes","Use Step 2a) Weekly for employees on leave with pay",IF(OR(COUNT($D221,E221)&lt;&gt;2,overallRate=0),0,IF(revenueReduction&gt;0.3,MAX(IF($B221="Oui - sans lien de dépendance",MIN(2258,E221,$D221)*overallRate,MIN(2258,E221)*overallRate),ROUND(MAX(IF($B221="Non - avec lien de dépendance",0,MIN((0.75*E221),1694)),MIN(E221,(0.75*$D221),1694)),2)),IF($B221="Non - avec lien de dépendance",MIN(1129,E221,$D221)*overallRate,MIN(2258,E221)*overallRate)))))</f>
        <v>Effectuez l’étape 1</v>
      </c>
      <c r="H221" s="68" t="str">
        <f>IF(ISTEXT(overallRate),"Effectuez l’étape 1",IF($C221="Yes","Use Step 2a) Weekly for employees on leave with pay",IF(OR(COUNT($D221,F221)&lt;&gt;2,overallRate=0),0,IF(revenueReduction&gt;0.3,MAX(IF($B221="Oui - sans lien de dépendance",MIN(2258,F221,$D221)*overallRate,MIN(2258,F221)*overallRate),ROUND(MAX(IF($B221="Non - avec lien de dépendance",0,MIN((0.75*F221),1694)),MIN(F221,(0.75*$D221),1694)),2)),IF($B221="Non - avec lien de dépendance",MIN(1129,F221,$D221)*overallRate,MIN(2258,F221)*overallRate)))))</f>
        <v>Effectuez l’étape 1</v>
      </c>
      <c r="I221" s="3">
        <f t="shared" si="3"/>
        <v>0</v>
      </c>
    </row>
    <row r="222" spans="7:9" x14ac:dyDescent="0.5">
      <c r="G222" s="68" t="str">
        <f>IF(ISTEXT(overallRate),"Effectuez l’étape 1",IF($C222="Yes","Use Step 2a) Weekly for employees on leave with pay",IF(OR(COUNT($D222,E222)&lt;&gt;2,overallRate=0),0,IF(revenueReduction&gt;0.3,MAX(IF($B222="Oui - sans lien de dépendance",MIN(2258,E222,$D222)*overallRate,MIN(2258,E222)*overallRate),ROUND(MAX(IF($B222="Non - avec lien de dépendance",0,MIN((0.75*E222),1694)),MIN(E222,(0.75*$D222),1694)),2)),IF($B222="Non - avec lien de dépendance",MIN(1129,E222,$D222)*overallRate,MIN(2258,E222)*overallRate)))))</f>
        <v>Effectuez l’étape 1</v>
      </c>
      <c r="H222" s="68" t="str">
        <f>IF(ISTEXT(overallRate),"Effectuez l’étape 1",IF($C222="Yes","Use Step 2a) Weekly for employees on leave with pay",IF(OR(COUNT($D222,F222)&lt;&gt;2,overallRate=0),0,IF(revenueReduction&gt;0.3,MAX(IF($B222="Oui - sans lien de dépendance",MIN(2258,F222,$D222)*overallRate,MIN(2258,F222)*overallRate),ROUND(MAX(IF($B222="Non - avec lien de dépendance",0,MIN((0.75*F222),1694)),MIN(F222,(0.75*$D222),1694)),2)),IF($B222="Non - avec lien de dépendance",MIN(1129,F222,$D222)*overallRate,MIN(2258,F222)*overallRate)))))</f>
        <v>Effectuez l’étape 1</v>
      </c>
      <c r="I222" s="3">
        <f t="shared" si="3"/>
        <v>0</v>
      </c>
    </row>
    <row r="223" spans="7:9" x14ac:dyDescent="0.5">
      <c r="G223" s="68" t="str">
        <f>IF(ISTEXT(overallRate),"Effectuez l’étape 1",IF($C223="Yes","Use Step 2a) Weekly for employees on leave with pay",IF(OR(COUNT($D223,E223)&lt;&gt;2,overallRate=0),0,IF(revenueReduction&gt;0.3,MAX(IF($B223="Oui - sans lien de dépendance",MIN(2258,E223,$D223)*overallRate,MIN(2258,E223)*overallRate),ROUND(MAX(IF($B223="Non - avec lien de dépendance",0,MIN((0.75*E223),1694)),MIN(E223,(0.75*$D223),1694)),2)),IF($B223="Non - avec lien de dépendance",MIN(1129,E223,$D223)*overallRate,MIN(2258,E223)*overallRate)))))</f>
        <v>Effectuez l’étape 1</v>
      </c>
      <c r="H223" s="68" t="str">
        <f>IF(ISTEXT(overallRate),"Effectuez l’étape 1",IF($C223="Yes","Use Step 2a) Weekly for employees on leave with pay",IF(OR(COUNT($D223,F223)&lt;&gt;2,overallRate=0),0,IF(revenueReduction&gt;0.3,MAX(IF($B223="Oui - sans lien de dépendance",MIN(2258,F223,$D223)*overallRate,MIN(2258,F223)*overallRate),ROUND(MAX(IF($B223="Non - avec lien de dépendance",0,MIN((0.75*F223),1694)),MIN(F223,(0.75*$D223),1694)),2)),IF($B223="Non - avec lien de dépendance",MIN(1129,F223,$D223)*overallRate,MIN(2258,F223)*overallRate)))))</f>
        <v>Effectuez l’étape 1</v>
      </c>
      <c r="I223" s="3">
        <f t="shared" si="3"/>
        <v>0</v>
      </c>
    </row>
    <row r="224" spans="7:9" x14ac:dyDescent="0.5">
      <c r="G224" s="68" t="str">
        <f>IF(ISTEXT(overallRate),"Effectuez l’étape 1",IF($C224="Yes","Use Step 2a) Weekly for employees on leave with pay",IF(OR(COUNT($D224,E224)&lt;&gt;2,overallRate=0),0,IF(revenueReduction&gt;0.3,MAX(IF($B224="Oui - sans lien de dépendance",MIN(2258,E224,$D224)*overallRate,MIN(2258,E224)*overallRate),ROUND(MAX(IF($B224="Non - avec lien de dépendance",0,MIN((0.75*E224),1694)),MIN(E224,(0.75*$D224),1694)),2)),IF($B224="Non - avec lien de dépendance",MIN(1129,E224,$D224)*overallRate,MIN(2258,E224)*overallRate)))))</f>
        <v>Effectuez l’étape 1</v>
      </c>
      <c r="H224" s="68" t="str">
        <f>IF(ISTEXT(overallRate),"Effectuez l’étape 1",IF($C224="Yes","Use Step 2a) Weekly for employees on leave with pay",IF(OR(COUNT($D224,F224)&lt;&gt;2,overallRate=0),0,IF(revenueReduction&gt;0.3,MAX(IF($B224="Oui - sans lien de dépendance",MIN(2258,F224,$D224)*overallRate,MIN(2258,F224)*overallRate),ROUND(MAX(IF($B224="Non - avec lien de dépendance",0,MIN((0.75*F224),1694)),MIN(F224,(0.75*$D224),1694)),2)),IF($B224="Non - avec lien de dépendance",MIN(1129,F224,$D224)*overallRate,MIN(2258,F224)*overallRate)))))</f>
        <v>Effectuez l’étape 1</v>
      </c>
      <c r="I224" s="3">
        <f t="shared" si="3"/>
        <v>0</v>
      </c>
    </row>
    <row r="225" spans="7:9" x14ac:dyDescent="0.5">
      <c r="G225" s="68" t="str">
        <f>IF(ISTEXT(overallRate),"Effectuez l’étape 1",IF($C225="Yes","Use Step 2a) Weekly for employees on leave with pay",IF(OR(COUNT($D225,E225)&lt;&gt;2,overallRate=0),0,IF(revenueReduction&gt;0.3,MAX(IF($B225="Oui - sans lien de dépendance",MIN(2258,E225,$D225)*overallRate,MIN(2258,E225)*overallRate),ROUND(MAX(IF($B225="Non - avec lien de dépendance",0,MIN((0.75*E225),1694)),MIN(E225,(0.75*$D225),1694)),2)),IF($B225="Non - avec lien de dépendance",MIN(1129,E225,$D225)*overallRate,MIN(2258,E225)*overallRate)))))</f>
        <v>Effectuez l’étape 1</v>
      </c>
      <c r="H225" s="68" t="str">
        <f>IF(ISTEXT(overallRate),"Effectuez l’étape 1",IF($C225="Yes","Use Step 2a) Weekly for employees on leave with pay",IF(OR(COUNT($D225,F225)&lt;&gt;2,overallRate=0),0,IF(revenueReduction&gt;0.3,MAX(IF($B225="Oui - sans lien de dépendance",MIN(2258,F225,$D225)*overallRate,MIN(2258,F225)*overallRate),ROUND(MAX(IF($B225="Non - avec lien de dépendance",0,MIN((0.75*F225),1694)),MIN(F225,(0.75*$D225),1694)),2)),IF($B225="Non - avec lien de dépendance",MIN(1129,F225,$D225)*overallRate,MIN(2258,F225)*overallRate)))))</f>
        <v>Effectuez l’étape 1</v>
      </c>
      <c r="I225" s="3">
        <f t="shared" si="3"/>
        <v>0</v>
      </c>
    </row>
    <row r="226" spans="7:9" x14ac:dyDescent="0.5">
      <c r="G226" s="68" t="str">
        <f>IF(ISTEXT(overallRate),"Effectuez l’étape 1",IF($C226="Yes","Use Step 2a) Weekly for employees on leave with pay",IF(OR(COUNT($D226,E226)&lt;&gt;2,overallRate=0),0,IF(revenueReduction&gt;0.3,MAX(IF($B226="Oui - sans lien de dépendance",MIN(2258,E226,$D226)*overallRate,MIN(2258,E226)*overallRate),ROUND(MAX(IF($B226="Non - avec lien de dépendance",0,MIN((0.75*E226),1694)),MIN(E226,(0.75*$D226),1694)),2)),IF($B226="Non - avec lien de dépendance",MIN(1129,E226,$D226)*overallRate,MIN(2258,E226)*overallRate)))))</f>
        <v>Effectuez l’étape 1</v>
      </c>
      <c r="H226" s="68" t="str">
        <f>IF(ISTEXT(overallRate),"Effectuez l’étape 1",IF($C226="Yes","Use Step 2a) Weekly for employees on leave with pay",IF(OR(COUNT($D226,F226)&lt;&gt;2,overallRate=0),0,IF(revenueReduction&gt;0.3,MAX(IF($B226="Oui - sans lien de dépendance",MIN(2258,F226,$D226)*overallRate,MIN(2258,F226)*overallRate),ROUND(MAX(IF($B226="Non - avec lien de dépendance",0,MIN((0.75*F226),1694)),MIN(F226,(0.75*$D226),1694)),2)),IF($B226="Non - avec lien de dépendance",MIN(1129,F226,$D226)*overallRate,MIN(2258,F226)*overallRate)))))</f>
        <v>Effectuez l’étape 1</v>
      </c>
      <c r="I226" s="3">
        <f t="shared" si="3"/>
        <v>0</v>
      </c>
    </row>
    <row r="227" spans="7:9" x14ac:dyDescent="0.5">
      <c r="G227" s="68" t="str">
        <f>IF(ISTEXT(overallRate),"Effectuez l’étape 1",IF($C227="Yes","Use Step 2a) Weekly for employees on leave with pay",IF(OR(COUNT($D227,E227)&lt;&gt;2,overallRate=0),0,IF(revenueReduction&gt;0.3,MAX(IF($B227="Oui - sans lien de dépendance",MIN(2258,E227,$D227)*overallRate,MIN(2258,E227)*overallRate),ROUND(MAX(IF($B227="Non - avec lien de dépendance",0,MIN((0.75*E227),1694)),MIN(E227,(0.75*$D227),1694)),2)),IF($B227="Non - avec lien de dépendance",MIN(1129,E227,$D227)*overallRate,MIN(2258,E227)*overallRate)))))</f>
        <v>Effectuez l’étape 1</v>
      </c>
      <c r="H227" s="68" t="str">
        <f>IF(ISTEXT(overallRate),"Effectuez l’étape 1",IF($C227="Yes","Use Step 2a) Weekly for employees on leave with pay",IF(OR(COUNT($D227,F227)&lt;&gt;2,overallRate=0),0,IF(revenueReduction&gt;0.3,MAX(IF($B227="Oui - sans lien de dépendance",MIN(2258,F227,$D227)*overallRate,MIN(2258,F227)*overallRate),ROUND(MAX(IF($B227="Non - avec lien de dépendance",0,MIN((0.75*F227),1694)),MIN(F227,(0.75*$D227),1694)),2)),IF($B227="Non - avec lien de dépendance",MIN(1129,F227,$D227)*overallRate,MIN(2258,F227)*overallRate)))))</f>
        <v>Effectuez l’étape 1</v>
      </c>
      <c r="I227" s="3">
        <f t="shared" si="3"/>
        <v>0</v>
      </c>
    </row>
    <row r="228" spans="7:9" x14ac:dyDescent="0.5">
      <c r="G228" s="68" t="str">
        <f>IF(ISTEXT(overallRate),"Effectuez l’étape 1",IF($C228="Yes","Use Step 2a) Weekly for employees on leave with pay",IF(OR(COUNT($D228,E228)&lt;&gt;2,overallRate=0),0,IF(revenueReduction&gt;0.3,MAX(IF($B228="Oui - sans lien de dépendance",MIN(2258,E228,$D228)*overallRate,MIN(2258,E228)*overallRate),ROUND(MAX(IF($B228="Non - avec lien de dépendance",0,MIN((0.75*E228),1694)),MIN(E228,(0.75*$D228),1694)),2)),IF($B228="Non - avec lien de dépendance",MIN(1129,E228,$D228)*overallRate,MIN(2258,E228)*overallRate)))))</f>
        <v>Effectuez l’étape 1</v>
      </c>
      <c r="H228" s="68" t="str">
        <f>IF(ISTEXT(overallRate),"Effectuez l’étape 1",IF($C228="Yes","Use Step 2a) Weekly for employees on leave with pay",IF(OR(COUNT($D228,F228)&lt;&gt;2,overallRate=0),0,IF(revenueReduction&gt;0.3,MAX(IF($B228="Oui - sans lien de dépendance",MIN(2258,F228,$D228)*overallRate,MIN(2258,F228)*overallRate),ROUND(MAX(IF($B228="Non - avec lien de dépendance",0,MIN((0.75*F228),1694)),MIN(F228,(0.75*$D228),1694)),2)),IF($B228="Non - avec lien de dépendance",MIN(1129,F228,$D228)*overallRate,MIN(2258,F228)*overallRate)))))</f>
        <v>Effectuez l’étape 1</v>
      </c>
      <c r="I228" s="3">
        <f t="shared" si="3"/>
        <v>0</v>
      </c>
    </row>
    <row r="229" spans="7:9" x14ac:dyDescent="0.5">
      <c r="G229" s="68" t="str">
        <f>IF(ISTEXT(overallRate),"Effectuez l’étape 1",IF($C229="Yes","Use Step 2a) Weekly for employees on leave with pay",IF(OR(COUNT($D229,E229)&lt;&gt;2,overallRate=0),0,IF(revenueReduction&gt;0.3,MAX(IF($B229="Oui - sans lien de dépendance",MIN(2258,E229,$D229)*overallRate,MIN(2258,E229)*overallRate),ROUND(MAX(IF($B229="Non - avec lien de dépendance",0,MIN((0.75*E229),1694)),MIN(E229,(0.75*$D229),1694)),2)),IF($B229="Non - avec lien de dépendance",MIN(1129,E229,$D229)*overallRate,MIN(2258,E229)*overallRate)))))</f>
        <v>Effectuez l’étape 1</v>
      </c>
      <c r="H229" s="68" t="str">
        <f>IF(ISTEXT(overallRate),"Effectuez l’étape 1",IF($C229="Yes","Use Step 2a) Weekly for employees on leave with pay",IF(OR(COUNT($D229,F229)&lt;&gt;2,overallRate=0),0,IF(revenueReduction&gt;0.3,MAX(IF($B229="Oui - sans lien de dépendance",MIN(2258,F229,$D229)*overallRate,MIN(2258,F229)*overallRate),ROUND(MAX(IF($B229="Non - avec lien de dépendance",0,MIN((0.75*F229),1694)),MIN(F229,(0.75*$D229),1694)),2)),IF($B229="Non - avec lien de dépendance",MIN(1129,F229,$D229)*overallRate,MIN(2258,F229)*overallRate)))))</f>
        <v>Effectuez l’étape 1</v>
      </c>
      <c r="I229" s="3">
        <f t="shared" si="3"/>
        <v>0</v>
      </c>
    </row>
    <row r="230" spans="7:9" x14ac:dyDescent="0.5">
      <c r="G230" s="68" t="str">
        <f>IF(ISTEXT(overallRate),"Effectuez l’étape 1",IF($C230="Yes","Use Step 2a) Weekly for employees on leave with pay",IF(OR(COUNT($D230,E230)&lt;&gt;2,overallRate=0),0,IF(revenueReduction&gt;0.3,MAX(IF($B230="Oui - sans lien de dépendance",MIN(2258,E230,$D230)*overallRate,MIN(2258,E230)*overallRate),ROUND(MAX(IF($B230="Non - avec lien de dépendance",0,MIN((0.75*E230),1694)),MIN(E230,(0.75*$D230),1694)),2)),IF($B230="Non - avec lien de dépendance",MIN(1129,E230,$D230)*overallRate,MIN(2258,E230)*overallRate)))))</f>
        <v>Effectuez l’étape 1</v>
      </c>
      <c r="H230" s="68" t="str">
        <f>IF(ISTEXT(overallRate),"Effectuez l’étape 1",IF($C230="Yes","Use Step 2a) Weekly for employees on leave with pay",IF(OR(COUNT($D230,F230)&lt;&gt;2,overallRate=0),0,IF(revenueReduction&gt;0.3,MAX(IF($B230="Oui - sans lien de dépendance",MIN(2258,F230,$D230)*overallRate,MIN(2258,F230)*overallRate),ROUND(MAX(IF($B230="Non - avec lien de dépendance",0,MIN((0.75*F230),1694)),MIN(F230,(0.75*$D230),1694)),2)),IF($B230="Non - avec lien de dépendance",MIN(1129,F230,$D230)*overallRate,MIN(2258,F230)*overallRate)))))</f>
        <v>Effectuez l’étape 1</v>
      </c>
      <c r="I230" s="3">
        <f t="shared" si="3"/>
        <v>0</v>
      </c>
    </row>
    <row r="231" spans="7:9" x14ac:dyDescent="0.5">
      <c r="G231" s="68" t="str">
        <f>IF(ISTEXT(overallRate),"Effectuez l’étape 1",IF($C231="Yes","Use Step 2a) Weekly for employees on leave with pay",IF(OR(COUNT($D231,E231)&lt;&gt;2,overallRate=0),0,IF(revenueReduction&gt;0.3,MAX(IF($B231="Oui - sans lien de dépendance",MIN(2258,E231,$D231)*overallRate,MIN(2258,E231)*overallRate),ROUND(MAX(IF($B231="Non - avec lien de dépendance",0,MIN((0.75*E231),1694)),MIN(E231,(0.75*$D231),1694)),2)),IF($B231="Non - avec lien de dépendance",MIN(1129,E231,$D231)*overallRate,MIN(2258,E231)*overallRate)))))</f>
        <v>Effectuez l’étape 1</v>
      </c>
      <c r="H231" s="68" t="str">
        <f>IF(ISTEXT(overallRate),"Effectuez l’étape 1",IF($C231="Yes","Use Step 2a) Weekly for employees on leave with pay",IF(OR(COUNT($D231,F231)&lt;&gt;2,overallRate=0),0,IF(revenueReduction&gt;0.3,MAX(IF($B231="Oui - sans lien de dépendance",MIN(2258,F231,$D231)*overallRate,MIN(2258,F231)*overallRate),ROUND(MAX(IF($B231="Non - avec lien de dépendance",0,MIN((0.75*F231),1694)),MIN(F231,(0.75*$D231),1694)),2)),IF($B231="Non - avec lien de dépendance",MIN(1129,F231,$D231)*overallRate,MIN(2258,F231)*overallRate)))))</f>
        <v>Effectuez l’étape 1</v>
      </c>
      <c r="I231" s="3">
        <f t="shared" si="3"/>
        <v>0</v>
      </c>
    </row>
    <row r="232" spans="7:9" x14ac:dyDescent="0.5">
      <c r="G232" s="68" t="str">
        <f>IF(ISTEXT(overallRate),"Effectuez l’étape 1",IF($C232="Yes","Use Step 2a) Weekly for employees on leave with pay",IF(OR(COUNT($D232,E232)&lt;&gt;2,overallRate=0),0,IF(revenueReduction&gt;0.3,MAX(IF($B232="Oui - sans lien de dépendance",MIN(2258,E232,$D232)*overallRate,MIN(2258,E232)*overallRate),ROUND(MAX(IF($B232="Non - avec lien de dépendance",0,MIN((0.75*E232),1694)),MIN(E232,(0.75*$D232),1694)),2)),IF($B232="Non - avec lien de dépendance",MIN(1129,E232,$D232)*overallRate,MIN(2258,E232)*overallRate)))))</f>
        <v>Effectuez l’étape 1</v>
      </c>
      <c r="H232" s="68" t="str">
        <f>IF(ISTEXT(overallRate),"Effectuez l’étape 1",IF($C232="Yes","Use Step 2a) Weekly for employees on leave with pay",IF(OR(COUNT($D232,F232)&lt;&gt;2,overallRate=0),0,IF(revenueReduction&gt;0.3,MAX(IF($B232="Oui - sans lien de dépendance",MIN(2258,F232,$D232)*overallRate,MIN(2258,F232)*overallRate),ROUND(MAX(IF($B232="Non - avec lien de dépendance",0,MIN((0.75*F232),1694)),MIN(F232,(0.75*$D232),1694)),2)),IF($B232="Non - avec lien de dépendance",MIN(1129,F232,$D232)*overallRate,MIN(2258,F232)*overallRate)))))</f>
        <v>Effectuez l’étape 1</v>
      </c>
      <c r="I232" s="3">
        <f t="shared" si="3"/>
        <v>0</v>
      </c>
    </row>
    <row r="233" spans="7:9" x14ac:dyDescent="0.5">
      <c r="G233" s="68" t="str">
        <f>IF(ISTEXT(overallRate),"Effectuez l’étape 1",IF($C233="Yes","Use Step 2a) Weekly for employees on leave with pay",IF(OR(COUNT($D233,E233)&lt;&gt;2,overallRate=0),0,IF(revenueReduction&gt;0.3,MAX(IF($B233="Oui - sans lien de dépendance",MIN(2258,E233,$D233)*overallRate,MIN(2258,E233)*overallRate),ROUND(MAX(IF($B233="Non - avec lien de dépendance",0,MIN((0.75*E233),1694)),MIN(E233,(0.75*$D233),1694)),2)),IF($B233="Non - avec lien de dépendance",MIN(1129,E233,$D233)*overallRate,MIN(2258,E233)*overallRate)))))</f>
        <v>Effectuez l’étape 1</v>
      </c>
      <c r="H233" s="68" t="str">
        <f>IF(ISTEXT(overallRate),"Effectuez l’étape 1",IF($C233="Yes","Use Step 2a) Weekly for employees on leave with pay",IF(OR(COUNT($D233,F233)&lt;&gt;2,overallRate=0),0,IF(revenueReduction&gt;0.3,MAX(IF($B233="Oui - sans lien de dépendance",MIN(2258,F233,$D233)*overallRate,MIN(2258,F233)*overallRate),ROUND(MAX(IF($B233="Non - avec lien de dépendance",0,MIN((0.75*F233),1694)),MIN(F233,(0.75*$D233),1694)),2)),IF($B233="Non - avec lien de dépendance",MIN(1129,F233,$D233)*overallRate,MIN(2258,F233)*overallRate)))))</f>
        <v>Effectuez l’étape 1</v>
      </c>
      <c r="I233" s="3">
        <f t="shared" si="3"/>
        <v>0</v>
      </c>
    </row>
    <row r="234" spans="7:9" x14ac:dyDescent="0.5">
      <c r="G234" s="68" t="str">
        <f>IF(ISTEXT(overallRate),"Effectuez l’étape 1",IF($C234="Yes","Use Step 2a) Weekly for employees on leave with pay",IF(OR(COUNT($D234,E234)&lt;&gt;2,overallRate=0),0,IF(revenueReduction&gt;0.3,MAX(IF($B234="Oui - sans lien de dépendance",MIN(2258,E234,$D234)*overallRate,MIN(2258,E234)*overallRate),ROUND(MAX(IF($B234="Non - avec lien de dépendance",0,MIN((0.75*E234),1694)),MIN(E234,(0.75*$D234),1694)),2)),IF($B234="Non - avec lien de dépendance",MIN(1129,E234,$D234)*overallRate,MIN(2258,E234)*overallRate)))))</f>
        <v>Effectuez l’étape 1</v>
      </c>
      <c r="H234" s="68" t="str">
        <f>IF(ISTEXT(overallRate),"Effectuez l’étape 1",IF($C234="Yes","Use Step 2a) Weekly for employees on leave with pay",IF(OR(COUNT($D234,F234)&lt;&gt;2,overallRate=0),0,IF(revenueReduction&gt;0.3,MAX(IF($B234="Oui - sans lien de dépendance",MIN(2258,F234,$D234)*overallRate,MIN(2258,F234)*overallRate),ROUND(MAX(IF($B234="Non - avec lien de dépendance",0,MIN((0.75*F234),1694)),MIN(F234,(0.75*$D234),1694)),2)),IF($B234="Non - avec lien de dépendance",MIN(1129,F234,$D234)*overallRate,MIN(2258,F234)*overallRate)))))</f>
        <v>Effectuez l’étape 1</v>
      </c>
      <c r="I234" s="3">
        <f t="shared" si="3"/>
        <v>0</v>
      </c>
    </row>
    <row r="235" spans="7:9" x14ac:dyDescent="0.5">
      <c r="G235" s="68" t="str">
        <f>IF(ISTEXT(overallRate),"Effectuez l’étape 1",IF($C235="Yes","Use Step 2a) Weekly for employees on leave with pay",IF(OR(COUNT($D235,E235)&lt;&gt;2,overallRate=0),0,IF(revenueReduction&gt;0.3,MAX(IF($B235="Oui - sans lien de dépendance",MIN(2258,E235,$D235)*overallRate,MIN(2258,E235)*overallRate),ROUND(MAX(IF($B235="Non - avec lien de dépendance",0,MIN((0.75*E235),1694)),MIN(E235,(0.75*$D235),1694)),2)),IF($B235="Non - avec lien de dépendance",MIN(1129,E235,$D235)*overallRate,MIN(2258,E235)*overallRate)))))</f>
        <v>Effectuez l’étape 1</v>
      </c>
      <c r="H235" s="68" t="str">
        <f>IF(ISTEXT(overallRate),"Effectuez l’étape 1",IF($C235="Yes","Use Step 2a) Weekly for employees on leave with pay",IF(OR(COUNT($D235,F235)&lt;&gt;2,overallRate=0),0,IF(revenueReduction&gt;0.3,MAX(IF($B235="Oui - sans lien de dépendance",MIN(2258,F235,$D235)*overallRate,MIN(2258,F235)*overallRate),ROUND(MAX(IF($B235="Non - avec lien de dépendance",0,MIN((0.75*F235),1694)),MIN(F235,(0.75*$D235),1694)),2)),IF($B235="Non - avec lien de dépendance",MIN(1129,F235,$D235)*overallRate,MIN(2258,F235)*overallRate)))))</f>
        <v>Effectuez l’étape 1</v>
      </c>
      <c r="I235" s="3">
        <f t="shared" si="3"/>
        <v>0</v>
      </c>
    </row>
    <row r="236" spans="7:9" x14ac:dyDescent="0.5">
      <c r="G236" s="68" t="str">
        <f>IF(ISTEXT(overallRate),"Effectuez l’étape 1",IF($C236="Yes","Use Step 2a) Weekly for employees on leave with pay",IF(OR(COUNT($D236,E236)&lt;&gt;2,overallRate=0),0,IF(revenueReduction&gt;0.3,MAX(IF($B236="Oui - sans lien de dépendance",MIN(2258,E236,$D236)*overallRate,MIN(2258,E236)*overallRate),ROUND(MAX(IF($B236="Non - avec lien de dépendance",0,MIN((0.75*E236),1694)),MIN(E236,(0.75*$D236),1694)),2)),IF($B236="Non - avec lien de dépendance",MIN(1129,E236,$D236)*overallRate,MIN(2258,E236)*overallRate)))))</f>
        <v>Effectuez l’étape 1</v>
      </c>
      <c r="H236" s="68" t="str">
        <f>IF(ISTEXT(overallRate),"Effectuez l’étape 1",IF($C236="Yes","Use Step 2a) Weekly for employees on leave with pay",IF(OR(COUNT($D236,F236)&lt;&gt;2,overallRate=0),0,IF(revenueReduction&gt;0.3,MAX(IF($B236="Oui - sans lien de dépendance",MIN(2258,F236,$D236)*overallRate,MIN(2258,F236)*overallRate),ROUND(MAX(IF($B236="Non - avec lien de dépendance",0,MIN((0.75*F236),1694)),MIN(F236,(0.75*$D236),1694)),2)),IF($B236="Non - avec lien de dépendance",MIN(1129,F236,$D236)*overallRate,MIN(2258,F236)*overallRate)))))</f>
        <v>Effectuez l’étape 1</v>
      </c>
      <c r="I236" s="3">
        <f t="shared" si="3"/>
        <v>0</v>
      </c>
    </row>
    <row r="237" spans="7:9" x14ac:dyDescent="0.5">
      <c r="G237" s="68" t="str">
        <f>IF(ISTEXT(overallRate),"Effectuez l’étape 1",IF($C237="Yes","Use Step 2a) Weekly for employees on leave with pay",IF(OR(COUNT($D237,E237)&lt;&gt;2,overallRate=0),0,IF(revenueReduction&gt;0.3,MAX(IF($B237="Oui - sans lien de dépendance",MIN(2258,E237,$D237)*overallRate,MIN(2258,E237)*overallRate),ROUND(MAX(IF($B237="Non - avec lien de dépendance",0,MIN((0.75*E237),1694)),MIN(E237,(0.75*$D237),1694)),2)),IF($B237="Non - avec lien de dépendance",MIN(1129,E237,$D237)*overallRate,MIN(2258,E237)*overallRate)))))</f>
        <v>Effectuez l’étape 1</v>
      </c>
      <c r="H237" s="68" t="str">
        <f>IF(ISTEXT(overallRate),"Effectuez l’étape 1",IF($C237="Yes","Use Step 2a) Weekly for employees on leave with pay",IF(OR(COUNT($D237,F237)&lt;&gt;2,overallRate=0),0,IF(revenueReduction&gt;0.3,MAX(IF($B237="Oui - sans lien de dépendance",MIN(2258,F237,$D237)*overallRate,MIN(2258,F237)*overallRate),ROUND(MAX(IF($B237="Non - avec lien de dépendance",0,MIN((0.75*F237),1694)),MIN(F237,(0.75*$D237),1694)),2)),IF($B237="Non - avec lien de dépendance",MIN(1129,F237,$D237)*overallRate,MIN(2258,F237)*overallRate)))))</f>
        <v>Effectuez l’étape 1</v>
      </c>
      <c r="I237" s="3">
        <f t="shared" si="3"/>
        <v>0</v>
      </c>
    </row>
    <row r="238" spans="7:9" x14ac:dyDescent="0.5">
      <c r="G238" s="68" t="str">
        <f>IF(ISTEXT(overallRate),"Effectuez l’étape 1",IF($C238="Yes","Use Step 2a) Weekly for employees on leave with pay",IF(OR(COUNT($D238,E238)&lt;&gt;2,overallRate=0),0,IF(revenueReduction&gt;0.3,MAX(IF($B238="Oui - sans lien de dépendance",MIN(2258,E238,$D238)*overallRate,MIN(2258,E238)*overallRate),ROUND(MAX(IF($B238="Non - avec lien de dépendance",0,MIN((0.75*E238),1694)),MIN(E238,(0.75*$D238),1694)),2)),IF($B238="Non - avec lien de dépendance",MIN(1129,E238,$D238)*overallRate,MIN(2258,E238)*overallRate)))))</f>
        <v>Effectuez l’étape 1</v>
      </c>
      <c r="H238" s="68" t="str">
        <f>IF(ISTEXT(overallRate),"Effectuez l’étape 1",IF($C238="Yes","Use Step 2a) Weekly for employees on leave with pay",IF(OR(COUNT($D238,F238)&lt;&gt;2,overallRate=0),0,IF(revenueReduction&gt;0.3,MAX(IF($B238="Oui - sans lien de dépendance",MIN(2258,F238,$D238)*overallRate,MIN(2258,F238)*overallRate),ROUND(MAX(IF($B238="Non - avec lien de dépendance",0,MIN((0.75*F238),1694)),MIN(F238,(0.75*$D238),1694)),2)),IF($B238="Non - avec lien de dépendance",MIN(1129,F238,$D238)*overallRate,MIN(2258,F238)*overallRate)))))</f>
        <v>Effectuez l’étape 1</v>
      </c>
      <c r="I238" s="3">
        <f t="shared" si="3"/>
        <v>0</v>
      </c>
    </row>
    <row r="239" spans="7:9" x14ac:dyDescent="0.5">
      <c r="G239" s="68" t="str">
        <f>IF(ISTEXT(overallRate),"Effectuez l’étape 1",IF($C239="Yes","Use Step 2a) Weekly for employees on leave with pay",IF(OR(COUNT($D239,E239)&lt;&gt;2,overallRate=0),0,IF(revenueReduction&gt;0.3,MAX(IF($B239="Oui - sans lien de dépendance",MIN(2258,E239,$D239)*overallRate,MIN(2258,E239)*overallRate),ROUND(MAX(IF($B239="Non - avec lien de dépendance",0,MIN((0.75*E239),1694)),MIN(E239,(0.75*$D239),1694)),2)),IF($B239="Non - avec lien de dépendance",MIN(1129,E239,$D239)*overallRate,MIN(2258,E239)*overallRate)))))</f>
        <v>Effectuez l’étape 1</v>
      </c>
      <c r="H239" s="68" t="str">
        <f>IF(ISTEXT(overallRate),"Effectuez l’étape 1",IF($C239="Yes","Use Step 2a) Weekly for employees on leave with pay",IF(OR(COUNT($D239,F239)&lt;&gt;2,overallRate=0),0,IF(revenueReduction&gt;0.3,MAX(IF($B239="Oui - sans lien de dépendance",MIN(2258,F239,$D239)*overallRate,MIN(2258,F239)*overallRate),ROUND(MAX(IF($B239="Non - avec lien de dépendance",0,MIN((0.75*F239),1694)),MIN(F239,(0.75*$D239),1694)),2)),IF($B239="Non - avec lien de dépendance",MIN(1129,F239,$D239)*overallRate,MIN(2258,F239)*overallRate)))))</f>
        <v>Effectuez l’étape 1</v>
      </c>
      <c r="I239" s="3">
        <f t="shared" si="3"/>
        <v>0</v>
      </c>
    </row>
    <row r="240" spans="7:9" x14ac:dyDescent="0.5">
      <c r="G240" s="68" t="str">
        <f>IF(ISTEXT(overallRate),"Effectuez l’étape 1",IF($C240="Yes","Use Step 2a) Weekly for employees on leave with pay",IF(OR(COUNT($D240,E240)&lt;&gt;2,overallRate=0),0,IF(revenueReduction&gt;0.3,MAX(IF($B240="Oui - sans lien de dépendance",MIN(2258,E240,$D240)*overallRate,MIN(2258,E240)*overallRate),ROUND(MAX(IF($B240="Non - avec lien de dépendance",0,MIN((0.75*E240),1694)),MIN(E240,(0.75*$D240),1694)),2)),IF($B240="Non - avec lien de dépendance",MIN(1129,E240,$D240)*overallRate,MIN(2258,E240)*overallRate)))))</f>
        <v>Effectuez l’étape 1</v>
      </c>
      <c r="H240" s="68" t="str">
        <f>IF(ISTEXT(overallRate),"Effectuez l’étape 1",IF($C240="Yes","Use Step 2a) Weekly for employees on leave with pay",IF(OR(COUNT($D240,F240)&lt;&gt;2,overallRate=0),0,IF(revenueReduction&gt;0.3,MAX(IF($B240="Oui - sans lien de dépendance",MIN(2258,F240,$D240)*overallRate,MIN(2258,F240)*overallRate),ROUND(MAX(IF($B240="Non - avec lien de dépendance",0,MIN((0.75*F240),1694)),MIN(F240,(0.75*$D240),1694)),2)),IF($B240="Non - avec lien de dépendance",MIN(1129,F240,$D240)*overallRate,MIN(2258,F240)*overallRate)))))</f>
        <v>Effectuez l’étape 1</v>
      </c>
      <c r="I240" s="3">
        <f t="shared" si="3"/>
        <v>0</v>
      </c>
    </row>
    <row r="241" spans="7:9" x14ac:dyDescent="0.5">
      <c r="G241" s="68" t="str">
        <f>IF(ISTEXT(overallRate),"Effectuez l’étape 1",IF($C241="Yes","Use Step 2a) Weekly for employees on leave with pay",IF(OR(COUNT($D241,E241)&lt;&gt;2,overallRate=0),0,IF(revenueReduction&gt;0.3,MAX(IF($B241="Oui - sans lien de dépendance",MIN(2258,E241,$D241)*overallRate,MIN(2258,E241)*overallRate),ROUND(MAX(IF($B241="Non - avec lien de dépendance",0,MIN((0.75*E241),1694)),MIN(E241,(0.75*$D241),1694)),2)),IF($B241="Non - avec lien de dépendance",MIN(1129,E241,$D241)*overallRate,MIN(2258,E241)*overallRate)))))</f>
        <v>Effectuez l’étape 1</v>
      </c>
      <c r="H241" s="68" t="str">
        <f>IF(ISTEXT(overallRate),"Effectuez l’étape 1",IF($C241="Yes","Use Step 2a) Weekly for employees on leave with pay",IF(OR(COUNT($D241,F241)&lt;&gt;2,overallRate=0),0,IF(revenueReduction&gt;0.3,MAX(IF($B241="Oui - sans lien de dépendance",MIN(2258,F241,$D241)*overallRate,MIN(2258,F241)*overallRate),ROUND(MAX(IF($B241="Non - avec lien de dépendance",0,MIN((0.75*F241),1694)),MIN(F241,(0.75*$D241),1694)),2)),IF($B241="Non - avec lien de dépendance",MIN(1129,F241,$D241)*overallRate,MIN(2258,F241)*overallRate)))))</f>
        <v>Effectuez l’étape 1</v>
      </c>
      <c r="I241" s="3">
        <f t="shared" si="3"/>
        <v>0</v>
      </c>
    </row>
    <row r="242" spans="7:9" x14ac:dyDescent="0.5">
      <c r="G242" s="68" t="str">
        <f>IF(ISTEXT(overallRate),"Effectuez l’étape 1",IF($C242="Yes","Use Step 2a) Weekly for employees on leave with pay",IF(OR(COUNT($D242,E242)&lt;&gt;2,overallRate=0),0,IF(revenueReduction&gt;0.3,MAX(IF($B242="Oui - sans lien de dépendance",MIN(2258,E242,$D242)*overallRate,MIN(2258,E242)*overallRate),ROUND(MAX(IF($B242="Non - avec lien de dépendance",0,MIN((0.75*E242),1694)),MIN(E242,(0.75*$D242),1694)),2)),IF($B242="Non - avec lien de dépendance",MIN(1129,E242,$D242)*overallRate,MIN(2258,E242)*overallRate)))))</f>
        <v>Effectuez l’étape 1</v>
      </c>
      <c r="H242" s="68" t="str">
        <f>IF(ISTEXT(overallRate),"Effectuez l’étape 1",IF($C242="Yes","Use Step 2a) Weekly for employees on leave with pay",IF(OR(COUNT($D242,F242)&lt;&gt;2,overallRate=0),0,IF(revenueReduction&gt;0.3,MAX(IF($B242="Oui - sans lien de dépendance",MIN(2258,F242,$D242)*overallRate,MIN(2258,F242)*overallRate),ROUND(MAX(IF($B242="Non - avec lien de dépendance",0,MIN((0.75*F242),1694)),MIN(F242,(0.75*$D242),1694)),2)),IF($B242="Non - avec lien de dépendance",MIN(1129,F242,$D242)*overallRate,MIN(2258,F242)*overallRate)))))</f>
        <v>Effectuez l’étape 1</v>
      </c>
      <c r="I242" s="3">
        <f t="shared" si="3"/>
        <v>0</v>
      </c>
    </row>
    <row r="243" spans="7:9" x14ac:dyDescent="0.5">
      <c r="G243" s="68" t="str">
        <f>IF(ISTEXT(overallRate),"Effectuez l’étape 1",IF($C243="Yes","Use Step 2a) Weekly for employees on leave with pay",IF(OR(COUNT($D243,E243)&lt;&gt;2,overallRate=0),0,IF(revenueReduction&gt;0.3,MAX(IF($B243="Oui - sans lien de dépendance",MIN(2258,E243,$D243)*overallRate,MIN(2258,E243)*overallRate),ROUND(MAX(IF($B243="Non - avec lien de dépendance",0,MIN((0.75*E243),1694)),MIN(E243,(0.75*$D243),1694)),2)),IF($B243="Non - avec lien de dépendance",MIN(1129,E243,$D243)*overallRate,MIN(2258,E243)*overallRate)))))</f>
        <v>Effectuez l’étape 1</v>
      </c>
      <c r="H243" s="68" t="str">
        <f>IF(ISTEXT(overallRate),"Effectuez l’étape 1",IF($C243="Yes","Use Step 2a) Weekly for employees on leave with pay",IF(OR(COUNT($D243,F243)&lt;&gt;2,overallRate=0),0,IF(revenueReduction&gt;0.3,MAX(IF($B243="Oui - sans lien de dépendance",MIN(2258,F243,$D243)*overallRate,MIN(2258,F243)*overallRate),ROUND(MAX(IF($B243="Non - avec lien de dépendance",0,MIN((0.75*F243),1694)),MIN(F243,(0.75*$D243),1694)),2)),IF($B243="Non - avec lien de dépendance",MIN(1129,F243,$D243)*overallRate,MIN(2258,F243)*overallRate)))))</f>
        <v>Effectuez l’étape 1</v>
      </c>
      <c r="I243" s="3">
        <f t="shared" si="3"/>
        <v>0</v>
      </c>
    </row>
    <row r="244" spans="7:9" x14ac:dyDescent="0.5">
      <c r="G244" s="68" t="str">
        <f>IF(ISTEXT(overallRate),"Effectuez l’étape 1",IF($C244="Yes","Use Step 2a) Weekly for employees on leave with pay",IF(OR(COUNT($D244,E244)&lt;&gt;2,overallRate=0),0,IF(revenueReduction&gt;0.3,MAX(IF($B244="Oui - sans lien de dépendance",MIN(2258,E244,$D244)*overallRate,MIN(2258,E244)*overallRate),ROUND(MAX(IF($B244="Non - avec lien de dépendance",0,MIN((0.75*E244),1694)),MIN(E244,(0.75*$D244),1694)),2)),IF($B244="Non - avec lien de dépendance",MIN(1129,E244,$D244)*overallRate,MIN(2258,E244)*overallRate)))))</f>
        <v>Effectuez l’étape 1</v>
      </c>
      <c r="H244" s="68" t="str">
        <f>IF(ISTEXT(overallRate),"Effectuez l’étape 1",IF($C244="Yes","Use Step 2a) Weekly for employees on leave with pay",IF(OR(COUNT($D244,F244)&lt;&gt;2,overallRate=0),0,IF(revenueReduction&gt;0.3,MAX(IF($B244="Oui - sans lien de dépendance",MIN(2258,F244,$D244)*overallRate,MIN(2258,F244)*overallRate),ROUND(MAX(IF($B244="Non - avec lien de dépendance",0,MIN((0.75*F244),1694)),MIN(F244,(0.75*$D244),1694)),2)),IF($B244="Non - avec lien de dépendance",MIN(1129,F244,$D244)*overallRate,MIN(2258,F244)*overallRate)))))</f>
        <v>Effectuez l’étape 1</v>
      </c>
      <c r="I244" s="3">
        <f t="shared" si="3"/>
        <v>0</v>
      </c>
    </row>
    <row r="245" spans="7:9" x14ac:dyDescent="0.5">
      <c r="G245" s="68" t="str">
        <f>IF(ISTEXT(overallRate),"Effectuez l’étape 1",IF($C245="Yes","Use Step 2a) Weekly for employees on leave with pay",IF(OR(COUNT($D245,E245)&lt;&gt;2,overallRate=0),0,IF(revenueReduction&gt;0.3,MAX(IF($B245="Oui - sans lien de dépendance",MIN(2258,E245,$D245)*overallRate,MIN(2258,E245)*overallRate),ROUND(MAX(IF($B245="Non - avec lien de dépendance",0,MIN((0.75*E245),1694)),MIN(E245,(0.75*$D245),1694)),2)),IF($B245="Non - avec lien de dépendance",MIN(1129,E245,$D245)*overallRate,MIN(2258,E245)*overallRate)))))</f>
        <v>Effectuez l’étape 1</v>
      </c>
      <c r="H245" s="68" t="str">
        <f>IF(ISTEXT(overallRate),"Effectuez l’étape 1",IF($C245="Yes","Use Step 2a) Weekly for employees on leave with pay",IF(OR(COUNT($D245,F245)&lt;&gt;2,overallRate=0),0,IF(revenueReduction&gt;0.3,MAX(IF($B245="Oui - sans lien de dépendance",MIN(2258,F245,$D245)*overallRate,MIN(2258,F245)*overallRate),ROUND(MAX(IF($B245="Non - avec lien de dépendance",0,MIN((0.75*F245),1694)),MIN(F245,(0.75*$D245),1694)),2)),IF($B245="Non - avec lien de dépendance",MIN(1129,F245,$D245)*overallRate,MIN(2258,F245)*overallRate)))))</f>
        <v>Effectuez l’étape 1</v>
      </c>
      <c r="I245" s="3">
        <f t="shared" si="3"/>
        <v>0</v>
      </c>
    </row>
    <row r="246" spans="7:9" x14ac:dyDescent="0.5">
      <c r="G246" s="68" t="str">
        <f>IF(ISTEXT(overallRate),"Effectuez l’étape 1",IF($C246="Yes","Use Step 2a) Weekly for employees on leave with pay",IF(OR(COUNT($D246,E246)&lt;&gt;2,overallRate=0),0,IF(revenueReduction&gt;0.3,MAX(IF($B246="Oui - sans lien de dépendance",MIN(2258,E246,$D246)*overallRate,MIN(2258,E246)*overallRate),ROUND(MAX(IF($B246="Non - avec lien de dépendance",0,MIN((0.75*E246),1694)),MIN(E246,(0.75*$D246),1694)),2)),IF($B246="Non - avec lien de dépendance",MIN(1129,E246,$D246)*overallRate,MIN(2258,E246)*overallRate)))))</f>
        <v>Effectuez l’étape 1</v>
      </c>
      <c r="H246" s="68" t="str">
        <f>IF(ISTEXT(overallRate),"Effectuez l’étape 1",IF($C246="Yes","Use Step 2a) Weekly for employees on leave with pay",IF(OR(COUNT($D246,F246)&lt;&gt;2,overallRate=0),0,IF(revenueReduction&gt;0.3,MAX(IF($B246="Oui - sans lien de dépendance",MIN(2258,F246,$D246)*overallRate,MIN(2258,F246)*overallRate),ROUND(MAX(IF($B246="Non - avec lien de dépendance",0,MIN((0.75*F246),1694)),MIN(F246,(0.75*$D246),1694)),2)),IF($B246="Non - avec lien de dépendance",MIN(1129,F246,$D246)*overallRate,MIN(2258,F246)*overallRate)))))</f>
        <v>Effectuez l’étape 1</v>
      </c>
      <c r="I246" s="3">
        <f t="shared" si="3"/>
        <v>0</v>
      </c>
    </row>
    <row r="247" spans="7:9" x14ac:dyDescent="0.5">
      <c r="G247" s="68" t="str">
        <f>IF(ISTEXT(overallRate),"Effectuez l’étape 1",IF($C247="Yes","Use Step 2a) Weekly for employees on leave with pay",IF(OR(COUNT($D247,E247)&lt;&gt;2,overallRate=0),0,IF(revenueReduction&gt;0.3,MAX(IF($B247="Oui - sans lien de dépendance",MIN(2258,E247,$D247)*overallRate,MIN(2258,E247)*overallRate),ROUND(MAX(IF($B247="Non - avec lien de dépendance",0,MIN((0.75*E247),1694)),MIN(E247,(0.75*$D247),1694)),2)),IF($B247="Non - avec lien de dépendance",MIN(1129,E247,$D247)*overallRate,MIN(2258,E247)*overallRate)))))</f>
        <v>Effectuez l’étape 1</v>
      </c>
      <c r="H247" s="68" t="str">
        <f>IF(ISTEXT(overallRate),"Effectuez l’étape 1",IF($C247="Yes","Use Step 2a) Weekly for employees on leave with pay",IF(OR(COUNT($D247,F247)&lt;&gt;2,overallRate=0),0,IF(revenueReduction&gt;0.3,MAX(IF($B247="Oui - sans lien de dépendance",MIN(2258,F247,$D247)*overallRate,MIN(2258,F247)*overallRate),ROUND(MAX(IF($B247="Non - avec lien de dépendance",0,MIN((0.75*F247),1694)),MIN(F247,(0.75*$D247),1694)),2)),IF($B247="Non - avec lien de dépendance",MIN(1129,F247,$D247)*overallRate,MIN(2258,F247)*overallRate)))))</f>
        <v>Effectuez l’étape 1</v>
      </c>
      <c r="I247" s="3">
        <f t="shared" si="3"/>
        <v>0</v>
      </c>
    </row>
    <row r="248" spans="7:9" x14ac:dyDescent="0.5">
      <c r="G248" s="68" t="str">
        <f>IF(ISTEXT(overallRate),"Effectuez l’étape 1",IF($C248="Yes","Use Step 2a) Weekly for employees on leave with pay",IF(OR(COUNT($D248,E248)&lt;&gt;2,overallRate=0),0,IF(revenueReduction&gt;0.3,MAX(IF($B248="Oui - sans lien de dépendance",MIN(2258,E248,$D248)*overallRate,MIN(2258,E248)*overallRate),ROUND(MAX(IF($B248="Non - avec lien de dépendance",0,MIN((0.75*E248),1694)),MIN(E248,(0.75*$D248),1694)),2)),IF($B248="Non - avec lien de dépendance",MIN(1129,E248,$D248)*overallRate,MIN(2258,E248)*overallRate)))))</f>
        <v>Effectuez l’étape 1</v>
      </c>
      <c r="H248" s="68" t="str">
        <f>IF(ISTEXT(overallRate),"Effectuez l’étape 1",IF($C248="Yes","Use Step 2a) Weekly for employees on leave with pay",IF(OR(COUNT($D248,F248)&lt;&gt;2,overallRate=0),0,IF(revenueReduction&gt;0.3,MAX(IF($B248="Oui - sans lien de dépendance",MIN(2258,F248,$D248)*overallRate,MIN(2258,F248)*overallRate),ROUND(MAX(IF($B248="Non - avec lien de dépendance",0,MIN((0.75*F248),1694)),MIN(F248,(0.75*$D248),1694)),2)),IF($B248="Non - avec lien de dépendance",MIN(1129,F248,$D248)*overallRate,MIN(2258,F248)*overallRate)))))</f>
        <v>Effectuez l’étape 1</v>
      </c>
      <c r="I248" s="3">
        <f t="shared" si="3"/>
        <v>0</v>
      </c>
    </row>
    <row r="249" spans="7:9" x14ac:dyDescent="0.5">
      <c r="G249" s="68" t="str">
        <f>IF(ISTEXT(overallRate),"Effectuez l’étape 1",IF($C249="Yes","Use Step 2a) Weekly for employees on leave with pay",IF(OR(COUNT($D249,E249)&lt;&gt;2,overallRate=0),0,IF(revenueReduction&gt;0.3,MAX(IF($B249="Oui - sans lien de dépendance",MIN(2258,E249,$D249)*overallRate,MIN(2258,E249)*overallRate),ROUND(MAX(IF($B249="Non - avec lien de dépendance",0,MIN((0.75*E249),1694)),MIN(E249,(0.75*$D249),1694)),2)),IF($B249="Non - avec lien de dépendance",MIN(1129,E249,$D249)*overallRate,MIN(2258,E249)*overallRate)))))</f>
        <v>Effectuez l’étape 1</v>
      </c>
      <c r="H249" s="68" t="str">
        <f>IF(ISTEXT(overallRate),"Effectuez l’étape 1",IF($C249="Yes","Use Step 2a) Weekly for employees on leave with pay",IF(OR(COUNT($D249,F249)&lt;&gt;2,overallRate=0),0,IF(revenueReduction&gt;0.3,MAX(IF($B249="Oui - sans lien de dépendance",MIN(2258,F249,$D249)*overallRate,MIN(2258,F249)*overallRate),ROUND(MAX(IF($B249="Non - avec lien de dépendance",0,MIN((0.75*F249),1694)),MIN(F249,(0.75*$D249),1694)),2)),IF($B249="Non - avec lien de dépendance",MIN(1129,F249,$D249)*overallRate,MIN(2258,F249)*overallRate)))))</f>
        <v>Effectuez l’étape 1</v>
      </c>
      <c r="I249" s="3">
        <f t="shared" si="3"/>
        <v>0</v>
      </c>
    </row>
    <row r="250" spans="7:9" x14ac:dyDescent="0.5">
      <c r="G250" s="68" t="str">
        <f>IF(ISTEXT(overallRate),"Effectuez l’étape 1",IF($C250="Yes","Use Step 2a) Weekly for employees on leave with pay",IF(OR(COUNT($D250,E250)&lt;&gt;2,overallRate=0),0,IF(revenueReduction&gt;0.3,MAX(IF($B250="Oui - sans lien de dépendance",MIN(2258,E250,$D250)*overallRate,MIN(2258,E250)*overallRate),ROUND(MAX(IF($B250="Non - avec lien de dépendance",0,MIN((0.75*E250),1694)),MIN(E250,(0.75*$D250),1694)),2)),IF($B250="Non - avec lien de dépendance",MIN(1129,E250,$D250)*overallRate,MIN(2258,E250)*overallRate)))))</f>
        <v>Effectuez l’étape 1</v>
      </c>
      <c r="H250" s="68" t="str">
        <f>IF(ISTEXT(overallRate),"Effectuez l’étape 1",IF($C250="Yes","Use Step 2a) Weekly for employees on leave with pay",IF(OR(COUNT($D250,F250)&lt;&gt;2,overallRate=0),0,IF(revenueReduction&gt;0.3,MAX(IF($B250="Oui - sans lien de dépendance",MIN(2258,F250,$D250)*overallRate,MIN(2258,F250)*overallRate),ROUND(MAX(IF($B250="Non - avec lien de dépendance",0,MIN((0.75*F250),1694)),MIN(F250,(0.75*$D250),1694)),2)),IF($B250="Non - avec lien de dépendance",MIN(1129,F250,$D250)*overallRate,MIN(2258,F250)*overallRate)))))</f>
        <v>Effectuez l’étape 1</v>
      </c>
      <c r="I250" s="3">
        <f t="shared" si="3"/>
        <v>0</v>
      </c>
    </row>
    <row r="251" spans="7:9" x14ac:dyDescent="0.5">
      <c r="G251" s="68" t="str">
        <f>IF(ISTEXT(overallRate),"Effectuez l’étape 1",IF($C251="Yes","Use Step 2a) Weekly for employees on leave with pay",IF(OR(COUNT($D251,E251)&lt;&gt;2,overallRate=0),0,IF(revenueReduction&gt;0.3,MAX(IF($B251="Oui - sans lien de dépendance",MIN(2258,E251,$D251)*overallRate,MIN(2258,E251)*overallRate),ROUND(MAX(IF($B251="Non - avec lien de dépendance",0,MIN((0.75*E251),1694)),MIN(E251,(0.75*$D251),1694)),2)),IF($B251="Non - avec lien de dépendance",MIN(1129,E251,$D251)*overallRate,MIN(2258,E251)*overallRate)))))</f>
        <v>Effectuez l’étape 1</v>
      </c>
      <c r="H251" s="68" t="str">
        <f>IF(ISTEXT(overallRate),"Effectuez l’étape 1",IF($C251="Yes","Use Step 2a) Weekly for employees on leave with pay",IF(OR(COUNT($D251,F251)&lt;&gt;2,overallRate=0),0,IF(revenueReduction&gt;0.3,MAX(IF($B251="Oui - sans lien de dépendance",MIN(2258,F251,$D251)*overallRate,MIN(2258,F251)*overallRate),ROUND(MAX(IF($B251="Non - avec lien de dépendance",0,MIN((0.75*F251),1694)),MIN(F251,(0.75*$D251),1694)),2)),IF($B251="Non - avec lien de dépendance",MIN(1129,F251,$D251)*overallRate,MIN(2258,F251)*overallRate)))))</f>
        <v>Effectuez l’étape 1</v>
      </c>
      <c r="I251" s="3">
        <f t="shared" si="3"/>
        <v>0</v>
      </c>
    </row>
    <row r="252" spans="7:9" x14ac:dyDescent="0.5">
      <c r="G252" s="68" t="str">
        <f>IF(ISTEXT(overallRate),"Effectuez l’étape 1",IF($C252="Yes","Use Step 2a) Weekly for employees on leave with pay",IF(OR(COUNT($D252,E252)&lt;&gt;2,overallRate=0),0,IF(revenueReduction&gt;0.3,MAX(IF($B252="Oui - sans lien de dépendance",MIN(2258,E252,$D252)*overallRate,MIN(2258,E252)*overallRate),ROUND(MAX(IF($B252="Non - avec lien de dépendance",0,MIN((0.75*E252),1694)),MIN(E252,(0.75*$D252),1694)),2)),IF($B252="Non - avec lien de dépendance",MIN(1129,E252,$D252)*overallRate,MIN(2258,E252)*overallRate)))))</f>
        <v>Effectuez l’étape 1</v>
      </c>
      <c r="H252" s="68" t="str">
        <f>IF(ISTEXT(overallRate),"Effectuez l’étape 1",IF($C252="Yes","Use Step 2a) Weekly for employees on leave with pay",IF(OR(COUNT($D252,F252)&lt;&gt;2,overallRate=0),0,IF(revenueReduction&gt;0.3,MAX(IF($B252="Oui - sans lien de dépendance",MIN(2258,F252,$D252)*overallRate,MIN(2258,F252)*overallRate),ROUND(MAX(IF($B252="Non - avec lien de dépendance",0,MIN((0.75*F252),1694)),MIN(F252,(0.75*$D252),1694)),2)),IF($B252="Non - avec lien de dépendance",MIN(1129,F252,$D252)*overallRate,MIN(2258,F252)*overallRate)))))</f>
        <v>Effectuez l’étape 1</v>
      </c>
      <c r="I252" s="3">
        <f t="shared" si="3"/>
        <v>0</v>
      </c>
    </row>
    <row r="253" spans="7:9" x14ac:dyDescent="0.5">
      <c r="G253" s="68" t="str">
        <f>IF(ISTEXT(overallRate),"Effectuez l’étape 1",IF($C253="Yes","Use Step 2a) Weekly for employees on leave with pay",IF(OR(COUNT($D253,E253)&lt;&gt;2,overallRate=0),0,IF(revenueReduction&gt;0.3,MAX(IF($B253="Oui - sans lien de dépendance",MIN(2258,E253,$D253)*overallRate,MIN(2258,E253)*overallRate),ROUND(MAX(IF($B253="Non - avec lien de dépendance",0,MIN((0.75*E253),1694)),MIN(E253,(0.75*$D253),1694)),2)),IF($B253="Non - avec lien de dépendance",MIN(1129,E253,$D253)*overallRate,MIN(2258,E253)*overallRate)))))</f>
        <v>Effectuez l’étape 1</v>
      </c>
      <c r="H253" s="68" t="str">
        <f>IF(ISTEXT(overallRate),"Effectuez l’étape 1",IF($C253="Yes","Use Step 2a) Weekly for employees on leave with pay",IF(OR(COUNT($D253,F253)&lt;&gt;2,overallRate=0),0,IF(revenueReduction&gt;0.3,MAX(IF($B253="Oui - sans lien de dépendance",MIN(2258,F253,$D253)*overallRate,MIN(2258,F253)*overallRate),ROUND(MAX(IF($B253="Non - avec lien de dépendance",0,MIN((0.75*F253),1694)),MIN(F253,(0.75*$D253),1694)),2)),IF($B253="Non - avec lien de dépendance",MIN(1129,F253,$D253)*overallRate,MIN(2258,F253)*overallRate)))))</f>
        <v>Effectuez l’étape 1</v>
      </c>
      <c r="I253" s="3">
        <f t="shared" si="3"/>
        <v>0</v>
      </c>
    </row>
    <row r="254" spans="7:9" x14ac:dyDescent="0.5">
      <c r="G254" s="68" t="str">
        <f>IF(ISTEXT(overallRate),"Effectuez l’étape 1",IF($C254="Yes","Use Step 2a) Weekly for employees on leave with pay",IF(OR(COUNT($D254,E254)&lt;&gt;2,overallRate=0),0,IF(revenueReduction&gt;0.3,MAX(IF($B254="Oui - sans lien de dépendance",MIN(2258,E254,$D254)*overallRate,MIN(2258,E254)*overallRate),ROUND(MAX(IF($B254="Non - avec lien de dépendance",0,MIN((0.75*E254),1694)),MIN(E254,(0.75*$D254),1694)),2)),IF($B254="Non - avec lien de dépendance",MIN(1129,E254,$D254)*overallRate,MIN(2258,E254)*overallRate)))))</f>
        <v>Effectuez l’étape 1</v>
      </c>
      <c r="H254" s="68" t="str">
        <f>IF(ISTEXT(overallRate),"Effectuez l’étape 1",IF($C254="Yes","Use Step 2a) Weekly for employees on leave with pay",IF(OR(COUNT($D254,F254)&lt;&gt;2,overallRate=0),0,IF(revenueReduction&gt;0.3,MAX(IF($B254="Oui - sans lien de dépendance",MIN(2258,F254,$D254)*overallRate,MIN(2258,F254)*overallRate),ROUND(MAX(IF($B254="Non - avec lien de dépendance",0,MIN((0.75*F254),1694)),MIN(F254,(0.75*$D254),1694)),2)),IF($B254="Non - avec lien de dépendance",MIN(1129,F254,$D254)*overallRate,MIN(2258,F254)*overallRate)))))</f>
        <v>Effectuez l’étape 1</v>
      </c>
      <c r="I254" s="3">
        <f t="shared" si="3"/>
        <v>0</v>
      </c>
    </row>
    <row r="255" spans="7:9" x14ac:dyDescent="0.5">
      <c r="G255" s="68" t="str">
        <f>IF(ISTEXT(overallRate),"Effectuez l’étape 1",IF($C255="Yes","Use Step 2a) Weekly for employees on leave with pay",IF(OR(COUNT($D255,E255)&lt;&gt;2,overallRate=0),0,IF(revenueReduction&gt;0.3,MAX(IF($B255="Oui - sans lien de dépendance",MIN(2258,E255,$D255)*overallRate,MIN(2258,E255)*overallRate),ROUND(MAX(IF($B255="Non - avec lien de dépendance",0,MIN((0.75*E255),1694)),MIN(E255,(0.75*$D255),1694)),2)),IF($B255="Non - avec lien de dépendance",MIN(1129,E255,$D255)*overallRate,MIN(2258,E255)*overallRate)))))</f>
        <v>Effectuez l’étape 1</v>
      </c>
      <c r="H255" s="68" t="str">
        <f>IF(ISTEXT(overallRate),"Effectuez l’étape 1",IF($C255="Yes","Use Step 2a) Weekly for employees on leave with pay",IF(OR(COUNT($D255,F255)&lt;&gt;2,overallRate=0),0,IF(revenueReduction&gt;0.3,MAX(IF($B255="Oui - sans lien de dépendance",MIN(2258,F255,$D255)*overallRate,MIN(2258,F255)*overallRate),ROUND(MAX(IF($B255="Non - avec lien de dépendance",0,MIN((0.75*F255),1694)),MIN(F255,(0.75*$D255),1694)),2)),IF($B255="Non - avec lien de dépendance",MIN(1129,F255,$D255)*overallRate,MIN(2258,F255)*overallRate)))))</f>
        <v>Effectuez l’étape 1</v>
      </c>
      <c r="I255" s="3">
        <f t="shared" si="3"/>
        <v>0</v>
      </c>
    </row>
    <row r="256" spans="7:9" x14ac:dyDescent="0.5">
      <c r="G256" s="68" t="str">
        <f>IF(ISTEXT(overallRate),"Effectuez l’étape 1",IF($C256="Yes","Use Step 2a) Weekly for employees on leave with pay",IF(OR(COUNT($D256,E256)&lt;&gt;2,overallRate=0),0,IF(revenueReduction&gt;0.3,MAX(IF($B256="Oui - sans lien de dépendance",MIN(2258,E256,$D256)*overallRate,MIN(2258,E256)*overallRate),ROUND(MAX(IF($B256="Non - avec lien de dépendance",0,MIN((0.75*E256),1694)),MIN(E256,(0.75*$D256),1694)),2)),IF($B256="Non - avec lien de dépendance",MIN(1129,E256,$D256)*overallRate,MIN(2258,E256)*overallRate)))))</f>
        <v>Effectuez l’étape 1</v>
      </c>
      <c r="H256" s="68" t="str">
        <f>IF(ISTEXT(overallRate),"Effectuez l’étape 1",IF($C256="Yes","Use Step 2a) Weekly for employees on leave with pay",IF(OR(COUNT($D256,F256)&lt;&gt;2,overallRate=0),0,IF(revenueReduction&gt;0.3,MAX(IF($B256="Oui - sans lien de dépendance",MIN(2258,F256,$D256)*overallRate,MIN(2258,F256)*overallRate),ROUND(MAX(IF($B256="Non - avec lien de dépendance",0,MIN((0.75*F256),1694)),MIN(F256,(0.75*$D256),1694)),2)),IF($B256="Non - avec lien de dépendance",MIN(1129,F256,$D256)*overallRate,MIN(2258,F256)*overallRate)))))</f>
        <v>Effectuez l’étape 1</v>
      </c>
      <c r="I256" s="3">
        <f t="shared" si="3"/>
        <v>0</v>
      </c>
    </row>
    <row r="257" spans="7:9" x14ac:dyDescent="0.5">
      <c r="G257" s="68" t="str">
        <f>IF(ISTEXT(overallRate),"Effectuez l’étape 1",IF($C257="Yes","Use Step 2a) Weekly for employees on leave with pay",IF(OR(COUNT($D257,E257)&lt;&gt;2,overallRate=0),0,IF(revenueReduction&gt;0.3,MAX(IF($B257="Oui - sans lien de dépendance",MIN(2258,E257,$D257)*overallRate,MIN(2258,E257)*overallRate),ROUND(MAX(IF($B257="Non - avec lien de dépendance",0,MIN((0.75*E257),1694)),MIN(E257,(0.75*$D257),1694)),2)),IF($B257="Non - avec lien de dépendance",MIN(1129,E257,$D257)*overallRate,MIN(2258,E257)*overallRate)))))</f>
        <v>Effectuez l’étape 1</v>
      </c>
      <c r="H257" s="68" t="str">
        <f>IF(ISTEXT(overallRate),"Effectuez l’étape 1",IF($C257="Yes","Use Step 2a) Weekly for employees on leave with pay",IF(OR(COUNT($D257,F257)&lt;&gt;2,overallRate=0),0,IF(revenueReduction&gt;0.3,MAX(IF($B257="Oui - sans lien de dépendance",MIN(2258,F257,$D257)*overallRate,MIN(2258,F257)*overallRate),ROUND(MAX(IF($B257="Non - avec lien de dépendance",0,MIN((0.75*F257),1694)),MIN(F257,(0.75*$D257),1694)),2)),IF($B257="Non - avec lien de dépendance",MIN(1129,F257,$D257)*overallRate,MIN(2258,F257)*overallRate)))))</f>
        <v>Effectuez l’étape 1</v>
      </c>
      <c r="I257" s="3">
        <f t="shared" si="3"/>
        <v>0</v>
      </c>
    </row>
    <row r="258" spans="7:9" x14ac:dyDescent="0.5">
      <c r="G258" s="68" t="str">
        <f>IF(ISTEXT(overallRate),"Effectuez l’étape 1",IF($C258="Yes","Use Step 2a) Weekly for employees on leave with pay",IF(OR(COUNT($D258,E258)&lt;&gt;2,overallRate=0),0,IF(revenueReduction&gt;0.3,MAX(IF($B258="Oui - sans lien de dépendance",MIN(2258,E258,$D258)*overallRate,MIN(2258,E258)*overallRate),ROUND(MAX(IF($B258="Non - avec lien de dépendance",0,MIN((0.75*E258),1694)),MIN(E258,(0.75*$D258),1694)),2)),IF($B258="Non - avec lien de dépendance",MIN(1129,E258,$D258)*overallRate,MIN(2258,E258)*overallRate)))))</f>
        <v>Effectuez l’étape 1</v>
      </c>
      <c r="H258" s="68" t="str">
        <f>IF(ISTEXT(overallRate),"Effectuez l’étape 1",IF($C258="Yes","Use Step 2a) Weekly for employees on leave with pay",IF(OR(COUNT($D258,F258)&lt;&gt;2,overallRate=0),0,IF(revenueReduction&gt;0.3,MAX(IF($B258="Oui - sans lien de dépendance",MIN(2258,F258,$D258)*overallRate,MIN(2258,F258)*overallRate),ROUND(MAX(IF($B258="Non - avec lien de dépendance",0,MIN((0.75*F258),1694)),MIN(F258,(0.75*$D258),1694)),2)),IF($B258="Non - avec lien de dépendance",MIN(1129,F258,$D258)*overallRate,MIN(2258,F258)*overallRate)))))</f>
        <v>Effectuez l’étape 1</v>
      </c>
      <c r="I258" s="3">
        <f t="shared" si="3"/>
        <v>0</v>
      </c>
    </row>
    <row r="259" spans="7:9" x14ac:dyDescent="0.5">
      <c r="G259" s="68" t="str">
        <f>IF(ISTEXT(overallRate),"Effectuez l’étape 1",IF($C259="Yes","Use Step 2a) Weekly for employees on leave with pay",IF(OR(COUNT($D259,E259)&lt;&gt;2,overallRate=0),0,IF(revenueReduction&gt;0.3,MAX(IF($B259="Oui - sans lien de dépendance",MIN(2258,E259,$D259)*overallRate,MIN(2258,E259)*overallRate),ROUND(MAX(IF($B259="Non - avec lien de dépendance",0,MIN((0.75*E259),1694)),MIN(E259,(0.75*$D259),1694)),2)),IF($B259="Non - avec lien de dépendance",MIN(1129,E259,$D259)*overallRate,MIN(2258,E259)*overallRate)))))</f>
        <v>Effectuez l’étape 1</v>
      </c>
      <c r="H259" s="68" t="str">
        <f>IF(ISTEXT(overallRate),"Effectuez l’étape 1",IF($C259="Yes","Use Step 2a) Weekly for employees on leave with pay",IF(OR(COUNT($D259,F259)&lt;&gt;2,overallRate=0),0,IF(revenueReduction&gt;0.3,MAX(IF($B259="Oui - sans lien de dépendance",MIN(2258,F259,$D259)*overallRate,MIN(2258,F259)*overallRate),ROUND(MAX(IF($B259="Non - avec lien de dépendance",0,MIN((0.75*F259),1694)),MIN(F259,(0.75*$D259),1694)),2)),IF($B259="Non - avec lien de dépendance",MIN(1129,F259,$D259)*overallRate,MIN(2258,F259)*overallRate)))))</f>
        <v>Effectuez l’étape 1</v>
      </c>
      <c r="I259" s="3">
        <f t="shared" si="3"/>
        <v>0</v>
      </c>
    </row>
    <row r="260" spans="7:9" x14ac:dyDescent="0.5">
      <c r="G260" s="68" t="str">
        <f>IF(ISTEXT(overallRate),"Effectuez l’étape 1",IF($C260="Yes","Use Step 2a) Weekly for employees on leave with pay",IF(OR(COUNT($D260,E260)&lt;&gt;2,overallRate=0),0,IF(revenueReduction&gt;0.3,MAX(IF($B260="Oui - sans lien de dépendance",MIN(2258,E260,$D260)*overallRate,MIN(2258,E260)*overallRate),ROUND(MAX(IF($B260="Non - avec lien de dépendance",0,MIN((0.75*E260),1694)),MIN(E260,(0.75*$D260),1694)),2)),IF($B260="Non - avec lien de dépendance",MIN(1129,E260,$D260)*overallRate,MIN(2258,E260)*overallRate)))))</f>
        <v>Effectuez l’étape 1</v>
      </c>
      <c r="H260" s="68" t="str">
        <f>IF(ISTEXT(overallRate),"Effectuez l’étape 1",IF($C260="Yes","Use Step 2a) Weekly for employees on leave with pay",IF(OR(COUNT($D260,F260)&lt;&gt;2,overallRate=0),0,IF(revenueReduction&gt;0.3,MAX(IF($B260="Oui - sans lien de dépendance",MIN(2258,F260,$D260)*overallRate,MIN(2258,F260)*overallRate),ROUND(MAX(IF($B260="Non - avec lien de dépendance",0,MIN((0.75*F260),1694)),MIN(F260,(0.75*$D260),1694)),2)),IF($B260="Non - avec lien de dépendance",MIN(1129,F260,$D260)*overallRate,MIN(2258,F260)*overallRate)))))</f>
        <v>Effectuez l’étape 1</v>
      </c>
      <c r="I260" s="3">
        <f t="shared" si="3"/>
        <v>0</v>
      </c>
    </row>
    <row r="261" spans="7:9" x14ac:dyDescent="0.5">
      <c r="G261" s="68" t="str">
        <f>IF(ISTEXT(overallRate),"Effectuez l’étape 1",IF($C261="Yes","Use Step 2a) Weekly for employees on leave with pay",IF(OR(COUNT($D261,E261)&lt;&gt;2,overallRate=0),0,IF(revenueReduction&gt;0.3,MAX(IF($B261="Oui - sans lien de dépendance",MIN(2258,E261,$D261)*overallRate,MIN(2258,E261)*overallRate),ROUND(MAX(IF($B261="Non - avec lien de dépendance",0,MIN((0.75*E261),1694)),MIN(E261,(0.75*$D261),1694)),2)),IF($B261="Non - avec lien de dépendance",MIN(1129,E261,$D261)*overallRate,MIN(2258,E261)*overallRate)))))</f>
        <v>Effectuez l’étape 1</v>
      </c>
      <c r="H261" s="68" t="str">
        <f>IF(ISTEXT(overallRate),"Effectuez l’étape 1",IF($C261="Yes","Use Step 2a) Weekly for employees on leave with pay",IF(OR(COUNT($D261,F261)&lt;&gt;2,overallRate=0),0,IF(revenueReduction&gt;0.3,MAX(IF($B261="Oui - sans lien de dépendance",MIN(2258,F261,$D261)*overallRate,MIN(2258,F261)*overallRate),ROUND(MAX(IF($B261="Non - avec lien de dépendance",0,MIN((0.75*F261),1694)),MIN(F261,(0.75*$D261),1694)),2)),IF($B261="Non - avec lien de dépendance",MIN(1129,F261,$D261)*overallRate,MIN(2258,F261)*overallRate)))))</f>
        <v>Effectuez l’étape 1</v>
      </c>
      <c r="I261" s="3">
        <f t="shared" si="3"/>
        <v>0</v>
      </c>
    </row>
    <row r="262" spans="7:9" x14ac:dyDescent="0.5">
      <c r="G262" s="68" t="str">
        <f>IF(ISTEXT(overallRate),"Effectuez l’étape 1",IF($C262="Yes","Use Step 2a) Weekly for employees on leave with pay",IF(OR(COUNT($D262,E262)&lt;&gt;2,overallRate=0),0,IF(revenueReduction&gt;0.3,MAX(IF($B262="Oui - sans lien de dépendance",MIN(2258,E262,$D262)*overallRate,MIN(2258,E262)*overallRate),ROUND(MAX(IF($B262="Non - avec lien de dépendance",0,MIN((0.75*E262),1694)),MIN(E262,(0.75*$D262),1694)),2)),IF($B262="Non - avec lien de dépendance",MIN(1129,E262,$D262)*overallRate,MIN(2258,E262)*overallRate)))))</f>
        <v>Effectuez l’étape 1</v>
      </c>
      <c r="H262" s="68" t="str">
        <f>IF(ISTEXT(overallRate),"Effectuez l’étape 1",IF($C262="Yes","Use Step 2a) Weekly for employees on leave with pay",IF(OR(COUNT($D262,F262)&lt;&gt;2,overallRate=0),0,IF(revenueReduction&gt;0.3,MAX(IF($B262="Oui - sans lien de dépendance",MIN(2258,F262,$D262)*overallRate,MIN(2258,F262)*overallRate),ROUND(MAX(IF($B262="Non - avec lien de dépendance",0,MIN((0.75*F262),1694)),MIN(F262,(0.75*$D262),1694)),2)),IF($B262="Non - avec lien de dépendance",MIN(1129,F262,$D262)*overallRate,MIN(2258,F262)*overallRate)))))</f>
        <v>Effectuez l’étape 1</v>
      </c>
      <c r="I262" s="3">
        <f t="shared" si="3"/>
        <v>0</v>
      </c>
    </row>
    <row r="263" spans="7:9" x14ac:dyDescent="0.5">
      <c r="G263" s="68" t="str">
        <f>IF(ISTEXT(overallRate),"Effectuez l’étape 1",IF($C263="Yes","Use Step 2a) Weekly for employees on leave with pay",IF(OR(COUNT($D263,E263)&lt;&gt;2,overallRate=0),0,IF(revenueReduction&gt;0.3,MAX(IF($B263="Oui - sans lien de dépendance",MIN(2258,E263,$D263)*overallRate,MIN(2258,E263)*overallRate),ROUND(MAX(IF($B263="Non - avec lien de dépendance",0,MIN((0.75*E263),1694)),MIN(E263,(0.75*$D263),1694)),2)),IF($B263="Non - avec lien de dépendance",MIN(1129,E263,$D263)*overallRate,MIN(2258,E263)*overallRate)))))</f>
        <v>Effectuez l’étape 1</v>
      </c>
      <c r="H263" s="68" t="str">
        <f>IF(ISTEXT(overallRate),"Effectuez l’étape 1",IF($C263="Yes","Use Step 2a) Weekly for employees on leave with pay",IF(OR(COUNT($D263,F263)&lt;&gt;2,overallRate=0),0,IF(revenueReduction&gt;0.3,MAX(IF($B263="Oui - sans lien de dépendance",MIN(2258,F263,$D263)*overallRate,MIN(2258,F263)*overallRate),ROUND(MAX(IF($B263="Non - avec lien de dépendance",0,MIN((0.75*F263),1694)),MIN(F263,(0.75*$D263),1694)),2)),IF($B263="Non - avec lien de dépendance",MIN(1129,F263,$D263)*overallRate,MIN(2258,F263)*overallRate)))))</f>
        <v>Effectuez l’étape 1</v>
      </c>
      <c r="I263" s="3">
        <f t="shared" ref="I263:I326" si="4">IF(AND(COUNT(B263:F263)&gt;0,OR(COUNT(D263:F263)&lt;&gt;3,ISBLANK(B263))),"Fill out all amounts",IF(COUNTIF(E263:F263,0)&gt;0,0,SUM(G263:H263)))</f>
        <v>0</v>
      </c>
    </row>
    <row r="264" spans="7:9" x14ac:dyDescent="0.5">
      <c r="G264" s="68" t="str">
        <f>IF(ISTEXT(overallRate),"Effectuez l’étape 1",IF($C264="Yes","Use Step 2a) Weekly for employees on leave with pay",IF(OR(COUNT($D264,E264)&lt;&gt;2,overallRate=0),0,IF(revenueReduction&gt;0.3,MAX(IF($B264="Oui - sans lien de dépendance",MIN(2258,E264,$D264)*overallRate,MIN(2258,E264)*overallRate),ROUND(MAX(IF($B264="Non - avec lien de dépendance",0,MIN((0.75*E264),1694)),MIN(E264,(0.75*$D264),1694)),2)),IF($B264="Non - avec lien de dépendance",MIN(1129,E264,$D264)*overallRate,MIN(2258,E264)*overallRate)))))</f>
        <v>Effectuez l’étape 1</v>
      </c>
      <c r="H264" s="68" t="str">
        <f>IF(ISTEXT(overallRate),"Effectuez l’étape 1",IF($C264="Yes","Use Step 2a) Weekly for employees on leave with pay",IF(OR(COUNT($D264,F264)&lt;&gt;2,overallRate=0),0,IF(revenueReduction&gt;0.3,MAX(IF($B264="Oui - sans lien de dépendance",MIN(2258,F264,$D264)*overallRate,MIN(2258,F264)*overallRate),ROUND(MAX(IF($B264="Non - avec lien de dépendance",0,MIN((0.75*F264),1694)),MIN(F264,(0.75*$D264),1694)),2)),IF($B264="Non - avec lien de dépendance",MIN(1129,F264,$D264)*overallRate,MIN(2258,F264)*overallRate)))))</f>
        <v>Effectuez l’étape 1</v>
      </c>
      <c r="I264" s="3">
        <f t="shared" si="4"/>
        <v>0</v>
      </c>
    </row>
    <row r="265" spans="7:9" x14ac:dyDescent="0.5">
      <c r="G265" s="68" t="str">
        <f>IF(ISTEXT(overallRate),"Effectuez l’étape 1",IF($C265="Yes","Use Step 2a) Weekly for employees on leave with pay",IF(OR(COUNT($D265,E265)&lt;&gt;2,overallRate=0),0,IF(revenueReduction&gt;0.3,MAX(IF($B265="Oui - sans lien de dépendance",MIN(2258,E265,$D265)*overallRate,MIN(2258,E265)*overallRate),ROUND(MAX(IF($B265="Non - avec lien de dépendance",0,MIN((0.75*E265),1694)),MIN(E265,(0.75*$D265),1694)),2)),IF($B265="Non - avec lien de dépendance",MIN(1129,E265,$D265)*overallRate,MIN(2258,E265)*overallRate)))))</f>
        <v>Effectuez l’étape 1</v>
      </c>
      <c r="H265" s="68" t="str">
        <f>IF(ISTEXT(overallRate),"Effectuez l’étape 1",IF($C265="Yes","Use Step 2a) Weekly for employees on leave with pay",IF(OR(COUNT($D265,F265)&lt;&gt;2,overallRate=0),0,IF(revenueReduction&gt;0.3,MAX(IF($B265="Oui - sans lien de dépendance",MIN(2258,F265,$D265)*overallRate,MIN(2258,F265)*overallRate),ROUND(MAX(IF($B265="Non - avec lien de dépendance",0,MIN((0.75*F265),1694)),MIN(F265,(0.75*$D265),1694)),2)),IF($B265="Non - avec lien de dépendance",MIN(1129,F265,$D265)*overallRate,MIN(2258,F265)*overallRate)))))</f>
        <v>Effectuez l’étape 1</v>
      </c>
      <c r="I265" s="3">
        <f t="shared" si="4"/>
        <v>0</v>
      </c>
    </row>
    <row r="266" spans="7:9" x14ac:dyDescent="0.5">
      <c r="G266" s="68" t="str">
        <f>IF(ISTEXT(overallRate),"Effectuez l’étape 1",IF($C266="Yes","Use Step 2a) Weekly for employees on leave with pay",IF(OR(COUNT($D266,E266)&lt;&gt;2,overallRate=0),0,IF(revenueReduction&gt;0.3,MAX(IF($B266="Oui - sans lien de dépendance",MIN(2258,E266,$D266)*overallRate,MIN(2258,E266)*overallRate),ROUND(MAX(IF($B266="Non - avec lien de dépendance",0,MIN((0.75*E266),1694)),MIN(E266,(0.75*$D266),1694)),2)),IF($B266="Non - avec lien de dépendance",MIN(1129,E266,$D266)*overallRate,MIN(2258,E266)*overallRate)))))</f>
        <v>Effectuez l’étape 1</v>
      </c>
      <c r="H266" s="68" t="str">
        <f>IF(ISTEXT(overallRate),"Effectuez l’étape 1",IF($C266="Yes","Use Step 2a) Weekly for employees on leave with pay",IF(OR(COUNT($D266,F266)&lt;&gt;2,overallRate=0),0,IF(revenueReduction&gt;0.3,MAX(IF($B266="Oui - sans lien de dépendance",MIN(2258,F266,$D266)*overallRate,MIN(2258,F266)*overallRate),ROUND(MAX(IF($B266="Non - avec lien de dépendance",0,MIN((0.75*F266),1694)),MIN(F266,(0.75*$D266),1694)),2)),IF($B266="Non - avec lien de dépendance",MIN(1129,F266,$D266)*overallRate,MIN(2258,F266)*overallRate)))))</f>
        <v>Effectuez l’étape 1</v>
      </c>
      <c r="I266" s="3">
        <f t="shared" si="4"/>
        <v>0</v>
      </c>
    </row>
    <row r="267" spans="7:9" x14ac:dyDescent="0.5">
      <c r="G267" s="68" t="str">
        <f>IF(ISTEXT(overallRate),"Effectuez l’étape 1",IF($C267="Yes","Use Step 2a) Weekly for employees on leave with pay",IF(OR(COUNT($D267,E267)&lt;&gt;2,overallRate=0),0,IF(revenueReduction&gt;0.3,MAX(IF($B267="Oui - sans lien de dépendance",MIN(2258,E267,$D267)*overallRate,MIN(2258,E267)*overallRate),ROUND(MAX(IF($B267="Non - avec lien de dépendance",0,MIN((0.75*E267),1694)),MIN(E267,(0.75*$D267),1694)),2)),IF($B267="Non - avec lien de dépendance",MIN(1129,E267,$D267)*overallRate,MIN(2258,E267)*overallRate)))))</f>
        <v>Effectuez l’étape 1</v>
      </c>
      <c r="H267" s="68" t="str">
        <f>IF(ISTEXT(overallRate),"Effectuez l’étape 1",IF($C267="Yes","Use Step 2a) Weekly for employees on leave with pay",IF(OR(COUNT($D267,F267)&lt;&gt;2,overallRate=0),0,IF(revenueReduction&gt;0.3,MAX(IF($B267="Oui - sans lien de dépendance",MIN(2258,F267,$D267)*overallRate,MIN(2258,F267)*overallRate),ROUND(MAX(IF($B267="Non - avec lien de dépendance",0,MIN((0.75*F267),1694)),MIN(F267,(0.75*$D267),1694)),2)),IF($B267="Non - avec lien de dépendance",MIN(1129,F267,$D267)*overallRate,MIN(2258,F267)*overallRate)))))</f>
        <v>Effectuez l’étape 1</v>
      </c>
      <c r="I267" s="3">
        <f t="shared" si="4"/>
        <v>0</v>
      </c>
    </row>
    <row r="268" spans="7:9" x14ac:dyDescent="0.5">
      <c r="G268" s="68" t="str">
        <f>IF(ISTEXT(overallRate),"Effectuez l’étape 1",IF($C268="Yes","Use Step 2a) Weekly for employees on leave with pay",IF(OR(COUNT($D268,E268)&lt;&gt;2,overallRate=0),0,IF(revenueReduction&gt;0.3,MAX(IF($B268="Oui - sans lien de dépendance",MIN(2258,E268,$D268)*overallRate,MIN(2258,E268)*overallRate),ROUND(MAX(IF($B268="Non - avec lien de dépendance",0,MIN((0.75*E268),1694)),MIN(E268,(0.75*$D268),1694)),2)),IF($B268="Non - avec lien de dépendance",MIN(1129,E268,$D268)*overallRate,MIN(2258,E268)*overallRate)))))</f>
        <v>Effectuez l’étape 1</v>
      </c>
      <c r="H268" s="68" t="str">
        <f>IF(ISTEXT(overallRate),"Effectuez l’étape 1",IF($C268="Yes","Use Step 2a) Weekly for employees on leave with pay",IF(OR(COUNT($D268,F268)&lt;&gt;2,overallRate=0),0,IF(revenueReduction&gt;0.3,MAX(IF($B268="Oui - sans lien de dépendance",MIN(2258,F268,$D268)*overallRate,MIN(2258,F268)*overallRate),ROUND(MAX(IF($B268="Non - avec lien de dépendance",0,MIN((0.75*F268),1694)),MIN(F268,(0.75*$D268),1694)),2)),IF($B268="Non - avec lien de dépendance",MIN(1129,F268,$D268)*overallRate,MIN(2258,F268)*overallRate)))))</f>
        <v>Effectuez l’étape 1</v>
      </c>
      <c r="I268" s="3">
        <f t="shared" si="4"/>
        <v>0</v>
      </c>
    </row>
    <row r="269" spans="7:9" x14ac:dyDescent="0.5">
      <c r="G269" s="68" t="str">
        <f>IF(ISTEXT(overallRate),"Effectuez l’étape 1",IF($C269="Yes","Use Step 2a) Weekly for employees on leave with pay",IF(OR(COUNT($D269,E269)&lt;&gt;2,overallRate=0),0,IF(revenueReduction&gt;0.3,MAX(IF($B269="Oui - sans lien de dépendance",MIN(2258,E269,$D269)*overallRate,MIN(2258,E269)*overallRate),ROUND(MAX(IF($B269="Non - avec lien de dépendance",0,MIN((0.75*E269),1694)),MIN(E269,(0.75*$D269),1694)),2)),IF($B269="Non - avec lien de dépendance",MIN(1129,E269,$D269)*overallRate,MIN(2258,E269)*overallRate)))))</f>
        <v>Effectuez l’étape 1</v>
      </c>
      <c r="H269" s="68" t="str">
        <f>IF(ISTEXT(overallRate),"Effectuez l’étape 1",IF($C269="Yes","Use Step 2a) Weekly for employees on leave with pay",IF(OR(COUNT($D269,F269)&lt;&gt;2,overallRate=0),0,IF(revenueReduction&gt;0.3,MAX(IF($B269="Oui - sans lien de dépendance",MIN(2258,F269,$D269)*overallRate,MIN(2258,F269)*overallRate),ROUND(MAX(IF($B269="Non - avec lien de dépendance",0,MIN((0.75*F269),1694)),MIN(F269,(0.75*$D269),1694)),2)),IF($B269="Non - avec lien de dépendance",MIN(1129,F269,$D269)*overallRate,MIN(2258,F269)*overallRate)))))</f>
        <v>Effectuez l’étape 1</v>
      </c>
      <c r="I269" s="3">
        <f t="shared" si="4"/>
        <v>0</v>
      </c>
    </row>
    <row r="270" spans="7:9" x14ac:dyDescent="0.5">
      <c r="G270" s="68" t="str">
        <f>IF(ISTEXT(overallRate),"Effectuez l’étape 1",IF($C270="Yes","Use Step 2a) Weekly for employees on leave with pay",IF(OR(COUNT($D270,E270)&lt;&gt;2,overallRate=0),0,IF(revenueReduction&gt;0.3,MAX(IF($B270="Oui - sans lien de dépendance",MIN(2258,E270,$D270)*overallRate,MIN(2258,E270)*overallRate),ROUND(MAX(IF($B270="Non - avec lien de dépendance",0,MIN((0.75*E270),1694)),MIN(E270,(0.75*$D270),1694)),2)),IF($B270="Non - avec lien de dépendance",MIN(1129,E270,$D270)*overallRate,MIN(2258,E270)*overallRate)))))</f>
        <v>Effectuez l’étape 1</v>
      </c>
      <c r="H270" s="68" t="str">
        <f>IF(ISTEXT(overallRate),"Effectuez l’étape 1",IF($C270="Yes","Use Step 2a) Weekly for employees on leave with pay",IF(OR(COUNT($D270,F270)&lt;&gt;2,overallRate=0),0,IF(revenueReduction&gt;0.3,MAX(IF($B270="Oui - sans lien de dépendance",MIN(2258,F270,$D270)*overallRate,MIN(2258,F270)*overallRate),ROUND(MAX(IF($B270="Non - avec lien de dépendance",0,MIN((0.75*F270),1694)),MIN(F270,(0.75*$D270),1694)),2)),IF($B270="Non - avec lien de dépendance",MIN(1129,F270,$D270)*overallRate,MIN(2258,F270)*overallRate)))))</f>
        <v>Effectuez l’étape 1</v>
      </c>
      <c r="I270" s="3">
        <f t="shared" si="4"/>
        <v>0</v>
      </c>
    </row>
    <row r="271" spans="7:9" x14ac:dyDescent="0.5">
      <c r="G271" s="68" t="str">
        <f>IF(ISTEXT(overallRate),"Effectuez l’étape 1",IF($C271="Yes","Use Step 2a) Weekly for employees on leave with pay",IF(OR(COUNT($D271,E271)&lt;&gt;2,overallRate=0),0,IF(revenueReduction&gt;0.3,MAX(IF($B271="Oui - sans lien de dépendance",MIN(2258,E271,$D271)*overallRate,MIN(2258,E271)*overallRate),ROUND(MAX(IF($B271="Non - avec lien de dépendance",0,MIN((0.75*E271),1694)),MIN(E271,(0.75*$D271),1694)),2)),IF($B271="Non - avec lien de dépendance",MIN(1129,E271,$D271)*overallRate,MIN(2258,E271)*overallRate)))))</f>
        <v>Effectuez l’étape 1</v>
      </c>
      <c r="H271" s="68" t="str">
        <f>IF(ISTEXT(overallRate),"Effectuez l’étape 1",IF($C271="Yes","Use Step 2a) Weekly for employees on leave with pay",IF(OR(COUNT($D271,F271)&lt;&gt;2,overallRate=0),0,IF(revenueReduction&gt;0.3,MAX(IF($B271="Oui - sans lien de dépendance",MIN(2258,F271,$D271)*overallRate,MIN(2258,F271)*overallRate),ROUND(MAX(IF($B271="Non - avec lien de dépendance",0,MIN((0.75*F271),1694)),MIN(F271,(0.75*$D271),1694)),2)),IF($B271="Non - avec lien de dépendance",MIN(1129,F271,$D271)*overallRate,MIN(2258,F271)*overallRate)))))</f>
        <v>Effectuez l’étape 1</v>
      </c>
      <c r="I271" s="3">
        <f t="shared" si="4"/>
        <v>0</v>
      </c>
    </row>
    <row r="272" spans="7:9" x14ac:dyDescent="0.5">
      <c r="G272" s="68" t="str">
        <f>IF(ISTEXT(overallRate),"Effectuez l’étape 1",IF($C272="Yes","Use Step 2a) Weekly for employees on leave with pay",IF(OR(COUNT($D272,E272)&lt;&gt;2,overallRate=0),0,IF(revenueReduction&gt;0.3,MAX(IF($B272="Oui - sans lien de dépendance",MIN(2258,E272,$D272)*overallRate,MIN(2258,E272)*overallRate),ROUND(MAX(IF($B272="Non - avec lien de dépendance",0,MIN((0.75*E272),1694)),MIN(E272,(0.75*$D272),1694)),2)),IF($B272="Non - avec lien de dépendance",MIN(1129,E272,$D272)*overallRate,MIN(2258,E272)*overallRate)))))</f>
        <v>Effectuez l’étape 1</v>
      </c>
      <c r="H272" s="68" t="str">
        <f>IF(ISTEXT(overallRate),"Effectuez l’étape 1",IF($C272="Yes","Use Step 2a) Weekly for employees on leave with pay",IF(OR(COUNT($D272,F272)&lt;&gt;2,overallRate=0),0,IF(revenueReduction&gt;0.3,MAX(IF($B272="Oui - sans lien de dépendance",MIN(2258,F272,$D272)*overallRate,MIN(2258,F272)*overallRate),ROUND(MAX(IF($B272="Non - avec lien de dépendance",0,MIN((0.75*F272),1694)),MIN(F272,(0.75*$D272),1694)),2)),IF($B272="Non - avec lien de dépendance",MIN(1129,F272,$D272)*overallRate,MIN(2258,F272)*overallRate)))))</f>
        <v>Effectuez l’étape 1</v>
      </c>
      <c r="I272" s="3">
        <f t="shared" si="4"/>
        <v>0</v>
      </c>
    </row>
    <row r="273" spans="7:9" x14ac:dyDescent="0.5">
      <c r="G273" s="68" t="str">
        <f>IF(ISTEXT(overallRate),"Effectuez l’étape 1",IF($C273="Yes","Use Step 2a) Weekly for employees on leave with pay",IF(OR(COUNT($D273,E273)&lt;&gt;2,overallRate=0),0,IF(revenueReduction&gt;0.3,MAX(IF($B273="Oui - sans lien de dépendance",MIN(2258,E273,$D273)*overallRate,MIN(2258,E273)*overallRate),ROUND(MAX(IF($B273="Non - avec lien de dépendance",0,MIN((0.75*E273),1694)),MIN(E273,(0.75*$D273),1694)),2)),IF($B273="Non - avec lien de dépendance",MIN(1129,E273,$D273)*overallRate,MIN(2258,E273)*overallRate)))))</f>
        <v>Effectuez l’étape 1</v>
      </c>
      <c r="H273" s="68" t="str">
        <f>IF(ISTEXT(overallRate),"Effectuez l’étape 1",IF($C273="Yes","Use Step 2a) Weekly for employees on leave with pay",IF(OR(COUNT($D273,F273)&lt;&gt;2,overallRate=0),0,IF(revenueReduction&gt;0.3,MAX(IF($B273="Oui - sans lien de dépendance",MIN(2258,F273,$D273)*overallRate,MIN(2258,F273)*overallRate),ROUND(MAX(IF($B273="Non - avec lien de dépendance",0,MIN((0.75*F273),1694)),MIN(F273,(0.75*$D273),1694)),2)),IF($B273="Non - avec lien de dépendance",MIN(1129,F273,$D273)*overallRate,MIN(2258,F273)*overallRate)))))</f>
        <v>Effectuez l’étape 1</v>
      </c>
      <c r="I273" s="3">
        <f t="shared" si="4"/>
        <v>0</v>
      </c>
    </row>
    <row r="274" spans="7:9" x14ac:dyDescent="0.5">
      <c r="G274" s="68" t="str">
        <f>IF(ISTEXT(overallRate),"Effectuez l’étape 1",IF($C274="Yes","Use Step 2a) Weekly for employees on leave with pay",IF(OR(COUNT($D274,E274)&lt;&gt;2,overallRate=0),0,IF(revenueReduction&gt;0.3,MAX(IF($B274="Oui - sans lien de dépendance",MIN(2258,E274,$D274)*overallRate,MIN(2258,E274)*overallRate),ROUND(MAX(IF($B274="Non - avec lien de dépendance",0,MIN((0.75*E274),1694)),MIN(E274,(0.75*$D274),1694)),2)),IF($B274="Non - avec lien de dépendance",MIN(1129,E274,$D274)*overallRate,MIN(2258,E274)*overallRate)))))</f>
        <v>Effectuez l’étape 1</v>
      </c>
      <c r="H274" s="68" t="str">
        <f>IF(ISTEXT(overallRate),"Effectuez l’étape 1",IF($C274="Yes","Use Step 2a) Weekly for employees on leave with pay",IF(OR(COUNT($D274,F274)&lt;&gt;2,overallRate=0),0,IF(revenueReduction&gt;0.3,MAX(IF($B274="Oui - sans lien de dépendance",MIN(2258,F274,$D274)*overallRate,MIN(2258,F274)*overallRate),ROUND(MAX(IF($B274="Non - avec lien de dépendance",0,MIN((0.75*F274),1694)),MIN(F274,(0.75*$D274),1694)),2)),IF($B274="Non - avec lien de dépendance",MIN(1129,F274,$D274)*overallRate,MIN(2258,F274)*overallRate)))))</f>
        <v>Effectuez l’étape 1</v>
      </c>
      <c r="I274" s="3">
        <f t="shared" si="4"/>
        <v>0</v>
      </c>
    </row>
    <row r="275" spans="7:9" x14ac:dyDescent="0.5">
      <c r="G275" s="68" t="str">
        <f>IF(ISTEXT(overallRate),"Effectuez l’étape 1",IF($C275="Yes","Use Step 2a) Weekly for employees on leave with pay",IF(OR(COUNT($D275,E275)&lt;&gt;2,overallRate=0),0,IF(revenueReduction&gt;0.3,MAX(IF($B275="Oui - sans lien de dépendance",MIN(2258,E275,$D275)*overallRate,MIN(2258,E275)*overallRate),ROUND(MAX(IF($B275="Non - avec lien de dépendance",0,MIN((0.75*E275),1694)),MIN(E275,(0.75*$D275),1694)),2)),IF($B275="Non - avec lien de dépendance",MIN(1129,E275,$D275)*overallRate,MIN(2258,E275)*overallRate)))))</f>
        <v>Effectuez l’étape 1</v>
      </c>
      <c r="H275" s="68" t="str">
        <f>IF(ISTEXT(overallRate),"Effectuez l’étape 1",IF($C275="Yes","Use Step 2a) Weekly for employees on leave with pay",IF(OR(COUNT($D275,F275)&lt;&gt;2,overallRate=0),0,IF(revenueReduction&gt;0.3,MAX(IF($B275="Oui - sans lien de dépendance",MIN(2258,F275,$D275)*overallRate,MIN(2258,F275)*overallRate),ROUND(MAX(IF($B275="Non - avec lien de dépendance",0,MIN((0.75*F275),1694)),MIN(F275,(0.75*$D275),1694)),2)),IF($B275="Non - avec lien de dépendance",MIN(1129,F275,$D275)*overallRate,MIN(2258,F275)*overallRate)))))</f>
        <v>Effectuez l’étape 1</v>
      </c>
      <c r="I275" s="3">
        <f t="shared" si="4"/>
        <v>0</v>
      </c>
    </row>
    <row r="276" spans="7:9" x14ac:dyDescent="0.5">
      <c r="G276" s="68" t="str">
        <f>IF(ISTEXT(overallRate),"Effectuez l’étape 1",IF($C276="Yes","Use Step 2a) Weekly for employees on leave with pay",IF(OR(COUNT($D276,E276)&lt;&gt;2,overallRate=0),0,IF(revenueReduction&gt;0.3,MAX(IF($B276="Oui - sans lien de dépendance",MIN(2258,E276,$D276)*overallRate,MIN(2258,E276)*overallRate),ROUND(MAX(IF($B276="Non - avec lien de dépendance",0,MIN((0.75*E276),1694)),MIN(E276,(0.75*$D276),1694)),2)),IF($B276="Non - avec lien de dépendance",MIN(1129,E276,$D276)*overallRate,MIN(2258,E276)*overallRate)))))</f>
        <v>Effectuez l’étape 1</v>
      </c>
      <c r="H276" s="68" t="str">
        <f>IF(ISTEXT(overallRate),"Effectuez l’étape 1",IF($C276="Yes","Use Step 2a) Weekly for employees on leave with pay",IF(OR(COUNT($D276,F276)&lt;&gt;2,overallRate=0),0,IF(revenueReduction&gt;0.3,MAX(IF($B276="Oui - sans lien de dépendance",MIN(2258,F276,$D276)*overallRate,MIN(2258,F276)*overallRate),ROUND(MAX(IF($B276="Non - avec lien de dépendance",0,MIN((0.75*F276),1694)),MIN(F276,(0.75*$D276),1694)),2)),IF($B276="Non - avec lien de dépendance",MIN(1129,F276,$D276)*overallRate,MIN(2258,F276)*overallRate)))))</f>
        <v>Effectuez l’étape 1</v>
      </c>
      <c r="I276" s="3">
        <f t="shared" si="4"/>
        <v>0</v>
      </c>
    </row>
    <row r="277" spans="7:9" x14ac:dyDescent="0.5">
      <c r="G277" s="68" t="str">
        <f>IF(ISTEXT(overallRate),"Effectuez l’étape 1",IF($C277="Yes","Use Step 2a) Weekly for employees on leave with pay",IF(OR(COUNT($D277,E277)&lt;&gt;2,overallRate=0),0,IF(revenueReduction&gt;0.3,MAX(IF($B277="Oui - sans lien de dépendance",MIN(2258,E277,$D277)*overallRate,MIN(2258,E277)*overallRate),ROUND(MAX(IF($B277="Non - avec lien de dépendance",0,MIN((0.75*E277),1694)),MIN(E277,(0.75*$D277),1694)),2)),IF($B277="Non - avec lien de dépendance",MIN(1129,E277,$D277)*overallRate,MIN(2258,E277)*overallRate)))))</f>
        <v>Effectuez l’étape 1</v>
      </c>
      <c r="H277" s="68" t="str">
        <f>IF(ISTEXT(overallRate),"Effectuez l’étape 1",IF($C277="Yes","Use Step 2a) Weekly for employees on leave with pay",IF(OR(COUNT($D277,F277)&lt;&gt;2,overallRate=0),0,IF(revenueReduction&gt;0.3,MAX(IF($B277="Oui - sans lien de dépendance",MIN(2258,F277,$D277)*overallRate,MIN(2258,F277)*overallRate),ROUND(MAX(IF($B277="Non - avec lien de dépendance",0,MIN((0.75*F277),1694)),MIN(F277,(0.75*$D277),1694)),2)),IF($B277="Non - avec lien de dépendance",MIN(1129,F277,$D277)*overallRate,MIN(2258,F277)*overallRate)))))</f>
        <v>Effectuez l’étape 1</v>
      </c>
      <c r="I277" s="3">
        <f t="shared" si="4"/>
        <v>0</v>
      </c>
    </row>
    <row r="278" spans="7:9" x14ac:dyDescent="0.5">
      <c r="G278" s="68" t="str">
        <f>IF(ISTEXT(overallRate),"Effectuez l’étape 1",IF($C278="Yes","Use Step 2a) Weekly for employees on leave with pay",IF(OR(COUNT($D278,E278)&lt;&gt;2,overallRate=0),0,IF(revenueReduction&gt;0.3,MAX(IF($B278="Oui - sans lien de dépendance",MIN(2258,E278,$D278)*overallRate,MIN(2258,E278)*overallRate),ROUND(MAX(IF($B278="Non - avec lien de dépendance",0,MIN((0.75*E278),1694)),MIN(E278,(0.75*$D278),1694)),2)),IF($B278="Non - avec lien de dépendance",MIN(1129,E278,$D278)*overallRate,MIN(2258,E278)*overallRate)))))</f>
        <v>Effectuez l’étape 1</v>
      </c>
      <c r="H278" s="68" t="str">
        <f>IF(ISTEXT(overallRate),"Effectuez l’étape 1",IF($C278="Yes","Use Step 2a) Weekly for employees on leave with pay",IF(OR(COUNT($D278,F278)&lt;&gt;2,overallRate=0),0,IF(revenueReduction&gt;0.3,MAX(IF($B278="Oui - sans lien de dépendance",MIN(2258,F278,$D278)*overallRate,MIN(2258,F278)*overallRate),ROUND(MAX(IF($B278="Non - avec lien de dépendance",0,MIN((0.75*F278),1694)),MIN(F278,(0.75*$D278),1694)),2)),IF($B278="Non - avec lien de dépendance",MIN(1129,F278,$D278)*overallRate,MIN(2258,F278)*overallRate)))))</f>
        <v>Effectuez l’étape 1</v>
      </c>
      <c r="I278" s="3">
        <f t="shared" si="4"/>
        <v>0</v>
      </c>
    </row>
    <row r="279" spans="7:9" x14ac:dyDescent="0.5">
      <c r="G279" s="68" t="str">
        <f>IF(ISTEXT(overallRate),"Effectuez l’étape 1",IF($C279="Yes","Use Step 2a) Weekly for employees on leave with pay",IF(OR(COUNT($D279,E279)&lt;&gt;2,overallRate=0),0,IF(revenueReduction&gt;0.3,MAX(IF($B279="Oui - sans lien de dépendance",MIN(2258,E279,$D279)*overallRate,MIN(2258,E279)*overallRate),ROUND(MAX(IF($B279="Non - avec lien de dépendance",0,MIN((0.75*E279),1694)),MIN(E279,(0.75*$D279),1694)),2)),IF($B279="Non - avec lien de dépendance",MIN(1129,E279,$D279)*overallRate,MIN(2258,E279)*overallRate)))))</f>
        <v>Effectuez l’étape 1</v>
      </c>
      <c r="H279" s="68" t="str">
        <f>IF(ISTEXT(overallRate),"Effectuez l’étape 1",IF($C279="Yes","Use Step 2a) Weekly for employees on leave with pay",IF(OR(COUNT($D279,F279)&lt;&gt;2,overallRate=0),0,IF(revenueReduction&gt;0.3,MAX(IF($B279="Oui - sans lien de dépendance",MIN(2258,F279,$D279)*overallRate,MIN(2258,F279)*overallRate),ROUND(MAX(IF($B279="Non - avec lien de dépendance",0,MIN((0.75*F279),1694)),MIN(F279,(0.75*$D279),1694)),2)),IF($B279="Non - avec lien de dépendance",MIN(1129,F279,$D279)*overallRate,MIN(2258,F279)*overallRate)))))</f>
        <v>Effectuez l’étape 1</v>
      </c>
      <c r="I279" s="3">
        <f t="shared" si="4"/>
        <v>0</v>
      </c>
    </row>
    <row r="280" spans="7:9" x14ac:dyDescent="0.5">
      <c r="G280" s="68" t="str">
        <f>IF(ISTEXT(overallRate),"Effectuez l’étape 1",IF($C280="Yes","Use Step 2a) Weekly for employees on leave with pay",IF(OR(COUNT($D280,E280)&lt;&gt;2,overallRate=0),0,IF(revenueReduction&gt;0.3,MAX(IF($B280="Oui - sans lien de dépendance",MIN(2258,E280,$D280)*overallRate,MIN(2258,E280)*overallRate),ROUND(MAX(IF($B280="Non - avec lien de dépendance",0,MIN((0.75*E280),1694)),MIN(E280,(0.75*$D280),1694)),2)),IF($B280="Non - avec lien de dépendance",MIN(1129,E280,$D280)*overallRate,MIN(2258,E280)*overallRate)))))</f>
        <v>Effectuez l’étape 1</v>
      </c>
      <c r="H280" s="68" t="str">
        <f>IF(ISTEXT(overallRate),"Effectuez l’étape 1",IF($C280="Yes","Use Step 2a) Weekly for employees on leave with pay",IF(OR(COUNT($D280,F280)&lt;&gt;2,overallRate=0),0,IF(revenueReduction&gt;0.3,MAX(IF($B280="Oui - sans lien de dépendance",MIN(2258,F280,$D280)*overallRate,MIN(2258,F280)*overallRate),ROUND(MAX(IF($B280="Non - avec lien de dépendance",0,MIN((0.75*F280),1694)),MIN(F280,(0.75*$D280),1694)),2)),IF($B280="Non - avec lien de dépendance",MIN(1129,F280,$D280)*overallRate,MIN(2258,F280)*overallRate)))))</f>
        <v>Effectuez l’étape 1</v>
      </c>
      <c r="I280" s="3">
        <f t="shared" si="4"/>
        <v>0</v>
      </c>
    </row>
    <row r="281" spans="7:9" x14ac:dyDescent="0.5">
      <c r="G281" s="68" t="str">
        <f>IF(ISTEXT(overallRate),"Effectuez l’étape 1",IF($C281="Yes","Use Step 2a) Weekly for employees on leave with pay",IF(OR(COUNT($D281,E281)&lt;&gt;2,overallRate=0),0,IF(revenueReduction&gt;0.3,MAX(IF($B281="Oui - sans lien de dépendance",MIN(2258,E281,$D281)*overallRate,MIN(2258,E281)*overallRate),ROUND(MAX(IF($B281="Non - avec lien de dépendance",0,MIN((0.75*E281),1694)),MIN(E281,(0.75*$D281),1694)),2)),IF($B281="Non - avec lien de dépendance",MIN(1129,E281,$D281)*overallRate,MIN(2258,E281)*overallRate)))))</f>
        <v>Effectuez l’étape 1</v>
      </c>
      <c r="H281" s="68" t="str">
        <f>IF(ISTEXT(overallRate),"Effectuez l’étape 1",IF($C281="Yes","Use Step 2a) Weekly for employees on leave with pay",IF(OR(COUNT($D281,F281)&lt;&gt;2,overallRate=0),0,IF(revenueReduction&gt;0.3,MAX(IF($B281="Oui - sans lien de dépendance",MIN(2258,F281,$D281)*overallRate,MIN(2258,F281)*overallRate),ROUND(MAX(IF($B281="Non - avec lien de dépendance",0,MIN((0.75*F281),1694)),MIN(F281,(0.75*$D281),1694)),2)),IF($B281="Non - avec lien de dépendance",MIN(1129,F281,$D281)*overallRate,MIN(2258,F281)*overallRate)))))</f>
        <v>Effectuez l’étape 1</v>
      </c>
      <c r="I281" s="3">
        <f t="shared" si="4"/>
        <v>0</v>
      </c>
    </row>
    <row r="282" spans="7:9" x14ac:dyDescent="0.5">
      <c r="G282" s="68" t="str">
        <f>IF(ISTEXT(overallRate),"Effectuez l’étape 1",IF($C282="Yes","Use Step 2a) Weekly for employees on leave with pay",IF(OR(COUNT($D282,E282)&lt;&gt;2,overallRate=0),0,IF(revenueReduction&gt;0.3,MAX(IF($B282="Oui - sans lien de dépendance",MIN(2258,E282,$D282)*overallRate,MIN(2258,E282)*overallRate),ROUND(MAX(IF($B282="Non - avec lien de dépendance",0,MIN((0.75*E282),1694)),MIN(E282,(0.75*$D282),1694)),2)),IF($B282="Non - avec lien de dépendance",MIN(1129,E282,$D282)*overallRate,MIN(2258,E282)*overallRate)))))</f>
        <v>Effectuez l’étape 1</v>
      </c>
      <c r="H282" s="68" t="str">
        <f>IF(ISTEXT(overallRate),"Effectuez l’étape 1",IF($C282="Yes","Use Step 2a) Weekly for employees on leave with pay",IF(OR(COUNT($D282,F282)&lt;&gt;2,overallRate=0),0,IF(revenueReduction&gt;0.3,MAX(IF($B282="Oui - sans lien de dépendance",MIN(2258,F282,$D282)*overallRate,MIN(2258,F282)*overallRate),ROUND(MAX(IF($B282="Non - avec lien de dépendance",0,MIN((0.75*F282),1694)),MIN(F282,(0.75*$D282),1694)),2)),IF($B282="Non - avec lien de dépendance",MIN(1129,F282,$D282)*overallRate,MIN(2258,F282)*overallRate)))))</f>
        <v>Effectuez l’étape 1</v>
      </c>
      <c r="I282" s="3">
        <f t="shared" si="4"/>
        <v>0</v>
      </c>
    </row>
    <row r="283" spans="7:9" x14ac:dyDescent="0.5">
      <c r="G283" s="68" t="str">
        <f>IF(ISTEXT(overallRate),"Effectuez l’étape 1",IF($C283="Yes","Use Step 2a) Weekly for employees on leave with pay",IF(OR(COUNT($D283,E283)&lt;&gt;2,overallRate=0),0,IF(revenueReduction&gt;0.3,MAX(IF($B283="Oui - sans lien de dépendance",MIN(2258,E283,$D283)*overallRate,MIN(2258,E283)*overallRate),ROUND(MAX(IF($B283="Non - avec lien de dépendance",0,MIN((0.75*E283),1694)),MIN(E283,(0.75*$D283),1694)),2)),IF($B283="Non - avec lien de dépendance",MIN(1129,E283,$D283)*overallRate,MIN(2258,E283)*overallRate)))))</f>
        <v>Effectuez l’étape 1</v>
      </c>
      <c r="H283" s="68" t="str">
        <f>IF(ISTEXT(overallRate),"Effectuez l’étape 1",IF($C283="Yes","Use Step 2a) Weekly for employees on leave with pay",IF(OR(COUNT($D283,F283)&lt;&gt;2,overallRate=0),0,IF(revenueReduction&gt;0.3,MAX(IF($B283="Oui - sans lien de dépendance",MIN(2258,F283,$D283)*overallRate,MIN(2258,F283)*overallRate),ROUND(MAX(IF($B283="Non - avec lien de dépendance",0,MIN((0.75*F283),1694)),MIN(F283,(0.75*$D283),1694)),2)),IF($B283="Non - avec lien de dépendance",MIN(1129,F283,$D283)*overallRate,MIN(2258,F283)*overallRate)))))</f>
        <v>Effectuez l’étape 1</v>
      </c>
      <c r="I283" s="3">
        <f t="shared" si="4"/>
        <v>0</v>
      </c>
    </row>
    <row r="284" spans="7:9" x14ac:dyDescent="0.5">
      <c r="G284" s="68" t="str">
        <f>IF(ISTEXT(overallRate),"Effectuez l’étape 1",IF($C284="Yes","Use Step 2a) Weekly for employees on leave with pay",IF(OR(COUNT($D284,E284)&lt;&gt;2,overallRate=0),0,IF(revenueReduction&gt;0.3,MAX(IF($B284="Oui - sans lien de dépendance",MIN(2258,E284,$D284)*overallRate,MIN(2258,E284)*overallRate),ROUND(MAX(IF($B284="Non - avec lien de dépendance",0,MIN((0.75*E284),1694)),MIN(E284,(0.75*$D284),1694)),2)),IF($B284="Non - avec lien de dépendance",MIN(1129,E284,$D284)*overallRate,MIN(2258,E284)*overallRate)))))</f>
        <v>Effectuez l’étape 1</v>
      </c>
      <c r="H284" s="68" t="str">
        <f>IF(ISTEXT(overallRate),"Effectuez l’étape 1",IF($C284="Yes","Use Step 2a) Weekly for employees on leave with pay",IF(OR(COUNT($D284,F284)&lt;&gt;2,overallRate=0),0,IF(revenueReduction&gt;0.3,MAX(IF($B284="Oui - sans lien de dépendance",MIN(2258,F284,$D284)*overallRate,MIN(2258,F284)*overallRate),ROUND(MAX(IF($B284="Non - avec lien de dépendance",0,MIN((0.75*F284),1694)),MIN(F284,(0.75*$D284),1694)),2)),IF($B284="Non - avec lien de dépendance",MIN(1129,F284,$D284)*overallRate,MIN(2258,F284)*overallRate)))))</f>
        <v>Effectuez l’étape 1</v>
      </c>
      <c r="I284" s="3">
        <f t="shared" si="4"/>
        <v>0</v>
      </c>
    </row>
    <row r="285" spans="7:9" x14ac:dyDescent="0.5">
      <c r="G285" s="68" t="str">
        <f>IF(ISTEXT(overallRate),"Effectuez l’étape 1",IF($C285="Yes","Use Step 2a) Weekly for employees on leave with pay",IF(OR(COUNT($D285,E285)&lt;&gt;2,overallRate=0),0,IF(revenueReduction&gt;0.3,MAX(IF($B285="Oui - sans lien de dépendance",MIN(2258,E285,$D285)*overallRate,MIN(2258,E285)*overallRate),ROUND(MAX(IF($B285="Non - avec lien de dépendance",0,MIN((0.75*E285),1694)),MIN(E285,(0.75*$D285),1694)),2)),IF($B285="Non - avec lien de dépendance",MIN(1129,E285,$D285)*overallRate,MIN(2258,E285)*overallRate)))))</f>
        <v>Effectuez l’étape 1</v>
      </c>
      <c r="H285" s="68" t="str">
        <f>IF(ISTEXT(overallRate),"Effectuez l’étape 1",IF($C285="Yes","Use Step 2a) Weekly for employees on leave with pay",IF(OR(COUNT($D285,F285)&lt;&gt;2,overallRate=0),0,IF(revenueReduction&gt;0.3,MAX(IF($B285="Oui - sans lien de dépendance",MIN(2258,F285,$D285)*overallRate,MIN(2258,F285)*overallRate),ROUND(MAX(IF($B285="Non - avec lien de dépendance",0,MIN((0.75*F285),1694)),MIN(F285,(0.75*$D285),1694)),2)),IF($B285="Non - avec lien de dépendance",MIN(1129,F285,$D285)*overallRate,MIN(2258,F285)*overallRate)))))</f>
        <v>Effectuez l’étape 1</v>
      </c>
      <c r="I285" s="3">
        <f t="shared" si="4"/>
        <v>0</v>
      </c>
    </row>
    <row r="286" spans="7:9" x14ac:dyDescent="0.5">
      <c r="G286" s="68" t="str">
        <f>IF(ISTEXT(overallRate),"Effectuez l’étape 1",IF($C286="Yes","Use Step 2a) Weekly for employees on leave with pay",IF(OR(COUNT($D286,E286)&lt;&gt;2,overallRate=0),0,IF(revenueReduction&gt;0.3,MAX(IF($B286="Oui - sans lien de dépendance",MIN(2258,E286,$D286)*overallRate,MIN(2258,E286)*overallRate),ROUND(MAX(IF($B286="Non - avec lien de dépendance",0,MIN((0.75*E286),1694)),MIN(E286,(0.75*$D286),1694)),2)),IF($B286="Non - avec lien de dépendance",MIN(1129,E286,$D286)*overallRate,MIN(2258,E286)*overallRate)))))</f>
        <v>Effectuez l’étape 1</v>
      </c>
      <c r="H286" s="68" t="str">
        <f>IF(ISTEXT(overallRate),"Effectuez l’étape 1",IF($C286="Yes","Use Step 2a) Weekly for employees on leave with pay",IF(OR(COUNT($D286,F286)&lt;&gt;2,overallRate=0),0,IF(revenueReduction&gt;0.3,MAX(IF($B286="Oui - sans lien de dépendance",MIN(2258,F286,$D286)*overallRate,MIN(2258,F286)*overallRate),ROUND(MAX(IF($B286="Non - avec lien de dépendance",0,MIN((0.75*F286),1694)),MIN(F286,(0.75*$D286),1694)),2)),IF($B286="Non - avec lien de dépendance",MIN(1129,F286,$D286)*overallRate,MIN(2258,F286)*overallRate)))))</f>
        <v>Effectuez l’étape 1</v>
      </c>
      <c r="I286" s="3">
        <f t="shared" si="4"/>
        <v>0</v>
      </c>
    </row>
    <row r="287" spans="7:9" x14ac:dyDescent="0.5">
      <c r="G287" s="68" t="str">
        <f>IF(ISTEXT(overallRate),"Effectuez l’étape 1",IF($C287="Yes","Use Step 2a) Weekly for employees on leave with pay",IF(OR(COUNT($D287,E287)&lt;&gt;2,overallRate=0),0,IF(revenueReduction&gt;0.3,MAX(IF($B287="Oui - sans lien de dépendance",MIN(2258,E287,$D287)*overallRate,MIN(2258,E287)*overallRate),ROUND(MAX(IF($B287="Non - avec lien de dépendance",0,MIN((0.75*E287),1694)),MIN(E287,(0.75*$D287),1694)),2)),IF($B287="Non - avec lien de dépendance",MIN(1129,E287,$D287)*overallRate,MIN(2258,E287)*overallRate)))))</f>
        <v>Effectuez l’étape 1</v>
      </c>
      <c r="H287" s="68" t="str">
        <f>IF(ISTEXT(overallRate),"Effectuez l’étape 1",IF($C287="Yes","Use Step 2a) Weekly for employees on leave with pay",IF(OR(COUNT($D287,F287)&lt;&gt;2,overallRate=0),0,IF(revenueReduction&gt;0.3,MAX(IF($B287="Oui - sans lien de dépendance",MIN(2258,F287,$D287)*overallRate,MIN(2258,F287)*overallRate),ROUND(MAX(IF($B287="Non - avec lien de dépendance",0,MIN((0.75*F287),1694)),MIN(F287,(0.75*$D287),1694)),2)),IF($B287="Non - avec lien de dépendance",MIN(1129,F287,$D287)*overallRate,MIN(2258,F287)*overallRate)))))</f>
        <v>Effectuez l’étape 1</v>
      </c>
      <c r="I287" s="3">
        <f t="shared" si="4"/>
        <v>0</v>
      </c>
    </row>
    <row r="288" spans="7:9" x14ac:dyDescent="0.5">
      <c r="G288" s="68" t="str">
        <f>IF(ISTEXT(overallRate),"Effectuez l’étape 1",IF($C288="Yes","Use Step 2a) Weekly for employees on leave with pay",IF(OR(COUNT($D288,E288)&lt;&gt;2,overallRate=0),0,IF(revenueReduction&gt;0.3,MAX(IF($B288="Oui - sans lien de dépendance",MIN(2258,E288,$D288)*overallRate,MIN(2258,E288)*overallRate),ROUND(MAX(IF($B288="Non - avec lien de dépendance",0,MIN((0.75*E288),1694)),MIN(E288,(0.75*$D288),1694)),2)),IF($B288="Non - avec lien de dépendance",MIN(1129,E288,$D288)*overallRate,MIN(2258,E288)*overallRate)))))</f>
        <v>Effectuez l’étape 1</v>
      </c>
      <c r="H288" s="68" t="str">
        <f>IF(ISTEXT(overallRate),"Effectuez l’étape 1",IF($C288="Yes","Use Step 2a) Weekly for employees on leave with pay",IF(OR(COUNT($D288,F288)&lt;&gt;2,overallRate=0),0,IF(revenueReduction&gt;0.3,MAX(IF($B288="Oui - sans lien de dépendance",MIN(2258,F288,$D288)*overallRate,MIN(2258,F288)*overallRate),ROUND(MAX(IF($B288="Non - avec lien de dépendance",0,MIN((0.75*F288),1694)),MIN(F288,(0.75*$D288),1694)),2)),IF($B288="Non - avec lien de dépendance",MIN(1129,F288,$D288)*overallRate,MIN(2258,F288)*overallRate)))))</f>
        <v>Effectuez l’étape 1</v>
      </c>
      <c r="I288" s="3">
        <f t="shared" si="4"/>
        <v>0</v>
      </c>
    </row>
    <row r="289" spans="7:9" x14ac:dyDescent="0.5">
      <c r="G289" s="68" t="str">
        <f>IF(ISTEXT(overallRate),"Effectuez l’étape 1",IF($C289="Yes","Use Step 2a) Weekly for employees on leave with pay",IF(OR(COUNT($D289,E289)&lt;&gt;2,overallRate=0),0,IF(revenueReduction&gt;0.3,MAX(IF($B289="Oui - sans lien de dépendance",MIN(2258,E289,$D289)*overallRate,MIN(2258,E289)*overallRate),ROUND(MAX(IF($B289="Non - avec lien de dépendance",0,MIN((0.75*E289),1694)),MIN(E289,(0.75*$D289),1694)),2)),IF($B289="Non - avec lien de dépendance",MIN(1129,E289,$D289)*overallRate,MIN(2258,E289)*overallRate)))))</f>
        <v>Effectuez l’étape 1</v>
      </c>
      <c r="H289" s="68" t="str">
        <f>IF(ISTEXT(overallRate),"Effectuez l’étape 1",IF($C289="Yes","Use Step 2a) Weekly for employees on leave with pay",IF(OR(COUNT($D289,F289)&lt;&gt;2,overallRate=0),0,IF(revenueReduction&gt;0.3,MAX(IF($B289="Oui - sans lien de dépendance",MIN(2258,F289,$D289)*overallRate,MIN(2258,F289)*overallRate),ROUND(MAX(IF($B289="Non - avec lien de dépendance",0,MIN((0.75*F289),1694)),MIN(F289,(0.75*$D289),1694)),2)),IF($B289="Non - avec lien de dépendance",MIN(1129,F289,$D289)*overallRate,MIN(2258,F289)*overallRate)))))</f>
        <v>Effectuez l’étape 1</v>
      </c>
      <c r="I289" s="3">
        <f t="shared" si="4"/>
        <v>0</v>
      </c>
    </row>
    <row r="290" spans="7:9" x14ac:dyDescent="0.5">
      <c r="G290" s="68" t="str">
        <f>IF(ISTEXT(overallRate),"Effectuez l’étape 1",IF($C290="Yes","Use Step 2a) Weekly for employees on leave with pay",IF(OR(COUNT($D290,E290)&lt;&gt;2,overallRate=0),0,IF(revenueReduction&gt;0.3,MAX(IF($B290="Oui - sans lien de dépendance",MIN(2258,E290,$D290)*overallRate,MIN(2258,E290)*overallRate),ROUND(MAX(IF($B290="Non - avec lien de dépendance",0,MIN((0.75*E290),1694)),MIN(E290,(0.75*$D290),1694)),2)),IF($B290="Non - avec lien de dépendance",MIN(1129,E290,$D290)*overallRate,MIN(2258,E290)*overallRate)))))</f>
        <v>Effectuez l’étape 1</v>
      </c>
      <c r="H290" s="68" t="str">
        <f>IF(ISTEXT(overallRate),"Effectuez l’étape 1",IF($C290="Yes","Use Step 2a) Weekly for employees on leave with pay",IF(OR(COUNT($D290,F290)&lt;&gt;2,overallRate=0),0,IF(revenueReduction&gt;0.3,MAX(IF($B290="Oui - sans lien de dépendance",MIN(2258,F290,$D290)*overallRate,MIN(2258,F290)*overallRate),ROUND(MAX(IF($B290="Non - avec lien de dépendance",0,MIN((0.75*F290),1694)),MIN(F290,(0.75*$D290),1694)),2)),IF($B290="Non - avec lien de dépendance",MIN(1129,F290,$D290)*overallRate,MIN(2258,F290)*overallRate)))))</f>
        <v>Effectuez l’étape 1</v>
      </c>
      <c r="I290" s="3">
        <f t="shared" si="4"/>
        <v>0</v>
      </c>
    </row>
    <row r="291" spans="7:9" x14ac:dyDescent="0.5">
      <c r="G291" s="68" t="str">
        <f>IF(ISTEXT(overallRate),"Effectuez l’étape 1",IF($C291="Yes","Use Step 2a) Weekly for employees on leave with pay",IF(OR(COUNT($D291,E291)&lt;&gt;2,overallRate=0),0,IF(revenueReduction&gt;0.3,MAX(IF($B291="Oui - sans lien de dépendance",MIN(2258,E291,$D291)*overallRate,MIN(2258,E291)*overallRate),ROUND(MAX(IF($B291="Non - avec lien de dépendance",0,MIN((0.75*E291),1694)),MIN(E291,(0.75*$D291),1694)),2)),IF($B291="Non - avec lien de dépendance",MIN(1129,E291,$D291)*overallRate,MIN(2258,E291)*overallRate)))))</f>
        <v>Effectuez l’étape 1</v>
      </c>
      <c r="H291" s="68" t="str">
        <f>IF(ISTEXT(overallRate),"Effectuez l’étape 1",IF($C291="Yes","Use Step 2a) Weekly for employees on leave with pay",IF(OR(COUNT($D291,F291)&lt;&gt;2,overallRate=0),0,IF(revenueReduction&gt;0.3,MAX(IF($B291="Oui - sans lien de dépendance",MIN(2258,F291,$D291)*overallRate,MIN(2258,F291)*overallRate),ROUND(MAX(IF($B291="Non - avec lien de dépendance",0,MIN((0.75*F291),1694)),MIN(F291,(0.75*$D291),1694)),2)),IF($B291="Non - avec lien de dépendance",MIN(1129,F291,$D291)*overallRate,MIN(2258,F291)*overallRate)))))</f>
        <v>Effectuez l’étape 1</v>
      </c>
      <c r="I291" s="3">
        <f t="shared" si="4"/>
        <v>0</v>
      </c>
    </row>
    <row r="292" spans="7:9" x14ac:dyDescent="0.5">
      <c r="G292" s="68" t="str">
        <f>IF(ISTEXT(overallRate),"Effectuez l’étape 1",IF($C292="Yes","Use Step 2a) Weekly for employees on leave with pay",IF(OR(COUNT($D292,E292)&lt;&gt;2,overallRate=0),0,IF(revenueReduction&gt;0.3,MAX(IF($B292="Oui - sans lien de dépendance",MIN(2258,E292,$D292)*overallRate,MIN(2258,E292)*overallRate),ROUND(MAX(IF($B292="Non - avec lien de dépendance",0,MIN((0.75*E292),1694)),MIN(E292,(0.75*$D292),1694)),2)),IF($B292="Non - avec lien de dépendance",MIN(1129,E292,$D292)*overallRate,MIN(2258,E292)*overallRate)))))</f>
        <v>Effectuez l’étape 1</v>
      </c>
      <c r="H292" s="68" t="str">
        <f>IF(ISTEXT(overallRate),"Effectuez l’étape 1",IF($C292="Yes","Use Step 2a) Weekly for employees on leave with pay",IF(OR(COUNT($D292,F292)&lt;&gt;2,overallRate=0),0,IF(revenueReduction&gt;0.3,MAX(IF($B292="Oui - sans lien de dépendance",MIN(2258,F292,$D292)*overallRate,MIN(2258,F292)*overallRate),ROUND(MAX(IF($B292="Non - avec lien de dépendance",0,MIN((0.75*F292),1694)),MIN(F292,(0.75*$D292),1694)),2)),IF($B292="Non - avec lien de dépendance",MIN(1129,F292,$D292)*overallRate,MIN(2258,F292)*overallRate)))))</f>
        <v>Effectuez l’étape 1</v>
      </c>
      <c r="I292" s="3">
        <f t="shared" si="4"/>
        <v>0</v>
      </c>
    </row>
    <row r="293" spans="7:9" x14ac:dyDescent="0.5">
      <c r="G293" s="68" t="str">
        <f>IF(ISTEXT(overallRate),"Effectuez l’étape 1",IF($C293="Yes","Use Step 2a) Weekly for employees on leave with pay",IF(OR(COUNT($D293,E293)&lt;&gt;2,overallRate=0),0,IF(revenueReduction&gt;0.3,MAX(IF($B293="Oui - sans lien de dépendance",MIN(2258,E293,$D293)*overallRate,MIN(2258,E293)*overallRate),ROUND(MAX(IF($B293="Non - avec lien de dépendance",0,MIN((0.75*E293),1694)),MIN(E293,(0.75*$D293),1694)),2)),IF($B293="Non - avec lien de dépendance",MIN(1129,E293,$D293)*overallRate,MIN(2258,E293)*overallRate)))))</f>
        <v>Effectuez l’étape 1</v>
      </c>
      <c r="H293" s="68" t="str">
        <f>IF(ISTEXT(overallRate),"Effectuez l’étape 1",IF($C293="Yes","Use Step 2a) Weekly for employees on leave with pay",IF(OR(COUNT($D293,F293)&lt;&gt;2,overallRate=0),0,IF(revenueReduction&gt;0.3,MAX(IF($B293="Oui - sans lien de dépendance",MIN(2258,F293,$D293)*overallRate,MIN(2258,F293)*overallRate),ROUND(MAX(IF($B293="Non - avec lien de dépendance",0,MIN((0.75*F293),1694)),MIN(F293,(0.75*$D293),1694)),2)),IF($B293="Non - avec lien de dépendance",MIN(1129,F293,$D293)*overallRate,MIN(2258,F293)*overallRate)))))</f>
        <v>Effectuez l’étape 1</v>
      </c>
      <c r="I293" s="3">
        <f t="shared" si="4"/>
        <v>0</v>
      </c>
    </row>
    <row r="294" spans="7:9" x14ac:dyDescent="0.5">
      <c r="G294" s="68" t="str">
        <f>IF(ISTEXT(overallRate),"Effectuez l’étape 1",IF($C294="Yes","Use Step 2a) Weekly for employees on leave with pay",IF(OR(COUNT($D294,E294)&lt;&gt;2,overallRate=0),0,IF(revenueReduction&gt;0.3,MAX(IF($B294="Oui - sans lien de dépendance",MIN(2258,E294,$D294)*overallRate,MIN(2258,E294)*overallRate),ROUND(MAX(IF($B294="Non - avec lien de dépendance",0,MIN((0.75*E294),1694)),MIN(E294,(0.75*$D294),1694)),2)),IF($B294="Non - avec lien de dépendance",MIN(1129,E294,$D294)*overallRate,MIN(2258,E294)*overallRate)))))</f>
        <v>Effectuez l’étape 1</v>
      </c>
      <c r="H294" s="68" t="str">
        <f>IF(ISTEXT(overallRate),"Effectuez l’étape 1",IF($C294="Yes","Use Step 2a) Weekly for employees on leave with pay",IF(OR(COUNT($D294,F294)&lt;&gt;2,overallRate=0),0,IF(revenueReduction&gt;0.3,MAX(IF($B294="Oui - sans lien de dépendance",MIN(2258,F294,$D294)*overallRate,MIN(2258,F294)*overallRate),ROUND(MAX(IF($B294="Non - avec lien de dépendance",0,MIN((0.75*F294),1694)),MIN(F294,(0.75*$D294),1694)),2)),IF($B294="Non - avec lien de dépendance",MIN(1129,F294,$D294)*overallRate,MIN(2258,F294)*overallRate)))))</f>
        <v>Effectuez l’étape 1</v>
      </c>
      <c r="I294" s="3">
        <f t="shared" si="4"/>
        <v>0</v>
      </c>
    </row>
    <row r="295" spans="7:9" x14ac:dyDescent="0.5">
      <c r="G295" s="68" t="str">
        <f>IF(ISTEXT(overallRate),"Effectuez l’étape 1",IF($C295="Yes","Use Step 2a) Weekly for employees on leave with pay",IF(OR(COUNT($D295,E295)&lt;&gt;2,overallRate=0),0,IF(revenueReduction&gt;0.3,MAX(IF($B295="Oui - sans lien de dépendance",MIN(2258,E295,$D295)*overallRate,MIN(2258,E295)*overallRate),ROUND(MAX(IF($B295="Non - avec lien de dépendance",0,MIN((0.75*E295),1694)),MIN(E295,(0.75*$D295),1694)),2)),IF($B295="Non - avec lien de dépendance",MIN(1129,E295,$D295)*overallRate,MIN(2258,E295)*overallRate)))))</f>
        <v>Effectuez l’étape 1</v>
      </c>
      <c r="H295" s="68" t="str">
        <f>IF(ISTEXT(overallRate),"Effectuez l’étape 1",IF($C295="Yes","Use Step 2a) Weekly for employees on leave with pay",IF(OR(COUNT($D295,F295)&lt;&gt;2,overallRate=0),0,IF(revenueReduction&gt;0.3,MAX(IF($B295="Oui - sans lien de dépendance",MIN(2258,F295,$D295)*overallRate,MIN(2258,F295)*overallRate),ROUND(MAX(IF($B295="Non - avec lien de dépendance",0,MIN((0.75*F295),1694)),MIN(F295,(0.75*$D295),1694)),2)),IF($B295="Non - avec lien de dépendance",MIN(1129,F295,$D295)*overallRate,MIN(2258,F295)*overallRate)))))</f>
        <v>Effectuez l’étape 1</v>
      </c>
      <c r="I295" s="3">
        <f t="shared" si="4"/>
        <v>0</v>
      </c>
    </row>
    <row r="296" spans="7:9" x14ac:dyDescent="0.5">
      <c r="G296" s="68" t="str">
        <f>IF(ISTEXT(overallRate),"Effectuez l’étape 1",IF($C296="Yes","Use Step 2a) Weekly for employees on leave with pay",IF(OR(COUNT($D296,E296)&lt;&gt;2,overallRate=0),0,IF(revenueReduction&gt;0.3,MAX(IF($B296="Oui - sans lien de dépendance",MIN(2258,E296,$D296)*overallRate,MIN(2258,E296)*overallRate),ROUND(MAX(IF($B296="Non - avec lien de dépendance",0,MIN((0.75*E296),1694)),MIN(E296,(0.75*$D296),1694)),2)),IF($B296="Non - avec lien de dépendance",MIN(1129,E296,$D296)*overallRate,MIN(2258,E296)*overallRate)))))</f>
        <v>Effectuez l’étape 1</v>
      </c>
      <c r="H296" s="68" t="str">
        <f>IF(ISTEXT(overallRate),"Effectuez l’étape 1",IF($C296="Yes","Use Step 2a) Weekly for employees on leave with pay",IF(OR(COUNT($D296,F296)&lt;&gt;2,overallRate=0),0,IF(revenueReduction&gt;0.3,MAX(IF($B296="Oui - sans lien de dépendance",MIN(2258,F296,$D296)*overallRate,MIN(2258,F296)*overallRate),ROUND(MAX(IF($B296="Non - avec lien de dépendance",0,MIN((0.75*F296),1694)),MIN(F296,(0.75*$D296),1694)),2)),IF($B296="Non - avec lien de dépendance",MIN(1129,F296,$D296)*overallRate,MIN(2258,F296)*overallRate)))))</f>
        <v>Effectuez l’étape 1</v>
      </c>
      <c r="I296" s="3">
        <f t="shared" si="4"/>
        <v>0</v>
      </c>
    </row>
    <row r="297" spans="7:9" x14ac:dyDescent="0.5">
      <c r="G297" s="68" t="str">
        <f>IF(ISTEXT(overallRate),"Effectuez l’étape 1",IF($C297="Yes","Use Step 2a) Weekly for employees on leave with pay",IF(OR(COUNT($D297,E297)&lt;&gt;2,overallRate=0),0,IF(revenueReduction&gt;0.3,MAX(IF($B297="Oui - sans lien de dépendance",MIN(2258,E297,$D297)*overallRate,MIN(2258,E297)*overallRate),ROUND(MAX(IF($B297="Non - avec lien de dépendance",0,MIN((0.75*E297),1694)),MIN(E297,(0.75*$D297),1694)),2)),IF($B297="Non - avec lien de dépendance",MIN(1129,E297,$D297)*overallRate,MIN(2258,E297)*overallRate)))))</f>
        <v>Effectuez l’étape 1</v>
      </c>
      <c r="H297" s="68" t="str">
        <f>IF(ISTEXT(overallRate),"Effectuez l’étape 1",IF($C297="Yes","Use Step 2a) Weekly for employees on leave with pay",IF(OR(COUNT($D297,F297)&lt;&gt;2,overallRate=0),0,IF(revenueReduction&gt;0.3,MAX(IF($B297="Oui - sans lien de dépendance",MIN(2258,F297,$D297)*overallRate,MIN(2258,F297)*overallRate),ROUND(MAX(IF($B297="Non - avec lien de dépendance",0,MIN((0.75*F297),1694)),MIN(F297,(0.75*$D297),1694)),2)),IF($B297="Non - avec lien de dépendance",MIN(1129,F297,$D297)*overallRate,MIN(2258,F297)*overallRate)))))</f>
        <v>Effectuez l’étape 1</v>
      </c>
      <c r="I297" s="3">
        <f t="shared" si="4"/>
        <v>0</v>
      </c>
    </row>
    <row r="298" spans="7:9" x14ac:dyDescent="0.5">
      <c r="G298" s="68" t="str">
        <f>IF(ISTEXT(overallRate),"Effectuez l’étape 1",IF($C298="Yes","Use Step 2a) Weekly for employees on leave with pay",IF(OR(COUNT($D298,E298)&lt;&gt;2,overallRate=0),0,IF(revenueReduction&gt;0.3,MAX(IF($B298="Oui - sans lien de dépendance",MIN(2258,E298,$D298)*overallRate,MIN(2258,E298)*overallRate),ROUND(MAX(IF($B298="Non - avec lien de dépendance",0,MIN((0.75*E298),1694)),MIN(E298,(0.75*$D298),1694)),2)),IF($B298="Non - avec lien de dépendance",MIN(1129,E298,$D298)*overallRate,MIN(2258,E298)*overallRate)))))</f>
        <v>Effectuez l’étape 1</v>
      </c>
      <c r="H298" s="68" t="str">
        <f>IF(ISTEXT(overallRate),"Effectuez l’étape 1",IF($C298="Yes","Use Step 2a) Weekly for employees on leave with pay",IF(OR(COUNT($D298,F298)&lt;&gt;2,overallRate=0),0,IF(revenueReduction&gt;0.3,MAX(IF($B298="Oui - sans lien de dépendance",MIN(2258,F298,$D298)*overallRate,MIN(2258,F298)*overallRate),ROUND(MAX(IF($B298="Non - avec lien de dépendance",0,MIN((0.75*F298),1694)),MIN(F298,(0.75*$D298),1694)),2)),IF($B298="Non - avec lien de dépendance",MIN(1129,F298,$D298)*overallRate,MIN(2258,F298)*overallRate)))))</f>
        <v>Effectuez l’étape 1</v>
      </c>
      <c r="I298" s="3">
        <f t="shared" si="4"/>
        <v>0</v>
      </c>
    </row>
    <row r="299" spans="7:9" x14ac:dyDescent="0.5">
      <c r="G299" s="68" t="str">
        <f>IF(ISTEXT(overallRate),"Effectuez l’étape 1",IF($C299="Yes","Use Step 2a) Weekly for employees on leave with pay",IF(OR(COUNT($D299,E299)&lt;&gt;2,overallRate=0),0,IF(revenueReduction&gt;0.3,MAX(IF($B299="Oui - sans lien de dépendance",MIN(2258,E299,$D299)*overallRate,MIN(2258,E299)*overallRate),ROUND(MAX(IF($B299="Non - avec lien de dépendance",0,MIN((0.75*E299),1694)),MIN(E299,(0.75*$D299),1694)),2)),IF($B299="Non - avec lien de dépendance",MIN(1129,E299,$D299)*overallRate,MIN(2258,E299)*overallRate)))))</f>
        <v>Effectuez l’étape 1</v>
      </c>
      <c r="H299" s="68" t="str">
        <f>IF(ISTEXT(overallRate),"Effectuez l’étape 1",IF($C299="Yes","Use Step 2a) Weekly for employees on leave with pay",IF(OR(COUNT($D299,F299)&lt;&gt;2,overallRate=0),0,IF(revenueReduction&gt;0.3,MAX(IF($B299="Oui - sans lien de dépendance",MIN(2258,F299,$D299)*overallRate,MIN(2258,F299)*overallRate),ROUND(MAX(IF($B299="Non - avec lien de dépendance",0,MIN((0.75*F299),1694)),MIN(F299,(0.75*$D299),1694)),2)),IF($B299="Non - avec lien de dépendance",MIN(1129,F299,$D299)*overallRate,MIN(2258,F299)*overallRate)))))</f>
        <v>Effectuez l’étape 1</v>
      </c>
      <c r="I299" s="3">
        <f t="shared" si="4"/>
        <v>0</v>
      </c>
    </row>
    <row r="300" spans="7:9" x14ac:dyDescent="0.5">
      <c r="G300" s="68" t="str">
        <f>IF(ISTEXT(overallRate),"Effectuez l’étape 1",IF($C300="Yes","Use Step 2a) Weekly for employees on leave with pay",IF(OR(COUNT($D300,E300)&lt;&gt;2,overallRate=0),0,IF(revenueReduction&gt;0.3,MAX(IF($B300="Oui - sans lien de dépendance",MIN(2258,E300,$D300)*overallRate,MIN(2258,E300)*overallRate),ROUND(MAX(IF($B300="Non - avec lien de dépendance",0,MIN((0.75*E300),1694)),MIN(E300,(0.75*$D300),1694)),2)),IF($B300="Non - avec lien de dépendance",MIN(1129,E300,$D300)*overallRate,MIN(2258,E300)*overallRate)))))</f>
        <v>Effectuez l’étape 1</v>
      </c>
      <c r="H300" s="68" t="str">
        <f>IF(ISTEXT(overallRate),"Effectuez l’étape 1",IF($C300="Yes","Use Step 2a) Weekly for employees on leave with pay",IF(OR(COUNT($D300,F300)&lt;&gt;2,overallRate=0),0,IF(revenueReduction&gt;0.3,MAX(IF($B300="Oui - sans lien de dépendance",MIN(2258,F300,$D300)*overallRate,MIN(2258,F300)*overallRate),ROUND(MAX(IF($B300="Non - avec lien de dépendance",0,MIN((0.75*F300),1694)),MIN(F300,(0.75*$D300),1694)),2)),IF($B300="Non - avec lien de dépendance",MIN(1129,F300,$D300)*overallRate,MIN(2258,F300)*overallRate)))))</f>
        <v>Effectuez l’étape 1</v>
      </c>
      <c r="I300" s="3">
        <f t="shared" si="4"/>
        <v>0</v>
      </c>
    </row>
    <row r="301" spans="7:9" x14ac:dyDescent="0.5">
      <c r="G301" s="68" t="str">
        <f>IF(ISTEXT(overallRate),"Effectuez l’étape 1",IF($C301="Yes","Use Step 2a) Weekly for employees on leave with pay",IF(OR(COUNT($D301,E301)&lt;&gt;2,overallRate=0),0,IF(revenueReduction&gt;0.3,MAX(IF($B301="Oui - sans lien de dépendance",MIN(2258,E301,$D301)*overallRate,MIN(2258,E301)*overallRate),ROUND(MAX(IF($B301="Non - avec lien de dépendance",0,MIN((0.75*E301),1694)),MIN(E301,(0.75*$D301),1694)),2)),IF($B301="Non - avec lien de dépendance",MIN(1129,E301,$D301)*overallRate,MIN(2258,E301)*overallRate)))))</f>
        <v>Effectuez l’étape 1</v>
      </c>
      <c r="H301" s="68" t="str">
        <f>IF(ISTEXT(overallRate),"Effectuez l’étape 1",IF($C301="Yes","Use Step 2a) Weekly for employees on leave with pay",IF(OR(COUNT($D301,F301)&lt;&gt;2,overallRate=0),0,IF(revenueReduction&gt;0.3,MAX(IF($B301="Oui - sans lien de dépendance",MIN(2258,F301,$D301)*overallRate,MIN(2258,F301)*overallRate),ROUND(MAX(IF($B301="Non - avec lien de dépendance",0,MIN((0.75*F301),1694)),MIN(F301,(0.75*$D301),1694)),2)),IF($B301="Non - avec lien de dépendance",MIN(1129,F301,$D301)*overallRate,MIN(2258,F301)*overallRate)))))</f>
        <v>Effectuez l’étape 1</v>
      </c>
      <c r="I301" s="3">
        <f t="shared" si="4"/>
        <v>0</v>
      </c>
    </row>
    <row r="302" spans="7:9" x14ac:dyDescent="0.5">
      <c r="G302" s="68" t="str">
        <f>IF(ISTEXT(overallRate),"Effectuez l’étape 1",IF($C302="Yes","Use Step 2a) Weekly for employees on leave with pay",IF(OR(COUNT($D302,E302)&lt;&gt;2,overallRate=0),0,IF(revenueReduction&gt;0.3,MAX(IF($B302="Oui - sans lien de dépendance",MIN(2258,E302,$D302)*overallRate,MIN(2258,E302)*overallRate),ROUND(MAX(IF($B302="Non - avec lien de dépendance",0,MIN((0.75*E302),1694)),MIN(E302,(0.75*$D302),1694)),2)),IF($B302="Non - avec lien de dépendance",MIN(1129,E302,$D302)*overallRate,MIN(2258,E302)*overallRate)))))</f>
        <v>Effectuez l’étape 1</v>
      </c>
      <c r="H302" s="68" t="str">
        <f>IF(ISTEXT(overallRate),"Effectuez l’étape 1",IF($C302="Yes","Use Step 2a) Weekly for employees on leave with pay",IF(OR(COUNT($D302,F302)&lt;&gt;2,overallRate=0),0,IF(revenueReduction&gt;0.3,MAX(IF($B302="Oui - sans lien de dépendance",MIN(2258,F302,$D302)*overallRate,MIN(2258,F302)*overallRate),ROUND(MAX(IF($B302="Non - avec lien de dépendance",0,MIN((0.75*F302),1694)),MIN(F302,(0.75*$D302),1694)),2)),IF($B302="Non - avec lien de dépendance",MIN(1129,F302,$D302)*overallRate,MIN(2258,F302)*overallRate)))))</f>
        <v>Effectuez l’étape 1</v>
      </c>
      <c r="I302" s="3">
        <f t="shared" si="4"/>
        <v>0</v>
      </c>
    </row>
    <row r="303" spans="7:9" x14ac:dyDescent="0.5">
      <c r="G303" s="68" t="str">
        <f>IF(ISTEXT(overallRate),"Effectuez l’étape 1",IF($C303="Yes","Use Step 2a) Weekly for employees on leave with pay",IF(OR(COUNT($D303,E303)&lt;&gt;2,overallRate=0),0,IF(revenueReduction&gt;0.3,MAX(IF($B303="Oui - sans lien de dépendance",MIN(2258,E303,$D303)*overallRate,MIN(2258,E303)*overallRate),ROUND(MAX(IF($B303="Non - avec lien de dépendance",0,MIN((0.75*E303),1694)),MIN(E303,(0.75*$D303),1694)),2)),IF($B303="Non - avec lien de dépendance",MIN(1129,E303,$D303)*overallRate,MIN(2258,E303)*overallRate)))))</f>
        <v>Effectuez l’étape 1</v>
      </c>
      <c r="H303" s="68" t="str">
        <f>IF(ISTEXT(overallRate),"Effectuez l’étape 1",IF($C303="Yes","Use Step 2a) Weekly for employees on leave with pay",IF(OR(COUNT($D303,F303)&lt;&gt;2,overallRate=0),0,IF(revenueReduction&gt;0.3,MAX(IF($B303="Oui - sans lien de dépendance",MIN(2258,F303,$D303)*overallRate,MIN(2258,F303)*overallRate),ROUND(MAX(IF($B303="Non - avec lien de dépendance",0,MIN((0.75*F303),1694)),MIN(F303,(0.75*$D303),1694)),2)),IF($B303="Non - avec lien de dépendance",MIN(1129,F303,$D303)*overallRate,MIN(2258,F303)*overallRate)))))</f>
        <v>Effectuez l’étape 1</v>
      </c>
      <c r="I303" s="3">
        <f t="shared" si="4"/>
        <v>0</v>
      </c>
    </row>
    <row r="304" spans="7:9" x14ac:dyDescent="0.5">
      <c r="G304" s="68" t="str">
        <f>IF(ISTEXT(overallRate),"Effectuez l’étape 1",IF($C304="Yes","Use Step 2a) Weekly for employees on leave with pay",IF(OR(COUNT($D304,E304)&lt;&gt;2,overallRate=0),0,IF(revenueReduction&gt;0.3,MAX(IF($B304="Oui - sans lien de dépendance",MIN(2258,E304,$D304)*overallRate,MIN(2258,E304)*overallRate),ROUND(MAX(IF($B304="Non - avec lien de dépendance",0,MIN((0.75*E304),1694)),MIN(E304,(0.75*$D304),1694)),2)),IF($B304="Non - avec lien de dépendance",MIN(1129,E304,$D304)*overallRate,MIN(2258,E304)*overallRate)))))</f>
        <v>Effectuez l’étape 1</v>
      </c>
      <c r="H304" s="68" t="str">
        <f>IF(ISTEXT(overallRate),"Effectuez l’étape 1",IF($C304="Yes","Use Step 2a) Weekly for employees on leave with pay",IF(OR(COUNT($D304,F304)&lt;&gt;2,overallRate=0),0,IF(revenueReduction&gt;0.3,MAX(IF($B304="Oui - sans lien de dépendance",MIN(2258,F304,$D304)*overallRate,MIN(2258,F304)*overallRate),ROUND(MAX(IF($B304="Non - avec lien de dépendance",0,MIN((0.75*F304),1694)),MIN(F304,(0.75*$D304),1694)),2)),IF($B304="Non - avec lien de dépendance",MIN(1129,F304,$D304)*overallRate,MIN(2258,F304)*overallRate)))))</f>
        <v>Effectuez l’étape 1</v>
      </c>
      <c r="I304" s="3">
        <f t="shared" si="4"/>
        <v>0</v>
      </c>
    </row>
    <row r="305" spans="7:9" x14ac:dyDescent="0.5">
      <c r="G305" s="68" t="str">
        <f>IF(ISTEXT(overallRate),"Effectuez l’étape 1",IF($C305="Yes","Use Step 2a) Weekly for employees on leave with pay",IF(OR(COUNT($D305,E305)&lt;&gt;2,overallRate=0),0,IF(revenueReduction&gt;0.3,MAX(IF($B305="Oui - sans lien de dépendance",MIN(2258,E305,$D305)*overallRate,MIN(2258,E305)*overallRate),ROUND(MAX(IF($B305="Non - avec lien de dépendance",0,MIN((0.75*E305),1694)),MIN(E305,(0.75*$D305),1694)),2)),IF($B305="Non - avec lien de dépendance",MIN(1129,E305,$D305)*overallRate,MIN(2258,E305)*overallRate)))))</f>
        <v>Effectuez l’étape 1</v>
      </c>
      <c r="H305" s="68" t="str">
        <f>IF(ISTEXT(overallRate),"Effectuez l’étape 1",IF($C305="Yes","Use Step 2a) Weekly for employees on leave with pay",IF(OR(COUNT($D305,F305)&lt;&gt;2,overallRate=0),0,IF(revenueReduction&gt;0.3,MAX(IF($B305="Oui - sans lien de dépendance",MIN(2258,F305,$D305)*overallRate,MIN(2258,F305)*overallRate),ROUND(MAX(IF($B305="Non - avec lien de dépendance",0,MIN((0.75*F305),1694)),MIN(F305,(0.75*$D305),1694)),2)),IF($B305="Non - avec lien de dépendance",MIN(1129,F305,$D305)*overallRate,MIN(2258,F305)*overallRate)))))</f>
        <v>Effectuez l’étape 1</v>
      </c>
      <c r="I305" s="3">
        <f t="shared" si="4"/>
        <v>0</v>
      </c>
    </row>
    <row r="306" spans="7:9" x14ac:dyDescent="0.5">
      <c r="G306" s="68" t="str">
        <f>IF(ISTEXT(overallRate),"Effectuez l’étape 1",IF($C306="Yes","Use Step 2a) Weekly for employees on leave with pay",IF(OR(COUNT($D306,E306)&lt;&gt;2,overallRate=0),0,IF(revenueReduction&gt;0.3,MAX(IF($B306="Oui - sans lien de dépendance",MIN(2258,E306,$D306)*overallRate,MIN(2258,E306)*overallRate),ROUND(MAX(IF($B306="Non - avec lien de dépendance",0,MIN((0.75*E306),1694)),MIN(E306,(0.75*$D306),1694)),2)),IF($B306="Non - avec lien de dépendance",MIN(1129,E306,$D306)*overallRate,MIN(2258,E306)*overallRate)))))</f>
        <v>Effectuez l’étape 1</v>
      </c>
      <c r="H306" s="68" t="str">
        <f>IF(ISTEXT(overallRate),"Effectuez l’étape 1",IF($C306="Yes","Use Step 2a) Weekly for employees on leave with pay",IF(OR(COUNT($D306,F306)&lt;&gt;2,overallRate=0),0,IF(revenueReduction&gt;0.3,MAX(IF($B306="Oui - sans lien de dépendance",MIN(2258,F306,$D306)*overallRate,MIN(2258,F306)*overallRate),ROUND(MAX(IF($B306="Non - avec lien de dépendance",0,MIN((0.75*F306),1694)),MIN(F306,(0.75*$D306),1694)),2)),IF($B306="Non - avec lien de dépendance",MIN(1129,F306,$D306)*overallRate,MIN(2258,F306)*overallRate)))))</f>
        <v>Effectuez l’étape 1</v>
      </c>
      <c r="I306" s="3">
        <f t="shared" si="4"/>
        <v>0</v>
      </c>
    </row>
    <row r="307" spans="7:9" x14ac:dyDescent="0.5">
      <c r="G307" s="68" t="str">
        <f>IF(ISTEXT(overallRate),"Effectuez l’étape 1",IF($C307="Yes","Use Step 2a) Weekly for employees on leave with pay",IF(OR(COUNT($D307,E307)&lt;&gt;2,overallRate=0),0,IF(revenueReduction&gt;0.3,MAX(IF($B307="Oui - sans lien de dépendance",MIN(2258,E307,$D307)*overallRate,MIN(2258,E307)*overallRate),ROUND(MAX(IF($B307="Non - avec lien de dépendance",0,MIN((0.75*E307),1694)),MIN(E307,(0.75*$D307),1694)),2)),IF($B307="Non - avec lien de dépendance",MIN(1129,E307,$D307)*overallRate,MIN(2258,E307)*overallRate)))))</f>
        <v>Effectuez l’étape 1</v>
      </c>
      <c r="H307" s="68" t="str">
        <f>IF(ISTEXT(overallRate),"Effectuez l’étape 1",IF($C307="Yes","Use Step 2a) Weekly for employees on leave with pay",IF(OR(COUNT($D307,F307)&lt;&gt;2,overallRate=0),0,IF(revenueReduction&gt;0.3,MAX(IF($B307="Oui - sans lien de dépendance",MIN(2258,F307,$D307)*overallRate,MIN(2258,F307)*overallRate),ROUND(MAX(IF($B307="Non - avec lien de dépendance",0,MIN((0.75*F307),1694)),MIN(F307,(0.75*$D307),1694)),2)),IF($B307="Non - avec lien de dépendance",MIN(1129,F307,$D307)*overallRate,MIN(2258,F307)*overallRate)))))</f>
        <v>Effectuez l’étape 1</v>
      </c>
      <c r="I307" s="3">
        <f t="shared" si="4"/>
        <v>0</v>
      </c>
    </row>
    <row r="308" spans="7:9" x14ac:dyDescent="0.5">
      <c r="G308" s="68" t="str">
        <f>IF(ISTEXT(overallRate),"Effectuez l’étape 1",IF($C308="Yes","Use Step 2a) Weekly for employees on leave with pay",IF(OR(COUNT($D308,E308)&lt;&gt;2,overallRate=0),0,IF(revenueReduction&gt;0.3,MAX(IF($B308="Oui - sans lien de dépendance",MIN(2258,E308,$D308)*overallRate,MIN(2258,E308)*overallRate),ROUND(MAX(IF($B308="Non - avec lien de dépendance",0,MIN((0.75*E308),1694)),MIN(E308,(0.75*$D308),1694)),2)),IF($B308="Non - avec lien de dépendance",MIN(1129,E308,$D308)*overallRate,MIN(2258,E308)*overallRate)))))</f>
        <v>Effectuez l’étape 1</v>
      </c>
      <c r="H308" s="68" t="str">
        <f>IF(ISTEXT(overallRate),"Effectuez l’étape 1",IF($C308="Yes","Use Step 2a) Weekly for employees on leave with pay",IF(OR(COUNT($D308,F308)&lt;&gt;2,overallRate=0),0,IF(revenueReduction&gt;0.3,MAX(IF($B308="Oui - sans lien de dépendance",MIN(2258,F308,$D308)*overallRate,MIN(2258,F308)*overallRate),ROUND(MAX(IF($B308="Non - avec lien de dépendance",0,MIN((0.75*F308),1694)),MIN(F308,(0.75*$D308),1694)),2)),IF($B308="Non - avec lien de dépendance",MIN(1129,F308,$D308)*overallRate,MIN(2258,F308)*overallRate)))))</f>
        <v>Effectuez l’étape 1</v>
      </c>
      <c r="I308" s="3">
        <f t="shared" si="4"/>
        <v>0</v>
      </c>
    </row>
    <row r="309" spans="7:9" x14ac:dyDescent="0.5">
      <c r="G309" s="68" t="str">
        <f>IF(ISTEXT(overallRate),"Effectuez l’étape 1",IF($C309="Yes","Use Step 2a) Weekly for employees on leave with pay",IF(OR(COUNT($D309,E309)&lt;&gt;2,overallRate=0),0,IF(revenueReduction&gt;0.3,MAX(IF($B309="Oui - sans lien de dépendance",MIN(2258,E309,$D309)*overallRate,MIN(2258,E309)*overallRate),ROUND(MAX(IF($B309="Non - avec lien de dépendance",0,MIN((0.75*E309),1694)),MIN(E309,(0.75*$D309),1694)),2)),IF($B309="Non - avec lien de dépendance",MIN(1129,E309,$D309)*overallRate,MIN(2258,E309)*overallRate)))))</f>
        <v>Effectuez l’étape 1</v>
      </c>
      <c r="H309" s="68" t="str">
        <f>IF(ISTEXT(overallRate),"Effectuez l’étape 1",IF($C309="Yes","Use Step 2a) Weekly for employees on leave with pay",IF(OR(COUNT($D309,F309)&lt;&gt;2,overallRate=0),0,IF(revenueReduction&gt;0.3,MAX(IF($B309="Oui - sans lien de dépendance",MIN(2258,F309,$D309)*overallRate,MIN(2258,F309)*overallRate),ROUND(MAX(IF($B309="Non - avec lien de dépendance",0,MIN((0.75*F309),1694)),MIN(F309,(0.75*$D309),1694)),2)),IF($B309="Non - avec lien de dépendance",MIN(1129,F309,$D309)*overallRate,MIN(2258,F309)*overallRate)))))</f>
        <v>Effectuez l’étape 1</v>
      </c>
      <c r="I309" s="3">
        <f t="shared" si="4"/>
        <v>0</v>
      </c>
    </row>
    <row r="310" spans="7:9" x14ac:dyDescent="0.5">
      <c r="G310" s="68" t="str">
        <f>IF(ISTEXT(overallRate),"Effectuez l’étape 1",IF($C310="Yes","Use Step 2a) Weekly for employees on leave with pay",IF(OR(COUNT($D310,E310)&lt;&gt;2,overallRate=0),0,IF(revenueReduction&gt;0.3,MAX(IF($B310="Oui - sans lien de dépendance",MIN(2258,E310,$D310)*overallRate,MIN(2258,E310)*overallRate),ROUND(MAX(IF($B310="Non - avec lien de dépendance",0,MIN((0.75*E310),1694)),MIN(E310,(0.75*$D310),1694)),2)),IF($B310="Non - avec lien de dépendance",MIN(1129,E310,$D310)*overallRate,MIN(2258,E310)*overallRate)))))</f>
        <v>Effectuez l’étape 1</v>
      </c>
      <c r="H310" s="68" t="str">
        <f>IF(ISTEXT(overallRate),"Effectuez l’étape 1",IF($C310="Yes","Use Step 2a) Weekly for employees on leave with pay",IF(OR(COUNT($D310,F310)&lt;&gt;2,overallRate=0),0,IF(revenueReduction&gt;0.3,MAX(IF($B310="Oui - sans lien de dépendance",MIN(2258,F310,$D310)*overallRate,MIN(2258,F310)*overallRate),ROUND(MAX(IF($B310="Non - avec lien de dépendance",0,MIN((0.75*F310),1694)),MIN(F310,(0.75*$D310),1694)),2)),IF($B310="Non - avec lien de dépendance",MIN(1129,F310,$D310)*overallRate,MIN(2258,F310)*overallRate)))))</f>
        <v>Effectuez l’étape 1</v>
      </c>
      <c r="I310" s="3">
        <f t="shared" si="4"/>
        <v>0</v>
      </c>
    </row>
    <row r="311" spans="7:9" x14ac:dyDescent="0.5">
      <c r="G311" s="68" t="str">
        <f>IF(ISTEXT(overallRate),"Effectuez l’étape 1",IF($C311="Yes","Use Step 2a) Weekly for employees on leave with pay",IF(OR(COUNT($D311,E311)&lt;&gt;2,overallRate=0),0,IF(revenueReduction&gt;0.3,MAX(IF($B311="Oui - sans lien de dépendance",MIN(2258,E311,$D311)*overallRate,MIN(2258,E311)*overallRate),ROUND(MAX(IF($B311="Non - avec lien de dépendance",0,MIN((0.75*E311),1694)),MIN(E311,(0.75*$D311),1694)),2)),IF($B311="Non - avec lien de dépendance",MIN(1129,E311,$D311)*overallRate,MIN(2258,E311)*overallRate)))))</f>
        <v>Effectuez l’étape 1</v>
      </c>
      <c r="H311" s="68" t="str">
        <f>IF(ISTEXT(overallRate),"Effectuez l’étape 1",IF($C311="Yes","Use Step 2a) Weekly for employees on leave with pay",IF(OR(COUNT($D311,F311)&lt;&gt;2,overallRate=0),0,IF(revenueReduction&gt;0.3,MAX(IF($B311="Oui - sans lien de dépendance",MIN(2258,F311,$D311)*overallRate,MIN(2258,F311)*overallRate),ROUND(MAX(IF($B311="Non - avec lien de dépendance",0,MIN((0.75*F311),1694)),MIN(F311,(0.75*$D311),1694)),2)),IF($B311="Non - avec lien de dépendance",MIN(1129,F311,$D311)*overallRate,MIN(2258,F311)*overallRate)))))</f>
        <v>Effectuez l’étape 1</v>
      </c>
      <c r="I311" s="3">
        <f t="shared" si="4"/>
        <v>0</v>
      </c>
    </row>
    <row r="312" spans="7:9" x14ac:dyDescent="0.5">
      <c r="G312" s="68" t="str">
        <f>IF(ISTEXT(overallRate),"Effectuez l’étape 1",IF($C312="Yes","Use Step 2a) Weekly for employees on leave with pay",IF(OR(COUNT($D312,E312)&lt;&gt;2,overallRate=0),0,IF(revenueReduction&gt;0.3,MAX(IF($B312="Oui - sans lien de dépendance",MIN(2258,E312,$D312)*overallRate,MIN(2258,E312)*overallRate),ROUND(MAX(IF($B312="Non - avec lien de dépendance",0,MIN((0.75*E312),1694)),MIN(E312,(0.75*$D312),1694)),2)),IF($B312="Non - avec lien de dépendance",MIN(1129,E312,$D312)*overallRate,MIN(2258,E312)*overallRate)))))</f>
        <v>Effectuez l’étape 1</v>
      </c>
      <c r="H312" s="68" t="str">
        <f>IF(ISTEXT(overallRate),"Effectuez l’étape 1",IF($C312="Yes","Use Step 2a) Weekly for employees on leave with pay",IF(OR(COUNT($D312,F312)&lt;&gt;2,overallRate=0),0,IF(revenueReduction&gt;0.3,MAX(IF($B312="Oui - sans lien de dépendance",MIN(2258,F312,$D312)*overallRate,MIN(2258,F312)*overallRate),ROUND(MAX(IF($B312="Non - avec lien de dépendance",0,MIN((0.75*F312),1694)),MIN(F312,(0.75*$D312),1694)),2)),IF($B312="Non - avec lien de dépendance",MIN(1129,F312,$D312)*overallRate,MIN(2258,F312)*overallRate)))))</f>
        <v>Effectuez l’étape 1</v>
      </c>
      <c r="I312" s="3">
        <f t="shared" si="4"/>
        <v>0</v>
      </c>
    </row>
    <row r="313" spans="7:9" x14ac:dyDescent="0.5">
      <c r="G313" s="68" t="str">
        <f>IF(ISTEXT(overallRate),"Effectuez l’étape 1",IF($C313="Yes","Use Step 2a) Weekly for employees on leave with pay",IF(OR(COUNT($D313,E313)&lt;&gt;2,overallRate=0),0,IF(revenueReduction&gt;0.3,MAX(IF($B313="Oui - sans lien de dépendance",MIN(2258,E313,$D313)*overallRate,MIN(2258,E313)*overallRate),ROUND(MAX(IF($B313="Non - avec lien de dépendance",0,MIN((0.75*E313),1694)),MIN(E313,(0.75*$D313),1694)),2)),IF($B313="Non - avec lien de dépendance",MIN(1129,E313,$D313)*overallRate,MIN(2258,E313)*overallRate)))))</f>
        <v>Effectuez l’étape 1</v>
      </c>
      <c r="H313" s="68" t="str">
        <f>IF(ISTEXT(overallRate),"Effectuez l’étape 1",IF($C313="Yes","Use Step 2a) Weekly for employees on leave with pay",IF(OR(COUNT($D313,F313)&lt;&gt;2,overallRate=0),0,IF(revenueReduction&gt;0.3,MAX(IF($B313="Oui - sans lien de dépendance",MIN(2258,F313,$D313)*overallRate,MIN(2258,F313)*overallRate),ROUND(MAX(IF($B313="Non - avec lien de dépendance",0,MIN((0.75*F313),1694)),MIN(F313,(0.75*$D313),1694)),2)),IF($B313="Non - avec lien de dépendance",MIN(1129,F313,$D313)*overallRate,MIN(2258,F313)*overallRate)))))</f>
        <v>Effectuez l’étape 1</v>
      </c>
      <c r="I313" s="3">
        <f t="shared" si="4"/>
        <v>0</v>
      </c>
    </row>
    <row r="314" spans="7:9" x14ac:dyDescent="0.5">
      <c r="G314" s="68" t="str">
        <f>IF(ISTEXT(overallRate),"Effectuez l’étape 1",IF($C314="Yes","Use Step 2a) Weekly for employees on leave with pay",IF(OR(COUNT($D314,E314)&lt;&gt;2,overallRate=0),0,IF(revenueReduction&gt;0.3,MAX(IF($B314="Oui - sans lien de dépendance",MIN(2258,E314,$D314)*overallRate,MIN(2258,E314)*overallRate),ROUND(MAX(IF($B314="Non - avec lien de dépendance",0,MIN((0.75*E314),1694)),MIN(E314,(0.75*$D314),1694)),2)),IF($B314="Non - avec lien de dépendance",MIN(1129,E314,$D314)*overallRate,MIN(2258,E314)*overallRate)))))</f>
        <v>Effectuez l’étape 1</v>
      </c>
      <c r="H314" s="68" t="str">
        <f>IF(ISTEXT(overallRate),"Effectuez l’étape 1",IF($C314="Yes","Use Step 2a) Weekly for employees on leave with pay",IF(OR(COUNT($D314,F314)&lt;&gt;2,overallRate=0),0,IF(revenueReduction&gt;0.3,MAX(IF($B314="Oui - sans lien de dépendance",MIN(2258,F314,$D314)*overallRate,MIN(2258,F314)*overallRate),ROUND(MAX(IF($B314="Non - avec lien de dépendance",0,MIN((0.75*F314),1694)),MIN(F314,(0.75*$D314),1694)),2)),IF($B314="Non - avec lien de dépendance",MIN(1129,F314,$D314)*overallRate,MIN(2258,F314)*overallRate)))))</f>
        <v>Effectuez l’étape 1</v>
      </c>
      <c r="I314" s="3">
        <f t="shared" si="4"/>
        <v>0</v>
      </c>
    </row>
    <row r="315" spans="7:9" x14ac:dyDescent="0.5">
      <c r="G315" s="68" t="str">
        <f>IF(ISTEXT(overallRate),"Effectuez l’étape 1",IF($C315="Yes","Use Step 2a) Weekly for employees on leave with pay",IF(OR(COUNT($D315,E315)&lt;&gt;2,overallRate=0),0,IF(revenueReduction&gt;0.3,MAX(IF($B315="Oui - sans lien de dépendance",MIN(2258,E315,$D315)*overallRate,MIN(2258,E315)*overallRate),ROUND(MAX(IF($B315="Non - avec lien de dépendance",0,MIN((0.75*E315),1694)),MIN(E315,(0.75*$D315),1694)),2)),IF($B315="Non - avec lien de dépendance",MIN(1129,E315,$D315)*overallRate,MIN(2258,E315)*overallRate)))))</f>
        <v>Effectuez l’étape 1</v>
      </c>
      <c r="H315" s="68" t="str">
        <f>IF(ISTEXT(overallRate),"Effectuez l’étape 1",IF($C315="Yes","Use Step 2a) Weekly for employees on leave with pay",IF(OR(COUNT($D315,F315)&lt;&gt;2,overallRate=0),0,IF(revenueReduction&gt;0.3,MAX(IF($B315="Oui - sans lien de dépendance",MIN(2258,F315,$D315)*overallRate,MIN(2258,F315)*overallRate),ROUND(MAX(IF($B315="Non - avec lien de dépendance",0,MIN((0.75*F315),1694)),MIN(F315,(0.75*$D315),1694)),2)),IF($B315="Non - avec lien de dépendance",MIN(1129,F315,$D315)*overallRate,MIN(2258,F315)*overallRate)))))</f>
        <v>Effectuez l’étape 1</v>
      </c>
      <c r="I315" s="3">
        <f t="shared" si="4"/>
        <v>0</v>
      </c>
    </row>
    <row r="316" spans="7:9" x14ac:dyDescent="0.5">
      <c r="G316" s="68" t="str">
        <f>IF(ISTEXT(overallRate),"Effectuez l’étape 1",IF($C316="Yes","Use Step 2a) Weekly for employees on leave with pay",IF(OR(COUNT($D316,E316)&lt;&gt;2,overallRate=0),0,IF(revenueReduction&gt;0.3,MAX(IF($B316="Oui - sans lien de dépendance",MIN(2258,E316,$D316)*overallRate,MIN(2258,E316)*overallRate),ROUND(MAX(IF($B316="Non - avec lien de dépendance",0,MIN((0.75*E316),1694)),MIN(E316,(0.75*$D316),1694)),2)),IF($B316="Non - avec lien de dépendance",MIN(1129,E316,$D316)*overallRate,MIN(2258,E316)*overallRate)))))</f>
        <v>Effectuez l’étape 1</v>
      </c>
      <c r="H316" s="68" t="str">
        <f>IF(ISTEXT(overallRate),"Effectuez l’étape 1",IF($C316="Yes","Use Step 2a) Weekly for employees on leave with pay",IF(OR(COUNT($D316,F316)&lt;&gt;2,overallRate=0),0,IF(revenueReduction&gt;0.3,MAX(IF($B316="Oui - sans lien de dépendance",MIN(2258,F316,$D316)*overallRate,MIN(2258,F316)*overallRate),ROUND(MAX(IF($B316="Non - avec lien de dépendance",0,MIN((0.75*F316),1694)),MIN(F316,(0.75*$D316),1694)),2)),IF($B316="Non - avec lien de dépendance",MIN(1129,F316,$D316)*overallRate,MIN(2258,F316)*overallRate)))))</f>
        <v>Effectuez l’étape 1</v>
      </c>
      <c r="I316" s="3">
        <f t="shared" si="4"/>
        <v>0</v>
      </c>
    </row>
    <row r="317" spans="7:9" x14ac:dyDescent="0.5">
      <c r="G317" s="68" t="str">
        <f>IF(ISTEXT(overallRate),"Effectuez l’étape 1",IF($C317="Yes","Use Step 2a) Weekly for employees on leave with pay",IF(OR(COUNT($D317,E317)&lt;&gt;2,overallRate=0),0,IF(revenueReduction&gt;0.3,MAX(IF($B317="Oui - sans lien de dépendance",MIN(2258,E317,$D317)*overallRate,MIN(2258,E317)*overallRate),ROUND(MAX(IF($B317="Non - avec lien de dépendance",0,MIN((0.75*E317),1694)),MIN(E317,(0.75*$D317),1694)),2)),IF($B317="Non - avec lien de dépendance",MIN(1129,E317,$D317)*overallRate,MIN(2258,E317)*overallRate)))))</f>
        <v>Effectuez l’étape 1</v>
      </c>
      <c r="H317" s="68" t="str">
        <f>IF(ISTEXT(overallRate),"Effectuez l’étape 1",IF($C317="Yes","Use Step 2a) Weekly for employees on leave with pay",IF(OR(COUNT($D317,F317)&lt;&gt;2,overallRate=0),0,IF(revenueReduction&gt;0.3,MAX(IF($B317="Oui - sans lien de dépendance",MIN(2258,F317,$D317)*overallRate,MIN(2258,F317)*overallRate),ROUND(MAX(IF($B317="Non - avec lien de dépendance",0,MIN((0.75*F317),1694)),MIN(F317,(0.75*$D317),1694)),2)),IF($B317="Non - avec lien de dépendance",MIN(1129,F317,$D317)*overallRate,MIN(2258,F317)*overallRate)))))</f>
        <v>Effectuez l’étape 1</v>
      </c>
      <c r="I317" s="3">
        <f t="shared" si="4"/>
        <v>0</v>
      </c>
    </row>
    <row r="318" spans="7:9" x14ac:dyDescent="0.5">
      <c r="G318" s="68" t="str">
        <f>IF(ISTEXT(overallRate),"Effectuez l’étape 1",IF($C318="Yes","Use Step 2a) Weekly for employees on leave with pay",IF(OR(COUNT($D318,E318)&lt;&gt;2,overallRate=0),0,IF(revenueReduction&gt;0.3,MAX(IF($B318="Oui - sans lien de dépendance",MIN(2258,E318,$D318)*overallRate,MIN(2258,E318)*overallRate),ROUND(MAX(IF($B318="Non - avec lien de dépendance",0,MIN((0.75*E318),1694)),MIN(E318,(0.75*$D318),1694)),2)),IF($B318="Non - avec lien de dépendance",MIN(1129,E318,$D318)*overallRate,MIN(2258,E318)*overallRate)))))</f>
        <v>Effectuez l’étape 1</v>
      </c>
      <c r="H318" s="68" t="str">
        <f>IF(ISTEXT(overallRate),"Effectuez l’étape 1",IF($C318="Yes","Use Step 2a) Weekly for employees on leave with pay",IF(OR(COUNT($D318,F318)&lt;&gt;2,overallRate=0),0,IF(revenueReduction&gt;0.3,MAX(IF($B318="Oui - sans lien de dépendance",MIN(2258,F318,$D318)*overallRate,MIN(2258,F318)*overallRate),ROUND(MAX(IF($B318="Non - avec lien de dépendance",0,MIN((0.75*F318),1694)),MIN(F318,(0.75*$D318),1694)),2)),IF($B318="Non - avec lien de dépendance",MIN(1129,F318,$D318)*overallRate,MIN(2258,F318)*overallRate)))))</f>
        <v>Effectuez l’étape 1</v>
      </c>
      <c r="I318" s="3">
        <f t="shared" si="4"/>
        <v>0</v>
      </c>
    </row>
    <row r="319" spans="7:9" x14ac:dyDescent="0.5">
      <c r="G319" s="68" t="str">
        <f>IF(ISTEXT(overallRate),"Effectuez l’étape 1",IF($C319="Yes","Use Step 2a) Weekly for employees on leave with pay",IF(OR(COUNT($D319,E319)&lt;&gt;2,overallRate=0),0,IF(revenueReduction&gt;0.3,MAX(IF($B319="Oui - sans lien de dépendance",MIN(2258,E319,$D319)*overallRate,MIN(2258,E319)*overallRate),ROUND(MAX(IF($B319="Non - avec lien de dépendance",0,MIN((0.75*E319),1694)),MIN(E319,(0.75*$D319),1694)),2)),IF($B319="Non - avec lien de dépendance",MIN(1129,E319,$D319)*overallRate,MIN(2258,E319)*overallRate)))))</f>
        <v>Effectuez l’étape 1</v>
      </c>
      <c r="H319" s="68" t="str">
        <f>IF(ISTEXT(overallRate),"Effectuez l’étape 1",IF($C319="Yes","Use Step 2a) Weekly for employees on leave with pay",IF(OR(COUNT($D319,F319)&lt;&gt;2,overallRate=0),0,IF(revenueReduction&gt;0.3,MAX(IF($B319="Oui - sans lien de dépendance",MIN(2258,F319,$D319)*overallRate,MIN(2258,F319)*overallRate),ROUND(MAX(IF($B319="Non - avec lien de dépendance",0,MIN((0.75*F319),1694)),MIN(F319,(0.75*$D319),1694)),2)),IF($B319="Non - avec lien de dépendance",MIN(1129,F319,$D319)*overallRate,MIN(2258,F319)*overallRate)))))</f>
        <v>Effectuez l’étape 1</v>
      </c>
      <c r="I319" s="3">
        <f t="shared" si="4"/>
        <v>0</v>
      </c>
    </row>
    <row r="320" spans="7:9" x14ac:dyDescent="0.5">
      <c r="G320" s="68" t="str">
        <f>IF(ISTEXT(overallRate),"Effectuez l’étape 1",IF($C320="Yes","Use Step 2a) Weekly for employees on leave with pay",IF(OR(COUNT($D320,E320)&lt;&gt;2,overallRate=0),0,IF(revenueReduction&gt;0.3,MAX(IF($B320="Oui - sans lien de dépendance",MIN(2258,E320,$D320)*overallRate,MIN(2258,E320)*overallRate),ROUND(MAX(IF($B320="Non - avec lien de dépendance",0,MIN((0.75*E320),1694)),MIN(E320,(0.75*$D320),1694)),2)),IF($B320="Non - avec lien de dépendance",MIN(1129,E320,$D320)*overallRate,MIN(2258,E320)*overallRate)))))</f>
        <v>Effectuez l’étape 1</v>
      </c>
      <c r="H320" s="68" t="str">
        <f>IF(ISTEXT(overallRate),"Effectuez l’étape 1",IF($C320="Yes","Use Step 2a) Weekly for employees on leave with pay",IF(OR(COUNT($D320,F320)&lt;&gt;2,overallRate=0),0,IF(revenueReduction&gt;0.3,MAX(IF($B320="Oui - sans lien de dépendance",MIN(2258,F320,$D320)*overallRate,MIN(2258,F320)*overallRate),ROUND(MAX(IF($B320="Non - avec lien de dépendance",0,MIN((0.75*F320),1694)),MIN(F320,(0.75*$D320),1694)),2)),IF($B320="Non - avec lien de dépendance",MIN(1129,F320,$D320)*overallRate,MIN(2258,F320)*overallRate)))))</f>
        <v>Effectuez l’étape 1</v>
      </c>
      <c r="I320" s="3">
        <f t="shared" si="4"/>
        <v>0</v>
      </c>
    </row>
    <row r="321" spans="7:9" x14ac:dyDescent="0.5">
      <c r="G321" s="68" t="str">
        <f>IF(ISTEXT(overallRate),"Effectuez l’étape 1",IF($C321="Yes","Use Step 2a) Weekly for employees on leave with pay",IF(OR(COUNT($D321,E321)&lt;&gt;2,overallRate=0),0,IF(revenueReduction&gt;0.3,MAX(IF($B321="Oui - sans lien de dépendance",MIN(2258,E321,$D321)*overallRate,MIN(2258,E321)*overallRate),ROUND(MAX(IF($B321="Non - avec lien de dépendance",0,MIN((0.75*E321),1694)),MIN(E321,(0.75*$D321),1694)),2)),IF($B321="Non - avec lien de dépendance",MIN(1129,E321,$D321)*overallRate,MIN(2258,E321)*overallRate)))))</f>
        <v>Effectuez l’étape 1</v>
      </c>
      <c r="H321" s="68" t="str">
        <f>IF(ISTEXT(overallRate),"Effectuez l’étape 1",IF($C321="Yes","Use Step 2a) Weekly for employees on leave with pay",IF(OR(COUNT($D321,F321)&lt;&gt;2,overallRate=0),0,IF(revenueReduction&gt;0.3,MAX(IF($B321="Oui - sans lien de dépendance",MIN(2258,F321,$D321)*overallRate,MIN(2258,F321)*overallRate),ROUND(MAX(IF($B321="Non - avec lien de dépendance",0,MIN((0.75*F321),1694)),MIN(F321,(0.75*$D321),1694)),2)),IF($B321="Non - avec lien de dépendance",MIN(1129,F321,$D321)*overallRate,MIN(2258,F321)*overallRate)))))</f>
        <v>Effectuez l’étape 1</v>
      </c>
      <c r="I321" s="3">
        <f t="shared" si="4"/>
        <v>0</v>
      </c>
    </row>
    <row r="322" spans="7:9" x14ac:dyDescent="0.5">
      <c r="G322" s="68" t="str">
        <f>IF(ISTEXT(overallRate),"Effectuez l’étape 1",IF($C322="Yes","Use Step 2a) Weekly for employees on leave with pay",IF(OR(COUNT($D322,E322)&lt;&gt;2,overallRate=0),0,IF(revenueReduction&gt;0.3,MAX(IF($B322="Oui - sans lien de dépendance",MIN(2258,E322,$D322)*overallRate,MIN(2258,E322)*overallRate),ROUND(MAX(IF($B322="Non - avec lien de dépendance",0,MIN((0.75*E322),1694)),MIN(E322,(0.75*$D322),1694)),2)),IF($B322="Non - avec lien de dépendance",MIN(1129,E322,$D322)*overallRate,MIN(2258,E322)*overallRate)))))</f>
        <v>Effectuez l’étape 1</v>
      </c>
      <c r="H322" s="68" t="str">
        <f>IF(ISTEXT(overallRate),"Effectuez l’étape 1",IF($C322="Yes","Use Step 2a) Weekly for employees on leave with pay",IF(OR(COUNT($D322,F322)&lt;&gt;2,overallRate=0),0,IF(revenueReduction&gt;0.3,MAX(IF($B322="Oui - sans lien de dépendance",MIN(2258,F322,$D322)*overallRate,MIN(2258,F322)*overallRate),ROUND(MAX(IF($B322="Non - avec lien de dépendance",0,MIN((0.75*F322),1694)),MIN(F322,(0.75*$D322),1694)),2)),IF($B322="Non - avec lien de dépendance",MIN(1129,F322,$D322)*overallRate,MIN(2258,F322)*overallRate)))))</f>
        <v>Effectuez l’étape 1</v>
      </c>
      <c r="I322" s="3">
        <f t="shared" si="4"/>
        <v>0</v>
      </c>
    </row>
    <row r="323" spans="7:9" x14ac:dyDescent="0.5">
      <c r="G323" s="68" t="str">
        <f>IF(ISTEXT(overallRate),"Effectuez l’étape 1",IF($C323="Yes","Use Step 2a) Weekly for employees on leave with pay",IF(OR(COUNT($D323,E323)&lt;&gt;2,overallRate=0),0,IF(revenueReduction&gt;0.3,MAX(IF($B323="Oui - sans lien de dépendance",MIN(2258,E323,$D323)*overallRate,MIN(2258,E323)*overallRate),ROUND(MAX(IF($B323="Non - avec lien de dépendance",0,MIN((0.75*E323),1694)),MIN(E323,(0.75*$D323),1694)),2)),IF($B323="Non - avec lien de dépendance",MIN(1129,E323,$D323)*overallRate,MIN(2258,E323)*overallRate)))))</f>
        <v>Effectuez l’étape 1</v>
      </c>
      <c r="H323" s="68" t="str">
        <f>IF(ISTEXT(overallRate),"Effectuez l’étape 1",IF($C323="Yes","Use Step 2a) Weekly for employees on leave with pay",IF(OR(COUNT($D323,F323)&lt;&gt;2,overallRate=0),0,IF(revenueReduction&gt;0.3,MAX(IF($B323="Oui - sans lien de dépendance",MIN(2258,F323,$D323)*overallRate,MIN(2258,F323)*overallRate),ROUND(MAX(IF($B323="Non - avec lien de dépendance",0,MIN((0.75*F323),1694)),MIN(F323,(0.75*$D323),1694)),2)),IF($B323="Non - avec lien de dépendance",MIN(1129,F323,$D323)*overallRate,MIN(2258,F323)*overallRate)))))</f>
        <v>Effectuez l’étape 1</v>
      </c>
      <c r="I323" s="3">
        <f t="shared" si="4"/>
        <v>0</v>
      </c>
    </row>
    <row r="324" spans="7:9" x14ac:dyDescent="0.5">
      <c r="G324" s="68" t="str">
        <f>IF(ISTEXT(overallRate),"Effectuez l’étape 1",IF($C324="Yes","Use Step 2a) Weekly for employees on leave with pay",IF(OR(COUNT($D324,E324)&lt;&gt;2,overallRate=0),0,IF(revenueReduction&gt;0.3,MAX(IF($B324="Oui - sans lien de dépendance",MIN(2258,E324,$D324)*overallRate,MIN(2258,E324)*overallRate),ROUND(MAX(IF($B324="Non - avec lien de dépendance",0,MIN((0.75*E324),1694)),MIN(E324,(0.75*$D324),1694)),2)),IF($B324="Non - avec lien de dépendance",MIN(1129,E324,$D324)*overallRate,MIN(2258,E324)*overallRate)))))</f>
        <v>Effectuez l’étape 1</v>
      </c>
      <c r="H324" s="68" t="str">
        <f>IF(ISTEXT(overallRate),"Effectuez l’étape 1",IF($C324="Yes","Use Step 2a) Weekly for employees on leave with pay",IF(OR(COUNT($D324,F324)&lt;&gt;2,overallRate=0),0,IF(revenueReduction&gt;0.3,MAX(IF($B324="Oui - sans lien de dépendance",MIN(2258,F324,$D324)*overallRate,MIN(2258,F324)*overallRate),ROUND(MAX(IF($B324="Non - avec lien de dépendance",0,MIN((0.75*F324),1694)),MIN(F324,(0.75*$D324),1694)),2)),IF($B324="Non - avec lien de dépendance",MIN(1129,F324,$D324)*overallRate,MIN(2258,F324)*overallRate)))))</f>
        <v>Effectuez l’étape 1</v>
      </c>
      <c r="I324" s="3">
        <f t="shared" si="4"/>
        <v>0</v>
      </c>
    </row>
    <row r="325" spans="7:9" x14ac:dyDescent="0.5">
      <c r="G325" s="68" t="str">
        <f>IF(ISTEXT(overallRate),"Effectuez l’étape 1",IF($C325="Yes","Use Step 2a) Weekly for employees on leave with pay",IF(OR(COUNT($D325,E325)&lt;&gt;2,overallRate=0),0,IF(revenueReduction&gt;0.3,MAX(IF($B325="Oui - sans lien de dépendance",MIN(2258,E325,$D325)*overallRate,MIN(2258,E325)*overallRate),ROUND(MAX(IF($B325="Non - avec lien de dépendance",0,MIN((0.75*E325),1694)),MIN(E325,(0.75*$D325),1694)),2)),IF($B325="Non - avec lien de dépendance",MIN(1129,E325,$D325)*overallRate,MIN(2258,E325)*overallRate)))))</f>
        <v>Effectuez l’étape 1</v>
      </c>
      <c r="H325" s="68" t="str">
        <f>IF(ISTEXT(overallRate),"Effectuez l’étape 1",IF($C325="Yes","Use Step 2a) Weekly for employees on leave with pay",IF(OR(COUNT($D325,F325)&lt;&gt;2,overallRate=0),0,IF(revenueReduction&gt;0.3,MAX(IF($B325="Oui - sans lien de dépendance",MIN(2258,F325,$D325)*overallRate,MIN(2258,F325)*overallRate),ROUND(MAX(IF($B325="Non - avec lien de dépendance",0,MIN((0.75*F325),1694)),MIN(F325,(0.75*$D325),1694)),2)),IF($B325="Non - avec lien de dépendance",MIN(1129,F325,$D325)*overallRate,MIN(2258,F325)*overallRate)))))</f>
        <v>Effectuez l’étape 1</v>
      </c>
      <c r="I325" s="3">
        <f t="shared" si="4"/>
        <v>0</v>
      </c>
    </row>
    <row r="326" spans="7:9" x14ac:dyDescent="0.5">
      <c r="G326" s="68" t="str">
        <f>IF(ISTEXT(overallRate),"Effectuez l’étape 1",IF($C326="Yes","Use Step 2a) Weekly for employees on leave with pay",IF(OR(COUNT($D326,E326)&lt;&gt;2,overallRate=0),0,IF(revenueReduction&gt;0.3,MAX(IF($B326="Oui - sans lien de dépendance",MIN(2258,E326,$D326)*overallRate,MIN(2258,E326)*overallRate),ROUND(MAX(IF($B326="Non - avec lien de dépendance",0,MIN((0.75*E326),1694)),MIN(E326,(0.75*$D326),1694)),2)),IF($B326="Non - avec lien de dépendance",MIN(1129,E326,$D326)*overallRate,MIN(2258,E326)*overallRate)))))</f>
        <v>Effectuez l’étape 1</v>
      </c>
      <c r="H326" s="68" t="str">
        <f>IF(ISTEXT(overallRate),"Effectuez l’étape 1",IF($C326="Yes","Use Step 2a) Weekly for employees on leave with pay",IF(OR(COUNT($D326,F326)&lt;&gt;2,overallRate=0),0,IF(revenueReduction&gt;0.3,MAX(IF($B326="Oui - sans lien de dépendance",MIN(2258,F326,$D326)*overallRate,MIN(2258,F326)*overallRate),ROUND(MAX(IF($B326="Non - avec lien de dépendance",0,MIN((0.75*F326),1694)),MIN(F326,(0.75*$D326),1694)),2)),IF($B326="Non - avec lien de dépendance",MIN(1129,F326,$D326)*overallRate,MIN(2258,F326)*overallRate)))))</f>
        <v>Effectuez l’étape 1</v>
      </c>
      <c r="I326" s="3">
        <f t="shared" si="4"/>
        <v>0</v>
      </c>
    </row>
    <row r="327" spans="7:9" x14ac:dyDescent="0.5">
      <c r="G327" s="68" t="str">
        <f>IF(ISTEXT(overallRate),"Effectuez l’étape 1",IF($C327="Yes","Use Step 2a) Weekly for employees on leave with pay",IF(OR(COUNT($D327,E327)&lt;&gt;2,overallRate=0),0,IF(revenueReduction&gt;0.3,MAX(IF($B327="Oui - sans lien de dépendance",MIN(2258,E327,$D327)*overallRate,MIN(2258,E327)*overallRate),ROUND(MAX(IF($B327="Non - avec lien de dépendance",0,MIN((0.75*E327),1694)),MIN(E327,(0.75*$D327),1694)),2)),IF($B327="Non - avec lien de dépendance",MIN(1129,E327,$D327)*overallRate,MIN(2258,E327)*overallRate)))))</f>
        <v>Effectuez l’étape 1</v>
      </c>
      <c r="H327" s="68" t="str">
        <f>IF(ISTEXT(overallRate),"Effectuez l’étape 1",IF($C327="Yes","Use Step 2a) Weekly for employees on leave with pay",IF(OR(COUNT($D327,F327)&lt;&gt;2,overallRate=0),0,IF(revenueReduction&gt;0.3,MAX(IF($B327="Oui - sans lien de dépendance",MIN(2258,F327,$D327)*overallRate,MIN(2258,F327)*overallRate),ROUND(MAX(IF($B327="Non - avec lien de dépendance",0,MIN((0.75*F327),1694)),MIN(F327,(0.75*$D327),1694)),2)),IF($B327="Non - avec lien de dépendance",MIN(1129,F327,$D327)*overallRate,MIN(2258,F327)*overallRate)))))</f>
        <v>Effectuez l’étape 1</v>
      </c>
      <c r="I327" s="3">
        <f t="shared" ref="I327:I390" si="5">IF(AND(COUNT(B327:F327)&gt;0,OR(COUNT(D327:F327)&lt;&gt;3,ISBLANK(B327))),"Fill out all amounts",IF(COUNTIF(E327:F327,0)&gt;0,0,SUM(G327:H327)))</f>
        <v>0</v>
      </c>
    </row>
    <row r="328" spans="7:9" x14ac:dyDescent="0.5">
      <c r="G328" s="68" t="str">
        <f>IF(ISTEXT(overallRate),"Effectuez l’étape 1",IF($C328="Yes","Use Step 2a) Weekly for employees on leave with pay",IF(OR(COUNT($D328,E328)&lt;&gt;2,overallRate=0),0,IF(revenueReduction&gt;0.3,MAX(IF($B328="Oui - sans lien de dépendance",MIN(2258,E328,$D328)*overallRate,MIN(2258,E328)*overallRate),ROUND(MAX(IF($B328="Non - avec lien de dépendance",0,MIN((0.75*E328),1694)),MIN(E328,(0.75*$D328),1694)),2)),IF($B328="Non - avec lien de dépendance",MIN(1129,E328,$D328)*overallRate,MIN(2258,E328)*overallRate)))))</f>
        <v>Effectuez l’étape 1</v>
      </c>
      <c r="H328" s="68" t="str">
        <f>IF(ISTEXT(overallRate),"Effectuez l’étape 1",IF($C328="Yes","Use Step 2a) Weekly for employees on leave with pay",IF(OR(COUNT($D328,F328)&lt;&gt;2,overallRate=0),0,IF(revenueReduction&gt;0.3,MAX(IF($B328="Oui - sans lien de dépendance",MIN(2258,F328,$D328)*overallRate,MIN(2258,F328)*overallRate),ROUND(MAX(IF($B328="Non - avec lien de dépendance",0,MIN((0.75*F328),1694)),MIN(F328,(0.75*$D328),1694)),2)),IF($B328="Non - avec lien de dépendance",MIN(1129,F328,$D328)*overallRate,MIN(2258,F328)*overallRate)))))</f>
        <v>Effectuez l’étape 1</v>
      </c>
      <c r="I328" s="3">
        <f t="shared" si="5"/>
        <v>0</v>
      </c>
    </row>
    <row r="329" spans="7:9" x14ac:dyDescent="0.5">
      <c r="G329" s="68" t="str">
        <f>IF(ISTEXT(overallRate),"Effectuez l’étape 1",IF($C329="Yes","Use Step 2a) Weekly for employees on leave with pay",IF(OR(COUNT($D329,E329)&lt;&gt;2,overallRate=0),0,IF(revenueReduction&gt;0.3,MAX(IF($B329="Oui - sans lien de dépendance",MIN(2258,E329,$D329)*overallRate,MIN(2258,E329)*overallRate),ROUND(MAX(IF($B329="Non - avec lien de dépendance",0,MIN((0.75*E329),1694)),MIN(E329,(0.75*$D329),1694)),2)),IF($B329="Non - avec lien de dépendance",MIN(1129,E329,$D329)*overallRate,MIN(2258,E329)*overallRate)))))</f>
        <v>Effectuez l’étape 1</v>
      </c>
      <c r="H329" s="68" t="str">
        <f>IF(ISTEXT(overallRate),"Effectuez l’étape 1",IF($C329="Yes","Use Step 2a) Weekly for employees on leave with pay",IF(OR(COUNT($D329,F329)&lt;&gt;2,overallRate=0),0,IF(revenueReduction&gt;0.3,MAX(IF($B329="Oui - sans lien de dépendance",MIN(2258,F329,$D329)*overallRate,MIN(2258,F329)*overallRate),ROUND(MAX(IF($B329="Non - avec lien de dépendance",0,MIN((0.75*F329),1694)),MIN(F329,(0.75*$D329),1694)),2)),IF($B329="Non - avec lien de dépendance",MIN(1129,F329,$D329)*overallRate,MIN(2258,F329)*overallRate)))))</f>
        <v>Effectuez l’étape 1</v>
      </c>
      <c r="I329" s="3">
        <f t="shared" si="5"/>
        <v>0</v>
      </c>
    </row>
    <row r="330" spans="7:9" x14ac:dyDescent="0.5">
      <c r="G330" s="68" t="str">
        <f>IF(ISTEXT(overallRate),"Effectuez l’étape 1",IF($C330="Yes","Use Step 2a) Weekly for employees on leave with pay",IF(OR(COUNT($D330,E330)&lt;&gt;2,overallRate=0),0,IF(revenueReduction&gt;0.3,MAX(IF($B330="Oui - sans lien de dépendance",MIN(2258,E330,$D330)*overallRate,MIN(2258,E330)*overallRate),ROUND(MAX(IF($B330="Non - avec lien de dépendance",0,MIN((0.75*E330),1694)),MIN(E330,(0.75*$D330),1694)),2)),IF($B330="Non - avec lien de dépendance",MIN(1129,E330,$D330)*overallRate,MIN(2258,E330)*overallRate)))))</f>
        <v>Effectuez l’étape 1</v>
      </c>
      <c r="H330" s="68" t="str">
        <f>IF(ISTEXT(overallRate),"Effectuez l’étape 1",IF($C330="Yes","Use Step 2a) Weekly for employees on leave with pay",IF(OR(COUNT($D330,F330)&lt;&gt;2,overallRate=0),0,IF(revenueReduction&gt;0.3,MAX(IF($B330="Oui - sans lien de dépendance",MIN(2258,F330,$D330)*overallRate,MIN(2258,F330)*overallRate),ROUND(MAX(IF($B330="Non - avec lien de dépendance",0,MIN((0.75*F330),1694)),MIN(F330,(0.75*$D330),1694)),2)),IF($B330="Non - avec lien de dépendance",MIN(1129,F330,$D330)*overallRate,MIN(2258,F330)*overallRate)))))</f>
        <v>Effectuez l’étape 1</v>
      </c>
      <c r="I330" s="3">
        <f t="shared" si="5"/>
        <v>0</v>
      </c>
    </row>
    <row r="331" spans="7:9" x14ac:dyDescent="0.5">
      <c r="G331" s="68" t="str">
        <f>IF(ISTEXT(overallRate),"Effectuez l’étape 1",IF($C331="Yes","Use Step 2a) Weekly for employees on leave with pay",IF(OR(COUNT($D331,E331)&lt;&gt;2,overallRate=0),0,IF(revenueReduction&gt;0.3,MAX(IF($B331="Oui - sans lien de dépendance",MIN(2258,E331,$D331)*overallRate,MIN(2258,E331)*overallRate),ROUND(MAX(IF($B331="Non - avec lien de dépendance",0,MIN((0.75*E331),1694)),MIN(E331,(0.75*$D331),1694)),2)),IF($B331="Non - avec lien de dépendance",MIN(1129,E331,$D331)*overallRate,MIN(2258,E331)*overallRate)))))</f>
        <v>Effectuez l’étape 1</v>
      </c>
      <c r="H331" s="68" t="str">
        <f>IF(ISTEXT(overallRate),"Effectuez l’étape 1",IF($C331="Yes","Use Step 2a) Weekly for employees on leave with pay",IF(OR(COUNT($D331,F331)&lt;&gt;2,overallRate=0),0,IF(revenueReduction&gt;0.3,MAX(IF($B331="Oui - sans lien de dépendance",MIN(2258,F331,$D331)*overallRate,MIN(2258,F331)*overallRate),ROUND(MAX(IF($B331="Non - avec lien de dépendance",0,MIN((0.75*F331),1694)),MIN(F331,(0.75*$D331),1694)),2)),IF($B331="Non - avec lien de dépendance",MIN(1129,F331,$D331)*overallRate,MIN(2258,F331)*overallRate)))))</f>
        <v>Effectuez l’étape 1</v>
      </c>
      <c r="I331" s="3">
        <f t="shared" si="5"/>
        <v>0</v>
      </c>
    </row>
    <row r="332" spans="7:9" x14ac:dyDescent="0.5">
      <c r="G332" s="68" t="str">
        <f>IF(ISTEXT(overallRate),"Effectuez l’étape 1",IF($C332="Yes","Use Step 2a) Weekly for employees on leave with pay",IF(OR(COUNT($D332,E332)&lt;&gt;2,overallRate=0),0,IF(revenueReduction&gt;0.3,MAX(IF($B332="Oui - sans lien de dépendance",MIN(2258,E332,$D332)*overallRate,MIN(2258,E332)*overallRate),ROUND(MAX(IF($B332="Non - avec lien de dépendance",0,MIN((0.75*E332),1694)),MIN(E332,(0.75*$D332),1694)),2)),IF($B332="Non - avec lien de dépendance",MIN(1129,E332,$D332)*overallRate,MIN(2258,E332)*overallRate)))))</f>
        <v>Effectuez l’étape 1</v>
      </c>
      <c r="H332" s="68" t="str">
        <f>IF(ISTEXT(overallRate),"Effectuez l’étape 1",IF($C332="Yes","Use Step 2a) Weekly for employees on leave with pay",IF(OR(COUNT($D332,F332)&lt;&gt;2,overallRate=0),0,IF(revenueReduction&gt;0.3,MAX(IF($B332="Oui - sans lien de dépendance",MIN(2258,F332,$D332)*overallRate,MIN(2258,F332)*overallRate),ROUND(MAX(IF($B332="Non - avec lien de dépendance",0,MIN((0.75*F332),1694)),MIN(F332,(0.75*$D332),1694)),2)),IF($B332="Non - avec lien de dépendance",MIN(1129,F332,$D332)*overallRate,MIN(2258,F332)*overallRate)))))</f>
        <v>Effectuez l’étape 1</v>
      </c>
      <c r="I332" s="3">
        <f t="shared" si="5"/>
        <v>0</v>
      </c>
    </row>
    <row r="333" spans="7:9" x14ac:dyDescent="0.5">
      <c r="G333" s="68" t="str">
        <f>IF(ISTEXT(overallRate),"Effectuez l’étape 1",IF($C333="Yes","Use Step 2a) Weekly for employees on leave with pay",IF(OR(COUNT($D333,E333)&lt;&gt;2,overallRate=0),0,IF(revenueReduction&gt;0.3,MAX(IF($B333="Oui - sans lien de dépendance",MIN(2258,E333,$D333)*overallRate,MIN(2258,E333)*overallRate),ROUND(MAX(IF($B333="Non - avec lien de dépendance",0,MIN((0.75*E333),1694)),MIN(E333,(0.75*$D333),1694)),2)),IF($B333="Non - avec lien de dépendance",MIN(1129,E333,$D333)*overallRate,MIN(2258,E333)*overallRate)))))</f>
        <v>Effectuez l’étape 1</v>
      </c>
      <c r="H333" s="68" t="str">
        <f>IF(ISTEXT(overallRate),"Effectuez l’étape 1",IF($C333="Yes","Use Step 2a) Weekly for employees on leave with pay",IF(OR(COUNT($D333,F333)&lt;&gt;2,overallRate=0),0,IF(revenueReduction&gt;0.3,MAX(IF($B333="Oui - sans lien de dépendance",MIN(2258,F333,$D333)*overallRate,MIN(2258,F333)*overallRate),ROUND(MAX(IF($B333="Non - avec lien de dépendance",0,MIN((0.75*F333),1694)),MIN(F333,(0.75*$D333),1694)),2)),IF($B333="Non - avec lien de dépendance",MIN(1129,F333,$D333)*overallRate,MIN(2258,F333)*overallRate)))))</f>
        <v>Effectuez l’étape 1</v>
      </c>
      <c r="I333" s="3">
        <f t="shared" si="5"/>
        <v>0</v>
      </c>
    </row>
    <row r="334" spans="7:9" x14ac:dyDescent="0.5">
      <c r="G334" s="68" t="str">
        <f>IF(ISTEXT(overallRate),"Effectuez l’étape 1",IF($C334="Yes","Use Step 2a) Weekly for employees on leave with pay",IF(OR(COUNT($D334,E334)&lt;&gt;2,overallRate=0),0,IF(revenueReduction&gt;0.3,MAX(IF($B334="Oui - sans lien de dépendance",MIN(2258,E334,$D334)*overallRate,MIN(2258,E334)*overallRate),ROUND(MAX(IF($B334="Non - avec lien de dépendance",0,MIN((0.75*E334),1694)),MIN(E334,(0.75*$D334),1694)),2)),IF($B334="Non - avec lien de dépendance",MIN(1129,E334,$D334)*overallRate,MIN(2258,E334)*overallRate)))))</f>
        <v>Effectuez l’étape 1</v>
      </c>
      <c r="H334" s="68" t="str">
        <f>IF(ISTEXT(overallRate),"Effectuez l’étape 1",IF($C334="Yes","Use Step 2a) Weekly for employees on leave with pay",IF(OR(COUNT($D334,F334)&lt;&gt;2,overallRate=0),0,IF(revenueReduction&gt;0.3,MAX(IF($B334="Oui - sans lien de dépendance",MIN(2258,F334,$D334)*overallRate,MIN(2258,F334)*overallRate),ROUND(MAX(IF($B334="Non - avec lien de dépendance",0,MIN((0.75*F334),1694)),MIN(F334,(0.75*$D334),1694)),2)),IF($B334="Non - avec lien de dépendance",MIN(1129,F334,$D334)*overallRate,MIN(2258,F334)*overallRate)))))</f>
        <v>Effectuez l’étape 1</v>
      </c>
      <c r="I334" s="3">
        <f t="shared" si="5"/>
        <v>0</v>
      </c>
    </row>
    <row r="335" spans="7:9" x14ac:dyDescent="0.5">
      <c r="G335" s="68" t="str">
        <f>IF(ISTEXT(overallRate),"Effectuez l’étape 1",IF($C335="Yes","Use Step 2a) Weekly for employees on leave with pay",IF(OR(COUNT($D335,E335)&lt;&gt;2,overallRate=0),0,IF(revenueReduction&gt;0.3,MAX(IF($B335="Oui - sans lien de dépendance",MIN(2258,E335,$D335)*overallRate,MIN(2258,E335)*overallRate),ROUND(MAX(IF($B335="Non - avec lien de dépendance",0,MIN((0.75*E335),1694)),MIN(E335,(0.75*$D335),1694)),2)),IF($B335="Non - avec lien de dépendance",MIN(1129,E335,$D335)*overallRate,MIN(2258,E335)*overallRate)))))</f>
        <v>Effectuez l’étape 1</v>
      </c>
      <c r="H335" s="68" t="str">
        <f>IF(ISTEXT(overallRate),"Effectuez l’étape 1",IF($C335="Yes","Use Step 2a) Weekly for employees on leave with pay",IF(OR(COUNT($D335,F335)&lt;&gt;2,overallRate=0),0,IF(revenueReduction&gt;0.3,MAX(IF($B335="Oui - sans lien de dépendance",MIN(2258,F335,$D335)*overallRate,MIN(2258,F335)*overallRate),ROUND(MAX(IF($B335="Non - avec lien de dépendance",0,MIN((0.75*F335),1694)),MIN(F335,(0.75*$D335),1694)),2)),IF($B335="Non - avec lien de dépendance",MIN(1129,F335,$D335)*overallRate,MIN(2258,F335)*overallRate)))))</f>
        <v>Effectuez l’étape 1</v>
      </c>
      <c r="I335" s="3">
        <f t="shared" si="5"/>
        <v>0</v>
      </c>
    </row>
    <row r="336" spans="7:9" x14ac:dyDescent="0.5">
      <c r="G336" s="68" t="str">
        <f>IF(ISTEXT(overallRate),"Effectuez l’étape 1",IF($C336="Yes","Use Step 2a) Weekly for employees on leave with pay",IF(OR(COUNT($D336,E336)&lt;&gt;2,overallRate=0),0,IF(revenueReduction&gt;0.3,MAX(IF($B336="Oui - sans lien de dépendance",MIN(2258,E336,$D336)*overallRate,MIN(2258,E336)*overallRate),ROUND(MAX(IF($B336="Non - avec lien de dépendance",0,MIN((0.75*E336),1694)),MIN(E336,(0.75*$D336),1694)),2)),IF($B336="Non - avec lien de dépendance",MIN(1129,E336,$D336)*overallRate,MIN(2258,E336)*overallRate)))))</f>
        <v>Effectuez l’étape 1</v>
      </c>
      <c r="H336" s="68" t="str">
        <f>IF(ISTEXT(overallRate),"Effectuez l’étape 1",IF($C336="Yes","Use Step 2a) Weekly for employees on leave with pay",IF(OR(COUNT($D336,F336)&lt;&gt;2,overallRate=0),0,IF(revenueReduction&gt;0.3,MAX(IF($B336="Oui - sans lien de dépendance",MIN(2258,F336,$D336)*overallRate,MIN(2258,F336)*overallRate),ROUND(MAX(IF($B336="Non - avec lien de dépendance",0,MIN((0.75*F336),1694)),MIN(F336,(0.75*$D336),1694)),2)),IF($B336="Non - avec lien de dépendance",MIN(1129,F336,$D336)*overallRate,MIN(2258,F336)*overallRate)))))</f>
        <v>Effectuez l’étape 1</v>
      </c>
      <c r="I336" s="3">
        <f t="shared" si="5"/>
        <v>0</v>
      </c>
    </row>
    <row r="337" spans="7:9" x14ac:dyDescent="0.5">
      <c r="G337" s="68" t="str">
        <f>IF(ISTEXT(overallRate),"Effectuez l’étape 1",IF($C337="Yes","Use Step 2a) Weekly for employees on leave with pay",IF(OR(COUNT($D337,E337)&lt;&gt;2,overallRate=0),0,IF(revenueReduction&gt;0.3,MAX(IF($B337="Oui - sans lien de dépendance",MIN(2258,E337,$D337)*overallRate,MIN(2258,E337)*overallRate),ROUND(MAX(IF($B337="Non - avec lien de dépendance",0,MIN((0.75*E337),1694)),MIN(E337,(0.75*$D337),1694)),2)),IF($B337="Non - avec lien de dépendance",MIN(1129,E337,$D337)*overallRate,MIN(2258,E337)*overallRate)))))</f>
        <v>Effectuez l’étape 1</v>
      </c>
      <c r="H337" s="68" t="str">
        <f>IF(ISTEXT(overallRate),"Effectuez l’étape 1",IF($C337="Yes","Use Step 2a) Weekly for employees on leave with pay",IF(OR(COUNT($D337,F337)&lt;&gt;2,overallRate=0),0,IF(revenueReduction&gt;0.3,MAX(IF($B337="Oui - sans lien de dépendance",MIN(2258,F337,$D337)*overallRate,MIN(2258,F337)*overallRate),ROUND(MAX(IF($B337="Non - avec lien de dépendance",0,MIN((0.75*F337),1694)),MIN(F337,(0.75*$D337),1694)),2)),IF($B337="Non - avec lien de dépendance",MIN(1129,F337,$D337)*overallRate,MIN(2258,F337)*overallRate)))))</f>
        <v>Effectuez l’étape 1</v>
      </c>
      <c r="I337" s="3">
        <f t="shared" si="5"/>
        <v>0</v>
      </c>
    </row>
    <row r="338" spans="7:9" x14ac:dyDescent="0.5">
      <c r="G338" s="68" t="str">
        <f>IF(ISTEXT(overallRate),"Effectuez l’étape 1",IF($C338="Yes","Use Step 2a) Weekly for employees on leave with pay",IF(OR(COUNT($D338,E338)&lt;&gt;2,overallRate=0),0,IF(revenueReduction&gt;0.3,MAX(IF($B338="Oui - sans lien de dépendance",MIN(2258,E338,$D338)*overallRate,MIN(2258,E338)*overallRate),ROUND(MAX(IF($B338="Non - avec lien de dépendance",0,MIN((0.75*E338),1694)),MIN(E338,(0.75*$D338),1694)),2)),IF($B338="Non - avec lien de dépendance",MIN(1129,E338,$D338)*overallRate,MIN(2258,E338)*overallRate)))))</f>
        <v>Effectuez l’étape 1</v>
      </c>
      <c r="H338" s="68" t="str">
        <f>IF(ISTEXT(overallRate),"Effectuez l’étape 1",IF($C338="Yes","Use Step 2a) Weekly for employees on leave with pay",IF(OR(COUNT($D338,F338)&lt;&gt;2,overallRate=0),0,IF(revenueReduction&gt;0.3,MAX(IF($B338="Oui - sans lien de dépendance",MIN(2258,F338,$D338)*overallRate,MIN(2258,F338)*overallRate),ROUND(MAX(IF($B338="Non - avec lien de dépendance",0,MIN((0.75*F338),1694)),MIN(F338,(0.75*$D338),1694)),2)),IF($B338="Non - avec lien de dépendance",MIN(1129,F338,$D338)*overallRate,MIN(2258,F338)*overallRate)))))</f>
        <v>Effectuez l’étape 1</v>
      </c>
      <c r="I338" s="3">
        <f t="shared" si="5"/>
        <v>0</v>
      </c>
    </row>
    <row r="339" spans="7:9" x14ac:dyDescent="0.5">
      <c r="G339" s="68" t="str">
        <f>IF(ISTEXT(overallRate),"Effectuez l’étape 1",IF($C339="Yes","Use Step 2a) Weekly for employees on leave with pay",IF(OR(COUNT($D339,E339)&lt;&gt;2,overallRate=0),0,IF(revenueReduction&gt;0.3,MAX(IF($B339="Oui - sans lien de dépendance",MIN(2258,E339,$D339)*overallRate,MIN(2258,E339)*overallRate),ROUND(MAX(IF($B339="Non - avec lien de dépendance",0,MIN((0.75*E339),1694)),MIN(E339,(0.75*$D339),1694)),2)),IF($B339="Non - avec lien de dépendance",MIN(1129,E339,$D339)*overallRate,MIN(2258,E339)*overallRate)))))</f>
        <v>Effectuez l’étape 1</v>
      </c>
      <c r="H339" s="68" t="str">
        <f>IF(ISTEXT(overallRate),"Effectuez l’étape 1",IF($C339="Yes","Use Step 2a) Weekly for employees on leave with pay",IF(OR(COUNT($D339,F339)&lt;&gt;2,overallRate=0),0,IF(revenueReduction&gt;0.3,MAX(IF($B339="Oui - sans lien de dépendance",MIN(2258,F339,$D339)*overallRate,MIN(2258,F339)*overallRate),ROUND(MAX(IF($B339="Non - avec lien de dépendance",0,MIN((0.75*F339),1694)),MIN(F339,(0.75*$D339),1694)),2)),IF($B339="Non - avec lien de dépendance",MIN(1129,F339,$D339)*overallRate,MIN(2258,F339)*overallRate)))))</f>
        <v>Effectuez l’étape 1</v>
      </c>
      <c r="I339" s="3">
        <f t="shared" si="5"/>
        <v>0</v>
      </c>
    </row>
    <row r="340" spans="7:9" x14ac:dyDescent="0.5">
      <c r="G340" s="68" t="str">
        <f>IF(ISTEXT(overallRate),"Effectuez l’étape 1",IF($C340="Yes","Use Step 2a) Weekly for employees on leave with pay",IF(OR(COUNT($D340,E340)&lt;&gt;2,overallRate=0),0,IF(revenueReduction&gt;0.3,MAX(IF($B340="Oui - sans lien de dépendance",MIN(2258,E340,$D340)*overallRate,MIN(2258,E340)*overallRate),ROUND(MAX(IF($B340="Non - avec lien de dépendance",0,MIN((0.75*E340),1694)),MIN(E340,(0.75*$D340),1694)),2)),IF($B340="Non - avec lien de dépendance",MIN(1129,E340,$D340)*overallRate,MIN(2258,E340)*overallRate)))))</f>
        <v>Effectuez l’étape 1</v>
      </c>
      <c r="H340" s="68" t="str">
        <f>IF(ISTEXT(overallRate),"Effectuez l’étape 1",IF($C340="Yes","Use Step 2a) Weekly for employees on leave with pay",IF(OR(COUNT($D340,F340)&lt;&gt;2,overallRate=0),0,IF(revenueReduction&gt;0.3,MAX(IF($B340="Oui - sans lien de dépendance",MIN(2258,F340,$D340)*overallRate,MIN(2258,F340)*overallRate),ROUND(MAX(IF($B340="Non - avec lien de dépendance",0,MIN((0.75*F340),1694)),MIN(F340,(0.75*$D340),1694)),2)),IF($B340="Non - avec lien de dépendance",MIN(1129,F340,$D340)*overallRate,MIN(2258,F340)*overallRate)))))</f>
        <v>Effectuez l’étape 1</v>
      </c>
      <c r="I340" s="3">
        <f t="shared" si="5"/>
        <v>0</v>
      </c>
    </row>
    <row r="341" spans="7:9" x14ac:dyDescent="0.5">
      <c r="G341" s="68" t="str">
        <f>IF(ISTEXT(overallRate),"Effectuez l’étape 1",IF($C341="Yes","Use Step 2a) Weekly for employees on leave with pay",IF(OR(COUNT($D341,E341)&lt;&gt;2,overallRate=0),0,IF(revenueReduction&gt;0.3,MAX(IF($B341="Oui - sans lien de dépendance",MIN(2258,E341,$D341)*overallRate,MIN(2258,E341)*overallRate),ROUND(MAX(IF($B341="Non - avec lien de dépendance",0,MIN((0.75*E341),1694)),MIN(E341,(0.75*$D341),1694)),2)),IF($B341="Non - avec lien de dépendance",MIN(1129,E341,$D341)*overallRate,MIN(2258,E341)*overallRate)))))</f>
        <v>Effectuez l’étape 1</v>
      </c>
      <c r="H341" s="68" t="str">
        <f>IF(ISTEXT(overallRate),"Effectuez l’étape 1",IF($C341="Yes","Use Step 2a) Weekly for employees on leave with pay",IF(OR(COUNT($D341,F341)&lt;&gt;2,overallRate=0),0,IF(revenueReduction&gt;0.3,MAX(IF($B341="Oui - sans lien de dépendance",MIN(2258,F341,$D341)*overallRate,MIN(2258,F341)*overallRate),ROUND(MAX(IF($B341="Non - avec lien de dépendance",0,MIN((0.75*F341),1694)),MIN(F341,(0.75*$D341),1694)),2)),IF($B341="Non - avec lien de dépendance",MIN(1129,F341,$D341)*overallRate,MIN(2258,F341)*overallRate)))))</f>
        <v>Effectuez l’étape 1</v>
      </c>
      <c r="I341" s="3">
        <f t="shared" si="5"/>
        <v>0</v>
      </c>
    </row>
    <row r="342" spans="7:9" x14ac:dyDescent="0.5">
      <c r="G342" s="68" t="str">
        <f>IF(ISTEXT(overallRate),"Effectuez l’étape 1",IF($C342="Yes","Use Step 2a) Weekly for employees on leave with pay",IF(OR(COUNT($D342,E342)&lt;&gt;2,overallRate=0),0,IF(revenueReduction&gt;0.3,MAX(IF($B342="Oui - sans lien de dépendance",MIN(2258,E342,$D342)*overallRate,MIN(2258,E342)*overallRate),ROUND(MAX(IF($B342="Non - avec lien de dépendance",0,MIN((0.75*E342),1694)),MIN(E342,(0.75*$D342),1694)),2)),IF($B342="Non - avec lien de dépendance",MIN(1129,E342,$D342)*overallRate,MIN(2258,E342)*overallRate)))))</f>
        <v>Effectuez l’étape 1</v>
      </c>
      <c r="H342" s="68" t="str">
        <f>IF(ISTEXT(overallRate),"Effectuez l’étape 1",IF($C342="Yes","Use Step 2a) Weekly for employees on leave with pay",IF(OR(COUNT($D342,F342)&lt;&gt;2,overallRate=0),0,IF(revenueReduction&gt;0.3,MAX(IF($B342="Oui - sans lien de dépendance",MIN(2258,F342,$D342)*overallRate,MIN(2258,F342)*overallRate),ROUND(MAX(IF($B342="Non - avec lien de dépendance",0,MIN((0.75*F342),1694)),MIN(F342,(0.75*$D342),1694)),2)),IF($B342="Non - avec lien de dépendance",MIN(1129,F342,$D342)*overallRate,MIN(2258,F342)*overallRate)))))</f>
        <v>Effectuez l’étape 1</v>
      </c>
      <c r="I342" s="3">
        <f t="shared" si="5"/>
        <v>0</v>
      </c>
    </row>
    <row r="343" spans="7:9" x14ac:dyDescent="0.5">
      <c r="G343" s="68" t="str">
        <f>IF(ISTEXT(overallRate),"Effectuez l’étape 1",IF($C343="Yes","Use Step 2a) Weekly for employees on leave with pay",IF(OR(COUNT($D343,E343)&lt;&gt;2,overallRate=0),0,IF(revenueReduction&gt;0.3,MAX(IF($B343="Oui - sans lien de dépendance",MIN(2258,E343,$D343)*overallRate,MIN(2258,E343)*overallRate),ROUND(MAX(IF($B343="Non - avec lien de dépendance",0,MIN((0.75*E343),1694)),MIN(E343,(0.75*$D343),1694)),2)),IF($B343="Non - avec lien de dépendance",MIN(1129,E343,$D343)*overallRate,MIN(2258,E343)*overallRate)))))</f>
        <v>Effectuez l’étape 1</v>
      </c>
      <c r="H343" s="68" t="str">
        <f>IF(ISTEXT(overallRate),"Effectuez l’étape 1",IF($C343="Yes","Use Step 2a) Weekly for employees on leave with pay",IF(OR(COUNT($D343,F343)&lt;&gt;2,overallRate=0),0,IF(revenueReduction&gt;0.3,MAX(IF($B343="Oui - sans lien de dépendance",MIN(2258,F343,$D343)*overallRate,MIN(2258,F343)*overallRate),ROUND(MAX(IF($B343="Non - avec lien de dépendance",0,MIN((0.75*F343),1694)),MIN(F343,(0.75*$D343),1694)),2)),IF($B343="Non - avec lien de dépendance",MIN(1129,F343,$D343)*overallRate,MIN(2258,F343)*overallRate)))))</f>
        <v>Effectuez l’étape 1</v>
      </c>
      <c r="I343" s="3">
        <f t="shared" si="5"/>
        <v>0</v>
      </c>
    </row>
    <row r="344" spans="7:9" x14ac:dyDescent="0.5">
      <c r="G344" s="68" t="str">
        <f>IF(ISTEXT(overallRate),"Effectuez l’étape 1",IF($C344="Yes","Use Step 2a) Weekly for employees on leave with pay",IF(OR(COUNT($D344,E344)&lt;&gt;2,overallRate=0),0,IF(revenueReduction&gt;0.3,MAX(IF($B344="Oui - sans lien de dépendance",MIN(2258,E344,$D344)*overallRate,MIN(2258,E344)*overallRate),ROUND(MAX(IF($B344="Non - avec lien de dépendance",0,MIN((0.75*E344),1694)),MIN(E344,(0.75*$D344),1694)),2)),IF($B344="Non - avec lien de dépendance",MIN(1129,E344,$D344)*overallRate,MIN(2258,E344)*overallRate)))))</f>
        <v>Effectuez l’étape 1</v>
      </c>
      <c r="H344" s="68" t="str">
        <f>IF(ISTEXT(overallRate),"Effectuez l’étape 1",IF($C344="Yes","Use Step 2a) Weekly for employees on leave with pay",IF(OR(COUNT($D344,F344)&lt;&gt;2,overallRate=0),0,IF(revenueReduction&gt;0.3,MAX(IF($B344="Oui - sans lien de dépendance",MIN(2258,F344,$D344)*overallRate,MIN(2258,F344)*overallRate),ROUND(MAX(IF($B344="Non - avec lien de dépendance",0,MIN((0.75*F344),1694)),MIN(F344,(0.75*$D344),1694)),2)),IF($B344="Non - avec lien de dépendance",MIN(1129,F344,$D344)*overallRate,MIN(2258,F344)*overallRate)))))</f>
        <v>Effectuez l’étape 1</v>
      </c>
      <c r="I344" s="3">
        <f t="shared" si="5"/>
        <v>0</v>
      </c>
    </row>
    <row r="345" spans="7:9" x14ac:dyDescent="0.5">
      <c r="G345" s="68" t="str">
        <f>IF(ISTEXT(overallRate),"Effectuez l’étape 1",IF($C345="Yes","Use Step 2a) Weekly for employees on leave with pay",IF(OR(COUNT($D345,E345)&lt;&gt;2,overallRate=0),0,IF(revenueReduction&gt;0.3,MAX(IF($B345="Oui - sans lien de dépendance",MIN(2258,E345,$D345)*overallRate,MIN(2258,E345)*overallRate),ROUND(MAX(IF($B345="Non - avec lien de dépendance",0,MIN((0.75*E345),1694)),MIN(E345,(0.75*$D345),1694)),2)),IF($B345="Non - avec lien de dépendance",MIN(1129,E345,$D345)*overallRate,MIN(2258,E345)*overallRate)))))</f>
        <v>Effectuez l’étape 1</v>
      </c>
      <c r="H345" s="68" t="str">
        <f>IF(ISTEXT(overallRate),"Effectuez l’étape 1",IF($C345="Yes","Use Step 2a) Weekly for employees on leave with pay",IF(OR(COUNT($D345,F345)&lt;&gt;2,overallRate=0),0,IF(revenueReduction&gt;0.3,MAX(IF($B345="Oui - sans lien de dépendance",MIN(2258,F345,$D345)*overallRate,MIN(2258,F345)*overallRate),ROUND(MAX(IF($B345="Non - avec lien de dépendance",0,MIN((0.75*F345),1694)),MIN(F345,(0.75*$D345),1694)),2)),IF($B345="Non - avec lien de dépendance",MIN(1129,F345,$D345)*overallRate,MIN(2258,F345)*overallRate)))))</f>
        <v>Effectuez l’étape 1</v>
      </c>
      <c r="I345" s="3">
        <f t="shared" si="5"/>
        <v>0</v>
      </c>
    </row>
    <row r="346" spans="7:9" x14ac:dyDescent="0.5">
      <c r="G346" s="68" t="str">
        <f>IF(ISTEXT(overallRate),"Effectuez l’étape 1",IF($C346="Yes","Use Step 2a) Weekly for employees on leave with pay",IF(OR(COUNT($D346,E346)&lt;&gt;2,overallRate=0),0,IF(revenueReduction&gt;0.3,MAX(IF($B346="Oui - sans lien de dépendance",MIN(2258,E346,$D346)*overallRate,MIN(2258,E346)*overallRate),ROUND(MAX(IF($B346="Non - avec lien de dépendance",0,MIN((0.75*E346),1694)),MIN(E346,(0.75*$D346),1694)),2)),IF($B346="Non - avec lien de dépendance",MIN(1129,E346,$D346)*overallRate,MIN(2258,E346)*overallRate)))))</f>
        <v>Effectuez l’étape 1</v>
      </c>
      <c r="H346" s="68" t="str">
        <f>IF(ISTEXT(overallRate),"Effectuez l’étape 1",IF($C346="Yes","Use Step 2a) Weekly for employees on leave with pay",IF(OR(COUNT($D346,F346)&lt;&gt;2,overallRate=0),0,IF(revenueReduction&gt;0.3,MAX(IF($B346="Oui - sans lien de dépendance",MIN(2258,F346,$D346)*overallRate,MIN(2258,F346)*overallRate),ROUND(MAX(IF($B346="Non - avec lien de dépendance",0,MIN((0.75*F346),1694)),MIN(F346,(0.75*$D346),1694)),2)),IF($B346="Non - avec lien de dépendance",MIN(1129,F346,$D346)*overallRate,MIN(2258,F346)*overallRate)))))</f>
        <v>Effectuez l’étape 1</v>
      </c>
      <c r="I346" s="3">
        <f t="shared" si="5"/>
        <v>0</v>
      </c>
    </row>
    <row r="347" spans="7:9" x14ac:dyDescent="0.5">
      <c r="G347" s="68" t="str">
        <f>IF(ISTEXT(overallRate),"Effectuez l’étape 1",IF($C347="Yes","Use Step 2a) Weekly for employees on leave with pay",IF(OR(COUNT($D347,E347)&lt;&gt;2,overallRate=0),0,IF(revenueReduction&gt;0.3,MAX(IF($B347="Oui - sans lien de dépendance",MIN(2258,E347,$D347)*overallRate,MIN(2258,E347)*overallRate),ROUND(MAX(IF($B347="Non - avec lien de dépendance",0,MIN((0.75*E347),1694)),MIN(E347,(0.75*$D347),1694)),2)),IF($B347="Non - avec lien de dépendance",MIN(1129,E347,$D347)*overallRate,MIN(2258,E347)*overallRate)))))</f>
        <v>Effectuez l’étape 1</v>
      </c>
      <c r="H347" s="68" t="str">
        <f>IF(ISTEXT(overallRate),"Effectuez l’étape 1",IF($C347="Yes","Use Step 2a) Weekly for employees on leave with pay",IF(OR(COUNT($D347,F347)&lt;&gt;2,overallRate=0),0,IF(revenueReduction&gt;0.3,MAX(IF($B347="Oui - sans lien de dépendance",MIN(2258,F347,$D347)*overallRate,MIN(2258,F347)*overallRate),ROUND(MAX(IF($B347="Non - avec lien de dépendance",0,MIN((0.75*F347),1694)),MIN(F347,(0.75*$D347),1694)),2)),IF($B347="Non - avec lien de dépendance",MIN(1129,F347,$D347)*overallRate,MIN(2258,F347)*overallRate)))))</f>
        <v>Effectuez l’étape 1</v>
      </c>
      <c r="I347" s="3">
        <f t="shared" si="5"/>
        <v>0</v>
      </c>
    </row>
    <row r="348" spans="7:9" x14ac:dyDescent="0.5">
      <c r="G348" s="68" t="str">
        <f>IF(ISTEXT(overallRate),"Effectuez l’étape 1",IF($C348="Yes","Use Step 2a) Weekly for employees on leave with pay",IF(OR(COUNT($D348,E348)&lt;&gt;2,overallRate=0),0,IF(revenueReduction&gt;0.3,MAX(IF($B348="Oui - sans lien de dépendance",MIN(2258,E348,$D348)*overallRate,MIN(2258,E348)*overallRate),ROUND(MAX(IF($B348="Non - avec lien de dépendance",0,MIN((0.75*E348),1694)),MIN(E348,(0.75*$D348),1694)),2)),IF($B348="Non - avec lien de dépendance",MIN(1129,E348,$D348)*overallRate,MIN(2258,E348)*overallRate)))))</f>
        <v>Effectuez l’étape 1</v>
      </c>
      <c r="H348" s="68" t="str">
        <f>IF(ISTEXT(overallRate),"Effectuez l’étape 1",IF($C348="Yes","Use Step 2a) Weekly for employees on leave with pay",IF(OR(COUNT($D348,F348)&lt;&gt;2,overallRate=0),0,IF(revenueReduction&gt;0.3,MAX(IF($B348="Oui - sans lien de dépendance",MIN(2258,F348,$D348)*overallRate,MIN(2258,F348)*overallRate),ROUND(MAX(IF($B348="Non - avec lien de dépendance",0,MIN((0.75*F348),1694)),MIN(F348,(0.75*$D348),1694)),2)),IF($B348="Non - avec lien de dépendance",MIN(1129,F348,$D348)*overallRate,MIN(2258,F348)*overallRate)))))</f>
        <v>Effectuez l’étape 1</v>
      </c>
      <c r="I348" s="3">
        <f t="shared" si="5"/>
        <v>0</v>
      </c>
    </row>
    <row r="349" spans="7:9" x14ac:dyDescent="0.5">
      <c r="G349" s="68" t="str">
        <f>IF(ISTEXT(overallRate),"Effectuez l’étape 1",IF($C349="Yes","Use Step 2a) Weekly for employees on leave with pay",IF(OR(COUNT($D349,E349)&lt;&gt;2,overallRate=0),0,IF(revenueReduction&gt;0.3,MAX(IF($B349="Oui - sans lien de dépendance",MIN(2258,E349,$D349)*overallRate,MIN(2258,E349)*overallRate),ROUND(MAX(IF($B349="Non - avec lien de dépendance",0,MIN((0.75*E349),1694)),MIN(E349,(0.75*$D349),1694)),2)),IF($B349="Non - avec lien de dépendance",MIN(1129,E349,$D349)*overallRate,MIN(2258,E349)*overallRate)))))</f>
        <v>Effectuez l’étape 1</v>
      </c>
      <c r="H349" s="68" t="str">
        <f>IF(ISTEXT(overallRate),"Effectuez l’étape 1",IF($C349="Yes","Use Step 2a) Weekly for employees on leave with pay",IF(OR(COUNT($D349,F349)&lt;&gt;2,overallRate=0),0,IF(revenueReduction&gt;0.3,MAX(IF($B349="Oui - sans lien de dépendance",MIN(2258,F349,$D349)*overallRate,MIN(2258,F349)*overallRate),ROUND(MAX(IF($B349="Non - avec lien de dépendance",0,MIN((0.75*F349),1694)),MIN(F349,(0.75*$D349),1694)),2)),IF($B349="Non - avec lien de dépendance",MIN(1129,F349,$D349)*overallRate,MIN(2258,F349)*overallRate)))))</f>
        <v>Effectuez l’étape 1</v>
      </c>
      <c r="I349" s="3">
        <f t="shared" si="5"/>
        <v>0</v>
      </c>
    </row>
    <row r="350" spans="7:9" x14ac:dyDescent="0.5">
      <c r="G350" s="68" t="str">
        <f>IF(ISTEXT(overallRate),"Effectuez l’étape 1",IF($C350="Yes","Use Step 2a) Weekly for employees on leave with pay",IF(OR(COUNT($D350,E350)&lt;&gt;2,overallRate=0),0,IF(revenueReduction&gt;0.3,MAX(IF($B350="Oui - sans lien de dépendance",MIN(2258,E350,$D350)*overallRate,MIN(2258,E350)*overallRate),ROUND(MAX(IF($B350="Non - avec lien de dépendance",0,MIN((0.75*E350),1694)),MIN(E350,(0.75*$D350),1694)),2)),IF($B350="Non - avec lien de dépendance",MIN(1129,E350,$D350)*overallRate,MIN(2258,E350)*overallRate)))))</f>
        <v>Effectuez l’étape 1</v>
      </c>
      <c r="H350" s="68" t="str">
        <f>IF(ISTEXT(overallRate),"Effectuez l’étape 1",IF($C350="Yes","Use Step 2a) Weekly for employees on leave with pay",IF(OR(COUNT($D350,F350)&lt;&gt;2,overallRate=0),0,IF(revenueReduction&gt;0.3,MAX(IF($B350="Oui - sans lien de dépendance",MIN(2258,F350,$D350)*overallRate,MIN(2258,F350)*overallRate),ROUND(MAX(IF($B350="Non - avec lien de dépendance",0,MIN((0.75*F350),1694)),MIN(F350,(0.75*$D350),1694)),2)),IF($B350="Non - avec lien de dépendance",MIN(1129,F350,$D350)*overallRate,MIN(2258,F350)*overallRate)))))</f>
        <v>Effectuez l’étape 1</v>
      </c>
      <c r="I350" s="3">
        <f t="shared" si="5"/>
        <v>0</v>
      </c>
    </row>
    <row r="351" spans="7:9" x14ac:dyDescent="0.5">
      <c r="G351" s="68" t="str">
        <f>IF(ISTEXT(overallRate),"Effectuez l’étape 1",IF($C351="Yes","Use Step 2a) Weekly for employees on leave with pay",IF(OR(COUNT($D351,E351)&lt;&gt;2,overallRate=0),0,IF(revenueReduction&gt;0.3,MAX(IF($B351="Oui - sans lien de dépendance",MIN(2258,E351,$D351)*overallRate,MIN(2258,E351)*overallRate),ROUND(MAX(IF($B351="Non - avec lien de dépendance",0,MIN((0.75*E351),1694)),MIN(E351,(0.75*$D351),1694)),2)),IF($B351="Non - avec lien de dépendance",MIN(1129,E351,$D351)*overallRate,MIN(2258,E351)*overallRate)))))</f>
        <v>Effectuez l’étape 1</v>
      </c>
      <c r="H351" s="68" t="str">
        <f>IF(ISTEXT(overallRate),"Effectuez l’étape 1",IF($C351="Yes","Use Step 2a) Weekly for employees on leave with pay",IF(OR(COUNT($D351,F351)&lt;&gt;2,overallRate=0),0,IF(revenueReduction&gt;0.3,MAX(IF($B351="Oui - sans lien de dépendance",MIN(2258,F351,$D351)*overallRate,MIN(2258,F351)*overallRate),ROUND(MAX(IF($B351="Non - avec lien de dépendance",0,MIN((0.75*F351),1694)),MIN(F351,(0.75*$D351),1694)),2)),IF($B351="Non - avec lien de dépendance",MIN(1129,F351,$D351)*overallRate,MIN(2258,F351)*overallRate)))))</f>
        <v>Effectuez l’étape 1</v>
      </c>
      <c r="I351" s="3">
        <f t="shared" si="5"/>
        <v>0</v>
      </c>
    </row>
    <row r="352" spans="7:9" x14ac:dyDescent="0.5">
      <c r="G352" s="68" t="str">
        <f>IF(ISTEXT(overallRate),"Effectuez l’étape 1",IF($C352="Yes","Use Step 2a) Weekly for employees on leave with pay",IF(OR(COUNT($D352,E352)&lt;&gt;2,overallRate=0),0,IF(revenueReduction&gt;0.3,MAX(IF($B352="Oui - sans lien de dépendance",MIN(2258,E352,$D352)*overallRate,MIN(2258,E352)*overallRate),ROUND(MAX(IF($B352="Non - avec lien de dépendance",0,MIN((0.75*E352),1694)),MIN(E352,(0.75*$D352),1694)),2)),IF($B352="Non - avec lien de dépendance",MIN(1129,E352,$D352)*overallRate,MIN(2258,E352)*overallRate)))))</f>
        <v>Effectuez l’étape 1</v>
      </c>
      <c r="H352" s="68" t="str">
        <f>IF(ISTEXT(overallRate),"Effectuez l’étape 1",IF($C352="Yes","Use Step 2a) Weekly for employees on leave with pay",IF(OR(COUNT($D352,F352)&lt;&gt;2,overallRate=0),0,IF(revenueReduction&gt;0.3,MAX(IF($B352="Oui - sans lien de dépendance",MIN(2258,F352,$D352)*overallRate,MIN(2258,F352)*overallRate),ROUND(MAX(IF($B352="Non - avec lien de dépendance",0,MIN((0.75*F352),1694)),MIN(F352,(0.75*$D352),1694)),2)),IF($B352="Non - avec lien de dépendance",MIN(1129,F352,$D352)*overallRate,MIN(2258,F352)*overallRate)))))</f>
        <v>Effectuez l’étape 1</v>
      </c>
      <c r="I352" s="3">
        <f t="shared" si="5"/>
        <v>0</v>
      </c>
    </row>
    <row r="353" spans="7:9" x14ac:dyDescent="0.5">
      <c r="G353" s="68" t="str">
        <f>IF(ISTEXT(overallRate),"Effectuez l’étape 1",IF($C353="Yes","Use Step 2a) Weekly for employees on leave with pay",IF(OR(COUNT($D353,E353)&lt;&gt;2,overallRate=0),0,IF(revenueReduction&gt;0.3,MAX(IF($B353="Oui - sans lien de dépendance",MIN(2258,E353,$D353)*overallRate,MIN(2258,E353)*overallRate),ROUND(MAX(IF($B353="Non - avec lien de dépendance",0,MIN((0.75*E353),1694)),MIN(E353,(0.75*$D353),1694)),2)),IF($B353="Non - avec lien de dépendance",MIN(1129,E353,$D353)*overallRate,MIN(2258,E353)*overallRate)))))</f>
        <v>Effectuez l’étape 1</v>
      </c>
      <c r="H353" s="68" t="str">
        <f>IF(ISTEXT(overallRate),"Effectuez l’étape 1",IF($C353="Yes","Use Step 2a) Weekly for employees on leave with pay",IF(OR(COUNT($D353,F353)&lt;&gt;2,overallRate=0),0,IF(revenueReduction&gt;0.3,MAX(IF($B353="Oui - sans lien de dépendance",MIN(2258,F353,$D353)*overallRate,MIN(2258,F353)*overallRate),ROUND(MAX(IF($B353="Non - avec lien de dépendance",0,MIN((0.75*F353),1694)),MIN(F353,(0.75*$D353),1694)),2)),IF($B353="Non - avec lien de dépendance",MIN(1129,F353,$D353)*overallRate,MIN(2258,F353)*overallRate)))))</f>
        <v>Effectuez l’étape 1</v>
      </c>
      <c r="I353" s="3">
        <f t="shared" si="5"/>
        <v>0</v>
      </c>
    </row>
    <row r="354" spans="7:9" x14ac:dyDescent="0.5">
      <c r="G354" s="68" t="str">
        <f>IF(ISTEXT(overallRate),"Effectuez l’étape 1",IF($C354="Yes","Use Step 2a) Weekly for employees on leave with pay",IF(OR(COUNT($D354,E354)&lt;&gt;2,overallRate=0),0,IF(revenueReduction&gt;0.3,MAX(IF($B354="Oui - sans lien de dépendance",MIN(2258,E354,$D354)*overallRate,MIN(2258,E354)*overallRate),ROUND(MAX(IF($B354="Non - avec lien de dépendance",0,MIN((0.75*E354),1694)),MIN(E354,(0.75*$D354),1694)),2)),IF($B354="Non - avec lien de dépendance",MIN(1129,E354,$D354)*overallRate,MIN(2258,E354)*overallRate)))))</f>
        <v>Effectuez l’étape 1</v>
      </c>
      <c r="H354" s="68" t="str">
        <f>IF(ISTEXT(overallRate),"Effectuez l’étape 1",IF($C354="Yes","Use Step 2a) Weekly for employees on leave with pay",IF(OR(COUNT($D354,F354)&lt;&gt;2,overallRate=0),0,IF(revenueReduction&gt;0.3,MAX(IF($B354="Oui - sans lien de dépendance",MIN(2258,F354,$D354)*overallRate,MIN(2258,F354)*overallRate),ROUND(MAX(IF($B354="Non - avec lien de dépendance",0,MIN((0.75*F354),1694)),MIN(F354,(0.75*$D354),1694)),2)),IF($B354="Non - avec lien de dépendance",MIN(1129,F354,$D354)*overallRate,MIN(2258,F354)*overallRate)))))</f>
        <v>Effectuez l’étape 1</v>
      </c>
      <c r="I354" s="3">
        <f t="shared" si="5"/>
        <v>0</v>
      </c>
    </row>
    <row r="355" spans="7:9" x14ac:dyDescent="0.5">
      <c r="G355" s="68" t="str">
        <f>IF(ISTEXT(overallRate),"Effectuez l’étape 1",IF($C355="Yes","Use Step 2a) Weekly for employees on leave with pay",IF(OR(COUNT($D355,E355)&lt;&gt;2,overallRate=0),0,IF(revenueReduction&gt;0.3,MAX(IF($B355="Oui - sans lien de dépendance",MIN(2258,E355,$D355)*overallRate,MIN(2258,E355)*overallRate),ROUND(MAX(IF($B355="Non - avec lien de dépendance",0,MIN((0.75*E355),1694)),MIN(E355,(0.75*$D355),1694)),2)),IF($B355="Non - avec lien de dépendance",MIN(1129,E355,$D355)*overallRate,MIN(2258,E355)*overallRate)))))</f>
        <v>Effectuez l’étape 1</v>
      </c>
      <c r="H355" s="68" t="str">
        <f>IF(ISTEXT(overallRate),"Effectuez l’étape 1",IF($C355="Yes","Use Step 2a) Weekly for employees on leave with pay",IF(OR(COUNT($D355,F355)&lt;&gt;2,overallRate=0),0,IF(revenueReduction&gt;0.3,MAX(IF($B355="Oui - sans lien de dépendance",MIN(2258,F355,$D355)*overallRate,MIN(2258,F355)*overallRate),ROUND(MAX(IF($B355="Non - avec lien de dépendance",0,MIN((0.75*F355),1694)),MIN(F355,(0.75*$D355),1694)),2)),IF($B355="Non - avec lien de dépendance",MIN(1129,F355,$D355)*overallRate,MIN(2258,F355)*overallRate)))))</f>
        <v>Effectuez l’étape 1</v>
      </c>
      <c r="I355" s="3">
        <f t="shared" si="5"/>
        <v>0</v>
      </c>
    </row>
    <row r="356" spans="7:9" x14ac:dyDescent="0.5">
      <c r="G356" s="68" t="str">
        <f>IF(ISTEXT(overallRate),"Effectuez l’étape 1",IF($C356="Yes","Use Step 2a) Weekly for employees on leave with pay",IF(OR(COUNT($D356,E356)&lt;&gt;2,overallRate=0),0,IF(revenueReduction&gt;0.3,MAX(IF($B356="Oui - sans lien de dépendance",MIN(2258,E356,$D356)*overallRate,MIN(2258,E356)*overallRate),ROUND(MAX(IF($B356="Non - avec lien de dépendance",0,MIN((0.75*E356),1694)),MIN(E356,(0.75*$D356),1694)),2)),IF($B356="Non - avec lien de dépendance",MIN(1129,E356,$D356)*overallRate,MIN(2258,E356)*overallRate)))))</f>
        <v>Effectuez l’étape 1</v>
      </c>
      <c r="H356" s="68" t="str">
        <f>IF(ISTEXT(overallRate),"Effectuez l’étape 1",IF($C356="Yes","Use Step 2a) Weekly for employees on leave with pay",IF(OR(COUNT($D356,F356)&lt;&gt;2,overallRate=0),0,IF(revenueReduction&gt;0.3,MAX(IF($B356="Oui - sans lien de dépendance",MIN(2258,F356,$D356)*overallRate,MIN(2258,F356)*overallRate),ROUND(MAX(IF($B356="Non - avec lien de dépendance",0,MIN((0.75*F356),1694)),MIN(F356,(0.75*$D356),1694)),2)),IF($B356="Non - avec lien de dépendance",MIN(1129,F356,$D356)*overallRate,MIN(2258,F356)*overallRate)))))</f>
        <v>Effectuez l’étape 1</v>
      </c>
      <c r="I356" s="3">
        <f t="shared" si="5"/>
        <v>0</v>
      </c>
    </row>
    <row r="357" spans="7:9" x14ac:dyDescent="0.5">
      <c r="G357" s="68" t="str">
        <f>IF(ISTEXT(overallRate),"Effectuez l’étape 1",IF($C357="Yes","Use Step 2a) Weekly for employees on leave with pay",IF(OR(COUNT($D357,E357)&lt;&gt;2,overallRate=0),0,IF(revenueReduction&gt;0.3,MAX(IF($B357="Oui - sans lien de dépendance",MIN(2258,E357,$D357)*overallRate,MIN(2258,E357)*overallRate),ROUND(MAX(IF($B357="Non - avec lien de dépendance",0,MIN((0.75*E357),1694)),MIN(E357,(0.75*$D357),1694)),2)),IF($B357="Non - avec lien de dépendance",MIN(1129,E357,$D357)*overallRate,MIN(2258,E357)*overallRate)))))</f>
        <v>Effectuez l’étape 1</v>
      </c>
      <c r="H357" s="68" t="str">
        <f>IF(ISTEXT(overallRate),"Effectuez l’étape 1",IF($C357="Yes","Use Step 2a) Weekly for employees on leave with pay",IF(OR(COUNT($D357,F357)&lt;&gt;2,overallRate=0),0,IF(revenueReduction&gt;0.3,MAX(IF($B357="Oui - sans lien de dépendance",MIN(2258,F357,$D357)*overallRate,MIN(2258,F357)*overallRate),ROUND(MAX(IF($B357="Non - avec lien de dépendance",0,MIN((0.75*F357),1694)),MIN(F357,(0.75*$D357),1694)),2)),IF($B357="Non - avec lien de dépendance",MIN(1129,F357,$D357)*overallRate,MIN(2258,F357)*overallRate)))))</f>
        <v>Effectuez l’étape 1</v>
      </c>
      <c r="I357" s="3">
        <f t="shared" si="5"/>
        <v>0</v>
      </c>
    </row>
    <row r="358" spans="7:9" x14ac:dyDescent="0.5">
      <c r="G358" s="68" t="str">
        <f>IF(ISTEXT(overallRate),"Effectuez l’étape 1",IF($C358="Yes","Use Step 2a) Weekly for employees on leave with pay",IF(OR(COUNT($D358,E358)&lt;&gt;2,overallRate=0),0,IF(revenueReduction&gt;0.3,MAX(IF($B358="Oui - sans lien de dépendance",MIN(2258,E358,$D358)*overallRate,MIN(2258,E358)*overallRate),ROUND(MAX(IF($B358="Non - avec lien de dépendance",0,MIN((0.75*E358),1694)),MIN(E358,(0.75*$D358),1694)),2)),IF($B358="Non - avec lien de dépendance",MIN(1129,E358,$D358)*overallRate,MIN(2258,E358)*overallRate)))))</f>
        <v>Effectuez l’étape 1</v>
      </c>
      <c r="H358" s="68" t="str">
        <f>IF(ISTEXT(overallRate),"Effectuez l’étape 1",IF($C358="Yes","Use Step 2a) Weekly for employees on leave with pay",IF(OR(COUNT($D358,F358)&lt;&gt;2,overallRate=0),0,IF(revenueReduction&gt;0.3,MAX(IF($B358="Oui - sans lien de dépendance",MIN(2258,F358,$D358)*overallRate,MIN(2258,F358)*overallRate),ROUND(MAX(IF($B358="Non - avec lien de dépendance",0,MIN((0.75*F358),1694)),MIN(F358,(0.75*$D358),1694)),2)),IF($B358="Non - avec lien de dépendance",MIN(1129,F358,$D358)*overallRate,MIN(2258,F358)*overallRate)))))</f>
        <v>Effectuez l’étape 1</v>
      </c>
      <c r="I358" s="3">
        <f t="shared" si="5"/>
        <v>0</v>
      </c>
    </row>
    <row r="359" spans="7:9" x14ac:dyDescent="0.5">
      <c r="G359" s="68" t="str">
        <f>IF(ISTEXT(overallRate),"Effectuez l’étape 1",IF($C359="Yes","Use Step 2a) Weekly for employees on leave with pay",IF(OR(COUNT($D359,E359)&lt;&gt;2,overallRate=0),0,IF(revenueReduction&gt;0.3,MAX(IF($B359="Oui - sans lien de dépendance",MIN(2258,E359,$D359)*overallRate,MIN(2258,E359)*overallRate),ROUND(MAX(IF($B359="Non - avec lien de dépendance",0,MIN((0.75*E359),1694)),MIN(E359,(0.75*$D359),1694)),2)),IF($B359="Non - avec lien de dépendance",MIN(1129,E359,$D359)*overallRate,MIN(2258,E359)*overallRate)))))</f>
        <v>Effectuez l’étape 1</v>
      </c>
      <c r="H359" s="68" t="str">
        <f>IF(ISTEXT(overallRate),"Effectuez l’étape 1",IF($C359="Yes","Use Step 2a) Weekly for employees on leave with pay",IF(OR(COUNT($D359,F359)&lt;&gt;2,overallRate=0),0,IF(revenueReduction&gt;0.3,MAX(IF($B359="Oui - sans lien de dépendance",MIN(2258,F359,$D359)*overallRate,MIN(2258,F359)*overallRate),ROUND(MAX(IF($B359="Non - avec lien de dépendance",0,MIN((0.75*F359),1694)),MIN(F359,(0.75*$D359),1694)),2)),IF($B359="Non - avec lien de dépendance",MIN(1129,F359,$D359)*overallRate,MIN(2258,F359)*overallRate)))))</f>
        <v>Effectuez l’étape 1</v>
      </c>
      <c r="I359" s="3">
        <f t="shared" si="5"/>
        <v>0</v>
      </c>
    </row>
    <row r="360" spans="7:9" x14ac:dyDescent="0.5">
      <c r="G360" s="68" t="str">
        <f>IF(ISTEXT(overallRate),"Effectuez l’étape 1",IF($C360="Yes","Use Step 2a) Weekly for employees on leave with pay",IF(OR(COUNT($D360,E360)&lt;&gt;2,overallRate=0),0,IF(revenueReduction&gt;0.3,MAX(IF($B360="Oui - sans lien de dépendance",MIN(2258,E360,$D360)*overallRate,MIN(2258,E360)*overallRate),ROUND(MAX(IF($B360="Non - avec lien de dépendance",0,MIN((0.75*E360),1694)),MIN(E360,(0.75*$D360),1694)),2)),IF($B360="Non - avec lien de dépendance",MIN(1129,E360,$D360)*overallRate,MIN(2258,E360)*overallRate)))))</f>
        <v>Effectuez l’étape 1</v>
      </c>
      <c r="H360" s="68" t="str">
        <f>IF(ISTEXT(overallRate),"Effectuez l’étape 1",IF($C360="Yes","Use Step 2a) Weekly for employees on leave with pay",IF(OR(COUNT($D360,F360)&lt;&gt;2,overallRate=0),0,IF(revenueReduction&gt;0.3,MAX(IF($B360="Oui - sans lien de dépendance",MIN(2258,F360,$D360)*overallRate,MIN(2258,F360)*overallRate),ROUND(MAX(IF($B360="Non - avec lien de dépendance",0,MIN((0.75*F360),1694)),MIN(F360,(0.75*$D360),1694)),2)),IF($B360="Non - avec lien de dépendance",MIN(1129,F360,$D360)*overallRate,MIN(2258,F360)*overallRate)))))</f>
        <v>Effectuez l’étape 1</v>
      </c>
      <c r="I360" s="3">
        <f t="shared" si="5"/>
        <v>0</v>
      </c>
    </row>
    <row r="361" spans="7:9" x14ac:dyDescent="0.5">
      <c r="G361" s="68" t="str">
        <f>IF(ISTEXT(overallRate),"Effectuez l’étape 1",IF($C361="Yes","Use Step 2a) Weekly for employees on leave with pay",IF(OR(COUNT($D361,E361)&lt;&gt;2,overallRate=0),0,IF(revenueReduction&gt;0.3,MAX(IF($B361="Oui - sans lien de dépendance",MIN(2258,E361,$D361)*overallRate,MIN(2258,E361)*overallRate),ROUND(MAX(IF($B361="Non - avec lien de dépendance",0,MIN((0.75*E361),1694)),MIN(E361,(0.75*$D361),1694)),2)),IF($B361="Non - avec lien de dépendance",MIN(1129,E361,$D361)*overallRate,MIN(2258,E361)*overallRate)))))</f>
        <v>Effectuez l’étape 1</v>
      </c>
      <c r="H361" s="68" t="str">
        <f>IF(ISTEXT(overallRate),"Effectuez l’étape 1",IF($C361="Yes","Use Step 2a) Weekly for employees on leave with pay",IF(OR(COUNT($D361,F361)&lt;&gt;2,overallRate=0),0,IF(revenueReduction&gt;0.3,MAX(IF($B361="Oui - sans lien de dépendance",MIN(2258,F361,$D361)*overallRate,MIN(2258,F361)*overallRate),ROUND(MAX(IF($B361="Non - avec lien de dépendance",0,MIN((0.75*F361),1694)),MIN(F361,(0.75*$D361),1694)),2)),IF($B361="Non - avec lien de dépendance",MIN(1129,F361,$D361)*overallRate,MIN(2258,F361)*overallRate)))))</f>
        <v>Effectuez l’étape 1</v>
      </c>
      <c r="I361" s="3">
        <f t="shared" si="5"/>
        <v>0</v>
      </c>
    </row>
    <row r="362" spans="7:9" x14ac:dyDescent="0.5">
      <c r="G362" s="68" t="str">
        <f>IF(ISTEXT(overallRate),"Effectuez l’étape 1",IF($C362="Yes","Use Step 2a) Weekly for employees on leave with pay",IF(OR(COUNT($D362,E362)&lt;&gt;2,overallRate=0),0,IF(revenueReduction&gt;0.3,MAX(IF($B362="Oui - sans lien de dépendance",MIN(2258,E362,$D362)*overallRate,MIN(2258,E362)*overallRate),ROUND(MAX(IF($B362="Non - avec lien de dépendance",0,MIN((0.75*E362),1694)),MIN(E362,(0.75*$D362),1694)),2)),IF($B362="Non - avec lien de dépendance",MIN(1129,E362,$D362)*overallRate,MIN(2258,E362)*overallRate)))))</f>
        <v>Effectuez l’étape 1</v>
      </c>
      <c r="H362" s="68" t="str">
        <f>IF(ISTEXT(overallRate),"Effectuez l’étape 1",IF($C362="Yes","Use Step 2a) Weekly for employees on leave with pay",IF(OR(COUNT($D362,F362)&lt;&gt;2,overallRate=0),0,IF(revenueReduction&gt;0.3,MAX(IF($B362="Oui - sans lien de dépendance",MIN(2258,F362,$D362)*overallRate,MIN(2258,F362)*overallRate),ROUND(MAX(IF($B362="Non - avec lien de dépendance",0,MIN((0.75*F362),1694)),MIN(F362,(0.75*$D362),1694)),2)),IF($B362="Non - avec lien de dépendance",MIN(1129,F362,$D362)*overallRate,MIN(2258,F362)*overallRate)))))</f>
        <v>Effectuez l’étape 1</v>
      </c>
      <c r="I362" s="3">
        <f t="shared" si="5"/>
        <v>0</v>
      </c>
    </row>
    <row r="363" spans="7:9" x14ac:dyDescent="0.5">
      <c r="G363" s="68" t="str">
        <f>IF(ISTEXT(overallRate),"Effectuez l’étape 1",IF($C363="Yes","Use Step 2a) Weekly for employees on leave with pay",IF(OR(COUNT($D363,E363)&lt;&gt;2,overallRate=0),0,IF(revenueReduction&gt;0.3,MAX(IF($B363="Oui - sans lien de dépendance",MIN(2258,E363,$D363)*overallRate,MIN(2258,E363)*overallRate),ROUND(MAX(IF($B363="Non - avec lien de dépendance",0,MIN((0.75*E363),1694)),MIN(E363,(0.75*$D363),1694)),2)),IF($B363="Non - avec lien de dépendance",MIN(1129,E363,$D363)*overallRate,MIN(2258,E363)*overallRate)))))</f>
        <v>Effectuez l’étape 1</v>
      </c>
      <c r="H363" s="68" t="str">
        <f>IF(ISTEXT(overallRate),"Effectuez l’étape 1",IF($C363="Yes","Use Step 2a) Weekly for employees on leave with pay",IF(OR(COUNT($D363,F363)&lt;&gt;2,overallRate=0),0,IF(revenueReduction&gt;0.3,MAX(IF($B363="Oui - sans lien de dépendance",MIN(2258,F363,$D363)*overallRate,MIN(2258,F363)*overallRate),ROUND(MAX(IF($B363="Non - avec lien de dépendance",0,MIN((0.75*F363),1694)),MIN(F363,(0.75*$D363),1694)),2)),IF($B363="Non - avec lien de dépendance",MIN(1129,F363,$D363)*overallRate,MIN(2258,F363)*overallRate)))))</f>
        <v>Effectuez l’étape 1</v>
      </c>
      <c r="I363" s="3">
        <f t="shared" si="5"/>
        <v>0</v>
      </c>
    </row>
    <row r="364" spans="7:9" x14ac:dyDescent="0.5">
      <c r="G364" s="68" t="str">
        <f>IF(ISTEXT(overallRate),"Effectuez l’étape 1",IF($C364="Yes","Use Step 2a) Weekly for employees on leave with pay",IF(OR(COUNT($D364,E364)&lt;&gt;2,overallRate=0),0,IF(revenueReduction&gt;0.3,MAX(IF($B364="Oui - sans lien de dépendance",MIN(2258,E364,$D364)*overallRate,MIN(2258,E364)*overallRate),ROUND(MAX(IF($B364="Non - avec lien de dépendance",0,MIN((0.75*E364),1694)),MIN(E364,(0.75*$D364),1694)),2)),IF($B364="Non - avec lien de dépendance",MIN(1129,E364,$D364)*overallRate,MIN(2258,E364)*overallRate)))))</f>
        <v>Effectuez l’étape 1</v>
      </c>
      <c r="H364" s="68" t="str">
        <f>IF(ISTEXT(overallRate),"Effectuez l’étape 1",IF($C364="Yes","Use Step 2a) Weekly for employees on leave with pay",IF(OR(COUNT($D364,F364)&lt;&gt;2,overallRate=0),0,IF(revenueReduction&gt;0.3,MAX(IF($B364="Oui - sans lien de dépendance",MIN(2258,F364,$D364)*overallRate,MIN(2258,F364)*overallRate),ROUND(MAX(IF($B364="Non - avec lien de dépendance",0,MIN((0.75*F364),1694)),MIN(F364,(0.75*$D364),1694)),2)),IF($B364="Non - avec lien de dépendance",MIN(1129,F364,$D364)*overallRate,MIN(2258,F364)*overallRate)))))</f>
        <v>Effectuez l’étape 1</v>
      </c>
      <c r="I364" s="3">
        <f t="shared" si="5"/>
        <v>0</v>
      </c>
    </row>
    <row r="365" spans="7:9" x14ac:dyDescent="0.5">
      <c r="G365" s="68" t="str">
        <f>IF(ISTEXT(overallRate),"Effectuez l’étape 1",IF($C365="Yes","Use Step 2a) Weekly for employees on leave with pay",IF(OR(COUNT($D365,E365)&lt;&gt;2,overallRate=0),0,IF(revenueReduction&gt;0.3,MAX(IF($B365="Oui - sans lien de dépendance",MIN(2258,E365,$D365)*overallRate,MIN(2258,E365)*overallRate),ROUND(MAX(IF($B365="Non - avec lien de dépendance",0,MIN((0.75*E365),1694)),MIN(E365,(0.75*$D365),1694)),2)),IF($B365="Non - avec lien de dépendance",MIN(1129,E365,$D365)*overallRate,MIN(2258,E365)*overallRate)))))</f>
        <v>Effectuez l’étape 1</v>
      </c>
      <c r="H365" s="68" t="str">
        <f>IF(ISTEXT(overallRate),"Effectuez l’étape 1",IF($C365="Yes","Use Step 2a) Weekly for employees on leave with pay",IF(OR(COUNT($D365,F365)&lt;&gt;2,overallRate=0),0,IF(revenueReduction&gt;0.3,MAX(IF($B365="Oui - sans lien de dépendance",MIN(2258,F365,$D365)*overallRate,MIN(2258,F365)*overallRate),ROUND(MAX(IF($B365="Non - avec lien de dépendance",0,MIN((0.75*F365),1694)),MIN(F365,(0.75*$D365),1694)),2)),IF($B365="Non - avec lien de dépendance",MIN(1129,F365,$D365)*overallRate,MIN(2258,F365)*overallRate)))))</f>
        <v>Effectuez l’étape 1</v>
      </c>
      <c r="I365" s="3">
        <f t="shared" si="5"/>
        <v>0</v>
      </c>
    </row>
    <row r="366" spans="7:9" x14ac:dyDescent="0.5">
      <c r="G366" s="68" t="str">
        <f>IF(ISTEXT(overallRate),"Effectuez l’étape 1",IF($C366="Yes","Use Step 2a) Weekly for employees on leave with pay",IF(OR(COUNT($D366,E366)&lt;&gt;2,overallRate=0),0,IF(revenueReduction&gt;0.3,MAX(IF($B366="Oui - sans lien de dépendance",MIN(2258,E366,$D366)*overallRate,MIN(2258,E366)*overallRate),ROUND(MAX(IF($B366="Non - avec lien de dépendance",0,MIN((0.75*E366),1694)),MIN(E366,(0.75*$D366),1694)),2)),IF($B366="Non - avec lien de dépendance",MIN(1129,E366,$D366)*overallRate,MIN(2258,E366)*overallRate)))))</f>
        <v>Effectuez l’étape 1</v>
      </c>
      <c r="H366" s="68" t="str">
        <f>IF(ISTEXT(overallRate),"Effectuez l’étape 1",IF($C366="Yes","Use Step 2a) Weekly for employees on leave with pay",IF(OR(COUNT($D366,F366)&lt;&gt;2,overallRate=0),0,IF(revenueReduction&gt;0.3,MAX(IF($B366="Oui - sans lien de dépendance",MIN(2258,F366,$D366)*overallRate,MIN(2258,F366)*overallRate),ROUND(MAX(IF($B366="Non - avec lien de dépendance",0,MIN((0.75*F366),1694)),MIN(F366,(0.75*$D366),1694)),2)),IF($B366="Non - avec lien de dépendance",MIN(1129,F366,$D366)*overallRate,MIN(2258,F366)*overallRate)))))</f>
        <v>Effectuez l’étape 1</v>
      </c>
      <c r="I366" s="3">
        <f t="shared" si="5"/>
        <v>0</v>
      </c>
    </row>
    <row r="367" spans="7:9" x14ac:dyDescent="0.5">
      <c r="G367" s="68" t="str">
        <f>IF(ISTEXT(overallRate),"Effectuez l’étape 1",IF($C367="Yes","Use Step 2a) Weekly for employees on leave with pay",IF(OR(COUNT($D367,E367)&lt;&gt;2,overallRate=0),0,IF(revenueReduction&gt;0.3,MAX(IF($B367="Oui - sans lien de dépendance",MIN(2258,E367,$D367)*overallRate,MIN(2258,E367)*overallRate),ROUND(MAX(IF($B367="Non - avec lien de dépendance",0,MIN((0.75*E367),1694)),MIN(E367,(0.75*$D367),1694)),2)),IF($B367="Non - avec lien de dépendance",MIN(1129,E367,$D367)*overallRate,MIN(2258,E367)*overallRate)))))</f>
        <v>Effectuez l’étape 1</v>
      </c>
      <c r="H367" s="68" t="str">
        <f>IF(ISTEXT(overallRate),"Effectuez l’étape 1",IF($C367="Yes","Use Step 2a) Weekly for employees on leave with pay",IF(OR(COUNT($D367,F367)&lt;&gt;2,overallRate=0),0,IF(revenueReduction&gt;0.3,MAX(IF($B367="Oui - sans lien de dépendance",MIN(2258,F367,$D367)*overallRate,MIN(2258,F367)*overallRate),ROUND(MAX(IF($B367="Non - avec lien de dépendance",0,MIN((0.75*F367),1694)),MIN(F367,(0.75*$D367),1694)),2)),IF($B367="Non - avec lien de dépendance",MIN(1129,F367,$D367)*overallRate,MIN(2258,F367)*overallRate)))))</f>
        <v>Effectuez l’étape 1</v>
      </c>
      <c r="I367" s="3">
        <f t="shared" si="5"/>
        <v>0</v>
      </c>
    </row>
    <row r="368" spans="7:9" x14ac:dyDescent="0.5">
      <c r="G368" s="68" t="str">
        <f>IF(ISTEXT(overallRate),"Effectuez l’étape 1",IF($C368="Yes","Use Step 2a) Weekly for employees on leave with pay",IF(OR(COUNT($D368,E368)&lt;&gt;2,overallRate=0),0,IF(revenueReduction&gt;0.3,MAX(IF($B368="Oui - sans lien de dépendance",MIN(2258,E368,$D368)*overallRate,MIN(2258,E368)*overallRate),ROUND(MAX(IF($B368="Non - avec lien de dépendance",0,MIN((0.75*E368),1694)),MIN(E368,(0.75*$D368),1694)),2)),IF($B368="Non - avec lien de dépendance",MIN(1129,E368,$D368)*overallRate,MIN(2258,E368)*overallRate)))))</f>
        <v>Effectuez l’étape 1</v>
      </c>
      <c r="H368" s="68" t="str">
        <f>IF(ISTEXT(overallRate),"Effectuez l’étape 1",IF($C368="Yes","Use Step 2a) Weekly for employees on leave with pay",IF(OR(COUNT($D368,F368)&lt;&gt;2,overallRate=0),0,IF(revenueReduction&gt;0.3,MAX(IF($B368="Oui - sans lien de dépendance",MIN(2258,F368,$D368)*overallRate,MIN(2258,F368)*overallRate),ROUND(MAX(IF($B368="Non - avec lien de dépendance",0,MIN((0.75*F368),1694)),MIN(F368,(0.75*$D368),1694)),2)),IF($B368="Non - avec lien de dépendance",MIN(1129,F368,$D368)*overallRate,MIN(2258,F368)*overallRate)))))</f>
        <v>Effectuez l’étape 1</v>
      </c>
      <c r="I368" s="3">
        <f t="shared" si="5"/>
        <v>0</v>
      </c>
    </row>
    <row r="369" spans="7:9" x14ac:dyDescent="0.5">
      <c r="G369" s="68" t="str">
        <f>IF(ISTEXT(overallRate),"Effectuez l’étape 1",IF($C369="Yes","Use Step 2a) Weekly for employees on leave with pay",IF(OR(COUNT($D369,E369)&lt;&gt;2,overallRate=0),0,IF(revenueReduction&gt;0.3,MAX(IF($B369="Oui - sans lien de dépendance",MIN(2258,E369,$D369)*overallRate,MIN(2258,E369)*overallRate),ROUND(MAX(IF($B369="Non - avec lien de dépendance",0,MIN((0.75*E369),1694)),MIN(E369,(0.75*$D369),1694)),2)),IF($B369="Non - avec lien de dépendance",MIN(1129,E369,$D369)*overallRate,MIN(2258,E369)*overallRate)))))</f>
        <v>Effectuez l’étape 1</v>
      </c>
      <c r="H369" s="68" t="str">
        <f>IF(ISTEXT(overallRate),"Effectuez l’étape 1",IF($C369="Yes","Use Step 2a) Weekly for employees on leave with pay",IF(OR(COUNT($D369,F369)&lt;&gt;2,overallRate=0),0,IF(revenueReduction&gt;0.3,MAX(IF($B369="Oui - sans lien de dépendance",MIN(2258,F369,$D369)*overallRate,MIN(2258,F369)*overallRate),ROUND(MAX(IF($B369="Non - avec lien de dépendance",0,MIN((0.75*F369),1694)),MIN(F369,(0.75*$D369),1694)),2)),IF($B369="Non - avec lien de dépendance",MIN(1129,F369,$D369)*overallRate,MIN(2258,F369)*overallRate)))))</f>
        <v>Effectuez l’étape 1</v>
      </c>
      <c r="I369" s="3">
        <f t="shared" si="5"/>
        <v>0</v>
      </c>
    </row>
    <row r="370" spans="7:9" x14ac:dyDescent="0.5">
      <c r="G370" s="68" t="str">
        <f>IF(ISTEXT(overallRate),"Effectuez l’étape 1",IF($C370="Yes","Use Step 2a) Weekly for employees on leave with pay",IF(OR(COUNT($D370,E370)&lt;&gt;2,overallRate=0),0,IF(revenueReduction&gt;0.3,MAX(IF($B370="Oui - sans lien de dépendance",MIN(2258,E370,$D370)*overallRate,MIN(2258,E370)*overallRate),ROUND(MAX(IF($B370="Non - avec lien de dépendance",0,MIN((0.75*E370),1694)),MIN(E370,(0.75*$D370),1694)),2)),IF($B370="Non - avec lien de dépendance",MIN(1129,E370,$D370)*overallRate,MIN(2258,E370)*overallRate)))))</f>
        <v>Effectuez l’étape 1</v>
      </c>
      <c r="H370" s="68" t="str">
        <f>IF(ISTEXT(overallRate),"Effectuez l’étape 1",IF($C370="Yes","Use Step 2a) Weekly for employees on leave with pay",IF(OR(COUNT($D370,F370)&lt;&gt;2,overallRate=0),0,IF(revenueReduction&gt;0.3,MAX(IF($B370="Oui - sans lien de dépendance",MIN(2258,F370,$D370)*overallRate,MIN(2258,F370)*overallRate),ROUND(MAX(IF($B370="Non - avec lien de dépendance",0,MIN((0.75*F370),1694)),MIN(F370,(0.75*$D370),1694)),2)),IF($B370="Non - avec lien de dépendance",MIN(1129,F370,$D370)*overallRate,MIN(2258,F370)*overallRate)))))</f>
        <v>Effectuez l’étape 1</v>
      </c>
      <c r="I370" s="3">
        <f t="shared" si="5"/>
        <v>0</v>
      </c>
    </row>
    <row r="371" spans="7:9" x14ac:dyDescent="0.5">
      <c r="G371" s="68" t="str">
        <f>IF(ISTEXT(overallRate),"Effectuez l’étape 1",IF($C371="Yes","Use Step 2a) Weekly for employees on leave with pay",IF(OR(COUNT($D371,E371)&lt;&gt;2,overallRate=0),0,IF(revenueReduction&gt;0.3,MAX(IF($B371="Oui - sans lien de dépendance",MIN(2258,E371,$D371)*overallRate,MIN(2258,E371)*overallRate),ROUND(MAX(IF($B371="Non - avec lien de dépendance",0,MIN((0.75*E371),1694)),MIN(E371,(0.75*$D371),1694)),2)),IF($B371="Non - avec lien de dépendance",MIN(1129,E371,$D371)*overallRate,MIN(2258,E371)*overallRate)))))</f>
        <v>Effectuez l’étape 1</v>
      </c>
      <c r="H371" s="68" t="str">
        <f>IF(ISTEXT(overallRate),"Effectuez l’étape 1",IF($C371="Yes","Use Step 2a) Weekly for employees on leave with pay",IF(OR(COUNT($D371,F371)&lt;&gt;2,overallRate=0),0,IF(revenueReduction&gt;0.3,MAX(IF($B371="Oui - sans lien de dépendance",MIN(2258,F371,$D371)*overallRate,MIN(2258,F371)*overallRate),ROUND(MAX(IF($B371="Non - avec lien de dépendance",0,MIN((0.75*F371),1694)),MIN(F371,(0.75*$D371),1694)),2)),IF($B371="Non - avec lien de dépendance",MIN(1129,F371,$D371)*overallRate,MIN(2258,F371)*overallRate)))))</f>
        <v>Effectuez l’étape 1</v>
      </c>
      <c r="I371" s="3">
        <f t="shared" si="5"/>
        <v>0</v>
      </c>
    </row>
    <row r="372" spans="7:9" x14ac:dyDescent="0.5">
      <c r="G372" s="68" t="str">
        <f>IF(ISTEXT(overallRate),"Effectuez l’étape 1",IF($C372="Yes","Use Step 2a) Weekly for employees on leave with pay",IF(OR(COUNT($D372,E372)&lt;&gt;2,overallRate=0),0,IF(revenueReduction&gt;0.3,MAX(IF($B372="Oui - sans lien de dépendance",MIN(2258,E372,$D372)*overallRate,MIN(2258,E372)*overallRate),ROUND(MAX(IF($B372="Non - avec lien de dépendance",0,MIN((0.75*E372),1694)),MIN(E372,(0.75*$D372),1694)),2)),IF($B372="Non - avec lien de dépendance",MIN(1129,E372,$D372)*overallRate,MIN(2258,E372)*overallRate)))))</f>
        <v>Effectuez l’étape 1</v>
      </c>
      <c r="H372" s="68" t="str">
        <f>IF(ISTEXT(overallRate),"Effectuez l’étape 1",IF($C372="Yes","Use Step 2a) Weekly for employees on leave with pay",IF(OR(COUNT($D372,F372)&lt;&gt;2,overallRate=0),0,IF(revenueReduction&gt;0.3,MAX(IF($B372="Oui - sans lien de dépendance",MIN(2258,F372,$D372)*overallRate,MIN(2258,F372)*overallRate),ROUND(MAX(IF($B372="Non - avec lien de dépendance",0,MIN((0.75*F372),1694)),MIN(F372,(0.75*$D372),1694)),2)),IF($B372="Non - avec lien de dépendance",MIN(1129,F372,$D372)*overallRate,MIN(2258,F372)*overallRate)))))</f>
        <v>Effectuez l’étape 1</v>
      </c>
      <c r="I372" s="3">
        <f t="shared" si="5"/>
        <v>0</v>
      </c>
    </row>
    <row r="373" spans="7:9" x14ac:dyDescent="0.5">
      <c r="G373" s="68" t="str">
        <f>IF(ISTEXT(overallRate),"Effectuez l’étape 1",IF($C373="Yes","Use Step 2a) Weekly for employees on leave with pay",IF(OR(COUNT($D373,E373)&lt;&gt;2,overallRate=0),0,IF(revenueReduction&gt;0.3,MAX(IF($B373="Oui - sans lien de dépendance",MIN(2258,E373,$D373)*overallRate,MIN(2258,E373)*overallRate),ROUND(MAX(IF($B373="Non - avec lien de dépendance",0,MIN((0.75*E373),1694)),MIN(E373,(0.75*$D373),1694)),2)),IF($B373="Non - avec lien de dépendance",MIN(1129,E373,$D373)*overallRate,MIN(2258,E373)*overallRate)))))</f>
        <v>Effectuez l’étape 1</v>
      </c>
      <c r="H373" s="68" t="str">
        <f>IF(ISTEXT(overallRate),"Effectuez l’étape 1",IF($C373="Yes","Use Step 2a) Weekly for employees on leave with pay",IF(OR(COUNT($D373,F373)&lt;&gt;2,overallRate=0),0,IF(revenueReduction&gt;0.3,MAX(IF($B373="Oui - sans lien de dépendance",MIN(2258,F373,$D373)*overallRate,MIN(2258,F373)*overallRate),ROUND(MAX(IF($B373="Non - avec lien de dépendance",0,MIN((0.75*F373),1694)),MIN(F373,(0.75*$D373),1694)),2)),IF($B373="Non - avec lien de dépendance",MIN(1129,F373,$D373)*overallRate,MIN(2258,F373)*overallRate)))))</f>
        <v>Effectuez l’étape 1</v>
      </c>
      <c r="I373" s="3">
        <f t="shared" si="5"/>
        <v>0</v>
      </c>
    </row>
    <row r="374" spans="7:9" x14ac:dyDescent="0.5">
      <c r="G374" s="68" t="str">
        <f>IF(ISTEXT(overallRate),"Effectuez l’étape 1",IF($C374="Yes","Use Step 2a) Weekly for employees on leave with pay",IF(OR(COUNT($D374,E374)&lt;&gt;2,overallRate=0),0,IF(revenueReduction&gt;0.3,MAX(IF($B374="Oui - sans lien de dépendance",MIN(2258,E374,$D374)*overallRate,MIN(2258,E374)*overallRate),ROUND(MAX(IF($B374="Non - avec lien de dépendance",0,MIN((0.75*E374),1694)),MIN(E374,(0.75*$D374),1694)),2)),IF($B374="Non - avec lien de dépendance",MIN(1129,E374,$D374)*overallRate,MIN(2258,E374)*overallRate)))))</f>
        <v>Effectuez l’étape 1</v>
      </c>
      <c r="H374" s="68" t="str">
        <f>IF(ISTEXT(overallRate),"Effectuez l’étape 1",IF($C374="Yes","Use Step 2a) Weekly for employees on leave with pay",IF(OR(COUNT($D374,F374)&lt;&gt;2,overallRate=0),0,IF(revenueReduction&gt;0.3,MAX(IF($B374="Oui - sans lien de dépendance",MIN(2258,F374,$D374)*overallRate,MIN(2258,F374)*overallRate),ROUND(MAX(IF($B374="Non - avec lien de dépendance",0,MIN((0.75*F374),1694)),MIN(F374,(0.75*$D374),1694)),2)),IF($B374="Non - avec lien de dépendance",MIN(1129,F374,$D374)*overallRate,MIN(2258,F374)*overallRate)))))</f>
        <v>Effectuez l’étape 1</v>
      </c>
      <c r="I374" s="3">
        <f t="shared" si="5"/>
        <v>0</v>
      </c>
    </row>
    <row r="375" spans="7:9" x14ac:dyDescent="0.5">
      <c r="G375" s="68" t="str">
        <f>IF(ISTEXT(overallRate),"Effectuez l’étape 1",IF($C375="Yes","Use Step 2a) Weekly for employees on leave with pay",IF(OR(COUNT($D375,E375)&lt;&gt;2,overallRate=0),0,IF(revenueReduction&gt;0.3,MAX(IF($B375="Oui - sans lien de dépendance",MIN(2258,E375,$D375)*overallRate,MIN(2258,E375)*overallRate),ROUND(MAX(IF($B375="Non - avec lien de dépendance",0,MIN((0.75*E375),1694)),MIN(E375,(0.75*$D375),1694)),2)),IF($B375="Non - avec lien de dépendance",MIN(1129,E375,$D375)*overallRate,MIN(2258,E375)*overallRate)))))</f>
        <v>Effectuez l’étape 1</v>
      </c>
      <c r="H375" s="68" t="str">
        <f>IF(ISTEXT(overallRate),"Effectuez l’étape 1",IF($C375="Yes","Use Step 2a) Weekly for employees on leave with pay",IF(OR(COUNT($D375,F375)&lt;&gt;2,overallRate=0),0,IF(revenueReduction&gt;0.3,MAX(IF($B375="Oui - sans lien de dépendance",MIN(2258,F375,$D375)*overallRate,MIN(2258,F375)*overallRate),ROUND(MAX(IF($B375="Non - avec lien de dépendance",0,MIN((0.75*F375),1694)),MIN(F375,(0.75*$D375),1694)),2)),IF($B375="Non - avec lien de dépendance",MIN(1129,F375,$D375)*overallRate,MIN(2258,F375)*overallRate)))))</f>
        <v>Effectuez l’étape 1</v>
      </c>
      <c r="I375" s="3">
        <f t="shared" si="5"/>
        <v>0</v>
      </c>
    </row>
    <row r="376" spans="7:9" x14ac:dyDescent="0.5">
      <c r="G376" s="68" t="str">
        <f>IF(ISTEXT(overallRate),"Effectuez l’étape 1",IF($C376="Yes","Use Step 2a) Weekly for employees on leave with pay",IF(OR(COUNT($D376,E376)&lt;&gt;2,overallRate=0),0,IF(revenueReduction&gt;0.3,MAX(IF($B376="Oui - sans lien de dépendance",MIN(2258,E376,$D376)*overallRate,MIN(2258,E376)*overallRate),ROUND(MAX(IF($B376="Non - avec lien de dépendance",0,MIN((0.75*E376),1694)),MIN(E376,(0.75*$D376),1694)),2)),IF($B376="Non - avec lien de dépendance",MIN(1129,E376,$D376)*overallRate,MIN(2258,E376)*overallRate)))))</f>
        <v>Effectuez l’étape 1</v>
      </c>
      <c r="H376" s="68" t="str">
        <f>IF(ISTEXT(overallRate),"Effectuez l’étape 1",IF($C376="Yes","Use Step 2a) Weekly for employees on leave with pay",IF(OR(COUNT($D376,F376)&lt;&gt;2,overallRate=0),0,IF(revenueReduction&gt;0.3,MAX(IF($B376="Oui - sans lien de dépendance",MIN(2258,F376,$D376)*overallRate,MIN(2258,F376)*overallRate),ROUND(MAX(IF($B376="Non - avec lien de dépendance",0,MIN((0.75*F376),1694)),MIN(F376,(0.75*$D376),1694)),2)),IF($B376="Non - avec lien de dépendance",MIN(1129,F376,$D376)*overallRate,MIN(2258,F376)*overallRate)))))</f>
        <v>Effectuez l’étape 1</v>
      </c>
      <c r="I376" s="3">
        <f t="shared" si="5"/>
        <v>0</v>
      </c>
    </row>
    <row r="377" spans="7:9" x14ac:dyDescent="0.5">
      <c r="G377" s="68" t="str">
        <f>IF(ISTEXT(overallRate),"Effectuez l’étape 1",IF($C377="Yes","Use Step 2a) Weekly for employees on leave with pay",IF(OR(COUNT($D377,E377)&lt;&gt;2,overallRate=0),0,IF(revenueReduction&gt;0.3,MAX(IF($B377="Oui - sans lien de dépendance",MIN(2258,E377,$D377)*overallRate,MIN(2258,E377)*overallRate),ROUND(MAX(IF($B377="Non - avec lien de dépendance",0,MIN((0.75*E377),1694)),MIN(E377,(0.75*$D377),1694)),2)),IF($B377="Non - avec lien de dépendance",MIN(1129,E377,$D377)*overallRate,MIN(2258,E377)*overallRate)))))</f>
        <v>Effectuez l’étape 1</v>
      </c>
      <c r="H377" s="68" t="str">
        <f>IF(ISTEXT(overallRate),"Effectuez l’étape 1",IF($C377="Yes","Use Step 2a) Weekly for employees on leave with pay",IF(OR(COUNT($D377,F377)&lt;&gt;2,overallRate=0),0,IF(revenueReduction&gt;0.3,MAX(IF($B377="Oui - sans lien de dépendance",MIN(2258,F377,$D377)*overallRate,MIN(2258,F377)*overallRate),ROUND(MAX(IF($B377="Non - avec lien de dépendance",0,MIN((0.75*F377),1694)),MIN(F377,(0.75*$D377),1694)),2)),IF($B377="Non - avec lien de dépendance",MIN(1129,F377,$D377)*overallRate,MIN(2258,F377)*overallRate)))))</f>
        <v>Effectuez l’étape 1</v>
      </c>
      <c r="I377" s="3">
        <f t="shared" si="5"/>
        <v>0</v>
      </c>
    </row>
    <row r="378" spans="7:9" x14ac:dyDescent="0.5">
      <c r="G378" s="68" t="str">
        <f>IF(ISTEXT(overallRate),"Effectuez l’étape 1",IF($C378="Yes","Use Step 2a) Weekly for employees on leave with pay",IF(OR(COUNT($D378,E378)&lt;&gt;2,overallRate=0),0,IF(revenueReduction&gt;0.3,MAX(IF($B378="Oui - sans lien de dépendance",MIN(2258,E378,$D378)*overallRate,MIN(2258,E378)*overallRate),ROUND(MAX(IF($B378="Non - avec lien de dépendance",0,MIN((0.75*E378),1694)),MIN(E378,(0.75*$D378),1694)),2)),IF($B378="Non - avec lien de dépendance",MIN(1129,E378,$D378)*overallRate,MIN(2258,E378)*overallRate)))))</f>
        <v>Effectuez l’étape 1</v>
      </c>
      <c r="H378" s="68" t="str">
        <f>IF(ISTEXT(overallRate),"Effectuez l’étape 1",IF($C378="Yes","Use Step 2a) Weekly for employees on leave with pay",IF(OR(COUNT($D378,F378)&lt;&gt;2,overallRate=0),0,IF(revenueReduction&gt;0.3,MAX(IF($B378="Oui - sans lien de dépendance",MIN(2258,F378,$D378)*overallRate,MIN(2258,F378)*overallRate),ROUND(MAX(IF($B378="Non - avec lien de dépendance",0,MIN((0.75*F378),1694)),MIN(F378,(0.75*$D378),1694)),2)),IF($B378="Non - avec lien de dépendance",MIN(1129,F378,$D378)*overallRate,MIN(2258,F378)*overallRate)))))</f>
        <v>Effectuez l’étape 1</v>
      </c>
      <c r="I378" s="3">
        <f t="shared" si="5"/>
        <v>0</v>
      </c>
    </row>
    <row r="379" spans="7:9" x14ac:dyDescent="0.5">
      <c r="G379" s="68" t="str">
        <f>IF(ISTEXT(overallRate),"Effectuez l’étape 1",IF($C379="Yes","Use Step 2a) Weekly for employees on leave with pay",IF(OR(COUNT($D379,E379)&lt;&gt;2,overallRate=0),0,IF(revenueReduction&gt;0.3,MAX(IF($B379="Oui - sans lien de dépendance",MIN(2258,E379,$D379)*overallRate,MIN(2258,E379)*overallRate),ROUND(MAX(IF($B379="Non - avec lien de dépendance",0,MIN((0.75*E379),1694)),MIN(E379,(0.75*$D379),1694)),2)),IF($B379="Non - avec lien de dépendance",MIN(1129,E379,$D379)*overallRate,MIN(2258,E379)*overallRate)))))</f>
        <v>Effectuez l’étape 1</v>
      </c>
      <c r="H379" s="68" t="str">
        <f>IF(ISTEXT(overallRate),"Effectuez l’étape 1",IF($C379="Yes","Use Step 2a) Weekly for employees on leave with pay",IF(OR(COUNT($D379,F379)&lt;&gt;2,overallRate=0),0,IF(revenueReduction&gt;0.3,MAX(IF($B379="Oui - sans lien de dépendance",MIN(2258,F379,$D379)*overallRate,MIN(2258,F379)*overallRate),ROUND(MAX(IF($B379="Non - avec lien de dépendance",0,MIN((0.75*F379),1694)),MIN(F379,(0.75*$D379),1694)),2)),IF($B379="Non - avec lien de dépendance",MIN(1129,F379,$D379)*overallRate,MIN(2258,F379)*overallRate)))))</f>
        <v>Effectuez l’étape 1</v>
      </c>
      <c r="I379" s="3">
        <f t="shared" si="5"/>
        <v>0</v>
      </c>
    </row>
    <row r="380" spans="7:9" x14ac:dyDescent="0.5">
      <c r="G380" s="68" t="str">
        <f>IF(ISTEXT(overallRate),"Effectuez l’étape 1",IF($C380="Yes","Use Step 2a) Weekly for employees on leave with pay",IF(OR(COUNT($D380,E380)&lt;&gt;2,overallRate=0),0,IF(revenueReduction&gt;0.3,MAX(IF($B380="Oui - sans lien de dépendance",MIN(2258,E380,$D380)*overallRate,MIN(2258,E380)*overallRate),ROUND(MAX(IF($B380="Non - avec lien de dépendance",0,MIN((0.75*E380),1694)),MIN(E380,(0.75*$D380),1694)),2)),IF($B380="Non - avec lien de dépendance",MIN(1129,E380,$D380)*overallRate,MIN(2258,E380)*overallRate)))))</f>
        <v>Effectuez l’étape 1</v>
      </c>
      <c r="H380" s="68" t="str">
        <f>IF(ISTEXT(overallRate),"Effectuez l’étape 1",IF($C380="Yes","Use Step 2a) Weekly for employees on leave with pay",IF(OR(COUNT($D380,F380)&lt;&gt;2,overallRate=0),0,IF(revenueReduction&gt;0.3,MAX(IF($B380="Oui - sans lien de dépendance",MIN(2258,F380,$D380)*overallRate,MIN(2258,F380)*overallRate),ROUND(MAX(IF($B380="Non - avec lien de dépendance",0,MIN((0.75*F380),1694)),MIN(F380,(0.75*$D380),1694)),2)),IF($B380="Non - avec lien de dépendance",MIN(1129,F380,$D380)*overallRate,MIN(2258,F380)*overallRate)))))</f>
        <v>Effectuez l’étape 1</v>
      </c>
      <c r="I380" s="3">
        <f t="shared" si="5"/>
        <v>0</v>
      </c>
    </row>
    <row r="381" spans="7:9" x14ac:dyDescent="0.5">
      <c r="G381" s="68" t="str">
        <f>IF(ISTEXT(overallRate),"Effectuez l’étape 1",IF($C381="Yes","Use Step 2a) Weekly for employees on leave with pay",IF(OR(COUNT($D381,E381)&lt;&gt;2,overallRate=0),0,IF(revenueReduction&gt;0.3,MAX(IF($B381="Oui - sans lien de dépendance",MIN(2258,E381,$D381)*overallRate,MIN(2258,E381)*overallRate),ROUND(MAX(IF($B381="Non - avec lien de dépendance",0,MIN((0.75*E381),1694)),MIN(E381,(0.75*$D381),1694)),2)),IF($B381="Non - avec lien de dépendance",MIN(1129,E381,$D381)*overallRate,MIN(2258,E381)*overallRate)))))</f>
        <v>Effectuez l’étape 1</v>
      </c>
      <c r="H381" s="68" t="str">
        <f>IF(ISTEXT(overallRate),"Effectuez l’étape 1",IF($C381="Yes","Use Step 2a) Weekly for employees on leave with pay",IF(OR(COUNT($D381,F381)&lt;&gt;2,overallRate=0),0,IF(revenueReduction&gt;0.3,MAX(IF($B381="Oui - sans lien de dépendance",MIN(2258,F381,$D381)*overallRate,MIN(2258,F381)*overallRate),ROUND(MAX(IF($B381="Non - avec lien de dépendance",0,MIN((0.75*F381),1694)),MIN(F381,(0.75*$D381),1694)),2)),IF($B381="Non - avec lien de dépendance",MIN(1129,F381,$D381)*overallRate,MIN(2258,F381)*overallRate)))))</f>
        <v>Effectuez l’étape 1</v>
      </c>
      <c r="I381" s="3">
        <f t="shared" si="5"/>
        <v>0</v>
      </c>
    </row>
    <row r="382" spans="7:9" x14ac:dyDescent="0.5">
      <c r="G382" s="68" t="str">
        <f>IF(ISTEXT(overallRate),"Effectuez l’étape 1",IF($C382="Yes","Use Step 2a) Weekly for employees on leave with pay",IF(OR(COUNT($D382,E382)&lt;&gt;2,overallRate=0),0,IF(revenueReduction&gt;0.3,MAX(IF($B382="Oui - sans lien de dépendance",MIN(2258,E382,$D382)*overallRate,MIN(2258,E382)*overallRate),ROUND(MAX(IF($B382="Non - avec lien de dépendance",0,MIN((0.75*E382),1694)),MIN(E382,(0.75*$D382),1694)),2)),IF($B382="Non - avec lien de dépendance",MIN(1129,E382,$D382)*overallRate,MIN(2258,E382)*overallRate)))))</f>
        <v>Effectuez l’étape 1</v>
      </c>
      <c r="H382" s="68" t="str">
        <f>IF(ISTEXT(overallRate),"Effectuez l’étape 1",IF($C382="Yes","Use Step 2a) Weekly for employees on leave with pay",IF(OR(COUNT($D382,F382)&lt;&gt;2,overallRate=0),0,IF(revenueReduction&gt;0.3,MAX(IF($B382="Oui - sans lien de dépendance",MIN(2258,F382,$D382)*overallRate,MIN(2258,F382)*overallRate),ROUND(MAX(IF($B382="Non - avec lien de dépendance",0,MIN((0.75*F382),1694)),MIN(F382,(0.75*$D382),1694)),2)),IF($B382="Non - avec lien de dépendance",MIN(1129,F382,$D382)*overallRate,MIN(2258,F382)*overallRate)))))</f>
        <v>Effectuez l’étape 1</v>
      </c>
      <c r="I382" s="3">
        <f t="shared" si="5"/>
        <v>0</v>
      </c>
    </row>
    <row r="383" spans="7:9" x14ac:dyDescent="0.5">
      <c r="G383" s="68" t="str">
        <f>IF(ISTEXT(overallRate),"Effectuez l’étape 1",IF($C383="Yes","Use Step 2a) Weekly for employees on leave with pay",IF(OR(COUNT($D383,E383)&lt;&gt;2,overallRate=0),0,IF(revenueReduction&gt;0.3,MAX(IF($B383="Oui - sans lien de dépendance",MIN(2258,E383,$D383)*overallRate,MIN(2258,E383)*overallRate),ROUND(MAX(IF($B383="Non - avec lien de dépendance",0,MIN((0.75*E383),1694)),MIN(E383,(0.75*$D383),1694)),2)),IF($B383="Non - avec lien de dépendance",MIN(1129,E383,$D383)*overallRate,MIN(2258,E383)*overallRate)))))</f>
        <v>Effectuez l’étape 1</v>
      </c>
      <c r="H383" s="68" t="str">
        <f>IF(ISTEXT(overallRate),"Effectuez l’étape 1",IF($C383="Yes","Use Step 2a) Weekly for employees on leave with pay",IF(OR(COUNT($D383,F383)&lt;&gt;2,overallRate=0),0,IF(revenueReduction&gt;0.3,MAX(IF($B383="Oui - sans lien de dépendance",MIN(2258,F383,$D383)*overallRate,MIN(2258,F383)*overallRate),ROUND(MAX(IF($B383="Non - avec lien de dépendance",0,MIN((0.75*F383),1694)),MIN(F383,(0.75*$D383),1694)),2)),IF($B383="Non - avec lien de dépendance",MIN(1129,F383,$D383)*overallRate,MIN(2258,F383)*overallRate)))))</f>
        <v>Effectuez l’étape 1</v>
      </c>
      <c r="I383" s="3">
        <f t="shared" si="5"/>
        <v>0</v>
      </c>
    </row>
    <row r="384" spans="7:9" x14ac:dyDescent="0.5">
      <c r="G384" s="68" t="str">
        <f>IF(ISTEXT(overallRate),"Effectuez l’étape 1",IF($C384="Yes","Use Step 2a) Weekly for employees on leave with pay",IF(OR(COUNT($D384,E384)&lt;&gt;2,overallRate=0),0,IF(revenueReduction&gt;0.3,MAX(IF($B384="Oui - sans lien de dépendance",MIN(2258,E384,$D384)*overallRate,MIN(2258,E384)*overallRate),ROUND(MAX(IF($B384="Non - avec lien de dépendance",0,MIN((0.75*E384),1694)),MIN(E384,(0.75*$D384),1694)),2)),IF($B384="Non - avec lien de dépendance",MIN(1129,E384,$D384)*overallRate,MIN(2258,E384)*overallRate)))))</f>
        <v>Effectuez l’étape 1</v>
      </c>
      <c r="H384" s="68" t="str">
        <f>IF(ISTEXT(overallRate),"Effectuez l’étape 1",IF($C384="Yes","Use Step 2a) Weekly for employees on leave with pay",IF(OR(COUNT($D384,F384)&lt;&gt;2,overallRate=0),0,IF(revenueReduction&gt;0.3,MAX(IF($B384="Oui - sans lien de dépendance",MIN(2258,F384,$D384)*overallRate,MIN(2258,F384)*overallRate),ROUND(MAX(IF($B384="Non - avec lien de dépendance",0,MIN((0.75*F384),1694)),MIN(F384,(0.75*$D384),1694)),2)),IF($B384="Non - avec lien de dépendance",MIN(1129,F384,$D384)*overallRate,MIN(2258,F384)*overallRate)))))</f>
        <v>Effectuez l’étape 1</v>
      </c>
      <c r="I384" s="3">
        <f t="shared" si="5"/>
        <v>0</v>
      </c>
    </row>
    <row r="385" spans="7:9" x14ac:dyDescent="0.5">
      <c r="G385" s="68" t="str">
        <f>IF(ISTEXT(overallRate),"Effectuez l’étape 1",IF($C385="Yes","Use Step 2a) Weekly for employees on leave with pay",IF(OR(COUNT($D385,E385)&lt;&gt;2,overallRate=0),0,IF(revenueReduction&gt;0.3,MAX(IF($B385="Oui - sans lien de dépendance",MIN(2258,E385,$D385)*overallRate,MIN(2258,E385)*overallRate),ROUND(MAX(IF($B385="Non - avec lien de dépendance",0,MIN((0.75*E385),1694)),MIN(E385,(0.75*$D385),1694)),2)),IF($B385="Non - avec lien de dépendance",MIN(1129,E385,$D385)*overallRate,MIN(2258,E385)*overallRate)))))</f>
        <v>Effectuez l’étape 1</v>
      </c>
      <c r="H385" s="68" t="str">
        <f>IF(ISTEXT(overallRate),"Effectuez l’étape 1",IF($C385="Yes","Use Step 2a) Weekly for employees on leave with pay",IF(OR(COUNT($D385,F385)&lt;&gt;2,overallRate=0),0,IF(revenueReduction&gt;0.3,MAX(IF($B385="Oui - sans lien de dépendance",MIN(2258,F385,$D385)*overallRate,MIN(2258,F385)*overallRate),ROUND(MAX(IF($B385="Non - avec lien de dépendance",0,MIN((0.75*F385),1694)),MIN(F385,(0.75*$D385),1694)),2)),IF($B385="Non - avec lien de dépendance",MIN(1129,F385,$D385)*overallRate,MIN(2258,F385)*overallRate)))))</f>
        <v>Effectuez l’étape 1</v>
      </c>
      <c r="I385" s="3">
        <f t="shared" si="5"/>
        <v>0</v>
      </c>
    </row>
    <row r="386" spans="7:9" x14ac:dyDescent="0.5">
      <c r="G386" s="68" t="str">
        <f>IF(ISTEXT(overallRate),"Effectuez l’étape 1",IF($C386="Yes","Use Step 2a) Weekly for employees on leave with pay",IF(OR(COUNT($D386,E386)&lt;&gt;2,overallRate=0),0,IF(revenueReduction&gt;0.3,MAX(IF($B386="Oui - sans lien de dépendance",MIN(2258,E386,$D386)*overallRate,MIN(2258,E386)*overallRate),ROUND(MAX(IF($B386="Non - avec lien de dépendance",0,MIN((0.75*E386),1694)),MIN(E386,(0.75*$D386),1694)),2)),IF($B386="Non - avec lien de dépendance",MIN(1129,E386,$D386)*overallRate,MIN(2258,E386)*overallRate)))))</f>
        <v>Effectuez l’étape 1</v>
      </c>
      <c r="H386" s="68" t="str">
        <f>IF(ISTEXT(overallRate),"Effectuez l’étape 1",IF($C386="Yes","Use Step 2a) Weekly for employees on leave with pay",IF(OR(COUNT($D386,F386)&lt;&gt;2,overallRate=0),0,IF(revenueReduction&gt;0.3,MAX(IF($B386="Oui - sans lien de dépendance",MIN(2258,F386,$D386)*overallRate,MIN(2258,F386)*overallRate),ROUND(MAX(IF($B386="Non - avec lien de dépendance",0,MIN((0.75*F386),1694)),MIN(F386,(0.75*$D386),1694)),2)),IF($B386="Non - avec lien de dépendance",MIN(1129,F386,$D386)*overallRate,MIN(2258,F386)*overallRate)))))</f>
        <v>Effectuez l’étape 1</v>
      </c>
      <c r="I386" s="3">
        <f t="shared" si="5"/>
        <v>0</v>
      </c>
    </row>
    <row r="387" spans="7:9" x14ac:dyDescent="0.5">
      <c r="G387" s="68" t="str">
        <f>IF(ISTEXT(overallRate),"Effectuez l’étape 1",IF($C387="Yes","Use Step 2a) Weekly for employees on leave with pay",IF(OR(COUNT($D387,E387)&lt;&gt;2,overallRate=0),0,IF(revenueReduction&gt;0.3,MAX(IF($B387="Oui - sans lien de dépendance",MIN(2258,E387,$D387)*overallRate,MIN(2258,E387)*overallRate),ROUND(MAX(IF($B387="Non - avec lien de dépendance",0,MIN((0.75*E387),1694)),MIN(E387,(0.75*$D387),1694)),2)),IF($B387="Non - avec lien de dépendance",MIN(1129,E387,$D387)*overallRate,MIN(2258,E387)*overallRate)))))</f>
        <v>Effectuez l’étape 1</v>
      </c>
      <c r="H387" s="68" t="str">
        <f>IF(ISTEXT(overallRate),"Effectuez l’étape 1",IF($C387="Yes","Use Step 2a) Weekly for employees on leave with pay",IF(OR(COUNT($D387,F387)&lt;&gt;2,overallRate=0),0,IF(revenueReduction&gt;0.3,MAX(IF($B387="Oui - sans lien de dépendance",MIN(2258,F387,$D387)*overallRate,MIN(2258,F387)*overallRate),ROUND(MAX(IF($B387="Non - avec lien de dépendance",0,MIN((0.75*F387),1694)),MIN(F387,(0.75*$D387),1694)),2)),IF($B387="Non - avec lien de dépendance",MIN(1129,F387,$D387)*overallRate,MIN(2258,F387)*overallRate)))))</f>
        <v>Effectuez l’étape 1</v>
      </c>
      <c r="I387" s="3">
        <f t="shared" si="5"/>
        <v>0</v>
      </c>
    </row>
    <row r="388" spans="7:9" x14ac:dyDescent="0.5">
      <c r="G388" s="68" t="str">
        <f>IF(ISTEXT(overallRate),"Effectuez l’étape 1",IF($C388="Yes","Use Step 2a) Weekly for employees on leave with pay",IF(OR(COUNT($D388,E388)&lt;&gt;2,overallRate=0),0,IF(revenueReduction&gt;0.3,MAX(IF($B388="Oui - sans lien de dépendance",MIN(2258,E388,$D388)*overallRate,MIN(2258,E388)*overallRate),ROUND(MAX(IF($B388="Non - avec lien de dépendance",0,MIN((0.75*E388),1694)),MIN(E388,(0.75*$D388),1694)),2)),IF($B388="Non - avec lien de dépendance",MIN(1129,E388,$D388)*overallRate,MIN(2258,E388)*overallRate)))))</f>
        <v>Effectuez l’étape 1</v>
      </c>
      <c r="H388" s="68" t="str">
        <f>IF(ISTEXT(overallRate),"Effectuez l’étape 1",IF($C388="Yes","Use Step 2a) Weekly for employees on leave with pay",IF(OR(COUNT($D388,F388)&lt;&gt;2,overallRate=0),0,IF(revenueReduction&gt;0.3,MAX(IF($B388="Oui - sans lien de dépendance",MIN(2258,F388,$D388)*overallRate,MIN(2258,F388)*overallRate),ROUND(MAX(IF($B388="Non - avec lien de dépendance",0,MIN((0.75*F388),1694)),MIN(F388,(0.75*$D388),1694)),2)),IF($B388="Non - avec lien de dépendance",MIN(1129,F388,$D388)*overallRate,MIN(2258,F388)*overallRate)))))</f>
        <v>Effectuez l’étape 1</v>
      </c>
      <c r="I388" s="3">
        <f t="shared" si="5"/>
        <v>0</v>
      </c>
    </row>
    <row r="389" spans="7:9" x14ac:dyDescent="0.5">
      <c r="G389" s="68" t="str">
        <f>IF(ISTEXT(overallRate),"Effectuez l’étape 1",IF($C389="Yes","Use Step 2a) Weekly for employees on leave with pay",IF(OR(COUNT($D389,E389)&lt;&gt;2,overallRate=0),0,IF(revenueReduction&gt;0.3,MAX(IF($B389="Oui - sans lien de dépendance",MIN(2258,E389,$D389)*overallRate,MIN(2258,E389)*overallRate),ROUND(MAX(IF($B389="Non - avec lien de dépendance",0,MIN((0.75*E389),1694)),MIN(E389,(0.75*$D389),1694)),2)),IF($B389="Non - avec lien de dépendance",MIN(1129,E389,$D389)*overallRate,MIN(2258,E389)*overallRate)))))</f>
        <v>Effectuez l’étape 1</v>
      </c>
      <c r="H389" s="68" t="str">
        <f>IF(ISTEXT(overallRate),"Effectuez l’étape 1",IF($C389="Yes","Use Step 2a) Weekly for employees on leave with pay",IF(OR(COUNT($D389,F389)&lt;&gt;2,overallRate=0),0,IF(revenueReduction&gt;0.3,MAX(IF($B389="Oui - sans lien de dépendance",MIN(2258,F389,$D389)*overallRate,MIN(2258,F389)*overallRate),ROUND(MAX(IF($B389="Non - avec lien de dépendance",0,MIN((0.75*F389),1694)),MIN(F389,(0.75*$D389),1694)),2)),IF($B389="Non - avec lien de dépendance",MIN(1129,F389,$D389)*overallRate,MIN(2258,F389)*overallRate)))))</f>
        <v>Effectuez l’étape 1</v>
      </c>
      <c r="I389" s="3">
        <f t="shared" si="5"/>
        <v>0</v>
      </c>
    </row>
    <row r="390" spans="7:9" x14ac:dyDescent="0.5">
      <c r="G390" s="68" t="str">
        <f>IF(ISTEXT(overallRate),"Effectuez l’étape 1",IF($C390="Yes","Use Step 2a) Weekly for employees on leave with pay",IF(OR(COUNT($D390,E390)&lt;&gt;2,overallRate=0),0,IF(revenueReduction&gt;0.3,MAX(IF($B390="Oui - sans lien de dépendance",MIN(2258,E390,$D390)*overallRate,MIN(2258,E390)*overallRate),ROUND(MAX(IF($B390="Non - avec lien de dépendance",0,MIN((0.75*E390),1694)),MIN(E390,(0.75*$D390),1694)),2)),IF($B390="Non - avec lien de dépendance",MIN(1129,E390,$D390)*overallRate,MIN(2258,E390)*overallRate)))))</f>
        <v>Effectuez l’étape 1</v>
      </c>
      <c r="H390" s="68" t="str">
        <f>IF(ISTEXT(overallRate),"Effectuez l’étape 1",IF($C390="Yes","Use Step 2a) Weekly for employees on leave with pay",IF(OR(COUNT($D390,F390)&lt;&gt;2,overallRate=0),0,IF(revenueReduction&gt;0.3,MAX(IF($B390="Oui - sans lien de dépendance",MIN(2258,F390,$D390)*overallRate,MIN(2258,F390)*overallRate),ROUND(MAX(IF($B390="Non - avec lien de dépendance",0,MIN((0.75*F390),1694)),MIN(F390,(0.75*$D390),1694)),2)),IF($B390="Non - avec lien de dépendance",MIN(1129,F390,$D390)*overallRate,MIN(2258,F390)*overallRate)))))</f>
        <v>Effectuez l’étape 1</v>
      </c>
      <c r="I390" s="3">
        <f t="shared" si="5"/>
        <v>0</v>
      </c>
    </row>
    <row r="391" spans="7:9" x14ac:dyDescent="0.5">
      <c r="G391" s="68" t="str">
        <f>IF(ISTEXT(overallRate),"Effectuez l’étape 1",IF($C391="Yes","Use Step 2a) Weekly for employees on leave with pay",IF(OR(COUNT($D391,E391)&lt;&gt;2,overallRate=0),0,IF(revenueReduction&gt;0.3,MAX(IF($B391="Oui - sans lien de dépendance",MIN(2258,E391,$D391)*overallRate,MIN(2258,E391)*overallRate),ROUND(MAX(IF($B391="Non - avec lien de dépendance",0,MIN((0.75*E391),1694)),MIN(E391,(0.75*$D391),1694)),2)),IF($B391="Non - avec lien de dépendance",MIN(1129,E391,$D391)*overallRate,MIN(2258,E391)*overallRate)))))</f>
        <v>Effectuez l’étape 1</v>
      </c>
      <c r="H391" s="68" t="str">
        <f>IF(ISTEXT(overallRate),"Effectuez l’étape 1",IF($C391="Yes","Use Step 2a) Weekly for employees on leave with pay",IF(OR(COUNT($D391,F391)&lt;&gt;2,overallRate=0),0,IF(revenueReduction&gt;0.3,MAX(IF($B391="Oui - sans lien de dépendance",MIN(2258,F391,$D391)*overallRate,MIN(2258,F391)*overallRate),ROUND(MAX(IF($B391="Non - avec lien de dépendance",0,MIN((0.75*F391),1694)),MIN(F391,(0.75*$D391),1694)),2)),IF($B391="Non - avec lien de dépendance",MIN(1129,F391,$D391)*overallRate,MIN(2258,F391)*overallRate)))))</f>
        <v>Effectuez l’étape 1</v>
      </c>
      <c r="I391" s="3">
        <f t="shared" ref="I391:I454" si="6">IF(AND(COUNT(B391:F391)&gt;0,OR(COUNT(D391:F391)&lt;&gt;3,ISBLANK(B391))),"Fill out all amounts",IF(COUNTIF(E391:F391,0)&gt;0,0,SUM(G391:H391)))</f>
        <v>0</v>
      </c>
    </row>
    <row r="392" spans="7:9" x14ac:dyDescent="0.5">
      <c r="G392" s="68" t="str">
        <f>IF(ISTEXT(overallRate),"Effectuez l’étape 1",IF($C392="Yes","Use Step 2a) Weekly for employees on leave with pay",IF(OR(COUNT($D392,E392)&lt;&gt;2,overallRate=0),0,IF(revenueReduction&gt;0.3,MAX(IF($B392="Oui - sans lien de dépendance",MIN(2258,E392,$D392)*overallRate,MIN(2258,E392)*overallRate),ROUND(MAX(IF($B392="Non - avec lien de dépendance",0,MIN((0.75*E392),1694)),MIN(E392,(0.75*$D392),1694)),2)),IF($B392="Non - avec lien de dépendance",MIN(1129,E392,$D392)*overallRate,MIN(2258,E392)*overallRate)))))</f>
        <v>Effectuez l’étape 1</v>
      </c>
      <c r="H392" s="68" t="str">
        <f>IF(ISTEXT(overallRate),"Effectuez l’étape 1",IF($C392="Yes","Use Step 2a) Weekly for employees on leave with pay",IF(OR(COUNT($D392,F392)&lt;&gt;2,overallRate=0),0,IF(revenueReduction&gt;0.3,MAX(IF($B392="Oui - sans lien de dépendance",MIN(2258,F392,$D392)*overallRate,MIN(2258,F392)*overallRate),ROUND(MAX(IF($B392="Non - avec lien de dépendance",0,MIN((0.75*F392),1694)),MIN(F392,(0.75*$D392),1694)),2)),IF($B392="Non - avec lien de dépendance",MIN(1129,F392,$D392)*overallRate,MIN(2258,F392)*overallRate)))))</f>
        <v>Effectuez l’étape 1</v>
      </c>
      <c r="I392" s="3">
        <f t="shared" si="6"/>
        <v>0</v>
      </c>
    </row>
    <row r="393" spans="7:9" x14ac:dyDescent="0.5">
      <c r="G393" s="68" t="str">
        <f>IF(ISTEXT(overallRate),"Effectuez l’étape 1",IF($C393="Yes","Use Step 2a) Weekly for employees on leave with pay",IF(OR(COUNT($D393,E393)&lt;&gt;2,overallRate=0),0,IF(revenueReduction&gt;0.3,MAX(IF($B393="Oui - sans lien de dépendance",MIN(2258,E393,$D393)*overallRate,MIN(2258,E393)*overallRate),ROUND(MAX(IF($B393="Non - avec lien de dépendance",0,MIN((0.75*E393),1694)),MIN(E393,(0.75*$D393),1694)),2)),IF($B393="Non - avec lien de dépendance",MIN(1129,E393,$D393)*overallRate,MIN(2258,E393)*overallRate)))))</f>
        <v>Effectuez l’étape 1</v>
      </c>
      <c r="H393" s="68" t="str">
        <f>IF(ISTEXT(overallRate),"Effectuez l’étape 1",IF($C393="Yes","Use Step 2a) Weekly for employees on leave with pay",IF(OR(COUNT($D393,F393)&lt;&gt;2,overallRate=0),0,IF(revenueReduction&gt;0.3,MAX(IF($B393="Oui - sans lien de dépendance",MIN(2258,F393,$D393)*overallRate,MIN(2258,F393)*overallRate),ROUND(MAX(IF($B393="Non - avec lien de dépendance",0,MIN((0.75*F393),1694)),MIN(F393,(0.75*$D393),1694)),2)),IF($B393="Non - avec lien de dépendance",MIN(1129,F393,$D393)*overallRate,MIN(2258,F393)*overallRate)))))</f>
        <v>Effectuez l’étape 1</v>
      </c>
      <c r="I393" s="3">
        <f t="shared" si="6"/>
        <v>0</v>
      </c>
    </row>
    <row r="394" spans="7:9" x14ac:dyDescent="0.5">
      <c r="G394" s="68" t="str">
        <f>IF(ISTEXT(overallRate),"Effectuez l’étape 1",IF($C394="Yes","Use Step 2a) Weekly for employees on leave with pay",IF(OR(COUNT($D394,E394)&lt;&gt;2,overallRate=0),0,IF(revenueReduction&gt;0.3,MAX(IF($B394="Oui - sans lien de dépendance",MIN(2258,E394,$D394)*overallRate,MIN(2258,E394)*overallRate),ROUND(MAX(IF($B394="Non - avec lien de dépendance",0,MIN((0.75*E394),1694)),MIN(E394,(0.75*$D394),1694)),2)),IF($B394="Non - avec lien de dépendance",MIN(1129,E394,$D394)*overallRate,MIN(2258,E394)*overallRate)))))</f>
        <v>Effectuez l’étape 1</v>
      </c>
      <c r="H394" s="68" t="str">
        <f>IF(ISTEXT(overallRate),"Effectuez l’étape 1",IF($C394="Yes","Use Step 2a) Weekly for employees on leave with pay",IF(OR(COUNT($D394,F394)&lt;&gt;2,overallRate=0),0,IF(revenueReduction&gt;0.3,MAX(IF($B394="Oui - sans lien de dépendance",MIN(2258,F394,$D394)*overallRate,MIN(2258,F394)*overallRate),ROUND(MAX(IF($B394="Non - avec lien de dépendance",0,MIN((0.75*F394),1694)),MIN(F394,(0.75*$D394),1694)),2)),IF($B394="Non - avec lien de dépendance",MIN(1129,F394,$D394)*overallRate,MIN(2258,F394)*overallRate)))))</f>
        <v>Effectuez l’étape 1</v>
      </c>
      <c r="I394" s="3">
        <f t="shared" si="6"/>
        <v>0</v>
      </c>
    </row>
    <row r="395" spans="7:9" x14ac:dyDescent="0.5">
      <c r="G395" s="68" t="str">
        <f>IF(ISTEXT(overallRate),"Effectuez l’étape 1",IF($C395="Yes","Use Step 2a) Weekly for employees on leave with pay",IF(OR(COUNT($D395,E395)&lt;&gt;2,overallRate=0),0,IF(revenueReduction&gt;0.3,MAX(IF($B395="Oui - sans lien de dépendance",MIN(2258,E395,$D395)*overallRate,MIN(2258,E395)*overallRate),ROUND(MAX(IF($B395="Non - avec lien de dépendance",0,MIN((0.75*E395),1694)),MIN(E395,(0.75*$D395),1694)),2)),IF($B395="Non - avec lien de dépendance",MIN(1129,E395,$D395)*overallRate,MIN(2258,E395)*overallRate)))))</f>
        <v>Effectuez l’étape 1</v>
      </c>
      <c r="H395" s="68" t="str">
        <f>IF(ISTEXT(overallRate),"Effectuez l’étape 1",IF($C395="Yes","Use Step 2a) Weekly for employees on leave with pay",IF(OR(COUNT($D395,F395)&lt;&gt;2,overallRate=0),0,IF(revenueReduction&gt;0.3,MAX(IF($B395="Oui - sans lien de dépendance",MIN(2258,F395,$D395)*overallRate,MIN(2258,F395)*overallRate),ROUND(MAX(IF($B395="Non - avec lien de dépendance",0,MIN((0.75*F395),1694)),MIN(F395,(0.75*$D395),1694)),2)),IF($B395="Non - avec lien de dépendance",MIN(1129,F395,$D395)*overallRate,MIN(2258,F395)*overallRate)))))</f>
        <v>Effectuez l’étape 1</v>
      </c>
      <c r="I395" s="3">
        <f t="shared" si="6"/>
        <v>0</v>
      </c>
    </row>
    <row r="396" spans="7:9" x14ac:dyDescent="0.5">
      <c r="G396" s="68" t="str">
        <f>IF(ISTEXT(overallRate),"Effectuez l’étape 1",IF($C396="Yes","Use Step 2a) Weekly for employees on leave with pay",IF(OR(COUNT($D396,E396)&lt;&gt;2,overallRate=0),0,IF(revenueReduction&gt;0.3,MAX(IF($B396="Oui - sans lien de dépendance",MIN(2258,E396,$D396)*overallRate,MIN(2258,E396)*overallRate),ROUND(MAX(IF($B396="Non - avec lien de dépendance",0,MIN((0.75*E396),1694)),MIN(E396,(0.75*$D396),1694)),2)),IF($B396="Non - avec lien de dépendance",MIN(1129,E396,$D396)*overallRate,MIN(2258,E396)*overallRate)))))</f>
        <v>Effectuez l’étape 1</v>
      </c>
      <c r="H396" s="68" t="str">
        <f>IF(ISTEXT(overallRate),"Effectuez l’étape 1",IF($C396="Yes","Use Step 2a) Weekly for employees on leave with pay",IF(OR(COUNT($D396,F396)&lt;&gt;2,overallRate=0),0,IF(revenueReduction&gt;0.3,MAX(IF($B396="Oui - sans lien de dépendance",MIN(2258,F396,$D396)*overallRate,MIN(2258,F396)*overallRate),ROUND(MAX(IF($B396="Non - avec lien de dépendance",0,MIN((0.75*F396),1694)),MIN(F396,(0.75*$D396),1694)),2)),IF($B396="Non - avec lien de dépendance",MIN(1129,F396,$D396)*overallRate,MIN(2258,F396)*overallRate)))))</f>
        <v>Effectuez l’étape 1</v>
      </c>
      <c r="I396" s="3">
        <f t="shared" si="6"/>
        <v>0</v>
      </c>
    </row>
    <row r="397" spans="7:9" x14ac:dyDescent="0.5">
      <c r="G397" s="68" t="str">
        <f>IF(ISTEXT(overallRate),"Effectuez l’étape 1",IF($C397="Yes","Use Step 2a) Weekly for employees on leave with pay",IF(OR(COUNT($D397,E397)&lt;&gt;2,overallRate=0),0,IF(revenueReduction&gt;0.3,MAX(IF($B397="Oui - sans lien de dépendance",MIN(2258,E397,$D397)*overallRate,MIN(2258,E397)*overallRate),ROUND(MAX(IF($B397="Non - avec lien de dépendance",0,MIN((0.75*E397),1694)),MIN(E397,(0.75*$D397),1694)),2)),IF($B397="Non - avec lien de dépendance",MIN(1129,E397,$D397)*overallRate,MIN(2258,E397)*overallRate)))))</f>
        <v>Effectuez l’étape 1</v>
      </c>
      <c r="H397" s="68" t="str">
        <f>IF(ISTEXT(overallRate),"Effectuez l’étape 1",IF($C397="Yes","Use Step 2a) Weekly for employees on leave with pay",IF(OR(COUNT($D397,F397)&lt;&gt;2,overallRate=0),0,IF(revenueReduction&gt;0.3,MAX(IF($B397="Oui - sans lien de dépendance",MIN(2258,F397,$D397)*overallRate,MIN(2258,F397)*overallRate),ROUND(MAX(IF($B397="Non - avec lien de dépendance",0,MIN((0.75*F397),1694)),MIN(F397,(0.75*$D397),1694)),2)),IF($B397="Non - avec lien de dépendance",MIN(1129,F397,$D397)*overallRate,MIN(2258,F397)*overallRate)))))</f>
        <v>Effectuez l’étape 1</v>
      </c>
      <c r="I397" s="3">
        <f t="shared" si="6"/>
        <v>0</v>
      </c>
    </row>
    <row r="398" spans="7:9" x14ac:dyDescent="0.5">
      <c r="G398" s="68" t="str">
        <f>IF(ISTEXT(overallRate),"Effectuez l’étape 1",IF($C398="Yes","Use Step 2a) Weekly for employees on leave with pay",IF(OR(COUNT($D398,E398)&lt;&gt;2,overallRate=0),0,IF(revenueReduction&gt;0.3,MAX(IF($B398="Oui - sans lien de dépendance",MIN(2258,E398,$D398)*overallRate,MIN(2258,E398)*overallRate),ROUND(MAX(IF($B398="Non - avec lien de dépendance",0,MIN((0.75*E398),1694)),MIN(E398,(0.75*$D398),1694)),2)),IF($B398="Non - avec lien de dépendance",MIN(1129,E398,$D398)*overallRate,MIN(2258,E398)*overallRate)))))</f>
        <v>Effectuez l’étape 1</v>
      </c>
      <c r="H398" s="68" t="str">
        <f>IF(ISTEXT(overallRate),"Effectuez l’étape 1",IF($C398="Yes","Use Step 2a) Weekly for employees on leave with pay",IF(OR(COUNT($D398,F398)&lt;&gt;2,overallRate=0),0,IF(revenueReduction&gt;0.3,MAX(IF($B398="Oui - sans lien de dépendance",MIN(2258,F398,$D398)*overallRate,MIN(2258,F398)*overallRate),ROUND(MAX(IF($B398="Non - avec lien de dépendance",0,MIN((0.75*F398),1694)),MIN(F398,(0.75*$D398),1694)),2)),IF($B398="Non - avec lien de dépendance",MIN(1129,F398,$D398)*overallRate,MIN(2258,F398)*overallRate)))))</f>
        <v>Effectuez l’étape 1</v>
      </c>
      <c r="I398" s="3">
        <f t="shared" si="6"/>
        <v>0</v>
      </c>
    </row>
    <row r="399" spans="7:9" x14ac:dyDescent="0.5">
      <c r="G399" s="68" t="str">
        <f>IF(ISTEXT(overallRate),"Effectuez l’étape 1",IF($C399="Yes","Use Step 2a) Weekly for employees on leave with pay",IF(OR(COUNT($D399,E399)&lt;&gt;2,overallRate=0),0,IF(revenueReduction&gt;0.3,MAX(IF($B399="Oui - sans lien de dépendance",MIN(2258,E399,$D399)*overallRate,MIN(2258,E399)*overallRate),ROUND(MAX(IF($B399="Non - avec lien de dépendance",0,MIN((0.75*E399),1694)),MIN(E399,(0.75*$D399),1694)),2)),IF($B399="Non - avec lien de dépendance",MIN(1129,E399,$D399)*overallRate,MIN(2258,E399)*overallRate)))))</f>
        <v>Effectuez l’étape 1</v>
      </c>
      <c r="H399" s="68" t="str">
        <f>IF(ISTEXT(overallRate),"Effectuez l’étape 1",IF($C399="Yes","Use Step 2a) Weekly for employees on leave with pay",IF(OR(COUNT($D399,F399)&lt;&gt;2,overallRate=0),0,IF(revenueReduction&gt;0.3,MAX(IF($B399="Oui - sans lien de dépendance",MIN(2258,F399,$D399)*overallRate,MIN(2258,F399)*overallRate),ROUND(MAX(IF($B399="Non - avec lien de dépendance",0,MIN((0.75*F399),1694)),MIN(F399,(0.75*$D399),1694)),2)),IF($B399="Non - avec lien de dépendance",MIN(1129,F399,$D399)*overallRate,MIN(2258,F399)*overallRate)))))</f>
        <v>Effectuez l’étape 1</v>
      </c>
      <c r="I399" s="3">
        <f t="shared" si="6"/>
        <v>0</v>
      </c>
    </row>
    <row r="400" spans="7:9" x14ac:dyDescent="0.5">
      <c r="G400" s="68" t="str">
        <f>IF(ISTEXT(overallRate),"Effectuez l’étape 1",IF($C400="Yes","Use Step 2a) Weekly for employees on leave with pay",IF(OR(COUNT($D400,E400)&lt;&gt;2,overallRate=0),0,IF(revenueReduction&gt;0.3,MAX(IF($B400="Oui - sans lien de dépendance",MIN(2258,E400,$D400)*overallRate,MIN(2258,E400)*overallRate),ROUND(MAX(IF($B400="Non - avec lien de dépendance",0,MIN((0.75*E400),1694)),MIN(E400,(0.75*$D400),1694)),2)),IF($B400="Non - avec lien de dépendance",MIN(1129,E400,$D400)*overallRate,MIN(2258,E400)*overallRate)))))</f>
        <v>Effectuez l’étape 1</v>
      </c>
      <c r="H400" s="68" t="str">
        <f>IF(ISTEXT(overallRate),"Effectuez l’étape 1",IF($C400="Yes","Use Step 2a) Weekly for employees on leave with pay",IF(OR(COUNT($D400,F400)&lt;&gt;2,overallRate=0),0,IF(revenueReduction&gt;0.3,MAX(IF($B400="Oui - sans lien de dépendance",MIN(2258,F400,$D400)*overallRate,MIN(2258,F400)*overallRate),ROUND(MAX(IF($B400="Non - avec lien de dépendance",0,MIN((0.75*F400),1694)),MIN(F400,(0.75*$D400),1694)),2)),IF($B400="Non - avec lien de dépendance",MIN(1129,F400,$D400)*overallRate,MIN(2258,F400)*overallRate)))))</f>
        <v>Effectuez l’étape 1</v>
      </c>
      <c r="I400" s="3">
        <f t="shared" si="6"/>
        <v>0</v>
      </c>
    </row>
    <row r="401" spans="7:9" x14ac:dyDescent="0.5">
      <c r="G401" s="68" t="str">
        <f>IF(ISTEXT(overallRate),"Effectuez l’étape 1",IF($C401="Yes","Use Step 2a) Weekly for employees on leave with pay",IF(OR(COUNT($D401,E401)&lt;&gt;2,overallRate=0),0,IF(revenueReduction&gt;0.3,MAX(IF($B401="Oui - sans lien de dépendance",MIN(2258,E401,$D401)*overallRate,MIN(2258,E401)*overallRate),ROUND(MAX(IF($B401="Non - avec lien de dépendance",0,MIN((0.75*E401),1694)),MIN(E401,(0.75*$D401),1694)),2)),IF($B401="Non - avec lien de dépendance",MIN(1129,E401,$D401)*overallRate,MIN(2258,E401)*overallRate)))))</f>
        <v>Effectuez l’étape 1</v>
      </c>
      <c r="H401" s="68" t="str">
        <f>IF(ISTEXT(overallRate),"Effectuez l’étape 1",IF($C401="Yes","Use Step 2a) Weekly for employees on leave with pay",IF(OR(COUNT($D401,F401)&lt;&gt;2,overallRate=0),0,IF(revenueReduction&gt;0.3,MAX(IF($B401="Oui - sans lien de dépendance",MIN(2258,F401,$D401)*overallRate,MIN(2258,F401)*overallRate),ROUND(MAX(IF($B401="Non - avec lien de dépendance",0,MIN((0.75*F401),1694)),MIN(F401,(0.75*$D401),1694)),2)),IF($B401="Non - avec lien de dépendance",MIN(1129,F401,$D401)*overallRate,MIN(2258,F401)*overallRate)))))</f>
        <v>Effectuez l’étape 1</v>
      </c>
      <c r="I401" s="3">
        <f t="shared" si="6"/>
        <v>0</v>
      </c>
    </row>
    <row r="402" spans="7:9" x14ac:dyDescent="0.5">
      <c r="G402" s="68" t="str">
        <f>IF(ISTEXT(overallRate),"Effectuez l’étape 1",IF($C402="Yes","Use Step 2a) Weekly for employees on leave with pay",IF(OR(COUNT($D402,E402)&lt;&gt;2,overallRate=0),0,IF(revenueReduction&gt;0.3,MAX(IF($B402="Oui - sans lien de dépendance",MIN(2258,E402,$D402)*overallRate,MIN(2258,E402)*overallRate),ROUND(MAX(IF($B402="Non - avec lien de dépendance",0,MIN((0.75*E402),1694)),MIN(E402,(0.75*$D402),1694)),2)),IF($B402="Non - avec lien de dépendance",MIN(1129,E402,$D402)*overallRate,MIN(2258,E402)*overallRate)))))</f>
        <v>Effectuez l’étape 1</v>
      </c>
      <c r="H402" s="68" t="str">
        <f>IF(ISTEXT(overallRate),"Effectuez l’étape 1",IF($C402="Yes","Use Step 2a) Weekly for employees on leave with pay",IF(OR(COUNT($D402,F402)&lt;&gt;2,overallRate=0),0,IF(revenueReduction&gt;0.3,MAX(IF($B402="Oui - sans lien de dépendance",MIN(2258,F402,$D402)*overallRate,MIN(2258,F402)*overallRate),ROUND(MAX(IF($B402="Non - avec lien de dépendance",0,MIN((0.75*F402),1694)),MIN(F402,(0.75*$D402),1694)),2)),IF($B402="Non - avec lien de dépendance",MIN(1129,F402,$D402)*overallRate,MIN(2258,F402)*overallRate)))))</f>
        <v>Effectuez l’étape 1</v>
      </c>
      <c r="I402" s="3">
        <f t="shared" si="6"/>
        <v>0</v>
      </c>
    </row>
    <row r="403" spans="7:9" x14ac:dyDescent="0.5">
      <c r="G403" s="68" t="str">
        <f>IF(ISTEXT(overallRate),"Effectuez l’étape 1",IF($C403="Yes","Use Step 2a) Weekly for employees on leave with pay",IF(OR(COUNT($D403,E403)&lt;&gt;2,overallRate=0),0,IF(revenueReduction&gt;0.3,MAX(IF($B403="Oui - sans lien de dépendance",MIN(2258,E403,$D403)*overallRate,MIN(2258,E403)*overallRate),ROUND(MAX(IF($B403="Non - avec lien de dépendance",0,MIN((0.75*E403),1694)),MIN(E403,(0.75*$D403),1694)),2)),IF($B403="Non - avec lien de dépendance",MIN(1129,E403,$D403)*overallRate,MIN(2258,E403)*overallRate)))))</f>
        <v>Effectuez l’étape 1</v>
      </c>
      <c r="H403" s="68" t="str">
        <f>IF(ISTEXT(overallRate),"Effectuez l’étape 1",IF($C403="Yes","Use Step 2a) Weekly for employees on leave with pay",IF(OR(COUNT($D403,F403)&lt;&gt;2,overallRate=0),0,IF(revenueReduction&gt;0.3,MAX(IF($B403="Oui - sans lien de dépendance",MIN(2258,F403,$D403)*overallRate,MIN(2258,F403)*overallRate),ROUND(MAX(IF($B403="Non - avec lien de dépendance",0,MIN((0.75*F403),1694)),MIN(F403,(0.75*$D403),1694)),2)),IF($B403="Non - avec lien de dépendance",MIN(1129,F403,$D403)*overallRate,MIN(2258,F403)*overallRate)))))</f>
        <v>Effectuez l’étape 1</v>
      </c>
      <c r="I403" s="3">
        <f t="shared" si="6"/>
        <v>0</v>
      </c>
    </row>
    <row r="404" spans="7:9" x14ac:dyDescent="0.5">
      <c r="G404" s="68" t="str">
        <f>IF(ISTEXT(overallRate),"Effectuez l’étape 1",IF($C404="Yes","Use Step 2a) Weekly for employees on leave with pay",IF(OR(COUNT($D404,E404)&lt;&gt;2,overallRate=0),0,IF(revenueReduction&gt;0.3,MAX(IF($B404="Oui - sans lien de dépendance",MIN(2258,E404,$D404)*overallRate,MIN(2258,E404)*overallRate),ROUND(MAX(IF($B404="Non - avec lien de dépendance",0,MIN((0.75*E404),1694)),MIN(E404,(0.75*$D404),1694)),2)),IF($B404="Non - avec lien de dépendance",MIN(1129,E404,$D404)*overallRate,MIN(2258,E404)*overallRate)))))</f>
        <v>Effectuez l’étape 1</v>
      </c>
      <c r="H404" s="68" t="str">
        <f>IF(ISTEXT(overallRate),"Effectuez l’étape 1",IF($C404="Yes","Use Step 2a) Weekly for employees on leave with pay",IF(OR(COUNT($D404,F404)&lt;&gt;2,overallRate=0),0,IF(revenueReduction&gt;0.3,MAX(IF($B404="Oui - sans lien de dépendance",MIN(2258,F404,$D404)*overallRate,MIN(2258,F404)*overallRate),ROUND(MAX(IF($B404="Non - avec lien de dépendance",0,MIN((0.75*F404),1694)),MIN(F404,(0.75*$D404),1694)),2)),IF($B404="Non - avec lien de dépendance",MIN(1129,F404,$D404)*overallRate,MIN(2258,F404)*overallRate)))))</f>
        <v>Effectuez l’étape 1</v>
      </c>
      <c r="I404" s="3">
        <f t="shared" si="6"/>
        <v>0</v>
      </c>
    </row>
    <row r="405" spans="7:9" x14ac:dyDescent="0.5">
      <c r="G405" s="68" t="str">
        <f>IF(ISTEXT(overallRate),"Effectuez l’étape 1",IF($C405="Yes","Use Step 2a) Weekly for employees on leave with pay",IF(OR(COUNT($D405,E405)&lt;&gt;2,overallRate=0),0,IF(revenueReduction&gt;0.3,MAX(IF($B405="Oui - sans lien de dépendance",MIN(2258,E405,$D405)*overallRate,MIN(2258,E405)*overallRate),ROUND(MAX(IF($B405="Non - avec lien de dépendance",0,MIN((0.75*E405),1694)),MIN(E405,(0.75*$D405),1694)),2)),IF($B405="Non - avec lien de dépendance",MIN(1129,E405,$D405)*overallRate,MIN(2258,E405)*overallRate)))))</f>
        <v>Effectuez l’étape 1</v>
      </c>
      <c r="H405" s="68" t="str">
        <f>IF(ISTEXT(overallRate),"Effectuez l’étape 1",IF($C405="Yes","Use Step 2a) Weekly for employees on leave with pay",IF(OR(COUNT($D405,F405)&lt;&gt;2,overallRate=0),0,IF(revenueReduction&gt;0.3,MAX(IF($B405="Oui - sans lien de dépendance",MIN(2258,F405,$D405)*overallRate,MIN(2258,F405)*overallRate),ROUND(MAX(IF($B405="Non - avec lien de dépendance",0,MIN((0.75*F405),1694)),MIN(F405,(0.75*$D405),1694)),2)),IF($B405="Non - avec lien de dépendance",MIN(1129,F405,$D405)*overallRate,MIN(2258,F405)*overallRate)))))</f>
        <v>Effectuez l’étape 1</v>
      </c>
      <c r="I405" s="3">
        <f t="shared" si="6"/>
        <v>0</v>
      </c>
    </row>
    <row r="406" spans="7:9" x14ac:dyDescent="0.5">
      <c r="G406" s="68" t="str">
        <f>IF(ISTEXT(overallRate),"Effectuez l’étape 1",IF($C406="Yes","Use Step 2a) Weekly for employees on leave with pay",IF(OR(COUNT($D406,E406)&lt;&gt;2,overallRate=0),0,IF(revenueReduction&gt;0.3,MAX(IF($B406="Oui - sans lien de dépendance",MIN(2258,E406,$D406)*overallRate,MIN(2258,E406)*overallRate),ROUND(MAX(IF($B406="Non - avec lien de dépendance",0,MIN((0.75*E406),1694)),MIN(E406,(0.75*$D406),1694)),2)),IF($B406="Non - avec lien de dépendance",MIN(1129,E406,$D406)*overallRate,MIN(2258,E406)*overallRate)))))</f>
        <v>Effectuez l’étape 1</v>
      </c>
      <c r="H406" s="68" t="str">
        <f>IF(ISTEXT(overallRate),"Effectuez l’étape 1",IF($C406="Yes","Use Step 2a) Weekly for employees on leave with pay",IF(OR(COUNT($D406,F406)&lt;&gt;2,overallRate=0),0,IF(revenueReduction&gt;0.3,MAX(IF($B406="Oui - sans lien de dépendance",MIN(2258,F406,$D406)*overallRate,MIN(2258,F406)*overallRate),ROUND(MAX(IF($B406="Non - avec lien de dépendance",0,MIN((0.75*F406),1694)),MIN(F406,(0.75*$D406),1694)),2)),IF($B406="Non - avec lien de dépendance",MIN(1129,F406,$D406)*overallRate,MIN(2258,F406)*overallRate)))))</f>
        <v>Effectuez l’étape 1</v>
      </c>
      <c r="I406" s="3">
        <f t="shared" si="6"/>
        <v>0</v>
      </c>
    </row>
    <row r="407" spans="7:9" x14ac:dyDescent="0.5">
      <c r="G407" s="68" t="str">
        <f>IF(ISTEXT(overallRate),"Effectuez l’étape 1",IF($C407="Yes","Use Step 2a) Weekly for employees on leave with pay",IF(OR(COUNT($D407,E407)&lt;&gt;2,overallRate=0),0,IF(revenueReduction&gt;0.3,MAX(IF($B407="Oui - sans lien de dépendance",MIN(2258,E407,$D407)*overallRate,MIN(2258,E407)*overallRate),ROUND(MAX(IF($B407="Non - avec lien de dépendance",0,MIN((0.75*E407),1694)),MIN(E407,(0.75*$D407),1694)),2)),IF($B407="Non - avec lien de dépendance",MIN(1129,E407,$D407)*overallRate,MIN(2258,E407)*overallRate)))))</f>
        <v>Effectuez l’étape 1</v>
      </c>
      <c r="H407" s="68" t="str">
        <f>IF(ISTEXT(overallRate),"Effectuez l’étape 1",IF($C407="Yes","Use Step 2a) Weekly for employees on leave with pay",IF(OR(COUNT($D407,F407)&lt;&gt;2,overallRate=0),0,IF(revenueReduction&gt;0.3,MAX(IF($B407="Oui - sans lien de dépendance",MIN(2258,F407,$D407)*overallRate,MIN(2258,F407)*overallRate),ROUND(MAX(IF($B407="Non - avec lien de dépendance",0,MIN((0.75*F407),1694)),MIN(F407,(0.75*$D407),1694)),2)),IF($B407="Non - avec lien de dépendance",MIN(1129,F407,$D407)*overallRate,MIN(2258,F407)*overallRate)))))</f>
        <v>Effectuez l’étape 1</v>
      </c>
      <c r="I407" s="3">
        <f t="shared" si="6"/>
        <v>0</v>
      </c>
    </row>
    <row r="408" spans="7:9" x14ac:dyDescent="0.5">
      <c r="G408" s="68" t="str">
        <f>IF(ISTEXT(overallRate),"Effectuez l’étape 1",IF($C408="Yes","Use Step 2a) Weekly for employees on leave with pay",IF(OR(COUNT($D408,E408)&lt;&gt;2,overallRate=0),0,IF(revenueReduction&gt;0.3,MAX(IF($B408="Oui - sans lien de dépendance",MIN(2258,E408,$D408)*overallRate,MIN(2258,E408)*overallRate),ROUND(MAX(IF($B408="Non - avec lien de dépendance",0,MIN((0.75*E408),1694)),MIN(E408,(0.75*$D408),1694)),2)),IF($B408="Non - avec lien de dépendance",MIN(1129,E408,$D408)*overallRate,MIN(2258,E408)*overallRate)))))</f>
        <v>Effectuez l’étape 1</v>
      </c>
      <c r="H408" s="68" t="str">
        <f>IF(ISTEXT(overallRate),"Effectuez l’étape 1",IF($C408="Yes","Use Step 2a) Weekly for employees on leave with pay",IF(OR(COUNT($D408,F408)&lt;&gt;2,overallRate=0),0,IF(revenueReduction&gt;0.3,MAX(IF($B408="Oui - sans lien de dépendance",MIN(2258,F408,$D408)*overallRate,MIN(2258,F408)*overallRate),ROUND(MAX(IF($B408="Non - avec lien de dépendance",0,MIN((0.75*F408),1694)),MIN(F408,(0.75*$D408),1694)),2)),IF($B408="Non - avec lien de dépendance",MIN(1129,F408,$D408)*overallRate,MIN(2258,F408)*overallRate)))))</f>
        <v>Effectuez l’étape 1</v>
      </c>
      <c r="I408" s="3">
        <f t="shared" si="6"/>
        <v>0</v>
      </c>
    </row>
    <row r="409" spans="7:9" x14ac:dyDescent="0.5">
      <c r="G409" s="68" t="str">
        <f>IF(ISTEXT(overallRate),"Effectuez l’étape 1",IF($C409="Yes","Use Step 2a) Weekly for employees on leave with pay",IF(OR(COUNT($D409,E409)&lt;&gt;2,overallRate=0),0,IF(revenueReduction&gt;0.3,MAX(IF($B409="Oui - sans lien de dépendance",MIN(2258,E409,$D409)*overallRate,MIN(2258,E409)*overallRate),ROUND(MAX(IF($B409="Non - avec lien de dépendance",0,MIN((0.75*E409),1694)),MIN(E409,(0.75*$D409),1694)),2)),IF($B409="Non - avec lien de dépendance",MIN(1129,E409,$D409)*overallRate,MIN(2258,E409)*overallRate)))))</f>
        <v>Effectuez l’étape 1</v>
      </c>
      <c r="H409" s="68" t="str">
        <f>IF(ISTEXT(overallRate),"Effectuez l’étape 1",IF($C409="Yes","Use Step 2a) Weekly for employees on leave with pay",IF(OR(COUNT($D409,F409)&lt;&gt;2,overallRate=0),0,IF(revenueReduction&gt;0.3,MAX(IF($B409="Oui - sans lien de dépendance",MIN(2258,F409,$D409)*overallRate,MIN(2258,F409)*overallRate),ROUND(MAX(IF($B409="Non - avec lien de dépendance",0,MIN((0.75*F409),1694)),MIN(F409,(0.75*$D409),1694)),2)),IF($B409="Non - avec lien de dépendance",MIN(1129,F409,$D409)*overallRate,MIN(2258,F409)*overallRate)))))</f>
        <v>Effectuez l’étape 1</v>
      </c>
      <c r="I409" s="3">
        <f t="shared" si="6"/>
        <v>0</v>
      </c>
    </row>
    <row r="410" spans="7:9" x14ac:dyDescent="0.5">
      <c r="G410" s="68" t="str">
        <f>IF(ISTEXT(overallRate),"Effectuez l’étape 1",IF($C410="Yes","Use Step 2a) Weekly for employees on leave with pay",IF(OR(COUNT($D410,E410)&lt;&gt;2,overallRate=0),0,IF(revenueReduction&gt;0.3,MAX(IF($B410="Oui - sans lien de dépendance",MIN(2258,E410,$D410)*overallRate,MIN(2258,E410)*overallRate),ROUND(MAX(IF($B410="Non - avec lien de dépendance",0,MIN((0.75*E410),1694)),MIN(E410,(0.75*$D410),1694)),2)),IF($B410="Non - avec lien de dépendance",MIN(1129,E410,$D410)*overallRate,MIN(2258,E410)*overallRate)))))</f>
        <v>Effectuez l’étape 1</v>
      </c>
      <c r="H410" s="68" t="str">
        <f>IF(ISTEXT(overallRate),"Effectuez l’étape 1",IF($C410="Yes","Use Step 2a) Weekly for employees on leave with pay",IF(OR(COUNT($D410,F410)&lt;&gt;2,overallRate=0),0,IF(revenueReduction&gt;0.3,MAX(IF($B410="Oui - sans lien de dépendance",MIN(2258,F410,$D410)*overallRate,MIN(2258,F410)*overallRate),ROUND(MAX(IF($B410="Non - avec lien de dépendance",0,MIN((0.75*F410),1694)),MIN(F410,(0.75*$D410),1694)),2)),IF($B410="Non - avec lien de dépendance",MIN(1129,F410,$D410)*overallRate,MIN(2258,F410)*overallRate)))))</f>
        <v>Effectuez l’étape 1</v>
      </c>
      <c r="I410" s="3">
        <f t="shared" si="6"/>
        <v>0</v>
      </c>
    </row>
    <row r="411" spans="7:9" x14ac:dyDescent="0.5">
      <c r="G411" s="68" t="str">
        <f>IF(ISTEXT(overallRate),"Effectuez l’étape 1",IF($C411="Yes","Use Step 2a) Weekly for employees on leave with pay",IF(OR(COUNT($D411,E411)&lt;&gt;2,overallRate=0),0,IF(revenueReduction&gt;0.3,MAX(IF($B411="Oui - sans lien de dépendance",MIN(2258,E411,$D411)*overallRate,MIN(2258,E411)*overallRate),ROUND(MAX(IF($B411="Non - avec lien de dépendance",0,MIN((0.75*E411),1694)),MIN(E411,(0.75*$D411),1694)),2)),IF($B411="Non - avec lien de dépendance",MIN(1129,E411,$D411)*overallRate,MIN(2258,E411)*overallRate)))))</f>
        <v>Effectuez l’étape 1</v>
      </c>
      <c r="H411" s="68" t="str">
        <f>IF(ISTEXT(overallRate),"Effectuez l’étape 1",IF($C411="Yes","Use Step 2a) Weekly for employees on leave with pay",IF(OR(COUNT($D411,F411)&lt;&gt;2,overallRate=0),0,IF(revenueReduction&gt;0.3,MAX(IF($B411="Oui - sans lien de dépendance",MIN(2258,F411,$D411)*overallRate,MIN(2258,F411)*overallRate),ROUND(MAX(IF($B411="Non - avec lien de dépendance",0,MIN((0.75*F411),1694)),MIN(F411,(0.75*$D411),1694)),2)),IF($B411="Non - avec lien de dépendance",MIN(1129,F411,$D411)*overallRate,MIN(2258,F411)*overallRate)))))</f>
        <v>Effectuez l’étape 1</v>
      </c>
      <c r="I411" s="3">
        <f t="shared" si="6"/>
        <v>0</v>
      </c>
    </row>
    <row r="412" spans="7:9" x14ac:dyDescent="0.5">
      <c r="G412" s="68" t="str">
        <f>IF(ISTEXT(overallRate),"Effectuez l’étape 1",IF($C412="Yes","Use Step 2a) Weekly for employees on leave with pay",IF(OR(COUNT($D412,E412)&lt;&gt;2,overallRate=0),0,IF(revenueReduction&gt;0.3,MAX(IF($B412="Oui - sans lien de dépendance",MIN(2258,E412,$D412)*overallRate,MIN(2258,E412)*overallRate),ROUND(MAX(IF($B412="Non - avec lien de dépendance",0,MIN((0.75*E412),1694)),MIN(E412,(0.75*$D412),1694)),2)),IF($B412="Non - avec lien de dépendance",MIN(1129,E412,$D412)*overallRate,MIN(2258,E412)*overallRate)))))</f>
        <v>Effectuez l’étape 1</v>
      </c>
      <c r="H412" s="68" t="str">
        <f>IF(ISTEXT(overallRate),"Effectuez l’étape 1",IF($C412="Yes","Use Step 2a) Weekly for employees on leave with pay",IF(OR(COUNT($D412,F412)&lt;&gt;2,overallRate=0),0,IF(revenueReduction&gt;0.3,MAX(IF($B412="Oui - sans lien de dépendance",MIN(2258,F412,$D412)*overallRate,MIN(2258,F412)*overallRate),ROUND(MAX(IF($B412="Non - avec lien de dépendance",0,MIN((0.75*F412),1694)),MIN(F412,(0.75*$D412),1694)),2)),IF($B412="Non - avec lien de dépendance",MIN(1129,F412,$D412)*overallRate,MIN(2258,F412)*overallRate)))))</f>
        <v>Effectuez l’étape 1</v>
      </c>
      <c r="I412" s="3">
        <f t="shared" si="6"/>
        <v>0</v>
      </c>
    </row>
    <row r="413" spans="7:9" x14ac:dyDescent="0.5">
      <c r="G413" s="68" t="str">
        <f>IF(ISTEXT(overallRate),"Effectuez l’étape 1",IF($C413="Yes","Use Step 2a) Weekly for employees on leave with pay",IF(OR(COUNT($D413,E413)&lt;&gt;2,overallRate=0),0,IF(revenueReduction&gt;0.3,MAX(IF($B413="Oui - sans lien de dépendance",MIN(2258,E413,$D413)*overallRate,MIN(2258,E413)*overallRate),ROUND(MAX(IF($B413="Non - avec lien de dépendance",0,MIN((0.75*E413),1694)),MIN(E413,(0.75*$D413),1694)),2)),IF($B413="Non - avec lien de dépendance",MIN(1129,E413,$D413)*overallRate,MIN(2258,E413)*overallRate)))))</f>
        <v>Effectuez l’étape 1</v>
      </c>
      <c r="H413" s="68" t="str">
        <f>IF(ISTEXT(overallRate),"Effectuez l’étape 1",IF($C413="Yes","Use Step 2a) Weekly for employees on leave with pay",IF(OR(COUNT($D413,F413)&lt;&gt;2,overallRate=0),0,IF(revenueReduction&gt;0.3,MAX(IF($B413="Oui - sans lien de dépendance",MIN(2258,F413,$D413)*overallRate,MIN(2258,F413)*overallRate),ROUND(MAX(IF($B413="Non - avec lien de dépendance",0,MIN((0.75*F413),1694)),MIN(F413,(0.75*$D413),1694)),2)),IF($B413="Non - avec lien de dépendance",MIN(1129,F413,$D413)*overallRate,MIN(2258,F413)*overallRate)))))</f>
        <v>Effectuez l’étape 1</v>
      </c>
      <c r="I413" s="3">
        <f t="shared" si="6"/>
        <v>0</v>
      </c>
    </row>
    <row r="414" spans="7:9" x14ac:dyDescent="0.5">
      <c r="G414" s="68" t="str">
        <f>IF(ISTEXT(overallRate),"Effectuez l’étape 1",IF($C414="Yes","Use Step 2a) Weekly for employees on leave with pay",IF(OR(COUNT($D414,E414)&lt;&gt;2,overallRate=0),0,IF(revenueReduction&gt;0.3,MAX(IF($B414="Oui - sans lien de dépendance",MIN(2258,E414,$D414)*overallRate,MIN(2258,E414)*overallRate),ROUND(MAX(IF($B414="Non - avec lien de dépendance",0,MIN((0.75*E414),1694)),MIN(E414,(0.75*$D414),1694)),2)),IF($B414="Non - avec lien de dépendance",MIN(1129,E414,$D414)*overallRate,MIN(2258,E414)*overallRate)))))</f>
        <v>Effectuez l’étape 1</v>
      </c>
      <c r="H414" s="68" t="str">
        <f>IF(ISTEXT(overallRate),"Effectuez l’étape 1",IF($C414="Yes","Use Step 2a) Weekly for employees on leave with pay",IF(OR(COUNT($D414,F414)&lt;&gt;2,overallRate=0),0,IF(revenueReduction&gt;0.3,MAX(IF($B414="Oui - sans lien de dépendance",MIN(2258,F414,$D414)*overallRate,MIN(2258,F414)*overallRate),ROUND(MAX(IF($B414="Non - avec lien de dépendance",0,MIN((0.75*F414),1694)),MIN(F414,(0.75*$D414),1694)),2)),IF($B414="Non - avec lien de dépendance",MIN(1129,F414,$D414)*overallRate,MIN(2258,F414)*overallRate)))))</f>
        <v>Effectuez l’étape 1</v>
      </c>
      <c r="I414" s="3">
        <f t="shared" si="6"/>
        <v>0</v>
      </c>
    </row>
    <row r="415" spans="7:9" x14ac:dyDescent="0.5">
      <c r="G415" s="68" t="str">
        <f>IF(ISTEXT(overallRate),"Effectuez l’étape 1",IF($C415="Yes","Use Step 2a) Weekly for employees on leave with pay",IF(OR(COUNT($D415,E415)&lt;&gt;2,overallRate=0),0,IF(revenueReduction&gt;0.3,MAX(IF($B415="Oui - sans lien de dépendance",MIN(2258,E415,$D415)*overallRate,MIN(2258,E415)*overallRate),ROUND(MAX(IF($B415="Non - avec lien de dépendance",0,MIN((0.75*E415),1694)),MIN(E415,(0.75*$D415),1694)),2)),IF($B415="Non - avec lien de dépendance",MIN(1129,E415,$D415)*overallRate,MIN(2258,E415)*overallRate)))))</f>
        <v>Effectuez l’étape 1</v>
      </c>
      <c r="H415" s="68" t="str">
        <f>IF(ISTEXT(overallRate),"Effectuez l’étape 1",IF($C415="Yes","Use Step 2a) Weekly for employees on leave with pay",IF(OR(COUNT($D415,F415)&lt;&gt;2,overallRate=0),0,IF(revenueReduction&gt;0.3,MAX(IF($B415="Oui - sans lien de dépendance",MIN(2258,F415,$D415)*overallRate,MIN(2258,F415)*overallRate),ROUND(MAX(IF($B415="Non - avec lien de dépendance",0,MIN((0.75*F415),1694)),MIN(F415,(0.75*$D415),1694)),2)),IF($B415="Non - avec lien de dépendance",MIN(1129,F415,$D415)*overallRate,MIN(2258,F415)*overallRate)))))</f>
        <v>Effectuez l’étape 1</v>
      </c>
      <c r="I415" s="3">
        <f t="shared" si="6"/>
        <v>0</v>
      </c>
    </row>
    <row r="416" spans="7:9" x14ac:dyDescent="0.5">
      <c r="G416" s="68" t="str">
        <f>IF(ISTEXT(overallRate),"Effectuez l’étape 1",IF($C416="Yes","Use Step 2a) Weekly for employees on leave with pay",IF(OR(COUNT($D416,E416)&lt;&gt;2,overallRate=0),0,IF(revenueReduction&gt;0.3,MAX(IF($B416="Oui - sans lien de dépendance",MIN(2258,E416,$D416)*overallRate,MIN(2258,E416)*overallRate),ROUND(MAX(IF($B416="Non - avec lien de dépendance",0,MIN((0.75*E416),1694)),MIN(E416,(0.75*$D416),1694)),2)),IF($B416="Non - avec lien de dépendance",MIN(1129,E416,$D416)*overallRate,MIN(2258,E416)*overallRate)))))</f>
        <v>Effectuez l’étape 1</v>
      </c>
      <c r="H416" s="68" t="str">
        <f>IF(ISTEXT(overallRate),"Effectuez l’étape 1",IF($C416="Yes","Use Step 2a) Weekly for employees on leave with pay",IF(OR(COUNT($D416,F416)&lt;&gt;2,overallRate=0),0,IF(revenueReduction&gt;0.3,MAX(IF($B416="Oui - sans lien de dépendance",MIN(2258,F416,$D416)*overallRate,MIN(2258,F416)*overallRate),ROUND(MAX(IF($B416="Non - avec lien de dépendance",0,MIN((0.75*F416),1694)),MIN(F416,(0.75*$D416),1694)),2)),IF($B416="Non - avec lien de dépendance",MIN(1129,F416,$D416)*overallRate,MIN(2258,F416)*overallRate)))))</f>
        <v>Effectuez l’étape 1</v>
      </c>
      <c r="I416" s="3">
        <f t="shared" si="6"/>
        <v>0</v>
      </c>
    </row>
    <row r="417" spans="7:9" x14ac:dyDescent="0.5">
      <c r="G417" s="68" t="str">
        <f>IF(ISTEXT(overallRate),"Effectuez l’étape 1",IF($C417="Yes","Use Step 2a) Weekly for employees on leave with pay",IF(OR(COUNT($D417,E417)&lt;&gt;2,overallRate=0),0,IF(revenueReduction&gt;0.3,MAX(IF($B417="Oui - sans lien de dépendance",MIN(2258,E417,$D417)*overallRate,MIN(2258,E417)*overallRate),ROUND(MAX(IF($B417="Non - avec lien de dépendance",0,MIN((0.75*E417),1694)),MIN(E417,(0.75*$D417),1694)),2)),IF($B417="Non - avec lien de dépendance",MIN(1129,E417,$D417)*overallRate,MIN(2258,E417)*overallRate)))))</f>
        <v>Effectuez l’étape 1</v>
      </c>
      <c r="H417" s="68" t="str">
        <f>IF(ISTEXT(overallRate),"Effectuez l’étape 1",IF($C417="Yes","Use Step 2a) Weekly for employees on leave with pay",IF(OR(COUNT($D417,F417)&lt;&gt;2,overallRate=0),0,IF(revenueReduction&gt;0.3,MAX(IF($B417="Oui - sans lien de dépendance",MIN(2258,F417,$D417)*overallRate,MIN(2258,F417)*overallRate),ROUND(MAX(IF($B417="Non - avec lien de dépendance",0,MIN((0.75*F417),1694)),MIN(F417,(0.75*$D417),1694)),2)),IF($B417="Non - avec lien de dépendance",MIN(1129,F417,$D417)*overallRate,MIN(2258,F417)*overallRate)))))</f>
        <v>Effectuez l’étape 1</v>
      </c>
      <c r="I417" s="3">
        <f t="shared" si="6"/>
        <v>0</v>
      </c>
    </row>
    <row r="418" spans="7:9" x14ac:dyDescent="0.5">
      <c r="G418" s="68" t="str">
        <f>IF(ISTEXT(overallRate),"Effectuez l’étape 1",IF($C418="Yes","Use Step 2a) Weekly for employees on leave with pay",IF(OR(COUNT($D418,E418)&lt;&gt;2,overallRate=0),0,IF(revenueReduction&gt;0.3,MAX(IF($B418="Oui - sans lien de dépendance",MIN(2258,E418,$D418)*overallRate,MIN(2258,E418)*overallRate),ROUND(MAX(IF($B418="Non - avec lien de dépendance",0,MIN((0.75*E418),1694)),MIN(E418,(0.75*$D418),1694)),2)),IF($B418="Non - avec lien de dépendance",MIN(1129,E418,$D418)*overallRate,MIN(2258,E418)*overallRate)))))</f>
        <v>Effectuez l’étape 1</v>
      </c>
      <c r="H418" s="68" t="str">
        <f>IF(ISTEXT(overallRate),"Effectuez l’étape 1",IF($C418="Yes","Use Step 2a) Weekly for employees on leave with pay",IF(OR(COUNT($D418,F418)&lt;&gt;2,overallRate=0),0,IF(revenueReduction&gt;0.3,MAX(IF($B418="Oui - sans lien de dépendance",MIN(2258,F418,$D418)*overallRate,MIN(2258,F418)*overallRate),ROUND(MAX(IF($B418="Non - avec lien de dépendance",0,MIN((0.75*F418),1694)),MIN(F418,(0.75*$D418),1694)),2)),IF($B418="Non - avec lien de dépendance",MIN(1129,F418,$D418)*overallRate,MIN(2258,F418)*overallRate)))))</f>
        <v>Effectuez l’étape 1</v>
      </c>
      <c r="I418" s="3">
        <f t="shared" si="6"/>
        <v>0</v>
      </c>
    </row>
    <row r="419" spans="7:9" x14ac:dyDescent="0.5">
      <c r="G419" s="68" t="str">
        <f>IF(ISTEXT(overallRate),"Effectuez l’étape 1",IF($C419="Yes","Use Step 2a) Weekly for employees on leave with pay",IF(OR(COUNT($D419,E419)&lt;&gt;2,overallRate=0),0,IF(revenueReduction&gt;0.3,MAX(IF($B419="Oui - sans lien de dépendance",MIN(2258,E419,$D419)*overallRate,MIN(2258,E419)*overallRate),ROUND(MAX(IF($B419="Non - avec lien de dépendance",0,MIN((0.75*E419),1694)),MIN(E419,(0.75*$D419),1694)),2)),IF($B419="Non - avec lien de dépendance",MIN(1129,E419,$D419)*overallRate,MIN(2258,E419)*overallRate)))))</f>
        <v>Effectuez l’étape 1</v>
      </c>
      <c r="H419" s="68" t="str">
        <f>IF(ISTEXT(overallRate),"Effectuez l’étape 1",IF($C419="Yes","Use Step 2a) Weekly for employees on leave with pay",IF(OR(COUNT($D419,F419)&lt;&gt;2,overallRate=0),0,IF(revenueReduction&gt;0.3,MAX(IF($B419="Oui - sans lien de dépendance",MIN(2258,F419,$D419)*overallRate,MIN(2258,F419)*overallRate),ROUND(MAX(IF($B419="Non - avec lien de dépendance",0,MIN((0.75*F419),1694)),MIN(F419,(0.75*$D419),1694)),2)),IF($B419="Non - avec lien de dépendance",MIN(1129,F419,$D419)*overallRate,MIN(2258,F419)*overallRate)))))</f>
        <v>Effectuez l’étape 1</v>
      </c>
      <c r="I419" s="3">
        <f t="shared" si="6"/>
        <v>0</v>
      </c>
    </row>
    <row r="420" spans="7:9" x14ac:dyDescent="0.5">
      <c r="G420" s="68" t="str">
        <f>IF(ISTEXT(overallRate),"Effectuez l’étape 1",IF($C420="Yes","Use Step 2a) Weekly for employees on leave with pay",IF(OR(COUNT($D420,E420)&lt;&gt;2,overallRate=0),0,IF(revenueReduction&gt;0.3,MAX(IF($B420="Oui - sans lien de dépendance",MIN(2258,E420,$D420)*overallRate,MIN(2258,E420)*overallRate),ROUND(MAX(IF($B420="Non - avec lien de dépendance",0,MIN((0.75*E420),1694)),MIN(E420,(0.75*$D420),1694)),2)),IF($B420="Non - avec lien de dépendance",MIN(1129,E420,$D420)*overallRate,MIN(2258,E420)*overallRate)))))</f>
        <v>Effectuez l’étape 1</v>
      </c>
      <c r="H420" s="68" t="str">
        <f>IF(ISTEXT(overallRate),"Effectuez l’étape 1",IF($C420="Yes","Use Step 2a) Weekly for employees on leave with pay",IF(OR(COUNT($D420,F420)&lt;&gt;2,overallRate=0),0,IF(revenueReduction&gt;0.3,MAX(IF($B420="Oui - sans lien de dépendance",MIN(2258,F420,$D420)*overallRate,MIN(2258,F420)*overallRate),ROUND(MAX(IF($B420="Non - avec lien de dépendance",0,MIN((0.75*F420),1694)),MIN(F420,(0.75*$D420),1694)),2)),IF($B420="Non - avec lien de dépendance",MIN(1129,F420,$D420)*overallRate,MIN(2258,F420)*overallRate)))))</f>
        <v>Effectuez l’étape 1</v>
      </c>
      <c r="I420" s="3">
        <f t="shared" si="6"/>
        <v>0</v>
      </c>
    </row>
    <row r="421" spans="7:9" x14ac:dyDescent="0.5">
      <c r="G421" s="68" t="str">
        <f>IF(ISTEXT(overallRate),"Effectuez l’étape 1",IF($C421="Yes","Use Step 2a) Weekly for employees on leave with pay",IF(OR(COUNT($D421,E421)&lt;&gt;2,overallRate=0),0,IF(revenueReduction&gt;0.3,MAX(IF($B421="Oui - sans lien de dépendance",MIN(2258,E421,$D421)*overallRate,MIN(2258,E421)*overallRate),ROUND(MAX(IF($B421="Non - avec lien de dépendance",0,MIN((0.75*E421),1694)),MIN(E421,(0.75*$D421),1694)),2)),IF($B421="Non - avec lien de dépendance",MIN(1129,E421,$D421)*overallRate,MIN(2258,E421)*overallRate)))))</f>
        <v>Effectuez l’étape 1</v>
      </c>
      <c r="H421" s="68" t="str">
        <f>IF(ISTEXT(overallRate),"Effectuez l’étape 1",IF($C421="Yes","Use Step 2a) Weekly for employees on leave with pay",IF(OR(COUNT($D421,F421)&lt;&gt;2,overallRate=0),0,IF(revenueReduction&gt;0.3,MAX(IF($B421="Oui - sans lien de dépendance",MIN(2258,F421,$D421)*overallRate,MIN(2258,F421)*overallRate),ROUND(MAX(IF($B421="Non - avec lien de dépendance",0,MIN((0.75*F421),1694)),MIN(F421,(0.75*$D421),1694)),2)),IF($B421="Non - avec lien de dépendance",MIN(1129,F421,$D421)*overallRate,MIN(2258,F421)*overallRate)))))</f>
        <v>Effectuez l’étape 1</v>
      </c>
      <c r="I421" s="3">
        <f t="shared" si="6"/>
        <v>0</v>
      </c>
    </row>
    <row r="422" spans="7:9" x14ac:dyDescent="0.5">
      <c r="G422" s="68" t="str">
        <f>IF(ISTEXT(overallRate),"Effectuez l’étape 1",IF($C422="Yes","Use Step 2a) Weekly for employees on leave with pay",IF(OR(COUNT($D422,E422)&lt;&gt;2,overallRate=0),0,IF(revenueReduction&gt;0.3,MAX(IF($B422="Oui - sans lien de dépendance",MIN(2258,E422,$D422)*overallRate,MIN(2258,E422)*overallRate),ROUND(MAX(IF($B422="Non - avec lien de dépendance",0,MIN((0.75*E422),1694)),MIN(E422,(0.75*$D422),1694)),2)),IF($B422="Non - avec lien de dépendance",MIN(1129,E422,$D422)*overallRate,MIN(2258,E422)*overallRate)))))</f>
        <v>Effectuez l’étape 1</v>
      </c>
      <c r="H422" s="68" t="str">
        <f>IF(ISTEXT(overallRate),"Effectuez l’étape 1",IF($C422="Yes","Use Step 2a) Weekly for employees on leave with pay",IF(OR(COUNT($D422,F422)&lt;&gt;2,overallRate=0),0,IF(revenueReduction&gt;0.3,MAX(IF($B422="Oui - sans lien de dépendance",MIN(2258,F422,$D422)*overallRate,MIN(2258,F422)*overallRate),ROUND(MAX(IF($B422="Non - avec lien de dépendance",0,MIN((0.75*F422),1694)),MIN(F422,(0.75*$D422),1694)),2)),IF($B422="Non - avec lien de dépendance",MIN(1129,F422,$D422)*overallRate,MIN(2258,F422)*overallRate)))))</f>
        <v>Effectuez l’étape 1</v>
      </c>
      <c r="I422" s="3">
        <f t="shared" si="6"/>
        <v>0</v>
      </c>
    </row>
    <row r="423" spans="7:9" x14ac:dyDescent="0.5">
      <c r="G423" s="68" t="str">
        <f>IF(ISTEXT(overallRate),"Effectuez l’étape 1",IF($C423="Yes","Use Step 2a) Weekly for employees on leave with pay",IF(OR(COUNT($D423,E423)&lt;&gt;2,overallRate=0),0,IF(revenueReduction&gt;0.3,MAX(IF($B423="Oui - sans lien de dépendance",MIN(2258,E423,$D423)*overallRate,MIN(2258,E423)*overallRate),ROUND(MAX(IF($B423="Non - avec lien de dépendance",0,MIN((0.75*E423),1694)),MIN(E423,(0.75*$D423),1694)),2)),IF($B423="Non - avec lien de dépendance",MIN(1129,E423,$D423)*overallRate,MIN(2258,E423)*overallRate)))))</f>
        <v>Effectuez l’étape 1</v>
      </c>
      <c r="H423" s="68" t="str">
        <f>IF(ISTEXT(overallRate),"Effectuez l’étape 1",IF($C423="Yes","Use Step 2a) Weekly for employees on leave with pay",IF(OR(COUNT($D423,F423)&lt;&gt;2,overallRate=0),0,IF(revenueReduction&gt;0.3,MAX(IF($B423="Oui - sans lien de dépendance",MIN(2258,F423,$D423)*overallRate,MIN(2258,F423)*overallRate),ROUND(MAX(IF($B423="Non - avec lien de dépendance",0,MIN((0.75*F423),1694)),MIN(F423,(0.75*$D423),1694)),2)),IF($B423="Non - avec lien de dépendance",MIN(1129,F423,$D423)*overallRate,MIN(2258,F423)*overallRate)))))</f>
        <v>Effectuez l’étape 1</v>
      </c>
      <c r="I423" s="3">
        <f t="shared" si="6"/>
        <v>0</v>
      </c>
    </row>
    <row r="424" spans="7:9" x14ac:dyDescent="0.5">
      <c r="G424" s="68" t="str">
        <f>IF(ISTEXT(overallRate),"Effectuez l’étape 1",IF($C424="Yes","Use Step 2a) Weekly for employees on leave with pay",IF(OR(COUNT($D424,E424)&lt;&gt;2,overallRate=0),0,IF(revenueReduction&gt;0.3,MAX(IF($B424="Oui - sans lien de dépendance",MIN(2258,E424,$D424)*overallRate,MIN(2258,E424)*overallRate),ROUND(MAX(IF($B424="Non - avec lien de dépendance",0,MIN((0.75*E424),1694)),MIN(E424,(0.75*$D424),1694)),2)),IF($B424="Non - avec lien de dépendance",MIN(1129,E424,$D424)*overallRate,MIN(2258,E424)*overallRate)))))</f>
        <v>Effectuez l’étape 1</v>
      </c>
      <c r="H424" s="68" t="str">
        <f>IF(ISTEXT(overallRate),"Effectuez l’étape 1",IF($C424="Yes","Use Step 2a) Weekly for employees on leave with pay",IF(OR(COUNT($D424,F424)&lt;&gt;2,overallRate=0),0,IF(revenueReduction&gt;0.3,MAX(IF($B424="Oui - sans lien de dépendance",MIN(2258,F424,$D424)*overallRate,MIN(2258,F424)*overallRate),ROUND(MAX(IF($B424="Non - avec lien de dépendance",0,MIN((0.75*F424),1694)),MIN(F424,(0.75*$D424),1694)),2)),IF($B424="Non - avec lien de dépendance",MIN(1129,F424,$D424)*overallRate,MIN(2258,F424)*overallRate)))))</f>
        <v>Effectuez l’étape 1</v>
      </c>
      <c r="I424" s="3">
        <f t="shared" si="6"/>
        <v>0</v>
      </c>
    </row>
    <row r="425" spans="7:9" x14ac:dyDescent="0.5">
      <c r="G425" s="68" t="str">
        <f>IF(ISTEXT(overallRate),"Effectuez l’étape 1",IF($C425="Yes","Use Step 2a) Weekly for employees on leave with pay",IF(OR(COUNT($D425,E425)&lt;&gt;2,overallRate=0),0,IF(revenueReduction&gt;0.3,MAX(IF($B425="Oui - sans lien de dépendance",MIN(2258,E425,$D425)*overallRate,MIN(2258,E425)*overallRate),ROUND(MAX(IF($B425="Non - avec lien de dépendance",0,MIN((0.75*E425),1694)),MIN(E425,(0.75*$D425),1694)),2)),IF($B425="Non - avec lien de dépendance",MIN(1129,E425,$D425)*overallRate,MIN(2258,E425)*overallRate)))))</f>
        <v>Effectuez l’étape 1</v>
      </c>
      <c r="H425" s="68" t="str">
        <f>IF(ISTEXT(overallRate),"Effectuez l’étape 1",IF($C425="Yes","Use Step 2a) Weekly for employees on leave with pay",IF(OR(COUNT($D425,F425)&lt;&gt;2,overallRate=0),0,IF(revenueReduction&gt;0.3,MAX(IF($B425="Oui - sans lien de dépendance",MIN(2258,F425,$D425)*overallRate,MIN(2258,F425)*overallRate),ROUND(MAX(IF($B425="Non - avec lien de dépendance",0,MIN((0.75*F425),1694)),MIN(F425,(0.75*$D425),1694)),2)),IF($B425="Non - avec lien de dépendance",MIN(1129,F425,$D425)*overallRate,MIN(2258,F425)*overallRate)))))</f>
        <v>Effectuez l’étape 1</v>
      </c>
      <c r="I425" s="3">
        <f t="shared" si="6"/>
        <v>0</v>
      </c>
    </row>
    <row r="426" spans="7:9" x14ac:dyDescent="0.5">
      <c r="G426" s="68" t="str">
        <f>IF(ISTEXT(overallRate),"Effectuez l’étape 1",IF($C426="Yes","Use Step 2a) Weekly for employees on leave with pay",IF(OR(COUNT($D426,E426)&lt;&gt;2,overallRate=0),0,IF(revenueReduction&gt;0.3,MAX(IF($B426="Oui - sans lien de dépendance",MIN(2258,E426,$D426)*overallRate,MIN(2258,E426)*overallRate),ROUND(MAX(IF($B426="Non - avec lien de dépendance",0,MIN((0.75*E426),1694)),MIN(E426,(0.75*$D426),1694)),2)),IF($B426="Non - avec lien de dépendance",MIN(1129,E426,$D426)*overallRate,MIN(2258,E426)*overallRate)))))</f>
        <v>Effectuez l’étape 1</v>
      </c>
      <c r="H426" s="68" t="str">
        <f>IF(ISTEXT(overallRate),"Effectuez l’étape 1",IF($C426="Yes","Use Step 2a) Weekly for employees on leave with pay",IF(OR(COUNT($D426,F426)&lt;&gt;2,overallRate=0),0,IF(revenueReduction&gt;0.3,MAX(IF($B426="Oui - sans lien de dépendance",MIN(2258,F426,$D426)*overallRate,MIN(2258,F426)*overallRate),ROUND(MAX(IF($B426="Non - avec lien de dépendance",0,MIN((0.75*F426),1694)),MIN(F426,(0.75*$D426),1694)),2)),IF($B426="Non - avec lien de dépendance",MIN(1129,F426,$D426)*overallRate,MIN(2258,F426)*overallRate)))))</f>
        <v>Effectuez l’étape 1</v>
      </c>
      <c r="I426" s="3">
        <f t="shared" si="6"/>
        <v>0</v>
      </c>
    </row>
    <row r="427" spans="7:9" x14ac:dyDescent="0.5">
      <c r="G427" s="68" t="str">
        <f>IF(ISTEXT(overallRate),"Effectuez l’étape 1",IF($C427="Yes","Use Step 2a) Weekly for employees on leave with pay",IF(OR(COUNT($D427,E427)&lt;&gt;2,overallRate=0),0,IF(revenueReduction&gt;0.3,MAX(IF($B427="Oui - sans lien de dépendance",MIN(2258,E427,$D427)*overallRate,MIN(2258,E427)*overallRate),ROUND(MAX(IF($B427="Non - avec lien de dépendance",0,MIN((0.75*E427),1694)),MIN(E427,(0.75*$D427),1694)),2)),IF($B427="Non - avec lien de dépendance",MIN(1129,E427,$D427)*overallRate,MIN(2258,E427)*overallRate)))))</f>
        <v>Effectuez l’étape 1</v>
      </c>
      <c r="H427" s="68" t="str">
        <f>IF(ISTEXT(overallRate),"Effectuez l’étape 1",IF($C427="Yes","Use Step 2a) Weekly for employees on leave with pay",IF(OR(COUNT($D427,F427)&lt;&gt;2,overallRate=0),0,IF(revenueReduction&gt;0.3,MAX(IF($B427="Oui - sans lien de dépendance",MIN(2258,F427,$D427)*overallRate,MIN(2258,F427)*overallRate),ROUND(MAX(IF($B427="Non - avec lien de dépendance",0,MIN((0.75*F427),1694)),MIN(F427,(0.75*$D427),1694)),2)),IF($B427="Non - avec lien de dépendance",MIN(1129,F427,$D427)*overallRate,MIN(2258,F427)*overallRate)))))</f>
        <v>Effectuez l’étape 1</v>
      </c>
      <c r="I427" s="3">
        <f t="shared" si="6"/>
        <v>0</v>
      </c>
    </row>
    <row r="428" spans="7:9" x14ac:dyDescent="0.5">
      <c r="G428" s="68" t="str">
        <f>IF(ISTEXT(overallRate),"Effectuez l’étape 1",IF($C428="Yes","Use Step 2a) Weekly for employees on leave with pay",IF(OR(COUNT($D428,E428)&lt;&gt;2,overallRate=0),0,IF(revenueReduction&gt;0.3,MAX(IF($B428="Oui - sans lien de dépendance",MIN(2258,E428,$D428)*overallRate,MIN(2258,E428)*overallRate),ROUND(MAX(IF($B428="Non - avec lien de dépendance",0,MIN((0.75*E428),1694)),MIN(E428,(0.75*$D428),1694)),2)),IF($B428="Non - avec lien de dépendance",MIN(1129,E428,$D428)*overallRate,MIN(2258,E428)*overallRate)))))</f>
        <v>Effectuez l’étape 1</v>
      </c>
      <c r="H428" s="68" t="str">
        <f>IF(ISTEXT(overallRate),"Effectuez l’étape 1",IF($C428="Yes","Use Step 2a) Weekly for employees on leave with pay",IF(OR(COUNT($D428,F428)&lt;&gt;2,overallRate=0),0,IF(revenueReduction&gt;0.3,MAX(IF($B428="Oui - sans lien de dépendance",MIN(2258,F428,$D428)*overallRate,MIN(2258,F428)*overallRate),ROUND(MAX(IF($B428="Non - avec lien de dépendance",0,MIN((0.75*F428),1694)),MIN(F428,(0.75*$D428),1694)),2)),IF($B428="Non - avec lien de dépendance",MIN(1129,F428,$D428)*overallRate,MIN(2258,F428)*overallRate)))))</f>
        <v>Effectuez l’étape 1</v>
      </c>
      <c r="I428" s="3">
        <f t="shared" si="6"/>
        <v>0</v>
      </c>
    </row>
    <row r="429" spans="7:9" x14ac:dyDescent="0.5">
      <c r="G429" s="68" t="str">
        <f>IF(ISTEXT(overallRate),"Effectuez l’étape 1",IF($C429="Yes","Use Step 2a) Weekly for employees on leave with pay",IF(OR(COUNT($D429,E429)&lt;&gt;2,overallRate=0),0,IF(revenueReduction&gt;0.3,MAX(IF($B429="Oui - sans lien de dépendance",MIN(2258,E429,$D429)*overallRate,MIN(2258,E429)*overallRate),ROUND(MAX(IF($B429="Non - avec lien de dépendance",0,MIN((0.75*E429),1694)),MIN(E429,(0.75*$D429),1694)),2)),IF($B429="Non - avec lien de dépendance",MIN(1129,E429,$D429)*overallRate,MIN(2258,E429)*overallRate)))))</f>
        <v>Effectuez l’étape 1</v>
      </c>
      <c r="H429" s="68" t="str">
        <f>IF(ISTEXT(overallRate),"Effectuez l’étape 1",IF($C429="Yes","Use Step 2a) Weekly for employees on leave with pay",IF(OR(COUNT($D429,F429)&lt;&gt;2,overallRate=0),0,IF(revenueReduction&gt;0.3,MAX(IF($B429="Oui - sans lien de dépendance",MIN(2258,F429,$D429)*overallRate,MIN(2258,F429)*overallRate),ROUND(MAX(IF($B429="Non - avec lien de dépendance",0,MIN((0.75*F429),1694)),MIN(F429,(0.75*$D429),1694)),2)),IF($B429="Non - avec lien de dépendance",MIN(1129,F429,$D429)*overallRate,MIN(2258,F429)*overallRate)))))</f>
        <v>Effectuez l’étape 1</v>
      </c>
      <c r="I429" s="3">
        <f t="shared" si="6"/>
        <v>0</v>
      </c>
    </row>
    <row r="430" spans="7:9" x14ac:dyDescent="0.5">
      <c r="G430" s="68" t="str">
        <f>IF(ISTEXT(overallRate),"Effectuez l’étape 1",IF($C430="Yes","Use Step 2a) Weekly for employees on leave with pay",IF(OR(COUNT($D430,E430)&lt;&gt;2,overallRate=0),0,IF(revenueReduction&gt;0.3,MAX(IF($B430="Oui - sans lien de dépendance",MIN(2258,E430,$D430)*overallRate,MIN(2258,E430)*overallRate),ROUND(MAX(IF($B430="Non - avec lien de dépendance",0,MIN((0.75*E430),1694)),MIN(E430,(0.75*$D430),1694)),2)),IF($B430="Non - avec lien de dépendance",MIN(1129,E430,$D430)*overallRate,MIN(2258,E430)*overallRate)))))</f>
        <v>Effectuez l’étape 1</v>
      </c>
      <c r="H430" s="68" t="str">
        <f>IF(ISTEXT(overallRate),"Effectuez l’étape 1",IF($C430="Yes","Use Step 2a) Weekly for employees on leave with pay",IF(OR(COUNT($D430,F430)&lt;&gt;2,overallRate=0),0,IF(revenueReduction&gt;0.3,MAX(IF($B430="Oui - sans lien de dépendance",MIN(2258,F430,$D430)*overallRate,MIN(2258,F430)*overallRate),ROUND(MAX(IF($B430="Non - avec lien de dépendance",0,MIN((0.75*F430),1694)),MIN(F430,(0.75*$D430),1694)),2)),IF($B430="Non - avec lien de dépendance",MIN(1129,F430,$D430)*overallRate,MIN(2258,F430)*overallRate)))))</f>
        <v>Effectuez l’étape 1</v>
      </c>
      <c r="I430" s="3">
        <f t="shared" si="6"/>
        <v>0</v>
      </c>
    </row>
    <row r="431" spans="7:9" x14ac:dyDescent="0.5">
      <c r="G431" s="68" t="str">
        <f>IF(ISTEXT(overallRate),"Effectuez l’étape 1",IF($C431="Yes","Use Step 2a) Weekly for employees on leave with pay",IF(OR(COUNT($D431,E431)&lt;&gt;2,overallRate=0),0,IF(revenueReduction&gt;0.3,MAX(IF($B431="Oui - sans lien de dépendance",MIN(2258,E431,$D431)*overallRate,MIN(2258,E431)*overallRate),ROUND(MAX(IF($B431="Non - avec lien de dépendance",0,MIN((0.75*E431),1694)),MIN(E431,(0.75*$D431),1694)),2)),IF($B431="Non - avec lien de dépendance",MIN(1129,E431,$D431)*overallRate,MIN(2258,E431)*overallRate)))))</f>
        <v>Effectuez l’étape 1</v>
      </c>
      <c r="H431" s="68" t="str">
        <f>IF(ISTEXT(overallRate),"Effectuez l’étape 1",IF($C431="Yes","Use Step 2a) Weekly for employees on leave with pay",IF(OR(COUNT($D431,F431)&lt;&gt;2,overallRate=0),0,IF(revenueReduction&gt;0.3,MAX(IF($B431="Oui - sans lien de dépendance",MIN(2258,F431,$D431)*overallRate,MIN(2258,F431)*overallRate),ROUND(MAX(IF($B431="Non - avec lien de dépendance",0,MIN((0.75*F431),1694)),MIN(F431,(0.75*$D431),1694)),2)),IF($B431="Non - avec lien de dépendance",MIN(1129,F431,$D431)*overallRate,MIN(2258,F431)*overallRate)))))</f>
        <v>Effectuez l’étape 1</v>
      </c>
      <c r="I431" s="3">
        <f t="shared" si="6"/>
        <v>0</v>
      </c>
    </row>
    <row r="432" spans="7:9" x14ac:dyDescent="0.5">
      <c r="G432" s="68" t="str">
        <f>IF(ISTEXT(overallRate),"Effectuez l’étape 1",IF($C432="Yes","Use Step 2a) Weekly for employees on leave with pay",IF(OR(COUNT($D432,E432)&lt;&gt;2,overallRate=0),0,IF(revenueReduction&gt;0.3,MAX(IF($B432="Oui - sans lien de dépendance",MIN(2258,E432,$D432)*overallRate,MIN(2258,E432)*overallRate),ROUND(MAX(IF($B432="Non - avec lien de dépendance",0,MIN((0.75*E432),1694)),MIN(E432,(0.75*$D432),1694)),2)),IF($B432="Non - avec lien de dépendance",MIN(1129,E432,$D432)*overallRate,MIN(2258,E432)*overallRate)))))</f>
        <v>Effectuez l’étape 1</v>
      </c>
      <c r="H432" s="68" t="str">
        <f>IF(ISTEXT(overallRate),"Effectuez l’étape 1",IF($C432="Yes","Use Step 2a) Weekly for employees on leave with pay",IF(OR(COUNT($D432,F432)&lt;&gt;2,overallRate=0),0,IF(revenueReduction&gt;0.3,MAX(IF($B432="Oui - sans lien de dépendance",MIN(2258,F432,$D432)*overallRate,MIN(2258,F432)*overallRate),ROUND(MAX(IF($B432="Non - avec lien de dépendance",0,MIN((0.75*F432),1694)),MIN(F432,(0.75*$D432),1694)),2)),IF($B432="Non - avec lien de dépendance",MIN(1129,F432,$D432)*overallRate,MIN(2258,F432)*overallRate)))))</f>
        <v>Effectuez l’étape 1</v>
      </c>
      <c r="I432" s="3">
        <f t="shared" si="6"/>
        <v>0</v>
      </c>
    </row>
    <row r="433" spans="7:9" x14ac:dyDescent="0.5">
      <c r="G433" s="68" t="str">
        <f>IF(ISTEXT(overallRate),"Effectuez l’étape 1",IF($C433="Yes","Use Step 2a) Weekly for employees on leave with pay",IF(OR(COUNT($D433,E433)&lt;&gt;2,overallRate=0),0,IF(revenueReduction&gt;0.3,MAX(IF($B433="Oui - sans lien de dépendance",MIN(2258,E433,$D433)*overallRate,MIN(2258,E433)*overallRate),ROUND(MAX(IF($B433="Non - avec lien de dépendance",0,MIN((0.75*E433),1694)),MIN(E433,(0.75*$D433),1694)),2)),IF($B433="Non - avec lien de dépendance",MIN(1129,E433,$D433)*overallRate,MIN(2258,E433)*overallRate)))))</f>
        <v>Effectuez l’étape 1</v>
      </c>
      <c r="H433" s="68" t="str">
        <f>IF(ISTEXT(overallRate),"Effectuez l’étape 1",IF($C433="Yes","Use Step 2a) Weekly for employees on leave with pay",IF(OR(COUNT($D433,F433)&lt;&gt;2,overallRate=0),0,IF(revenueReduction&gt;0.3,MAX(IF($B433="Oui - sans lien de dépendance",MIN(2258,F433,$D433)*overallRate,MIN(2258,F433)*overallRate),ROUND(MAX(IF($B433="Non - avec lien de dépendance",0,MIN((0.75*F433),1694)),MIN(F433,(0.75*$D433),1694)),2)),IF($B433="Non - avec lien de dépendance",MIN(1129,F433,$D433)*overallRate,MIN(2258,F433)*overallRate)))))</f>
        <v>Effectuez l’étape 1</v>
      </c>
      <c r="I433" s="3">
        <f t="shared" si="6"/>
        <v>0</v>
      </c>
    </row>
    <row r="434" spans="7:9" x14ac:dyDescent="0.5">
      <c r="G434" s="68" t="str">
        <f>IF(ISTEXT(overallRate),"Effectuez l’étape 1",IF($C434="Yes","Use Step 2a) Weekly for employees on leave with pay",IF(OR(COUNT($D434,E434)&lt;&gt;2,overallRate=0),0,IF(revenueReduction&gt;0.3,MAX(IF($B434="Oui - sans lien de dépendance",MIN(2258,E434,$D434)*overallRate,MIN(2258,E434)*overallRate),ROUND(MAX(IF($B434="Non - avec lien de dépendance",0,MIN((0.75*E434),1694)),MIN(E434,(0.75*$D434),1694)),2)),IF($B434="Non - avec lien de dépendance",MIN(1129,E434,$D434)*overallRate,MIN(2258,E434)*overallRate)))))</f>
        <v>Effectuez l’étape 1</v>
      </c>
      <c r="H434" s="68" t="str">
        <f>IF(ISTEXT(overallRate),"Effectuez l’étape 1",IF($C434="Yes","Use Step 2a) Weekly for employees on leave with pay",IF(OR(COUNT($D434,F434)&lt;&gt;2,overallRate=0),0,IF(revenueReduction&gt;0.3,MAX(IF($B434="Oui - sans lien de dépendance",MIN(2258,F434,$D434)*overallRate,MIN(2258,F434)*overallRate),ROUND(MAX(IF($B434="Non - avec lien de dépendance",0,MIN((0.75*F434),1694)),MIN(F434,(0.75*$D434),1694)),2)),IF($B434="Non - avec lien de dépendance",MIN(1129,F434,$D434)*overallRate,MIN(2258,F434)*overallRate)))))</f>
        <v>Effectuez l’étape 1</v>
      </c>
      <c r="I434" s="3">
        <f t="shared" si="6"/>
        <v>0</v>
      </c>
    </row>
    <row r="435" spans="7:9" x14ac:dyDescent="0.5">
      <c r="G435" s="68" t="str">
        <f>IF(ISTEXT(overallRate),"Effectuez l’étape 1",IF($C435="Yes","Use Step 2a) Weekly for employees on leave with pay",IF(OR(COUNT($D435,E435)&lt;&gt;2,overallRate=0),0,IF(revenueReduction&gt;0.3,MAX(IF($B435="Oui - sans lien de dépendance",MIN(2258,E435,$D435)*overallRate,MIN(2258,E435)*overallRate),ROUND(MAX(IF($B435="Non - avec lien de dépendance",0,MIN((0.75*E435),1694)),MIN(E435,(0.75*$D435),1694)),2)),IF($B435="Non - avec lien de dépendance",MIN(1129,E435,$D435)*overallRate,MIN(2258,E435)*overallRate)))))</f>
        <v>Effectuez l’étape 1</v>
      </c>
      <c r="H435" s="68" t="str">
        <f>IF(ISTEXT(overallRate),"Effectuez l’étape 1",IF($C435="Yes","Use Step 2a) Weekly for employees on leave with pay",IF(OR(COUNT($D435,F435)&lt;&gt;2,overallRate=0),0,IF(revenueReduction&gt;0.3,MAX(IF($B435="Oui - sans lien de dépendance",MIN(2258,F435,$D435)*overallRate,MIN(2258,F435)*overallRate),ROUND(MAX(IF($B435="Non - avec lien de dépendance",0,MIN((0.75*F435),1694)),MIN(F435,(0.75*$D435),1694)),2)),IF($B435="Non - avec lien de dépendance",MIN(1129,F435,$D435)*overallRate,MIN(2258,F435)*overallRate)))))</f>
        <v>Effectuez l’étape 1</v>
      </c>
      <c r="I435" s="3">
        <f t="shared" si="6"/>
        <v>0</v>
      </c>
    </row>
    <row r="436" spans="7:9" x14ac:dyDescent="0.5">
      <c r="G436" s="68" t="str">
        <f>IF(ISTEXT(overallRate),"Effectuez l’étape 1",IF($C436="Yes","Use Step 2a) Weekly for employees on leave with pay",IF(OR(COUNT($D436,E436)&lt;&gt;2,overallRate=0),0,IF(revenueReduction&gt;0.3,MAX(IF($B436="Oui - sans lien de dépendance",MIN(2258,E436,$D436)*overallRate,MIN(2258,E436)*overallRate),ROUND(MAX(IF($B436="Non - avec lien de dépendance",0,MIN((0.75*E436),1694)),MIN(E436,(0.75*$D436),1694)),2)),IF($B436="Non - avec lien de dépendance",MIN(1129,E436,$D436)*overallRate,MIN(2258,E436)*overallRate)))))</f>
        <v>Effectuez l’étape 1</v>
      </c>
      <c r="H436" s="68" t="str">
        <f>IF(ISTEXT(overallRate),"Effectuez l’étape 1",IF($C436="Yes","Use Step 2a) Weekly for employees on leave with pay",IF(OR(COUNT($D436,F436)&lt;&gt;2,overallRate=0),0,IF(revenueReduction&gt;0.3,MAX(IF($B436="Oui - sans lien de dépendance",MIN(2258,F436,$D436)*overallRate,MIN(2258,F436)*overallRate),ROUND(MAX(IF($B436="Non - avec lien de dépendance",0,MIN((0.75*F436),1694)),MIN(F436,(0.75*$D436),1694)),2)),IF($B436="Non - avec lien de dépendance",MIN(1129,F436,$D436)*overallRate,MIN(2258,F436)*overallRate)))))</f>
        <v>Effectuez l’étape 1</v>
      </c>
      <c r="I436" s="3">
        <f t="shared" si="6"/>
        <v>0</v>
      </c>
    </row>
    <row r="437" spans="7:9" x14ac:dyDescent="0.5">
      <c r="G437" s="68" t="str">
        <f>IF(ISTEXT(overallRate),"Effectuez l’étape 1",IF($C437="Yes","Use Step 2a) Weekly for employees on leave with pay",IF(OR(COUNT($D437,E437)&lt;&gt;2,overallRate=0),0,IF(revenueReduction&gt;0.3,MAX(IF($B437="Oui - sans lien de dépendance",MIN(2258,E437,$D437)*overallRate,MIN(2258,E437)*overallRate),ROUND(MAX(IF($B437="Non - avec lien de dépendance",0,MIN((0.75*E437),1694)),MIN(E437,(0.75*$D437),1694)),2)),IF($B437="Non - avec lien de dépendance",MIN(1129,E437,$D437)*overallRate,MIN(2258,E437)*overallRate)))))</f>
        <v>Effectuez l’étape 1</v>
      </c>
      <c r="H437" s="68" t="str">
        <f>IF(ISTEXT(overallRate),"Effectuez l’étape 1",IF($C437="Yes","Use Step 2a) Weekly for employees on leave with pay",IF(OR(COUNT($D437,F437)&lt;&gt;2,overallRate=0),0,IF(revenueReduction&gt;0.3,MAX(IF($B437="Oui - sans lien de dépendance",MIN(2258,F437,$D437)*overallRate,MIN(2258,F437)*overallRate),ROUND(MAX(IF($B437="Non - avec lien de dépendance",0,MIN((0.75*F437),1694)),MIN(F437,(0.75*$D437),1694)),2)),IF($B437="Non - avec lien de dépendance",MIN(1129,F437,$D437)*overallRate,MIN(2258,F437)*overallRate)))))</f>
        <v>Effectuez l’étape 1</v>
      </c>
      <c r="I437" s="3">
        <f t="shared" si="6"/>
        <v>0</v>
      </c>
    </row>
    <row r="438" spans="7:9" x14ac:dyDescent="0.5">
      <c r="G438" s="68" t="str">
        <f>IF(ISTEXT(overallRate),"Effectuez l’étape 1",IF($C438="Yes","Use Step 2a) Weekly for employees on leave with pay",IF(OR(COUNT($D438,E438)&lt;&gt;2,overallRate=0),0,IF(revenueReduction&gt;0.3,MAX(IF($B438="Oui - sans lien de dépendance",MIN(2258,E438,$D438)*overallRate,MIN(2258,E438)*overallRate),ROUND(MAX(IF($B438="Non - avec lien de dépendance",0,MIN((0.75*E438),1694)),MIN(E438,(0.75*$D438),1694)),2)),IF($B438="Non - avec lien de dépendance",MIN(1129,E438,$D438)*overallRate,MIN(2258,E438)*overallRate)))))</f>
        <v>Effectuez l’étape 1</v>
      </c>
      <c r="H438" s="68" t="str">
        <f>IF(ISTEXT(overallRate),"Effectuez l’étape 1",IF($C438="Yes","Use Step 2a) Weekly for employees on leave with pay",IF(OR(COUNT($D438,F438)&lt;&gt;2,overallRate=0),0,IF(revenueReduction&gt;0.3,MAX(IF($B438="Oui - sans lien de dépendance",MIN(2258,F438,$D438)*overallRate,MIN(2258,F438)*overallRate),ROUND(MAX(IF($B438="Non - avec lien de dépendance",0,MIN((0.75*F438),1694)),MIN(F438,(0.75*$D438),1694)),2)),IF($B438="Non - avec lien de dépendance",MIN(1129,F438,$D438)*overallRate,MIN(2258,F438)*overallRate)))))</f>
        <v>Effectuez l’étape 1</v>
      </c>
      <c r="I438" s="3">
        <f t="shared" si="6"/>
        <v>0</v>
      </c>
    </row>
    <row r="439" spans="7:9" x14ac:dyDescent="0.5">
      <c r="G439" s="68" t="str">
        <f>IF(ISTEXT(overallRate),"Effectuez l’étape 1",IF($C439="Yes","Use Step 2a) Weekly for employees on leave with pay",IF(OR(COUNT($D439,E439)&lt;&gt;2,overallRate=0),0,IF(revenueReduction&gt;0.3,MAX(IF($B439="Oui - sans lien de dépendance",MIN(2258,E439,$D439)*overallRate,MIN(2258,E439)*overallRate),ROUND(MAX(IF($B439="Non - avec lien de dépendance",0,MIN((0.75*E439),1694)),MIN(E439,(0.75*$D439),1694)),2)),IF($B439="Non - avec lien de dépendance",MIN(1129,E439,$D439)*overallRate,MIN(2258,E439)*overallRate)))))</f>
        <v>Effectuez l’étape 1</v>
      </c>
      <c r="H439" s="68" t="str">
        <f>IF(ISTEXT(overallRate),"Effectuez l’étape 1",IF($C439="Yes","Use Step 2a) Weekly for employees on leave with pay",IF(OR(COUNT($D439,F439)&lt;&gt;2,overallRate=0),0,IF(revenueReduction&gt;0.3,MAX(IF($B439="Oui - sans lien de dépendance",MIN(2258,F439,$D439)*overallRate,MIN(2258,F439)*overallRate),ROUND(MAX(IF($B439="Non - avec lien de dépendance",0,MIN((0.75*F439),1694)),MIN(F439,(0.75*$D439),1694)),2)),IF($B439="Non - avec lien de dépendance",MIN(1129,F439,$D439)*overallRate,MIN(2258,F439)*overallRate)))))</f>
        <v>Effectuez l’étape 1</v>
      </c>
      <c r="I439" s="3">
        <f t="shared" si="6"/>
        <v>0</v>
      </c>
    </row>
    <row r="440" spans="7:9" x14ac:dyDescent="0.5">
      <c r="G440" s="68" t="str">
        <f>IF(ISTEXT(overallRate),"Effectuez l’étape 1",IF($C440="Yes","Use Step 2a) Weekly for employees on leave with pay",IF(OR(COUNT($D440,E440)&lt;&gt;2,overallRate=0),0,IF(revenueReduction&gt;0.3,MAX(IF($B440="Oui - sans lien de dépendance",MIN(2258,E440,$D440)*overallRate,MIN(2258,E440)*overallRate),ROUND(MAX(IF($B440="Non - avec lien de dépendance",0,MIN((0.75*E440),1694)),MIN(E440,(0.75*$D440),1694)),2)),IF($B440="Non - avec lien de dépendance",MIN(1129,E440,$D440)*overallRate,MIN(2258,E440)*overallRate)))))</f>
        <v>Effectuez l’étape 1</v>
      </c>
      <c r="H440" s="68" t="str">
        <f>IF(ISTEXT(overallRate),"Effectuez l’étape 1",IF($C440="Yes","Use Step 2a) Weekly for employees on leave with pay",IF(OR(COUNT($D440,F440)&lt;&gt;2,overallRate=0),0,IF(revenueReduction&gt;0.3,MAX(IF($B440="Oui - sans lien de dépendance",MIN(2258,F440,$D440)*overallRate,MIN(2258,F440)*overallRate),ROUND(MAX(IF($B440="Non - avec lien de dépendance",0,MIN((0.75*F440),1694)),MIN(F440,(0.75*$D440),1694)),2)),IF($B440="Non - avec lien de dépendance",MIN(1129,F440,$D440)*overallRate,MIN(2258,F440)*overallRate)))))</f>
        <v>Effectuez l’étape 1</v>
      </c>
      <c r="I440" s="3">
        <f t="shared" si="6"/>
        <v>0</v>
      </c>
    </row>
    <row r="441" spans="7:9" x14ac:dyDescent="0.5">
      <c r="G441" s="68" t="str">
        <f>IF(ISTEXT(overallRate),"Effectuez l’étape 1",IF($C441="Yes","Use Step 2a) Weekly for employees on leave with pay",IF(OR(COUNT($D441,E441)&lt;&gt;2,overallRate=0),0,IF(revenueReduction&gt;0.3,MAX(IF($B441="Oui - sans lien de dépendance",MIN(2258,E441,$D441)*overallRate,MIN(2258,E441)*overallRate),ROUND(MAX(IF($B441="Non - avec lien de dépendance",0,MIN((0.75*E441),1694)),MIN(E441,(0.75*$D441),1694)),2)),IF($B441="Non - avec lien de dépendance",MIN(1129,E441,$D441)*overallRate,MIN(2258,E441)*overallRate)))))</f>
        <v>Effectuez l’étape 1</v>
      </c>
      <c r="H441" s="68" t="str">
        <f>IF(ISTEXT(overallRate),"Effectuez l’étape 1",IF($C441="Yes","Use Step 2a) Weekly for employees on leave with pay",IF(OR(COUNT($D441,F441)&lt;&gt;2,overallRate=0),0,IF(revenueReduction&gt;0.3,MAX(IF($B441="Oui - sans lien de dépendance",MIN(2258,F441,$D441)*overallRate,MIN(2258,F441)*overallRate),ROUND(MAX(IF($B441="Non - avec lien de dépendance",0,MIN((0.75*F441),1694)),MIN(F441,(0.75*$D441),1694)),2)),IF($B441="Non - avec lien de dépendance",MIN(1129,F441,$D441)*overallRate,MIN(2258,F441)*overallRate)))))</f>
        <v>Effectuez l’étape 1</v>
      </c>
      <c r="I441" s="3">
        <f t="shared" si="6"/>
        <v>0</v>
      </c>
    </row>
    <row r="442" spans="7:9" x14ac:dyDescent="0.5">
      <c r="G442" s="68" t="str">
        <f>IF(ISTEXT(overallRate),"Effectuez l’étape 1",IF($C442="Yes","Use Step 2a) Weekly for employees on leave with pay",IF(OR(COUNT($D442,E442)&lt;&gt;2,overallRate=0),0,IF(revenueReduction&gt;0.3,MAX(IF($B442="Oui - sans lien de dépendance",MIN(2258,E442,$D442)*overallRate,MIN(2258,E442)*overallRate),ROUND(MAX(IF($B442="Non - avec lien de dépendance",0,MIN((0.75*E442),1694)),MIN(E442,(0.75*$D442),1694)),2)),IF($B442="Non - avec lien de dépendance",MIN(1129,E442,$D442)*overallRate,MIN(2258,E442)*overallRate)))))</f>
        <v>Effectuez l’étape 1</v>
      </c>
      <c r="H442" s="68" t="str">
        <f>IF(ISTEXT(overallRate),"Effectuez l’étape 1",IF($C442="Yes","Use Step 2a) Weekly for employees on leave with pay",IF(OR(COUNT($D442,F442)&lt;&gt;2,overallRate=0),0,IF(revenueReduction&gt;0.3,MAX(IF($B442="Oui - sans lien de dépendance",MIN(2258,F442,$D442)*overallRate,MIN(2258,F442)*overallRate),ROUND(MAX(IF($B442="Non - avec lien de dépendance",0,MIN((0.75*F442),1694)),MIN(F442,(0.75*$D442),1694)),2)),IF($B442="Non - avec lien de dépendance",MIN(1129,F442,$D442)*overallRate,MIN(2258,F442)*overallRate)))))</f>
        <v>Effectuez l’étape 1</v>
      </c>
      <c r="I442" s="3">
        <f t="shared" si="6"/>
        <v>0</v>
      </c>
    </row>
    <row r="443" spans="7:9" x14ac:dyDescent="0.5">
      <c r="G443" s="68" t="str">
        <f>IF(ISTEXT(overallRate),"Effectuez l’étape 1",IF($C443="Yes","Use Step 2a) Weekly for employees on leave with pay",IF(OR(COUNT($D443,E443)&lt;&gt;2,overallRate=0),0,IF(revenueReduction&gt;0.3,MAX(IF($B443="Oui - sans lien de dépendance",MIN(2258,E443,$D443)*overallRate,MIN(2258,E443)*overallRate),ROUND(MAX(IF($B443="Non - avec lien de dépendance",0,MIN((0.75*E443),1694)),MIN(E443,(0.75*$D443),1694)),2)),IF($B443="Non - avec lien de dépendance",MIN(1129,E443,$D443)*overallRate,MIN(2258,E443)*overallRate)))))</f>
        <v>Effectuez l’étape 1</v>
      </c>
      <c r="H443" s="68" t="str">
        <f>IF(ISTEXT(overallRate),"Effectuez l’étape 1",IF($C443="Yes","Use Step 2a) Weekly for employees on leave with pay",IF(OR(COUNT($D443,F443)&lt;&gt;2,overallRate=0),0,IF(revenueReduction&gt;0.3,MAX(IF($B443="Oui - sans lien de dépendance",MIN(2258,F443,$D443)*overallRate,MIN(2258,F443)*overallRate),ROUND(MAX(IF($B443="Non - avec lien de dépendance",0,MIN((0.75*F443),1694)),MIN(F443,(0.75*$D443),1694)),2)),IF($B443="Non - avec lien de dépendance",MIN(1129,F443,$D443)*overallRate,MIN(2258,F443)*overallRate)))))</f>
        <v>Effectuez l’étape 1</v>
      </c>
      <c r="I443" s="3">
        <f t="shared" si="6"/>
        <v>0</v>
      </c>
    </row>
    <row r="444" spans="7:9" x14ac:dyDescent="0.5">
      <c r="G444" s="68" t="str">
        <f>IF(ISTEXT(overallRate),"Effectuez l’étape 1",IF($C444="Yes","Use Step 2a) Weekly for employees on leave with pay",IF(OR(COUNT($D444,E444)&lt;&gt;2,overallRate=0),0,IF(revenueReduction&gt;0.3,MAX(IF($B444="Oui - sans lien de dépendance",MIN(2258,E444,$D444)*overallRate,MIN(2258,E444)*overallRate),ROUND(MAX(IF($B444="Non - avec lien de dépendance",0,MIN((0.75*E444),1694)),MIN(E444,(0.75*$D444),1694)),2)),IF($B444="Non - avec lien de dépendance",MIN(1129,E444,$D444)*overallRate,MIN(2258,E444)*overallRate)))))</f>
        <v>Effectuez l’étape 1</v>
      </c>
      <c r="H444" s="68" t="str">
        <f>IF(ISTEXT(overallRate),"Effectuez l’étape 1",IF($C444="Yes","Use Step 2a) Weekly for employees on leave with pay",IF(OR(COUNT($D444,F444)&lt;&gt;2,overallRate=0),0,IF(revenueReduction&gt;0.3,MAX(IF($B444="Oui - sans lien de dépendance",MIN(2258,F444,$D444)*overallRate,MIN(2258,F444)*overallRate),ROUND(MAX(IF($B444="Non - avec lien de dépendance",0,MIN((0.75*F444),1694)),MIN(F444,(0.75*$D444),1694)),2)),IF($B444="Non - avec lien de dépendance",MIN(1129,F444,$D444)*overallRate,MIN(2258,F444)*overallRate)))))</f>
        <v>Effectuez l’étape 1</v>
      </c>
      <c r="I444" s="3">
        <f t="shared" si="6"/>
        <v>0</v>
      </c>
    </row>
    <row r="445" spans="7:9" x14ac:dyDescent="0.5">
      <c r="G445" s="68" t="str">
        <f>IF(ISTEXT(overallRate),"Effectuez l’étape 1",IF($C445="Yes","Use Step 2a) Weekly for employees on leave with pay",IF(OR(COUNT($D445,E445)&lt;&gt;2,overallRate=0),0,IF(revenueReduction&gt;0.3,MAX(IF($B445="Oui - sans lien de dépendance",MIN(2258,E445,$D445)*overallRate,MIN(2258,E445)*overallRate),ROUND(MAX(IF($B445="Non - avec lien de dépendance",0,MIN((0.75*E445),1694)),MIN(E445,(0.75*$D445),1694)),2)),IF($B445="Non - avec lien de dépendance",MIN(1129,E445,$D445)*overallRate,MIN(2258,E445)*overallRate)))))</f>
        <v>Effectuez l’étape 1</v>
      </c>
      <c r="H445" s="68" t="str">
        <f>IF(ISTEXT(overallRate),"Effectuez l’étape 1",IF($C445="Yes","Use Step 2a) Weekly for employees on leave with pay",IF(OR(COUNT($D445,F445)&lt;&gt;2,overallRate=0),0,IF(revenueReduction&gt;0.3,MAX(IF($B445="Oui - sans lien de dépendance",MIN(2258,F445,$D445)*overallRate,MIN(2258,F445)*overallRate),ROUND(MAX(IF($B445="Non - avec lien de dépendance",0,MIN((0.75*F445),1694)),MIN(F445,(0.75*$D445),1694)),2)),IF($B445="Non - avec lien de dépendance",MIN(1129,F445,$D445)*overallRate,MIN(2258,F445)*overallRate)))))</f>
        <v>Effectuez l’étape 1</v>
      </c>
      <c r="I445" s="3">
        <f t="shared" si="6"/>
        <v>0</v>
      </c>
    </row>
    <row r="446" spans="7:9" x14ac:dyDescent="0.5">
      <c r="G446" s="68" t="str">
        <f>IF(ISTEXT(overallRate),"Effectuez l’étape 1",IF($C446="Yes","Use Step 2a) Weekly for employees on leave with pay",IF(OR(COUNT($D446,E446)&lt;&gt;2,overallRate=0),0,IF(revenueReduction&gt;0.3,MAX(IF($B446="Oui - sans lien de dépendance",MIN(2258,E446,$D446)*overallRate,MIN(2258,E446)*overallRate),ROUND(MAX(IF($B446="Non - avec lien de dépendance",0,MIN((0.75*E446),1694)),MIN(E446,(0.75*$D446),1694)),2)),IF($B446="Non - avec lien de dépendance",MIN(1129,E446,$D446)*overallRate,MIN(2258,E446)*overallRate)))))</f>
        <v>Effectuez l’étape 1</v>
      </c>
      <c r="H446" s="68" t="str">
        <f>IF(ISTEXT(overallRate),"Effectuez l’étape 1",IF($C446="Yes","Use Step 2a) Weekly for employees on leave with pay",IF(OR(COUNT($D446,F446)&lt;&gt;2,overallRate=0),0,IF(revenueReduction&gt;0.3,MAX(IF($B446="Oui - sans lien de dépendance",MIN(2258,F446,$D446)*overallRate,MIN(2258,F446)*overallRate),ROUND(MAX(IF($B446="Non - avec lien de dépendance",0,MIN((0.75*F446),1694)),MIN(F446,(0.75*$D446),1694)),2)),IF($B446="Non - avec lien de dépendance",MIN(1129,F446,$D446)*overallRate,MIN(2258,F446)*overallRate)))))</f>
        <v>Effectuez l’étape 1</v>
      </c>
      <c r="I446" s="3">
        <f t="shared" si="6"/>
        <v>0</v>
      </c>
    </row>
    <row r="447" spans="7:9" x14ac:dyDescent="0.5">
      <c r="G447" s="68" t="str">
        <f>IF(ISTEXT(overallRate),"Effectuez l’étape 1",IF($C447="Yes","Use Step 2a) Weekly for employees on leave with pay",IF(OR(COUNT($D447,E447)&lt;&gt;2,overallRate=0),0,IF(revenueReduction&gt;0.3,MAX(IF($B447="Oui - sans lien de dépendance",MIN(2258,E447,$D447)*overallRate,MIN(2258,E447)*overallRate),ROUND(MAX(IF($B447="Non - avec lien de dépendance",0,MIN((0.75*E447),1694)),MIN(E447,(0.75*$D447),1694)),2)),IF($B447="Non - avec lien de dépendance",MIN(1129,E447,$D447)*overallRate,MIN(2258,E447)*overallRate)))))</f>
        <v>Effectuez l’étape 1</v>
      </c>
      <c r="H447" s="68" t="str">
        <f>IF(ISTEXT(overallRate),"Effectuez l’étape 1",IF($C447="Yes","Use Step 2a) Weekly for employees on leave with pay",IF(OR(COUNT($D447,F447)&lt;&gt;2,overallRate=0),0,IF(revenueReduction&gt;0.3,MAX(IF($B447="Oui - sans lien de dépendance",MIN(2258,F447,$D447)*overallRate,MIN(2258,F447)*overallRate),ROUND(MAX(IF($B447="Non - avec lien de dépendance",0,MIN((0.75*F447),1694)),MIN(F447,(0.75*$D447),1694)),2)),IF($B447="Non - avec lien de dépendance",MIN(1129,F447,$D447)*overallRate,MIN(2258,F447)*overallRate)))))</f>
        <v>Effectuez l’étape 1</v>
      </c>
      <c r="I447" s="3">
        <f t="shared" si="6"/>
        <v>0</v>
      </c>
    </row>
    <row r="448" spans="7:9" x14ac:dyDescent="0.5">
      <c r="G448" s="68" t="str">
        <f>IF(ISTEXT(overallRate),"Effectuez l’étape 1",IF($C448="Yes","Use Step 2a) Weekly for employees on leave with pay",IF(OR(COUNT($D448,E448)&lt;&gt;2,overallRate=0),0,IF(revenueReduction&gt;0.3,MAX(IF($B448="Oui - sans lien de dépendance",MIN(2258,E448,$D448)*overallRate,MIN(2258,E448)*overallRate),ROUND(MAX(IF($B448="Non - avec lien de dépendance",0,MIN((0.75*E448),1694)),MIN(E448,(0.75*$D448),1694)),2)),IF($B448="Non - avec lien de dépendance",MIN(1129,E448,$D448)*overallRate,MIN(2258,E448)*overallRate)))))</f>
        <v>Effectuez l’étape 1</v>
      </c>
      <c r="H448" s="68" t="str">
        <f>IF(ISTEXT(overallRate),"Effectuez l’étape 1",IF($C448="Yes","Use Step 2a) Weekly for employees on leave with pay",IF(OR(COUNT($D448,F448)&lt;&gt;2,overallRate=0),0,IF(revenueReduction&gt;0.3,MAX(IF($B448="Oui - sans lien de dépendance",MIN(2258,F448,$D448)*overallRate,MIN(2258,F448)*overallRate),ROUND(MAX(IF($B448="Non - avec lien de dépendance",0,MIN((0.75*F448),1694)),MIN(F448,(0.75*$D448),1694)),2)),IF($B448="Non - avec lien de dépendance",MIN(1129,F448,$D448)*overallRate,MIN(2258,F448)*overallRate)))))</f>
        <v>Effectuez l’étape 1</v>
      </c>
      <c r="I448" s="3">
        <f t="shared" si="6"/>
        <v>0</v>
      </c>
    </row>
    <row r="449" spans="7:9" x14ac:dyDescent="0.5">
      <c r="G449" s="68" t="str">
        <f>IF(ISTEXT(overallRate),"Effectuez l’étape 1",IF($C449="Yes","Use Step 2a) Weekly for employees on leave with pay",IF(OR(COUNT($D449,E449)&lt;&gt;2,overallRate=0),0,IF(revenueReduction&gt;0.3,MAX(IF($B449="Oui - sans lien de dépendance",MIN(2258,E449,$D449)*overallRate,MIN(2258,E449)*overallRate),ROUND(MAX(IF($B449="Non - avec lien de dépendance",0,MIN((0.75*E449),1694)),MIN(E449,(0.75*$D449),1694)),2)),IF($B449="Non - avec lien de dépendance",MIN(1129,E449,$D449)*overallRate,MIN(2258,E449)*overallRate)))))</f>
        <v>Effectuez l’étape 1</v>
      </c>
      <c r="H449" s="68" t="str">
        <f>IF(ISTEXT(overallRate),"Effectuez l’étape 1",IF($C449="Yes","Use Step 2a) Weekly for employees on leave with pay",IF(OR(COUNT($D449,F449)&lt;&gt;2,overallRate=0),0,IF(revenueReduction&gt;0.3,MAX(IF($B449="Oui - sans lien de dépendance",MIN(2258,F449,$D449)*overallRate,MIN(2258,F449)*overallRate),ROUND(MAX(IF($B449="Non - avec lien de dépendance",0,MIN((0.75*F449),1694)),MIN(F449,(0.75*$D449),1694)),2)),IF($B449="Non - avec lien de dépendance",MIN(1129,F449,$D449)*overallRate,MIN(2258,F449)*overallRate)))))</f>
        <v>Effectuez l’étape 1</v>
      </c>
      <c r="I449" s="3">
        <f t="shared" si="6"/>
        <v>0</v>
      </c>
    </row>
    <row r="450" spans="7:9" x14ac:dyDescent="0.5">
      <c r="G450" s="68" t="str">
        <f>IF(ISTEXT(overallRate),"Effectuez l’étape 1",IF($C450="Yes","Use Step 2a) Weekly for employees on leave with pay",IF(OR(COUNT($D450,E450)&lt;&gt;2,overallRate=0),0,IF(revenueReduction&gt;0.3,MAX(IF($B450="Oui - sans lien de dépendance",MIN(2258,E450,$D450)*overallRate,MIN(2258,E450)*overallRate),ROUND(MAX(IF($B450="Non - avec lien de dépendance",0,MIN((0.75*E450),1694)),MIN(E450,(0.75*$D450),1694)),2)),IF($B450="Non - avec lien de dépendance",MIN(1129,E450,$D450)*overallRate,MIN(2258,E450)*overallRate)))))</f>
        <v>Effectuez l’étape 1</v>
      </c>
      <c r="H450" s="68" t="str">
        <f>IF(ISTEXT(overallRate),"Effectuez l’étape 1",IF($C450="Yes","Use Step 2a) Weekly for employees on leave with pay",IF(OR(COUNT($D450,F450)&lt;&gt;2,overallRate=0),0,IF(revenueReduction&gt;0.3,MAX(IF($B450="Oui - sans lien de dépendance",MIN(2258,F450,$D450)*overallRate,MIN(2258,F450)*overallRate),ROUND(MAX(IF($B450="Non - avec lien de dépendance",0,MIN((0.75*F450),1694)),MIN(F450,(0.75*$D450),1694)),2)),IF($B450="Non - avec lien de dépendance",MIN(1129,F450,$D450)*overallRate,MIN(2258,F450)*overallRate)))))</f>
        <v>Effectuez l’étape 1</v>
      </c>
      <c r="I450" s="3">
        <f t="shared" si="6"/>
        <v>0</v>
      </c>
    </row>
    <row r="451" spans="7:9" x14ac:dyDescent="0.5">
      <c r="G451" s="68" t="str">
        <f>IF(ISTEXT(overallRate),"Effectuez l’étape 1",IF($C451="Yes","Use Step 2a) Weekly for employees on leave with pay",IF(OR(COUNT($D451,E451)&lt;&gt;2,overallRate=0),0,IF(revenueReduction&gt;0.3,MAX(IF($B451="Oui - sans lien de dépendance",MIN(2258,E451,$D451)*overallRate,MIN(2258,E451)*overallRate),ROUND(MAX(IF($B451="Non - avec lien de dépendance",0,MIN((0.75*E451),1694)),MIN(E451,(0.75*$D451),1694)),2)),IF($B451="Non - avec lien de dépendance",MIN(1129,E451,$D451)*overallRate,MIN(2258,E451)*overallRate)))))</f>
        <v>Effectuez l’étape 1</v>
      </c>
      <c r="H451" s="68" t="str">
        <f>IF(ISTEXT(overallRate),"Effectuez l’étape 1",IF($C451="Yes","Use Step 2a) Weekly for employees on leave with pay",IF(OR(COUNT($D451,F451)&lt;&gt;2,overallRate=0),0,IF(revenueReduction&gt;0.3,MAX(IF($B451="Oui - sans lien de dépendance",MIN(2258,F451,$D451)*overallRate,MIN(2258,F451)*overallRate),ROUND(MAX(IF($B451="Non - avec lien de dépendance",0,MIN((0.75*F451),1694)),MIN(F451,(0.75*$D451),1694)),2)),IF($B451="Non - avec lien de dépendance",MIN(1129,F451,$D451)*overallRate,MIN(2258,F451)*overallRate)))))</f>
        <v>Effectuez l’étape 1</v>
      </c>
      <c r="I451" s="3">
        <f t="shared" si="6"/>
        <v>0</v>
      </c>
    </row>
    <row r="452" spans="7:9" x14ac:dyDescent="0.5">
      <c r="G452" s="68" t="str">
        <f>IF(ISTEXT(overallRate),"Effectuez l’étape 1",IF($C452="Yes","Use Step 2a) Weekly for employees on leave with pay",IF(OR(COUNT($D452,E452)&lt;&gt;2,overallRate=0),0,IF(revenueReduction&gt;0.3,MAX(IF($B452="Oui - sans lien de dépendance",MIN(2258,E452,$D452)*overallRate,MIN(2258,E452)*overallRate),ROUND(MAX(IF($B452="Non - avec lien de dépendance",0,MIN((0.75*E452),1694)),MIN(E452,(0.75*$D452),1694)),2)),IF($B452="Non - avec lien de dépendance",MIN(1129,E452,$D452)*overallRate,MIN(2258,E452)*overallRate)))))</f>
        <v>Effectuez l’étape 1</v>
      </c>
      <c r="H452" s="68" t="str">
        <f>IF(ISTEXT(overallRate),"Effectuez l’étape 1",IF($C452="Yes","Use Step 2a) Weekly for employees on leave with pay",IF(OR(COUNT($D452,F452)&lt;&gt;2,overallRate=0),0,IF(revenueReduction&gt;0.3,MAX(IF($B452="Oui - sans lien de dépendance",MIN(2258,F452,$D452)*overallRate,MIN(2258,F452)*overallRate),ROUND(MAX(IF($B452="Non - avec lien de dépendance",0,MIN((0.75*F452),1694)),MIN(F452,(0.75*$D452),1694)),2)),IF($B452="Non - avec lien de dépendance",MIN(1129,F452,$D452)*overallRate,MIN(2258,F452)*overallRate)))))</f>
        <v>Effectuez l’étape 1</v>
      </c>
      <c r="I452" s="3">
        <f t="shared" si="6"/>
        <v>0</v>
      </c>
    </row>
    <row r="453" spans="7:9" x14ac:dyDescent="0.5">
      <c r="G453" s="68" t="str">
        <f>IF(ISTEXT(overallRate),"Effectuez l’étape 1",IF($C453="Yes","Use Step 2a) Weekly for employees on leave with pay",IF(OR(COUNT($D453,E453)&lt;&gt;2,overallRate=0),0,IF(revenueReduction&gt;0.3,MAX(IF($B453="Oui - sans lien de dépendance",MIN(2258,E453,$D453)*overallRate,MIN(2258,E453)*overallRate),ROUND(MAX(IF($B453="Non - avec lien de dépendance",0,MIN((0.75*E453),1694)),MIN(E453,(0.75*$D453),1694)),2)),IF($B453="Non - avec lien de dépendance",MIN(1129,E453,$D453)*overallRate,MIN(2258,E453)*overallRate)))))</f>
        <v>Effectuez l’étape 1</v>
      </c>
      <c r="H453" s="68" t="str">
        <f>IF(ISTEXT(overallRate),"Effectuez l’étape 1",IF($C453="Yes","Use Step 2a) Weekly for employees on leave with pay",IF(OR(COUNT($D453,F453)&lt;&gt;2,overallRate=0),0,IF(revenueReduction&gt;0.3,MAX(IF($B453="Oui - sans lien de dépendance",MIN(2258,F453,$D453)*overallRate,MIN(2258,F453)*overallRate),ROUND(MAX(IF($B453="Non - avec lien de dépendance",0,MIN((0.75*F453),1694)),MIN(F453,(0.75*$D453),1694)),2)),IF($B453="Non - avec lien de dépendance",MIN(1129,F453,$D453)*overallRate,MIN(2258,F453)*overallRate)))))</f>
        <v>Effectuez l’étape 1</v>
      </c>
      <c r="I453" s="3">
        <f t="shared" si="6"/>
        <v>0</v>
      </c>
    </row>
    <row r="454" spans="7:9" x14ac:dyDescent="0.5">
      <c r="G454" s="68" t="str">
        <f>IF(ISTEXT(overallRate),"Effectuez l’étape 1",IF($C454="Yes","Use Step 2a) Weekly for employees on leave with pay",IF(OR(COUNT($D454,E454)&lt;&gt;2,overallRate=0),0,IF(revenueReduction&gt;0.3,MAX(IF($B454="Oui - sans lien de dépendance",MIN(2258,E454,$D454)*overallRate,MIN(2258,E454)*overallRate),ROUND(MAX(IF($B454="Non - avec lien de dépendance",0,MIN((0.75*E454),1694)),MIN(E454,(0.75*$D454),1694)),2)),IF($B454="Non - avec lien de dépendance",MIN(1129,E454,$D454)*overallRate,MIN(2258,E454)*overallRate)))))</f>
        <v>Effectuez l’étape 1</v>
      </c>
      <c r="H454" s="68" t="str">
        <f>IF(ISTEXT(overallRate),"Effectuez l’étape 1",IF($C454="Yes","Use Step 2a) Weekly for employees on leave with pay",IF(OR(COUNT($D454,F454)&lt;&gt;2,overallRate=0),0,IF(revenueReduction&gt;0.3,MAX(IF($B454="Oui - sans lien de dépendance",MIN(2258,F454,$D454)*overallRate,MIN(2258,F454)*overallRate),ROUND(MAX(IF($B454="Non - avec lien de dépendance",0,MIN((0.75*F454),1694)),MIN(F454,(0.75*$D454),1694)),2)),IF($B454="Non - avec lien de dépendance",MIN(1129,F454,$D454)*overallRate,MIN(2258,F454)*overallRate)))))</f>
        <v>Effectuez l’étape 1</v>
      </c>
      <c r="I454" s="3">
        <f t="shared" si="6"/>
        <v>0</v>
      </c>
    </row>
    <row r="455" spans="7:9" x14ac:dyDescent="0.5">
      <c r="G455" s="68" t="str">
        <f>IF(ISTEXT(overallRate),"Effectuez l’étape 1",IF($C455="Yes","Use Step 2a) Weekly for employees on leave with pay",IF(OR(COUNT($D455,E455)&lt;&gt;2,overallRate=0),0,IF(revenueReduction&gt;0.3,MAX(IF($B455="Oui - sans lien de dépendance",MIN(2258,E455,$D455)*overallRate,MIN(2258,E455)*overallRate),ROUND(MAX(IF($B455="Non - avec lien de dépendance",0,MIN((0.75*E455),1694)),MIN(E455,(0.75*$D455),1694)),2)),IF($B455="Non - avec lien de dépendance",MIN(1129,E455,$D455)*overallRate,MIN(2258,E455)*overallRate)))))</f>
        <v>Effectuez l’étape 1</v>
      </c>
      <c r="H455" s="68" t="str">
        <f>IF(ISTEXT(overallRate),"Effectuez l’étape 1",IF($C455="Yes","Use Step 2a) Weekly for employees on leave with pay",IF(OR(COUNT($D455,F455)&lt;&gt;2,overallRate=0),0,IF(revenueReduction&gt;0.3,MAX(IF($B455="Oui - sans lien de dépendance",MIN(2258,F455,$D455)*overallRate,MIN(2258,F455)*overallRate),ROUND(MAX(IF($B455="Non - avec lien de dépendance",0,MIN((0.75*F455),1694)),MIN(F455,(0.75*$D455),1694)),2)),IF($B455="Non - avec lien de dépendance",MIN(1129,F455,$D455)*overallRate,MIN(2258,F455)*overallRate)))))</f>
        <v>Effectuez l’étape 1</v>
      </c>
      <c r="I455" s="3">
        <f t="shared" ref="I455:I518" si="7">IF(AND(COUNT(B455:F455)&gt;0,OR(COUNT(D455:F455)&lt;&gt;3,ISBLANK(B455))),"Fill out all amounts",IF(COUNTIF(E455:F455,0)&gt;0,0,SUM(G455:H455)))</f>
        <v>0</v>
      </c>
    </row>
    <row r="456" spans="7:9" x14ac:dyDescent="0.5">
      <c r="G456" s="68" t="str">
        <f>IF(ISTEXT(overallRate),"Effectuez l’étape 1",IF($C456="Yes","Use Step 2a) Weekly for employees on leave with pay",IF(OR(COUNT($D456,E456)&lt;&gt;2,overallRate=0),0,IF(revenueReduction&gt;0.3,MAX(IF($B456="Oui - sans lien de dépendance",MIN(2258,E456,$D456)*overallRate,MIN(2258,E456)*overallRate),ROUND(MAX(IF($B456="Non - avec lien de dépendance",0,MIN((0.75*E456),1694)),MIN(E456,(0.75*$D456),1694)),2)),IF($B456="Non - avec lien de dépendance",MIN(1129,E456,$D456)*overallRate,MIN(2258,E456)*overallRate)))))</f>
        <v>Effectuez l’étape 1</v>
      </c>
      <c r="H456" s="68" t="str">
        <f>IF(ISTEXT(overallRate),"Effectuez l’étape 1",IF($C456="Yes","Use Step 2a) Weekly for employees on leave with pay",IF(OR(COUNT($D456,F456)&lt;&gt;2,overallRate=0),0,IF(revenueReduction&gt;0.3,MAX(IF($B456="Oui - sans lien de dépendance",MIN(2258,F456,$D456)*overallRate,MIN(2258,F456)*overallRate),ROUND(MAX(IF($B456="Non - avec lien de dépendance",0,MIN((0.75*F456),1694)),MIN(F456,(0.75*$D456),1694)),2)),IF($B456="Non - avec lien de dépendance",MIN(1129,F456,$D456)*overallRate,MIN(2258,F456)*overallRate)))))</f>
        <v>Effectuez l’étape 1</v>
      </c>
      <c r="I456" s="3">
        <f t="shared" si="7"/>
        <v>0</v>
      </c>
    </row>
    <row r="457" spans="7:9" x14ac:dyDescent="0.5">
      <c r="G457" s="68" t="str">
        <f>IF(ISTEXT(overallRate),"Effectuez l’étape 1",IF($C457="Yes","Use Step 2a) Weekly for employees on leave with pay",IF(OR(COUNT($D457,E457)&lt;&gt;2,overallRate=0),0,IF(revenueReduction&gt;0.3,MAX(IF($B457="Oui - sans lien de dépendance",MIN(2258,E457,$D457)*overallRate,MIN(2258,E457)*overallRate),ROUND(MAX(IF($B457="Non - avec lien de dépendance",0,MIN((0.75*E457),1694)),MIN(E457,(0.75*$D457),1694)),2)),IF($B457="Non - avec lien de dépendance",MIN(1129,E457,$D457)*overallRate,MIN(2258,E457)*overallRate)))))</f>
        <v>Effectuez l’étape 1</v>
      </c>
      <c r="H457" s="68" t="str">
        <f>IF(ISTEXT(overallRate),"Effectuez l’étape 1",IF($C457="Yes","Use Step 2a) Weekly for employees on leave with pay",IF(OR(COUNT($D457,F457)&lt;&gt;2,overallRate=0),0,IF(revenueReduction&gt;0.3,MAX(IF($B457="Oui - sans lien de dépendance",MIN(2258,F457,$D457)*overallRate,MIN(2258,F457)*overallRate),ROUND(MAX(IF($B457="Non - avec lien de dépendance",0,MIN((0.75*F457),1694)),MIN(F457,(0.75*$D457),1694)),2)),IF($B457="Non - avec lien de dépendance",MIN(1129,F457,$D457)*overallRate,MIN(2258,F457)*overallRate)))))</f>
        <v>Effectuez l’étape 1</v>
      </c>
      <c r="I457" s="3">
        <f t="shared" si="7"/>
        <v>0</v>
      </c>
    </row>
    <row r="458" spans="7:9" x14ac:dyDescent="0.5">
      <c r="G458" s="68" t="str">
        <f>IF(ISTEXT(overallRate),"Effectuez l’étape 1",IF($C458="Yes","Use Step 2a) Weekly for employees on leave with pay",IF(OR(COUNT($D458,E458)&lt;&gt;2,overallRate=0),0,IF(revenueReduction&gt;0.3,MAX(IF($B458="Oui - sans lien de dépendance",MIN(2258,E458,$D458)*overallRate,MIN(2258,E458)*overallRate),ROUND(MAX(IF($B458="Non - avec lien de dépendance",0,MIN((0.75*E458),1694)),MIN(E458,(0.75*$D458),1694)),2)),IF($B458="Non - avec lien de dépendance",MIN(1129,E458,$D458)*overallRate,MIN(2258,E458)*overallRate)))))</f>
        <v>Effectuez l’étape 1</v>
      </c>
      <c r="H458" s="68" t="str">
        <f>IF(ISTEXT(overallRate),"Effectuez l’étape 1",IF($C458="Yes","Use Step 2a) Weekly for employees on leave with pay",IF(OR(COUNT($D458,F458)&lt;&gt;2,overallRate=0),0,IF(revenueReduction&gt;0.3,MAX(IF($B458="Oui - sans lien de dépendance",MIN(2258,F458,$D458)*overallRate,MIN(2258,F458)*overallRate),ROUND(MAX(IF($B458="Non - avec lien de dépendance",0,MIN((0.75*F458),1694)),MIN(F458,(0.75*$D458),1694)),2)),IF($B458="Non - avec lien de dépendance",MIN(1129,F458,$D458)*overallRate,MIN(2258,F458)*overallRate)))))</f>
        <v>Effectuez l’étape 1</v>
      </c>
      <c r="I458" s="3">
        <f t="shared" si="7"/>
        <v>0</v>
      </c>
    </row>
    <row r="459" spans="7:9" x14ac:dyDescent="0.5">
      <c r="G459" s="68" t="str">
        <f>IF(ISTEXT(overallRate),"Effectuez l’étape 1",IF($C459="Yes","Use Step 2a) Weekly for employees on leave with pay",IF(OR(COUNT($D459,E459)&lt;&gt;2,overallRate=0),0,IF(revenueReduction&gt;0.3,MAX(IF($B459="Oui - sans lien de dépendance",MIN(2258,E459,$D459)*overallRate,MIN(2258,E459)*overallRate),ROUND(MAX(IF($B459="Non - avec lien de dépendance",0,MIN((0.75*E459),1694)),MIN(E459,(0.75*$D459),1694)),2)),IF($B459="Non - avec lien de dépendance",MIN(1129,E459,$D459)*overallRate,MIN(2258,E459)*overallRate)))))</f>
        <v>Effectuez l’étape 1</v>
      </c>
      <c r="H459" s="68" t="str">
        <f>IF(ISTEXT(overallRate),"Effectuez l’étape 1",IF($C459="Yes","Use Step 2a) Weekly for employees on leave with pay",IF(OR(COUNT($D459,F459)&lt;&gt;2,overallRate=0),0,IF(revenueReduction&gt;0.3,MAX(IF($B459="Oui - sans lien de dépendance",MIN(2258,F459,$D459)*overallRate,MIN(2258,F459)*overallRate),ROUND(MAX(IF($B459="Non - avec lien de dépendance",0,MIN((0.75*F459),1694)),MIN(F459,(0.75*$D459),1694)),2)),IF($B459="Non - avec lien de dépendance",MIN(1129,F459,$D459)*overallRate,MIN(2258,F459)*overallRate)))))</f>
        <v>Effectuez l’étape 1</v>
      </c>
      <c r="I459" s="3">
        <f t="shared" si="7"/>
        <v>0</v>
      </c>
    </row>
    <row r="460" spans="7:9" x14ac:dyDescent="0.5">
      <c r="G460" s="68" t="str">
        <f>IF(ISTEXT(overallRate),"Effectuez l’étape 1",IF($C460="Yes","Use Step 2a) Weekly for employees on leave with pay",IF(OR(COUNT($D460,E460)&lt;&gt;2,overallRate=0),0,IF(revenueReduction&gt;0.3,MAX(IF($B460="Oui - sans lien de dépendance",MIN(2258,E460,$D460)*overallRate,MIN(2258,E460)*overallRate),ROUND(MAX(IF($B460="Non - avec lien de dépendance",0,MIN((0.75*E460),1694)),MIN(E460,(0.75*$D460),1694)),2)),IF($B460="Non - avec lien de dépendance",MIN(1129,E460,$D460)*overallRate,MIN(2258,E460)*overallRate)))))</f>
        <v>Effectuez l’étape 1</v>
      </c>
      <c r="H460" s="68" t="str">
        <f>IF(ISTEXT(overallRate),"Effectuez l’étape 1",IF($C460="Yes","Use Step 2a) Weekly for employees on leave with pay",IF(OR(COUNT($D460,F460)&lt;&gt;2,overallRate=0),0,IF(revenueReduction&gt;0.3,MAX(IF($B460="Oui - sans lien de dépendance",MIN(2258,F460,$D460)*overallRate,MIN(2258,F460)*overallRate),ROUND(MAX(IF($B460="Non - avec lien de dépendance",0,MIN((0.75*F460),1694)),MIN(F460,(0.75*$D460),1694)),2)),IF($B460="Non - avec lien de dépendance",MIN(1129,F460,$D460)*overallRate,MIN(2258,F460)*overallRate)))))</f>
        <v>Effectuez l’étape 1</v>
      </c>
      <c r="I460" s="3">
        <f t="shared" si="7"/>
        <v>0</v>
      </c>
    </row>
    <row r="461" spans="7:9" x14ac:dyDescent="0.5">
      <c r="G461" s="68" t="str">
        <f>IF(ISTEXT(overallRate),"Effectuez l’étape 1",IF($C461="Yes","Use Step 2a) Weekly for employees on leave with pay",IF(OR(COUNT($D461,E461)&lt;&gt;2,overallRate=0),0,IF(revenueReduction&gt;0.3,MAX(IF($B461="Oui - sans lien de dépendance",MIN(2258,E461,$D461)*overallRate,MIN(2258,E461)*overallRate),ROUND(MAX(IF($B461="Non - avec lien de dépendance",0,MIN((0.75*E461),1694)),MIN(E461,(0.75*$D461),1694)),2)),IF($B461="Non - avec lien de dépendance",MIN(1129,E461,$D461)*overallRate,MIN(2258,E461)*overallRate)))))</f>
        <v>Effectuez l’étape 1</v>
      </c>
      <c r="H461" s="68" t="str">
        <f>IF(ISTEXT(overallRate),"Effectuez l’étape 1",IF($C461="Yes","Use Step 2a) Weekly for employees on leave with pay",IF(OR(COUNT($D461,F461)&lt;&gt;2,overallRate=0),0,IF(revenueReduction&gt;0.3,MAX(IF($B461="Oui - sans lien de dépendance",MIN(2258,F461,$D461)*overallRate,MIN(2258,F461)*overallRate),ROUND(MAX(IF($B461="Non - avec lien de dépendance",0,MIN((0.75*F461),1694)),MIN(F461,(0.75*$D461),1694)),2)),IF($B461="Non - avec lien de dépendance",MIN(1129,F461,$D461)*overallRate,MIN(2258,F461)*overallRate)))))</f>
        <v>Effectuez l’étape 1</v>
      </c>
      <c r="I461" s="3">
        <f t="shared" si="7"/>
        <v>0</v>
      </c>
    </row>
    <row r="462" spans="7:9" x14ac:dyDescent="0.5">
      <c r="G462" s="68" t="str">
        <f>IF(ISTEXT(overallRate),"Effectuez l’étape 1",IF($C462="Yes","Use Step 2a) Weekly for employees on leave with pay",IF(OR(COUNT($D462,E462)&lt;&gt;2,overallRate=0),0,IF(revenueReduction&gt;0.3,MAX(IF($B462="Oui - sans lien de dépendance",MIN(2258,E462,$D462)*overallRate,MIN(2258,E462)*overallRate),ROUND(MAX(IF($B462="Non - avec lien de dépendance",0,MIN((0.75*E462),1694)),MIN(E462,(0.75*$D462),1694)),2)),IF($B462="Non - avec lien de dépendance",MIN(1129,E462,$D462)*overallRate,MIN(2258,E462)*overallRate)))))</f>
        <v>Effectuez l’étape 1</v>
      </c>
      <c r="H462" s="68" t="str">
        <f>IF(ISTEXT(overallRate),"Effectuez l’étape 1",IF($C462="Yes","Use Step 2a) Weekly for employees on leave with pay",IF(OR(COUNT($D462,F462)&lt;&gt;2,overallRate=0),0,IF(revenueReduction&gt;0.3,MAX(IF($B462="Oui - sans lien de dépendance",MIN(2258,F462,$D462)*overallRate,MIN(2258,F462)*overallRate),ROUND(MAX(IF($B462="Non - avec lien de dépendance",0,MIN((0.75*F462),1694)),MIN(F462,(0.75*$D462),1694)),2)),IF($B462="Non - avec lien de dépendance",MIN(1129,F462,$D462)*overallRate,MIN(2258,F462)*overallRate)))))</f>
        <v>Effectuez l’étape 1</v>
      </c>
      <c r="I462" s="3">
        <f t="shared" si="7"/>
        <v>0</v>
      </c>
    </row>
    <row r="463" spans="7:9" x14ac:dyDescent="0.5">
      <c r="G463" s="68" t="str">
        <f>IF(ISTEXT(overallRate),"Effectuez l’étape 1",IF($C463="Yes","Use Step 2a) Weekly for employees on leave with pay",IF(OR(COUNT($D463,E463)&lt;&gt;2,overallRate=0),0,IF(revenueReduction&gt;0.3,MAX(IF($B463="Oui - sans lien de dépendance",MIN(2258,E463,$D463)*overallRate,MIN(2258,E463)*overallRate),ROUND(MAX(IF($B463="Non - avec lien de dépendance",0,MIN((0.75*E463),1694)),MIN(E463,(0.75*$D463),1694)),2)),IF($B463="Non - avec lien de dépendance",MIN(1129,E463,$D463)*overallRate,MIN(2258,E463)*overallRate)))))</f>
        <v>Effectuez l’étape 1</v>
      </c>
      <c r="H463" s="68" t="str">
        <f>IF(ISTEXT(overallRate),"Effectuez l’étape 1",IF($C463="Yes","Use Step 2a) Weekly for employees on leave with pay",IF(OR(COUNT($D463,F463)&lt;&gt;2,overallRate=0),0,IF(revenueReduction&gt;0.3,MAX(IF($B463="Oui - sans lien de dépendance",MIN(2258,F463,$D463)*overallRate,MIN(2258,F463)*overallRate),ROUND(MAX(IF($B463="Non - avec lien de dépendance",0,MIN((0.75*F463),1694)),MIN(F463,(0.75*$D463),1694)),2)),IF($B463="Non - avec lien de dépendance",MIN(1129,F463,$D463)*overallRate,MIN(2258,F463)*overallRate)))))</f>
        <v>Effectuez l’étape 1</v>
      </c>
      <c r="I463" s="3">
        <f t="shared" si="7"/>
        <v>0</v>
      </c>
    </row>
    <row r="464" spans="7:9" x14ac:dyDescent="0.5">
      <c r="G464" s="68" t="str">
        <f>IF(ISTEXT(overallRate),"Effectuez l’étape 1",IF($C464="Yes","Use Step 2a) Weekly for employees on leave with pay",IF(OR(COUNT($D464,E464)&lt;&gt;2,overallRate=0),0,IF(revenueReduction&gt;0.3,MAX(IF($B464="Oui - sans lien de dépendance",MIN(2258,E464,$D464)*overallRate,MIN(2258,E464)*overallRate),ROUND(MAX(IF($B464="Non - avec lien de dépendance",0,MIN((0.75*E464),1694)),MIN(E464,(0.75*$D464),1694)),2)),IF($B464="Non - avec lien de dépendance",MIN(1129,E464,$D464)*overallRate,MIN(2258,E464)*overallRate)))))</f>
        <v>Effectuez l’étape 1</v>
      </c>
      <c r="H464" s="68" t="str">
        <f>IF(ISTEXT(overallRate),"Effectuez l’étape 1",IF($C464="Yes","Use Step 2a) Weekly for employees on leave with pay",IF(OR(COUNT($D464,F464)&lt;&gt;2,overallRate=0),0,IF(revenueReduction&gt;0.3,MAX(IF($B464="Oui - sans lien de dépendance",MIN(2258,F464,$D464)*overallRate,MIN(2258,F464)*overallRate),ROUND(MAX(IF($B464="Non - avec lien de dépendance",0,MIN((0.75*F464),1694)),MIN(F464,(0.75*$D464),1694)),2)),IF($B464="Non - avec lien de dépendance",MIN(1129,F464,$D464)*overallRate,MIN(2258,F464)*overallRate)))))</f>
        <v>Effectuez l’étape 1</v>
      </c>
      <c r="I464" s="3">
        <f t="shared" si="7"/>
        <v>0</v>
      </c>
    </row>
    <row r="465" spans="7:9" x14ac:dyDescent="0.5">
      <c r="G465" s="68" t="str">
        <f>IF(ISTEXT(overallRate),"Effectuez l’étape 1",IF($C465="Yes","Use Step 2a) Weekly for employees on leave with pay",IF(OR(COUNT($D465,E465)&lt;&gt;2,overallRate=0),0,IF(revenueReduction&gt;0.3,MAX(IF($B465="Oui - sans lien de dépendance",MIN(2258,E465,$D465)*overallRate,MIN(2258,E465)*overallRate),ROUND(MAX(IF($B465="Non - avec lien de dépendance",0,MIN((0.75*E465),1694)),MIN(E465,(0.75*$D465),1694)),2)),IF($B465="Non - avec lien de dépendance",MIN(1129,E465,$D465)*overallRate,MIN(2258,E465)*overallRate)))))</f>
        <v>Effectuez l’étape 1</v>
      </c>
      <c r="H465" s="68" t="str">
        <f>IF(ISTEXT(overallRate),"Effectuez l’étape 1",IF($C465="Yes","Use Step 2a) Weekly for employees on leave with pay",IF(OR(COUNT($D465,F465)&lt;&gt;2,overallRate=0),0,IF(revenueReduction&gt;0.3,MAX(IF($B465="Oui - sans lien de dépendance",MIN(2258,F465,$D465)*overallRate,MIN(2258,F465)*overallRate),ROUND(MAX(IF($B465="Non - avec lien de dépendance",0,MIN((0.75*F465),1694)),MIN(F465,(0.75*$D465),1694)),2)),IF($B465="Non - avec lien de dépendance",MIN(1129,F465,$D465)*overallRate,MIN(2258,F465)*overallRate)))))</f>
        <v>Effectuez l’étape 1</v>
      </c>
      <c r="I465" s="3">
        <f t="shared" si="7"/>
        <v>0</v>
      </c>
    </row>
    <row r="466" spans="7:9" x14ac:dyDescent="0.5">
      <c r="G466" s="68" t="str">
        <f>IF(ISTEXT(overallRate),"Effectuez l’étape 1",IF($C466="Yes","Use Step 2a) Weekly for employees on leave with pay",IF(OR(COUNT($D466,E466)&lt;&gt;2,overallRate=0),0,IF(revenueReduction&gt;0.3,MAX(IF($B466="Oui - sans lien de dépendance",MIN(2258,E466,$D466)*overallRate,MIN(2258,E466)*overallRate),ROUND(MAX(IF($B466="Non - avec lien de dépendance",0,MIN((0.75*E466),1694)),MIN(E466,(0.75*$D466),1694)),2)),IF($B466="Non - avec lien de dépendance",MIN(1129,E466,$D466)*overallRate,MIN(2258,E466)*overallRate)))))</f>
        <v>Effectuez l’étape 1</v>
      </c>
      <c r="H466" s="68" t="str">
        <f>IF(ISTEXT(overallRate),"Effectuez l’étape 1",IF($C466="Yes","Use Step 2a) Weekly for employees on leave with pay",IF(OR(COUNT($D466,F466)&lt;&gt;2,overallRate=0),0,IF(revenueReduction&gt;0.3,MAX(IF($B466="Oui - sans lien de dépendance",MIN(2258,F466,$D466)*overallRate,MIN(2258,F466)*overallRate),ROUND(MAX(IF($B466="Non - avec lien de dépendance",0,MIN((0.75*F466),1694)),MIN(F466,(0.75*$D466),1694)),2)),IF($B466="Non - avec lien de dépendance",MIN(1129,F466,$D466)*overallRate,MIN(2258,F466)*overallRate)))))</f>
        <v>Effectuez l’étape 1</v>
      </c>
      <c r="I466" s="3">
        <f t="shared" si="7"/>
        <v>0</v>
      </c>
    </row>
    <row r="467" spans="7:9" x14ac:dyDescent="0.5">
      <c r="G467" s="68" t="str">
        <f>IF(ISTEXT(overallRate),"Effectuez l’étape 1",IF($C467="Yes","Use Step 2a) Weekly for employees on leave with pay",IF(OR(COUNT($D467,E467)&lt;&gt;2,overallRate=0),0,IF(revenueReduction&gt;0.3,MAX(IF($B467="Oui - sans lien de dépendance",MIN(2258,E467,$D467)*overallRate,MIN(2258,E467)*overallRate),ROUND(MAX(IF($B467="Non - avec lien de dépendance",0,MIN((0.75*E467),1694)),MIN(E467,(0.75*$D467),1694)),2)),IF($B467="Non - avec lien de dépendance",MIN(1129,E467,$D467)*overallRate,MIN(2258,E467)*overallRate)))))</f>
        <v>Effectuez l’étape 1</v>
      </c>
      <c r="H467" s="68" t="str">
        <f>IF(ISTEXT(overallRate),"Effectuez l’étape 1",IF($C467="Yes","Use Step 2a) Weekly for employees on leave with pay",IF(OR(COUNT($D467,F467)&lt;&gt;2,overallRate=0),0,IF(revenueReduction&gt;0.3,MAX(IF($B467="Oui - sans lien de dépendance",MIN(2258,F467,$D467)*overallRate,MIN(2258,F467)*overallRate),ROUND(MAX(IF($B467="Non - avec lien de dépendance",0,MIN((0.75*F467),1694)),MIN(F467,(0.75*$D467),1694)),2)),IF($B467="Non - avec lien de dépendance",MIN(1129,F467,$D467)*overallRate,MIN(2258,F467)*overallRate)))))</f>
        <v>Effectuez l’étape 1</v>
      </c>
      <c r="I467" s="3">
        <f t="shared" si="7"/>
        <v>0</v>
      </c>
    </row>
    <row r="468" spans="7:9" x14ac:dyDescent="0.5">
      <c r="G468" s="68" t="str">
        <f>IF(ISTEXT(overallRate),"Effectuez l’étape 1",IF($C468="Yes","Use Step 2a) Weekly for employees on leave with pay",IF(OR(COUNT($D468,E468)&lt;&gt;2,overallRate=0),0,IF(revenueReduction&gt;0.3,MAX(IF($B468="Oui - sans lien de dépendance",MIN(2258,E468,$D468)*overallRate,MIN(2258,E468)*overallRate),ROUND(MAX(IF($B468="Non - avec lien de dépendance",0,MIN((0.75*E468),1694)),MIN(E468,(0.75*$D468),1694)),2)),IF($B468="Non - avec lien de dépendance",MIN(1129,E468,$D468)*overallRate,MIN(2258,E468)*overallRate)))))</f>
        <v>Effectuez l’étape 1</v>
      </c>
      <c r="H468" s="68" t="str">
        <f>IF(ISTEXT(overallRate),"Effectuez l’étape 1",IF($C468="Yes","Use Step 2a) Weekly for employees on leave with pay",IF(OR(COUNT($D468,F468)&lt;&gt;2,overallRate=0),0,IF(revenueReduction&gt;0.3,MAX(IF($B468="Oui - sans lien de dépendance",MIN(2258,F468,$D468)*overallRate,MIN(2258,F468)*overallRate),ROUND(MAX(IF($B468="Non - avec lien de dépendance",0,MIN((0.75*F468),1694)),MIN(F468,(0.75*$D468),1694)),2)),IF($B468="Non - avec lien de dépendance",MIN(1129,F468,$D468)*overallRate,MIN(2258,F468)*overallRate)))))</f>
        <v>Effectuez l’étape 1</v>
      </c>
      <c r="I468" s="3">
        <f t="shared" si="7"/>
        <v>0</v>
      </c>
    </row>
    <row r="469" spans="7:9" x14ac:dyDescent="0.5">
      <c r="G469" s="68" t="str">
        <f>IF(ISTEXT(overallRate),"Effectuez l’étape 1",IF($C469="Yes","Use Step 2a) Weekly for employees on leave with pay",IF(OR(COUNT($D469,E469)&lt;&gt;2,overallRate=0),0,IF(revenueReduction&gt;0.3,MAX(IF($B469="Oui - sans lien de dépendance",MIN(2258,E469,$D469)*overallRate,MIN(2258,E469)*overallRate),ROUND(MAX(IF($B469="Non - avec lien de dépendance",0,MIN((0.75*E469),1694)),MIN(E469,(0.75*$D469),1694)),2)),IF($B469="Non - avec lien de dépendance",MIN(1129,E469,$D469)*overallRate,MIN(2258,E469)*overallRate)))))</f>
        <v>Effectuez l’étape 1</v>
      </c>
      <c r="H469" s="68" t="str">
        <f>IF(ISTEXT(overallRate),"Effectuez l’étape 1",IF($C469="Yes","Use Step 2a) Weekly for employees on leave with pay",IF(OR(COUNT($D469,F469)&lt;&gt;2,overallRate=0),0,IF(revenueReduction&gt;0.3,MAX(IF($B469="Oui - sans lien de dépendance",MIN(2258,F469,$D469)*overallRate,MIN(2258,F469)*overallRate),ROUND(MAX(IF($B469="Non - avec lien de dépendance",0,MIN((0.75*F469),1694)),MIN(F469,(0.75*$D469),1694)),2)),IF($B469="Non - avec lien de dépendance",MIN(1129,F469,$D469)*overallRate,MIN(2258,F469)*overallRate)))))</f>
        <v>Effectuez l’étape 1</v>
      </c>
      <c r="I469" s="3">
        <f t="shared" si="7"/>
        <v>0</v>
      </c>
    </row>
    <row r="470" spans="7:9" x14ac:dyDescent="0.5">
      <c r="G470" s="68" t="str">
        <f>IF(ISTEXT(overallRate),"Effectuez l’étape 1",IF($C470="Yes","Use Step 2a) Weekly for employees on leave with pay",IF(OR(COUNT($D470,E470)&lt;&gt;2,overallRate=0),0,IF(revenueReduction&gt;0.3,MAX(IF($B470="Oui - sans lien de dépendance",MIN(2258,E470,$D470)*overallRate,MIN(2258,E470)*overallRate),ROUND(MAX(IF($B470="Non - avec lien de dépendance",0,MIN((0.75*E470),1694)),MIN(E470,(0.75*$D470),1694)),2)),IF($B470="Non - avec lien de dépendance",MIN(1129,E470,$D470)*overallRate,MIN(2258,E470)*overallRate)))))</f>
        <v>Effectuez l’étape 1</v>
      </c>
      <c r="H470" s="68" t="str">
        <f>IF(ISTEXT(overallRate),"Effectuez l’étape 1",IF($C470="Yes","Use Step 2a) Weekly for employees on leave with pay",IF(OR(COUNT($D470,F470)&lt;&gt;2,overallRate=0),0,IF(revenueReduction&gt;0.3,MAX(IF($B470="Oui - sans lien de dépendance",MIN(2258,F470,$D470)*overallRate,MIN(2258,F470)*overallRate),ROUND(MAX(IF($B470="Non - avec lien de dépendance",0,MIN((0.75*F470),1694)),MIN(F470,(0.75*$D470),1694)),2)),IF($B470="Non - avec lien de dépendance",MIN(1129,F470,$D470)*overallRate,MIN(2258,F470)*overallRate)))))</f>
        <v>Effectuez l’étape 1</v>
      </c>
      <c r="I470" s="3">
        <f t="shared" si="7"/>
        <v>0</v>
      </c>
    </row>
    <row r="471" spans="7:9" x14ac:dyDescent="0.5">
      <c r="G471" s="68" t="str">
        <f>IF(ISTEXT(overallRate),"Effectuez l’étape 1",IF($C471="Yes","Use Step 2a) Weekly for employees on leave with pay",IF(OR(COUNT($D471,E471)&lt;&gt;2,overallRate=0),0,IF(revenueReduction&gt;0.3,MAX(IF($B471="Oui - sans lien de dépendance",MIN(2258,E471,$D471)*overallRate,MIN(2258,E471)*overallRate),ROUND(MAX(IF($B471="Non - avec lien de dépendance",0,MIN((0.75*E471),1694)),MIN(E471,(0.75*$D471),1694)),2)),IF($B471="Non - avec lien de dépendance",MIN(1129,E471,$D471)*overallRate,MIN(2258,E471)*overallRate)))))</f>
        <v>Effectuez l’étape 1</v>
      </c>
      <c r="H471" s="68" t="str">
        <f>IF(ISTEXT(overallRate),"Effectuez l’étape 1",IF($C471="Yes","Use Step 2a) Weekly for employees on leave with pay",IF(OR(COUNT($D471,F471)&lt;&gt;2,overallRate=0),0,IF(revenueReduction&gt;0.3,MAX(IF($B471="Oui - sans lien de dépendance",MIN(2258,F471,$D471)*overallRate,MIN(2258,F471)*overallRate),ROUND(MAX(IF($B471="Non - avec lien de dépendance",0,MIN((0.75*F471),1694)),MIN(F471,(0.75*$D471),1694)),2)),IF($B471="Non - avec lien de dépendance",MIN(1129,F471,$D471)*overallRate,MIN(2258,F471)*overallRate)))))</f>
        <v>Effectuez l’étape 1</v>
      </c>
      <c r="I471" s="3">
        <f t="shared" si="7"/>
        <v>0</v>
      </c>
    </row>
    <row r="472" spans="7:9" x14ac:dyDescent="0.5">
      <c r="G472" s="68" t="str">
        <f>IF(ISTEXT(overallRate),"Effectuez l’étape 1",IF($C472="Yes","Use Step 2a) Weekly for employees on leave with pay",IF(OR(COUNT($D472,E472)&lt;&gt;2,overallRate=0),0,IF(revenueReduction&gt;0.3,MAX(IF($B472="Oui - sans lien de dépendance",MIN(2258,E472,$D472)*overallRate,MIN(2258,E472)*overallRate),ROUND(MAX(IF($B472="Non - avec lien de dépendance",0,MIN((0.75*E472),1694)),MIN(E472,(0.75*$D472),1694)),2)),IF($B472="Non - avec lien de dépendance",MIN(1129,E472,$D472)*overallRate,MIN(2258,E472)*overallRate)))))</f>
        <v>Effectuez l’étape 1</v>
      </c>
      <c r="H472" s="68" t="str">
        <f>IF(ISTEXT(overallRate),"Effectuez l’étape 1",IF($C472="Yes","Use Step 2a) Weekly for employees on leave with pay",IF(OR(COUNT($D472,F472)&lt;&gt;2,overallRate=0),0,IF(revenueReduction&gt;0.3,MAX(IF($B472="Oui - sans lien de dépendance",MIN(2258,F472,$D472)*overallRate,MIN(2258,F472)*overallRate),ROUND(MAX(IF($B472="Non - avec lien de dépendance",0,MIN((0.75*F472),1694)),MIN(F472,(0.75*$D472),1694)),2)),IF($B472="Non - avec lien de dépendance",MIN(1129,F472,$D472)*overallRate,MIN(2258,F472)*overallRate)))))</f>
        <v>Effectuez l’étape 1</v>
      </c>
      <c r="I472" s="3">
        <f t="shared" si="7"/>
        <v>0</v>
      </c>
    </row>
    <row r="473" spans="7:9" x14ac:dyDescent="0.5">
      <c r="G473" s="68" t="str">
        <f>IF(ISTEXT(overallRate),"Effectuez l’étape 1",IF($C473="Yes","Use Step 2a) Weekly for employees on leave with pay",IF(OR(COUNT($D473,E473)&lt;&gt;2,overallRate=0),0,IF(revenueReduction&gt;0.3,MAX(IF($B473="Oui - sans lien de dépendance",MIN(2258,E473,$D473)*overallRate,MIN(2258,E473)*overallRate),ROUND(MAX(IF($B473="Non - avec lien de dépendance",0,MIN((0.75*E473),1694)),MIN(E473,(0.75*$D473),1694)),2)),IF($B473="Non - avec lien de dépendance",MIN(1129,E473,$D473)*overallRate,MIN(2258,E473)*overallRate)))))</f>
        <v>Effectuez l’étape 1</v>
      </c>
      <c r="H473" s="68" t="str">
        <f>IF(ISTEXT(overallRate),"Effectuez l’étape 1",IF($C473="Yes","Use Step 2a) Weekly for employees on leave with pay",IF(OR(COUNT($D473,F473)&lt;&gt;2,overallRate=0),0,IF(revenueReduction&gt;0.3,MAX(IF($B473="Oui - sans lien de dépendance",MIN(2258,F473,$D473)*overallRate,MIN(2258,F473)*overallRate),ROUND(MAX(IF($B473="Non - avec lien de dépendance",0,MIN((0.75*F473),1694)),MIN(F473,(0.75*$D473),1694)),2)),IF($B473="Non - avec lien de dépendance",MIN(1129,F473,$D473)*overallRate,MIN(2258,F473)*overallRate)))))</f>
        <v>Effectuez l’étape 1</v>
      </c>
      <c r="I473" s="3">
        <f t="shared" si="7"/>
        <v>0</v>
      </c>
    </row>
    <row r="474" spans="7:9" x14ac:dyDescent="0.5">
      <c r="G474" s="68" t="str">
        <f>IF(ISTEXT(overallRate),"Effectuez l’étape 1",IF($C474="Yes","Use Step 2a) Weekly for employees on leave with pay",IF(OR(COUNT($D474,E474)&lt;&gt;2,overallRate=0),0,IF(revenueReduction&gt;0.3,MAX(IF($B474="Oui - sans lien de dépendance",MIN(2258,E474,$D474)*overallRate,MIN(2258,E474)*overallRate),ROUND(MAX(IF($B474="Non - avec lien de dépendance",0,MIN((0.75*E474),1694)),MIN(E474,(0.75*$D474),1694)),2)),IF($B474="Non - avec lien de dépendance",MIN(1129,E474,$D474)*overallRate,MIN(2258,E474)*overallRate)))))</f>
        <v>Effectuez l’étape 1</v>
      </c>
      <c r="H474" s="68" t="str">
        <f>IF(ISTEXT(overallRate),"Effectuez l’étape 1",IF($C474="Yes","Use Step 2a) Weekly for employees on leave with pay",IF(OR(COUNT($D474,F474)&lt;&gt;2,overallRate=0),0,IF(revenueReduction&gt;0.3,MAX(IF($B474="Oui - sans lien de dépendance",MIN(2258,F474,$D474)*overallRate,MIN(2258,F474)*overallRate),ROUND(MAX(IF($B474="Non - avec lien de dépendance",0,MIN((0.75*F474),1694)),MIN(F474,(0.75*$D474),1694)),2)),IF($B474="Non - avec lien de dépendance",MIN(1129,F474,$D474)*overallRate,MIN(2258,F474)*overallRate)))))</f>
        <v>Effectuez l’étape 1</v>
      </c>
      <c r="I474" s="3">
        <f t="shared" si="7"/>
        <v>0</v>
      </c>
    </row>
    <row r="475" spans="7:9" x14ac:dyDescent="0.5">
      <c r="G475" s="68" t="str">
        <f>IF(ISTEXT(overallRate),"Effectuez l’étape 1",IF($C475="Yes","Use Step 2a) Weekly for employees on leave with pay",IF(OR(COUNT($D475,E475)&lt;&gt;2,overallRate=0),0,IF(revenueReduction&gt;0.3,MAX(IF($B475="Oui - sans lien de dépendance",MIN(2258,E475,$D475)*overallRate,MIN(2258,E475)*overallRate),ROUND(MAX(IF($B475="Non - avec lien de dépendance",0,MIN((0.75*E475),1694)),MIN(E475,(0.75*$D475),1694)),2)),IF($B475="Non - avec lien de dépendance",MIN(1129,E475,$D475)*overallRate,MIN(2258,E475)*overallRate)))))</f>
        <v>Effectuez l’étape 1</v>
      </c>
      <c r="H475" s="68" t="str">
        <f>IF(ISTEXT(overallRate),"Effectuez l’étape 1",IF($C475="Yes","Use Step 2a) Weekly for employees on leave with pay",IF(OR(COUNT($D475,F475)&lt;&gt;2,overallRate=0),0,IF(revenueReduction&gt;0.3,MAX(IF($B475="Oui - sans lien de dépendance",MIN(2258,F475,$D475)*overallRate,MIN(2258,F475)*overallRate),ROUND(MAX(IF($B475="Non - avec lien de dépendance",0,MIN((0.75*F475),1694)),MIN(F475,(0.75*$D475),1694)),2)),IF($B475="Non - avec lien de dépendance",MIN(1129,F475,$D475)*overallRate,MIN(2258,F475)*overallRate)))))</f>
        <v>Effectuez l’étape 1</v>
      </c>
      <c r="I475" s="3">
        <f t="shared" si="7"/>
        <v>0</v>
      </c>
    </row>
    <row r="476" spans="7:9" x14ac:dyDescent="0.5">
      <c r="G476" s="68" t="str">
        <f>IF(ISTEXT(overallRate),"Effectuez l’étape 1",IF($C476="Yes","Use Step 2a) Weekly for employees on leave with pay",IF(OR(COUNT($D476,E476)&lt;&gt;2,overallRate=0),0,IF(revenueReduction&gt;0.3,MAX(IF($B476="Oui - sans lien de dépendance",MIN(2258,E476,$D476)*overallRate,MIN(2258,E476)*overallRate),ROUND(MAX(IF($B476="Non - avec lien de dépendance",0,MIN((0.75*E476),1694)),MIN(E476,(0.75*$D476),1694)),2)),IF($B476="Non - avec lien de dépendance",MIN(1129,E476,$D476)*overallRate,MIN(2258,E476)*overallRate)))))</f>
        <v>Effectuez l’étape 1</v>
      </c>
      <c r="H476" s="68" t="str">
        <f>IF(ISTEXT(overallRate),"Effectuez l’étape 1",IF($C476="Yes","Use Step 2a) Weekly for employees on leave with pay",IF(OR(COUNT($D476,F476)&lt;&gt;2,overallRate=0),0,IF(revenueReduction&gt;0.3,MAX(IF($B476="Oui - sans lien de dépendance",MIN(2258,F476,$D476)*overallRate,MIN(2258,F476)*overallRate),ROUND(MAX(IF($B476="Non - avec lien de dépendance",0,MIN((0.75*F476),1694)),MIN(F476,(0.75*$D476),1694)),2)),IF($B476="Non - avec lien de dépendance",MIN(1129,F476,$D476)*overallRate,MIN(2258,F476)*overallRate)))))</f>
        <v>Effectuez l’étape 1</v>
      </c>
      <c r="I476" s="3">
        <f t="shared" si="7"/>
        <v>0</v>
      </c>
    </row>
    <row r="477" spans="7:9" x14ac:dyDescent="0.5">
      <c r="G477" s="68" t="str">
        <f>IF(ISTEXT(overallRate),"Effectuez l’étape 1",IF($C477="Yes","Use Step 2a) Weekly for employees on leave with pay",IF(OR(COUNT($D477,E477)&lt;&gt;2,overallRate=0),0,IF(revenueReduction&gt;0.3,MAX(IF($B477="Oui - sans lien de dépendance",MIN(2258,E477,$D477)*overallRate,MIN(2258,E477)*overallRate),ROUND(MAX(IF($B477="Non - avec lien de dépendance",0,MIN((0.75*E477),1694)),MIN(E477,(0.75*$D477),1694)),2)),IF($B477="Non - avec lien de dépendance",MIN(1129,E477,$D477)*overallRate,MIN(2258,E477)*overallRate)))))</f>
        <v>Effectuez l’étape 1</v>
      </c>
      <c r="H477" s="68" t="str">
        <f>IF(ISTEXT(overallRate),"Effectuez l’étape 1",IF($C477="Yes","Use Step 2a) Weekly for employees on leave with pay",IF(OR(COUNT($D477,F477)&lt;&gt;2,overallRate=0),0,IF(revenueReduction&gt;0.3,MAX(IF($B477="Oui - sans lien de dépendance",MIN(2258,F477,$D477)*overallRate,MIN(2258,F477)*overallRate),ROUND(MAX(IF($B477="Non - avec lien de dépendance",0,MIN((0.75*F477),1694)),MIN(F477,(0.75*$D477),1694)),2)),IF($B477="Non - avec lien de dépendance",MIN(1129,F477,$D477)*overallRate,MIN(2258,F477)*overallRate)))))</f>
        <v>Effectuez l’étape 1</v>
      </c>
      <c r="I477" s="3">
        <f t="shared" si="7"/>
        <v>0</v>
      </c>
    </row>
    <row r="478" spans="7:9" x14ac:dyDescent="0.5">
      <c r="G478" s="68" t="str">
        <f>IF(ISTEXT(overallRate),"Effectuez l’étape 1",IF($C478="Yes","Use Step 2a) Weekly for employees on leave with pay",IF(OR(COUNT($D478,E478)&lt;&gt;2,overallRate=0),0,IF(revenueReduction&gt;0.3,MAX(IF($B478="Oui - sans lien de dépendance",MIN(2258,E478,$D478)*overallRate,MIN(2258,E478)*overallRate),ROUND(MAX(IF($B478="Non - avec lien de dépendance",0,MIN((0.75*E478),1694)),MIN(E478,(0.75*$D478),1694)),2)),IF($B478="Non - avec lien de dépendance",MIN(1129,E478,$D478)*overallRate,MIN(2258,E478)*overallRate)))))</f>
        <v>Effectuez l’étape 1</v>
      </c>
      <c r="H478" s="68" t="str">
        <f>IF(ISTEXT(overallRate),"Effectuez l’étape 1",IF($C478="Yes","Use Step 2a) Weekly for employees on leave with pay",IF(OR(COUNT($D478,F478)&lt;&gt;2,overallRate=0),0,IF(revenueReduction&gt;0.3,MAX(IF($B478="Oui - sans lien de dépendance",MIN(2258,F478,$D478)*overallRate,MIN(2258,F478)*overallRate),ROUND(MAX(IF($B478="Non - avec lien de dépendance",0,MIN((0.75*F478),1694)),MIN(F478,(0.75*$D478),1694)),2)),IF($B478="Non - avec lien de dépendance",MIN(1129,F478,$D478)*overallRate,MIN(2258,F478)*overallRate)))))</f>
        <v>Effectuez l’étape 1</v>
      </c>
      <c r="I478" s="3">
        <f t="shared" si="7"/>
        <v>0</v>
      </c>
    </row>
    <row r="479" spans="7:9" x14ac:dyDescent="0.5">
      <c r="G479" s="68" t="str">
        <f>IF(ISTEXT(overallRate),"Effectuez l’étape 1",IF($C479="Yes","Use Step 2a) Weekly for employees on leave with pay",IF(OR(COUNT($D479,E479)&lt;&gt;2,overallRate=0),0,IF(revenueReduction&gt;0.3,MAX(IF($B479="Oui - sans lien de dépendance",MIN(2258,E479,$D479)*overallRate,MIN(2258,E479)*overallRate),ROUND(MAX(IF($B479="Non - avec lien de dépendance",0,MIN((0.75*E479),1694)),MIN(E479,(0.75*$D479),1694)),2)),IF($B479="Non - avec lien de dépendance",MIN(1129,E479,$D479)*overallRate,MIN(2258,E479)*overallRate)))))</f>
        <v>Effectuez l’étape 1</v>
      </c>
      <c r="H479" s="68" t="str">
        <f>IF(ISTEXT(overallRate),"Effectuez l’étape 1",IF($C479="Yes","Use Step 2a) Weekly for employees on leave with pay",IF(OR(COUNT($D479,F479)&lt;&gt;2,overallRate=0),0,IF(revenueReduction&gt;0.3,MAX(IF($B479="Oui - sans lien de dépendance",MIN(2258,F479,$D479)*overallRate,MIN(2258,F479)*overallRate),ROUND(MAX(IF($B479="Non - avec lien de dépendance",0,MIN((0.75*F479),1694)),MIN(F479,(0.75*$D479),1694)),2)),IF($B479="Non - avec lien de dépendance",MIN(1129,F479,$D479)*overallRate,MIN(2258,F479)*overallRate)))))</f>
        <v>Effectuez l’étape 1</v>
      </c>
      <c r="I479" s="3">
        <f t="shared" si="7"/>
        <v>0</v>
      </c>
    </row>
    <row r="480" spans="7:9" x14ac:dyDescent="0.5">
      <c r="G480" s="68" t="str">
        <f>IF(ISTEXT(overallRate),"Effectuez l’étape 1",IF($C480="Yes","Use Step 2a) Weekly for employees on leave with pay",IF(OR(COUNT($D480,E480)&lt;&gt;2,overallRate=0),0,IF(revenueReduction&gt;0.3,MAX(IF($B480="Oui - sans lien de dépendance",MIN(2258,E480,$D480)*overallRate,MIN(2258,E480)*overallRate),ROUND(MAX(IF($B480="Non - avec lien de dépendance",0,MIN((0.75*E480),1694)),MIN(E480,(0.75*$D480),1694)),2)),IF($B480="Non - avec lien de dépendance",MIN(1129,E480,$D480)*overallRate,MIN(2258,E480)*overallRate)))))</f>
        <v>Effectuez l’étape 1</v>
      </c>
      <c r="H480" s="68" t="str">
        <f>IF(ISTEXT(overallRate),"Effectuez l’étape 1",IF($C480="Yes","Use Step 2a) Weekly for employees on leave with pay",IF(OR(COUNT($D480,F480)&lt;&gt;2,overallRate=0),0,IF(revenueReduction&gt;0.3,MAX(IF($B480="Oui - sans lien de dépendance",MIN(2258,F480,$D480)*overallRate,MIN(2258,F480)*overallRate),ROUND(MAX(IF($B480="Non - avec lien de dépendance",0,MIN((0.75*F480),1694)),MIN(F480,(0.75*$D480),1694)),2)),IF($B480="Non - avec lien de dépendance",MIN(1129,F480,$D480)*overallRate,MIN(2258,F480)*overallRate)))))</f>
        <v>Effectuez l’étape 1</v>
      </c>
      <c r="I480" s="3">
        <f t="shared" si="7"/>
        <v>0</v>
      </c>
    </row>
    <row r="481" spans="7:9" x14ac:dyDescent="0.5">
      <c r="G481" s="68" t="str">
        <f>IF(ISTEXT(overallRate),"Effectuez l’étape 1",IF($C481="Yes","Use Step 2a) Weekly for employees on leave with pay",IF(OR(COUNT($D481,E481)&lt;&gt;2,overallRate=0),0,IF(revenueReduction&gt;0.3,MAX(IF($B481="Oui - sans lien de dépendance",MIN(2258,E481,$D481)*overallRate,MIN(2258,E481)*overallRate),ROUND(MAX(IF($B481="Non - avec lien de dépendance",0,MIN((0.75*E481),1694)),MIN(E481,(0.75*$D481),1694)),2)),IF($B481="Non - avec lien de dépendance",MIN(1129,E481,$D481)*overallRate,MIN(2258,E481)*overallRate)))))</f>
        <v>Effectuez l’étape 1</v>
      </c>
      <c r="H481" s="68" t="str">
        <f>IF(ISTEXT(overallRate),"Effectuez l’étape 1",IF($C481="Yes","Use Step 2a) Weekly for employees on leave with pay",IF(OR(COUNT($D481,F481)&lt;&gt;2,overallRate=0),0,IF(revenueReduction&gt;0.3,MAX(IF($B481="Oui - sans lien de dépendance",MIN(2258,F481,$D481)*overallRate,MIN(2258,F481)*overallRate),ROUND(MAX(IF($B481="Non - avec lien de dépendance",0,MIN((0.75*F481),1694)),MIN(F481,(0.75*$D481),1694)),2)),IF($B481="Non - avec lien de dépendance",MIN(1129,F481,$D481)*overallRate,MIN(2258,F481)*overallRate)))))</f>
        <v>Effectuez l’étape 1</v>
      </c>
      <c r="I481" s="3">
        <f t="shared" si="7"/>
        <v>0</v>
      </c>
    </row>
    <row r="482" spans="7:9" x14ac:dyDescent="0.5">
      <c r="G482" s="68" t="str">
        <f>IF(ISTEXT(overallRate),"Effectuez l’étape 1",IF($C482="Yes","Use Step 2a) Weekly for employees on leave with pay",IF(OR(COUNT($D482,E482)&lt;&gt;2,overallRate=0),0,IF(revenueReduction&gt;0.3,MAX(IF($B482="Oui - sans lien de dépendance",MIN(2258,E482,$D482)*overallRate,MIN(2258,E482)*overallRate),ROUND(MAX(IF($B482="Non - avec lien de dépendance",0,MIN((0.75*E482),1694)),MIN(E482,(0.75*$D482),1694)),2)),IF($B482="Non - avec lien de dépendance",MIN(1129,E482,$D482)*overallRate,MIN(2258,E482)*overallRate)))))</f>
        <v>Effectuez l’étape 1</v>
      </c>
      <c r="H482" s="68" t="str">
        <f>IF(ISTEXT(overallRate),"Effectuez l’étape 1",IF($C482="Yes","Use Step 2a) Weekly for employees on leave with pay",IF(OR(COUNT($D482,F482)&lt;&gt;2,overallRate=0),0,IF(revenueReduction&gt;0.3,MAX(IF($B482="Oui - sans lien de dépendance",MIN(2258,F482,$D482)*overallRate,MIN(2258,F482)*overallRate),ROUND(MAX(IF($B482="Non - avec lien de dépendance",0,MIN((0.75*F482),1694)),MIN(F482,(0.75*$D482),1694)),2)),IF($B482="Non - avec lien de dépendance",MIN(1129,F482,$D482)*overallRate,MIN(2258,F482)*overallRate)))))</f>
        <v>Effectuez l’étape 1</v>
      </c>
      <c r="I482" s="3">
        <f t="shared" si="7"/>
        <v>0</v>
      </c>
    </row>
    <row r="483" spans="7:9" x14ac:dyDescent="0.5">
      <c r="G483" s="68" t="str">
        <f>IF(ISTEXT(overallRate),"Effectuez l’étape 1",IF($C483="Yes","Use Step 2a) Weekly for employees on leave with pay",IF(OR(COUNT($D483,E483)&lt;&gt;2,overallRate=0),0,IF(revenueReduction&gt;0.3,MAX(IF($B483="Oui - sans lien de dépendance",MIN(2258,E483,$D483)*overallRate,MIN(2258,E483)*overallRate),ROUND(MAX(IF($B483="Non - avec lien de dépendance",0,MIN((0.75*E483),1694)),MIN(E483,(0.75*$D483),1694)),2)),IF($B483="Non - avec lien de dépendance",MIN(1129,E483,$D483)*overallRate,MIN(2258,E483)*overallRate)))))</f>
        <v>Effectuez l’étape 1</v>
      </c>
      <c r="H483" s="68" t="str">
        <f>IF(ISTEXT(overallRate),"Effectuez l’étape 1",IF($C483="Yes","Use Step 2a) Weekly for employees on leave with pay",IF(OR(COUNT($D483,F483)&lt;&gt;2,overallRate=0),0,IF(revenueReduction&gt;0.3,MAX(IF($B483="Oui - sans lien de dépendance",MIN(2258,F483,$D483)*overallRate,MIN(2258,F483)*overallRate),ROUND(MAX(IF($B483="Non - avec lien de dépendance",0,MIN((0.75*F483),1694)),MIN(F483,(0.75*$D483),1694)),2)),IF($B483="Non - avec lien de dépendance",MIN(1129,F483,$D483)*overallRate,MIN(2258,F483)*overallRate)))))</f>
        <v>Effectuez l’étape 1</v>
      </c>
      <c r="I483" s="3">
        <f t="shared" si="7"/>
        <v>0</v>
      </c>
    </row>
    <row r="484" spans="7:9" x14ac:dyDescent="0.5">
      <c r="G484" s="68" t="str">
        <f>IF(ISTEXT(overallRate),"Effectuez l’étape 1",IF($C484="Yes","Use Step 2a) Weekly for employees on leave with pay",IF(OR(COUNT($D484,E484)&lt;&gt;2,overallRate=0),0,IF(revenueReduction&gt;0.3,MAX(IF($B484="Oui - sans lien de dépendance",MIN(2258,E484,$D484)*overallRate,MIN(2258,E484)*overallRate),ROUND(MAX(IF($B484="Non - avec lien de dépendance",0,MIN((0.75*E484),1694)),MIN(E484,(0.75*$D484),1694)),2)),IF($B484="Non - avec lien de dépendance",MIN(1129,E484,$D484)*overallRate,MIN(2258,E484)*overallRate)))))</f>
        <v>Effectuez l’étape 1</v>
      </c>
      <c r="H484" s="68" t="str">
        <f>IF(ISTEXT(overallRate),"Effectuez l’étape 1",IF($C484="Yes","Use Step 2a) Weekly for employees on leave with pay",IF(OR(COUNT($D484,F484)&lt;&gt;2,overallRate=0),0,IF(revenueReduction&gt;0.3,MAX(IF($B484="Oui - sans lien de dépendance",MIN(2258,F484,$D484)*overallRate,MIN(2258,F484)*overallRate),ROUND(MAX(IF($B484="Non - avec lien de dépendance",0,MIN((0.75*F484),1694)),MIN(F484,(0.75*$D484),1694)),2)),IF($B484="Non - avec lien de dépendance",MIN(1129,F484,$D484)*overallRate,MIN(2258,F484)*overallRate)))))</f>
        <v>Effectuez l’étape 1</v>
      </c>
      <c r="I484" s="3">
        <f t="shared" si="7"/>
        <v>0</v>
      </c>
    </row>
    <row r="485" spans="7:9" x14ac:dyDescent="0.5">
      <c r="G485" s="68" t="str">
        <f>IF(ISTEXT(overallRate),"Effectuez l’étape 1",IF($C485="Yes","Use Step 2a) Weekly for employees on leave with pay",IF(OR(COUNT($D485,E485)&lt;&gt;2,overallRate=0),0,IF(revenueReduction&gt;0.3,MAX(IF($B485="Oui - sans lien de dépendance",MIN(2258,E485,$D485)*overallRate,MIN(2258,E485)*overallRate),ROUND(MAX(IF($B485="Non - avec lien de dépendance",0,MIN((0.75*E485),1694)),MIN(E485,(0.75*$D485),1694)),2)),IF($B485="Non - avec lien de dépendance",MIN(1129,E485,$D485)*overallRate,MIN(2258,E485)*overallRate)))))</f>
        <v>Effectuez l’étape 1</v>
      </c>
      <c r="H485" s="68" t="str">
        <f>IF(ISTEXT(overallRate),"Effectuez l’étape 1",IF($C485="Yes","Use Step 2a) Weekly for employees on leave with pay",IF(OR(COUNT($D485,F485)&lt;&gt;2,overallRate=0),0,IF(revenueReduction&gt;0.3,MAX(IF($B485="Oui - sans lien de dépendance",MIN(2258,F485,$D485)*overallRate,MIN(2258,F485)*overallRate),ROUND(MAX(IF($B485="Non - avec lien de dépendance",0,MIN((0.75*F485),1694)),MIN(F485,(0.75*$D485),1694)),2)),IF($B485="Non - avec lien de dépendance",MIN(1129,F485,$D485)*overallRate,MIN(2258,F485)*overallRate)))))</f>
        <v>Effectuez l’étape 1</v>
      </c>
      <c r="I485" s="3">
        <f t="shared" si="7"/>
        <v>0</v>
      </c>
    </row>
    <row r="486" spans="7:9" x14ac:dyDescent="0.5">
      <c r="G486" s="68" t="str">
        <f>IF(ISTEXT(overallRate),"Effectuez l’étape 1",IF($C486="Yes","Use Step 2a) Weekly for employees on leave with pay",IF(OR(COUNT($D486,E486)&lt;&gt;2,overallRate=0),0,IF(revenueReduction&gt;0.3,MAX(IF($B486="Oui - sans lien de dépendance",MIN(2258,E486,$D486)*overallRate,MIN(2258,E486)*overallRate),ROUND(MAX(IF($B486="Non - avec lien de dépendance",0,MIN((0.75*E486),1694)),MIN(E486,(0.75*$D486),1694)),2)),IF($B486="Non - avec lien de dépendance",MIN(1129,E486,$D486)*overallRate,MIN(2258,E486)*overallRate)))))</f>
        <v>Effectuez l’étape 1</v>
      </c>
      <c r="H486" s="68" t="str">
        <f>IF(ISTEXT(overallRate),"Effectuez l’étape 1",IF($C486="Yes","Use Step 2a) Weekly for employees on leave with pay",IF(OR(COUNT($D486,F486)&lt;&gt;2,overallRate=0),0,IF(revenueReduction&gt;0.3,MAX(IF($B486="Oui - sans lien de dépendance",MIN(2258,F486,$D486)*overallRate,MIN(2258,F486)*overallRate),ROUND(MAX(IF($B486="Non - avec lien de dépendance",0,MIN((0.75*F486),1694)),MIN(F486,(0.75*$D486),1694)),2)),IF($B486="Non - avec lien de dépendance",MIN(1129,F486,$D486)*overallRate,MIN(2258,F486)*overallRate)))))</f>
        <v>Effectuez l’étape 1</v>
      </c>
      <c r="I486" s="3">
        <f t="shared" si="7"/>
        <v>0</v>
      </c>
    </row>
    <row r="487" spans="7:9" x14ac:dyDescent="0.5">
      <c r="G487" s="68" t="str">
        <f>IF(ISTEXT(overallRate),"Effectuez l’étape 1",IF($C487="Yes","Use Step 2a) Weekly for employees on leave with pay",IF(OR(COUNT($D487,E487)&lt;&gt;2,overallRate=0),0,IF(revenueReduction&gt;0.3,MAX(IF($B487="Oui - sans lien de dépendance",MIN(2258,E487,$D487)*overallRate,MIN(2258,E487)*overallRate),ROUND(MAX(IF($B487="Non - avec lien de dépendance",0,MIN((0.75*E487),1694)),MIN(E487,(0.75*$D487),1694)),2)),IF($B487="Non - avec lien de dépendance",MIN(1129,E487,$D487)*overallRate,MIN(2258,E487)*overallRate)))))</f>
        <v>Effectuez l’étape 1</v>
      </c>
      <c r="H487" s="68" t="str">
        <f>IF(ISTEXT(overallRate),"Effectuez l’étape 1",IF($C487="Yes","Use Step 2a) Weekly for employees on leave with pay",IF(OR(COUNT($D487,F487)&lt;&gt;2,overallRate=0),0,IF(revenueReduction&gt;0.3,MAX(IF($B487="Oui - sans lien de dépendance",MIN(2258,F487,$D487)*overallRate,MIN(2258,F487)*overallRate),ROUND(MAX(IF($B487="Non - avec lien de dépendance",0,MIN((0.75*F487),1694)),MIN(F487,(0.75*$D487),1694)),2)),IF($B487="Non - avec lien de dépendance",MIN(1129,F487,$D487)*overallRate,MIN(2258,F487)*overallRate)))))</f>
        <v>Effectuez l’étape 1</v>
      </c>
      <c r="I487" s="3">
        <f t="shared" si="7"/>
        <v>0</v>
      </c>
    </row>
    <row r="488" spans="7:9" x14ac:dyDescent="0.5">
      <c r="G488" s="68" t="str">
        <f>IF(ISTEXT(overallRate),"Effectuez l’étape 1",IF($C488="Yes","Use Step 2a) Weekly for employees on leave with pay",IF(OR(COUNT($D488,E488)&lt;&gt;2,overallRate=0),0,IF(revenueReduction&gt;0.3,MAX(IF($B488="Oui - sans lien de dépendance",MIN(2258,E488,$D488)*overallRate,MIN(2258,E488)*overallRate),ROUND(MAX(IF($B488="Non - avec lien de dépendance",0,MIN((0.75*E488),1694)),MIN(E488,(0.75*$D488),1694)),2)),IF($B488="Non - avec lien de dépendance",MIN(1129,E488,$D488)*overallRate,MIN(2258,E488)*overallRate)))))</f>
        <v>Effectuez l’étape 1</v>
      </c>
      <c r="H488" s="68" t="str">
        <f>IF(ISTEXT(overallRate),"Effectuez l’étape 1",IF($C488="Yes","Use Step 2a) Weekly for employees on leave with pay",IF(OR(COUNT($D488,F488)&lt;&gt;2,overallRate=0),0,IF(revenueReduction&gt;0.3,MAX(IF($B488="Oui - sans lien de dépendance",MIN(2258,F488,$D488)*overallRate,MIN(2258,F488)*overallRate),ROUND(MAX(IF($B488="Non - avec lien de dépendance",0,MIN((0.75*F488),1694)),MIN(F488,(0.75*$D488),1694)),2)),IF($B488="Non - avec lien de dépendance",MIN(1129,F488,$D488)*overallRate,MIN(2258,F488)*overallRate)))))</f>
        <v>Effectuez l’étape 1</v>
      </c>
      <c r="I488" s="3">
        <f t="shared" si="7"/>
        <v>0</v>
      </c>
    </row>
    <row r="489" spans="7:9" x14ac:dyDescent="0.5">
      <c r="G489" s="68" t="str">
        <f>IF(ISTEXT(overallRate),"Effectuez l’étape 1",IF($C489="Yes","Use Step 2a) Weekly for employees on leave with pay",IF(OR(COUNT($D489,E489)&lt;&gt;2,overallRate=0),0,IF(revenueReduction&gt;0.3,MAX(IF($B489="Oui - sans lien de dépendance",MIN(2258,E489,$D489)*overallRate,MIN(2258,E489)*overallRate),ROUND(MAX(IF($B489="Non - avec lien de dépendance",0,MIN((0.75*E489),1694)),MIN(E489,(0.75*$D489),1694)),2)),IF($B489="Non - avec lien de dépendance",MIN(1129,E489,$D489)*overallRate,MIN(2258,E489)*overallRate)))))</f>
        <v>Effectuez l’étape 1</v>
      </c>
      <c r="H489" s="68" t="str">
        <f>IF(ISTEXT(overallRate),"Effectuez l’étape 1",IF($C489="Yes","Use Step 2a) Weekly for employees on leave with pay",IF(OR(COUNT($D489,F489)&lt;&gt;2,overallRate=0),0,IF(revenueReduction&gt;0.3,MAX(IF($B489="Oui - sans lien de dépendance",MIN(2258,F489,$D489)*overallRate,MIN(2258,F489)*overallRate),ROUND(MAX(IF($B489="Non - avec lien de dépendance",0,MIN((0.75*F489),1694)),MIN(F489,(0.75*$D489),1694)),2)),IF($B489="Non - avec lien de dépendance",MIN(1129,F489,$D489)*overallRate,MIN(2258,F489)*overallRate)))))</f>
        <v>Effectuez l’étape 1</v>
      </c>
      <c r="I489" s="3">
        <f t="shared" si="7"/>
        <v>0</v>
      </c>
    </row>
    <row r="490" spans="7:9" x14ac:dyDescent="0.5">
      <c r="G490" s="68" t="str">
        <f>IF(ISTEXT(overallRate),"Effectuez l’étape 1",IF($C490="Yes","Use Step 2a) Weekly for employees on leave with pay",IF(OR(COUNT($D490,E490)&lt;&gt;2,overallRate=0),0,IF(revenueReduction&gt;0.3,MAX(IF($B490="Oui - sans lien de dépendance",MIN(2258,E490,$D490)*overallRate,MIN(2258,E490)*overallRate),ROUND(MAX(IF($B490="Non - avec lien de dépendance",0,MIN((0.75*E490),1694)),MIN(E490,(0.75*$D490),1694)),2)),IF($B490="Non - avec lien de dépendance",MIN(1129,E490,$D490)*overallRate,MIN(2258,E490)*overallRate)))))</f>
        <v>Effectuez l’étape 1</v>
      </c>
      <c r="H490" s="68" t="str">
        <f>IF(ISTEXT(overallRate),"Effectuez l’étape 1",IF($C490="Yes","Use Step 2a) Weekly for employees on leave with pay",IF(OR(COUNT($D490,F490)&lt;&gt;2,overallRate=0),0,IF(revenueReduction&gt;0.3,MAX(IF($B490="Oui - sans lien de dépendance",MIN(2258,F490,$D490)*overallRate,MIN(2258,F490)*overallRate),ROUND(MAX(IF($B490="Non - avec lien de dépendance",0,MIN((0.75*F490),1694)),MIN(F490,(0.75*$D490),1694)),2)),IF($B490="Non - avec lien de dépendance",MIN(1129,F490,$D490)*overallRate,MIN(2258,F490)*overallRate)))))</f>
        <v>Effectuez l’étape 1</v>
      </c>
      <c r="I490" s="3">
        <f t="shared" si="7"/>
        <v>0</v>
      </c>
    </row>
    <row r="491" spans="7:9" x14ac:dyDescent="0.5">
      <c r="G491" s="68" t="str">
        <f>IF(ISTEXT(overallRate),"Effectuez l’étape 1",IF($C491="Yes","Use Step 2a) Weekly for employees on leave with pay",IF(OR(COUNT($D491,E491)&lt;&gt;2,overallRate=0),0,IF(revenueReduction&gt;0.3,MAX(IF($B491="Oui - sans lien de dépendance",MIN(2258,E491,$D491)*overallRate,MIN(2258,E491)*overallRate),ROUND(MAX(IF($B491="Non - avec lien de dépendance",0,MIN((0.75*E491),1694)),MIN(E491,(0.75*$D491),1694)),2)),IF($B491="Non - avec lien de dépendance",MIN(1129,E491,$D491)*overallRate,MIN(2258,E491)*overallRate)))))</f>
        <v>Effectuez l’étape 1</v>
      </c>
      <c r="H491" s="68" t="str">
        <f>IF(ISTEXT(overallRate),"Effectuez l’étape 1",IF($C491="Yes","Use Step 2a) Weekly for employees on leave with pay",IF(OR(COUNT($D491,F491)&lt;&gt;2,overallRate=0),0,IF(revenueReduction&gt;0.3,MAX(IF($B491="Oui - sans lien de dépendance",MIN(2258,F491,$D491)*overallRate,MIN(2258,F491)*overallRate),ROUND(MAX(IF($B491="Non - avec lien de dépendance",0,MIN((0.75*F491),1694)),MIN(F491,(0.75*$D491),1694)),2)),IF($B491="Non - avec lien de dépendance",MIN(1129,F491,$D491)*overallRate,MIN(2258,F491)*overallRate)))))</f>
        <v>Effectuez l’étape 1</v>
      </c>
      <c r="I491" s="3">
        <f t="shared" si="7"/>
        <v>0</v>
      </c>
    </row>
    <row r="492" spans="7:9" x14ac:dyDescent="0.5">
      <c r="G492" s="68" t="str">
        <f>IF(ISTEXT(overallRate),"Effectuez l’étape 1",IF($C492="Yes","Use Step 2a) Weekly for employees on leave with pay",IF(OR(COUNT($D492,E492)&lt;&gt;2,overallRate=0),0,IF(revenueReduction&gt;0.3,MAX(IF($B492="Oui - sans lien de dépendance",MIN(2258,E492,$D492)*overallRate,MIN(2258,E492)*overallRate),ROUND(MAX(IF($B492="Non - avec lien de dépendance",0,MIN((0.75*E492),1694)),MIN(E492,(0.75*$D492),1694)),2)),IF($B492="Non - avec lien de dépendance",MIN(1129,E492,$D492)*overallRate,MIN(2258,E492)*overallRate)))))</f>
        <v>Effectuez l’étape 1</v>
      </c>
      <c r="H492" s="68" t="str">
        <f>IF(ISTEXT(overallRate),"Effectuez l’étape 1",IF($C492="Yes","Use Step 2a) Weekly for employees on leave with pay",IF(OR(COUNT($D492,F492)&lt;&gt;2,overallRate=0),0,IF(revenueReduction&gt;0.3,MAX(IF($B492="Oui - sans lien de dépendance",MIN(2258,F492,$D492)*overallRate,MIN(2258,F492)*overallRate),ROUND(MAX(IF($B492="Non - avec lien de dépendance",0,MIN((0.75*F492),1694)),MIN(F492,(0.75*$D492),1694)),2)),IF($B492="Non - avec lien de dépendance",MIN(1129,F492,$D492)*overallRate,MIN(2258,F492)*overallRate)))))</f>
        <v>Effectuez l’étape 1</v>
      </c>
      <c r="I492" s="3">
        <f t="shared" si="7"/>
        <v>0</v>
      </c>
    </row>
    <row r="493" spans="7:9" x14ac:dyDescent="0.5">
      <c r="G493" s="68" t="str">
        <f>IF(ISTEXT(overallRate),"Effectuez l’étape 1",IF($C493="Yes","Use Step 2a) Weekly for employees on leave with pay",IF(OR(COUNT($D493,E493)&lt;&gt;2,overallRate=0),0,IF(revenueReduction&gt;0.3,MAX(IF($B493="Oui - sans lien de dépendance",MIN(2258,E493,$D493)*overallRate,MIN(2258,E493)*overallRate),ROUND(MAX(IF($B493="Non - avec lien de dépendance",0,MIN((0.75*E493),1694)),MIN(E493,(0.75*$D493),1694)),2)),IF($B493="Non - avec lien de dépendance",MIN(1129,E493,$D493)*overallRate,MIN(2258,E493)*overallRate)))))</f>
        <v>Effectuez l’étape 1</v>
      </c>
      <c r="H493" s="68" t="str">
        <f>IF(ISTEXT(overallRate),"Effectuez l’étape 1",IF($C493="Yes","Use Step 2a) Weekly for employees on leave with pay",IF(OR(COUNT($D493,F493)&lt;&gt;2,overallRate=0),0,IF(revenueReduction&gt;0.3,MAX(IF($B493="Oui - sans lien de dépendance",MIN(2258,F493,$D493)*overallRate,MIN(2258,F493)*overallRate),ROUND(MAX(IF($B493="Non - avec lien de dépendance",0,MIN((0.75*F493),1694)),MIN(F493,(0.75*$D493),1694)),2)),IF($B493="Non - avec lien de dépendance",MIN(1129,F493,$D493)*overallRate,MIN(2258,F493)*overallRate)))))</f>
        <v>Effectuez l’étape 1</v>
      </c>
      <c r="I493" s="3">
        <f t="shared" si="7"/>
        <v>0</v>
      </c>
    </row>
    <row r="494" spans="7:9" x14ac:dyDescent="0.5">
      <c r="G494" s="68" t="str">
        <f>IF(ISTEXT(overallRate),"Effectuez l’étape 1",IF($C494="Yes","Use Step 2a) Weekly for employees on leave with pay",IF(OR(COUNT($D494,E494)&lt;&gt;2,overallRate=0),0,IF(revenueReduction&gt;0.3,MAX(IF($B494="Oui - sans lien de dépendance",MIN(2258,E494,$D494)*overallRate,MIN(2258,E494)*overallRate),ROUND(MAX(IF($B494="Non - avec lien de dépendance",0,MIN((0.75*E494),1694)),MIN(E494,(0.75*$D494),1694)),2)),IF($B494="Non - avec lien de dépendance",MIN(1129,E494,$D494)*overallRate,MIN(2258,E494)*overallRate)))))</f>
        <v>Effectuez l’étape 1</v>
      </c>
      <c r="H494" s="68" t="str">
        <f>IF(ISTEXT(overallRate),"Effectuez l’étape 1",IF($C494="Yes","Use Step 2a) Weekly for employees on leave with pay",IF(OR(COUNT($D494,F494)&lt;&gt;2,overallRate=0),0,IF(revenueReduction&gt;0.3,MAX(IF($B494="Oui - sans lien de dépendance",MIN(2258,F494,$D494)*overallRate,MIN(2258,F494)*overallRate),ROUND(MAX(IF($B494="Non - avec lien de dépendance",0,MIN((0.75*F494),1694)),MIN(F494,(0.75*$D494),1694)),2)),IF($B494="Non - avec lien de dépendance",MIN(1129,F494,$D494)*overallRate,MIN(2258,F494)*overallRate)))))</f>
        <v>Effectuez l’étape 1</v>
      </c>
      <c r="I494" s="3">
        <f t="shared" si="7"/>
        <v>0</v>
      </c>
    </row>
    <row r="495" spans="7:9" x14ac:dyDescent="0.5">
      <c r="G495" s="68" t="str">
        <f>IF(ISTEXT(overallRate),"Effectuez l’étape 1",IF($C495="Yes","Use Step 2a) Weekly for employees on leave with pay",IF(OR(COUNT($D495,E495)&lt;&gt;2,overallRate=0),0,IF(revenueReduction&gt;0.3,MAX(IF($B495="Oui - sans lien de dépendance",MIN(2258,E495,$D495)*overallRate,MIN(2258,E495)*overallRate),ROUND(MAX(IF($B495="Non - avec lien de dépendance",0,MIN((0.75*E495),1694)),MIN(E495,(0.75*$D495),1694)),2)),IF($B495="Non - avec lien de dépendance",MIN(1129,E495,$D495)*overallRate,MIN(2258,E495)*overallRate)))))</f>
        <v>Effectuez l’étape 1</v>
      </c>
      <c r="H495" s="68" t="str">
        <f>IF(ISTEXT(overallRate),"Effectuez l’étape 1",IF($C495="Yes","Use Step 2a) Weekly for employees on leave with pay",IF(OR(COUNT($D495,F495)&lt;&gt;2,overallRate=0),0,IF(revenueReduction&gt;0.3,MAX(IF($B495="Oui - sans lien de dépendance",MIN(2258,F495,$D495)*overallRate,MIN(2258,F495)*overallRate),ROUND(MAX(IF($B495="Non - avec lien de dépendance",0,MIN((0.75*F495),1694)),MIN(F495,(0.75*$D495),1694)),2)),IF($B495="Non - avec lien de dépendance",MIN(1129,F495,$D495)*overallRate,MIN(2258,F495)*overallRate)))))</f>
        <v>Effectuez l’étape 1</v>
      </c>
      <c r="I495" s="3">
        <f t="shared" si="7"/>
        <v>0</v>
      </c>
    </row>
    <row r="496" spans="7:9" x14ac:dyDescent="0.5">
      <c r="G496" s="68" t="str">
        <f>IF(ISTEXT(overallRate),"Effectuez l’étape 1",IF($C496="Yes","Use Step 2a) Weekly for employees on leave with pay",IF(OR(COUNT($D496,E496)&lt;&gt;2,overallRate=0),0,IF(revenueReduction&gt;0.3,MAX(IF($B496="Oui - sans lien de dépendance",MIN(2258,E496,$D496)*overallRate,MIN(2258,E496)*overallRate),ROUND(MAX(IF($B496="Non - avec lien de dépendance",0,MIN((0.75*E496),1694)),MIN(E496,(0.75*$D496),1694)),2)),IF($B496="Non - avec lien de dépendance",MIN(1129,E496,$D496)*overallRate,MIN(2258,E496)*overallRate)))))</f>
        <v>Effectuez l’étape 1</v>
      </c>
      <c r="H496" s="68" t="str">
        <f>IF(ISTEXT(overallRate),"Effectuez l’étape 1",IF($C496="Yes","Use Step 2a) Weekly for employees on leave with pay",IF(OR(COUNT($D496,F496)&lt;&gt;2,overallRate=0),0,IF(revenueReduction&gt;0.3,MAX(IF($B496="Oui - sans lien de dépendance",MIN(2258,F496,$D496)*overallRate,MIN(2258,F496)*overallRate),ROUND(MAX(IF($B496="Non - avec lien de dépendance",0,MIN((0.75*F496),1694)),MIN(F496,(0.75*$D496),1694)),2)),IF($B496="Non - avec lien de dépendance",MIN(1129,F496,$D496)*overallRate,MIN(2258,F496)*overallRate)))))</f>
        <v>Effectuez l’étape 1</v>
      </c>
      <c r="I496" s="3">
        <f t="shared" si="7"/>
        <v>0</v>
      </c>
    </row>
    <row r="497" spans="7:9" x14ac:dyDescent="0.5">
      <c r="G497" s="68" t="str">
        <f>IF(ISTEXT(overallRate),"Effectuez l’étape 1",IF($C497="Yes","Use Step 2a) Weekly for employees on leave with pay",IF(OR(COUNT($D497,E497)&lt;&gt;2,overallRate=0),0,IF(revenueReduction&gt;0.3,MAX(IF($B497="Oui - sans lien de dépendance",MIN(2258,E497,$D497)*overallRate,MIN(2258,E497)*overallRate),ROUND(MAX(IF($B497="Non - avec lien de dépendance",0,MIN((0.75*E497),1694)),MIN(E497,(0.75*$D497),1694)),2)),IF($B497="Non - avec lien de dépendance",MIN(1129,E497,$D497)*overallRate,MIN(2258,E497)*overallRate)))))</f>
        <v>Effectuez l’étape 1</v>
      </c>
      <c r="H497" s="68" t="str">
        <f>IF(ISTEXT(overallRate),"Effectuez l’étape 1",IF($C497="Yes","Use Step 2a) Weekly for employees on leave with pay",IF(OR(COUNT($D497,F497)&lt;&gt;2,overallRate=0),0,IF(revenueReduction&gt;0.3,MAX(IF($B497="Oui - sans lien de dépendance",MIN(2258,F497,$D497)*overallRate,MIN(2258,F497)*overallRate),ROUND(MAX(IF($B497="Non - avec lien de dépendance",0,MIN((0.75*F497),1694)),MIN(F497,(0.75*$D497),1694)),2)),IF($B497="Non - avec lien de dépendance",MIN(1129,F497,$D497)*overallRate,MIN(2258,F497)*overallRate)))))</f>
        <v>Effectuez l’étape 1</v>
      </c>
      <c r="I497" s="3">
        <f t="shared" si="7"/>
        <v>0</v>
      </c>
    </row>
    <row r="498" spans="7:9" x14ac:dyDescent="0.5">
      <c r="G498" s="68" t="str">
        <f>IF(ISTEXT(overallRate),"Effectuez l’étape 1",IF($C498="Yes","Use Step 2a) Weekly for employees on leave with pay",IF(OR(COUNT($D498,E498)&lt;&gt;2,overallRate=0),0,IF(revenueReduction&gt;0.3,MAX(IF($B498="Oui - sans lien de dépendance",MIN(2258,E498,$D498)*overallRate,MIN(2258,E498)*overallRate),ROUND(MAX(IF($B498="Non - avec lien de dépendance",0,MIN((0.75*E498),1694)),MIN(E498,(0.75*$D498),1694)),2)),IF($B498="Non - avec lien de dépendance",MIN(1129,E498,$D498)*overallRate,MIN(2258,E498)*overallRate)))))</f>
        <v>Effectuez l’étape 1</v>
      </c>
      <c r="H498" s="68" t="str">
        <f>IF(ISTEXT(overallRate),"Effectuez l’étape 1",IF($C498="Yes","Use Step 2a) Weekly for employees on leave with pay",IF(OR(COUNT($D498,F498)&lt;&gt;2,overallRate=0),0,IF(revenueReduction&gt;0.3,MAX(IF($B498="Oui - sans lien de dépendance",MIN(2258,F498,$D498)*overallRate,MIN(2258,F498)*overallRate),ROUND(MAX(IF($B498="Non - avec lien de dépendance",0,MIN((0.75*F498),1694)),MIN(F498,(0.75*$D498),1694)),2)),IF($B498="Non - avec lien de dépendance",MIN(1129,F498,$D498)*overallRate,MIN(2258,F498)*overallRate)))))</f>
        <v>Effectuez l’étape 1</v>
      </c>
      <c r="I498" s="3">
        <f t="shared" si="7"/>
        <v>0</v>
      </c>
    </row>
    <row r="499" spans="7:9" x14ac:dyDescent="0.5">
      <c r="G499" s="68" t="str">
        <f>IF(ISTEXT(overallRate),"Effectuez l’étape 1",IF($C499="Yes","Use Step 2a) Weekly for employees on leave with pay",IF(OR(COUNT($D499,E499)&lt;&gt;2,overallRate=0),0,IF(revenueReduction&gt;0.3,MAX(IF($B499="Oui - sans lien de dépendance",MIN(2258,E499,$D499)*overallRate,MIN(2258,E499)*overallRate),ROUND(MAX(IF($B499="Non - avec lien de dépendance",0,MIN((0.75*E499),1694)),MIN(E499,(0.75*$D499),1694)),2)),IF($B499="Non - avec lien de dépendance",MIN(1129,E499,$D499)*overallRate,MIN(2258,E499)*overallRate)))))</f>
        <v>Effectuez l’étape 1</v>
      </c>
      <c r="H499" s="68" t="str">
        <f>IF(ISTEXT(overallRate),"Effectuez l’étape 1",IF($C499="Yes","Use Step 2a) Weekly for employees on leave with pay",IF(OR(COUNT($D499,F499)&lt;&gt;2,overallRate=0),0,IF(revenueReduction&gt;0.3,MAX(IF($B499="Oui - sans lien de dépendance",MIN(2258,F499,$D499)*overallRate,MIN(2258,F499)*overallRate),ROUND(MAX(IF($B499="Non - avec lien de dépendance",0,MIN((0.75*F499),1694)),MIN(F499,(0.75*$D499),1694)),2)),IF($B499="Non - avec lien de dépendance",MIN(1129,F499,$D499)*overallRate,MIN(2258,F499)*overallRate)))))</f>
        <v>Effectuez l’étape 1</v>
      </c>
      <c r="I499" s="3">
        <f t="shared" si="7"/>
        <v>0</v>
      </c>
    </row>
    <row r="500" spans="7:9" x14ac:dyDescent="0.5">
      <c r="G500" s="68" t="str">
        <f>IF(ISTEXT(overallRate),"Effectuez l’étape 1",IF($C500="Yes","Use Step 2a) Weekly for employees on leave with pay",IF(OR(COUNT($D500,E500)&lt;&gt;2,overallRate=0),0,IF(revenueReduction&gt;0.3,MAX(IF($B500="Oui - sans lien de dépendance",MIN(2258,E500,$D500)*overallRate,MIN(2258,E500)*overallRate),ROUND(MAX(IF($B500="Non - avec lien de dépendance",0,MIN((0.75*E500),1694)),MIN(E500,(0.75*$D500),1694)),2)),IF($B500="Non - avec lien de dépendance",MIN(1129,E500,$D500)*overallRate,MIN(2258,E500)*overallRate)))))</f>
        <v>Effectuez l’étape 1</v>
      </c>
      <c r="H500" s="68" t="str">
        <f>IF(ISTEXT(overallRate),"Effectuez l’étape 1",IF($C500="Yes","Use Step 2a) Weekly for employees on leave with pay",IF(OR(COUNT($D500,F500)&lt;&gt;2,overallRate=0),0,IF(revenueReduction&gt;0.3,MAX(IF($B500="Oui - sans lien de dépendance",MIN(2258,F500,$D500)*overallRate,MIN(2258,F500)*overallRate),ROUND(MAX(IF($B500="Non - avec lien de dépendance",0,MIN((0.75*F500),1694)),MIN(F500,(0.75*$D500),1694)),2)),IF($B500="Non - avec lien de dépendance",MIN(1129,F500,$D500)*overallRate,MIN(2258,F500)*overallRate)))))</f>
        <v>Effectuez l’étape 1</v>
      </c>
      <c r="I500" s="3">
        <f t="shared" si="7"/>
        <v>0</v>
      </c>
    </row>
    <row r="501" spans="7:9" x14ac:dyDescent="0.5">
      <c r="G501" s="68" t="str">
        <f>IF(ISTEXT(overallRate),"Effectuez l’étape 1",IF($C501="Yes","Use Step 2a) Weekly for employees on leave with pay",IF(OR(COUNT($D501,E501)&lt;&gt;2,overallRate=0),0,IF(revenueReduction&gt;0.3,MAX(IF($B501="Oui - sans lien de dépendance",MIN(2258,E501,$D501)*overallRate,MIN(2258,E501)*overallRate),ROUND(MAX(IF($B501="Non - avec lien de dépendance",0,MIN((0.75*E501),1694)),MIN(E501,(0.75*$D501),1694)),2)),IF($B501="Non - avec lien de dépendance",MIN(1129,E501,$D501)*overallRate,MIN(2258,E501)*overallRate)))))</f>
        <v>Effectuez l’étape 1</v>
      </c>
      <c r="H501" s="68" t="str">
        <f>IF(ISTEXT(overallRate),"Effectuez l’étape 1",IF($C501="Yes","Use Step 2a) Weekly for employees on leave with pay",IF(OR(COUNT($D501,F501)&lt;&gt;2,overallRate=0),0,IF(revenueReduction&gt;0.3,MAX(IF($B501="Oui - sans lien de dépendance",MIN(2258,F501,$D501)*overallRate,MIN(2258,F501)*overallRate),ROUND(MAX(IF($B501="Non - avec lien de dépendance",0,MIN((0.75*F501),1694)),MIN(F501,(0.75*$D501),1694)),2)),IF($B501="Non - avec lien de dépendance",MIN(1129,F501,$D501)*overallRate,MIN(2258,F501)*overallRate)))))</f>
        <v>Effectuez l’étape 1</v>
      </c>
      <c r="I501" s="3">
        <f t="shared" si="7"/>
        <v>0</v>
      </c>
    </row>
    <row r="502" spans="7:9" x14ac:dyDescent="0.5">
      <c r="G502" s="68" t="str">
        <f>IF(ISTEXT(overallRate),"Effectuez l’étape 1",IF($C502="Yes","Use Step 2a) Weekly for employees on leave with pay",IF(OR(COUNT($D502,E502)&lt;&gt;2,overallRate=0),0,IF(revenueReduction&gt;0.3,MAX(IF($B502="Oui - sans lien de dépendance",MIN(2258,E502,$D502)*overallRate,MIN(2258,E502)*overallRate),ROUND(MAX(IF($B502="Non - avec lien de dépendance",0,MIN((0.75*E502),1694)),MIN(E502,(0.75*$D502),1694)),2)),IF($B502="Non - avec lien de dépendance",MIN(1129,E502,$D502)*overallRate,MIN(2258,E502)*overallRate)))))</f>
        <v>Effectuez l’étape 1</v>
      </c>
      <c r="H502" s="68" t="str">
        <f>IF(ISTEXT(overallRate),"Effectuez l’étape 1",IF($C502="Yes","Use Step 2a) Weekly for employees on leave with pay",IF(OR(COUNT($D502,F502)&lt;&gt;2,overallRate=0),0,IF(revenueReduction&gt;0.3,MAX(IF($B502="Oui - sans lien de dépendance",MIN(2258,F502,$D502)*overallRate,MIN(2258,F502)*overallRate),ROUND(MAX(IF($B502="Non - avec lien de dépendance",0,MIN((0.75*F502),1694)),MIN(F502,(0.75*$D502),1694)),2)),IF($B502="Non - avec lien de dépendance",MIN(1129,F502,$D502)*overallRate,MIN(2258,F502)*overallRate)))))</f>
        <v>Effectuez l’étape 1</v>
      </c>
      <c r="I502" s="3">
        <f t="shared" si="7"/>
        <v>0</v>
      </c>
    </row>
    <row r="503" spans="7:9" x14ac:dyDescent="0.5">
      <c r="G503" s="68" t="str">
        <f>IF(ISTEXT(overallRate),"Effectuez l’étape 1",IF($C503="Yes","Use Step 2a) Weekly for employees on leave with pay",IF(OR(COUNT($D503,E503)&lt;&gt;2,overallRate=0),0,IF(revenueReduction&gt;0.3,MAX(IF($B503="Oui - sans lien de dépendance",MIN(2258,E503,$D503)*overallRate,MIN(2258,E503)*overallRate),ROUND(MAX(IF($B503="Non - avec lien de dépendance",0,MIN((0.75*E503),1694)),MIN(E503,(0.75*$D503),1694)),2)),IF($B503="Non - avec lien de dépendance",MIN(1129,E503,$D503)*overallRate,MIN(2258,E503)*overallRate)))))</f>
        <v>Effectuez l’étape 1</v>
      </c>
      <c r="H503" s="68" t="str">
        <f>IF(ISTEXT(overallRate),"Effectuez l’étape 1",IF($C503="Yes","Use Step 2a) Weekly for employees on leave with pay",IF(OR(COUNT($D503,F503)&lt;&gt;2,overallRate=0),0,IF(revenueReduction&gt;0.3,MAX(IF($B503="Oui - sans lien de dépendance",MIN(2258,F503,$D503)*overallRate,MIN(2258,F503)*overallRate),ROUND(MAX(IF($B503="Non - avec lien de dépendance",0,MIN((0.75*F503),1694)),MIN(F503,(0.75*$D503),1694)),2)),IF($B503="Non - avec lien de dépendance",MIN(1129,F503,$D503)*overallRate,MIN(2258,F503)*overallRate)))))</f>
        <v>Effectuez l’étape 1</v>
      </c>
      <c r="I503" s="3">
        <f t="shared" si="7"/>
        <v>0</v>
      </c>
    </row>
    <row r="504" spans="7:9" x14ac:dyDescent="0.5">
      <c r="G504" s="68" t="str">
        <f>IF(ISTEXT(overallRate),"Effectuez l’étape 1",IF($C504="Yes","Use Step 2a) Weekly for employees on leave with pay",IF(OR(COUNT($D504,E504)&lt;&gt;2,overallRate=0),0,IF(revenueReduction&gt;0.3,MAX(IF($B504="Oui - sans lien de dépendance",MIN(2258,E504,$D504)*overallRate,MIN(2258,E504)*overallRate),ROUND(MAX(IF($B504="Non - avec lien de dépendance",0,MIN((0.75*E504),1694)),MIN(E504,(0.75*$D504),1694)),2)),IF($B504="Non - avec lien de dépendance",MIN(1129,E504,$D504)*overallRate,MIN(2258,E504)*overallRate)))))</f>
        <v>Effectuez l’étape 1</v>
      </c>
      <c r="H504" s="68" t="str">
        <f>IF(ISTEXT(overallRate),"Effectuez l’étape 1",IF($C504="Yes","Use Step 2a) Weekly for employees on leave with pay",IF(OR(COUNT($D504,F504)&lt;&gt;2,overallRate=0),0,IF(revenueReduction&gt;0.3,MAX(IF($B504="Oui - sans lien de dépendance",MIN(2258,F504,$D504)*overallRate,MIN(2258,F504)*overallRate),ROUND(MAX(IF($B504="Non - avec lien de dépendance",0,MIN((0.75*F504),1694)),MIN(F504,(0.75*$D504),1694)),2)),IF($B504="Non - avec lien de dépendance",MIN(1129,F504,$D504)*overallRate,MIN(2258,F504)*overallRate)))))</f>
        <v>Effectuez l’étape 1</v>
      </c>
      <c r="I504" s="3">
        <f t="shared" si="7"/>
        <v>0</v>
      </c>
    </row>
    <row r="505" spans="7:9" x14ac:dyDescent="0.5">
      <c r="G505" s="68" t="str">
        <f>IF(ISTEXT(overallRate),"Effectuez l’étape 1",IF($C505="Yes","Use Step 2a) Weekly for employees on leave with pay",IF(OR(COUNT($D505,E505)&lt;&gt;2,overallRate=0),0,IF(revenueReduction&gt;0.3,MAX(IF($B505="Oui - sans lien de dépendance",MIN(2258,E505,$D505)*overallRate,MIN(2258,E505)*overallRate),ROUND(MAX(IF($B505="Non - avec lien de dépendance",0,MIN((0.75*E505),1694)),MIN(E505,(0.75*$D505),1694)),2)),IF($B505="Non - avec lien de dépendance",MIN(1129,E505,$D505)*overallRate,MIN(2258,E505)*overallRate)))))</f>
        <v>Effectuez l’étape 1</v>
      </c>
      <c r="H505" s="68" t="str">
        <f>IF(ISTEXT(overallRate),"Effectuez l’étape 1",IF($C505="Yes","Use Step 2a) Weekly for employees on leave with pay",IF(OR(COUNT($D505,F505)&lt;&gt;2,overallRate=0),0,IF(revenueReduction&gt;0.3,MAX(IF($B505="Oui - sans lien de dépendance",MIN(2258,F505,$D505)*overallRate,MIN(2258,F505)*overallRate),ROUND(MAX(IF($B505="Non - avec lien de dépendance",0,MIN((0.75*F505),1694)),MIN(F505,(0.75*$D505),1694)),2)),IF($B505="Non - avec lien de dépendance",MIN(1129,F505,$D505)*overallRate,MIN(2258,F505)*overallRate)))))</f>
        <v>Effectuez l’étape 1</v>
      </c>
      <c r="I505" s="3">
        <f t="shared" si="7"/>
        <v>0</v>
      </c>
    </row>
    <row r="506" spans="7:9" x14ac:dyDescent="0.5">
      <c r="G506" s="68" t="str">
        <f>IF(ISTEXT(overallRate),"Effectuez l’étape 1",IF($C506="Yes","Use Step 2a) Weekly for employees on leave with pay",IF(OR(COUNT($D506,E506)&lt;&gt;2,overallRate=0),0,IF(revenueReduction&gt;0.3,MAX(IF($B506="Oui - sans lien de dépendance",MIN(2258,E506,$D506)*overallRate,MIN(2258,E506)*overallRate),ROUND(MAX(IF($B506="Non - avec lien de dépendance",0,MIN((0.75*E506),1694)),MIN(E506,(0.75*$D506),1694)),2)),IF($B506="Non - avec lien de dépendance",MIN(1129,E506,$D506)*overallRate,MIN(2258,E506)*overallRate)))))</f>
        <v>Effectuez l’étape 1</v>
      </c>
      <c r="H506" s="68" t="str">
        <f>IF(ISTEXT(overallRate),"Effectuez l’étape 1",IF($C506="Yes","Use Step 2a) Weekly for employees on leave with pay",IF(OR(COUNT($D506,F506)&lt;&gt;2,overallRate=0),0,IF(revenueReduction&gt;0.3,MAX(IF($B506="Oui - sans lien de dépendance",MIN(2258,F506,$D506)*overallRate,MIN(2258,F506)*overallRate),ROUND(MAX(IF($B506="Non - avec lien de dépendance",0,MIN((0.75*F506),1694)),MIN(F506,(0.75*$D506),1694)),2)),IF($B506="Non - avec lien de dépendance",MIN(1129,F506,$D506)*overallRate,MIN(2258,F506)*overallRate)))))</f>
        <v>Effectuez l’étape 1</v>
      </c>
      <c r="I506" s="3">
        <f t="shared" si="7"/>
        <v>0</v>
      </c>
    </row>
    <row r="507" spans="7:9" x14ac:dyDescent="0.5">
      <c r="G507" s="68" t="str">
        <f>IF(ISTEXT(overallRate),"Effectuez l’étape 1",IF($C507="Yes","Use Step 2a) Weekly for employees on leave with pay",IF(OR(COUNT($D507,E507)&lt;&gt;2,overallRate=0),0,IF(revenueReduction&gt;0.3,MAX(IF($B507="Oui - sans lien de dépendance",MIN(2258,E507,$D507)*overallRate,MIN(2258,E507)*overallRate),ROUND(MAX(IF($B507="Non - avec lien de dépendance",0,MIN((0.75*E507),1694)),MIN(E507,(0.75*$D507),1694)),2)),IF($B507="Non - avec lien de dépendance",MIN(1129,E507,$D507)*overallRate,MIN(2258,E507)*overallRate)))))</f>
        <v>Effectuez l’étape 1</v>
      </c>
      <c r="H507" s="68" t="str">
        <f>IF(ISTEXT(overallRate),"Effectuez l’étape 1",IF($C507="Yes","Use Step 2a) Weekly for employees on leave with pay",IF(OR(COUNT($D507,F507)&lt;&gt;2,overallRate=0),0,IF(revenueReduction&gt;0.3,MAX(IF($B507="Oui - sans lien de dépendance",MIN(2258,F507,$D507)*overallRate,MIN(2258,F507)*overallRate),ROUND(MAX(IF($B507="Non - avec lien de dépendance",0,MIN((0.75*F507),1694)),MIN(F507,(0.75*$D507),1694)),2)),IF($B507="Non - avec lien de dépendance",MIN(1129,F507,$D507)*overallRate,MIN(2258,F507)*overallRate)))))</f>
        <v>Effectuez l’étape 1</v>
      </c>
      <c r="I507" s="3">
        <f t="shared" si="7"/>
        <v>0</v>
      </c>
    </row>
    <row r="508" spans="7:9" x14ac:dyDescent="0.5">
      <c r="G508" s="68" t="str">
        <f>IF(ISTEXT(overallRate),"Effectuez l’étape 1",IF($C508="Yes","Use Step 2a) Weekly for employees on leave with pay",IF(OR(COUNT($D508,E508)&lt;&gt;2,overallRate=0),0,IF(revenueReduction&gt;0.3,MAX(IF($B508="Oui - sans lien de dépendance",MIN(2258,E508,$D508)*overallRate,MIN(2258,E508)*overallRate),ROUND(MAX(IF($B508="Non - avec lien de dépendance",0,MIN((0.75*E508),1694)),MIN(E508,(0.75*$D508),1694)),2)),IF($B508="Non - avec lien de dépendance",MIN(1129,E508,$D508)*overallRate,MIN(2258,E508)*overallRate)))))</f>
        <v>Effectuez l’étape 1</v>
      </c>
      <c r="H508" s="68" t="str">
        <f>IF(ISTEXT(overallRate),"Effectuez l’étape 1",IF($C508="Yes","Use Step 2a) Weekly for employees on leave with pay",IF(OR(COUNT($D508,F508)&lt;&gt;2,overallRate=0),0,IF(revenueReduction&gt;0.3,MAX(IF($B508="Oui - sans lien de dépendance",MIN(2258,F508,$D508)*overallRate,MIN(2258,F508)*overallRate),ROUND(MAX(IF($B508="Non - avec lien de dépendance",0,MIN((0.75*F508),1694)),MIN(F508,(0.75*$D508),1694)),2)),IF($B508="Non - avec lien de dépendance",MIN(1129,F508,$D508)*overallRate,MIN(2258,F508)*overallRate)))))</f>
        <v>Effectuez l’étape 1</v>
      </c>
      <c r="I508" s="3">
        <f t="shared" si="7"/>
        <v>0</v>
      </c>
    </row>
    <row r="509" spans="7:9" x14ac:dyDescent="0.5">
      <c r="G509" s="68" t="str">
        <f>IF(ISTEXT(overallRate),"Effectuez l’étape 1",IF($C509="Yes","Use Step 2a) Weekly for employees on leave with pay",IF(OR(COUNT($D509,E509)&lt;&gt;2,overallRate=0),0,IF(revenueReduction&gt;0.3,MAX(IF($B509="Oui - sans lien de dépendance",MIN(2258,E509,$D509)*overallRate,MIN(2258,E509)*overallRate),ROUND(MAX(IF($B509="Non - avec lien de dépendance",0,MIN((0.75*E509),1694)),MIN(E509,(0.75*$D509),1694)),2)),IF($B509="Non - avec lien de dépendance",MIN(1129,E509,$D509)*overallRate,MIN(2258,E509)*overallRate)))))</f>
        <v>Effectuez l’étape 1</v>
      </c>
      <c r="H509" s="68" t="str">
        <f>IF(ISTEXT(overallRate),"Effectuez l’étape 1",IF($C509="Yes","Use Step 2a) Weekly for employees on leave with pay",IF(OR(COUNT($D509,F509)&lt;&gt;2,overallRate=0),0,IF(revenueReduction&gt;0.3,MAX(IF($B509="Oui - sans lien de dépendance",MIN(2258,F509,$D509)*overallRate,MIN(2258,F509)*overallRate),ROUND(MAX(IF($B509="Non - avec lien de dépendance",0,MIN((0.75*F509),1694)),MIN(F509,(0.75*$D509),1694)),2)),IF($B509="Non - avec lien de dépendance",MIN(1129,F509,$D509)*overallRate,MIN(2258,F509)*overallRate)))))</f>
        <v>Effectuez l’étape 1</v>
      </c>
      <c r="I509" s="3">
        <f t="shared" si="7"/>
        <v>0</v>
      </c>
    </row>
    <row r="510" spans="7:9" x14ac:dyDescent="0.5">
      <c r="G510" s="68" t="str">
        <f>IF(ISTEXT(overallRate),"Effectuez l’étape 1",IF($C510="Yes","Use Step 2a) Weekly for employees on leave with pay",IF(OR(COUNT($D510,E510)&lt;&gt;2,overallRate=0),0,IF(revenueReduction&gt;0.3,MAX(IF($B510="Oui - sans lien de dépendance",MIN(2258,E510,$D510)*overallRate,MIN(2258,E510)*overallRate),ROUND(MAX(IF($B510="Non - avec lien de dépendance",0,MIN((0.75*E510),1694)),MIN(E510,(0.75*$D510),1694)),2)),IF($B510="Non - avec lien de dépendance",MIN(1129,E510,$D510)*overallRate,MIN(2258,E510)*overallRate)))))</f>
        <v>Effectuez l’étape 1</v>
      </c>
      <c r="H510" s="68" t="str">
        <f>IF(ISTEXT(overallRate),"Effectuez l’étape 1",IF($C510="Yes","Use Step 2a) Weekly for employees on leave with pay",IF(OR(COUNT($D510,F510)&lt;&gt;2,overallRate=0),0,IF(revenueReduction&gt;0.3,MAX(IF($B510="Oui - sans lien de dépendance",MIN(2258,F510,$D510)*overallRate,MIN(2258,F510)*overallRate),ROUND(MAX(IF($B510="Non - avec lien de dépendance",0,MIN((0.75*F510),1694)),MIN(F510,(0.75*$D510),1694)),2)),IF($B510="Non - avec lien de dépendance",MIN(1129,F510,$D510)*overallRate,MIN(2258,F510)*overallRate)))))</f>
        <v>Effectuez l’étape 1</v>
      </c>
      <c r="I510" s="3">
        <f t="shared" si="7"/>
        <v>0</v>
      </c>
    </row>
    <row r="511" spans="7:9" x14ac:dyDescent="0.5">
      <c r="G511" s="68" t="str">
        <f>IF(ISTEXT(overallRate),"Effectuez l’étape 1",IF($C511="Yes","Use Step 2a) Weekly for employees on leave with pay",IF(OR(COUNT($D511,E511)&lt;&gt;2,overallRate=0),0,IF(revenueReduction&gt;0.3,MAX(IF($B511="Oui - sans lien de dépendance",MIN(2258,E511,$D511)*overallRate,MIN(2258,E511)*overallRate),ROUND(MAX(IF($B511="Non - avec lien de dépendance",0,MIN((0.75*E511),1694)),MIN(E511,(0.75*$D511),1694)),2)),IF($B511="Non - avec lien de dépendance",MIN(1129,E511,$D511)*overallRate,MIN(2258,E511)*overallRate)))))</f>
        <v>Effectuez l’étape 1</v>
      </c>
      <c r="H511" s="68" t="str">
        <f>IF(ISTEXT(overallRate),"Effectuez l’étape 1",IF($C511="Yes","Use Step 2a) Weekly for employees on leave with pay",IF(OR(COUNT($D511,F511)&lt;&gt;2,overallRate=0),0,IF(revenueReduction&gt;0.3,MAX(IF($B511="Oui - sans lien de dépendance",MIN(2258,F511,$D511)*overallRate,MIN(2258,F511)*overallRate),ROUND(MAX(IF($B511="Non - avec lien de dépendance",0,MIN((0.75*F511),1694)),MIN(F511,(0.75*$D511),1694)),2)),IF($B511="Non - avec lien de dépendance",MIN(1129,F511,$D511)*overallRate,MIN(2258,F511)*overallRate)))))</f>
        <v>Effectuez l’étape 1</v>
      </c>
      <c r="I511" s="3">
        <f t="shared" si="7"/>
        <v>0</v>
      </c>
    </row>
    <row r="512" spans="7:9" x14ac:dyDescent="0.5">
      <c r="G512" s="68" t="str">
        <f>IF(ISTEXT(overallRate),"Effectuez l’étape 1",IF($C512="Yes","Use Step 2a) Weekly for employees on leave with pay",IF(OR(COUNT($D512,E512)&lt;&gt;2,overallRate=0),0,IF(revenueReduction&gt;0.3,MAX(IF($B512="Oui - sans lien de dépendance",MIN(2258,E512,$D512)*overallRate,MIN(2258,E512)*overallRate),ROUND(MAX(IF($B512="Non - avec lien de dépendance",0,MIN((0.75*E512),1694)),MIN(E512,(0.75*$D512),1694)),2)),IF($B512="Non - avec lien de dépendance",MIN(1129,E512,$D512)*overallRate,MIN(2258,E512)*overallRate)))))</f>
        <v>Effectuez l’étape 1</v>
      </c>
      <c r="H512" s="68" t="str">
        <f>IF(ISTEXT(overallRate),"Effectuez l’étape 1",IF($C512="Yes","Use Step 2a) Weekly for employees on leave with pay",IF(OR(COUNT($D512,F512)&lt;&gt;2,overallRate=0),0,IF(revenueReduction&gt;0.3,MAX(IF($B512="Oui - sans lien de dépendance",MIN(2258,F512,$D512)*overallRate,MIN(2258,F512)*overallRate),ROUND(MAX(IF($B512="Non - avec lien de dépendance",0,MIN((0.75*F512),1694)),MIN(F512,(0.75*$D512),1694)),2)),IF($B512="Non - avec lien de dépendance",MIN(1129,F512,$D512)*overallRate,MIN(2258,F512)*overallRate)))))</f>
        <v>Effectuez l’étape 1</v>
      </c>
      <c r="I512" s="3">
        <f t="shared" si="7"/>
        <v>0</v>
      </c>
    </row>
    <row r="513" spans="7:9" x14ac:dyDescent="0.5">
      <c r="G513" s="68" t="str">
        <f>IF(ISTEXT(overallRate),"Effectuez l’étape 1",IF($C513="Yes","Use Step 2a) Weekly for employees on leave with pay",IF(OR(COUNT($D513,E513)&lt;&gt;2,overallRate=0),0,IF(revenueReduction&gt;0.3,MAX(IF($B513="Oui - sans lien de dépendance",MIN(2258,E513,$D513)*overallRate,MIN(2258,E513)*overallRate),ROUND(MAX(IF($B513="Non - avec lien de dépendance",0,MIN((0.75*E513),1694)),MIN(E513,(0.75*$D513),1694)),2)),IF($B513="Non - avec lien de dépendance",MIN(1129,E513,$D513)*overallRate,MIN(2258,E513)*overallRate)))))</f>
        <v>Effectuez l’étape 1</v>
      </c>
      <c r="H513" s="68" t="str">
        <f>IF(ISTEXT(overallRate),"Effectuez l’étape 1",IF($C513="Yes","Use Step 2a) Weekly for employees on leave with pay",IF(OR(COUNT($D513,F513)&lt;&gt;2,overallRate=0),0,IF(revenueReduction&gt;0.3,MAX(IF($B513="Oui - sans lien de dépendance",MIN(2258,F513,$D513)*overallRate,MIN(2258,F513)*overallRate),ROUND(MAX(IF($B513="Non - avec lien de dépendance",0,MIN((0.75*F513),1694)),MIN(F513,(0.75*$D513),1694)),2)),IF($B513="Non - avec lien de dépendance",MIN(1129,F513,$D513)*overallRate,MIN(2258,F513)*overallRate)))))</f>
        <v>Effectuez l’étape 1</v>
      </c>
      <c r="I513" s="3">
        <f t="shared" si="7"/>
        <v>0</v>
      </c>
    </row>
    <row r="514" spans="7:9" x14ac:dyDescent="0.5">
      <c r="G514" s="68" t="str">
        <f>IF(ISTEXT(overallRate),"Effectuez l’étape 1",IF($C514="Yes","Use Step 2a) Weekly for employees on leave with pay",IF(OR(COUNT($D514,E514)&lt;&gt;2,overallRate=0),0,IF(revenueReduction&gt;0.3,MAX(IF($B514="Oui - sans lien de dépendance",MIN(2258,E514,$D514)*overallRate,MIN(2258,E514)*overallRate),ROUND(MAX(IF($B514="Non - avec lien de dépendance",0,MIN((0.75*E514),1694)),MIN(E514,(0.75*$D514),1694)),2)),IF($B514="Non - avec lien de dépendance",MIN(1129,E514,$D514)*overallRate,MIN(2258,E514)*overallRate)))))</f>
        <v>Effectuez l’étape 1</v>
      </c>
      <c r="H514" s="68" t="str">
        <f>IF(ISTEXT(overallRate),"Effectuez l’étape 1",IF($C514="Yes","Use Step 2a) Weekly for employees on leave with pay",IF(OR(COUNT($D514,F514)&lt;&gt;2,overallRate=0),0,IF(revenueReduction&gt;0.3,MAX(IF($B514="Oui - sans lien de dépendance",MIN(2258,F514,$D514)*overallRate,MIN(2258,F514)*overallRate),ROUND(MAX(IF($B514="Non - avec lien de dépendance",0,MIN((0.75*F514),1694)),MIN(F514,(0.75*$D514),1694)),2)),IF($B514="Non - avec lien de dépendance",MIN(1129,F514,$D514)*overallRate,MIN(2258,F514)*overallRate)))))</f>
        <v>Effectuez l’étape 1</v>
      </c>
      <c r="I514" s="3">
        <f t="shared" si="7"/>
        <v>0</v>
      </c>
    </row>
    <row r="515" spans="7:9" x14ac:dyDescent="0.5">
      <c r="G515" s="68" t="str">
        <f>IF(ISTEXT(overallRate),"Effectuez l’étape 1",IF($C515="Yes","Use Step 2a) Weekly for employees on leave with pay",IF(OR(COUNT($D515,E515)&lt;&gt;2,overallRate=0),0,IF(revenueReduction&gt;0.3,MAX(IF($B515="Oui - sans lien de dépendance",MIN(2258,E515,$D515)*overallRate,MIN(2258,E515)*overallRate),ROUND(MAX(IF($B515="Non - avec lien de dépendance",0,MIN((0.75*E515),1694)),MIN(E515,(0.75*$D515),1694)),2)),IF($B515="Non - avec lien de dépendance",MIN(1129,E515,$D515)*overallRate,MIN(2258,E515)*overallRate)))))</f>
        <v>Effectuez l’étape 1</v>
      </c>
      <c r="H515" s="68" t="str">
        <f>IF(ISTEXT(overallRate),"Effectuez l’étape 1",IF($C515="Yes","Use Step 2a) Weekly for employees on leave with pay",IF(OR(COUNT($D515,F515)&lt;&gt;2,overallRate=0),0,IF(revenueReduction&gt;0.3,MAX(IF($B515="Oui - sans lien de dépendance",MIN(2258,F515,$D515)*overallRate,MIN(2258,F515)*overallRate),ROUND(MAX(IF($B515="Non - avec lien de dépendance",0,MIN((0.75*F515),1694)),MIN(F515,(0.75*$D515),1694)),2)),IF($B515="Non - avec lien de dépendance",MIN(1129,F515,$D515)*overallRate,MIN(2258,F515)*overallRate)))))</f>
        <v>Effectuez l’étape 1</v>
      </c>
      <c r="I515" s="3">
        <f t="shared" si="7"/>
        <v>0</v>
      </c>
    </row>
    <row r="516" spans="7:9" x14ac:dyDescent="0.5">
      <c r="G516" s="68" t="str">
        <f>IF(ISTEXT(overallRate),"Effectuez l’étape 1",IF($C516="Yes","Use Step 2a) Weekly for employees on leave with pay",IF(OR(COUNT($D516,E516)&lt;&gt;2,overallRate=0),0,IF(revenueReduction&gt;0.3,MAX(IF($B516="Oui - sans lien de dépendance",MIN(2258,E516,$D516)*overallRate,MIN(2258,E516)*overallRate),ROUND(MAX(IF($B516="Non - avec lien de dépendance",0,MIN((0.75*E516),1694)),MIN(E516,(0.75*$D516),1694)),2)),IF($B516="Non - avec lien de dépendance",MIN(1129,E516,$D516)*overallRate,MIN(2258,E516)*overallRate)))))</f>
        <v>Effectuez l’étape 1</v>
      </c>
      <c r="H516" s="68" t="str">
        <f>IF(ISTEXT(overallRate),"Effectuez l’étape 1",IF($C516="Yes","Use Step 2a) Weekly for employees on leave with pay",IF(OR(COUNT($D516,F516)&lt;&gt;2,overallRate=0),0,IF(revenueReduction&gt;0.3,MAX(IF($B516="Oui - sans lien de dépendance",MIN(2258,F516,$D516)*overallRate,MIN(2258,F516)*overallRate),ROUND(MAX(IF($B516="Non - avec lien de dépendance",0,MIN((0.75*F516),1694)),MIN(F516,(0.75*$D516),1694)),2)),IF($B516="Non - avec lien de dépendance",MIN(1129,F516,$D516)*overallRate,MIN(2258,F516)*overallRate)))))</f>
        <v>Effectuez l’étape 1</v>
      </c>
      <c r="I516" s="3">
        <f t="shared" si="7"/>
        <v>0</v>
      </c>
    </row>
    <row r="517" spans="7:9" x14ac:dyDescent="0.5">
      <c r="G517" s="68" t="str">
        <f>IF(ISTEXT(overallRate),"Effectuez l’étape 1",IF($C517="Yes","Use Step 2a) Weekly for employees on leave with pay",IF(OR(COUNT($D517,E517)&lt;&gt;2,overallRate=0),0,IF(revenueReduction&gt;0.3,MAX(IF($B517="Oui - sans lien de dépendance",MIN(2258,E517,$D517)*overallRate,MIN(2258,E517)*overallRate),ROUND(MAX(IF($B517="Non - avec lien de dépendance",0,MIN((0.75*E517),1694)),MIN(E517,(0.75*$D517),1694)),2)),IF($B517="Non - avec lien de dépendance",MIN(1129,E517,$D517)*overallRate,MIN(2258,E517)*overallRate)))))</f>
        <v>Effectuez l’étape 1</v>
      </c>
      <c r="H517" s="68" t="str">
        <f>IF(ISTEXT(overallRate),"Effectuez l’étape 1",IF($C517="Yes","Use Step 2a) Weekly for employees on leave with pay",IF(OR(COUNT($D517,F517)&lt;&gt;2,overallRate=0),0,IF(revenueReduction&gt;0.3,MAX(IF($B517="Oui - sans lien de dépendance",MIN(2258,F517,$D517)*overallRate,MIN(2258,F517)*overallRate),ROUND(MAX(IF($B517="Non - avec lien de dépendance",0,MIN((0.75*F517),1694)),MIN(F517,(0.75*$D517),1694)),2)),IF($B517="Non - avec lien de dépendance",MIN(1129,F517,$D517)*overallRate,MIN(2258,F517)*overallRate)))))</f>
        <v>Effectuez l’étape 1</v>
      </c>
      <c r="I517" s="3">
        <f t="shared" si="7"/>
        <v>0</v>
      </c>
    </row>
    <row r="518" spans="7:9" x14ac:dyDescent="0.5">
      <c r="G518" s="68" t="str">
        <f>IF(ISTEXT(overallRate),"Effectuez l’étape 1",IF($C518="Yes","Use Step 2a) Weekly for employees on leave with pay",IF(OR(COUNT($D518,E518)&lt;&gt;2,overallRate=0),0,IF(revenueReduction&gt;0.3,MAX(IF($B518="Oui - sans lien de dépendance",MIN(2258,E518,$D518)*overallRate,MIN(2258,E518)*overallRate),ROUND(MAX(IF($B518="Non - avec lien de dépendance",0,MIN((0.75*E518),1694)),MIN(E518,(0.75*$D518),1694)),2)),IF($B518="Non - avec lien de dépendance",MIN(1129,E518,$D518)*overallRate,MIN(2258,E518)*overallRate)))))</f>
        <v>Effectuez l’étape 1</v>
      </c>
      <c r="H518" s="68" t="str">
        <f>IF(ISTEXT(overallRate),"Effectuez l’étape 1",IF($C518="Yes","Use Step 2a) Weekly for employees on leave with pay",IF(OR(COUNT($D518,F518)&lt;&gt;2,overallRate=0),0,IF(revenueReduction&gt;0.3,MAX(IF($B518="Oui - sans lien de dépendance",MIN(2258,F518,$D518)*overallRate,MIN(2258,F518)*overallRate),ROUND(MAX(IF($B518="Non - avec lien de dépendance",0,MIN((0.75*F518),1694)),MIN(F518,(0.75*$D518),1694)),2)),IF($B518="Non - avec lien de dépendance",MIN(1129,F518,$D518)*overallRate,MIN(2258,F518)*overallRate)))))</f>
        <v>Effectuez l’étape 1</v>
      </c>
      <c r="I518" s="3">
        <f t="shared" si="7"/>
        <v>0</v>
      </c>
    </row>
    <row r="519" spans="7:9" x14ac:dyDescent="0.5">
      <c r="G519" s="68" t="str">
        <f>IF(ISTEXT(overallRate),"Effectuez l’étape 1",IF($C519="Yes","Use Step 2a) Weekly for employees on leave with pay",IF(OR(COUNT($D519,E519)&lt;&gt;2,overallRate=0),0,IF(revenueReduction&gt;0.3,MAX(IF($B519="Oui - sans lien de dépendance",MIN(2258,E519,$D519)*overallRate,MIN(2258,E519)*overallRate),ROUND(MAX(IF($B519="Non - avec lien de dépendance",0,MIN((0.75*E519),1694)),MIN(E519,(0.75*$D519),1694)),2)),IF($B519="Non - avec lien de dépendance",MIN(1129,E519,$D519)*overallRate,MIN(2258,E519)*overallRate)))))</f>
        <v>Effectuez l’étape 1</v>
      </c>
      <c r="H519" s="68" t="str">
        <f>IF(ISTEXT(overallRate),"Effectuez l’étape 1",IF($C519="Yes","Use Step 2a) Weekly for employees on leave with pay",IF(OR(COUNT($D519,F519)&lt;&gt;2,overallRate=0),0,IF(revenueReduction&gt;0.3,MAX(IF($B519="Oui - sans lien de dépendance",MIN(2258,F519,$D519)*overallRate,MIN(2258,F519)*overallRate),ROUND(MAX(IF($B519="Non - avec lien de dépendance",0,MIN((0.75*F519),1694)),MIN(F519,(0.75*$D519),1694)),2)),IF($B519="Non - avec lien de dépendance",MIN(1129,F519,$D519)*overallRate,MIN(2258,F519)*overallRate)))))</f>
        <v>Effectuez l’étape 1</v>
      </c>
      <c r="I519" s="3">
        <f t="shared" ref="I519:I582" si="8">IF(AND(COUNT(B519:F519)&gt;0,OR(COUNT(D519:F519)&lt;&gt;3,ISBLANK(B519))),"Fill out all amounts",IF(COUNTIF(E519:F519,0)&gt;0,0,SUM(G519:H519)))</f>
        <v>0</v>
      </c>
    </row>
    <row r="520" spans="7:9" x14ac:dyDescent="0.5">
      <c r="G520" s="68" t="str">
        <f>IF(ISTEXT(overallRate),"Effectuez l’étape 1",IF($C520="Yes","Use Step 2a) Weekly for employees on leave with pay",IF(OR(COUNT($D520,E520)&lt;&gt;2,overallRate=0),0,IF(revenueReduction&gt;0.3,MAX(IF($B520="Oui - sans lien de dépendance",MIN(2258,E520,$D520)*overallRate,MIN(2258,E520)*overallRate),ROUND(MAX(IF($B520="Non - avec lien de dépendance",0,MIN((0.75*E520),1694)),MIN(E520,(0.75*$D520),1694)),2)),IF($B520="Non - avec lien de dépendance",MIN(1129,E520,$D520)*overallRate,MIN(2258,E520)*overallRate)))))</f>
        <v>Effectuez l’étape 1</v>
      </c>
      <c r="H520" s="68" t="str">
        <f>IF(ISTEXT(overallRate),"Effectuez l’étape 1",IF($C520="Yes","Use Step 2a) Weekly for employees on leave with pay",IF(OR(COUNT($D520,F520)&lt;&gt;2,overallRate=0),0,IF(revenueReduction&gt;0.3,MAX(IF($B520="Oui - sans lien de dépendance",MIN(2258,F520,$D520)*overallRate,MIN(2258,F520)*overallRate),ROUND(MAX(IF($B520="Non - avec lien de dépendance",0,MIN((0.75*F520),1694)),MIN(F520,(0.75*$D520),1694)),2)),IF($B520="Non - avec lien de dépendance",MIN(1129,F520,$D520)*overallRate,MIN(2258,F520)*overallRate)))))</f>
        <v>Effectuez l’étape 1</v>
      </c>
      <c r="I520" s="3">
        <f t="shared" si="8"/>
        <v>0</v>
      </c>
    </row>
    <row r="521" spans="7:9" x14ac:dyDescent="0.5">
      <c r="G521" s="68" t="str">
        <f>IF(ISTEXT(overallRate),"Effectuez l’étape 1",IF($C521="Yes","Use Step 2a) Weekly for employees on leave with pay",IF(OR(COUNT($D521,E521)&lt;&gt;2,overallRate=0),0,IF(revenueReduction&gt;0.3,MAX(IF($B521="Oui - sans lien de dépendance",MIN(2258,E521,$D521)*overallRate,MIN(2258,E521)*overallRate),ROUND(MAX(IF($B521="Non - avec lien de dépendance",0,MIN((0.75*E521),1694)),MIN(E521,(0.75*$D521),1694)),2)),IF($B521="Non - avec lien de dépendance",MIN(1129,E521,$D521)*overallRate,MIN(2258,E521)*overallRate)))))</f>
        <v>Effectuez l’étape 1</v>
      </c>
      <c r="H521" s="68" t="str">
        <f>IF(ISTEXT(overallRate),"Effectuez l’étape 1",IF($C521="Yes","Use Step 2a) Weekly for employees on leave with pay",IF(OR(COUNT($D521,F521)&lt;&gt;2,overallRate=0),0,IF(revenueReduction&gt;0.3,MAX(IF($B521="Oui - sans lien de dépendance",MIN(2258,F521,$D521)*overallRate,MIN(2258,F521)*overallRate),ROUND(MAX(IF($B521="Non - avec lien de dépendance",0,MIN((0.75*F521),1694)),MIN(F521,(0.75*$D521),1694)),2)),IF($B521="Non - avec lien de dépendance",MIN(1129,F521,$D521)*overallRate,MIN(2258,F521)*overallRate)))))</f>
        <v>Effectuez l’étape 1</v>
      </c>
      <c r="I521" s="3">
        <f t="shared" si="8"/>
        <v>0</v>
      </c>
    </row>
    <row r="522" spans="7:9" x14ac:dyDescent="0.5">
      <c r="G522" s="68" t="str">
        <f>IF(ISTEXT(overallRate),"Effectuez l’étape 1",IF($C522="Yes","Use Step 2a) Weekly for employees on leave with pay",IF(OR(COUNT($D522,E522)&lt;&gt;2,overallRate=0),0,IF(revenueReduction&gt;0.3,MAX(IF($B522="Oui - sans lien de dépendance",MIN(2258,E522,$D522)*overallRate,MIN(2258,E522)*overallRate),ROUND(MAX(IF($B522="Non - avec lien de dépendance",0,MIN((0.75*E522),1694)),MIN(E522,(0.75*$D522),1694)),2)),IF($B522="Non - avec lien de dépendance",MIN(1129,E522,$D522)*overallRate,MIN(2258,E522)*overallRate)))))</f>
        <v>Effectuez l’étape 1</v>
      </c>
      <c r="H522" s="68" t="str">
        <f>IF(ISTEXT(overallRate),"Effectuez l’étape 1",IF($C522="Yes","Use Step 2a) Weekly for employees on leave with pay",IF(OR(COUNT($D522,F522)&lt;&gt;2,overallRate=0),0,IF(revenueReduction&gt;0.3,MAX(IF($B522="Oui - sans lien de dépendance",MIN(2258,F522,$D522)*overallRate,MIN(2258,F522)*overallRate),ROUND(MAX(IF($B522="Non - avec lien de dépendance",0,MIN((0.75*F522),1694)),MIN(F522,(0.75*$D522),1694)),2)),IF($B522="Non - avec lien de dépendance",MIN(1129,F522,$D522)*overallRate,MIN(2258,F522)*overallRate)))))</f>
        <v>Effectuez l’étape 1</v>
      </c>
      <c r="I522" s="3">
        <f t="shared" si="8"/>
        <v>0</v>
      </c>
    </row>
    <row r="523" spans="7:9" x14ac:dyDescent="0.5">
      <c r="G523" s="68" t="str">
        <f>IF(ISTEXT(overallRate),"Effectuez l’étape 1",IF($C523="Yes","Use Step 2a) Weekly for employees on leave with pay",IF(OR(COUNT($D523,E523)&lt;&gt;2,overallRate=0),0,IF(revenueReduction&gt;0.3,MAX(IF($B523="Oui - sans lien de dépendance",MIN(2258,E523,$D523)*overallRate,MIN(2258,E523)*overallRate),ROUND(MAX(IF($B523="Non - avec lien de dépendance",0,MIN((0.75*E523),1694)),MIN(E523,(0.75*$D523),1694)),2)),IF($B523="Non - avec lien de dépendance",MIN(1129,E523,$D523)*overallRate,MIN(2258,E523)*overallRate)))))</f>
        <v>Effectuez l’étape 1</v>
      </c>
      <c r="H523" s="68" t="str">
        <f>IF(ISTEXT(overallRate),"Effectuez l’étape 1",IF($C523="Yes","Use Step 2a) Weekly for employees on leave with pay",IF(OR(COUNT($D523,F523)&lt;&gt;2,overallRate=0),0,IF(revenueReduction&gt;0.3,MAX(IF($B523="Oui - sans lien de dépendance",MIN(2258,F523,$D523)*overallRate,MIN(2258,F523)*overallRate),ROUND(MAX(IF($B523="Non - avec lien de dépendance",0,MIN((0.75*F523),1694)),MIN(F523,(0.75*$D523),1694)),2)),IF($B523="Non - avec lien de dépendance",MIN(1129,F523,$D523)*overallRate,MIN(2258,F523)*overallRate)))))</f>
        <v>Effectuez l’étape 1</v>
      </c>
      <c r="I523" s="3">
        <f t="shared" si="8"/>
        <v>0</v>
      </c>
    </row>
    <row r="524" spans="7:9" x14ac:dyDescent="0.5">
      <c r="G524" s="68" t="str">
        <f>IF(ISTEXT(overallRate),"Effectuez l’étape 1",IF($C524="Yes","Use Step 2a) Weekly for employees on leave with pay",IF(OR(COUNT($D524,E524)&lt;&gt;2,overallRate=0),0,IF(revenueReduction&gt;0.3,MAX(IF($B524="Oui - sans lien de dépendance",MIN(2258,E524,$D524)*overallRate,MIN(2258,E524)*overallRate),ROUND(MAX(IF($B524="Non - avec lien de dépendance",0,MIN((0.75*E524),1694)),MIN(E524,(0.75*$D524),1694)),2)),IF($B524="Non - avec lien de dépendance",MIN(1129,E524,$D524)*overallRate,MIN(2258,E524)*overallRate)))))</f>
        <v>Effectuez l’étape 1</v>
      </c>
      <c r="H524" s="68" t="str">
        <f>IF(ISTEXT(overallRate),"Effectuez l’étape 1",IF($C524="Yes","Use Step 2a) Weekly for employees on leave with pay",IF(OR(COUNT($D524,F524)&lt;&gt;2,overallRate=0),0,IF(revenueReduction&gt;0.3,MAX(IF($B524="Oui - sans lien de dépendance",MIN(2258,F524,$D524)*overallRate,MIN(2258,F524)*overallRate),ROUND(MAX(IF($B524="Non - avec lien de dépendance",0,MIN((0.75*F524),1694)),MIN(F524,(0.75*$D524),1694)),2)),IF($B524="Non - avec lien de dépendance",MIN(1129,F524,$D524)*overallRate,MIN(2258,F524)*overallRate)))))</f>
        <v>Effectuez l’étape 1</v>
      </c>
      <c r="I524" s="3">
        <f t="shared" si="8"/>
        <v>0</v>
      </c>
    </row>
    <row r="525" spans="7:9" x14ac:dyDescent="0.5">
      <c r="G525" s="68" t="str">
        <f>IF(ISTEXT(overallRate),"Effectuez l’étape 1",IF($C525="Yes","Use Step 2a) Weekly for employees on leave with pay",IF(OR(COUNT($D525,E525)&lt;&gt;2,overallRate=0),0,IF(revenueReduction&gt;0.3,MAX(IF($B525="Oui - sans lien de dépendance",MIN(2258,E525,$D525)*overallRate,MIN(2258,E525)*overallRate),ROUND(MAX(IF($B525="Non - avec lien de dépendance",0,MIN((0.75*E525),1694)),MIN(E525,(0.75*$D525),1694)),2)),IF($B525="Non - avec lien de dépendance",MIN(1129,E525,$D525)*overallRate,MIN(2258,E525)*overallRate)))))</f>
        <v>Effectuez l’étape 1</v>
      </c>
      <c r="H525" s="68" t="str">
        <f>IF(ISTEXT(overallRate),"Effectuez l’étape 1",IF($C525="Yes","Use Step 2a) Weekly for employees on leave with pay",IF(OR(COUNT($D525,F525)&lt;&gt;2,overallRate=0),0,IF(revenueReduction&gt;0.3,MAX(IF($B525="Oui - sans lien de dépendance",MIN(2258,F525,$D525)*overallRate,MIN(2258,F525)*overallRate),ROUND(MAX(IF($B525="Non - avec lien de dépendance",0,MIN((0.75*F525),1694)),MIN(F525,(0.75*$D525),1694)),2)),IF($B525="Non - avec lien de dépendance",MIN(1129,F525,$D525)*overallRate,MIN(2258,F525)*overallRate)))))</f>
        <v>Effectuez l’étape 1</v>
      </c>
      <c r="I525" s="3">
        <f t="shared" si="8"/>
        <v>0</v>
      </c>
    </row>
    <row r="526" spans="7:9" x14ac:dyDescent="0.5">
      <c r="G526" s="68" t="str">
        <f>IF(ISTEXT(overallRate),"Effectuez l’étape 1",IF($C526="Yes","Use Step 2a) Weekly for employees on leave with pay",IF(OR(COUNT($D526,E526)&lt;&gt;2,overallRate=0),0,IF(revenueReduction&gt;0.3,MAX(IF($B526="Oui - sans lien de dépendance",MIN(2258,E526,$D526)*overallRate,MIN(2258,E526)*overallRate),ROUND(MAX(IF($B526="Non - avec lien de dépendance",0,MIN((0.75*E526),1694)),MIN(E526,(0.75*$D526),1694)),2)),IF($B526="Non - avec lien de dépendance",MIN(1129,E526,$D526)*overallRate,MIN(2258,E526)*overallRate)))))</f>
        <v>Effectuez l’étape 1</v>
      </c>
      <c r="H526" s="68" t="str">
        <f>IF(ISTEXT(overallRate),"Effectuez l’étape 1",IF($C526="Yes","Use Step 2a) Weekly for employees on leave with pay",IF(OR(COUNT($D526,F526)&lt;&gt;2,overallRate=0),0,IF(revenueReduction&gt;0.3,MAX(IF($B526="Oui - sans lien de dépendance",MIN(2258,F526,$D526)*overallRate,MIN(2258,F526)*overallRate),ROUND(MAX(IF($B526="Non - avec lien de dépendance",0,MIN((0.75*F526),1694)),MIN(F526,(0.75*$D526),1694)),2)),IF($B526="Non - avec lien de dépendance",MIN(1129,F526,$D526)*overallRate,MIN(2258,F526)*overallRate)))))</f>
        <v>Effectuez l’étape 1</v>
      </c>
      <c r="I526" s="3">
        <f t="shared" si="8"/>
        <v>0</v>
      </c>
    </row>
    <row r="527" spans="7:9" x14ac:dyDescent="0.5">
      <c r="G527" s="68" t="str">
        <f>IF(ISTEXT(overallRate),"Effectuez l’étape 1",IF($C527="Yes","Use Step 2a) Weekly for employees on leave with pay",IF(OR(COUNT($D527,E527)&lt;&gt;2,overallRate=0),0,IF(revenueReduction&gt;0.3,MAX(IF($B527="Oui - sans lien de dépendance",MIN(2258,E527,$D527)*overallRate,MIN(2258,E527)*overallRate),ROUND(MAX(IF($B527="Non - avec lien de dépendance",0,MIN((0.75*E527),1694)),MIN(E527,(0.75*$D527),1694)),2)),IF($B527="Non - avec lien de dépendance",MIN(1129,E527,$D527)*overallRate,MIN(2258,E527)*overallRate)))))</f>
        <v>Effectuez l’étape 1</v>
      </c>
      <c r="H527" s="68" t="str">
        <f>IF(ISTEXT(overallRate),"Effectuez l’étape 1",IF($C527="Yes","Use Step 2a) Weekly for employees on leave with pay",IF(OR(COUNT($D527,F527)&lt;&gt;2,overallRate=0),0,IF(revenueReduction&gt;0.3,MAX(IF($B527="Oui - sans lien de dépendance",MIN(2258,F527,$D527)*overallRate,MIN(2258,F527)*overallRate),ROUND(MAX(IF($B527="Non - avec lien de dépendance",0,MIN((0.75*F527),1694)),MIN(F527,(0.75*$D527),1694)),2)),IF($B527="Non - avec lien de dépendance",MIN(1129,F527,$D527)*overallRate,MIN(2258,F527)*overallRate)))))</f>
        <v>Effectuez l’étape 1</v>
      </c>
      <c r="I527" s="3">
        <f t="shared" si="8"/>
        <v>0</v>
      </c>
    </row>
    <row r="528" spans="7:9" x14ac:dyDescent="0.5">
      <c r="G528" s="68" t="str">
        <f>IF(ISTEXT(overallRate),"Effectuez l’étape 1",IF($C528="Yes","Use Step 2a) Weekly for employees on leave with pay",IF(OR(COUNT($D528,E528)&lt;&gt;2,overallRate=0),0,IF(revenueReduction&gt;0.3,MAX(IF($B528="Oui - sans lien de dépendance",MIN(2258,E528,$D528)*overallRate,MIN(2258,E528)*overallRate),ROUND(MAX(IF($B528="Non - avec lien de dépendance",0,MIN((0.75*E528),1694)),MIN(E528,(0.75*$D528),1694)),2)),IF($B528="Non - avec lien de dépendance",MIN(1129,E528,$D528)*overallRate,MIN(2258,E528)*overallRate)))))</f>
        <v>Effectuez l’étape 1</v>
      </c>
      <c r="H528" s="68" t="str">
        <f>IF(ISTEXT(overallRate),"Effectuez l’étape 1",IF($C528="Yes","Use Step 2a) Weekly for employees on leave with pay",IF(OR(COUNT($D528,F528)&lt;&gt;2,overallRate=0),0,IF(revenueReduction&gt;0.3,MAX(IF($B528="Oui - sans lien de dépendance",MIN(2258,F528,$D528)*overallRate,MIN(2258,F528)*overallRate),ROUND(MAX(IF($B528="Non - avec lien de dépendance",0,MIN((0.75*F528),1694)),MIN(F528,(0.75*$D528),1694)),2)),IF($B528="Non - avec lien de dépendance",MIN(1129,F528,$D528)*overallRate,MIN(2258,F528)*overallRate)))))</f>
        <v>Effectuez l’étape 1</v>
      </c>
      <c r="I528" s="3">
        <f t="shared" si="8"/>
        <v>0</v>
      </c>
    </row>
    <row r="529" spans="7:9" x14ac:dyDescent="0.5">
      <c r="G529" s="68" t="str">
        <f>IF(ISTEXT(overallRate),"Effectuez l’étape 1",IF($C529="Yes","Use Step 2a) Weekly for employees on leave with pay",IF(OR(COUNT($D529,E529)&lt;&gt;2,overallRate=0),0,IF(revenueReduction&gt;0.3,MAX(IF($B529="Oui - sans lien de dépendance",MIN(2258,E529,$D529)*overallRate,MIN(2258,E529)*overallRate),ROUND(MAX(IF($B529="Non - avec lien de dépendance",0,MIN((0.75*E529),1694)),MIN(E529,(0.75*$D529),1694)),2)),IF($B529="Non - avec lien de dépendance",MIN(1129,E529,$D529)*overallRate,MIN(2258,E529)*overallRate)))))</f>
        <v>Effectuez l’étape 1</v>
      </c>
      <c r="H529" s="68" t="str">
        <f>IF(ISTEXT(overallRate),"Effectuez l’étape 1",IF($C529="Yes","Use Step 2a) Weekly for employees on leave with pay",IF(OR(COUNT($D529,F529)&lt;&gt;2,overallRate=0),0,IF(revenueReduction&gt;0.3,MAX(IF($B529="Oui - sans lien de dépendance",MIN(2258,F529,$D529)*overallRate,MIN(2258,F529)*overallRate),ROUND(MAX(IF($B529="Non - avec lien de dépendance",0,MIN((0.75*F529),1694)),MIN(F529,(0.75*$D529),1694)),2)),IF($B529="Non - avec lien de dépendance",MIN(1129,F529,$D529)*overallRate,MIN(2258,F529)*overallRate)))))</f>
        <v>Effectuez l’étape 1</v>
      </c>
      <c r="I529" s="3">
        <f t="shared" si="8"/>
        <v>0</v>
      </c>
    </row>
    <row r="530" spans="7:9" x14ac:dyDescent="0.5">
      <c r="G530" s="68" t="str">
        <f>IF(ISTEXT(overallRate),"Effectuez l’étape 1",IF($C530="Yes","Use Step 2a) Weekly for employees on leave with pay",IF(OR(COUNT($D530,E530)&lt;&gt;2,overallRate=0),0,IF(revenueReduction&gt;0.3,MAX(IF($B530="Oui - sans lien de dépendance",MIN(2258,E530,$D530)*overallRate,MIN(2258,E530)*overallRate),ROUND(MAX(IF($B530="Non - avec lien de dépendance",0,MIN((0.75*E530),1694)),MIN(E530,(0.75*$D530),1694)),2)),IF($B530="Non - avec lien de dépendance",MIN(1129,E530,$D530)*overallRate,MIN(2258,E530)*overallRate)))))</f>
        <v>Effectuez l’étape 1</v>
      </c>
      <c r="H530" s="68" t="str">
        <f>IF(ISTEXT(overallRate),"Effectuez l’étape 1",IF($C530="Yes","Use Step 2a) Weekly for employees on leave with pay",IF(OR(COUNT($D530,F530)&lt;&gt;2,overallRate=0),0,IF(revenueReduction&gt;0.3,MAX(IF($B530="Oui - sans lien de dépendance",MIN(2258,F530,$D530)*overallRate,MIN(2258,F530)*overallRate),ROUND(MAX(IF($B530="Non - avec lien de dépendance",0,MIN((0.75*F530),1694)),MIN(F530,(0.75*$D530),1694)),2)),IF($B530="Non - avec lien de dépendance",MIN(1129,F530,$D530)*overallRate,MIN(2258,F530)*overallRate)))))</f>
        <v>Effectuez l’étape 1</v>
      </c>
      <c r="I530" s="3">
        <f t="shared" si="8"/>
        <v>0</v>
      </c>
    </row>
    <row r="531" spans="7:9" x14ac:dyDescent="0.5">
      <c r="G531" s="68" t="str">
        <f>IF(ISTEXT(overallRate),"Effectuez l’étape 1",IF($C531="Yes","Use Step 2a) Weekly for employees on leave with pay",IF(OR(COUNT($D531,E531)&lt;&gt;2,overallRate=0),0,IF(revenueReduction&gt;0.3,MAX(IF($B531="Oui - sans lien de dépendance",MIN(2258,E531,$D531)*overallRate,MIN(2258,E531)*overallRate),ROUND(MAX(IF($B531="Non - avec lien de dépendance",0,MIN((0.75*E531),1694)),MIN(E531,(0.75*$D531),1694)),2)),IF($B531="Non - avec lien de dépendance",MIN(1129,E531,$D531)*overallRate,MIN(2258,E531)*overallRate)))))</f>
        <v>Effectuez l’étape 1</v>
      </c>
      <c r="H531" s="68" t="str">
        <f>IF(ISTEXT(overallRate),"Effectuez l’étape 1",IF($C531="Yes","Use Step 2a) Weekly for employees on leave with pay",IF(OR(COUNT($D531,F531)&lt;&gt;2,overallRate=0),0,IF(revenueReduction&gt;0.3,MAX(IF($B531="Oui - sans lien de dépendance",MIN(2258,F531,$D531)*overallRate,MIN(2258,F531)*overallRate),ROUND(MAX(IF($B531="Non - avec lien de dépendance",0,MIN((0.75*F531),1694)),MIN(F531,(0.75*$D531),1694)),2)),IF($B531="Non - avec lien de dépendance",MIN(1129,F531,$D531)*overallRate,MIN(2258,F531)*overallRate)))))</f>
        <v>Effectuez l’étape 1</v>
      </c>
      <c r="I531" s="3">
        <f t="shared" si="8"/>
        <v>0</v>
      </c>
    </row>
    <row r="532" spans="7:9" x14ac:dyDescent="0.5">
      <c r="G532" s="68" t="str">
        <f>IF(ISTEXT(overallRate),"Effectuez l’étape 1",IF($C532="Yes","Use Step 2a) Weekly for employees on leave with pay",IF(OR(COUNT($D532,E532)&lt;&gt;2,overallRate=0),0,IF(revenueReduction&gt;0.3,MAX(IF($B532="Oui - sans lien de dépendance",MIN(2258,E532,$D532)*overallRate,MIN(2258,E532)*overallRate),ROUND(MAX(IF($B532="Non - avec lien de dépendance",0,MIN((0.75*E532),1694)),MIN(E532,(0.75*$D532),1694)),2)),IF($B532="Non - avec lien de dépendance",MIN(1129,E532,$D532)*overallRate,MIN(2258,E532)*overallRate)))))</f>
        <v>Effectuez l’étape 1</v>
      </c>
      <c r="H532" s="68" t="str">
        <f>IF(ISTEXT(overallRate),"Effectuez l’étape 1",IF($C532="Yes","Use Step 2a) Weekly for employees on leave with pay",IF(OR(COUNT($D532,F532)&lt;&gt;2,overallRate=0),0,IF(revenueReduction&gt;0.3,MAX(IF($B532="Oui - sans lien de dépendance",MIN(2258,F532,$D532)*overallRate,MIN(2258,F532)*overallRate),ROUND(MAX(IF($B532="Non - avec lien de dépendance",0,MIN((0.75*F532),1694)),MIN(F532,(0.75*$D532),1694)),2)),IF($B532="Non - avec lien de dépendance",MIN(1129,F532,$D532)*overallRate,MIN(2258,F532)*overallRate)))))</f>
        <v>Effectuez l’étape 1</v>
      </c>
      <c r="I532" s="3">
        <f t="shared" si="8"/>
        <v>0</v>
      </c>
    </row>
    <row r="533" spans="7:9" x14ac:dyDescent="0.5">
      <c r="G533" s="68" t="str">
        <f>IF(ISTEXT(overallRate),"Effectuez l’étape 1",IF($C533="Yes","Use Step 2a) Weekly for employees on leave with pay",IF(OR(COUNT($D533,E533)&lt;&gt;2,overallRate=0),0,IF(revenueReduction&gt;0.3,MAX(IF($B533="Oui - sans lien de dépendance",MIN(2258,E533,$D533)*overallRate,MIN(2258,E533)*overallRate),ROUND(MAX(IF($B533="Non - avec lien de dépendance",0,MIN((0.75*E533),1694)),MIN(E533,(0.75*$D533),1694)),2)),IF($B533="Non - avec lien de dépendance",MIN(1129,E533,$D533)*overallRate,MIN(2258,E533)*overallRate)))))</f>
        <v>Effectuez l’étape 1</v>
      </c>
      <c r="H533" s="68" t="str">
        <f>IF(ISTEXT(overallRate),"Effectuez l’étape 1",IF($C533="Yes","Use Step 2a) Weekly for employees on leave with pay",IF(OR(COUNT($D533,F533)&lt;&gt;2,overallRate=0),0,IF(revenueReduction&gt;0.3,MAX(IF($B533="Oui - sans lien de dépendance",MIN(2258,F533,$D533)*overallRate,MIN(2258,F533)*overallRate),ROUND(MAX(IF($B533="Non - avec lien de dépendance",0,MIN((0.75*F533),1694)),MIN(F533,(0.75*$D533),1694)),2)),IF($B533="Non - avec lien de dépendance",MIN(1129,F533,$D533)*overallRate,MIN(2258,F533)*overallRate)))))</f>
        <v>Effectuez l’étape 1</v>
      </c>
      <c r="I533" s="3">
        <f t="shared" si="8"/>
        <v>0</v>
      </c>
    </row>
    <row r="534" spans="7:9" x14ac:dyDescent="0.5">
      <c r="G534" s="68" t="str">
        <f>IF(ISTEXT(overallRate),"Effectuez l’étape 1",IF($C534="Yes","Use Step 2a) Weekly for employees on leave with pay",IF(OR(COUNT($D534,E534)&lt;&gt;2,overallRate=0),0,IF(revenueReduction&gt;0.3,MAX(IF($B534="Oui - sans lien de dépendance",MIN(2258,E534,$D534)*overallRate,MIN(2258,E534)*overallRate),ROUND(MAX(IF($B534="Non - avec lien de dépendance",0,MIN((0.75*E534),1694)),MIN(E534,(0.75*$D534),1694)),2)),IF($B534="Non - avec lien de dépendance",MIN(1129,E534,$D534)*overallRate,MIN(2258,E534)*overallRate)))))</f>
        <v>Effectuez l’étape 1</v>
      </c>
      <c r="H534" s="68" t="str">
        <f>IF(ISTEXT(overallRate),"Effectuez l’étape 1",IF($C534="Yes","Use Step 2a) Weekly for employees on leave with pay",IF(OR(COUNT($D534,F534)&lt;&gt;2,overallRate=0),0,IF(revenueReduction&gt;0.3,MAX(IF($B534="Oui - sans lien de dépendance",MIN(2258,F534,$D534)*overallRate,MIN(2258,F534)*overallRate),ROUND(MAX(IF($B534="Non - avec lien de dépendance",0,MIN((0.75*F534),1694)),MIN(F534,(0.75*$D534),1694)),2)),IF($B534="Non - avec lien de dépendance",MIN(1129,F534,$D534)*overallRate,MIN(2258,F534)*overallRate)))))</f>
        <v>Effectuez l’étape 1</v>
      </c>
      <c r="I534" s="3">
        <f t="shared" si="8"/>
        <v>0</v>
      </c>
    </row>
    <row r="535" spans="7:9" x14ac:dyDescent="0.5">
      <c r="G535" s="68" t="str">
        <f>IF(ISTEXT(overallRate),"Effectuez l’étape 1",IF($C535="Yes","Use Step 2a) Weekly for employees on leave with pay",IF(OR(COUNT($D535,E535)&lt;&gt;2,overallRate=0),0,IF(revenueReduction&gt;0.3,MAX(IF($B535="Oui - sans lien de dépendance",MIN(2258,E535,$D535)*overallRate,MIN(2258,E535)*overallRate),ROUND(MAX(IF($B535="Non - avec lien de dépendance",0,MIN((0.75*E535),1694)),MIN(E535,(0.75*$D535),1694)),2)),IF($B535="Non - avec lien de dépendance",MIN(1129,E535,$D535)*overallRate,MIN(2258,E535)*overallRate)))))</f>
        <v>Effectuez l’étape 1</v>
      </c>
      <c r="H535" s="68" t="str">
        <f>IF(ISTEXT(overallRate),"Effectuez l’étape 1",IF($C535="Yes","Use Step 2a) Weekly for employees on leave with pay",IF(OR(COUNT($D535,F535)&lt;&gt;2,overallRate=0),0,IF(revenueReduction&gt;0.3,MAX(IF($B535="Oui - sans lien de dépendance",MIN(2258,F535,$D535)*overallRate,MIN(2258,F535)*overallRate),ROUND(MAX(IF($B535="Non - avec lien de dépendance",0,MIN((0.75*F535),1694)),MIN(F535,(0.75*$D535),1694)),2)),IF($B535="Non - avec lien de dépendance",MIN(1129,F535,$D535)*overallRate,MIN(2258,F535)*overallRate)))))</f>
        <v>Effectuez l’étape 1</v>
      </c>
      <c r="I535" s="3">
        <f t="shared" si="8"/>
        <v>0</v>
      </c>
    </row>
    <row r="536" spans="7:9" x14ac:dyDescent="0.5">
      <c r="G536" s="68" t="str">
        <f>IF(ISTEXT(overallRate),"Effectuez l’étape 1",IF($C536="Yes","Use Step 2a) Weekly for employees on leave with pay",IF(OR(COUNT($D536,E536)&lt;&gt;2,overallRate=0),0,IF(revenueReduction&gt;0.3,MAX(IF($B536="Oui - sans lien de dépendance",MIN(2258,E536,$D536)*overallRate,MIN(2258,E536)*overallRate),ROUND(MAX(IF($B536="Non - avec lien de dépendance",0,MIN((0.75*E536),1694)),MIN(E536,(0.75*$D536),1694)),2)),IF($B536="Non - avec lien de dépendance",MIN(1129,E536,$D536)*overallRate,MIN(2258,E536)*overallRate)))))</f>
        <v>Effectuez l’étape 1</v>
      </c>
      <c r="H536" s="68" t="str">
        <f>IF(ISTEXT(overallRate),"Effectuez l’étape 1",IF($C536="Yes","Use Step 2a) Weekly for employees on leave with pay",IF(OR(COUNT($D536,F536)&lt;&gt;2,overallRate=0),0,IF(revenueReduction&gt;0.3,MAX(IF($B536="Oui - sans lien de dépendance",MIN(2258,F536,$D536)*overallRate,MIN(2258,F536)*overallRate),ROUND(MAX(IF($B536="Non - avec lien de dépendance",0,MIN((0.75*F536),1694)),MIN(F536,(0.75*$D536),1694)),2)),IF($B536="Non - avec lien de dépendance",MIN(1129,F536,$D536)*overallRate,MIN(2258,F536)*overallRate)))))</f>
        <v>Effectuez l’étape 1</v>
      </c>
      <c r="I536" s="3">
        <f t="shared" si="8"/>
        <v>0</v>
      </c>
    </row>
    <row r="537" spans="7:9" x14ac:dyDescent="0.5">
      <c r="G537" s="68" t="str">
        <f>IF(ISTEXT(overallRate),"Effectuez l’étape 1",IF($C537="Yes","Use Step 2a) Weekly for employees on leave with pay",IF(OR(COUNT($D537,E537)&lt;&gt;2,overallRate=0),0,IF(revenueReduction&gt;0.3,MAX(IF($B537="Oui - sans lien de dépendance",MIN(2258,E537,$D537)*overallRate,MIN(2258,E537)*overallRate),ROUND(MAX(IF($B537="Non - avec lien de dépendance",0,MIN((0.75*E537),1694)),MIN(E537,(0.75*$D537),1694)),2)),IF($B537="Non - avec lien de dépendance",MIN(1129,E537,$D537)*overallRate,MIN(2258,E537)*overallRate)))))</f>
        <v>Effectuez l’étape 1</v>
      </c>
      <c r="H537" s="68" t="str">
        <f>IF(ISTEXT(overallRate),"Effectuez l’étape 1",IF($C537="Yes","Use Step 2a) Weekly for employees on leave with pay",IF(OR(COUNT($D537,F537)&lt;&gt;2,overallRate=0),0,IF(revenueReduction&gt;0.3,MAX(IF($B537="Oui - sans lien de dépendance",MIN(2258,F537,$D537)*overallRate,MIN(2258,F537)*overallRate),ROUND(MAX(IF($B537="Non - avec lien de dépendance",0,MIN((0.75*F537),1694)),MIN(F537,(0.75*$D537),1694)),2)),IF($B537="Non - avec lien de dépendance",MIN(1129,F537,$D537)*overallRate,MIN(2258,F537)*overallRate)))))</f>
        <v>Effectuez l’étape 1</v>
      </c>
      <c r="I537" s="3">
        <f t="shared" si="8"/>
        <v>0</v>
      </c>
    </row>
    <row r="538" spans="7:9" x14ac:dyDescent="0.5">
      <c r="G538" s="68" t="str">
        <f>IF(ISTEXT(overallRate),"Effectuez l’étape 1",IF($C538="Yes","Use Step 2a) Weekly for employees on leave with pay",IF(OR(COUNT($D538,E538)&lt;&gt;2,overallRate=0),0,IF(revenueReduction&gt;0.3,MAX(IF($B538="Oui - sans lien de dépendance",MIN(2258,E538,$D538)*overallRate,MIN(2258,E538)*overallRate),ROUND(MAX(IF($B538="Non - avec lien de dépendance",0,MIN((0.75*E538),1694)),MIN(E538,(0.75*$D538),1694)),2)),IF($B538="Non - avec lien de dépendance",MIN(1129,E538,$D538)*overallRate,MIN(2258,E538)*overallRate)))))</f>
        <v>Effectuez l’étape 1</v>
      </c>
      <c r="H538" s="68" t="str">
        <f>IF(ISTEXT(overallRate),"Effectuez l’étape 1",IF($C538="Yes","Use Step 2a) Weekly for employees on leave with pay",IF(OR(COUNT($D538,F538)&lt;&gt;2,overallRate=0),0,IF(revenueReduction&gt;0.3,MAX(IF($B538="Oui - sans lien de dépendance",MIN(2258,F538,$D538)*overallRate,MIN(2258,F538)*overallRate),ROUND(MAX(IF($B538="Non - avec lien de dépendance",0,MIN((0.75*F538),1694)),MIN(F538,(0.75*$D538),1694)),2)),IF($B538="Non - avec lien de dépendance",MIN(1129,F538,$D538)*overallRate,MIN(2258,F538)*overallRate)))))</f>
        <v>Effectuez l’étape 1</v>
      </c>
      <c r="I538" s="3">
        <f t="shared" si="8"/>
        <v>0</v>
      </c>
    </row>
    <row r="539" spans="7:9" x14ac:dyDescent="0.5">
      <c r="G539" s="68" t="str">
        <f>IF(ISTEXT(overallRate),"Effectuez l’étape 1",IF($C539="Yes","Use Step 2a) Weekly for employees on leave with pay",IF(OR(COUNT($D539,E539)&lt;&gt;2,overallRate=0),0,IF(revenueReduction&gt;0.3,MAX(IF($B539="Oui - sans lien de dépendance",MIN(2258,E539,$D539)*overallRate,MIN(2258,E539)*overallRate),ROUND(MAX(IF($B539="Non - avec lien de dépendance",0,MIN((0.75*E539),1694)),MIN(E539,(0.75*$D539),1694)),2)),IF($B539="Non - avec lien de dépendance",MIN(1129,E539,$D539)*overallRate,MIN(2258,E539)*overallRate)))))</f>
        <v>Effectuez l’étape 1</v>
      </c>
      <c r="H539" s="68" t="str">
        <f>IF(ISTEXT(overallRate),"Effectuez l’étape 1",IF($C539="Yes","Use Step 2a) Weekly for employees on leave with pay",IF(OR(COUNT($D539,F539)&lt;&gt;2,overallRate=0),0,IF(revenueReduction&gt;0.3,MAX(IF($B539="Oui - sans lien de dépendance",MIN(2258,F539,$D539)*overallRate,MIN(2258,F539)*overallRate),ROUND(MAX(IF($B539="Non - avec lien de dépendance",0,MIN((0.75*F539),1694)),MIN(F539,(0.75*$D539),1694)),2)),IF($B539="Non - avec lien de dépendance",MIN(1129,F539,$D539)*overallRate,MIN(2258,F539)*overallRate)))))</f>
        <v>Effectuez l’étape 1</v>
      </c>
      <c r="I539" s="3">
        <f t="shared" si="8"/>
        <v>0</v>
      </c>
    </row>
    <row r="540" spans="7:9" x14ac:dyDescent="0.5">
      <c r="G540" s="68" t="str">
        <f>IF(ISTEXT(overallRate),"Effectuez l’étape 1",IF($C540="Yes","Use Step 2a) Weekly for employees on leave with pay",IF(OR(COUNT($D540,E540)&lt;&gt;2,overallRate=0),0,IF(revenueReduction&gt;0.3,MAX(IF($B540="Oui - sans lien de dépendance",MIN(2258,E540,$D540)*overallRate,MIN(2258,E540)*overallRate),ROUND(MAX(IF($B540="Non - avec lien de dépendance",0,MIN((0.75*E540),1694)),MIN(E540,(0.75*$D540),1694)),2)),IF($B540="Non - avec lien de dépendance",MIN(1129,E540,$D540)*overallRate,MIN(2258,E540)*overallRate)))))</f>
        <v>Effectuez l’étape 1</v>
      </c>
      <c r="H540" s="68" t="str">
        <f>IF(ISTEXT(overallRate),"Effectuez l’étape 1",IF($C540="Yes","Use Step 2a) Weekly for employees on leave with pay",IF(OR(COUNT($D540,F540)&lt;&gt;2,overallRate=0),0,IF(revenueReduction&gt;0.3,MAX(IF($B540="Oui - sans lien de dépendance",MIN(2258,F540,$D540)*overallRate,MIN(2258,F540)*overallRate),ROUND(MAX(IF($B540="Non - avec lien de dépendance",0,MIN((0.75*F540),1694)),MIN(F540,(0.75*$D540),1694)),2)),IF($B540="Non - avec lien de dépendance",MIN(1129,F540,$D540)*overallRate,MIN(2258,F540)*overallRate)))))</f>
        <v>Effectuez l’étape 1</v>
      </c>
      <c r="I540" s="3">
        <f t="shared" si="8"/>
        <v>0</v>
      </c>
    </row>
    <row r="541" spans="7:9" x14ac:dyDescent="0.5">
      <c r="G541" s="68" t="str">
        <f>IF(ISTEXT(overallRate),"Effectuez l’étape 1",IF($C541="Yes","Use Step 2a) Weekly for employees on leave with pay",IF(OR(COUNT($D541,E541)&lt;&gt;2,overallRate=0),0,IF(revenueReduction&gt;0.3,MAX(IF($B541="Oui - sans lien de dépendance",MIN(2258,E541,$D541)*overallRate,MIN(2258,E541)*overallRate),ROUND(MAX(IF($B541="Non - avec lien de dépendance",0,MIN((0.75*E541),1694)),MIN(E541,(0.75*$D541),1694)),2)),IF($B541="Non - avec lien de dépendance",MIN(1129,E541,$D541)*overallRate,MIN(2258,E541)*overallRate)))))</f>
        <v>Effectuez l’étape 1</v>
      </c>
      <c r="H541" s="68" t="str">
        <f>IF(ISTEXT(overallRate),"Effectuez l’étape 1",IF($C541="Yes","Use Step 2a) Weekly for employees on leave with pay",IF(OR(COUNT($D541,F541)&lt;&gt;2,overallRate=0),0,IF(revenueReduction&gt;0.3,MAX(IF($B541="Oui - sans lien de dépendance",MIN(2258,F541,$D541)*overallRate,MIN(2258,F541)*overallRate),ROUND(MAX(IF($B541="Non - avec lien de dépendance",0,MIN((0.75*F541),1694)),MIN(F541,(0.75*$D541),1694)),2)),IF($B541="Non - avec lien de dépendance",MIN(1129,F541,$D541)*overallRate,MIN(2258,F541)*overallRate)))))</f>
        <v>Effectuez l’étape 1</v>
      </c>
      <c r="I541" s="3">
        <f t="shared" si="8"/>
        <v>0</v>
      </c>
    </row>
    <row r="542" spans="7:9" x14ac:dyDescent="0.5">
      <c r="G542" s="68" t="str">
        <f>IF(ISTEXT(overallRate),"Effectuez l’étape 1",IF($C542="Yes","Use Step 2a) Weekly for employees on leave with pay",IF(OR(COUNT($D542,E542)&lt;&gt;2,overallRate=0),0,IF(revenueReduction&gt;0.3,MAX(IF($B542="Oui - sans lien de dépendance",MIN(2258,E542,$D542)*overallRate,MIN(2258,E542)*overallRate),ROUND(MAX(IF($B542="Non - avec lien de dépendance",0,MIN((0.75*E542),1694)),MIN(E542,(0.75*$D542),1694)),2)),IF($B542="Non - avec lien de dépendance",MIN(1129,E542,$D542)*overallRate,MIN(2258,E542)*overallRate)))))</f>
        <v>Effectuez l’étape 1</v>
      </c>
      <c r="H542" s="68" t="str">
        <f>IF(ISTEXT(overallRate),"Effectuez l’étape 1",IF($C542="Yes","Use Step 2a) Weekly for employees on leave with pay",IF(OR(COUNT($D542,F542)&lt;&gt;2,overallRate=0),0,IF(revenueReduction&gt;0.3,MAX(IF($B542="Oui - sans lien de dépendance",MIN(2258,F542,$D542)*overallRate,MIN(2258,F542)*overallRate),ROUND(MAX(IF($B542="Non - avec lien de dépendance",0,MIN((0.75*F542),1694)),MIN(F542,(0.75*$D542),1694)),2)),IF($B542="Non - avec lien de dépendance",MIN(1129,F542,$D542)*overallRate,MIN(2258,F542)*overallRate)))))</f>
        <v>Effectuez l’étape 1</v>
      </c>
      <c r="I542" s="3">
        <f t="shared" si="8"/>
        <v>0</v>
      </c>
    </row>
    <row r="543" spans="7:9" x14ac:dyDescent="0.5">
      <c r="G543" s="68" t="str">
        <f>IF(ISTEXT(overallRate),"Effectuez l’étape 1",IF($C543="Yes","Use Step 2a) Weekly for employees on leave with pay",IF(OR(COUNT($D543,E543)&lt;&gt;2,overallRate=0),0,IF(revenueReduction&gt;0.3,MAX(IF($B543="Oui - sans lien de dépendance",MIN(2258,E543,$D543)*overallRate,MIN(2258,E543)*overallRate),ROUND(MAX(IF($B543="Non - avec lien de dépendance",0,MIN((0.75*E543),1694)),MIN(E543,(0.75*$D543),1694)),2)),IF($B543="Non - avec lien de dépendance",MIN(1129,E543,$D543)*overallRate,MIN(2258,E543)*overallRate)))))</f>
        <v>Effectuez l’étape 1</v>
      </c>
      <c r="H543" s="68" t="str">
        <f>IF(ISTEXT(overallRate),"Effectuez l’étape 1",IF($C543="Yes","Use Step 2a) Weekly for employees on leave with pay",IF(OR(COUNT($D543,F543)&lt;&gt;2,overallRate=0),0,IF(revenueReduction&gt;0.3,MAX(IF($B543="Oui - sans lien de dépendance",MIN(2258,F543,$D543)*overallRate,MIN(2258,F543)*overallRate),ROUND(MAX(IF($B543="Non - avec lien de dépendance",0,MIN((0.75*F543),1694)),MIN(F543,(0.75*$D543),1694)),2)),IF($B543="Non - avec lien de dépendance",MIN(1129,F543,$D543)*overallRate,MIN(2258,F543)*overallRate)))))</f>
        <v>Effectuez l’étape 1</v>
      </c>
      <c r="I543" s="3">
        <f t="shared" si="8"/>
        <v>0</v>
      </c>
    </row>
    <row r="544" spans="7:9" x14ac:dyDescent="0.5">
      <c r="G544" s="68" t="str">
        <f>IF(ISTEXT(overallRate),"Effectuez l’étape 1",IF($C544="Yes","Use Step 2a) Weekly for employees on leave with pay",IF(OR(COUNT($D544,E544)&lt;&gt;2,overallRate=0),0,IF(revenueReduction&gt;0.3,MAX(IF($B544="Oui - sans lien de dépendance",MIN(2258,E544,$D544)*overallRate,MIN(2258,E544)*overallRate),ROUND(MAX(IF($B544="Non - avec lien de dépendance",0,MIN((0.75*E544),1694)),MIN(E544,(0.75*$D544),1694)),2)),IF($B544="Non - avec lien de dépendance",MIN(1129,E544,$D544)*overallRate,MIN(2258,E544)*overallRate)))))</f>
        <v>Effectuez l’étape 1</v>
      </c>
      <c r="H544" s="68" t="str">
        <f>IF(ISTEXT(overallRate),"Effectuez l’étape 1",IF($C544="Yes","Use Step 2a) Weekly for employees on leave with pay",IF(OR(COUNT($D544,F544)&lt;&gt;2,overallRate=0),0,IF(revenueReduction&gt;0.3,MAX(IF($B544="Oui - sans lien de dépendance",MIN(2258,F544,$D544)*overallRate,MIN(2258,F544)*overallRate),ROUND(MAX(IF($B544="Non - avec lien de dépendance",0,MIN((0.75*F544),1694)),MIN(F544,(0.75*$D544),1694)),2)),IF($B544="Non - avec lien de dépendance",MIN(1129,F544,$D544)*overallRate,MIN(2258,F544)*overallRate)))))</f>
        <v>Effectuez l’étape 1</v>
      </c>
      <c r="I544" s="3">
        <f t="shared" si="8"/>
        <v>0</v>
      </c>
    </row>
    <row r="545" spans="7:9" x14ac:dyDescent="0.5">
      <c r="G545" s="68" t="str">
        <f>IF(ISTEXT(overallRate),"Effectuez l’étape 1",IF($C545="Yes","Use Step 2a) Weekly for employees on leave with pay",IF(OR(COUNT($D545,E545)&lt;&gt;2,overallRate=0),0,IF(revenueReduction&gt;0.3,MAX(IF($B545="Oui - sans lien de dépendance",MIN(2258,E545,$D545)*overallRate,MIN(2258,E545)*overallRate),ROUND(MAX(IF($B545="Non - avec lien de dépendance",0,MIN((0.75*E545),1694)),MIN(E545,(0.75*$D545),1694)),2)),IF($B545="Non - avec lien de dépendance",MIN(1129,E545,$D545)*overallRate,MIN(2258,E545)*overallRate)))))</f>
        <v>Effectuez l’étape 1</v>
      </c>
      <c r="H545" s="68" t="str">
        <f>IF(ISTEXT(overallRate),"Effectuez l’étape 1",IF($C545="Yes","Use Step 2a) Weekly for employees on leave with pay",IF(OR(COUNT($D545,F545)&lt;&gt;2,overallRate=0),0,IF(revenueReduction&gt;0.3,MAX(IF($B545="Oui - sans lien de dépendance",MIN(2258,F545,$D545)*overallRate,MIN(2258,F545)*overallRate),ROUND(MAX(IF($B545="Non - avec lien de dépendance",0,MIN((0.75*F545),1694)),MIN(F545,(0.75*$D545),1694)),2)),IF($B545="Non - avec lien de dépendance",MIN(1129,F545,$D545)*overallRate,MIN(2258,F545)*overallRate)))))</f>
        <v>Effectuez l’étape 1</v>
      </c>
      <c r="I545" s="3">
        <f t="shared" si="8"/>
        <v>0</v>
      </c>
    </row>
    <row r="546" spans="7:9" x14ac:dyDescent="0.5">
      <c r="G546" s="68" t="str">
        <f>IF(ISTEXT(overallRate),"Effectuez l’étape 1",IF($C546="Yes","Use Step 2a) Weekly for employees on leave with pay",IF(OR(COUNT($D546,E546)&lt;&gt;2,overallRate=0),0,IF(revenueReduction&gt;0.3,MAX(IF($B546="Oui - sans lien de dépendance",MIN(2258,E546,$D546)*overallRate,MIN(2258,E546)*overallRate),ROUND(MAX(IF($B546="Non - avec lien de dépendance",0,MIN((0.75*E546),1694)),MIN(E546,(0.75*$D546),1694)),2)),IF($B546="Non - avec lien de dépendance",MIN(1129,E546,$D546)*overallRate,MIN(2258,E546)*overallRate)))))</f>
        <v>Effectuez l’étape 1</v>
      </c>
      <c r="H546" s="68" t="str">
        <f>IF(ISTEXT(overallRate),"Effectuez l’étape 1",IF($C546="Yes","Use Step 2a) Weekly for employees on leave with pay",IF(OR(COUNT($D546,F546)&lt;&gt;2,overallRate=0),0,IF(revenueReduction&gt;0.3,MAX(IF($B546="Oui - sans lien de dépendance",MIN(2258,F546,$D546)*overallRate,MIN(2258,F546)*overallRate),ROUND(MAX(IF($B546="Non - avec lien de dépendance",0,MIN((0.75*F546),1694)),MIN(F546,(0.75*$D546),1694)),2)),IF($B546="Non - avec lien de dépendance",MIN(1129,F546,$D546)*overallRate,MIN(2258,F546)*overallRate)))))</f>
        <v>Effectuez l’étape 1</v>
      </c>
      <c r="I546" s="3">
        <f t="shared" si="8"/>
        <v>0</v>
      </c>
    </row>
    <row r="547" spans="7:9" x14ac:dyDescent="0.5">
      <c r="G547" s="68" t="str">
        <f>IF(ISTEXT(overallRate),"Effectuez l’étape 1",IF($C547="Yes","Use Step 2a) Weekly for employees on leave with pay",IF(OR(COUNT($D547,E547)&lt;&gt;2,overallRate=0),0,IF(revenueReduction&gt;0.3,MAX(IF($B547="Oui - sans lien de dépendance",MIN(2258,E547,$D547)*overallRate,MIN(2258,E547)*overallRate),ROUND(MAX(IF($B547="Non - avec lien de dépendance",0,MIN((0.75*E547),1694)),MIN(E547,(0.75*$D547),1694)),2)),IF($B547="Non - avec lien de dépendance",MIN(1129,E547,$D547)*overallRate,MIN(2258,E547)*overallRate)))))</f>
        <v>Effectuez l’étape 1</v>
      </c>
      <c r="H547" s="68" t="str">
        <f>IF(ISTEXT(overallRate),"Effectuez l’étape 1",IF($C547="Yes","Use Step 2a) Weekly for employees on leave with pay",IF(OR(COUNT($D547,F547)&lt;&gt;2,overallRate=0),0,IF(revenueReduction&gt;0.3,MAX(IF($B547="Oui - sans lien de dépendance",MIN(2258,F547,$D547)*overallRate,MIN(2258,F547)*overallRate),ROUND(MAX(IF($B547="Non - avec lien de dépendance",0,MIN((0.75*F547),1694)),MIN(F547,(0.75*$D547),1694)),2)),IF($B547="Non - avec lien de dépendance",MIN(1129,F547,$D547)*overallRate,MIN(2258,F547)*overallRate)))))</f>
        <v>Effectuez l’étape 1</v>
      </c>
      <c r="I547" s="3">
        <f t="shared" si="8"/>
        <v>0</v>
      </c>
    </row>
    <row r="548" spans="7:9" x14ac:dyDescent="0.5">
      <c r="G548" s="68" t="str">
        <f>IF(ISTEXT(overallRate),"Effectuez l’étape 1",IF($C548="Yes","Use Step 2a) Weekly for employees on leave with pay",IF(OR(COUNT($D548,E548)&lt;&gt;2,overallRate=0),0,IF(revenueReduction&gt;0.3,MAX(IF($B548="Oui - sans lien de dépendance",MIN(2258,E548,$D548)*overallRate,MIN(2258,E548)*overallRate),ROUND(MAX(IF($B548="Non - avec lien de dépendance",0,MIN((0.75*E548),1694)),MIN(E548,(0.75*$D548),1694)),2)),IF($B548="Non - avec lien de dépendance",MIN(1129,E548,$D548)*overallRate,MIN(2258,E548)*overallRate)))))</f>
        <v>Effectuez l’étape 1</v>
      </c>
      <c r="H548" s="68" t="str">
        <f>IF(ISTEXT(overallRate),"Effectuez l’étape 1",IF($C548="Yes","Use Step 2a) Weekly for employees on leave with pay",IF(OR(COUNT($D548,F548)&lt;&gt;2,overallRate=0),0,IF(revenueReduction&gt;0.3,MAX(IF($B548="Oui - sans lien de dépendance",MIN(2258,F548,$D548)*overallRate,MIN(2258,F548)*overallRate),ROUND(MAX(IF($B548="Non - avec lien de dépendance",0,MIN((0.75*F548),1694)),MIN(F548,(0.75*$D548),1694)),2)),IF($B548="Non - avec lien de dépendance",MIN(1129,F548,$D548)*overallRate,MIN(2258,F548)*overallRate)))))</f>
        <v>Effectuez l’étape 1</v>
      </c>
      <c r="I548" s="3">
        <f t="shared" si="8"/>
        <v>0</v>
      </c>
    </row>
    <row r="549" spans="7:9" x14ac:dyDescent="0.5">
      <c r="G549" s="68" t="str">
        <f>IF(ISTEXT(overallRate),"Effectuez l’étape 1",IF($C549="Yes","Use Step 2a) Weekly for employees on leave with pay",IF(OR(COUNT($D549,E549)&lt;&gt;2,overallRate=0),0,IF(revenueReduction&gt;0.3,MAX(IF($B549="Oui - sans lien de dépendance",MIN(2258,E549,$D549)*overallRate,MIN(2258,E549)*overallRate),ROUND(MAX(IF($B549="Non - avec lien de dépendance",0,MIN((0.75*E549),1694)),MIN(E549,(0.75*$D549),1694)),2)),IF($B549="Non - avec lien de dépendance",MIN(1129,E549,$D549)*overallRate,MIN(2258,E549)*overallRate)))))</f>
        <v>Effectuez l’étape 1</v>
      </c>
      <c r="H549" s="68" t="str">
        <f>IF(ISTEXT(overallRate),"Effectuez l’étape 1",IF($C549="Yes","Use Step 2a) Weekly for employees on leave with pay",IF(OR(COUNT($D549,F549)&lt;&gt;2,overallRate=0),0,IF(revenueReduction&gt;0.3,MAX(IF($B549="Oui - sans lien de dépendance",MIN(2258,F549,$D549)*overallRate,MIN(2258,F549)*overallRate),ROUND(MAX(IF($B549="Non - avec lien de dépendance",0,MIN((0.75*F549),1694)),MIN(F549,(0.75*$D549),1694)),2)),IF($B549="Non - avec lien de dépendance",MIN(1129,F549,$D549)*overallRate,MIN(2258,F549)*overallRate)))))</f>
        <v>Effectuez l’étape 1</v>
      </c>
      <c r="I549" s="3">
        <f t="shared" si="8"/>
        <v>0</v>
      </c>
    </row>
    <row r="550" spans="7:9" x14ac:dyDescent="0.5">
      <c r="G550" s="68" t="str">
        <f>IF(ISTEXT(overallRate),"Effectuez l’étape 1",IF($C550="Yes","Use Step 2a) Weekly for employees on leave with pay",IF(OR(COUNT($D550,E550)&lt;&gt;2,overallRate=0),0,IF(revenueReduction&gt;0.3,MAX(IF($B550="Oui - sans lien de dépendance",MIN(2258,E550,$D550)*overallRate,MIN(2258,E550)*overallRate),ROUND(MAX(IF($B550="Non - avec lien de dépendance",0,MIN((0.75*E550),1694)),MIN(E550,(0.75*$D550),1694)),2)),IF($B550="Non - avec lien de dépendance",MIN(1129,E550,$D550)*overallRate,MIN(2258,E550)*overallRate)))))</f>
        <v>Effectuez l’étape 1</v>
      </c>
      <c r="H550" s="68" t="str">
        <f>IF(ISTEXT(overallRate),"Effectuez l’étape 1",IF($C550="Yes","Use Step 2a) Weekly for employees on leave with pay",IF(OR(COUNT($D550,F550)&lt;&gt;2,overallRate=0),0,IF(revenueReduction&gt;0.3,MAX(IF($B550="Oui - sans lien de dépendance",MIN(2258,F550,$D550)*overallRate,MIN(2258,F550)*overallRate),ROUND(MAX(IF($B550="Non - avec lien de dépendance",0,MIN((0.75*F550),1694)),MIN(F550,(0.75*$D550),1694)),2)),IF($B550="Non - avec lien de dépendance",MIN(1129,F550,$D550)*overallRate,MIN(2258,F550)*overallRate)))))</f>
        <v>Effectuez l’étape 1</v>
      </c>
      <c r="I550" s="3">
        <f t="shared" si="8"/>
        <v>0</v>
      </c>
    </row>
    <row r="551" spans="7:9" x14ac:dyDescent="0.5">
      <c r="G551" s="68" t="str">
        <f>IF(ISTEXT(overallRate),"Effectuez l’étape 1",IF($C551="Yes","Use Step 2a) Weekly for employees on leave with pay",IF(OR(COUNT($D551,E551)&lt;&gt;2,overallRate=0),0,IF(revenueReduction&gt;0.3,MAX(IF($B551="Oui - sans lien de dépendance",MIN(2258,E551,$D551)*overallRate,MIN(2258,E551)*overallRate),ROUND(MAX(IF($B551="Non - avec lien de dépendance",0,MIN((0.75*E551),1694)),MIN(E551,(0.75*$D551),1694)),2)),IF($B551="Non - avec lien de dépendance",MIN(1129,E551,$D551)*overallRate,MIN(2258,E551)*overallRate)))))</f>
        <v>Effectuez l’étape 1</v>
      </c>
      <c r="H551" s="68" t="str">
        <f>IF(ISTEXT(overallRate),"Effectuez l’étape 1",IF($C551="Yes","Use Step 2a) Weekly for employees on leave with pay",IF(OR(COUNT($D551,F551)&lt;&gt;2,overallRate=0),0,IF(revenueReduction&gt;0.3,MAX(IF($B551="Oui - sans lien de dépendance",MIN(2258,F551,$D551)*overallRate,MIN(2258,F551)*overallRate),ROUND(MAX(IF($B551="Non - avec lien de dépendance",0,MIN((0.75*F551),1694)),MIN(F551,(0.75*$D551),1694)),2)),IF($B551="Non - avec lien de dépendance",MIN(1129,F551,$D551)*overallRate,MIN(2258,F551)*overallRate)))))</f>
        <v>Effectuez l’étape 1</v>
      </c>
      <c r="I551" s="3">
        <f t="shared" si="8"/>
        <v>0</v>
      </c>
    </row>
    <row r="552" spans="7:9" x14ac:dyDescent="0.5">
      <c r="G552" s="68" t="str">
        <f>IF(ISTEXT(overallRate),"Effectuez l’étape 1",IF($C552="Yes","Use Step 2a) Weekly for employees on leave with pay",IF(OR(COUNT($D552,E552)&lt;&gt;2,overallRate=0),0,IF(revenueReduction&gt;0.3,MAX(IF($B552="Oui - sans lien de dépendance",MIN(2258,E552,$D552)*overallRate,MIN(2258,E552)*overallRate),ROUND(MAX(IF($B552="Non - avec lien de dépendance",0,MIN((0.75*E552),1694)),MIN(E552,(0.75*$D552),1694)),2)),IF($B552="Non - avec lien de dépendance",MIN(1129,E552,$D552)*overallRate,MIN(2258,E552)*overallRate)))))</f>
        <v>Effectuez l’étape 1</v>
      </c>
      <c r="H552" s="68" t="str">
        <f>IF(ISTEXT(overallRate),"Effectuez l’étape 1",IF($C552="Yes","Use Step 2a) Weekly for employees on leave with pay",IF(OR(COUNT($D552,F552)&lt;&gt;2,overallRate=0),0,IF(revenueReduction&gt;0.3,MAX(IF($B552="Oui - sans lien de dépendance",MIN(2258,F552,$D552)*overallRate,MIN(2258,F552)*overallRate),ROUND(MAX(IF($B552="Non - avec lien de dépendance",0,MIN((0.75*F552),1694)),MIN(F552,(0.75*$D552),1694)),2)),IF($B552="Non - avec lien de dépendance",MIN(1129,F552,$D552)*overallRate,MIN(2258,F552)*overallRate)))))</f>
        <v>Effectuez l’étape 1</v>
      </c>
      <c r="I552" s="3">
        <f t="shared" si="8"/>
        <v>0</v>
      </c>
    </row>
    <row r="553" spans="7:9" x14ac:dyDescent="0.5">
      <c r="G553" s="68" t="str">
        <f>IF(ISTEXT(overallRate),"Effectuez l’étape 1",IF($C553="Yes","Use Step 2a) Weekly for employees on leave with pay",IF(OR(COUNT($D553,E553)&lt;&gt;2,overallRate=0),0,IF(revenueReduction&gt;0.3,MAX(IF($B553="Oui - sans lien de dépendance",MIN(2258,E553,$D553)*overallRate,MIN(2258,E553)*overallRate),ROUND(MAX(IF($B553="Non - avec lien de dépendance",0,MIN((0.75*E553),1694)),MIN(E553,(0.75*$D553),1694)),2)),IF($B553="Non - avec lien de dépendance",MIN(1129,E553,$D553)*overallRate,MIN(2258,E553)*overallRate)))))</f>
        <v>Effectuez l’étape 1</v>
      </c>
      <c r="H553" s="68" t="str">
        <f>IF(ISTEXT(overallRate),"Effectuez l’étape 1",IF($C553="Yes","Use Step 2a) Weekly for employees on leave with pay",IF(OR(COUNT($D553,F553)&lt;&gt;2,overallRate=0),0,IF(revenueReduction&gt;0.3,MAX(IF($B553="Oui - sans lien de dépendance",MIN(2258,F553,$D553)*overallRate,MIN(2258,F553)*overallRate),ROUND(MAX(IF($B553="Non - avec lien de dépendance",0,MIN((0.75*F553),1694)),MIN(F553,(0.75*$D553),1694)),2)),IF($B553="Non - avec lien de dépendance",MIN(1129,F553,$D553)*overallRate,MIN(2258,F553)*overallRate)))))</f>
        <v>Effectuez l’étape 1</v>
      </c>
      <c r="I553" s="3">
        <f t="shared" si="8"/>
        <v>0</v>
      </c>
    </row>
    <row r="554" spans="7:9" x14ac:dyDescent="0.5">
      <c r="G554" s="68" t="str">
        <f>IF(ISTEXT(overallRate),"Effectuez l’étape 1",IF($C554="Yes","Use Step 2a) Weekly for employees on leave with pay",IF(OR(COUNT($D554,E554)&lt;&gt;2,overallRate=0),0,IF(revenueReduction&gt;0.3,MAX(IF($B554="Oui - sans lien de dépendance",MIN(2258,E554,$D554)*overallRate,MIN(2258,E554)*overallRate),ROUND(MAX(IF($B554="Non - avec lien de dépendance",0,MIN((0.75*E554),1694)),MIN(E554,(0.75*$D554),1694)),2)),IF($B554="Non - avec lien de dépendance",MIN(1129,E554,$D554)*overallRate,MIN(2258,E554)*overallRate)))))</f>
        <v>Effectuez l’étape 1</v>
      </c>
      <c r="H554" s="68" t="str">
        <f>IF(ISTEXT(overallRate),"Effectuez l’étape 1",IF($C554="Yes","Use Step 2a) Weekly for employees on leave with pay",IF(OR(COUNT($D554,F554)&lt;&gt;2,overallRate=0),0,IF(revenueReduction&gt;0.3,MAX(IF($B554="Oui - sans lien de dépendance",MIN(2258,F554,$D554)*overallRate,MIN(2258,F554)*overallRate),ROUND(MAX(IF($B554="Non - avec lien de dépendance",0,MIN((0.75*F554),1694)),MIN(F554,(0.75*$D554),1694)),2)),IF($B554="Non - avec lien de dépendance",MIN(1129,F554,$D554)*overallRate,MIN(2258,F554)*overallRate)))))</f>
        <v>Effectuez l’étape 1</v>
      </c>
      <c r="I554" s="3">
        <f t="shared" si="8"/>
        <v>0</v>
      </c>
    </row>
    <row r="555" spans="7:9" x14ac:dyDescent="0.5">
      <c r="G555" s="68" t="str">
        <f>IF(ISTEXT(overallRate),"Effectuez l’étape 1",IF($C555="Yes","Use Step 2a) Weekly for employees on leave with pay",IF(OR(COUNT($D555,E555)&lt;&gt;2,overallRate=0),0,IF(revenueReduction&gt;0.3,MAX(IF($B555="Oui - sans lien de dépendance",MIN(2258,E555,$D555)*overallRate,MIN(2258,E555)*overallRate),ROUND(MAX(IF($B555="Non - avec lien de dépendance",0,MIN((0.75*E555),1694)),MIN(E555,(0.75*$D555),1694)),2)),IF($B555="Non - avec lien de dépendance",MIN(1129,E555,$D555)*overallRate,MIN(2258,E555)*overallRate)))))</f>
        <v>Effectuez l’étape 1</v>
      </c>
      <c r="H555" s="68" t="str">
        <f>IF(ISTEXT(overallRate),"Effectuez l’étape 1",IF($C555="Yes","Use Step 2a) Weekly for employees on leave with pay",IF(OR(COUNT($D555,F555)&lt;&gt;2,overallRate=0),0,IF(revenueReduction&gt;0.3,MAX(IF($B555="Oui - sans lien de dépendance",MIN(2258,F555,$D555)*overallRate,MIN(2258,F555)*overallRate),ROUND(MAX(IF($B555="Non - avec lien de dépendance",0,MIN((0.75*F555),1694)),MIN(F555,(0.75*$D555),1694)),2)),IF($B555="Non - avec lien de dépendance",MIN(1129,F555,$D555)*overallRate,MIN(2258,F555)*overallRate)))))</f>
        <v>Effectuez l’étape 1</v>
      </c>
      <c r="I555" s="3">
        <f t="shared" si="8"/>
        <v>0</v>
      </c>
    </row>
    <row r="556" spans="7:9" x14ac:dyDescent="0.5">
      <c r="G556" s="68" t="str">
        <f>IF(ISTEXT(overallRate),"Effectuez l’étape 1",IF($C556="Yes","Use Step 2a) Weekly for employees on leave with pay",IF(OR(COUNT($D556,E556)&lt;&gt;2,overallRate=0),0,IF(revenueReduction&gt;0.3,MAX(IF($B556="Oui - sans lien de dépendance",MIN(2258,E556,$D556)*overallRate,MIN(2258,E556)*overallRate),ROUND(MAX(IF($B556="Non - avec lien de dépendance",0,MIN((0.75*E556),1694)),MIN(E556,(0.75*$D556),1694)),2)),IF($B556="Non - avec lien de dépendance",MIN(1129,E556,$D556)*overallRate,MIN(2258,E556)*overallRate)))))</f>
        <v>Effectuez l’étape 1</v>
      </c>
      <c r="H556" s="68" t="str">
        <f>IF(ISTEXT(overallRate),"Effectuez l’étape 1",IF($C556="Yes","Use Step 2a) Weekly for employees on leave with pay",IF(OR(COUNT($D556,F556)&lt;&gt;2,overallRate=0),0,IF(revenueReduction&gt;0.3,MAX(IF($B556="Oui - sans lien de dépendance",MIN(2258,F556,$D556)*overallRate,MIN(2258,F556)*overallRate),ROUND(MAX(IF($B556="Non - avec lien de dépendance",0,MIN((0.75*F556),1694)),MIN(F556,(0.75*$D556),1694)),2)),IF($B556="Non - avec lien de dépendance",MIN(1129,F556,$D556)*overallRate,MIN(2258,F556)*overallRate)))))</f>
        <v>Effectuez l’étape 1</v>
      </c>
      <c r="I556" s="3">
        <f t="shared" si="8"/>
        <v>0</v>
      </c>
    </row>
    <row r="557" spans="7:9" x14ac:dyDescent="0.5">
      <c r="G557" s="68" t="str">
        <f>IF(ISTEXT(overallRate),"Effectuez l’étape 1",IF($C557="Yes","Use Step 2a) Weekly for employees on leave with pay",IF(OR(COUNT($D557,E557)&lt;&gt;2,overallRate=0),0,IF(revenueReduction&gt;0.3,MAX(IF($B557="Oui - sans lien de dépendance",MIN(2258,E557,$D557)*overallRate,MIN(2258,E557)*overallRate),ROUND(MAX(IF($B557="Non - avec lien de dépendance",0,MIN((0.75*E557),1694)),MIN(E557,(0.75*$D557),1694)),2)),IF($B557="Non - avec lien de dépendance",MIN(1129,E557,$D557)*overallRate,MIN(2258,E557)*overallRate)))))</f>
        <v>Effectuez l’étape 1</v>
      </c>
      <c r="H557" s="68" t="str">
        <f>IF(ISTEXT(overallRate),"Effectuez l’étape 1",IF($C557="Yes","Use Step 2a) Weekly for employees on leave with pay",IF(OR(COUNT($D557,F557)&lt;&gt;2,overallRate=0),0,IF(revenueReduction&gt;0.3,MAX(IF($B557="Oui - sans lien de dépendance",MIN(2258,F557,$D557)*overallRate,MIN(2258,F557)*overallRate),ROUND(MAX(IF($B557="Non - avec lien de dépendance",0,MIN((0.75*F557),1694)),MIN(F557,(0.75*$D557),1694)),2)),IF($B557="Non - avec lien de dépendance",MIN(1129,F557,$D557)*overallRate,MIN(2258,F557)*overallRate)))))</f>
        <v>Effectuez l’étape 1</v>
      </c>
      <c r="I557" s="3">
        <f t="shared" si="8"/>
        <v>0</v>
      </c>
    </row>
    <row r="558" spans="7:9" x14ac:dyDescent="0.5">
      <c r="G558" s="68" t="str">
        <f>IF(ISTEXT(overallRate),"Effectuez l’étape 1",IF($C558="Yes","Use Step 2a) Weekly for employees on leave with pay",IF(OR(COUNT($D558,E558)&lt;&gt;2,overallRate=0),0,IF(revenueReduction&gt;0.3,MAX(IF($B558="Oui - sans lien de dépendance",MIN(2258,E558,$D558)*overallRate,MIN(2258,E558)*overallRate),ROUND(MAX(IF($B558="Non - avec lien de dépendance",0,MIN((0.75*E558),1694)),MIN(E558,(0.75*$D558),1694)),2)),IF($B558="Non - avec lien de dépendance",MIN(1129,E558,$D558)*overallRate,MIN(2258,E558)*overallRate)))))</f>
        <v>Effectuez l’étape 1</v>
      </c>
      <c r="H558" s="68" t="str">
        <f>IF(ISTEXT(overallRate),"Effectuez l’étape 1",IF($C558="Yes","Use Step 2a) Weekly for employees on leave with pay",IF(OR(COUNT($D558,F558)&lt;&gt;2,overallRate=0),0,IF(revenueReduction&gt;0.3,MAX(IF($B558="Oui - sans lien de dépendance",MIN(2258,F558,$D558)*overallRate,MIN(2258,F558)*overallRate),ROUND(MAX(IF($B558="Non - avec lien de dépendance",0,MIN((0.75*F558),1694)),MIN(F558,(0.75*$D558),1694)),2)),IF($B558="Non - avec lien de dépendance",MIN(1129,F558,$D558)*overallRate,MIN(2258,F558)*overallRate)))))</f>
        <v>Effectuez l’étape 1</v>
      </c>
      <c r="I558" s="3">
        <f t="shared" si="8"/>
        <v>0</v>
      </c>
    </row>
    <row r="559" spans="7:9" x14ac:dyDescent="0.5">
      <c r="G559" s="68" t="str">
        <f>IF(ISTEXT(overallRate),"Effectuez l’étape 1",IF($C559="Yes","Use Step 2a) Weekly for employees on leave with pay",IF(OR(COUNT($D559,E559)&lt;&gt;2,overallRate=0),0,IF(revenueReduction&gt;0.3,MAX(IF($B559="Oui - sans lien de dépendance",MIN(2258,E559,$D559)*overallRate,MIN(2258,E559)*overallRate),ROUND(MAX(IF($B559="Non - avec lien de dépendance",0,MIN((0.75*E559),1694)),MIN(E559,(0.75*$D559),1694)),2)),IF($B559="Non - avec lien de dépendance",MIN(1129,E559,$D559)*overallRate,MIN(2258,E559)*overallRate)))))</f>
        <v>Effectuez l’étape 1</v>
      </c>
      <c r="H559" s="68" t="str">
        <f>IF(ISTEXT(overallRate),"Effectuez l’étape 1",IF($C559="Yes","Use Step 2a) Weekly for employees on leave with pay",IF(OR(COUNT($D559,F559)&lt;&gt;2,overallRate=0),0,IF(revenueReduction&gt;0.3,MAX(IF($B559="Oui - sans lien de dépendance",MIN(2258,F559,$D559)*overallRate,MIN(2258,F559)*overallRate),ROUND(MAX(IF($B559="Non - avec lien de dépendance",0,MIN((0.75*F559),1694)),MIN(F559,(0.75*$D559),1694)),2)),IF($B559="Non - avec lien de dépendance",MIN(1129,F559,$D559)*overallRate,MIN(2258,F559)*overallRate)))))</f>
        <v>Effectuez l’étape 1</v>
      </c>
      <c r="I559" s="3">
        <f t="shared" si="8"/>
        <v>0</v>
      </c>
    </row>
    <row r="560" spans="7:9" x14ac:dyDescent="0.5">
      <c r="G560" s="68" t="str">
        <f>IF(ISTEXT(overallRate),"Effectuez l’étape 1",IF($C560="Yes","Use Step 2a) Weekly for employees on leave with pay",IF(OR(COUNT($D560,E560)&lt;&gt;2,overallRate=0),0,IF(revenueReduction&gt;0.3,MAX(IF($B560="Oui - sans lien de dépendance",MIN(2258,E560,$D560)*overallRate,MIN(2258,E560)*overallRate),ROUND(MAX(IF($B560="Non - avec lien de dépendance",0,MIN((0.75*E560),1694)),MIN(E560,(0.75*$D560),1694)),2)),IF($B560="Non - avec lien de dépendance",MIN(1129,E560,$D560)*overallRate,MIN(2258,E560)*overallRate)))))</f>
        <v>Effectuez l’étape 1</v>
      </c>
      <c r="H560" s="68" t="str">
        <f>IF(ISTEXT(overallRate),"Effectuez l’étape 1",IF($C560="Yes","Use Step 2a) Weekly for employees on leave with pay",IF(OR(COUNT($D560,F560)&lt;&gt;2,overallRate=0),0,IF(revenueReduction&gt;0.3,MAX(IF($B560="Oui - sans lien de dépendance",MIN(2258,F560,$D560)*overallRate,MIN(2258,F560)*overallRate),ROUND(MAX(IF($B560="Non - avec lien de dépendance",0,MIN((0.75*F560),1694)),MIN(F560,(0.75*$D560),1694)),2)),IF($B560="Non - avec lien de dépendance",MIN(1129,F560,$D560)*overallRate,MIN(2258,F560)*overallRate)))))</f>
        <v>Effectuez l’étape 1</v>
      </c>
      <c r="I560" s="3">
        <f t="shared" si="8"/>
        <v>0</v>
      </c>
    </row>
    <row r="561" spans="7:9" x14ac:dyDescent="0.5">
      <c r="G561" s="68" t="str">
        <f>IF(ISTEXT(overallRate),"Effectuez l’étape 1",IF($C561="Yes","Use Step 2a) Weekly for employees on leave with pay",IF(OR(COUNT($D561,E561)&lt;&gt;2,overallRate=0),0,IF(revenueReduction&gt;0.3,MAX(IF($B561="Oui - sans lien de dépendance",MIN(2258,E561,$D561)*overallRate,MIN(2258,E561)*overallRate),ROUND(MAX(IF($B561="Non - avec lien de dépendance",0,MIN((0.75*E561),1694)),MIN(E561,(0.75*$D561),1694)),2)),IF($B561="Non - avec lien de dépendance",MIN(1129,E561,$D561)*overallRate,MIN(2258,E561)*overallRate)))))</f>
        <v>Effectuez l’étape 1</v>
      </c>
      <c r="H561" s="68" t="str">
        <f>IF(ISTEXT(overallRate),"Effectuez l’étape 1",IF($C561="Yes","Use Step 2a) Weekly for employees on leave with pay",IF(OR(COUNT($D561,F561)&lt;&gt;2,overallRate=0),0,IF(revenueReduction&gt;0.3,MAX(IF($B561="Oui - sans lien de dépendance",MIN(2258,F561,$D561)*overallRate,MIN(2258,F561)*overallRate),ROUND(MAX(IF($B561="Non - avec lien de dépendance",0,MIN((0.75*F561),1694)),MIN(F561,(0.75*$D561),1694)),2)),IF($B561="Non - avec lien de dépendance",MIN(1129,F561,$D561)*overallRate,MIN(2258,F561)*overallRate)))))</f>
        <v>Effectuez l’étape 1</v>
      </c>
      <c r="I561" s="3">
        <f t="shared" si="8"/>
        <v>0</v>
      </c>
    </row>
    <row r="562" spans="7:9" x14ac:dyDescent="0.5">
      <c r="G562" s="68" t="str">
        <f>IF(ISTEXT(overallRate),"Effectuez l’étape 1",IF($C562="Yes","Use Step 2a) Weekly for employees on leave with pay",IF(OR(COUNT($D562,E562)&lt;&gt;2,overallRate=0),0,IF(revenueReduction&gt;0.3,MAX(IF($B562="Oui - sans lien de dépendance",MIN(2258,E562,$D562)*overallRate,MIN(2258,E562)*overallRate),ROUND(MAX(IF($B562="Non - avec lien de dépendance",0,MIN((0.75*E562),1694)),MIN(E562,(0.75*$D562),1694)),2)),IF($B562="Non - avec lien de dépendance",MIN(1129,E562,$D562)*overallRate,MIN(2258,E562)*overallRate)))))</f>
        <v>Effectuez l’étape 1</v>
      </c>
      <c r="H562" s="68" t="str">
        <f>IF(ISTEXT(overallRate),"Effectuez l’étape 1",IF($C562="Yes","Use Step 2a) Weekly for employees on leave with pay",IF(OR(COUNT($D562,F562)&lt;&gt;2,overallRate=0),0,IF(revenueReduction&gt;0.3,MAX(IF($B562="Oui - sans lien de dépendance",MIN(2258,F562,$D562)*overallRate,MIN(2258,F562)*overallRate),ROUND(MAX(IF($B562="Non - avec lien de dépendance",0,MIN((0.75*F562),1694)),MIN(F562,(0.75*$D562),1694)),2)),IF($B562="Non - avec lien de dépendance",MIN(1129,F562,$D562)*overallRate,MIN(2258,F562)*overallRate)))))</f>
        <v>Effectuez l’étape 1</v>
      </c>
      <c r="I562" s="3">
        <f t="shared" si="8"/>
        <v>0</v>
      </c>
    </row>
    <row r="563" spans="7:9" x14ac:dyDescent="0.5">
      <c r="G563" s="68" t="str">
        <f>IF(ISTEXT(overallRate),"Effectuez l’étape 1",IF($C563="Yes","Use Step 2a) Weekly for employees on leave with pay",IF(OR(COUNT($D563,E563)&lt;&gt;2,overallRate=0),0,IF(revenueReduction&gt;0.3,MAX(IF($B563="Oui - sans lien de dépendance",MIN(2258,E563,$D563)*overallRate,MIN(2258,E563)*overallRate),ROUND(MAX(IF($B563="Non - avec lien de dépendance",0,MIN((0.75*E563),1694)),MIN(E563,(0.75*$D563),1694)),2)),IF($B563="Non - avec lien de dépendance",MIN(1129,E563,$D563)*overallRate,MIN(2258,E563)*overallRate)))))</f>
        <v>Effectuez l’étape 1</v>
      </c>
      <c r="H563" s="68" t="str">
        <f>IF(ISTEXT(overallRate),"Effectuez l’étape 1",IF($C563="Yes","Use Step 2a) Weekly for employees on leave with pay",IF(OR(COUNT($D563,F563)&lt;&gt;2,overallRate=0),0,IF(revenueReduction&gt;0.3,MAX(IF($B563="Oui - sans lien de dépendance",MIN(2258,F563,$D563)*overallRate,MIN(2258,F563)*overallRate),ROUND(MAX(IF($B563="Non - avec lien de dépendance",0,MIN((0.75*F563),1694)),MIN(F563,(0.75*$D563),1694)),2)),IF($B563="Non - avec lien de dépendance",MIN(1129,F563,$D563)*overallRate,MIN(2258,F563)*overallRate)))))</f>
        <v>Effectuez l’étape 1</v>
      </c>
      <c r="I563" s="3">
        <f t="shared" si="8"/>
        <v>0</v>
      </c>
    </row>
    <row r="564" spans="7:9" x14ac:dyDescent="0.5">
      <c r="G564" s="68" t="str">
        <f>IF(ISTEXT(overallRate),"Effectuez l’étape 1",IF($C564="Yes","Use Step 2a) Weekly for employees on leave with pay",IF(OR(COUNT($D564,E564)&lt;&gt;2,overallRate=0),0,IF(revenueReduction&gt;0.3,MAX(IF($B564="Oui - sans lien de dépendance",MIN(2258,E564,$D564)*overallRate,MIN(2258,E564)*overallRate),ROUND(MAX(IF($B564="Non - avec lien de dépendance",0,MIN((0.75*E564),1694)),MIN(E564,(0.75*$D564),1694)),2)),IF($B564="Non - avec lien de dépendance",MIN(1129,E564,$D564)*overallRate,MIN(2258,E564)*overallRate)))))</f>
        <v>Effectuez l’étape 1</v>
      </c>
      <c r="H564" s="68" t="str">
        <f>IF(ISTEXT(overallRate),"Effectuez l’étape 1",IF($C564="Yes","Use Step 2a) Weekly for employees on leave with pay",IF(OR(COUNT($D564,F564)&lt;&gt;2,overallRate=0),0,IF(revenueReduction&gt;0.3,MAX(IF($B564="Oui - sans lien de dépendance",MIN(2258,F564,$D564)*overallRate,MIN(2258,F564)*overallRate),ROUND(MAX(IF($B564="Non - avec lien de dépendance",0,MIN((0.75*F564),1694)),MIN(F564,(0.75*$D564),1694)),2)),IF($B564="Non - avec lien de dépendance",MIN(1129,F564,$D564)*overallRate,MIN(2258,F564)*overallRate)))))</f>
        <v>Effectuez l’étape 1</v>
      </c>
      <c r="I564" s="3">
        <f t="shared" si="8"/>
        <v>0</v>
      </c>
    </row>
    <row r="565" spans="7:9" x14ac:dyDescent="0.5">
      <c r="G565" s="68" t="str">
        <f>IF(ISTEXT(overallRate),"Effectuez l’étape 1",IF($C565="Yes","Use Step 2a) Weekly for employees on leave with pay",IF(OR(COUNT($D565,E565)&lt;&gt;2,overallRate=0),0,IF(revenueReduction&gt;0.3,MAX(IF($B565="Oui - sans lien de dépendance",MIN(2258,E565,$D565)*overallRate,MIN(2258,E565)*overallRate),ROUND(MAX(IF($B565="Non - avec lien de dépendance",0,MIN((0.75*E565),1694)),MIN(E565,(0.75*$D565),1694)),2)),IF($B565="Non - avec lien de dépendance",MIN(1129,E565,$D565)*overallRate,MIN(2258,E565)*overallRate)))))</f>
        <v>Effectuez l’étape 1</v>
      </c>
      <c r="H565" s="68" t="str">
        <f>IF(ISTEXT(overallRate),"Effectuez l’étape 1",IF($C565="Yes","Use Step 2a) Weekly for employees on leave with pay",IF(OR(COUNT($D565,F565)&lt;&gt;2,overallRate=0),0,IF(revenueReduction&gt;0.3,MAX(IF($B565="Oui - sans lien de dépendance",MIN(2258,F565,$D565)*overallRate,MIN(2258,F565)*overallRate),ROUND(MAX(IF($B565="Non - avec lien de dépendance",0,MIN((0.75*F565),1694)),MIN(F565,(0.75*$D565),1694)),2)),IF($B565="Non - avec lien de dépendance",MIN(1129,F565,$D565)*overallRate,MIN(2258,F565)*overallRate)))))</f>
        <v>Effectuez l’étape 1</v>
      </c>
      <c r="I565" s="3">
        <f t="shared" si="8"/>
        <v>0</v>
      </c>
    </row>
    <row r="566" spans="7:9" x14ac:dyDescent="0.5">
      <c r="G566" s="68" t="str">
        <f>IF(ISTEXT(overallRate),"Effectuez l’étape 1",IF($C566="Yes","Use Step 2a) Weekly for employees on leave with pay",IF(OR(COUNT($D566,E566)&lt;&gt;2,overallRate=0),0,IF(revenueReduction&gt;0.3,MAX(IF($B566="Oui - sans lien de dépendance",MIN(2258,E566,$D566)*overallRate,MIN(2258,E566)*overallRate),ROUND(MAX(IF($B566="Non - avec lien de dépendance",0,MIN((0.75*E566),1694)),MIN(E566,(0.75*$D566),1694)),2)),IF($B566="Non - avec lien de dépendance",MIN(1129,E566,$D566)*overallRate,MIN(2258,E566)*overallRate)))))</f>
        <v>Effectuez l’étape 1</v>
      </c>
      <c r="H566" s="68" t="str">
        <f>IF(ISTEXT(overallRate),"Effectuez l’étape 1",IF($C566="Yes","Use Step 2a) Weekly for employees on leave with pay",IF(OR(COUNT($D566,F566)&lt;&gt;2,overallRate=0),0,IF(revenueReduction&gt;0.3,MAX(IF($B566="Oui - sans lien de dépendance",MIN(2258,F566,$D566)*overallRate,MIN(2258,F566)*overallRate),ROUND(MAX(IF($B566="Non - avec lien de dépendance",0,MIN((0.75*F566),1694)),MIN(F566,(0.75*$D566),1694)),2)),IF($B566="Non - avec lien de dépendance",MIN(1129,F566,$D566)*overallRate,MIN(2258,F566)*overallRate)))))</f>
        <v>Effectuez l’étape 1</v>
      </c>
      <c r="I566" s="3">
        <f t="shared" si="8"/>
        <v>0</v>
      </c>
    </row>
    <row r="567" spans="7:9" x14ac:dyDescent="0.5">
      <c r="G567" s="68" t="str">
        <f>IF(ISTEXT(overallRate),"Effectuez l’étape 1",IF($C567="Yes","Use Step 2a) Weekly for employees on leave with pay",IF(OR(COUNT($D567,E567)&lt;&gt;2,overallRate=0),0,IF(revenueReduction&gt;0.3,MAX(IF($B567="Oui - sans lien de dépendance",MIN(2258,E567,$D567)*overallRate,MIN(2258,E567)*overallRate),ROUND(MAX(IF($B567="Non - avec lien de dépendance",0,MIN((0.75*E567),1694)),MIN(E567,(0.75*$D567),1694)),2)),IF($B567="Non - avec lien de dépendance",MIN(1129,E567,$D567)*overallRate,MIN(2258,E567)*overallRate)))))</f>
        <v>Effectuez l’étape 1</v>
      </c>
      <c r="H567" s="68" t="str">
        <f>IF(ISTEXT(overallRate),"Effectuez l’étape 1",IF($C567="Yes","Use Step 2a) Weekly for employees on leave with pay",IF(OR(COUNT($D567,F567)&lt;&gt;2,overallRate=0),0,IF(revenueReduction&gt;0.3,MAX(IF($B567="Oui - sans lien de dépendance",MIN(2258,F567,$D567)*overallRate,MIN(2258,F567)*overallRate),ROUND(MAX(IF($B567="Non - avec lien de dépendance",0,MIN((0.75*F567),1694)),MIN(F567,(0.75*$D567),1694)),2)),IF($B567="Non - avec lien de dépendance",MIN(1129,F567,$D567)*overallRate,MIN(2258,F567)*overallRate)))))</f>
        <v>Effectuez l’étape 1</v>
      </c>
      <c r="I567" s="3">
        <f t="shared" si="8"/>
        <v>0</v>
      </c>
    </row>
    <row r="568" spans="7:9" x14ac:dyDescent="0.5">
      <c r="G568" s="68" t="str">
        <f>IF(ISTEXT(overallRate),"Effectuez l’étape 1",IF($C568="Yes","Use Step 2a) Weekly for employees on leave with pay",IF(OR(COUNT($D568,E568)&lt;&gt;2,overallRate=0),0,IF(revenueReduction&gt;0.3,MAX(IF($B568="Oui - sans lien de dépendance",MIN(2258,E568,$D568)*overallRate,MIN(2258,E568)*overallRate),ROUND(MAX(IF($B568="Non - avec lien de dépendance",0,MIN((0.75*E568),1694)),MIN(E568,(0.75*$D568),1694)),2)),IF($B568="Non - avec lien de dépendance",MIN(1129,E568,$D568)*overallRate,MIN(2258,E568)*overallRate)))))</f>
        <v>Effectuez l’étape 1</v>
      </c>
      <c r="H568" s="68" t="str">
        <f>IF(ISTEXT(overallRate),"Effectuez l’étape 1",IF($C568="Yes","Use Step 2a) Weekly for employees on leave with pay",IF(OR(COUNT($D568,F568)&lt;&gt;2,overallRate=0),0,IF(revenueReduction&gt;0.3,MAX(IF($B568="Oui - sans lien de dépendance",MIN(2258,F568,$D568)*overallRate,MIN(2258,F568)*overallRate),ROUND(MAX(IF($B568="Non - avec lien de dépendance",0,MIN((0.75*F568),1694)),MIN(F568,(0.75*$D568),1694)),2)),IF($B568="Non - avec lien de dépendance",MIN(1129,F568,$D568)*overallRate,MIN(2258,F568)*overallRate)))))</f>
        <v>Effectuez l’étape 1</v>
      </c>
      <c r="I568" s="3">
        <f t="shared" si="8"/>
        <v>0</v>
      </c>
    </row>
    <row r="569" spans="7:9" x14ac:dyDescent="0.5">
      <c r="G569" s="68" t="str">
        <f>IF(ISTEXT(overallRate),"Effectuez l’étape 1",IF($C569="Yes","Use Step 2a) Weekly for employees on leave with pay",IF(OR(COUNT($D569,E569)&lt;&gt;2,overallRate=0),0,IF(revenueReduction&gt;0.3,MAX(IF($B569="Oui - sans lien de dépendance",MIN(2258,E569,$D569)*overallRate,MIN(2258,E569)*overallRate),ROUND(MAX(IF($B569="Non - avec lien de dépendance",0,MIN((0.75*E569),1694)),MIN(E569,(0.75*$D569),1694)),2)),IF($B569="Non - avec lien de dépendance",MIN(1129,E569,$D569)*overallRate,MIN(2258,E569)*overallRate)))))</f>
        <v>Effectuez l’étape 1</v>
      </c>
      <c r="H569" s="68" t="str">
        <f>IF(ISTEXT(overallRate),"Effectuez l’étape 1",IF($C569="Yes","Use Step 2a) Weekly for employees on leave with pay",IF(OR(COUNT($D569,F569)&lt;&gt;2,overallRate=0),0,IF(revenueReduction&gt;0.3,MAX(IF($B569="Oui - sans lien de dépendance",MIN(2258,F569,$D569)*overallRate,MIN(2258,F569)*overallRate),ROUND(MAX(IF($B569="Non - avec lien de dépendance",0,MIN((0.75*F569),1694)),MIN(F569,(0.75*$D569),1694)),2)),IF($B569="Non - avec lien de dépendance",MIN(1129,F569,$D569)*overallRate,MIN(2258,F569)*overallRate)))))</f>
        <v>Effectuez l’étape 1</v>
      </c>
      <c r="I569" s="3">
        <f t="shared" si="8"/>
        <v>0</v>
      </c>
    </row>
    <row r="570" spans="7:9" x14ac:dyDescent="0.5">
      <c r="G570" s="68" t="str">
        <f>IF(ISTEXT(overallRate),"Effectuez l’étape 1",IF($C570="Yes","Use Step 2a) Weekly for employees on leave with pay",IF(OR(COUNT($D570,E570)&lt;&gt;2,overallRate=0),0,IF(revenueReduction&gt;0.3,MAX(IF($B570="Oui - sans lien de dépendance",MIN(2258,E570,$D570)*overallRate,MIN(2258,E570)*overallRate),ROUND(MAX(IF($B570="Non - avec lien de dépendance",0,MIN((0.75*E570),1694)),MIN(E570,(0.75*$D570),1694)),2)),IF($B570="Non - avec lien de dépendance",MIN(1129,E570,$D570)*overallRate,MIN(2258,E570)*overallRate)))))</f>
        <v>Effectuez l’étape 1</v>
      </c>
      <c r="H570" s="68" t="str">
        <f>IF(ISTEXT(overallRate),"Effectuez l’étape 1",IF($C570="Yes","Use Step 2a) Weekly for employees on leave with pay",IF(OR(COUNT($D570,F570)&lt;&gt;2,overallRate=0),0,IF(revenueReduction&gt;0.3,MAX(IF($B570="Oui - sans lien de dépendance",MIN(2258,F570,$D570)*overallRate,MIN(2258,F570)*overallRate),ROUND(MAX(IF($B570="Non - avec lien de dépendance",0,MIN((0.75*F570),1694)),MIN(F570,(0.75*$D570),1694)),2)),IF($B570="Non - avec lien de dépendance",MIN(1129,F570,$D570)*overallRate,MIN(2258,F570)*overallRate)))))</f>
        <v>Effectuez l’étape 1</v>
      </c>
      <c r="I570" s="3">
        <f t="shared" si="8"/>
        <v>0</v>
      </c>
    </row>
    <row r="571" spans="7:9" x14ac:dyDescent="0.5">
      <c r="G571" s="68" t="str">
        <f>IF(ISTEXT(overallRate),"Effectuez l’étape 1",IF($C571="Yes","Use Step 2a) Weekly for employees on leave with pay",IF(OR(COUNT($D571,E571)&lt;&gt;2,overallRate=0),0,IF(revenueReduction&gt;0.3,MAX(IF($B571="Oui - sans lien de dépendance",MIN(2258,E571,$D571)*overallRate,MIN(2258,E571)*overallRate),ROUND(MAX(IF($B571="Non - avec lien de dépendance",0,MIN((0.75*E571),1694)),MIN(E571,(0.75*$D571),1694)),2)),IF($B571="Non - avec lien de dépendance",MIN(1129,E571,$D571)*overallRate,MIN(2258,E571)*overallRate)))))</f>
        <v>Effectuez l’étape 1</v>
      </c>
      <c r="H571" s="68" t="str">
        <f>IF(ISTEXT(overallRate),"Effectuez l’étape 1",IF($C571="Yes","Use Step 2a) Weekly for employees on leave with pay",IF(OR(COUNT($D571,F571)&lt;&gt;2,overallRate=0),0,IF(revenueReduction&gt;0.3,MAX(IF($B571="Oui - sans lien de dépendance",MIN(2258,F571,$D571)*overallRate,MIN(2258,F571)*overallRate),ROUND(MAX(IF($B571="Non - avec lien de dépendance",0,MIN((0.75*F571),1694)),MIN(F571,(0.75*$D571),1694)),2)),IF($B571="Non - avec lien de dépendance",MIN(1129,F571,$D571)*overallRate,MIN(2258,F571)*overallRate)))))</f>
        <v>Effectuez l’étape 1</v>
      </c>
      <c r="I571" s="3">
        <f t="shared" si="8"/>
        <v>0</v>
      </c>
    </row>
    <row r="572" spans="7:9" x14ac:dyDescent="0.5">
      <c r="G572" s="68" t="str">
        <f>IF(ISTEXT(overallRate),"Effectuez l’étape 1",IF($C572="Yes","Use Step 2a) Weekly for employees on leave with pay",IF(OR(COUNT($D572,E572)&lt;&gt;2,overallRate=0),0,IF(revenueReduction&gt;0.3,MAX(IF($B572="Oui - sans lien de dépendance",MIN(2258,E572,$D572)*overallRate,MIN(2258,E572)*overallRate),ROUND(MAX(IF($B572="Non - avec lien de dépendance",0,MIN((0.75*E572),1694)),MIN(E572,(0.75*$D572),1694)),2)),IF($B572="Non - avec lien de dépendance",MIN(1129,E572,$D572)*overallRate,MIN(2258,E572)*overallRate)))))</f>
        <v>Effectuez l’étape 1</v>
      </c>
      <c r="H572" s="68" t="str">
        <f>IF(ISTEXT(overallRate),"Effectuez l’étape 1",IF($C572="Yes","Use Step 2a) Weekly for employees on leave with pay",IF(OR(COUNT($D572,F572)&lt;&gt;2,overallRate=0),0,IF(revenueReduction&gt;0.3,MAX(IF($B572="Oui - sans lien de dépendance",MIN(2258,F572,$D572)*overallRate,MIN(2258,F572)*overallRate),ROUND(MAX(IF($B572="Non - avec lien de dépendance",0,MIN((0.75*F572),1694)),MIN(F572,(0.75*$D572),1694)),2)),IF($B572="Non - avec lien de dépendance",MIN(1129,F572,$D572)*overallRate,MIN(2258,F572)*overallRate)))))</f>
        <v>Effectuez l’étape 1</v>
      </c>
      <c r="I572" s="3">
        <f t="shared" si="8"/>
        <v>0</v>
      </c>
    </row>
    <row r="573" spans="7:9" x14ac:dyDescent="0.5">
      <c r="G573" s="68" t="str">
        <f>IF(ISTEXT(overallRate),"Effectuez l’étape 1",IF($C573="Yes","Use Step 2a) Weekly for employees on leave with pay",IF(OR(COUNT($D573,E573)&lt;&gt;2,overallRate=0),0,IF(revenueReduction&gt;0.3,MAX(IF($B573="Oui - sans lien de dépendance",MIN(2258,E573,$D573)*overallRate,MIN(2258,E573)*overallRate),ROUND(MAX(IF($B573="Non - avec lien de dépendance",0,MIN((0.75*E573),1694)),MIN(E573,(0.75*$D573),1694)),2)),IF($B573="Non - avec lien de dépendance",MIN(1129,E573,$D573)*overallRate,MIN(2258,E573)*overallRate)))))</f>
        <v>Effectuez l’étape 1</v>
      </c>
      <c r="H573" s="68" t="str">
        <f>IF(ISTEXT(overallRate),"Effectuez l’étape 1",IF($C573="Yes","Use Step 2a) Weekly for employees on leave with pay",IF(OR(COUNT($D573,F573)&lt;&gt;2,overallRate=0),0,IF(revenueReduction&gt;0.3,MAX(IF($B573="Oui - sans lien de dépendance",MIN(2258,F573,$D573)*overallRate,MIN(2258,F573)*overallRate),ROUND(MAX(IF($B573="Non - avec lien de dépendance",0,MIN((0.75*F573),1694)),MIN(F573,(0.75*$D573),1694)),2)),IF($B573="Non - avec lien de dépendance",MIN(1129,F573,$D573)*overallRate,MIN(2258,F573)*overallRate)))))</f>
        <v>Effectuez l’étape 1</v>
      </c>
      <c r="I573" s="3">
        <f t="shared" si="8"/>
        <v>0</v>
      </c>
    </row>
    <row r="574" spans="7:9" x14ac:dyDescent="0.5">
      <c r="G574" s="68" t="str">
        <f>IF(ISTEXT(overallRate),"Effectuez l’étape 1",IF($C574="Yes","Use Step 2a) Weekly for employees on leave with pay",IF(OR(COUNT($D574,E574)&lt;&gt;2,overallRate=0),0,IF(revenueReduction&gt;0.3,MAX(IF($B574="Oui - sans lien de dépendance",MIN(2258,E574,$D574)*overallRate,MIN(2258,E574)*overallRate),ROUND(MAX(IF($B574="Non - avec lien de dépendance",0,MIN((0.75*E574),1694)),MIN(E574,(0.75*$D574),1694)),2)),IF($B574="Non - avec lien de dépendance",MIN(1129,E574,$D574)*overallRate,MIN(2258,E574)*overallRate)))))</f>
        <v>Effectuez l’étape 1</v>
      </c>
      <c r="H574" s="68" t="str">
        <f>IF(ISTEXT(overallRate),"Effectuez l’étape 1",IF($C574="Yes","Use Step 2a) Weekly for employees on leave with pay",IF(OR(COUNT($D574,F574)&lt;&gt;2,overallRate=0),0,IF(revenueReduction&gt;0.3,MAX(IF($B574="Oui - sans lien de dépendance",MIN(2258,F574,$D574)*overallRate,MIN(2258,F574)*overallRate),ROUND(MAX(IF($B574="Non - avec lien de dépendance",0,MIN((0.75*F574),1694)),MIN(F574,(0.75*$D574),1694)),2)),IF($B574="Non - avec lien de dépendance",MIN(1129,F574,$D574)*overallRate,MIN(2258,F574)*overallRate)))))</f>
        <v>Effectuez l’étape 1</v>
      </c>
      <c r="I574" s="3">
        <f t="shared" si="8"/>
        <v>0</v>
      </c>
    </row>
    <row r="575" spans="7:9" x14ac:dyDescent="0.5">
      <c r="G575" s="68" t="str">
        <f>IF(ISTEXT(overallRate),"Effectuez l’étape 1",IF($C575="Yes","Use Step 2a) Weekly for employees on leave with pay",IF(OR(COUNT($D575,E575)&lt;&gt;2,overallRate=0),0,IF(revenueReduction&gt;0.3,MAX(IF($B575="Oui - sans lien de dépendance",MIN(2258,E575,$D575)*overallRate,MIN(2258,E575)*overallRate),ROUND(MAX(IF($B575="Non - avec lien de dépendance",0,MIN((0.75*E575),1694)),MIN(E575,(0.75*$D575),1694)),2)),IF($B575="Non - avec lien de dépendance",MIN(1129,E575,$D575)*overallRate,MIN(2258,E575)*overallRate)))))</f>
        <v>Effectuez l’étape 1</v>
      </c>
      <c r="H575" s="68" t="str">
        <f>IF(ISTEXT(overallRate),"Effectuez l’étape 1",IF($C575="Yes","Use Step 2a) Weekly for employees on leave with pay",IF(OR(COUNT($D575,F575)&lt;&gt;2,overallRate=0),0,IF(revenueReduction&gt;0.3,MAX(IF($B575="Oui - sans lien de dépendance",MIN(2258,F575,$D575)*overallRate,MIN(2258,F575)*overallRate),ROUND(MAX(IF($B575="Non - avec lien de dépendance",0,MIN((0.75*F575),1694)),MIN(F575,(0.75*$D575),1694)),2)),IF($B575="Non - avec lien de dépendance",MIN(1129,F575,$D575)*overallRate,MIN(2258,F575)*overallRate)))))</f>
        <v>Effectuez l’étape 1</v>
      </c>
      <c r="I575" s="3">
        <f t="shared" si="8"/>
        <v>0</v>
      </c>
    </row>
    <row r="576" spans="7:9" x14ac:dyDescent="0.5">
      <c r="G576" s="68" t="str">
        <f>IF(ISTEXT(overallRate),"Effectuez l’étape 1",IF($C576="Yes","Use Step 2a) Weekly for employees on leave with pay",IF(OR(COUNT($D576,E576)&lt;&gt;2,overallRate=0),0,IF(revenueReduction&gt;0.3,MAX(IF($B576="Oui - sans lien de dépendance",MIN(2258,E576,$D576)*overallRate,MIN(2258,E576)*overallRate),ROUND(MAX(IF($B576="Non - avec lien de dépendance",0,MIN((0.75*E576),1694)),MIN(E576,(0.75*$D576),1694)),2)),IF($B576="Non - avec lien de dépendance",MIN(1129,E576,$D576)*overallRate,MIN(2258,E576)*overallRate)))))</f>
        <v>Effectuez l’étape 1</v>
      </c>
      <c r="H576" s="68" t="str">
        <f>IF(ISTEXT(overallRate),"Effectuez l’étape 1",IF($C576="Yes","Use Step 2a) Weekly for employees on leave with pay",IF(OR(COUNT($D576,F576)&lt;&gt;2,overallRate=0),0,IF(revenueReduction&gt;0.3,MAX(IF($B576="Oui - sans lien de dépendance",MIN(2258,F576,$D576)*overallRate,MIN(2258,F576)*overallRate),ROUND(MAX(IF($B576="Non - avec lien de dépendance",0,MIN((0.75*F576),1694)),MIN(F576,(0.75*$D576),1694)),2)),IF($B576="Non - avec lien de dépendance",MIN(1129,F576,$D576)*overallRate,MIN(2258,F576)*overallRate)))))</f>
        <v>Effectuez l’étape 1</v>
      </c>
      <c r="I576" s="3">
        <f t="shared" si="8"/>
        <v>0</v>
      </c>
    </row>
    <row r="577" spans="7:9" x14ac:dyDescent="0.5">
      <c r="G577" s="68" t="str">
        <f>IF(ISTEXT(overallRate),"Effectuez l’étape 1",IF($C577="Yes","Use Step 2a) Weekly for employees on leave with pay",IF(OR(COUNT($D577,E577)&lt;&gt;2,overallRate=0),0,IF(revenueReduction&gt;0.3,MAX(IF($B577="Oui - sans lien de dépendance",MIN(2258,E577,$D577)*overallRate,MIN(2258,E577)*overallRate),ROUND(MAX(IF($B577="Non - avec lien de dépendance",0,MIN((0.75*E577),1694)),MIN(E577,(0.75*$D577),1694)),2)),IF($B577="Non - avec lien de dépendance",MIN(1129,E577,$D577)*overallRate,MIN(2258,E577)*overallRate)))))</f>
        <v>Effectuez l’étape 1</v>
      </c>
      <c r="H577" s="68" t="str">
        <f>IF(ISTEXT(overallRate),"Effectuez l’étape 1",IF($C577="Yes","Use Step 2a) Weekly for employees on leave with pay",IF(OR(COUNT($D577,F577)&lt;&gt;2,overallRate=0),0,IF(revenueReduction&gt;0.3,MAX(IF($B577="Oui - sans lien de dépendance",MIN(2258,F577,$D577)*overallRate,MIN(2258,F577)*overallRate),ROUND(MAX(IF($B577="Non - avec lien de dépendance",0,MIN((0.75*F577),1694)),MIN(F577,(0.75*$D577),1694)),2)),IF($B577="Non - avec lien de dépendance",MIN(1129,F577,$D577)*overallRate,MIN(2258,F577)*overallRate)))))</f>
        <v>Effectuez l’étape 1</v>
      </c>
      <c r="I577" s="3">
        <f t="shared" si="8"/>
        <v>0</v>
      </c>
    </row>
    <row r="578" spans="7:9" x14ac:dyDescent="0.5">
      <c r="G578" s="68" t="str">
        <f>IF(ISTEXT(overallRate),"Effectuez l’étape 1",IF($C578="Yes","Use Step 2a) Weekly for employees on leave with pay",IF(OR(COUNT($D578,E578)&lt;&gt;2,overallRate=0),0,IF(revenueReduction&gt;0.3,MAX(IF($B578="Oui - sans lien de dépendance",MIN(2258,E578,$D578)*overallRate,MIN(2258,E578)*overallRate),ROUND(MAX(IF($B578="Non - avec lien de dépendance",0,MIN((0.75*E578),1694)),MIN(E578,(0.75*$D578),1694)),2)),IF($B578="Non - avec lien de dépendance",MIN(1129,E578,$D578)*overallRate,MIN(2258,E578)*overallRate)))))</f>
        <v>Effectuez l’étape 1</v>
      </c>
      <c r="H578" s="68" t="str">
        <f>IF(ISTEXT(overallRate),"Effectuez l’étape 1",IF($C578="Yes","Use Step 2a) Weekly for employees on leave with pay",IF(OR(COUNT($D578,F578)&lt;&gt;2,overallRate=0),0,IF(revenueReduction&gt;0.3,MAX(IF($B578="Oui - sans lien de dépendance",MIN(2258,F578,$D578)*overallRate,MIN(2258,F578)*overallRate),ROUND(MAX(IF($B578="Non - avec lien de dépendance",0,MIN((0.75*F578),1694)),MIN(F578,(0.75*$D578),1694)),2)),IF($B578="Non - avec lien de dépendance",MIN(1129,F578,$D578)*overallRate,MIN(2258,F578)*overallRate)))))</f>
        <v>Effectuez l’étape 1</v>
      </c>
      <c r="I578" s="3">
        <f t="shared" si="8"/>
        <v>0</v>
      </c>
    </row>
    <row r="579" spans="7:9" x14ac:dyDescent="0.5">
      <c r="G579" s="68" t="str">
        <f>IF(ISTEXT(overallRate),"Effectuez l’étape 1",IF($C579="Yes","Use Step 2a) Weekly for employees on leave with pay",IF(OR(COUNT($D579,E579)&lt;&gt;2,overallRate=0),0,IF(revenueReduction&gt;0.3,MAX(IF($B579="Oui - sans lien de dépendance",MIN(2258,E579,$D579)*overallRate,MIN(2258,E579)*overallRate),ROUND(MAX(IF($B579="Non - avec lien de dépendance",0,MIN((0.75*E579),1694)),MIN(E579,(0.75*$D579),1694)),2)),IF($B579="Non - avec lien de dépendance",MIN(1129,E579,$D579)*overallRate,MIN(2258,E579)*overallRate)))))</f>
        <v>Effectuez l’étape 1</v>
      </c>
      <c r="H579" s="68" t="str">
        <f>IF(ISTEXT(overallRate),"Effectuez l’étape 1",IF($C579="Yes","Use Step 2a) Weekly for employees on leave with pay",IF(OR(COUNT($D579,F579)&lt;&gt;2,overallRate=0),0,IF(revenueReduction&gt;0.3,MAX(IF($B579="Oui - sans lien de dépendance",MIN(2258,F579,$D579)*overallRate,MIN(2258,F579)*overallRate),ROUND(MAX(IF($B579="Non - avec lien de dépendance",0,MIN((0.75*F579),1694)),MIN(F579,(0.75*$D579),1694)),2)),IF($B579="Non - avec lien de dépendance",MIN(1129,F579,$D579)*overallRate,MIN(2258,F579)*overallRate)))))</f>
        <v>Effectuez l’étape 1</v>
      </c>
      <c r="I579" s="3">
        <f t="shared" si="8"/>
        <v>0</v>
      </c>
    </row>
    <row r="580" spans="7:9" x14ac:dyDescent="0.5">
      <c r="G580" s="68" t="str">
        <f>IF(ISTEXT(overallRate),"Effectuez l’étape 1",IF($C580="Yes","Use Step 2a) Weekly for employees on leave with pay",IF(OR(COUNT($D580,E580)&lt;&gt;2,overallRate=0),0,IF(revenueReduction&gt;0.3,MAX(IF($B580="Oui - sans lien de dépendance",MIN(2258,E580,$D580)*overallRate,MIN(2258,E580)*overallRate),ROUND(MAX(IF($B580="Non - avec lien de dépendance",0,MIN((0.75*E580),1694)),MIN(E580,(0.75*$D580),1694)),2)),IF($B580="Non - avec lien de dépendance",MIN(1129,E580,$D580)*overallRate,MIN(2258,E580)*overallRate)))))</f>
        <v>Effectuez l’étape 1</v>
      </c>
      <c r="H580" s="68" t="str">
        <f>IF(ISTEXT(overallRate),"Effectuez l’étape 1",IF($C580="Yes","Use Step 2a) Weekly for employees on leave with pay",IF(OR(COUNT($D580,F580)&lt;&gt;2,overallRate=0),0,IF(revenueReduction&gt;0.3,MAX(IF($B580="Oui - sans lien de dépendance",MIN(2258,F580,$D580)*overallRate,MIN(2258,F580)*overallRate),ROUND(MAX(IF($B580="Non - avec lien de dépendance",0,MIN((0.75*F580),1694)),MIN(F580,(0.75*$D580),1694)),2)),IF($B580="Non - avec lien de dépendance",MIN(1129,F580,$D580)*overallRate,MIN(2258,F580)*overallRate)))))</f>
        <v>Effectuez l’étape 1</v>
      </c>
      <c r="I580" s="3">
        <f t="shared" si="8"/>
        <v>0</v>
      </c>
    </row>
    <row r="581" spans="7:9" x14ac:dyDescent="0.5">
      <c r="G581" s="68" t="str">
        <f>IF(ISTEXT(overallRate),"Effectuez l’étape 1",IF($C581="Yes","Use Step 2a) Weekly for employees on leave with pay",IF(OR(COUNT($D581,E581)&lt;&gt;2,overallRate=0),0,IF(revenueReduction&gt;0.3,MAX(IF($B581="Oui - sans lien de dépendance",MIN(2258,E581,$D581)*overallRate,MIN(2258,E581)*overallRate),ROUND(MAX(IF($B581="Non - avec lien de dépendance",0,MIN((0.75*E581),1694)),MIN(E581,(0.75*$D581),1694)),2)),IF($B581="Non - avec lien de dépendance",MIN(1129,E581,$D581)*overallRate,MIN(2258,E581)*overallRate)))))</f>
        <v>Effectuez l’étape 1</v>
      </c>
      <c r="H581" s="68" t="str">
        <f>IF(ISTEXT(overallRate),"Effectuez l’étape 1",IF($C581="Yes","Use Step 2a) Weekly for employees on leave with pay",IF(OR(COUNT($D581,F581)&lt;&gt;2,overallRate=0),0,IF(revenueReduction&gt;0.3,MAX(IF($B581="Oui - sans lien de dépendance",MIN(2258,F581,$D581)*overallRate,MIN(2258,F581)*overallRate),ROUND(MAX(IF($B581="Non - avec lien de dépendance",0,MIN((0.75*F581),1694)),MIN(F581,(0.75*$D581),1694)),2)),IF($B581="Non - avec lien de dépendance",MIN(1129,F581,$D581)*overallRate,MIN(2258,F581)*overallRate)))))</f>
        <v>Effectuez l’étape 1</v>
      </c>
      <c r="I581" s="3">
        <f t="shared" si="8"/>
        <v>0</v>
      </c>
    </row>
    <row r="582" spans="7:9" x14ac:dyDescent="0.5">
      <c r="G582" s="68" t="str">
        <f>IF(ISTEXT(overallRate),"Effectuez l’étape 1",IF($C582="Yes","Use Step 2a) Weekly for employees on leave with pay",IF(OR(COUNT($D582,E582)&lt;&gt;2,overallRate=0),0,IF(revenueReduction&gt;0.3,MAX(IF($B582="Oui - sans lien de dépendance",MIN(2258,E582,$D582)*overallRate,MIN(2258,E582)*overallRate),ROUND(MAX(IF($B582="Non - avec lien de dépendance",0,MIN((0.75*E582),1694)),MIN(E582,(0.75*$D582),1694)),2)),IF($B582="Non - avec lien de dépendance",MIN(1129,E582,$D582)*overallRate,MIN(2258,E582)*overallRate)))))</f>
        <v>Effectuez l’étape 1</v>
      </c>
      <c r="H582" s="68" t="str">
        <f>IF(ISTEXT(overallRate),"Effectuez l’étape 1",IF($C582="Yes","Use Step 2a) Weekly for employees on leave with pay",IF(OR(COUNT($D582,F582)&lt;&gt;2,overallRate=0),0,IF(revenueReduction&gt;0.3,MAX(IF($B582="Oui - sans lien de dépendance",MIN(2258,F582,$D582)*overallRate,MIN(2258,F582)*overallRate),ROUND(MAX(IF($B582="Non - avec lien de dépendance",0,MIN((0.75*F582),1694)),MIN(F582,(0.75*$D582),1694)),2)),IF($B582="Non - avec lien de dépendance",MIN(1129,F582,$D582)*overallRate,MIN(2258,F582)*overallRate)))))</f>
        <v>Effectuez l’étape 1</v>
      </c>
      <c r="I582" s="3">
        <f t="shared" si="8"/>
        <v>0</v>
      </c>
    </row>
    <row r="583" spans="7:9" x14ac:dyDescent="0.5">
      <c r="G583" s="68" t="str">
        <f>IF(ISTEXT(overallRate),"Effectuez l’étape 1",IF($C583="Yes","Use Step 2a) Weekly for employees on leave with pay",IF(OR(COUNT($D583,E583)&lt;&gt;2,overallRate=0),0,IF(revenueReduction&gt;0.3,MAX(IF($B583="Oui - sans lien de dépendance",MIN(2258,E583,$D583)*overallRate,MIN(2258,E583)*overallRate),ROUND(MAX(IF($B583="Non - avec lien de dépendance",0,MIN((0.75*E583),1694)),MIN(E583,(0.75*$D583),1694)),2)),IF($B583="Non - avec lien de dépendance",MIN(1129,E583,$D583)*overallRate,MIN(2258,E583)*overallRate)))))</f>
        <v>Effectuez l’étape 1</v>
      </c>
      <c r="H583" s="68" t="str">
        <f>IF(ISTEXT(overallRate),"Effectuez l’étape 1",IF($C583="Yes","Use Step 2a) Weekly for employees on leave with pay",IF(OR(COUNT($D583,F583)&lt;&gt;2,overallRate=0),0,IF(revenueReduction&gt;0.3,MAX(IF($B583="Oui - sans lien de dépendance",MIN(2258,F583,$D583)*overallRate,MIN(2258,F583)*overallRate),ROUND(MAX(IF($B583="Non - avec lien de dépendance",0,MIN((0.75*F583),1694)),MIN(F583,(0.75*$D583),1694)),2)),IF($B583="Non - avec lien de dépendance",MIN(1129,F583,$D583)*overallRate,MIN(2258,F583)*overallRate)))))</f>
        <v>Effectuez l’étape 1</v>
      </c>
      <c r="I583" s="3">
        <f t="shared" ref="I583:I646" si="9">IF(AND(COUNT(B583:F583)&gt;0,OR(COUNT(D583:F583)&lt;&gt;3,ISBLANK(B583))),"Fill out all amounts",IF(COUNTIF(E583:F583,0)&gt;0,0,SUM(G583:H583)))</f>
        <v>0</v>
      </c>
    </row>
    <row r="584" spans="7:9" x14ac:dyDescent="0.5">
      <c r="G584" s="68" t="str">
        <f>IF(ISTEXT(overallRate),"Effectuez l’étape 1",IF($C584="Yes","Use Step 2a) Weekly for employees on leave with pay",IF(OR(COUNT($D584,E584)&lt;&gt;2,overallRate=0),0,IF(revenueReduction&gt;0.3,MAX(IF($B584="Oui - sans lien de dépendance",MIN(2258,E584,$D584)*overallRate,MIN(2258,E584)*overallRate),ROUND(MAX(IF($B584="Non - avec lien de dépendance",0,MIN((0.75*E584),1694)),MIN(E584,(0.75*$D584),1694)),2)),IF($B584="Non - avec lien de dépendance",MIN(1129,E584,$D584)*overallRate,MIN(2258,E584)*overallRate)))))</f>
        <v>Effectuez l’étape 1</v>
      </c>
      <c r="H584" s="68" t="str">
        <f>IF(ISTEXT(overallRate),"Effectuez l’étape 1",IF($C584="Yes","Use Step 2a) Weekly for employees on leave with pay",IF(OR(COUNT($D584,F584)&lt;&gt;2,overallRate=0),0,IF(revenueReduction&gt;0.3,MAX(IF($B584="Oui - sans lien de dépendance",MIN(2258,F584,$D584)*overallRate,MIN(2258,F584)*overallRate),ROUND(MAX(IF($B584="Non - avec lien de dépendance",0,MIN((0.75*F584),1694)),MIN(F584,(0.75*$D584),1694)),2)),IF($B584="Non - avec lien de dépendance",MIN(1129,F584,$D584)*overallRate,MIN(2258,F584)*overallRate)))))</f>
        <v>Effectuez l’étape 1</v>
      </c>
      <c r="I584" s="3">
        <f t="shared" si="9"/>
        <v>0</v>
      </c>
    </row>
    <row r="585" spans="7:9" x14ac:dyDescent="0.5">
      <c r="G585" s="68" t="str">
        <f>IF(ISTEXT(overallRate),"Effectuez l’étape 1",IF($C585="Yes","Use Step 2a) Weekly for employees on leave with pay",IF(OR(COUNT($D585,E585)&lt;&gt;2,overallRate=0),0,IF(revenueReduction&gt;0.3,MAX(IF($B585="Oui - sans lien de dépendance",MIN(2258,E585,$D585)*overallRate,MIN(2258,E585)*overallRate),ROUND(MAX(IF($B585="Non - avec lien de dépendance",0,MIN((0.75*E585),1694)),MIN(E585,(0.75*$D585),1694)),2)),IF($B585="Non - avec lien de dépendance",MIN(1129,E585,$D585)*overallRate,MIN(2258,E585)*overallRate)))))</f>
        <v>Effectuez l’étape 1</v>
      </c>
      <c r="H585" s="68" t="str">
        <f>IF(ISTEXT(overallRate),"Effectuez l’étape 1",IF($C585="Yes","Use Step 2a) Weekly for employees on leave with pay",IF(OR(COUNT($D585,F585)&lt;&gt;2,overallRate=0),0,IF(revenueReduction&gt;0.3,MAX(IF($B585="Oui - sans lien de dépendance",MIN(2258,F585,$D585)*overallRate,MIN(2258,F585)*overallRate),ROUND(MAX(IF($B585="Non - avec lien de dépendance",0,MIN((0.75*F585),1694)),MIN(F585,(0.75*$D585),1694)),2)),IF($B585="Non - avec lien de dépendance",MIN(1129,F585,$D585)*overallRate,MIN(2258,F585)*overallRate)))))</f>
        <v>Effectuez l’étape 1</v>
      </c>
      <c r="I585" s="3">
        <f t="shared" si="9"/>
        <v>0</v>
      </c>
    </row>
    <row r="586" spans="7:9" x14ac:dyDescent="0.5">
      <c r="G586" s="68" t="str">
        <f>IF(ISTEXT(overallRate),"Effectuez l’étape 1",IF($C586="Yes","Use Step 2a) Weekly for employees on leave with pay",IF(OR(COUNT($D586,E586)&lt;&gt;2,overallRate=0),0,IF(revenueReduction&gt;0.3,MAX(IF($B586="Oui - sans lien de dépendance",MIN(2258,E586,$D586)*overallRate,MIN(2258,E586)*overallRate),ROUND(MAX(IF($B586="Non - avec lien de dépendance",0,MIN((0.75*E586),1694)),MIN(E586,(0.75*$D586),1694)),2)),IF($B586="Non - avec lien de dépendance",MIN(1129,E586,$D586)*overallRate,MIN(2258,E586)*overallRate)))))</f>
        <v>Effectuez l’étape 1</v>
      </c>
      <c r="H586" s="68" t="str">
        <f>IF(ISTEXT(overallRate),"Effectuez l’étape 1",IF($C586="Yes","Use Step 2a) Weekly for employees on leave with pay",IF(OR(COUNT($D586,F586)&lt;&gt;2,overallRate=0),0,IF(revenueReduction&gt;0.3,MAX(IF($B586="Oui - sans lien de dépendance",MIN(2258,F586,$D586)*overallRate,MIN(2258,F586)*overallRate),ROUND(MAX(IF($B586="Non - avec lien de dépendance",0,MIN((0.75*F586),1694)),MIN(F586,(0.75*$D586),1694)),2)),IF($B586="Non - avec lien de dépendance",MIN(1129,F586,$D586)*overallRate,MIN(2258,F586)*overallRate)))))</f>
        <v>Effectuez l’étape 1</v>
      </c>
      <c r="I586" s="3">
        <f t="shared" si="9"/>
        <v>0</v>
      </c>
    </row>
    <row r="587" spans="7:9" x14ac:dyDescent="0.5">
      <c r="G587" s="68" t="str">
        <f>IF(ISTEXT(overallRate),"Effectuez l’étape 1",IF($C587="Yes","Use Step 2a) Weekly for employees on leave with pay",IF(OR(COUNT($D587,E587)&lt;&gt;2,overallRate=0),0,IF(revenueReduction&gt;0.3,MAX(IF($B587="Oui - sans lien de dépendance",MIN(2258,E587,$D587)*overallRate,MIN(2258,E587)*overallRate),ROUND(MAX(IF($B587="Non - avec lien de dépendance",0,MIN((0.75*E587),1694)),MIN(E587,(0.75*$D587),1694)),2)),IF($B587="Non - avec lien de dépendance",MIN(1129,E587,$D587)*overallRate,MIN(2258,E587)*overallRate)))))</f>
        <v>Effectuez l’étape 1</v>
      </c>
      <c r="H587" s="68" t="str">
        <f>IF(ISTEXT(overallRate),"Effectuez l’étape 1",IF($C587="Yes","Use Step 2a) Weekly for employees on leave with pay",IF(OR(COUNT($D587,F587)&lt;&gt;2,overallRate=0),0,IF(revenueReduction&gt;0.3,MAX(IF($B587="Oui - sans lien de dépendance",MIN(2258,F587,$D587)*overallRate,MIN(2258,F587)*overallRate),ROUND(MAX(IF($B587="Non - avec lien de dépendance",0,MIN((0.75*F587),1694)),MIN(F587,(0.75*$D587),1694)),2)),IF($B587="Non - avec lien de dépendance",MIN(1129,F587,$D587)*overallRate,MIN(2258,F587)*overallRate)))))</f>
        <v>Effectuez l’étape 1</v>
      </c>
      <c r="I587" s="3">
        <f t="shared" si="9"/>
        <v>0</v>
      </c>
    </row>
    <row r="588" spans="7:9" x14ac:dyDescent="0.5">
      <c r="G588" s="68" t="str">
        <f>IF(ISTEXT(overallRate),"Effectuez l’étape 1",IF($C588="Yes","Use Step 2a) Weekly for employees on leave with pay",IF(OR(COUNT($D588,E588)&lt;&gt;2,overallRate=0),0,IF(revenueReduction&gt;0.3,MAX(IF($B588="Oui - sans lien de dépendance",MIN(2258,E588,$D588)*overallRate,MIN(2258,E588)*overallRate),ROUND(MAX(IF($B588="Non - avec lien de dépendance",0,MIN((0.75*E588),1694)),MIN(E588,(0.75*$D588),1694)),2)),IF($B588="Non - avec lien de dépendance",MIN(1129,E588,$D588)*overallRate,MIN(2258,E588)*overallRate)))))</f>
        <v>Effectuez l’étape 1</v>
      </c>
      <c r="H588" s="68" t="str">
        <f>IF(ISTEXT(overallRate),"Effectuez l’étape 1",IF($C588="Yes","Use Step 2a) Weekly for employees on leave with pay",IF(OR(COUNT($D588,F588)&lt;&gt;2,overallRate=0),0,IF(revenueReduction&gt;0.3,MAX(IF($B588="Oui - sans lien de dépendance",MIN(2258,F588,$D588)*overallRate,MIN(2258,F588)*overallRate),ROUND(MAX(IF($B588="Non - avec lien de dépendance",0,MIN((0.75*F588),1694)),MIN(F588,(0.75*$D588),1694)),2)),IF($B588="Non - avec lien de dépendance",MIN(1129,F588,$D588)*overallRate,MIN(2258,F588)*overallRate)))))</f>
        <v>Effectuez l’étape 1</v>
      </c>
      <c r="I588" s="3">
        <f t="shared" si="9"/>
        <v>0</v>
      </c>
    </row>
    <row r="589" spans="7:9" x14ac:dyDescent="0.5">
      <c r="G589" s="68" t="str">
        <f>IF(ISTEXT(overallRate),"Effectuez l’étape 1",IF($C589="Yes","Use Step 2a) Weekly for employees on leave with pay",IF(OR(COUNT($D589,E589)&lt;&gt;2,overallRate=0),0,IF(revenueReduction&gt;0.3,MAX(IF($B589="Oui - sans lien de dépendance",MIN(2258,E589,$D589)*overallRate,MIN(2258,E589)*overallRate),ROUND(MAX(IF($B589="Non - avec lien de dépendance",0,MIN((0.75*E589),1694)),MIN(E589,(0.75*$D589),1694)),2)),IF($B589="Non - avec lien de dépendance",MIN(1129,E589,$D589)*overallRate,MIN(2258,E589)*overallRate)))))</f>
        <v>Effectuez l’étape 1</v>
      </c>
      <c r="H589" s="68" t="str">
        <f>IF(ISTEXT(overallRate),"Effectuez l’étape 1",IF($C589="Yes","Use Step 2a) Weekly for employees on leave with pay",IF(OR(COUNT($D589,F589)&lt;&gt;2,overallRate=0),0,IF(revenueReduction&gt;0.3,MAX(IF($B589="Oui - sans lien de dépendance",MIN(2258,F589,$D589)*overallRate,MIN(2258,F589)*overallRate),ROUND(MAX(IF($B589="Non - avec lien de dépendance",0,MIN((0.75*F589),1694)),MIN(F589,(0.75*$D589),1694)),2)),IF($B589="Non - avec lien de dépendance",MIN(1129,F589,$D589)*overallRate,MIN(2258,F589)*overallRate)))))</f>
        <v>Effectuez l’étape 1</v>
      </c>
      <c r="I589" s="3">
        <f t="shared" si="9"/>
        <v>0</v>
      </c>
    </row>
    <row r="590" spans="7:9" x14ac:dyDescent="0.5">
      <c r="G590" s="68" t="str">
        <f>IF(ISTEXT(overallRate),"Effectuez l’étape 1",IF($C590="Yes","Use Step 2a) Weekly for employees on leave with pay",IF(OR(COUNT($D590,E590)&lt;&gt;2,overallRate=0),0,IF(revenueReduction&gt;0.3,MAX(IF($B590="Oui - sans lien de dépendance",MIN(2258,E590,$D590)*overallRate,MIN(2258,E590)*overallRate),ROUND(MAX(IF($B590="Non - avec lien de dépendance",0,MIN((0.75*E590),1694)),MIN(E590,(0.75*$D590),1694)),2)),IF($B590="Non - avec lien de dépendance",MIN(1129,E590,$D590)*overallRate,MIN(2258,E590)*overallRate)))))</f>
        <v>Effectuez l’étape 1</v>
      </c>
      <c r="H590" s="68" t="str">
        <f>IF(ISTEXT(overallRate),"Effectuez l’étape 1",IF($C590="Yes","Use Step 2a) Weekly for employees on leave with pay",IF(OR(COUNT($D590,F590)&lt;&gt;2,overallRate=0),0,IF(revenueReduction&gt;0.3,MAX(IF($B590="Oui - sans lien de dépendance",MIN(2258,F590,$D590)*overallRate,MIN(2258,F590)*overallRate),ROUND(MAX(IF($B590="Non - avec lien de dépendance",0,MIN((0.75*F590),1694)),MIN(F590,(0.75*$D590),1694)),2)),IF($B590="Non - avec lien de dépendance",MIN(1129,F590,$D590)*overallRate,MIN(2258,F590)*overallRate)))))</f>
        <v>Effectuez l’étape 1</v>
      </c>
      <c r="I590" s="3">
        <f t="shared" si="9"/>
        <v>0</v>
      </c>
    </row>
    <row r="591" spans="7:9" x14ac:dyDescent="0.5">
      <c r="G591" s="68" t="str">
        <f>IF(ISTEXT(overallRate),"Effectuez l’étape 1",IF($C591="Yes","Use Step 2a) Weekly for employees on leave with pay",IF(OR(COUNT($D591,E591)&lt;&gt;2,overallRate=0),0,IF(revenueReduction&gt;0.3,MAX(IF($B591="Oui - sans lien de dépendance",MIN(2258,E591,$D591)*overallRate,MIN(2258,E591)*overallRate),ROUND(MAX(IF($B591="Non - avec lien de dépendance",0,MIN((0.75*E591),1694)),MIN(E591,(0.75*$D591),1694)),2)),IF($B591="Non - avec lien de dépendance",MIN(1129,E591,$D591)*overallRate,MIN(2258,E591)*overallRate)))))</f>
        <v>Effectuez l’étape 1</v>
      </c>
      <c r="H591" s="68" t="str">
        <f>IF(ISTEXT(overallRate),"Effectuez l’étape 1",IF($C591="Yes","Use Step 2a) Weekly for employees on leave with pay",IF(OR(COUNT($D591,F591)&lt;&gt;2,overallRate=0),0,IF(revenueReduction&gt;0.3,MAX(IF($B591="Oui - sans lien de dépendance",MIN(2258,F591,$D591)*overallRate,MIN(2258,F591)*overallRate),ROUND(MAX(IF($B591="Non - avec lien de dépendance",0,MIN((0.75*F591),1694)),MIN(F591,(0.75*$D591),1694)),2)),IF($B591="Non - avec lien de dépendance",MIN(1129,F591,$D591)*overallRate,MIN(2258,F591)*overallRate)))))</f>
        <v>Effectuez l’étape 1</v>
      </c>
      <c r="I591" s="3">
        <f t="shared" si="9"/>
        <v>0</v>
      </c>
    </row>
    <row r="592" spans="7:9" x14ac:dyDescent="0.5">
      <c r="G592" s="68" t="str">
        <f>IF(ISTEXT(overallRate),"Effectuez l’étape 1",IF($C592="Yes","Use Step 2a) Weekly for employees on leave with pay",IF(OR(COUNT($D592,E592)&lt;&gt;2,overallRate=0),0,IF(revenueReduction&gt;0.3,MAX(IF($B592="Oui - sans lien de dépendance",MIN(2258,E592,$D592)*overallRate,MIN(2258,E592)*overallRate),ROUND(MAX(IF($B592="Non - avec lien de dépendance",0,MIN((0.75*E592),1694)),MIN(E592,(0.75*$D592),1694)),2)),IF($B592="Non - avec lien de dépendance",MIN(1129,E592,$D592)*overallRate,MIN(2258,E592)*overallRate)))))</f>
        <v>Effectuez l’étape 1</v>
      </c>
      <c r="H592" s="68" t="str">
        <f>IF(ISTEXT(overallRate),"Effectuez l’étape 1",IF($C592="Yes","Use Step 2a) Weekly for employees on leave with pay",IF(OR(COUNT($D592,F592)&lt;&gt;2,overallRate=0),0,IF(revenueReduction&gt;0.3,MAX(IF($B592="Oui - sans lien de dépendance",MIN(2258,F592,$D592)*overallRate,MIN(2258,F592)*overallRate),ROUND(MAX(IF($B592="Non - avec lien de dépendance",0,MIN((0.75*F592),1694)),MIN(F592,(0.75*$D592),1694)),2)),IF($B592="Non - avec lien de dépendance",MIN(1129,F592,$D592)*overallRate,MIN(2258,F592)*overallRate)))))</f>
        <v>Effectuez l’étape 1</v>
      </c>
      <c r="I592" s="3">
        <f t="shared" si="9"/>
        <v>0</v>
      </c>
    </row>
    <row r="593" spans="7:9" x14ac:dyDescent="0.5">
      <c r="G593" s="68" t="str">
        <f>IF(ISTEXT(overallRate),"Effectuez l’étape 1",IF($C593="Yes","Use Step 2a) Weekly for employees on leave with pay",IF(OR(COUNT($D593,E593)&lt;&gt;2,overallRate=0),0,IF(revenueReduction&gt;0.3,MAX(IF($B593="Oui - sans lien de dépendance",MIN(2258,E593,$D593)*overallRate,MIN(2258,E593)*overallRate),ROUND(MAX(IF($B593="Non - avec lien de dépendance",0,MIN((0.75*E593),1694)),MIN(E593,(0.75*$D593),1694)),2)),IF($B593="Non - avec lien de dépendance",MIN(1129,E593,$D593)*overallRate,MIN(2258,E593)*overallRate)))))</f>
        <v>Effectuez l’étape 1</v>
      </c>
      <c r="H593" s="68" t="str">
        <f>IF(ISTEXT(overallRate),"Effectuez l’étape 1",IF($C593="Yes","Use Step 2a) Weekly for employees on leave with pay",IF(OR(COUNT($D593,F593)&lt;&gt;2,overallRate=0),0,IF(revenueReduction&gt;0.3,MAX(IF($B593="Oui - sans lien de dépendance",MIN(2258,F593,$D593)*overallRate,MIN(2258,F593)*overallRate),ROUND(MAX(IF($B593="Non - avec lien de dépendance",0,MIN((0.75*F593),1694)),MIN(F593,(0.75*$D593),1694)),2)),IF($B593="Non - avec lien de dépendance",MIN(1129,F593,$D593)*overallRate,MIN(2258,F593)*overallRate)))))</f>
        <v>Effectuez l’étape 1</v>
      </c>
      <c r="I593" s="3">
        <f t="shared" si="9"/>
        <v>0</v>
      </c>
    </row>
    <row r="594" spans="7:9" x14ac:dyDescent="0.5">
      <c r="G594" s="68" t="str">
        <f>IF(ISTEXT(overallRate),"Effectuez l’étape 1",IF($C594="Yes","Use Step 2a) Weekly for employees on leave with pay",IF(OR(COUNT($D594,E594)&lt;&gt;2,overallRate=0),0,IF(revenueReduction&gt;0.3,MAX(IF($B594="Oui - sans lien de dépendance",MIN(2258,E594,$D594)*overallRate,MIN(2258,E594)*overallRate),ROUND(MAX(IF($B594="Non - avec lien de dépendance",0,MIN((0.75*E594),1694)),MIN(E594,(0.75*$D594),1694)),2)),IF($B594="Non - avec lien de dépendance",MIN(1129,E594,$D594)*overallRate,MIN(2258,E594)*overallRate)))))</f>
        <v>Effectuez l’étape 1</v>
      </c>
      <c r="H594" s="68" t="str">
        <f>IF(ISTEXT(overallRate),"Effectuez l’étape 1",IF($C594="Yes","Use Step 2a) Weekly for employees on leave with pay",IF(OR(COUNT($D594,F594)&lt;&gt;2,overallRate=0),0,IF(revenueReduction&gt;0.3,MAX(IF($B594="Oui - sans lien de dépendance",MIN(2258,F594,$D594)*overallRate,MIN(2258,F594)*overallRate),ROUND(MAX(IF($B594="Non - avec lien de dépendance",0,MIN((0.75*F594),1694)),MIN(F594,(0.75*$D594),1694)),2)),IF($B594="Non - avec lien de dépendance",MIN(1129,F594,$D594)*overallRate,MIN(2258,F594)*overallRate)))))</f>
        <v>Effectuez l’étape 1</v>
      </c>
      <c r="I594" s="3">
        <f t="shared" si="9"/>
        <v>0</v>
      </c>
    </row>
    <row r="595" spans="7:9" x14ac:dyDescent="0.5">
      <c r="G595" s="68" t="str">
        <f>IF(ISTEXT(overallRate),"Effectuez l’étape 1",IF($C595="Yes","Use Step 2a) Weekly for employees on leave with pay",IF(OR(COUNT($D595,E595)&lt;&gt;2,overallRate=0),0,IF(revenueReduction&gt;0.3,MAX(IF($B595="Oui - sans lien de dépendance",MIN(2258,E595,$D595)*overallRate,MIN(2258,E595)*overallRate),ROUND(MAX(IF($B595="Non - avec lien de dépendance",0,MIN((0.75*E595),1694)),MIN(E595,(0.75*$D595),1694)),2)),IF($B595="Non - avec lien de dépendance",MIN(1129,E595,$D595)*overallRate,MIN(2258,E595)*overallRate)))))</f>
        <v>Effectuez l’étape 1</v>
      </c>
      <c r="H595" s="68" t="str">
        <f>IF(ISTEXT(overallRate),"Effectuez l’étape 1",IF($C595="Yes","Use Step 2a) Weekly for employees on leave with pay",IF(OR(COUNT($D595,F595)&lt;&gt;2,overallRate=0),0,IF(revenueReduction&gt;0.3,MAX(IF($B595="Oui - sans lien de dépendance",MIN(2258,F595,$D595)*overallRate,MIN(2258,F595)*overallRate),ROUND(MAX(IF($B595="Non - avec lien de dépendance",0,MIN((0.75*F595),1694)),MIN(F595,(0.75*$D595),1694)),2)),IF($B595="Non - avec lien de dépendance",MIN(1129,F595,$D595)*overallRate,MIN(2258,F595)*overallRate)))))</f>
        <v>Effectuez l’étape 1</v>
      </c>
      <c r="I595" s="3">
        <f t="shared" si="9"/>
        <v>0</v>
      </c>
    </row>
    <row r="596" spans="7:9" x14ac:dyDescent="0.5">
      <c r="G596" s="68" t="str">
        <f>IF(ISTEXT(overallRate),"Effectuez l’étape 1",IF($C596="Yes","Use Step 2a) Weekly for employees on leave with pay",IF(OR(COUNT($D596,E596)&lt;&gt;2,overallRate=0),0,IF(revenueReduction&gt;0.3,MAX(IF($B596="Oui - sans lien de dépendance",MIN(2258,E596,$D596)*overallRate,MIN(2258,E596)*overallRate),ROUND(MAX(IF($B596="Non - avec lien de dépendance",0,MIN((0.75*E596),1694)),MIN(E596,(0.75*$D596),1694)),2)),IF($B596="Non - avec lien de dépendance",MIN(1129,E596,$D596)*overallRate,MIN(2258,E596)*overallRate)))))</f>
        <v>Effectuez l’étape 1</v>
      </c>
      <c r="H596" s="68" t="str">
        <f>IF(ISTEXT(overallRate),"Effectuez l’étape 1",IF($C596="Yes","Use Step 2a) Weekly for employees on leave with pay",IF(OR(COUNT($D596,F596)&lt;&gt;2,overallRate=0),0,IF(revenueReduction&gt;0.3,MAX(IF($B596="Oui - sans lien de dépendance",MIN(2258,F596,$D596)*overallRate,MIN(2258,F596)*overallRate),ROUND(MAX(IF($B596="Non - avec lien de dépendance",0,MIN((0.75*F596),1694)),MIN(F596,(0.75*$D596),1694)),2)),IF($B596="Non - avec lien de dépendance",MIN(1129,F596,$D596)*overallRate,MIN(2258,F596)*overallRate)))))</f>
        <v>Effectuez l’étape 1</v>
      </c>
      <c r="I596" s="3">
        <f t="shared" si="9"/>
        <v>0</v>
      </c>
    </row>
    <row r="597" spans="7:9" x14ac:dyDescent="0.5">
      <c r="G597" s="68" t="str">
        <f>IF(ISTEXT(overallRate),"Effectuez l’étape 1",IF($C597="Yes","Use Step 2a) Weekly for employees on leave with pay",IF(OR(COUNT($D597,E597)&lt;&gt;2,overallRate=0),0,IF(revenueReduction&gt;0.3,MAX(IF($B597="Oui - sans lien de dépendance",MIN(2258,E597,$D597)*overallRate,MIN(2258,E597)*overallRate),ROUND(MAX(IF($B597="Non - avec lien de dépendance",0,MIN((0.75*E597),1694)),MIN(E597,(0.75*$D597),1694)),2)),IF($B597="Non - avec lien de dépendance",MIN(1129,E597,$D597)*overallRate,MIN(2258,E597)*overallRate)))))</f>
        <v>Effectuez l’étape 1</v>
      </c>
      <c r="H597" s="68" t="str">
        <f>IF(ISTEXT(overallRate),"Effectuez l’étape 1",IF($C597="Yes","Use Step 2a) Weekly for employees on leave with pay",IF(OR(COUNT($D597,F597)&lt;&gt;2,overallRate=0),0,IF(revenueReduction&gt;0.3,MAX(IF($B597="Oui - sans lien de dépendance",MIN(2258,F597,$D597)*overallRate,MIN(2258,F597)*overallRate),ROUND(MAX(IF($B597="Non - avec lien de dépendance",0,MIN((0.75*F597),1694)),MIN(F597,(0.75*$D597),1694)),2)),IF($B597="Non - avec lien de dépendance",MIN(1129,F597,$D597)*overallRate,MIN(2258,F597)*overallRate)))))</f>
        <v>Effectuez l’étape 1</v>
      </c>
      <c r="I597" s="3">
        <f t="shared" si="9"/>
        <v>0</v>
      </c>
    </row>
    <row r="598" spans="7:9" x14ac:dyDescent="0.5">
      <c r="G598" s="68" t="str">
        <f>IF(ISTEXT(overallRate),"Effectuez l’étape 1",IF($C598="Yes","Use Step 2a) Weekly for employees on leave with pay",IF(OR(COUNT($D598,E598)&lt;&gt;2,overallRate=0),0,IF(revenueReduction&gt;0.3,MAX(IF($B598="Oui - sans lien de dépendance",MIN(2258,E598,$D598)*overallRate,MIN(2258,E598)*overallRate),ROUND(MAX(IF($B598="Non - avec lien de dépendance",0,MIN((0.75*E598),1694)),MIN(E598,(0.75*$D598),1694)),2)),IF($B598="Non - avec lien de dépendance",MIN(1129,E598,$D598)*overallRate,MIN(2258,E598)*overallRate)))))</f>
        <v>Effectuez l’étape 1</v>
      </c>
      <c r="H598" s="68" t="str">
        <f>IF(ISTEXT(overallRate),"Effectuez l’étape 1",IF($C598="Yes","Use Step 2a) Weekly for employees on leave with pay",IF(OR(COUNT($D598,F598)&lt;&gt;2,overallRate=0),0,IF(revenueReduction&gt;0.3,MAX(IF($B598="Oui - sans lien de dépendance",MIN(2258,F598,$D598)*overallRate,MIN(2258,F598)*overallRate),ROUND(MAX(IF($B598="Non - avec lien de dépendance",0,MIN((0.75*F598),1694)),MIN(F598,(0.75*$D598),1694)),2)),IF($B598="Non - avec lien de dépendance",MIN(1129,F598,$D598)*overallRate,MIN(2258,F598)*overallRate)))))</f>
        <v>Effectuez l’étape 1</v>
      </c>
      <c r="I598" s="3">
        <f t="shared" si="9"/>
        <v>0</v>
      </c>
    </row>
    <row r="599" spans="7:9" x14ac:dyDescent="0.5">
      <c r="G599" s="68" t="str">
        <f>IF(ISTEXT(overallRate),"Effectuez l’étape 1",IF($C599="Yes","Use Step 2a) Weekly for employees on leave with pay",IF(OR(COUNT($D599,E599)&lt;&gt;2,overallRate=0),0,IF(revenueReduction&gt;0.3,MAX(IF($B599="Oui - sans lien de dépendance",MIN(2258,E599,$D599)*overallRate,MIN(2258,E599)*overallRate),ROUND(MAX(IF($B599="Non - avec lien de dépendance",0,MIN((0.75*E599),1694)),MIN(E599,(0.75*$D599),1694)),2)),IF($B599="Non - avec lien de dépendance",MIN(1129,E599,$D599)*overallRate,MIN(2258,E599)*overallRate)))))</f>
        <v>Effectuez l’étape 1</v>
      </c>
      <c r="H599" s="68" t="str">
        <f>IF(ISTEXT(overallRate),"Effectuez l’étape 1",IF($C599="Yes","Use Step 2a) Weekly for employees on leave with pay",IF(OR(COUNT($D599,F599)&lt;&gt;2,overallRate=0),0,IF(revenueReduction&gt;0.3,MAX(IF($B599="Oui - sans lien de dépendance",MIN(2258,F599,$D599)*overallRate,MIN(2258,F599)*overallRate),ROUND(MAX(IF($B599="Non - avec lien de dépendance",0,MIN((0.75*F599),1694)),MIN(F599,(0.75*$D599),1694)),2)),IF($B599="Non - avec lien de dépendance",MIN(1129,F599,$D599)*overallRate,MIN(2258,F599)*overallRate)))))</f>
        <v>Effectuez l’étape 1</v>
      </c>
      <c r="I599" s="3">
        <f t="shared" si="9"/>
        <v>0</v>
      </c>
    </row>
    <row r="600" spans="7:9" x14ac:dyDescent="0.5">
      <c r="G600" s="68" t="str">
        <f>IF(ISTEXT(overallRate),"Effectuez l’étape 1",IF($C600="Yes","Use Step 2a) Weekly for employees on leave with pay",IF(OR(COUNT($D600,E600)&lt;&gt;2,overallRate=0),0,IF(revenueReduction&gt;0.3,MAX(IF($B600="Oui - sans lien de dépendance",MIN(2258,E600,$D600)*overallRate,MIN(2258,E600)*overallRate),ROUND(MAX(IF($B600="Non - avec lien de dépendance",0,MIN((0.75*E600),1694)),MIN(E600,(0.75*$D600),1694)),2)),IF($B600="Non - avec lien de dépendance",MIN(1129,E600,$D600)*overallRate,MIN(2258,E600)*overallRate)))))</f>
        <v>Effectuez l’étape 1</v>
      </c>
      <c r="H600" s="68" t="str">
        <f>IF(ISTEXT(overallRate),"Effectuez l’étape 1",IF($C600="Yes","Use Step 2a) Weekly for employees on leave with pay",IF(OR(COUNT($D600,F600)&lt;&gt;2,overallRate=0),0,IF(revenueReduction&gt;0.3,MAX(IF($B600="Oui - sans lien de dépendance",MIN(2258,F600,$D600)*overallRate,MIN(2258,F600)*overallRate),ROUND(MAX(IF($B600="Non - avec lien de dépendance",0,MIN((0.75*F600),1694)),MIN(F600,(0.75*$D600),1694)),2)),IF($B600="Non - avec lien de dépendance",MIN(1129,F600,$D600)*overallRate,MIN(2258,F600)*overallRate)))))</f>
        <v>Effectuez l’étape 1</v>
      </c>
      <c r="I600" s="3">
        <f t="shared" si="9"/>
        <v>0</v>
      </c>
    </row>
    <row r="601" spans="7:9" x14ac:dyDescent="0.5">
      <c r="G601" s="68" t="str">
        <f>IF(ISTEXT(overallRate),"Effectuez l’étape 1",IF($C601="Yes","Use Step 2a) Weekly for employees on leave with pay",IF(OR(COUNT($D601,E601)&lt;&gt;2,overallRate=0),0,IF(revenueReduction&gt;0.3,MAX(IF($B601="Oui - sans lien de dépendance",MIN(2258,E601,$D601)*overallRate,MIN(2258,E601)*overallRate),ROUND(MAX(IF($B601="Non - avec lien de dépendance",0,MIN((0.75*E601),1694)),MIN(E601,(0.75*$D601),1694)),2)),IF($B601="Non - avec lien de dépendance",MIN(1129,E601,$D601)*overallRate,MIN(2258,E601)*overallRate)))))</f>
        <v>Effectuez l’étape 1</v>
      </c>
      <c r="H601" s="68" t="str">
        <f>IF(ISTEXT(overallRate),"Effectuez l’étape 1",IF($C601="Yes","Use Step 2a) Weekly for employees on leave with pay",IF(OR(COUNT($D601,F601)&lt;&gt;2,overallRate=0),0,IF(revenueReduction&gt;0.3,MAX(IF($B601="Oui - sans lien de dépendance",MIN(2258,F601,$D601)*overallRate,MIN(2258,F601)*overallRate),ROUND(MAX(IF($B601="Non - avec lien de dépendance",0,MIN((0.75*F601),1694)),MIN(F601,(0.75*$D601),1694)),2)),IF($B601="Non - avec lien de dépendance",MIN(1129,F601,$D601)*overallRate,MIN(2258,F601)*overallRate)))))</f>
        <v>Effectuez l’étape 1</v>
      </c>
      <c r="I601" s="3">
        <f t="shared" si="9"/>
        <v>0</v>
      </c>
    </row>
    <row r="602" spans="7:9" x14ac:dyDescent="0.5">
      <c r="G602" s="68" t="str">
        <f>IF(ISTEXT(overallRate),"Effectuez l’étape 1",IF($C602="Yes","Use Step 2a) Weekly for employees on leave with pay",IF(OR(COUNT($D602,E602)&lt;&gt;2,overallRate=0),0,IF(revenueReduction&gt;0.3,MAX(IF($B602="Oui - sans lien de dépendance",MIN(2258,E602,$D602)*overallRate,MIN(2258,E602)*overallRate),ROUND(MAX(IF($B602="Non - avec lien de dépendance",0,MIN((0.75*E602),1694)),MIN(E602,(0.75*$D602),1694)),2)),IF($B602="Non - avec lien de dépendance",MIN(1129,E602,$D602)*overallRate,MIN(2258,E602)*overallRate)))))</f>
        <v>Effectuez l’étape 1</v>
      </c>
      <c r="H602" s="68" t="str">
        <f>IF(ISTEXT(overallRate),"Effectuez l’étape 1",IF($C602="Yes","Use Step 2a) Weekly for employees on leave with pay",IF(OR(COUNT($D602,F602)&lt;&gt;2,overallRate=0),0,IF(revenueReduction&gt;0.3,MAX(IF($B602="Oui - sans lien de dépendance",MIN(2258,F602,$D602)*overallRate,MIN(2258,F602)*overallRate),ROUND(MAX(IF($B602="Non - avec lien de dépendance",0,MIN((0.75*F602),1694)),MIN(F602,(0.75*$D602),1694)),2)),IF($B602="Non - avec lien de dépendance",MIN(1129,F602,$D602)*overallRate,MIN(2258,F602)*overallRate)))))</f>
        <v>Effectuez l’étape 1</v>
      </c>
      <c r="I602" s="3">
        <f t="shared" si="9"/>
        <v>0</v>
      </c>
    </row>
    <row r="603" spans="7:9" x14ac:dyDescent="0.5">
      <c r="G603" s="68" t="str">
        <f>IF(ISTEXT(overallRate),"Effectuez l’étape 1",IF($C603="Yes","Use Step 2a) Weekly for employees on leave with pay",IF(OR(COUNT($D603,E603)&lt;&gt;2,overallRate=0),0,IF(revenueReduction&gt;0.3,MAX(IF($B603="Oui - sans lien de dépendance",MIN(2258,E603,$D603)*overallRate,MIN(2258,E603)*overallRate),ROUND(MAX(IF($B603="Non - avec lien de dépendance",0,MIN((0.75*E603),1694)),MIN(E603,(0.75*$D603),1694)),2)),IF($B603="Non - avec lien de dépendance",MIN(1129,E603,$D603)*overallRate,MIN(2258,E603)*overallRate)))))</f>
        <v>Effectuez l’étape 1</v>
      </c>
      <c r="H603" s="68" t="str">
        <f>IF(ISTEXT(overallRate),"Effectuez l’étape 1",IF($C603="Yes","Use Step 2a) Weekly for employees on leave with pay",IF(OR(COUNT($D603,F603)&lt;&gt;2,overallRate=0),0,IF(revenueReduction&gt;0.3,MAX(IF($B603="Oui - sans lien de dépendance",MIN(2258,F603,$D603)*overallRate,MIN(2258,F603)*overallRate),ROUND(MAX(IF($B603="Non - avec lien de dépendance",0,MIN((0.75*F603),1694)),MIN(F603,(0.75*$D603),1694)),2)),IF($B603="Non - avec lien de dépendance",MIN(1129,F603,$D603)*overallRate,MIN(2258,F603)*overallRate)))))</f>
        <v>Effectuez l’étape 1</v>
      </c>
      <c r="I603" s="3">
        <f t="shared" si="9"/>
        <v>0</v>
      </c>
    </row>
    <row r="604" spans="7:9" x14ac:dyDescent="0.5">
      <c r="G604" s="68" t="str">
        <f>IF(ISTEXT(overallRate),"Effectuez l’étape 1",IF($C604="Yes","Use Step 2a) Weekly for employees on leave with pay",IF(OR(COUNT($D604,E604)&lt;&gt;2,overallRate=0),0,IF(revenueReduction&gt;0.3,MAX(IF($B604="Oui - sans lien de dépendance",MIN(2258,E604,$D604)*overallRate,MIN(2258,E604)*overallRate),ROUND(MAX(IF($B604="Non - avec lien de dépendance",0,MIN((0.75*E604),1694)),MIN(E604,(0.75*$D604),1694)),2)),IF($B604="Non - avec lien de dépendance",MIN(1129,E604,$D604)*overallRate,MIN(2258,E604)*overallRate)))))</f>
        <v>Effectuez l’étape 1</v>
      </c>
      <c r="H604" s="68" t="str">
        <f>IF(ISTEXT(overallRate),"Effectuez l’étape 1",IF($C604="Yes","Use Step 2a) Weekly for employees on leave with pay",IF(OR(COUNT($D604,F604)&lt;&gt;2,overallRate=0),0,IF(revenueReduction&gt;0.3,MAX(IF($B604="Oui - sans lien de dépendance",MIN(2258,F604,$D604)*overallRate,MIN(2258,F604)*overallRate),ROUND(MAX(IF($B604="Non - avec lien de dépendance",0,MIN((0.75*F604),1694)),MIN(F604,(0.75*$D604),1694)),2)),IF($B604="Non - avec lien de dépendance",MIN(1129,F604,$D604)*overallRate,MIN(2258,F604)*overallRate)))))</f>
        <v>Effectuez l’étape 1</v>
      </c>
      <c r="I604" s="3">
        <f t="shared" si="9"/>
        <v>0</v>
      </c>
    </row>
    <row r="605" spans="7:9" x14ac:dyDescent="0.5">
      <c r="G605" s="68" t="str">
        <f>IF(ISTEXT(overallRate),"Effectuez l’étape 1",IF($C605="Yes","Use Step 2a) Weekly for employees on leave with pay",IF(OR(COUNT($D605,E605)&lt;&gt;2,overallRate=0),0,IF(revenueReduction&gt;0.3,MAX(IF($B605="Oui - sans lien de dépendance",MIN(2258,E605,$D605)*overallRate,MIN(2258,E605)*overallRate),ROUND(MAX(IF($B605="Non - avec lien de dépendance",0,MIN((0.75*E605),1694)),MIN(E605,(0.75*$D605),1694)),2)),IF($B605="Non - avec lien de dépendance",MIN(1129,E605,$D605)*overallRate,MIN(2258,E605)*overallRate)))))</f>
        <v>Effectuez l’étape 1</v>
      </c>
      <c r="H605" s="68" t="str">
        <f>IF(ISTEXT(overallRate),"Effectuez l’étape 1",IF($C605="Yes","Use Step 2a) Weekly for employees on leave with pay",IF(OR(COUNT($D605,F605)&lt;&gt;2,overallRate=0),0,IF(revenueReduction&gt;0.3,MAX(IF($B605="Oui - sans lien de dépendance",MIN(2258,F605,$D605)*overallRate,MIN(2258,F605)*overallRate),ROUND(MAX(IF($B605="Non - avec lien de dépendance",0,MIN((0.75*F605),1694)),MIN(F605,(0.75*$D605),1694)),2)),IF($B605="Non - avec lien de dépendance",MIN(1129,F605,$D605)*overallRate,MIN(2258,F605)*overallRate)))))</f>
        <v>Effectuez l’étape 1</v>
      </c>
      <c r="I605" s="3">
        <f t="shared" si="9"/>
        <v>0</v>
      </c>
    </row>
    <row r="606" spans="7:9" x14ac:dyDescent="0.5">
      <c r="G606" s="68" t="str">
        <f>IF(ISTEXT(overallRate),"Effectuez l’étape 1",IF($C606="Yes","Use Step 2a) Weekly for employees on leave with pay",IF(OR(COUNT($D606,E606)&lt;&gt;2,overallRate=0),0,IF(revenueReduction&gt;0.3,MAX(IF($B606="Oui - sans lien de dépendance",MIN(2258,E606,$D606)*overallRate,MIN(2258,E606)*overallRate),ROUND(MAX(IF($B606="Non - avec lien de dépendance",0,MIN((0.75*E606),1694)),MIN(E606,(0.75*$D606),1694)),2)),IF($B606="Non - avec lien de dépendance",MIN(1129,E606,$D606)*overallRate,MIN(2258,E606)*overallRate)))))</f>
        <v>Effectuez l’étape 1</v>
      </c>
      <c r="H606" s="68" t="str">
        <f>IF(ISTEXT(overallRate),"Effectuez l’étape 1",IF($C606="Yes","Use Step 2a) Weekly for employees on leave with pay",IF(OR(COUNT($D606,F606)&lt;&gt;2,overallRate=0),0,IF(revenueReduction&gt;0.3,MAX(IF($B606="Oui - sans lien de dépendance",MIN(2258,F606,$D606)*overallRate,MIN(2258,F606)*overallRate),ROUND(MAX(IF($B606="Non - avec lien de dépendance",0,MIN((0.75*F606),1694)),MIN(F606,(0.75*$D606),1694)),2)),IF($B606="Non - avec lien de dépendance",MIN(1129,F606,$D606)*overallRate,MIN(2258,F606)*overallRate)))))</f>
        <v>Effectuez l’étape 1</v>
      </c>
      <c r="I606" s="3">
        <f t="shared" si="9"/>
        <v>0</v>
      </c>
    </row>
    <row r="607" spans="7:9" x14ac:dyDescent="0.5">
      <c r="G607" s="68" t="str">
        <f>IF(ISTEXT(overallRate),"Effectuez l’étape 1",IF($C607="Yes","Use Step 2a) Weekly for employees on leave with pay",IF(OR(COUNT($D607,E607)&lt;&gt;2,overallRate=0),0,IF(revenueReduction&gt;0.3,MAX(IF($B607="Oui - sans lien de dépendance",MIN(2258,E607,$D607)*overallRate,MIN(2258,E607)*overallRate),ROUND(MAX(IF($B607="Non - avec lien de dépendance",0,MIN((0.75*E607),1694)),MIN(E607,(0.75*$D607),1694)),2)),IF($B607="Non - avec lien de dépendance",MIN(1129,E607,$D607)*overallRate,MIN(2258,E607)*overallRate)))))</f>
        <v>Effectuez l’étape 1</v>
      </c>
      <c r="H607" s="68" t="str">
        <f>IF(ISTEXT(overallRate),"Effectuez l’étape 1",IF($C607="Yes","Use Step 2a) Weekly for employees on leave with pay",IF(OR(COUNT($D607,F607)&lt;&gt;2,overallRate=0),0,IF(revenueReduction&gt;0.3,MAX(IF($B607="Oui - sans lien de dépendance",MIN(2258,F607,$D607)*overallRate,MIN(2258,F607)*overallRate),ROUND(MAX(IF($B607="Non - avec lien de dépendance",0,MIN((0.75*F607),1694)),MIN(F607,(0.75*$D607),1694)),2)),IF($B607="Non - avec lien de dépendance",MIN(1129,F607,$D607)*overallRate,MIN(2258,F607)*overallRate)))))</f>
        <v>Effectuez l’étape 1</v>
      </c>
      <c r="I607" s="3">
        <f t="shared" si="9"/>
        <v>0</v>
      </c>
    </row>
    <row r="608" spans="7:9" x14ac:dyDescent="0.5">
      <c r="G608" s="68" t="str">
        <f>IF(ISTEXT(overallRate),"Effectuez l’étape 1",IF($C608="Yes","Use Step 2a) Weekly for employees on leave with pay",IF(OR(COUNT($D608,E608)&lt;&gt;2,overallRate=0),0,IF(revenueReduction&gt;0.3,MAX(IF($B608="Oui - sans lien de dépendance",MIN(2258,E608,$D608)*overallRate,MIN(2258,E608)*overallRate),ROUND(MAX(IF($B608="Non - avec lien de dépendance",0,MIN((0.75*E608),1694)),MIN(E608,(0.75*$D608),1694)),2)),IF($B608="Non - avec lien de dépendance",MIN(1129,E608,$D608)*overallRate,MIN(2258,E608)*overallRate)))))</f>
        <v>Effectuez l’étape 1</v>
      </c>
      <c r="H608" s="68" t="str">
        <f>IF(ISTEXT(overallRate),"Effectuez l’étape 1",IF($C608="Yes","Use Step 2a) Weekly for employees on leave with pay",IF(OR(COUNT($D608,F608)&lt;&gt;2,overallRate=0),0,IF(revenueReduction&gt;0.3,MAX(IF($B608="Oui - sans lien de dépendance",MIN(2258,F608,$D608)*overallRate,MIN(2258,F608)*overallRate),ROUND(MAX(IF($B608="Non - avec lien de dépendance",0,MIN((0.75*F608),1694)),MIN(F608,(0.75*$D608),1694)),2)),IF($B608="Non - avec lien de dépendance",MIN(1129,F608,$D608)*overallRate,MIN(2258,F608)*overallRate)))))</f>
        <v>Effectuez l’étape 1</v>
      </c>
      <c r="I608" s="3">
        <f t="shared" si="9"/>
        <v>0</v>
      </c>
    </row>
    <row r="609" spans="7:9" x14ac:dyDescent="0.5">
      <c r="G609" s="68" t="str">
        <f>IF(ISTEXT(overallRate),"Effectuez l’étape 1",IF($C609="Yes","Use Step 2a) Weekly for employees on leave with pay",IF(OR(COUNT($D609,E609)&lt;&gt;2,overallRate=0),0,IF(revenueReduction&gt;0.3,MAX(IF($B609="Oui - sans lien de dépendance",MIN(2258,E609,$D609)*overallRate,MIN(2258,E609)*overallRate),ROUND(MAX(IF($B609="Non - avec lien de dépendance",0,MIN((0.75*E609),1694)),MIN(E609,(0.75*$D609),1694)),2)),IF($B609="Non - avec lien de dépendance",MIN(1129,E609,$D609)*overallRate,MIN(2258,E609)*overallRate)))))</f>
        <v>Effectuez l’étape 1</v>
      </c>
      <c r="H609" s="68" t="str">
        <f>IF(ISTEXT(overallRate),"Effectuez l’étape 1",IF($C609="Yes","Use Step 2a) Weekly for employees on leave with pay",IF(OR(COUNT($D609,F609)&lt;&gt;2,overallRate=0),0,IF(revenueReduction&gt;0.3,MAX(IF($B609="Oui - sans lien de dépendance",MIN(2258,F609,$D609)*overallRate,MIN(2258,F609)*overallRate),ROUND(MAX(IF($B609="Non - avec lien de dépendance",0,MIN((0.75*F609),1694)),MIN(F609,(0.75*$D609),1694)),2)),IF($B609="Non - avec lien de dépendance",MIN(1129,F609,$D609)*overallRate,MIN(2258,F609)*overallRate)))))</f>
        <v>Effectuez l’étape 1</v>
      </c>
      <c r="I609" s="3">
        <f t="shared" si="9"/>
        <v>0</v>
      </c>
    </row>
    <row r="610" spans="7:9" x14ac:dyDescent="0.5">
      <c r="G610" s="68" t="str">
        <f>IF(ISTEXT(overallRate),"Effectuez l’étape 1",IF($C610="Yes","Use Step 2a) Weekly for employees on leave with pay",IF(OR(COUNT($D610,E610)&lt;&gt;2,overallRate=0),0,IF(revenueReduction&gt;0.3,MAX(IF($B610="Oui - sans lien de dépendance",MIN(2258,E610,$D610)*overallRate,MIN(2258,E610)*overallRate),ROUND(MAX(IF($B610="Non - avec lien de dépendance",0,MIN((0.75*E610),1694)),MIN(E610,(0.75*$D610),1694)),2)),IF($B610="Non - avec lien de dépendance",MIN(1129,E610,$D610)*overallRate,MIN(2258,E610)*overallRate)))))</f>
        <v>Effectuez l’étape 1</v>
      </c>
      <c r="H610" s="68" t="str">
        <f>IF(ISTEXT(overallRate),"Effectuez l’étape 1",IF($C610="Yes","Use Step 2a) Weekly for employees on leave with pay",IF(OR(COUNT($D610,F610)&lt;&gt;2,overallRate=0),0,IF(revenueReduction&gt;0.3,MAX(IF($B610="Oui - sans lien de dépendance",MIN(2258,F610,$D610)*overallRate,MIN(2258,F610)*overallRate),ROUND(MAX(IF($B610="Non - avec lien de dépendance",0,MIN((0.75*F610),1694)),MIN(F610,(0.75*$D610),1694)),2)),IF($B610="Non - avec lien de dépendance",MIN(1129,F610,$D610)*overallRate,MIN(2258,F610)*overallRate)))))</f>
        <v>Effectuez l’étape 1</v>
      </c>
      <c r="I610" s="3">
        <f t="shared" si="9"/>
        <v>0</v>
      </c>
    </row>
    <row r="611" spans="7:9" x14ac:dyDescent="0.5">
      <c r="G611" s="68" t="str">
        <f>IF(ISTEXT(overallRate),"Effectuez l’étape 1",IF($C611="Yes","Use Step 2a) Weekly for employees on leave with pay",IF(OR(COUNT($D611,E611)&lt;&gt;2,overallRate=0),0,IF(revenueReduction&gt;0.3,MAX(IF($B611="Oui - sans lien de dépendance",MIN(2258,E611,$D611)*overallRate,MIN(2258,E611)*overallRate),ROUND(MAX(IF($B611="Non - avec lien de dépendance",0,MIN((0.75*E611),1694)),MIN(E611,(0.75*$D611),1694)),2)),IF($B611="Non - avec lien de dépendance",MIN(1129,E611,$D611)*overallRate,MIN(2258,E611)*overallRate)))))</f>
        <v>Effectuez l’étape 1</v>
      </c>
      <c r="H611" s="68" t="str">
        <f>IF(ISTEXT(overallRate),"Effectuez l’étape 1",IF($C611="Yes","Use Step 2a) Weekly for employees on leave with pay",IF(OR(COUNT($D611,F611)&lt;&gt;2,overallRate=0),0,IF(revenueReduction&gt;0.3,MAX(IF($B611="Oui - sans lien de dépendance",MIN(2258,F611,$D611)*overallRate,MIN(2258,F611)*overallRate),ROUND(MAX(IF($B611="Non - avec lien de dépendance",0,MIN((0.75*F611),1694)),MIN(F611,(0.75*$D611),1694)),2)),IF($B611="Non - avec lien de dépendance",MIN(1129,F611,$D611)*overallRate,MIN(2258,F611)*overallRate)))))</f>
        <v>Effectuez l’étape 1</v>
      </c>
      <c r="I611" s="3">
        <f t="shared" si="9"/>
        <v>0</v>
      </c>
    </row>
    <row r="612" spans="7:9" x14ac:dyDescent="0.5">
      <c r="G612" s="68" t="str">
        <f>IF(ISTEXT(overallRate),"Effectuez l’étape 1",IF($C612="Yes","Use Step 2a) Weekly for employees on leave with pay",IF(OR(COUNT($D612,E612)&lt;&gt;2,overallRate=0),0,IF(revenueReduction&gt;0.3,MAX(IF($B612="Oui - sans lien de dépendance",MIN(2258,E612,$D612)*overallRate,MIN(2258,E612)*overallRate),ROUND(MAX(IF($B612="Non - avec lien de dépendance",0,MIN((0.75*E612),1694)),MIN(E612,(0.75*$D612),1694)),2)),IF($B612="Non - avec lien de dépendance",MIN(1129,E612,$D612)*overallRate,MIN(2258,E612)*overallRate)))))</f>
        <v>Effectuez l’étape 1</v>
      </c>
      <c r="H612" s="68" t="str">
        <f>IF(ISTEXT(overallRate),"Effectuez l’étape 1",IF($C612="Yes","Use Step 2a) Weekly for employees on leave with pay",IF(OR(COUNT($D612,F612)&lt;&gt;2,overallRate=0),0,IF(revenueReduction&gt;0.3,MAX(IF($B612="Oui - sans lien de dépendance",MIN(2258,F612,$D612)*overallRate,MIN(2258,F612)*overallRate),ROUND(MAX(IF($B612="Non - avec lien de dépendance",0,MIN((0.75*F612),1694)),MIN(F612,(0.75*$D612),1694)),2)),IF($B612="Non - avec lien de dépendance",MIN(1129,F612,$D612)*overallRate,MIN(2258,F612)*overallRate)))))</f>
        <v>Effectuez l’étape 1</v>
      </c>
      <c r="I612" s="3">
        <f t="shared" si="9"/>
        <v>0</v>
      </c>
    </row>
    <row r="613" spans="7:9" x14ac:dyDescent="0.5">
      <c r="G613" s="68" t="str">
        <f>IF(ISTEXT(overallRate),"Effectuez l’étape 1",IF($C613="Yes","Use Step 2a) Weekly for employees on leave with pay",IF(OR(COUNT($D613,E613)&lt;&gt;2,overallRate=0),0,IF(revenueReduction&gt;0.3,MAX(IF($B613="Oui - sans lien de dépendance",MIN(2258,E613,$D613)*overallRate,MIN(2258,E613)*overallRate),ROUND(MAX(IF($B613="Non - avec lien de dépendance",0,MIN((0.75*E613),1694)),MIN(E613,(0.75*$D613),1694)),2)),IF($B613="Non - avec lien de dépendance",MIN(1129,E613,$D613)*overallRate,MIN(2258,E613)*overallRate)))))</f>
        <v>Effectuez l’étape 1</v>
      </c>
      <c r="H613" s="68" t="str">
        <f>IF(ISTEXT(overallRate),"Effectuez l’étape 1",IF($C613="Yes","Use Step 2a) Weekly for employees on leave with pay",IF(OR(COUNT($D613,F613)&lt;&gt;2,overallRate=0),0,IF(revenueReduction&gt;0.3,MAX(IF($B613="Oui - sans lien de dépendance",MIN(2258,F613,$D613)*overallRate,MIN(2258,F613)*overallRate),ROUND(MAX(IF($B613="Non - avec lien de dépendance",0,MIN((0.75*F613),1694)),MIN(F613,(0.75*$D613),1694)),2)),IF($B613="Non - avec lien de dépendance",MIN(1129,F613,$D613)*overallRate,MIN(2258,F613)*overallRate)))))</f>
        <v>Effectuez l’étape 1</v>
      </c>
      <c r="I613" s="3">
        <f t="shared" si="9"/>
        <v>0</v>
      </c>
    </row>
    <row r="614" spans="7:9" x14ac:dyDescent="0.5">
      <c r="G614" s="68" t="str">
        <f>IF(ISTEXT(overallRate),"Effectuez l’étape 1",IF($C614="Yes","Use Step 2a) Weekly for employees on leave with pay",IF(OR(COUNT($D614,E614)&lt;&gt;2,overallRate=0),0,IF(revenueReduction&gt;0.3,MAX(IF($B614="Oui - sans lien de dépendance",MIN(2258,E614,$D614)*overallRate,MIN(2258,E614)*overallRate),ROUND(MAX(IF($B614="Non - avec lien de dépendance",0,MIN((0.75*E614),1694)),MIN(E614,(0.75*$D614),1694)),2)),IF($B614="Non - avec lien de dépendance",MIN(1129,E614,$D614)*overallRate,MIN(2258,E614)*overallRate)))))</f>
        <v>Effectuez l’étape 1</v>
      </c>
      <c r="H614" s="68" t="str">
        <f>IF(ISTEXT(overallRate),"Effectuez l’étape 1",IF($C614="Yes","Use Step 2a) Weekly for employees on leave with pay",IF(OR(COUNT($D614,F614)&lt;&gt;2,overallRate=0),0,IF(revenueReduction&gt;0.3,MAX(IF($B614="Oui - sans lien de dépendance",MIN(2258,F614,$D614)*overallRate,MIN(2258,F614)*overallRate),ROUND(MAX(IF($B614="Non - avec lien de dépendance",0,MIN((0.75*F614),1694)),MIN(F614,(0.75*$D614),1694)),2)),IF($B614="Non - avec lien de dépendance",MIN(1129,F614,$D614)*overallRate,MIN(2258,F614)*overallRate)))))</f>
        <v>Effectuez l’étape 1</v>
      </c>
      <c r="I614" s="3">
        <f t="shared" si="9"/>
        <v>0</v>
      </c>
    </row>
    <row r="615" spans="7:9" x14ac:dyDescent="0.5">
      <c r="G615" s="68" t="str">
        <f>IF(ISTEXT(overallRate),"Effectuez l’étape 1",IF($C615="Yes","Use Step 2a) Weekly for employees on leave with pay",IF(OR(COUNT($D615,E615)&lt;&gt;2,overallRate=0),0,IF(revenueReduction&gt;0.3,MAX(IF($B615="Oui - sans lien de dépendance",MIN(2258,E615,$D615)*overallRate,MIN(2258,E615)*overallRate),ROUND(MAX(IF($B615="Non - avec lien de dépendance",0,MIN((0.75*E615),1694)),MIN(E615,(0.75*$D615),1694)),2)),IF($B615="Non - avec lien de dépendance",MIN(1129,E615,$D615)*overallRate,MIN(2258,E615)*overallRate)))))</f>
        <v>Effectuez l’étape 1</v>
      </c>
      <c r="H615" s="68" t="str">
        <f>IF(ISTEXT(overallRate),"Effectuez l’étape 1",IF($C615="Yes","Use Step 2a) Weekly for employees on leave with pay",IF(OR(COUNT($D615,F615)&lt;&gt;2,overallRate=0),0,IF(revenueReduction&gt;0.3,MAX(IF($B615="Oui - sans lien de dépendance",MIN(2258,F615,$D615)*overallRate,MIN(2258,F615)*overallRate),ROUND(MAX(IF($B615="Non - avec lien de dépendance",0,MIN((0.75*F615),1694)),MIN(F615,(0.75*$D615),1694)),2)),IF($B615="Non - avec lien de dépendance",MIN(1129,F615,$D615)*overallRate,MIN(2258,F615)*overallRate)))))</f>
        <v>Effectuez l’étape 1</v>
      </c>
      <c r="I615" s="3">
        <f t="shared" si="9"/>
        <v>0</v>
      </c>
    </row>
    <row r="616" spans="7:9" x14ac:dyDescent="0.5">
      <c r="G616" s="68" t="str">
        <f>IF(ISTEXT(overallRate),"Effectuez l’étape 1",IF($C616="Yes","Use Step 2a) Weekly for employees on leave with pay",IF(OR(COUNT($D616,E616)&lt;&gt;2,overallRate=0),0,IF(revenueReduction&gt;0.3,MAX(IF($B616="Oui - sans lien de dépendance",MIN(2258,E616,$D616)*overallRate,MIN(2258,E616)*overallRate),ROUND(MAX(IF($B616="Non - avec lien de dépendance",0,MIN((0.75*E616),1694)),MIN(E616,(0.75*$D616),1694)),2)),IF($B616="Non - avec lien de dépendance",MIN(1129,E616,$D616)*overallRate,MIN(2258,E616)*overallRate)))))</f>
        <v>Effectuez l’étape 1</v>
      </c>
      <c r="H616" s="68" t="str">
        <f>IF(ISTEXT(overallRate),"Effectuez l’étape 1",IF($C616="Yes","Use Step 2a) Weekly for employees on leave with pay",IF(OR(COUNT($D616,F616)&lt;&gt;2,overallRate=0),0,IF(revenueReduction&gt;0.3,MAX(IF($B616="Oui - sans lien de dépendance",MIN(2258,F616,$D616)*overallRate,MIN(2258,F616)*overallRate),ROUND(MAX(IF($B616="Non - avec lien de dépendance",0,MIN((0.75*F616),1694)),MIN(F616,(0.75*$D616),1694)),2)),IF($B616="Non - avec lien de dépendance",MIN(1129,F616,$D616)*overallRate,MIN(2258,F616)*overallRate)))))</f>
        <v>Effectuez l’étape 1</v>
      </c>
      <c r="I616" s="3">
        <f t="shared" si="9"/>
        <v>0</v>
      </c>
    </row>
    <row r="617" spans="7:9" x14ac:dyDescent="0.5">
      <c r="G617" s="68" t="str">
        <f>IF(ISTEXT(overallRate),"Effectuez l’étape 1",IF($C617="Yes","Use Step 2a) Weekly for employees on leave with pay",IF(OR(COUNT($D617,E617)&lt;&gt;2,overallRate=0),0,IF(revenueReduction&gt;0.3,MAX(IF($B617="Oui - sans lien de dépendance",MIN(2258,E617,$D617)*overallRate,MIN(2258,E617)*overallRate),ROUND(MAX(IF($B617="Non - avec lien de dépendance",0,MIN((0.75*E617),1694)),MIN(E617,(0.75*$D617),1694)),2)),IF($B617="Non - avec lien de dépendance",MIN(1129,E617,$D617)*overallRate,MIN(2258,E617)*overallRate)))))</f>
        <v>Effectuez l’étape 1</v>
      </c>
      <c r="H617" s="68" t="str">
        <f>IF(ISTEXT(overallRate),"Effectuez l’étape 1",IF($C617="Yes","Use Step 2a) Weekly for employees on leave with pay",IF(OR(COUNT($D617,F617)&lt;&gt;2,overallRate=0),0,IF(revenueReduction&gt;0.3,MAX(IF($B617="Oui - sans lien de dépendance",MIN(2258,F617,$D617)*overallRate,MIN(2258,F617)*overallRate),ROUND(MAX(IF($B617="Non - avec lien de dépendance",0,MIN((0.75*F617),1694)),MIN(F617,(0.75*$D617),1694)),2)),IF($B617="Non - avec lien de dépendance",MIN(1129,F617,$D617)*overallRate,MIN(2258,F617)*overallRate)))))</f>
        <v>Effectuez l’étape 1</v>
      </c>
      <c r="I617" s="3">
        <f t="shared" si="9"/>
        <v>0</v>
      </c>
    </row>
    <row r="618" spans="7:9" x14ac:dyDescent="0.5">
      <c r="G618" s="68" t="str">
        <f>IF(ISTEXT(overallRate),"Effectuez l’étape 1",IF($C618="Yes","Use Step 2a) Weekly for employees on leave with pay",IF(OR(COUNT($D618,E618)&lt;&gt;2,overallRate=0),0,IF(revenueReduction&gt;0.3,MAX(IF($B618="Oui - sans lien de dépendance",MIN(2258,E618,$D618)*overallRate,MIN(2258,E618)*overallRate),ROUND(MAX(IF($B618="Non - avec lien de dépendance",0,MIN((0.75*E618),1694)),MIN(E618,(0.75*$D618),1694)),2)),IF($B618="Non - avec lien de dépendance",MIN(1129,E618,$D618)*overallRate,MIN(2258,E618)*overallRate)))))</f>
        <v>Effectuez l’étape 1</v>
      </c>
      <c r="H618" s="68" t="str">
        <f>IF(ISTEXT(overallRate),"Effectuez l’étape 1",IF($C618="Yes","Use Step 2a) Weekly for employees on leave with pay",IF(OR(COUNT($D618,F618)&lt;&gt;2,overallRate=0),0,IF(revenueReduction&gt;0.3,MAX(IF($B618="Oui - sans lien de dépendance",MIN(2258,F618,$D618)*overallRate,MIN(2258,F618)*overallRate),ROUND(MAX(IF($B618="Non - avec lien de dépendance",0,MIN((0.75*F618),1694)),MIN(F618,(0.75*$D618),1694)),2)),IF($B618="Non - avec lien de dépendance",MIN(1129,F618,$D618)*overallRate,MIN(2258,F618)*overallRate)))))</f>
        <v>Effectuez l’étape 1</v>
      </c>
      <c r="I618" s="3">
        <f t="shared" si="9"/>
        <v>0</v>
      </c>
    </row>
    <row r="619" spans="7:9" x14ac:dyDescent="0.5">
      <c r="G619" s="68" t="str">
        <f>IF(ISTEXT(overallRate),"Effectuez l’étape 1",IF($C619="Yes","Use Step 2a) Weekly for employees on leave with pay",IF(OR(COUNT($D619,E619)&lt;&gt;2,overallRate=0),0,IF(revenueReduction&gt;0.3,MAX(IF($B619="Oui - sans lien de dépendance",MIN(2258,E619,$D619)*overallRate,MIN(2258,E619)*overallRate),ROUND(MAX(IF($B619="Non - avec lien de dépendance",0,MIN((0.75*E619),1694)),MIN(E619,(0.75*$D619),1694)),2)),IF($B619="Non - avec lien de dépendance",MIN(1129,E619,$D619)*overallRate,MIN(2258,E619)*overallRate)))))</f>
        <v>Effectuez l’étape 1</v>
      </c>
      <c r="H619" s="68" t="str">
        <f>IF(ISTEXT(overallRate),"Effectuez l’étape 1",IF($C619="Yes","Use Step 2a) Weekly for employees on leave with pay",IF(OR(COUNT($D619,F619)&lt;&gt;2,overallRate=0),0,IF(revenueReduction&gt;0.3,MAX(IF($B619="Oui - sans lien de dépendance",MIN(2258,F619,$D619)*overallRate,MIN(2258,F619)*overallRate),ROUND(MAX(IF($B619="Non - avec lien de dépendance",0,MIN((0.75*F619),1694)),MIN(F619,(0.75*$D619),1694)),2)),IF($B619="Non - avec lien de dépendance",MIN(1129,F619,$D619)*overallRate,MIN(2258,F619)*overallRate)))))</f>
        <v>Effectuez l’étape 1</v>
      </c>
      <c r="I619" s="3">
        <f t="shared" si="9"/>
        <v>0</v>
      </c>
    </row>
    <row r="620" spans="7:9" x14ac:dyDescent="0.5">
      <c r="G620" s="68" t="str">
        <f>IF(ISTEXT(overallRate),"Effectuez l’étape 1",IF($C620="Yes","Use Step 2a) Weekly for employees on leave with pay",IF(OR(COUNT($D620,E620)&lt;&gt;2,overallRate=0),0,IF(revenueReduction&gt;0.3,MAX(IF($B620="Oui - sans lien de dépendance",MIN(2258,E620,$D620)*overallRate,MIN(2258,E620)*overallRate),ROUND(MAX(IF($B620="Non - avec lien de dépendance",0,MIN((0.75*E620),1694)),MIN(E620,(0.75*$D620),1694)),2)),IF($B620="Non - avec lien de dépendance",MIN(1129,E620,$D620)*overallRate,MIN(2258,E620)*overallRate)))))</f>
        <v>Effectuez l’étape 1</v>
      </c>
      <c r="H620" s="68" t="str">
        <f>IF(ISTEXT(overallRate),"Effectuez l’étape 1",IF($C620="Yes","Use Step 2a) Weekly for employees on leave with pay",IF(OR(COUNT($D620,F620)&lt;&gt;2,overallRate=0),0,IF(revenueReduction&gt;0.3,MAX(IF($B620="Oui - sans lien de dépendance",MIN(2258,F620,$D620)*overallRate,MIN(2258,F620)*overallRate),ROUND(MAX(IF($B620="Non - avec lien de dépendance",0,MIN((0.75*F620),1694)),MIN(F620,(0.75*$D620),1694)),2)),IF($B620="Non - avec lien de dépendance",MIN(1129,F620,$D620)*overallRate,MIN(2258,F620)*overallRate)))))</f>
        <v>Effectuez l’étape 1</v>
      </c>
      <c r="I620" s="3">
        <f t="shared" si="9"/>
        <v>0</v>
      </c>
    </row>
    <row r="621" spans="7:9" x14ac:dyDescent="0.5">
      <c r="G621" s="68" t="str">
        <f>IF(ISTEXT(overallRate),"Effectuez l’étape 1",IF($C621="Yes","Use Step 2a) Weekly for employees on leave with pay",IF(OR(COUNT($D621,E621)&lt;&gt;2,overallRate=0),0,IF(revenueReduction&gt;0.3,MAX(IF($B621="Oui - sans lien de dépendance",MIN(2258,E621,$D621)*overallRate,MIN(2258,E621)*overallRate),ROUND(MAX(IF($B621="Non - avec lien de dépendance",0,MIN((0.75*E621),1694)),MIN(E621,(0.75*$D621),1694)),2)),IF($B621="Non - avec lien de dépendance",MIN(1129,E621,$D621)*overallRate,MIN(2258,E621)*overallRate)))))</f>
        <v>Effectuez l’étape 1</v>
      </c>
      <c r="H621" s="68" t="str">
        <f>IF(ISTEXT(overallRate),"Effectuez l’étape 1",IF($C621="Yes","Use Step 2a) Weekly for employees on leave with pay",IF(OR(COUNT($D621,F621)&lt;&gt;2,overallRate=0),0,IF(revenueReduction&gt;0.3,MAX(IF($B621="Oui - sans lien de dépendance",MIN(2258,F621,$D621)*overallRate,MIN(2258,F621)*overallRate),ROUND(MAX(IF($B621="Non - avec lien de dépendance",0,MIN((0.75*F621),1694)),MIN(F621,(0.75*$D621),1694)),2)),IF($B621="Non - avec lien de dépendance",MIN(1129,F621,$D621)*overallRate,MIN(2258,F621)*overallRate)))))</f>
        <v>Effectuez l’étape 1</v>
      </c>
      <c r="I621" s="3">
        <f t="shared" si="9"/>
        <v>0</v>
      </c>
    </row>
    <row r="622" spans="7:9" x14ac:dyDescent="0.5">
      <c r="G622" s="68" t="str">
        <f>IF(ISTEXT(overallRate),"Effectuez l’étape 1",IF($C622="Yes","Use Step 2a) Weekly for employees on leave with pay",IF(OR(COUNT($D622,E622)&lt;&gt;2,overallRate=0),0,IF(revenueReduction&gt;0.3,MAX(IF($B622="Oui - sans lien de dépendance",MIN(2258,E622,$D622)*overallRate,MIN(2258,E622)*overallRate),ROUND(MAX(IF($B622="Non - avec lien de dépendance",0,MIN((0.75*E622),1694)),MIN(E622,(0.75*$D622),1694)),2)),IF($B622="Non - avec lien de dépendance",MIN(1129,E622,$D622)*overallRate,MIN(2258,E622)*overallRate)))))</f>
        <v>Effectuez l’étape 1</v>
      </c>
      <c r="H622" s="68" t="str">
        <f>IF(ISTEXT(overallRate),"Effectuez l’étape 1",IF($C622="Yes","Use Step 2a) Weekly for employees on leave with pay",IF(OR(COUNT($D622,F622)&lt;&gt;2,overallRate=0),0,IF(revenueReduction&gt;0.3,MAX(IF($B622="Oui - sans lien de dépendance",MIN(2258,F622,$D622)*overallRate,MIN(2258,F622)*overallRate),ROUND(MAX(IF($B622="Non - avec lien de dépendance",0,MIN((0.75*F622),1694)),MIN(F622,(0.75*$D622),1694)),2)),IF($B622="Non - avec lien de dépendance",MIN(1129,F622,$D622)*overallRate,MIN(2258,F622)*overallRate)))))</f>
        <v>Effectuez l’étape 1</v>
      </c>
      <c r="I622" s="3">
        <f t="shared" si="9"/>
        <v>0</v>
      </c>
    </row>
    <row r="623" spans="7:9" x14ac:dyDescent="0.5">
      <c r="G623" s="68" t="str">
        <f>IF(ISTEXT(overallRate),"Effectuez l’étape 1",IF($C623="Yes","Use Step 2a) Weekly for employees on leave with pay",IF(OR(COUNT($D623,E623)&lt;&gt;2,overallRate=0),0,IF(revenueReduction&gt;0.3,MAX(IF($B623="Oui - sans lien de dépendance",MIN(2258,E623,$D623)*overallRate,MIN(2258,E623)*overallRate),ROUND(MAX(IF($B623="Non - avec lien de dépendance",0,MIN((0.75*E623),1694)),MIN(E623,(0.75*$D623),1694)),2)),IF($B623="Non - avec lien de dépendance",MIN(1129,E623,$D623)*overallRate,MIN(2258,E623)*overallRate)))))</f>
        <v>Effectuez l’étape 1</v>
      </c>
      <c r="H623" s="68" t="str">
        <f>IF(ISTEXT(overallRate),"Effectuez l’étape 1",IF($C623="Yes","Use Step 2a) Weekly for employees on leave with pay",IF(OR(COUNT($D623,F623)&lt;&gt;2,overallRate=0),0,IF(revenueReduction&gt;0.3,MAX(IF($B623="Oui - sans lien de dépendance",MIN(2258,F623,$D623)*overallRate,MIN(2258,F623)*overallRate),ROUND(MAX(IF($B623="Non - avec lien de dépendance",0,MIN((0.75*F623),1694)),MIN(F623,(0.75*$D623),1694)),2)),IF($B623="Non - avec lien de dépendance",MIN(1129,F623,$D623)*overallRate,MIN(2258,F623)*overallRate)))))</f>
        <v>Effectuez l’étape 1</v>
      </c>
      <c r="I623" s="3">
        <f t="shared" si="9"/>
        <v>0</v>
      </c>
    </row>
    <row r="624" spans="7:9" x14ac:dyDescent="0.5">
      <c r="G624" s="68" t="str">
        <f>IF(ISTEXT(overallRate),"Effectuez l’étape 1",IF($C624="Yes","Use Step 2a) Weekly for employees on leave with pay",IF(OR(COUNT($D624,E624)&lt;&gt;2,overallRate=0),0,IF(revenueReduction&gt;0.3,MAX(IF($B624="Oui - sans lien de dépendance",MIN(2258,E624,$D624)*overallRate,MIN(2258,E624)*overallRate),ROUND(MAX(IF($B624="Non - avec lien de dépendance",0,MIN((0.75*E624),1694)),MIN(E624,(0.75*$D624),1694)),2)),IF($B624="Non - avec lien de dépendance",MIN(1129,E624,$D624)*overallRate,MIN(2258,E624)*overallRate)))))</f>
        <v>Effectuez l’étape 1</v>
      </c>
      <c r="H624" s="68" t="str">
        <f>IF(ISTEXT(overallRate),"Effectuez l’étape 1",IF($C624="Yes","Use Step 2a) Weekly for employees on leave with pay",IF(OR(COUNT($D624,F624)&lt;&gt;2,overallRate=0),0,IF(revenueReduction&gt;0.3,MAX(IF($B624="Oui - sans lien de dépendance",MIN(2258,F624,$D624)*overallRate,MIN(2258,F624)*overallRate),ROUND(MAX(IF($B624="Non - avec lien de dépendance",0,MIN((0.75*F624),1694)),MIN(F624,(0.75*$D624),1694)),2)),IF($B624="Non - avec lien de dépendance",MIN(1129,F624,$D624)*overallRate,MIN(2258,F624)*overallRate)))))</f>
        <v>Effectuez l’étape 1</v>
      </c>
      <c r="I624" s="3">
        <f t="shared" si="9"/>
        <v>0</v>
      </c>
    </row>
    <row r="625" spans="7:9" x14ac:dyDescent="0.5">
      <c r="G625" s="68" t="str">
        <f>IF(ISTEXT(overallRate),"Effectuez l’étape 1",IF($C625="Yes","Use Step 2a) Weekly for employees on leave with pay",IF(OR(COUNT($D625,E625)&lt;&gt;2,overallRate=0),0,IF(revenueReduction&gt;0.3,MAX(IF($B625="Oui - sans lien de dépendance",MIN(2258,E625,$D625)*overallRate,MIN(2258,E625)*overallRate),ROUND(MAX(IF($B625="Non - avec lien de dépendance",0,MIN((0.75*E625),1694)),MIN(E625,(0.75*$D625),1694)),2)),IF($B625="Non - avec lien de dépendance",MIN(1129,E625,$D625)*overallRate,MIN(2258,E625)*overallRate)))))</f>
        <v>Effectuez l’étape 1</v>
      </c>
      <c r="H625" s="68" t="str">
        <f>IF(ISTEXT(overallRate),"Effectuez l’étape 1",IF($C625="Yes","Use Step 2a) Weekly for employees on leave with pay",IF(OR(COUNT($D625,F625)&lt;&gt;2,overallRate=0),0,IF(revenueReduction&gt;0.3,MAX(IF($B625="Oui - sans lien de dépendance",MIN(2258,F625,$D625)*overallRate,MIN(2258,F625)*overallRate),ROUND(MAX(IF($B625="Non - avec lien de dépendance",0,MIN((0.75*F625),1694)),MIN(F625,(0.75*$D625),1694)),2)),IF($B625="Non - avec lien de dépendance",MIN(1129,F625,$D625)*overallRate,MIN(2258,F625)*overallRate)))))</f>
        <v>Effectuez l’étape 1</v>
      </c>
      <c r="I625" s="3">
        <f t="shared" si="9"/>
        <v>0</v>
      </c>
    </row>
    <row r="626" spans="7:9" x14ac:dyDescent="0.5">
      <c r="G626" s="68" t="str">
        <f>IF(ISTEXT(overallRate),"Effectuez l’étape 1",IF($C626="Yes","Use Step 2a) Weekly for employees on leave with pay",IF(OR(COUNT($D626,E626)&lt;&gt;2,overallRate=0),0,IF(revenueReduction&gt;0.3,MAX(IF($B626="Oui - sans lien de dépendance",MIN(2258,E626,$D626)*overallRate,MIN(2258,E626)*overallRate),ROUND(MAX(IF($B626="Non - avec lien de dépendance",0,MIN((0.75*E626),1694)),MIN(E626,(0.75*$D626),1694)),2)),IF($B626="Non - avec lien de dépendance",MIN(1129,E626,$D626)*overallRate,MIN(2258,E626)*overallRate)))))</f>
        <v>Effectuez l’étape 1</v>
      </c>
      <c r="H626" s="68" t="str">
        <f>IF(ISTEXT(overallRate),"Effectuez l’étape 1",IF($C626="Yes","Use Step 2a) Weekly for employees on leave with pay",IF(OR(COUNT($D626,F626)&lt;&gt;2,overallRate=0),0,IF(revenueReduction&gt;0.3,MAX(IF($B626="Oui - sans lien de dépendance",MIN(2258,F626,$D626)*overallRate,MIN(2258,F626)*overallRate),ROUND(MAX(IF($B626="Non - avec lien de dépendance",0,MIN((0.75*F626),1694)),MIN(F626,(0.75*$D626),1694)),2)),IF($B626="Non - avec lien de dépendance",MIN(1129,F626,$D626)*overallRate,MIN(2258,F626)*overallRate)))))</f>
        <v>Effectuez l’étape 1</v>
      </c>
      <c r="I626" s="3">
        <f t="shared" si="9"/>
        <v>0</v>
      </c>
    </row>
    <row r="627" spans="7:9" x14ac:dyDescent="0.5">
      <c r="G627" s="68" t="str">
        <f>IF(ISTEXT(overallRate),"Effectuez l’étape 1",IF($C627="Yes","Use Step 2a) Weekly for employees on leave with pay",IF(OR(COUNT($D627,E627)&lt;&gt;2,overallRate=0),0,IF(revenueReduction&gt;0.3,MAX(IF($B627="Oui - sans lien de dépendance",MIN(2258,E627,$D627)*overallRate,MIN(2258,E627)*overallRate),ROUND(MAX(IF($B627="Non - avec lien de dépendance",0,MIN((0.75*E627),1694)),MIN(E627,(0.75*$D627),1694)),2)),IF($B627="Non - avec lien de dépendance",MIN(1129,E627,$D627)*overallRate,MIN(2258,E627)*overallRate)))))</f>
        <v>Effectuez l’étape 1</v>
      </c>
      <c r="H627" s="68" t="str">
        <f>IF(ISTEXT(overallRate),"Effectuez l’étape 1",IF($C627="Yes","Use Step 2a) Weekly for employees on leave with pay",IF(OR(COUNT($D627,F627)&lt;&gt;2,overallRate=0),0,IF(revenueReduction&gt;0.3,MAX(IF($B627="Oui - sans lien de dépendance",MIN(2258,F627,$D627)*overallRate,MIN(2258,F627)*overallRate),ROUND(MAX(IF($B627="Non - avec lien de dépendance",0,MIN((0.75*F627),1694)),MIN(F627,(0.75*$D627),1694)),2)),IF($B627="Non - avec lien de dépendance",MIN(1129,F627,$D627)*overallRate,MIN(2258,F627)*overallRate)))))</f>
        <v>Effectuez l’étape 1</v>
      </c>
      <c r="I627" s="3">
        <f t="shared" si="9"/>
        <v>0</v>
      </c>
    </row>
    <row r="628" spans="7:9" x14ac:dyDescent="0.5">
      <c r="G628" s="68" t="str">
        <f>IF(ISTEXT(overallRate),"Effectuez l’étape 1",IF($C628="Yes","Use Step 2a) Weekly for employees on leave with pay",IF(OR(COUNT($D628,E628)&lt;&gt;2,overallRate=0),0,IF(revenueReduction&gt;0.3,MAX(IF($B628="Oui - sans lien de dépendance",MIN(2258,E628,$D628)*overallRate,MIN(2258,E628)*overallRate),ROUND(MAX(IF($B628="Non - avec lien de dépendance",0,MIN((0.75*E628),1694)),MIN(E628,(0.75*$D628),1694)),2)),IF($B628="Non - avec lien de dépendance",MIN(1129,E628,$D628)*overallRate,MIN(2258,E628)*overallRate)))))</f>
        <v>Effectuez l’étape 1</v>
      </c>
      <c r="H628" s="68" t="str">
        <f>IF(ISTEXT(overallRate),"Effectuez l’étape 1",IF($C628="Yes","Use Step 2a) Weekly for employees on leave with pay",IF(OR(COUNT($D628,F628)&lt;&gt;2,overallRate=0),0,IF(revenueReduction&gt;0.3,MAX(IF($B628="Oui - sans lien de dépendance",MIN(2258,F628,$D628)*overallRate,MIN(2258,F628)*overallRate),ROUND(MAX(IF($B628="Non - avec lien de dépendance",0,MIN((0.75*F628),1694)),MIN(F628,(0.75*$D628),1694)),2)),IF($B628="Non - avec lien de dépendance",MIN(1129,F628,$D628)*overallRate,MIN(2258,F628)*overallRate)))))</f>
        <v>Effectuez l’étape 1</v>
      </c>
      <c r="I628" s="3">
        <f t="shared" si="9"/>
        <v>0</v>
      </c>
    </row>
    <row r="629" spans="7:9" x14ac:dyDescent="0.5">
      <c r="G629" s="68" t="str">
        <f>IF(ISTEXT(overallRate),"Effectuez l’étape 1",IF($C629="Yes","Use Step 2a) Weekly for employees on leave with pay",IF(OR(COUNT($D629,E629)&lt;&gt;2,overallRate=0),0,IF(revenueReduction&gt;0.3,MAX(IF($B629="Oui - sans lien de dépendance",MIN(2258,E629,$D629)*overallRate,MIN(2258,E629)*overallRate),ROUND(MAX(IF($B629="Non - avec lien de dépendance",0,MIN((0.75*E629),1694)),MIN(E629,(0.75*$D629),1694)),2)),IF($B629="Non - avec lien de dépendance",MIN(1129,E629,$D629)*overallRate,MIN(2258,E629)*overallRate)))))</f>
        <v>Effectuez l’étape 1</v>
      </c>
      <c r="H629" s="68" t="str">
        <f>IF(ISTEXT(overallRate),"Effectuez l’étape 1",IF($C629="Yes","Use Step 2a) Weekly for employees on leave with pay",IF(OR(COUNT($D629,F629)&lt;&gt;2,overallRate=0),0,IF(revenueReduction&gt;0.3,MAX(IF($B629="Oui - sans lien de dépendance",MIN(2258,F629,$D629)*overallRate,MIN(2258,F629)*overallRate),ROUND(MAX(IF($B629="Non - avec lien de dépendance",0,MIN((0.75*F629),1694)),MIN(F629,(0.75*$D629),1694)),2)),IF($B629="Non - avec lien de dépendance",MIN(1129,F629,$D629)*overallRate,MIN(2258,F629)*overallRate)))))</f>
        <v>Effectuez l’étape 1</v>
      </c>
      <c r="I629" s="3">
        <f t="shared" si="9"/>
        <v>0</v>
      </c>
    </row>
    <row r="630" spans="7:9" x14ac:dyDescent="0.5">
      <c r="G630" s="68" t="str">
        <f>IF(ISTEXT(overallRate),"Effectuez l’étape 1",IF($C630="Yes","Use Step 2a) Weekly for employees on leave with pay",IF(OR(COUNT($D630,E630)&lt;&gt;2,overallRate=0),0,IF(revenueReduction&gt;0.3,MAX(IF($B630="Oui - sans lien de dépendance",MIN(2258,E630,$D630)*overallRate,MIN(2258,E630)*overallRate),ROUND(MAX(IF($B630="Non - avec lien de dépendance",0,MIN((0.75*E630),1694)),MIN(E630,(0.75*$D630),1694)),2)),IF($B630="Non - avec lien de dépendance",MIN(1129,E630,$D630)*overallRate,MIN(2258,E630)*overallRate)))))</f>
        <v>Effectuez l’étape 1</v>
      </c>
      <c r="H630" s="68" t="str">
        <f>IF(ISTEXT(overallRate),"Effectuez l’étape 1",IF($C630="Yes","Use Step 2a) Weekly for employees on leave with pay",IF(OR(COUNT($D630,F630)&lt;&gt;2,overallRate=0),0,IF(revenueReduction&gt;0.3,MAX(IF($B630="Oui - sans lien de dépendance",MIN(2258,F630,$D630)*overallRate,MIN(2258,F630)*overallRate),ROUND(MAX(IF($B630="Non - avec lien de dépendance",0,MIN((0.75*F630),1694)),MIN(F630,(0.75*$D630),1694)),2)),IF($B630="Non - avec lien de dépendance",MIN(1129,F630,$D630)*overallRate,MIN(2258,F630)*overallRate)))))</f>
        <v>Effectuez l’étape 1</v>
      </c>
      <c r="I630" s="3">
        <f t="shared" si="9"/>
        <v>0</v>
      </c>
    </row>
    <row r="631" spans="7:9" x14ac:dyDescent="0.5">
      <c r="G631" s="68" t="str">
        <f>IF(ISTEXT(overallRate),"Effectuez l’étape 1",IF($C631="Yes","Use Step 2a) Weekly for employees on leave with pay",IF(OR(COUNT($D631,E631)&lt;&gt;2,overallRate=0),0,IF(revenueReduction&gt;0.3,MAX(IF($B631="Oui - sans lien de dépendance",MIN(2258,E631,$D631)*overallRate,MIN(2258,E631)*overallRate),ROUND(MAX(IF($B631="Non - avec lien de dépendance",0,MIN((0.75*E631),1694)),MIN(E631,(0.75*$D631),1694)),2)),IF($B631="Non - avec lien de dépendance",MIN(1129,E631,$D631)*overallRate,MIN(2258,E631)*overallRate)))))</f>
        <v>Effectuez l’étape 1</v>
      </c>
      <c r="H631" s="68" t="str">
        <f>IF(ISTEXT(overallRate),"Effectuez l’étape 1",IF($C631="Yes","Use Step 2a) Weekly for employees on leave with pay",IF(OR(COUNT($D631,F631)&lt;&gt;2,overallRate=0),0,IF(revenueReduction&gt;0.3,MAX(IF($B631="Oui - sans lien de dépendance",MIN(2258,F631,$D631)*overallRate,MIN(2258,F631)*overallRate),ROUND(MAX(IF($B631="Non - avec lien de dépendance",0,MIN((0.75*F631),1694)),MIN(F631,(0.75*$D631),1694)),2)),IF($B631="Non - avec lien de dépendance",MIN(1129,F631,$D631)*overallRate,MIN(2258,F631)*overallRate)))))</f>
        <v>Effectuez l’étape 1</v>
      </c>
      <c r="I631" s="3">
        <f t="shared" si="9"/>
        <v>0</v>
      </c>
    </row>
    <row r="632" spans="7:9" x14ac:dyDescent="0.5">
      <c r="G632" s="68" t="str">
        <f>IF(ISTEXT(overallRate),"Effectuez l’étape 1",IF($C632="Yes","Use Step 2a) Weekly for employees on leave with pay",IF(OR(COUNT($D632,E632)&lt;&gt;2,overallRate=0),0,IF(revenueReduction&gt;0.3,MAX(IF($B632="Oui - sans lien de dépendance",MIN(2258,E632,$D632)*overallRate,MIN(2258,E632)*overallRate),ROUND(MAX(IF($B632="Non - avec lien de dépendance",0,MIN((0.75*E632),1694)),MIN(E632,(0.75*$D632),1694)),2)),IF($B632="Non - avec lien de dépendance",MIN(1129,E632,$D632)*overallRate,MIN(2258,E632)*overallRate)))))</f>
        <v>Effectuez l’étape 1</v>
      </c>
      <c r="H632" s="68" t="str">
        <f>IF(ISTEXT(overallRate),"Effectuez l’étape 1",IF($C632="Yes","Use Step 2a) Weekly for employees on leave with pay",IF(OR(COUNT($D632,F632)&lt;&gt;2,overallRate=0),0,IF(revenueReduction&gt;0.3,MAX(IF($B632="Oui - sans lien de dépendance",MIN(2258,F632,$D632)*overallRate,MIN(2258,F632)*overallRate),ROUND(MAX(IF($B632="Non - avec lien de dépendance",0,MIN((0.75*F632),1694)),MIN(F632,(0.75*$D632),1694)),2)),IF($B632="Non - avec lien de dépendance",MIN(1129,F632,$D632)*overallRate,MIN(2258,F632)*overallRate)))))</f>
        <v>Effectuez l’étape 1</v>
      </c>
      <c r="I632" s="3">
        <f t="shared" si="9"/>
        <v>0</v>
      </c>
    </row>
    <row r="633" spans="7:9" x14ac:dyDescent="0.5">
      <c r="G633" s="68" t="str">
        <f>IF(ISTEXT(overallRate),"Effectuez l’étape 1",IF($C633="Yes","Use Step 2a) Weekly for employees on leave with pay",IF(OR(COUNT($D633,E633)&lt;&gt;2,overallRate=0),0,IF(revenueReduction&gt;0.3,MAX(IF($B633="Oui - sans lien de dépendance",MIN(2258,E633,$D633)*overallRate,MIN(2258,E633)*overallRate),ROUND(MAX(IF($B633="Non - avec lien de dépendance",0,MIN((0.75*E633),1694)),MIN(E633,(0.75*$D633),1694)),2)),IF($B633="Non - avec lien de dépendance",MIN(1129,E633,$D633)*overallRate,MIN(2258,E633)*overallRate)))))</f>
        <v>Effectuez l’étape 1</v>
      </c>
      <c r="H633" s="68" t="str">
        <f>IF(ISTEXT(overallRate),"Effectuez l’étape 1",IF($C633="Yes","Use Step 2a) Weekly for employees on leave with pay",IF(OR(COUNT($D633,F633)&lt;&gt;2,overallRate=0),0,IF(revenueReduction&gt;0.3,MAX(IF($B633="Oui - sans lien de dépendance",MIN(2258,F633,$D633)*overallRate,MIN(2258,F633)*overallRate),ROUND(MAX(IF($B633="Non - avec lien de dépendance",0,MIN((0.75*F633),1694)),MIN(F633,(0.75*$D633),1694)),2)),IF($B633="Non - avec lien de dépendance",MIN(1129,F633,$D633)*overallRate,MIN(2258,F633)*overallRate)))))</f>
        <v>Effectuez l’étape 1</v>
      </c>
      <c r="I633" s="3">
        <f t="shared" si="9"/>
        <v>0</v>
      </c>
    </row>
    <row r="634" spans="7:9" x14ac:dyDescent="0.5">
      <c r="G634" s="68" t="str">
        <f>IF(ISTEXT(overallRate),"Effectuez l’étape 1",IF($C634="Yes","Use Step 2a) Weekly for employees on leave with pay",IF(OR(COUNT($D634,E634)&lt;&gt;2,overallRate=0),0,IF(revenueReduction&gt;0.3,MAX(IF($B634="Oui - sans lien de dépendance",MIN(2258,E634,$D634)*overallRate,MIN(2258,E634)*overallRate),ROUND(MAX(IF($B634="Non - avec lien de dépendance",0,MIN((0.75*E634),1694)),MIN(E634,(0.75*$D634),1694)),2)),IF($B634="Non - avec lien de dépendance",MIN(1129,E634,$D634)*overallRate,MIN(2258,E634)*overallRate)))))</f>
        <v>Effectuez l’étape 1</v>
      </c>
      <c r="H634" s="68" t="str">
        <f>IF(ISTEXT(overallRate),"Effectuez l’étape 1",IF($C634="Yes","Use Step 2a) Weekly for employees on leave with pay",IF(OR(COUNT($D634,F634)&lt;&gt;2,overallRate=0),0,IF(revenueReduction&gt;0.3,MAX(IF($B634="Oui - sans lien de dépendance",MIN(2258,F634,$D634)*overallRate,MIN(2258,F634)*overallRate),ROUND(MAX(IF($B634="Non - avec lien de dépendance",0,MIN((0.75*F634),1694)),MIN(F634,(0.75*$D634),1694)),2)),IF($B634="Non - avec lien de dépendance",MIN(1129,F634,$D634)*overallRate,MIN(2258,F634)*overallRate)))))</f>
        <v>Effectuez l’étape 1</v>
      </c>
      <c r="I634" s="3">
        <f t="shared" si="9"/>
        <v>0</v>
      </c>
    </row>
    <row r="635" spans="7:9" x14ac:dyDescent="0.5">
      <c r="G635" s="68" t="str">
        <f>IF(ISTEXT(overallRate),"Effectuez l’étape 1",IF($C635="Yes","Use Step 2a) Weekly for employees on leave with pay",IF(OR(COUNT($D635,E635)&lt;&gt;2,overallRate=0),0,IF(revenueReduction&gt;0.3,MAX(IF($B635="Oui - sans lien de dépendance",MIN(2258,E635,$D635)*overallRate,MIN(2258,E635)*overallRate),ROUND(MAX(IF($B635="Non - avec lien de dépendance",0,MIN((0.75*E635),1694)),MIN(E635,(0.75*$D635),1694)),2)),IF($B635="Non - avec lien de dépendance",MIN(1129,E635,$D635)*overallRate,MIN(2258,E635)*overallRate)))))</f>
        <v>Effectuez l’étape 1</v>
      </c>
      <c r="H635" s="68" t="str">
        <f>IF(ISTEXT(overallRate),"Effectuez l’étape 1",IF($C635="Yes","Use Step 2a) Weekly for employees on leave with pay",IF(OR(COUNT($D635,F635)&lt;&gt;2,overallRate=0),0,IF(revenueReduction&gt;0.3,MAX(IF($B635="Oui - sans lien de dépendance",MIN(2258,F635,$D635)*overallRate,MIN(2258,F635)*overallRate),ROUND(MAX(IF($B635="Non - avec lien de dépendance",0,MIN((0.75*F635),1694)),MIN(F635,(0.75*$D635),1694)),2)),IF($B635="Non - avec lien de dépendance",MIN(1129,F635,$D635)*overallRate,MIN(2258,F635)*overallRate)))))</f>
        <v>Effectuez l’étape 1</v>
      </c>
      <c r="I635" s="3">
        <f t="shared" si="9"/>
        <v>0</v>
      </c>
    </row>
    <row r="636" spans="7:9" x14ac:dyDescent="0.5">
      <c r="G636" s="68" t="str">
        <f>IF(ISTEXT(overallRate),"Effectuez l’étape 1",IF($C636="Yes","Use Step 2a) Weekly for employees on leave with pay",IF(OR(COUNT($D636,E636)&lt;&gt;2,overallRate=0),0,IF(revenueReduction&gt;0.3,MAX(IF($B636="Oui - sans lien de dépendance",MIN(2258,E636,$D636)*overallRate,MIN(2258,E636)*overallRate),ROUND(MAX(IF($B636="Non - avec lien de dépendance",0,MIN((0.75*E636),1694)),MIN(E636,(0.75*$D636),1694)),2)),IF($B636="Non - avec lien de dépendance",MIN(1129,E636,$D636)*overallRate,MIN(2258,E636)*overallRate)))))</f>
        <v>Effectuez l’étape 1</v>
      </c>
      <c r="H636" s="68" t="str">
        <f>IF(ISTEXT(overallRate),"Effectuez l’étape 1",IF($C636="Yes","Use Step 2a) Weekly for employees on leave with pay",IF(OR(COUNT($D636,F636)&lt;&gt;2,overallRate=0),0,IF(revenueReduction&gt;0.3,MAX(IF($B636="Oui - sans lien de dépendance",MIN(2258,F636,$D636)*overallRate,MIN(2258,F636)*overallRate),ROUND(MAX(IF($B636="Non - avec lien de dépendance",0,MIN((0.75*F636),1694)),MIN(F636,(0.75*$D636),1694)),2)),IF($B636="Non - avec lien de dépendance",MIN(1129,F636,$D636)*overallRate,MIN(2258,F636)*overallRate)))))</f>
        <v>Effectuez l’étape 1</v>
      </c>
      <c r="I636" s="3">
        <f t="shared" si="9"/>
        <v>0</v>
      </c>
    </row>
    <row r="637" spans="7:9" x14ac:dyDescent="0.5">
      <c r="G637" s="68" t="str">
        <f>IF(ISTEXT(overallRate),"Effectuez l’étape 1",IF($C637="Yes","Use Step 2a) Weekly for employees on leave with pay",IF(OR(COUNT($D637,E637)&lt;&gt;2,overallRate=0),0,IF(revenueReduction&gt;0.3,MAX(IF($B637="Oui - sans lien de dépendance",MIN(2258,E637,$D637)*overallRate,MIN(2258,E637)*overallRate),ROUND(MAX(IF($B637="Non - avec lien de dépendance",0,MIN((0.75*E637),1694)),MIN(E637,(0.75*$D637),1694)),2)),IF($B637="Non - avec lien de dépendance",MIN(1129,E637,$D637)*overallRate,MIN(2258,E637)*overallRate)))))</f>
        <v>Effectuez l’étape 1</v>
      </c>
      <c r="H637" s="68" t="str">
        <f>IF(ISTEXT(overallRate),"Effectuez l’étape 1",IF($C637="Yes","Use Step 2a) Weekly for employees on leave with pay",IF(OR(COUNT($D637,F637)&lt;&gt;2,overallRate=0),0,IF(revenueReduction&gt;0.3,MAX(IF($B637="Oui - sans lien de dépendance",MIN(2258,F637,$D637)*overallRate,MIN(2258,F637)*overallRate),ROUND(MAX(IF($B637="Non - avec lien de dépendance",0,MIN((0.75*F637),1694)),MIN(F637,(0.75*$D637),1694)),2)),IF($B637="Non - avec lien de dépendance",MIN(1129,F637,$D637)*overallRate,MIN(2258,F637)*overallRate)))))</f>
        <v>Effectuez l’étape 1</v>
      </c>
      <c r="I637" s="3">
        <f t="shared" si="9"/>
        <v>0</v>
      </c>
    </row>
    <row r="638" spans="7:9" x14ac:dyDescent="0.5">
      <c r="G638" s="68" t="str">
        <f>IF(ISTEXT(overallRate),"Effectuez l’étape 1",IF($C638="Yes","Use Step 2a) Weekly for employees on leave with pay",IF(OR(COUNT($D638,E638)&lt;&gt;2,overallRate=0),0,IF(revenueReduction&gt;0.3,MAX(IF($B638="Oui - sans lien de dépendance",MIN(2258,E638,$D638)*overallRate,MIN(2258,E638)*overallRate),ROUND(MAX(IF($B638="Non - avec lien de dépendance",0,MIN((0.75*E638),1694)),MIN(E638,(0.75*$D638),1694)),2)),IF($B638="Non - avec lien de dépendance",MIN(1129,E638,$D638)*overallRate,MIN(2258,E638)*overallRate)))))</f>
        <v>Effectuez l’étape 1</v>
      </c>
      <c r="H638" s="68" t="str">
        <f>IF(ISTEXT(overallRate),"Effectuez l’étape 1",IF($C638="Yes","Use Step 2a) Weekly for employees on leave with pay",IF(OR(COUNT($D638,F638)&lt;&gt;2,overallRate=0),0,IF(revenueReduction&gt;0.3,MAX(IF($B638="Oui - sans lien de dépendance",MIN(2258,F638,$D638)*overallRate,MIN(2258,F638)*overallRate),ROUND(MAX(IF($B638="Non - avec lien de dépendance",0,MIN((0.75*F638),1694)),MIN(F638,(0.75*$D638),1694)),2)),IF($B638="Non - avec lien de dépendance",MIN(1129,F638,$D638)*overallRate,MIN(2258,F638)*overallRate)))))</f>
        <v>Effectuez l’étape 1</v>
      </c>
      <c r="I638" s="3">
        <f t="shared" si="9"/>
        <v>0</v>
      </c>
    </row>
    <row r="639" spans="7:9" x14ac:dyDescent="0.5">
      <c r="G639" s="68" t="str">
        <f>IF(ISTEXT(overallRate),"Effectuez l’étape 1",IF($C639="Yes","Use Step 2a) Weekly for employees on leave with pay",IF(OR(COUNT($D639,E639)&lt;&gt;2,overallRate=0),0,IF(revenueReduction&gt;0.3,MAX(IF($B639="Oui - sans lien de dépendance",MIN(2258,E639,$D639)*overallRate,MIN(2258,E639)*overallRate),ROUND(MAX(IF($B639="Non - avec lien de dépendance",0,MIN((0.75*E639),1694)),MIN(E639,(0.75*$D639),1694)),2)),IF($B639="Non - avec lien de dépendance",MIN(1129,E639,$D639)*overallRate,MIN(2258,E639)*overallRate)))))</f>
        <v>Effectuez l’étape 1</v>
      </c>
      <c r="H639" s="68" t="str">
        <f>IF(ISTEXT(overallRate),"Effectuez l’étape 1",IF($C639="Yes","Use Step 2a) Weekly for employees on leave with pay",IF(OR(COUNT($D639,F639)&lt;&gt;2,overallRate=0),0,IF(revenueReduction&gt;0.3,MAX(IF($B639="Oui - sans lien de dépendance",MIN(2258,F639,$D639)*overallRate,MIN(2258,F639)*overallRate),ROUND(MAX(IF($B639="Non - avec lien de dépendance",0,MIN((0.75*F639),1694)),MIN(F639,(0.75*$D639),1694)),2)),IF($B639="Non - avec lien de dépendance",MIN(1129,F639,$D639)*overallRate,MIN(2258,F639)*overallRate)))))</f>
        <v>Effectuez l’étape 1</v>
      </c>
      <c r="I639" s="3">
        <f t="shared" si="9"/>
        <v>0</v>
      </c>
    </row>
    <row r="640" spans="7:9" x14ac:dyDescent="0.5">
      <c r="G640" s="68" t="str">
        <f>IF(ISTEXT(overallRate),"Effectuez l’étape 1",IF($C640="Yes","Use Step 2a) Weekly for employees on leave with pay",IF(OR(COUNT($D640,E640)&lt;&gt;2,overallRate=0),0,IF(revenueReduction&gt;0.3,MAX(IF($B640="Oui - sans lien de dépendance",MIN(2258,E640,$D640)*overallRate,MIN(2258,E640)*overallRate),ROUND(MAX(IF($B640="Non - avec lien de dépendance",0,MIN((0.75*E640),1694)),MIN(E640,(0.75*$D640),1694)),2)),IF($B640="Non - avec lien de dépendance",MIN(1129,E640,$D640)*overallRate,MIN(2258,E640)*overallRate)))))</f>
        <v>Effectuez l’étape 1</v>
      </c>
      <c r="H640" s="68" t="str">
        <f>IF(ISTEXT(overallRate),"Effectuez l’étape 1",IF($C640="Yes","Use Step 2a) Weekly for employees on leave with pay",IF(OR(COUNT($D640,F640)&lt;&gt;2,overallRate=0),0,IF(revenueReduction&gt;0.3,MAX(IF($B640="Oui - sans lien de dépendance",MIN(2258,F640,$D640)*overallRate,MIN(2258,F640)*overallRate),ROUND(MAX(IF($B640="Non - avec lien de dépendance",0,MIN((0.75*F640),1694)),MIN(F640,(0.75*$D640),1694)),2)),IF($B640="Non - avec lien de dépendance",MIN(1129,F640,$D640)*overallRate,MIN(2258,F640)*overallRate)))))</f>
        <v>Effectuez l’étape 1</v>
      </c>
      <c r="I640" s="3">
        <f t="shared" si="9"/>
        <v>0</v>
      </c>
    </row>
    <row r="641" spans="7:9" x14ac:dyDescent="0.5">
      <c r="G641" s="68" t="str">
        <f>IF(ISTEXT(overallRate),"Effectuez l’étape 1",IF($C641="Yes","Use Step 2a) Weekly for employees on leave with pay",IF(OR(COUNT($D641,E641)&lt;&gt;2,overallRate=0),0,IF(revenueReduction&gt;0.3,MAX(IF($B641="Oui - sans lien de dépendance",MIN(2258,E641,$D641)*overallRate,MIN(2258,E641)*overallRate),ROUND(MAX(IF($B641="Non - avec lien de dépendance",0,MIN((0.75*E641),1694)),MIN(E641,(0.75*$D641),1694)),2)),IF($B641="Non - avec lien de dépendance",MIN(1129,E641,$D641)*overallRate,MIN(2258,E641)*overallRate)))))</f>
        <v>Effectuez l’étape 1</v>
      </c>
      <c r="H641" s="68" t="str">
        <f>IF(ISTEXT(overallRate),"Effectuez l’étape 1",IF($C641="Yes","Use Step 2a) Weekly for employees on leave with pay",IF(OR(COUNT($D641,F641)&lt;&gt;2,overallRate=0),0,IF(revenueReduction&gt;0.3,MAX(IF($B641="Oui - sans lien de dépendance",MIN(2258,F641,$D641)*overallRate,MIN(2258,F641)*overallRate),ROUND(MAX(IF($B641="Non - avec lien de dépendance",0,MIN((0.75*F641),1694)),MIN(F641,(0.75*$D641),1694)),2)),IF($B641="Non - avec lien de dépendance",MIN(1129,F641,$D641)*overallRate,MIN(2258,F641)*overallRate)))))</f>
        <v>Effectuez l’étape 1</v>
      </c>
      <c r="I641" s="3">
        <f t="shared" si="9"/>
        <v>0</v>
      </c>
    </row>
    <row r="642" spans="7:9" x14ac:dyDescent="0.5">
      <c r="G642" s="68" t="str">
        <f>IF(ISTEXT(overallRate),"Effectuez l’étape 1",IF($C642="Yes","Use Step 2a) Weekly for employees on leave with pay",IF(OR(COUNT($D642,E642)&lt;&gt;2,overallRate=0),0,IF(revenueReduction&gt;0.3,MAX(IF($B642="Oui - sans lien de dépendance",MIN(2258,E642,$D642)*overallRate,MIN(2258,E642)*overallRate),ROUND(MAX(IF($B642="Non - avec lien de dépendance",0,MIN((0.75*E642),1694)),MIN(E642,(0.75*$D642),1694)),2)),IF($B642="Non - avec lien de dépendance",MIN(1129,E642,$D642)*overallRate,MIN(2258,E642)*overallRate)))))</f>
        <v>Effectuez l’étape 1</v>
      </c>
      <c r="H642" s="68" t="str">
        <f>IF(ISTEXT(overallRate),"Effectuez l’étape 1",IF($C642="Yes","Use Step 2a) Weekly for employees on leave with pay",IF(OR(COUNT($D642,F642)&lt;&gt;2,overallRate=0),0,IF(revenueReduction&gt;0.3,MAX(IF($B642="Oui - sans lien de dépendance",MIN(2258,F642,$D642)*overallRate,MIN(2258,F642)*overallRate),ROUND(MAX(IF($B642="Non - avec lien de dépendance",0,MIN((0.75*F642),1694)),MIN(F642,(0.75*$D642),1694)),2)),IF($B642="Non - avec lien de dépendance",MIN(1129,F642,$D642)*overallRate,MIN(2258,F642)*overallRate)))))</f>
        <v>Effectuez l’étape 1</v>
      </c>
      <c r="I642" s="3">
        <f t="shared" si="9"/>
        <v>0</v>
      </c>
    </row>
    <row r="643" spans="7:9" x14ac:dyDescent="0.5">
      <c r="G643" s="68" t="str">
        <f>IF(ISTEXT(overallRate),"Effectuez l’étape 1",IF($C643="Yes","Use Step 2a) Weekly for employees on leave with pay",IF(OR(COUNT($D643,E643)&lt;&gt;2,overallRate=0),0,IF(revenueReduction&gt;0.3,MAX(IF($B643="Oui - sans lien de dépendance",MIN(2258,E643,$D643)*overallRate,MIN(2258,E643)*overallRate),ROUND(MAX(IF($B643="Non - avec lien de dépendance",0,MIN((0.75*E643),1694)),MIN(E643,(0.75*$D643),1694)),2)),IF($B643="Non - avec lien de dépendance",MIN(1129,E643,$D643)*overallRate,MIN(2258,E643)*overallRate)))))</f>
        <v>Effectuez l’étape 1</v>
      </c>
      <c r="H643" s="68" t="str">
        <f>IF(ISTEXT(overallRate),"Effectuez l’étape 1",IF($C643="Yes","Use Step 2a) Weekly for employees on leave with pay",IF(OR(COUNT($D643,F643)&lt;&gt;2,overallRate=0),0,IF(revenueReduction&gt;0.3,MAX(IF($B643="Oui - sans lien de dépendance",MIN(2258,F643,$D643)*overallRate,MIN(2258,F643)*overallRate),ROUND(MAX(IF($B643="Non - avec lien de dépendance",0,MIN((0.75*F643),1694)),MIN(F643,(0.75*$D643),1694)),2)),IF($B643="Non - avec lien de dépendance",MIN(1129,F643,$D643)*overallRate,MIN(2258,F643)*overallRate)))))</f>
        <v>Effectuez l’étape 1</v>
      </c>
      <c r="I643" s="3">
        <f t="shared" si="9"/>
        <v>0</v>
      </c>
    </row>
    <row r="644" spans="7:9" x14ac:dyDescent="0.5">
      <c r="G644" s="68" t="str">
        <f>IF(ISTEXT(overallRate),"Effectuez l’étape 1",IF($C644="Yes","Use Step 2a) Weekly for employees on leave with pay",IF(OR(COUNT($D644,E644)&lt;&gt;2,overallRate=0),0,IF(revenueReduction&gt;0.3,MAX(IF($B644="Oui - sans lien de dépendance",MIN(2258,E644,$D644)*overallRate,MIN(2258,E644)*overallRate),ROUND(MAX(IF($B644="Non - avec lien de dépendance",0,MIN((0.75*E644),1694)),MIN(E644,(0.75*$D644),1694)),2)),IF($B644="Non - avec lien de dépendance",MIN(1129,E644,$D644)*overallRate,MIN(2258,E644)*overallRate)))))</f>
        <v>Effectuez l’étape 1</v>
      </c>
      <c r="H644" s="68" t="str">
        <f>IF(ISTEXT(overallRate),"Effectuez l’étape 1",IF($C644="Yes","Use Step 2a) Weekly for employees on leave with pay",IF(OR(COUNT($D644,F644)&lt;&gt;2,overallRate=0),0,IF(revenueReduction&gt;0.3,MAX(IF($B644="Oui - sans lien de dépendance",MIN(2258,F644,$D644)*overallRate,MIN(2258,F644)*overallRate),ROUND(MAX(IF($B644="Non - avec lien de dépendance",0,MIN((0.75*F644),1694)),MIN(F644,(0.75*$D644),1694)),2)),IF($B644="Non - avec lien de dépendance",MIN(1129,F644,$D644)*overallRate,MIN(2258,F644)*overallRate)))))</f>
        <v>Effectuez l’étape 1</v>
      </c>
      <c r="I644" s="3">
        <f t="shared" si="9"/>
        <v>0</v>
      </c>
    </row>
    <row r="645" spans="7:9" x14ac:dyDescent="0.5">
      <c r="G645" s="68" t="str">
        <f>IF(ISTEXT(overallRate),"Effectuez l’étape 1",IF($C645="Yes","Use Step 2a) Weekly for employees on leave with pay",IF(OR(COUNT($D645,E645)&lt;&gt;2,overallRate=0),0,IF(revenueReduction&gt;0.3,MAX(IF($B645="Oui - sans lien de dépendance",MIN(2258,E645,$D645)*overallRate,MIN(2258,E645)*overallRate),ROUND(MAX(IF($B645="Non - avec lien de dépendance",0,MIN((0.75*E645),1694)),MIN(E645,(0.75*$D645),1694)),2)),IF($B645="Non - avec lien de dépendance",MIN(1129,E645,$D645)*overallRate,MIN(2258,E645)*overallRate)))))</f>
        <v>Effectuez l’étape 1</v>
      </c>
      <c r="H645" s="68" t="str">
        <f>IF(ISTEXT(overallRate),"Effectuez l’étape 1",IF($C645="Yes","Use Step 2a) Weekly for employees on leave with pay",IF(OR(COUNT($D645,F645)&lt;&gt;2,overallRate=0),0,IF(revenueReduction&gt;0.3,MAX(IF($B645="Oui - sans lien de dépendance",MIN(2258,F645,$D645)*overallRate,MIN(2258,F645)*overallRate),ROUND(MAX(IF($B645="Non - avec lien de dépendance",0,MIN((0.75*F645),1694)),MIN(F645,(0.75*$D645),1694)),2)),IF($B645="Non - avec lien de dépendance",MIN(1129,F645,$D645)*overallRate,MIN(2258,F645)*overallRate)))))</f>
        <v>Effectuez l’étape 1</v>
      </c>
      <c r="I645" s="3">
        <f t="shared" si="9"/>
        <v>0</v>
      </c>
    </row>
    <row r="646" spans="7:9" x14ac:dyDescent="0.5">
      <c r="G646" s="68" t="str">
        <f>IF(ISTEXT(overallRate),"Effectuez l’étape 1",IF($C646="Yes","Use Step 2a) Weekly for employees on leave with pay",IF(OR(COUNT($D646,E646)&lt;&gt;2,overallRate=0),0,IF(revenueReduction&gt;0.3,MAX(IF($B646="Oui - sans lien de dépendance",MIN(2258,E646,$D646)*overallRate,MIN(2258,E646)*overallRate),ROUND(MAX(IF($B646="Non - avec lien de dépendance",0,MIN((0.75*E646),1694)),MIN(E646,(0.75*$D646),1694)),2)),IF($B646="Non - avec lien de dépendance",MIN(1129,E646,$D646)*overallRate,MIN(2258,E646)*overallRate)))))</f>
        <v>Effectuez l’étape 1</v>
      </c>
      <c r="H646" s="68" t="str">
        <f>IF(ISTEXT(overallRate),"Effectuez l’étape 1",IF($C646="Yes","Use Step 2a) Weekly for employees on leave with pay",IF(OR(COUNT($D646,F646)&lt;&gt;2,overallRate=0),0,IF(revenueReduction&gt;0.3,MAX(IF($B646="Oui - sans lien de dépendance",MIN(2258,F646,$D646)*overallRate,MIN(2258,F646)*overallRate),ROUND(MAX(IF($B646="Non - avec lien de dépendance",0,MIN((0.75*F646),1694)),MIN(F646,(0.75*$D646),1694)),2)),IF($B646="Non - avec lien de dépendance",MIN(1129,F646,$D646)*overallRate,MIN(2258,F646)*overallRate)))))</f>
        <v>Effectuez l’étape 1</v>
      </c>
      <c r="I646" s="3">
        <f t="shared" si="9"/>
        <v>0</v>
      </c>
    </row>
    <row r="647" spans="7:9" x14ac:dyDescent="0.5">
      <c r="G647" s="68" t="str">
        <f>IF(ISTEXT(overallRate),"Effectuez l’étape 1",IF($C647="Yes","Use Step 2a) Weekly for employees on leave with pay",IF(OR(COUNT($D647,E647)&lt;&gt;2,overallRate=0),0,IF(revenueReduction&gt;0.3,MAX(IF($B647="Oui - sans lien de dépendance",MIN(2258,E647,$D647)*overallRate,MIN(2258,E647)*overallRate),ROUND(MAX(IF($B647="Non - avec lien de dépendance",0,MIN((0.75*E647),1694)),MIN(E647,(0.75*$D647),1694)),2)),IF($B647="Non - avec lien de dépendance",MIN(1129,E647,$D647)*overallRate,MIN(2258,E647)*overallRate)))))</f>
        <v>Effectuez l’étape 1</v>
      </c>
      <c r="H647" s="68" t="str">
        <f>IF(ISTEXT(overallRate),"Effectuez l’étape 1",IF($C647="Yes","Use Step 2a) Weekly for employees on leave with pay",IF(OR(COUNT($D647,F647)&lt;&gt;2,overallRate=0),0,IF(revenueReduction&gt;0.3,MAX(IF($B647="Oui - sans lien de dépendance",MIN(2258,F647,$D647)*overallRate,MIN(2258,F647)*overallRate),ROUND(MAX(IF($B647="Non - avec lien de dépendance",0,MIN((0.75*F647),1694)),MIN(F647,(0.75*$D647),1694)),2)),IF($B647="Non - avec lien de dépendance",MIN(1129,F647,$D647)*overallRate,MIN(2258,F647)*overallRate)))))</f>
        <v>Effectuez l’étape 1</v>
      </c>
      <c r="I647" s="3">
        <f t="shared" ref="I647:I710" si="10">IF(AND(COUNT(B647:F647)&gt;0,OR(COUNT(D647:F647)&lt;&gt;3,ISBLANK(B647))),"Fill out all amounts",IF(COUNTIF(E647:F647,0)&gt;0,0,SUM(G647:H647)))</f>
        <v>0</v>
      </c>
    </row>
    <row r="648" spans="7:9" x14ac:dyDescent="0.5">
      <c r="G648" s="68" t="str">
        <f>IF(ISTEXT(overallRate),"Effectuez l’étape 1",IF($C648="Yes","Use Step 2a) Weekly for employees on leave with pay",IF(OR(COUNT($D648,E648)&lt;&gt;2,overallRate=0),0,IF(revenueReduction&gt;0.3,MAX(IF($B648="Oui - sans lien de dépendance",MIN(2258,E648,$D648)*overallRate,MIN(2258,E648)*overallRate),ROUND(MAX(IF($B648="Non - avec lien de dépendance",0,MIN((0.75*E648),1694)),MIN(E648,(0.75*$D648),1694)),2)),IF($B648="Non - avec lien de dépendance",MIN(1129,E648,$D648)*overallRate,MIN(2258,E648)*overallRate)))))</f>
        <v>Effectuez l’étape 1</v>
      </c>
      <c r="H648" s="68" t="str">
        <f>IF(ISTEXT(overallRate),"Effectuez l’étape 1",IF($C648="Yes","Use Step 2a) Weekly for employees on leave with pay",IF(OR(COUNT($D648,F648)&lt;&gt;2,overallRate=0),0,IF(revenueReduction&gt;0.3,MAX(IF($B648="Oui - sans lien de dépendance",MIN(2258,F648,$D648)*overallRate,MIN(2258,F648)*overallRate),ROUND(MAX(IF($B648="Non - avec lien de dépendance",0,MIN((0.75*F648),1694)),MIN(F648,(0.75*$D648),1694)),2)),IF($B648="Non - avec lien de dépendance",MIN(1129,F648,$D648)*overallRate,MIN(2258,F648)*overallRate)))))</f>
        <v>Effectuez l’étape 1</v>
      </c>
      <c r="I648" s="3">
        <f t="shared" si="10"/>
        <v>0</v>
      </c>
    </row>
    <row r="649" spans="7:9" x14ac:dyDescent="0.5">
      <c r="G649" s="68" t="str">
        <f>IF(ISTEXT(overallRate),"Effectuez l’étape 1",IF($C649="Yes","Use Step 2a) Weekly for employees on leave with pay",IF(OR(COUNT($D649,E649)&lt;&gt;2,overallRate=0),0,IF(revenueReduction&gt;0.3,MAX(IF($B649="Oui - sans lien de dépendance",MIN(2258,E649,$D649)*overallRate,MIN(2258,E649)*overallRate),ROUND(MAX(IF($B649="Non - avec lien de dépendance",0,MIN((0.75*E649),1694)),MIN(E649,(0.75*$D649),1694)),2)),IF($B649="Non - avec lien de dépendance",MIN(1129,E649,$D649)*overallRate,MIN(2258,E649)*overallRate)))))</f>
        <v>Effectuez l’étape 1</v>
      </c>
      <c r="H649" s="68" t="str">
        <f>IF(ISTEXT(overallRate),"Effectuez l’étape 1",IF($C649="Yes","Use Step 2a) Weekly for employees on leave with pay",IF(OR(COUNT($D649,F649)&lt;&gt;2,overallRate=0),0,IF(revenueReduction&gt;0.3,MAX(IF($B649="Oui - sans lien de dépendance",MIN(2258,F649,$D649)*overallRate,MIN(2258,F649)*overallRate),ROUND(MAX(IF($B649="Non - avec lien de dépendance",0,MIN((0.75*F649),1694)),MIN(F649,(0.75*$D649),1694)),2)),IF($B649="Non - avec lien de dépendance",MIN(1129,F649,$D649)*overallRate,MIN(2258,F649)*overallRate)))))</f>
        <v>Effectuez l’étape 1</v>
      </c>
      <c r="I649" s="3">
        <f t="shared" si="10"/>
        <v>0</v>
      </c>
    </row>
    <row r="650" spans="7:9" x14ac:dyDescent="0.5">
      <c r="G650" s="68" t="str">
        <f>IF(ISTEXT(overallRate),"Effectuez l’étape 1",IF($C650="Yes","Use Step 2a) Weekly for employees on leave with pay",IF(OR(COUNT($D650,E650)&lt;&gt;2,overallRate=0),0,IF(revenueReduction&gt;0.3,MAX(IF($B650="Oui - sans lien de dépendance",MIN(2258,E650,$D650)*overallRate,MIN(2258,E650)*overallRate),ROUND(MAX(IF($B650="Non - avec lien de dépendance",0,MIN((0.75*E650),1694)),MIN(E650,(0.75*$D650),1694)),2)),IF($B650="Non - avec lien de dépendance",MIN(1129,E650,$D650)*overallRate,MIN(2258,E650)*overallRate)))))</f>
        <v>Effectuez l’étape 1</v>
      </c>
      <c r="H650" s="68" t="str">
        <f>IF(ISTEXT(overallRate),"Effectuez l’étape 1",IF($C650="Yes","Use Step 2a) Weekly for employees on leave with pay",IF(OR(COUNT($D650,F650)&lt;&gt;2,overallRate=0),0,IF(revenueReduction&gt;0.3,MAX(IF($B650="Oui - sans lien de dépendance",MIN(2258,F650,$D650)*overallRate,MIN(2258,F650)*overallRate),ROUND(MAX(IF($B650="Non - avec lien de dépendance",0,MIN((0.75*F650),1694)),MIN(F650,(0.75*$D650),1694)),2)),IF($B650="Non - avec lien de dépendance",MIN(1129,F650,$D650)*overallRate,MIN(2258,F650)*overallRate)))))</f>
        <v>Effectuez l’étape 1</v>
      </c>
      <c r="I650" s="3">
        <f t="shared" si="10"/>
        <v>0</v>
      </c>
    </row>
    <row r="651" spans="7:9" x14ac:dyDescent="0.5">
      <c r="G651" s="68" t="str">
        <f>IF(ISTEXT(overallRate),"Effectuez l’étape 1",IF($C651="Yes","Use Step 2a) Weekly for employees on leave with pay",IF(OR(COUNT($D651,E651)&lt;&gt;2,overallRate=0),0,IF(revenueReduction&gt;0.3,MAX(IF($B651="Oui - sans lien de dépendance",MIN(2258,E651,$D651)*overallRate,MIN(2258,E651)*overallRate),ROUND(MAX(IF($B651="Non - avec lien de dépendance",0,MIN((0.75*E651),1694)),MIN(E651,(0.75*$D651),1694)),2)),IF($B651="Non - avec lien de dépendance",MIN(1129,E651,$D651)*overallRate,MIN(2258,E651)*overallRate)))))</f>
        <v>Effectuez l’étape 1</v>
      </c>
      <c r="H651" s="68" t="str">
        <f>IF(ISTEXT(overallRate),"Effectuez l’étape 1",IF($C651="Yes","Use Step 2a) Weekly for employees on leave with pay",IF(OR(COUNT($D651,F651)&lt;&gt;2,overallRate=0),0,IF(revenueReduction&gt;0.3,MAX(IF($B651="Oui - sans lien de dépendance",MIN(2258,F651,$D651)*overallRate,MIN(2258,F651)*overallRate),ROUND(MAX(IF($B651="Non - avec lien de dépendance",0,MIN((0.75*F651),1694)),MIN(F651,(0.75*$D651),1694)),2)),IF($B651="Non - avec lien de dépendance",MIN(1129,F651,$D651)*overallRate,MIN(2258,F651)*overallRate)))))</f>
        <v>Effectuez l’étape 1</v>
      </c>
      <c r="I651" s="3">
        <f t="shared" si="10"/>
        <v>0</v>
      </c>
    </row>
    <row r="652" spans="7:9" x14ac:dyDescent="0.5">
      <c r="G652" s="68" t="str">
        <f>IF(ISTEXT(overallRate),"Effectuez l’étape 1",IF($C652="Yes","Use Step 2a) Weekly for employees on leave with pay",IF(OR(COUNT($D652,E652)&lt;&gt;2,overallRate=0),0,IF(revenueReduction&gt;0.3,MAX(IF($B652="Oui - sans lien de dépendance",MIN(2258,E652,$D652)*overallRate,MIN(2258,E652)*overallRate),ROUND(MAX(IF($B652="Non - avec lien de dépendance",0,MIN((0.75*E652),1694)),MIN(E652,(0.75*$D652),1694)),2)),IF($B652="Non - avec lien de dépendance",MIN(1129,E652,$D652)*overallRate,MIN(2258,E652)*overallRate)))))</f>
        <v>Effectuez l’étape 1</v>
      </c>
      <c r="H652" s="68" t="str">
        <f>IF(ISTEXT(overallRate),"Effectuez l’étape 1",IF($C652="Yes","Use Step 2a) Weekly for employees on leave with pay",IF(OR(COUNT($D652,F652)&lt;&gt;2,overallRate=0),0,IF(revenueReduction&gt;0.3,MAX(IF($B652="Oui - sans lien de dépendance",MIN(2258,F652,$D652)*overallRate,MIN(2258,F652)*overallRate),ROUND(MAX(IF($B652="Non - avec lien de dépendance",0,MIN((0.75*F652),1694)),MIN(F652,(0.75*$D652),1694)),2)),IF($B652="Non - avec lien de dépendance",MIN(1129,F652,$D652)*overallRate,MIN(2258,F652)*overallRate)))))</f>
        <v>Effectuez l’étape 1</v>
      </c>
      <c r="I652" s="3">
        <f t="shared" si="10"/>
        <v>0</v>
      </c>
    </row>
    <row r="653" spans="7:9" x14ac:dyDescent="0.5">
      <c r="G653" s="68" t="str">
        <f>IF(ISTEXT(overallRate),"Effectuez l’étape 1",IF($C653="Yes","Use Step 2a) Weekly for employees on leave with pay",IF(OR(COUNT($D653,E653)&lt;&gt;2,overallRate=0),0,IF(revenueReduction&gt;0.3,MAX(IF($B653="Oui - sans lien de dépendance",MIN(2258,E653,$D653)*overallRate,MIN(2258,E653)*overallRate),ROUND(MAX(IF($B653="Non - avec lien de dépendance",0,MIN((0.75*E653),1694)),MIN(E653,(0.75*$D653),1694)),2)),IF($B653="Non - avec lien de dépendance",MIN(1129,E653,$D653)*overallRate,MIN(2258,E653)*overallRate)))))</f>
        <v>Effectuez l’étape 1</v>
      </c>
      <c r="H653" s="68" t="str">
        <f>IF(ISTEXT(overallRate),"Effectuez l’étape 1",IF($C653="Yes","Use Step 2a) Weekly for employees on leave with pay",IF(OR(COUNT($D653,F653)&lt;&gt;2,overallRate=0),0,IF(revenueReduction&gt;0.3,MAX(IF($B653="Oui - sans lien de dépendance",MIN(2258,F653,$D653)*overallRate,MIN(2258,F653)*overallRate),ROUND(MAX(IF($B653="Non - avec lien de dépendance",0,MIN((0.75*F653),1694)),MIN(F653,(0.75*$D653),1694)),2)),IF($B653="Non - avec lien de dépendance",MIN(1129,F653,$D653)*overallRate,MIN(2258,F653)*overallRate)))))</f>
        <v>Effectuez l’étape 1</v>
      </c>
      <c r="I653" s="3">
        <f t="shared" si="10"/>
        <v>0</v>
      </c>
    </row>
    <row r="654" spans="7:9" x14ac:dyDescent="0.5">
      <c r="G654" s="68" t="str">
        <f>IF(ISTEXT(overallRate),"Effectuez l’étape 1",IF($C654="Yes","Use Step 2a) Weekly for employees on leave with pay",IF(OR(COUNT($D654,E654)&lt;&gt;2,overallRate=0),0,IF(revenueReduction&gt;0.3,MAX(IF($B654="Oui - sans lien de dépendance",MIN(2258,E654,$D654)*overallRate,MIN(2258,E654)*overallRate),ROUND(MAX(IF($B654="Non - avec lien de dépendance",0,MIN((0.75*E654),1694)),MIN(E654,(0.75*$D654),1694)),2)),IF($B654="Non - avec lien de dépendance",MIN(1129,E654,$D654)*overallRate,MIN(2258,E654)*overallRate)))))</f>
        <v>Effectuez l’étape 1</v>
      </c>
      <c r="H654" s="68" t="str">
        <f>IF(ISTEXT(overallRate),"Effectuez l’étape 1",IF($C654="Yes","Use Step 2a) Weekly for employees on leave with pay",IF(OR(COUNT($D654,F654)&lt;&gt;2,overallRate=0),0,IF(revenueReduction&gt;0.3,MAX(IF($B654="Oui - sans lien de dépendance",MIN(2258,F654,$D654)*overallRate,MIN(2258,F654)*overallRate),ROUND(MAX(IF($B654="Non - avec lien de dépendance",0,MIN((0.75*F654),1694)),MIN(F654,(0.75*$D654),1694)),2)),IF($B654="Non - avec lien de dépendance",MIN(1129,F654,$D654)*overallRate,MIN(2258,F654)*overallRate)))))</f>
        <v>Effectuez l’étape 1</v>
      </c>
      <c r="I654" s="3">
        <f t="shared" si="10"/>
        <v>0</v>
      </c>
    </row>
    <row r="655" spans="7:9" x14ac:dyDescent="0.5">
      <c r="G655" s="68" t="str">
        <f>IF(ISTEXT(overallRate),"Effectuez l’étape 1",IF($C655="Yes","Use Step 2a) Weekly for employees on leave with pay",IF(OR(COUNT($D655,E655)&lt;&gt;2,overallRate=0),0,IF(revenueReduction&gt;0.3,MAX(IF($B655="Oui - sans lien de dépendance",MIN(2258,E655,$D655)*overallRate,MIN(2258,E655)*overallRate),ROUND(MAX(IF($B655="Non - avec lien de dépendance",0,MIN((0.75*E655),1694)),MIN(E655,(0.75*$D655),1694)),2)),IF($B655="Non - avec lien de dépendance",MIN(1129,E655,$D655)*overallRate,MIN(2258,E655)*overallRate)))))</f>
        <v>Effectuez l’étape 1</v>
      </c>
      <c r="H655" s="68" t="str">
        <f>IF(ISTEXT(overallRate),"Effectuez l’étape 1",IF($C655="Yes","Use Step 2a) Weekly for employees on leave with pay",IF(OR(COUNT($D655,F655)&lt;&gt;2,overallRate=0),0,IF(revenueReduction&gt;0.3,MAX(IF($B655="Oui - sans lien de dépendance",MIN(2258,F655,$D655)*overallRate,MIN(2258,F655)*overallRate),ROUND(MAX(IF($B655="Non - avec lien de dépendance",0,MIN((0.75*F655),1694)),MIN(F655,(0.75*$D655),1694)),2)),IF($B655="Non - avec lien de dépendance",MIN(1129,F655,$D655)*overallRate,MIN(2258,F655)*overallRate)))))</f>
        <v>Effectuez l’étape 1</v>
      </c>
      <c r="I655" s="3">
        <f t="shared" si="10"/>
        <v>0</v>
      </c>
    </row>
    <row r="656" spans="7:9" x14ac:dyDescent="0.5">
      <c r="G656" s="68" t="str">
        <f>IF(ISTEXT(overallRate),"Effectuez l’étape 1",IF($C656="Yes","Use Step 2a) Weekly for employees on leave with pay",IF(OR(COUNT($D656,E656)&lt;&gt;2,overallRate=0),0,IF(revenueReduction&gt;0.3,MAX(IF($B656="Oui - sans lien de dépendance",MIN(2258,E656,$D656)*overallRate,MIN(2258,E656)*overallRate),ROUND(MAX(IF($B656="Non - avec lien de dépendance",0,MIN((0.75*E656),1694)),MIN(E656,(0.75*$D656),1694)),2)),IF($B656="Non - avec lien de dépendance",MIN(1129,E656,$D656)*overallRate,MIN(2258,E656)*overallRate)))))</f>
        <v>Effectuez l’étape 1</v>
      </c>
      <c r="H656" s="68" t="str">
        <f>IF(ISTEXT(overallRate),"Effectuez l’étape 1",IF($C656="Yes","Use Step 2a) Weekly for employees on leave with pay",IF(OR(COUNT($D656,F656)&lt;&gt;2,overallRate=0),0,IF(revenueReduction&gt;0.3,MAX(IF($B656="Oui - sans lien de dépendance",MIN(2258,F656,$D656)*overallRate,MIN(2258,F656)*overallRate),ROUND(MAX(IF($B656="Non - avec lien de dépendance",0,MIN((0.75*F656),1694)),MIN(F656,(0.75*$D656),1694)),2)),IF($B656="Non - avec lien de dépendance",MIN(1129,F656,$D656)*overallRate,MIN(2258,F656)*overallRate)))))</f>
        <v>Effectuez l’étape 1</v>
      </c>
      <c r="I656" s="3">
        <f t="shared" si="10"/>
        <v>0</v>
      </c>
    </row>
    <row r="657" spans="7:9" x14ac:dyDescent="0.5">
      <c r="G657" s="68" t="str">
        <f>IF(ISTEXT(overallRate),"Effectuez l’étape 1",IF($C657="Yes","Use Step 2a) Weekly for employees on leave with pay",IF(OR(COUNT($D657,E657)&lt;&gt;2,overallRate=0),0,IF(revenueReduction&gt;0.3,MAX(IF($B657="Oui - sans lien de dépendance",MIN(2258,E657,$D657)*overallRate,MIN(2258,E657)*overallRate),ROUND(MAX(IF($B657="Non - avec lien de dépendance",0,MIN((0.75*E657),1694)),MIN(E657,(0.75*$D657),1694)),2)),IF($B657="Non - avec lien de dépendance",MIN(1129,E657,$D657)*overallRate,MIN(2258,E657)*overallRate)))))</f>
        <v>Effectuez l’étape 1</v>
      </c>
      <c r="H657" s="68" t="str">
        <f>IF(ISTEXT(overallRate),"Effectuez l’étape 1",IF($C657="Yes","Use Step 2a) Weekly for employees on leave with pay",IF(OR(COUNT($D657,F657)&lt;&gt;2,overallRate=0),0,IF(revenueReduction&gt;0.3,MAX(IF($B657="Oui - sans lien de dépendance",MIN(2258,F657,$D657)*overallRate,MIN(2258,F657)*overallRate),ROUND(MAX(IF($B657="Non - avec lien de dépendance",0,MIN((0.75*F657),1694)),MIN(F657,(0.75*$D657),1694)),2)),IF($B657="Non - avec lien de dépendance",MIN(1129,F657,$D657)*overallRate,MIN(2258,F657)*overallRate)))))</f>
        <v>Effectuez l’étape 1</v>
      </c>
      <c r="I657" s="3">
        <f t="shared" si="10"/>
        <v>0</v>
      </c>
    </row>
    <row r="658" spans="7:9" x14ac:dyDescent="0.5">
      <c r="G658" s="68" t="str">
        <f>IF(ISTEXT(overallRate),"Effectuez l’étape 1",IF($C658="Yes","Use Step 2a) Weekly for employees on leave with pay",IF(OR(COUNT($D658,E658)&lt;&gt;2,overallRate=0),0,IF(revenueReduction&gt;0.3,MAX(IF($B658="Oui - sans lien de dépendance",MIN(2258,E658,$D658)*overallRate,MIN(2258,E658)*overallRate),ROUND(MAX(IF($B658="Non - avec lien de dépendance",0,MIN((0.75*E658),1694)),MIN(E658,(0.75*$D658),1694)),2)),IF($B658="Non - avec lien de dépendance",MIN(1129,E658,$D658)*overallRate,MIN(2258,E658)*overallRate)))))</f>
        <v>Effectuez l’étape 1</v>
      </c>
      <c r="H658" s="68" t="str">
        <f>IF(ISTEXT(overallRate),"Effectuez l’étape 1",IF($C658="Yes","Use Step 2a) Weekly for employees on leave with pay",IF(OR(COUNT($D658,F658)&lt;&gt;2,overallRate=0),0,IF(revenueReduction&gt;0.3,MAX(IF($B658="Oui - sans lien de dépendance",MIN(2258,F658,$D658)*overallRate,MIN(2258,F658)*overallRate),ROUND(MAX(IF($B658="Non - avec lien de dépendance",0,MIN((0.75*F658),1694)),MIN(F658,(0.75*$D658),1694)),2)),IF($B658="Non - avec lien de dépendance",MIN(1129,F658,$D658)*overallRate,MIN(2258,F658)*overallRate)))))</f>
        <v>Effectuez l’étape 1</v>
      </c>
      <c r="I658" s="3">
        <f t="shared" si="10"/>
        <v>0</v>
      </c>
    </row>
    <row r="659" spans="7:9" x14ac:dyDescent="0.5">
      <c r="G659" s="68" t="str">
        <f>IF(ISTEXT(overallRate),"Effectuez l’étape 1",IF($C659="Yes","Use Step 2a) Weekly for employees on leave with pay",IF(OR(COUNT($D659,E659)&lt;&gt;2,overallRate=0),0,IF(revenueReduction&gt;0.3,MAX(IF($B659="Oui - sans lien de dépendance",MIN(2258,E659,$D659)*overallRate,MIN(2258,E659)*overallRate),ROUND(MAX(IF($B659="Non - avec lien de dépendance",0,MIN((0.75*E659),1694)),MIN(E659,(0.75*$D659),1694)),2)),IF($B659="Non - avec lien de dépendance",MIN(1129,E659,$D659)*overallRate,MIN(2258,E659)*overallRate)))))</f>
        <v>Effectuez l’étape 1</v>
      </c>
      <c r="H659" s="68" t="str">
        <f>IF(ISTEXT(overallRate),"Effectuez l’étape 1",IF($C659="Yes","Use Step 2a) Weekly for employees on leave with pay",IF(OR(COUNT($D659,F659)&lt;&gt;2,overallRate=0),0,IF(revenueReduction&gt;0.3,MAX(IF($B659="Oui - sans lien de dépendance",MIN(2258,F659,$D659)*overallRate,MIN(2258,F659)*overallRate),ROUND(MAX(IF($B659="Non - avec lien de dépendance",0,MIN((0.75*F659),1694)),MIN(F659,(0.75*$D659),1694)),2)),IF($B659="Non - avec lien de dépendance",MIN(1129,F659,$D659)*overallRate,MIN(2258,F659)*overallRate)))))</f>
        <v>Effectuez l’étape 1</v>
      </c>
      <c r="I659" s="3">
        <f t="shared" si="10"/>
        <v>0</v>
      </c>
    </row>
    <row r="660" spans="7:9" x14ac:dyDescent="0.5">
      <c r="G660" s="68" t="str">
        <f>IF(ISTEXT(overallRate),"Effectuez l’étape 1",IF($C660="Yes","Use Step 2a) Weekly for employees on leave with pay",IF(OR(COUNT($D660,E660)&lt;&gt;2,overallRate=0),0,IF(revenueReduction&gt;0.3,MAX(IF($B660="Oui - sans lien de dépendance",MIN(2258,E660,$D660)*overallRate,MIN(2258,E660)*overallRate),ROUND(MAX(IF($B660="Non - avec lien de dépendance",0,MIN((0.75*E660),1694)),MIN(E660,(0.75*$D660),1694)),2)),IF($B660="Non - avec lien de dépendance",MIN(1129,E660,$D660)*overallRate,MIN(2258,E660)*overallRate)))))</f>
        <v>Effectuez l’étape 1</v>
      </c>
      <c r="H660" s="68" t="str">
        <f>IF(ISTEXT(overallRate),"Effectuez l’étape 1",IF($C660="Yes","Use Step 2a) Weekly for employees on leave with pay",IF(OR(COUNT($D660,F660)&lt;&gt;2,overallRate=0),0,IF(revenueReduction&gt;0.3,MAX(IF($B660="Oui - sans lien de dépendance",MIN(2258,F660,$D660)*overallRate,MIN(2258,F660)*overallRate),ROUND(MAX(IF($B660="Non - avec lien de dépendance",0,MIN((0.75*F660),1694)),MIN(F660,(0.75*$D660),1694)),2)),IF($B660="Non - avec lien de dépendance",MIN(1129,F660,$D660)*overallRate,MIN(2258,F660)*overallRate)))))</f>
        <v>Effectuez l’étape 1</v>
      </c>
      <c r="I660" s="3">
        <f t="shared" si="10"/>
        <v>0</v>
      </c>
    </row>
    <row r="661" spans="7:9" x14ac:dyDescent="0.5">
      <c r="G661" s="68" t="str">
        <f>IF(ISTEXT(overallRate),"Effectuez l’étape 1",IF($C661="Yes","Use Step 2a) Weekly for employees on leave with pay",IF(OR(COUNT($D661,E661)&lt;&gt;2,overallRate=0),0,IF(revenueReduction&gt;0.3,MAX(IF($B661="Oui - sans lien de dépendance",MIN(2258,E661,$D661)*overallRate,MIN(2258,E661)*overallRate),ROUND(MAX(IF($B661="Non - avec lien de dépendance",0,MIN((0.75*E661),1694)),MIN(E661,(0.75*$D661),1694)),2)),IF($B661="Non - avec lien de dépendance",MIN(1129,E661,$D661)*overallRate,MIN(2258,E661)*overallRate)))))</f>
        <v>Effectuez l’étape 1</v>
      </c>
      <c r="H661" s="68" t="str">
        <f>IF(ISTEXT(overallRate),"Effectuez l’étape 1",IF($C661="Yes","Use Step 2a) Weekly for employees on leave with pay",IF(OR(COUNT($D661,F661)&lt;&gt;2,overallRate=0),0,IF(revenueReduction&gt;0.3,MAX(IF($B661="Oui - sans lien de dépendance",MIN(2258,F661,$D661)*overallRate,MIN(2258,F661)*overallRate),ROUND(MAX(IF($B661="Non - avec lien de dépendance",0,MIN((0.75*F661),1694)),MIN(F661,(0.75*$D661),1694)),2)),IF($B661="Non - avec lien de dépendance",MIN(1129,F661,$D661)*overallRate,MIN(2258,F661)*overallRate)))))</f>
        <v>Effectuez l’étape 1</v>
      </c>
      <c r="I661" s="3">
        <f t="shared" si="10"/>
        <v>0</v>
      </c>
    </row>
    <row r="662" spans="7:9" x14ac:dyDescent="0.5">
      <c r="G662" s="68" t="str">
        <f>IF(ISTEXT(overallRate),"Effectuez l’étape 1",IF($C662="Yes","Use Step 2a) Weekly for employees on leave with pay",IF(OR(COUNT($D662,E662)&lt;&gt;2,overallRate=0),0,IF(revenueReduction&gt;0.3,MAX(IF($B662="Oui - sans lien de dépendance",MIN(2258,E662,$D662)*overallRate,MIN(2258,E662)*overallRate),ROUND(MAX(IF($B662="Non - avec lien de dépendance",0,MIN((0.75*E662),1694)),MIN(E662,(0.75*$D662),1694)),2)),IF($B662="Non - avec lien de dépendance",MIN(1129,E662,$D662)*overallRate,MIN(2258,E662)*overallRate)))))</f>
        <v>Effectuez l’étape 1</v>
      </c>
      <c r="H662" s="68" t="str">
        <f>IF(ISTEXT(overallRate),"Effectuez l’étape 1",IF($C662="Yes","Use Step 2a) Weekly for employees on leave with pay",IF(OR(COUNT($D662,F662)&lt;&gt;2,overallRate=0),0,IF(revenueReduction&gt;0.3,MAX(IF($B662="Oui - sans lien de dépendance",MIN(2258,F662,$D662)*overallRate,MIN(2258,F662)*overallRate),ROUND(MAX(IF($B662="Non - avec lien de dépendance",0,MIN((0.75*F662),1694)),MIN(F662,(0.75*$D662),1694)),2)),IF($B662="Non - avec lien de dépendance",MIN(1129,F662,$D662)*overallRate,MIN(2258,F662)*overallRate)))))</f>
        <v>Effectuez l’étape 1</v>
      </c>
      <c r="I662" s="3">
        <f t="shared" si="10"/>
        <v>0</v>
      </c>
    </row>
    <row r="663" spans="7:9" x14ac:dyDescent="0.5">
      <c r="G663" s="68" t="str">
        <f>IF(ISTEXT(overallRate),"Effectuez l’étape 1",IF($C663="Yes","Use Step 2a) Weekly for employees on leave with pay",IF(OR(COUNT($D663,E663)&lt;&gt;2,overallRate=0),0,IF(revenueReduction&gt;0.3,MAX(IF($B663="Oui - sans lien de dépendance",MIN(2258,E663,$D663)*overallRate,MIN(2258,E663)*overallRate),ROUND(MAX(IF($B663="Non - avec lien de dépendance",0,MIN((0.75*E663),1694)),MIN(E663,(0.75*$D663),1694)),2)),IF($B663="Non - avec lien de dépendance",MIN(1129,E663,$D663)*overallRate,MIN(2258,E663)*overallRate)))))</f>
        <v>Effectuez l’étape 1</v>
      </c>
      <c r="H663" s="68" t="str">
        <f>IF(ISTEXT(overallRate),"Effectuez l’étape 1",IF($C663="Yes","Use Step 2a) Weekly for employees on leave with pay",IF(OR(COUNT($D663,F663)&lt;&gt;2,overallRate=0),0,IF(revenueReduction&gt;0.3,MAX(IF($B663="Oui - sans lien de dépendance",MIN(2258,F663,$D663)*overallRate,MIN(2258,F663)*overallRate),ROUND(MAX(IF($B663="Non - avec lien de dépendance",0,MIN((0.75*F663),1694)),MIN(F663,(0.75*$D663),1694)),2)),IF($B663="Non - avec lien de dépendance",MIN(1129,F663,$D663)*overallRate,MIN(2258,F663)*overallRate)))))</f>
        <v>Effectuez l’étape 1</v>
      </c>
      <c r="I663" s="3">
        <f t="shared" si="10"/>
        <v>0</v>
      </c>
    </row>
    <row r="664" spans="7:9" x14ac:dyDescent="0.5">
      <c r="G664" s="68" t="str">
        <f>IF(ISTEXT(overallRate),"Effectuez l’étape 1",IF($C664="Yes","Use Step 2a) Weekly for employees on leave with pay",IF(OR(COUNT($D664,E664)&lt;&gt;2,overallRate=0),0,IF(revenueReduction&gt;0.3,MAX(IF($B664="Oui - sans lien de dépendance",MIN(2258,E664,$D664)*overallRate,MIN(2258,E664)*overallRate),ROUND(MAX(IF($B664="Non - avec lien de dépendance",0,MIN((0.75*E664),1694)),MIN(E664,(0.75*$D664),1694)),2)),IF($B664="Non - avec lien de dépendance",MIN(1129,E664,$D664)*overallRate,MIN(2258,E664)*overallRate)))))</f>
        <v>Effectuez l’étape 1</v>
      </c>
      <c r="H664" s="68" t="str">
        <f>IF(ISTEXT(overallRate),"Effectuez l’étape 1",IF($C664="Yes","Use Step 2a) Weekly for employees on leave with pay",IF(OR(COUNT($D664,F664)&lt;&gt;2,overallRate=0),0,IF(revenueReduction&gt;0.3,MAX(IF($B664="Oui - sans lien de dépendance",MIN(2258,F664,$D664)*overallRate,MIN(2258,F664)*overallRate),ROUND(MAX(IF($B664="Non - avec lien de dépendance",0,MIN((0.75*F664),1694)),MIN(F664,(0.75*$D664),1694)),2)),IF($B664="Non - avec lien de dépendance",MIN(1129,F664,$D664)*overallRate,MIN(2258,F664)*overallRate)))))</f>
        <v>Effectuez l’étape 1</v>
      </c>
      <c r="I664" s="3">
        <f t="shared" si="10"/>
        <v>0</v>
      </c>
    </row>
    <row r="665" spans="7:9" x14ac:dyDescent="0.5">
      <c r="G665" s="68" t="str">
        <f>IF(ISTEXT(overallRate),"Effectuez l’étape 1",IF($C665="Yes","Use Step 2a) Weekly for employees on leave with pay",IF(OR(COUNT($D665,E665)&lt;&gt;2,overallRate=0),0,IF(revenueReduction&gt;0.3,MAX(IF($B665="Oui - sans lien de dépendance",MIN(2258,E665,$D665)*overallRate,MIN(2258,E665)*overallRate),ROUND(MAX(IF($B665="Non - avec lien de dépendance",0,MIN((0.75*E665),1694)),MIN(E665,(0.75*$D665),1694)),2)),IF($B665="Non - avec lien de dépendance",MIN(1129,E665,$D665)*overallRate,MIN(2258,E665)*overallRate)))))</f>
        <v>Effectuez l’étape 1</v>
      </c>
      <c r="H665" s="68" t="str">
        <f>IF(ISTEXT(overallRate),"Effectuez l’étape 1",IF($C665="Yes","Use Step 2a) Weekly for employees on leave with pay",IF(OR(COUNT($D665,F665)&lt;&gt;2,overallRate=0),0,IF(revenueReduction&gt;0.3,MAX(IF($B665="Oui - sans lien de dépendance",MIN(2258,F665,$D665)*overallRate,MIN(2258,F665)*overallRate),ROUND(MAX(IF($B665="Non - avec lien de dépendance",0,MIN((0.75*F665),1694)),MIN(F665,(0.75*$D665),1694)),2)),IF($B665="Non - avec lien de dépendance",MIN(1129,F665,$D665)*overallRate,MIN(2258,F665)*overallRate)))))</f>
        <v>Effectuez l’étape 1</v>
      </c>
      <c r="I665" s="3">
        <f t="shared" si="10"/>
        <v>0</v>
      </c>
    </row>
    <row r="666" spans="7:9" x14ac:dyDescent="0.5">
      <c r="G666" s="68" t="str">
        <f>IF(ISTEXT(overallRate),"Effectuez l’étape 1",IF($C666="Yes","Use Step 2a) Weekly for employees on leave with pay",IF(OR(COUNT($D666,E666)&lt;&gt;2,overallRate=0),0,IF(revenueReduction&gt;0.3,MAX(IF($B666="Oui - sans lien de dépendance",MIN(2258,E666,$D666)*overallRate,MIN(2258,E666)*overallRate),ROUND(MAX(IF($B666="Non - avec lien de dépendance",0,MIN((0.75*E666),1694)),MIN(E666,(0.75*$D666),1694)),2)),IF($B666="Non - avec lien de dépendance",MIN(1129,E666,$D666)*overallRate,MIN(2258,E666)*overallRate)))))</f>
        <v>Effectuez l’étape 1</v>
      </c>
      <c r="H666" s="68" t="str">
        <f>IF(ISTEXT(overallRate),"Effectuez l’étape 1",IF($C666="Yes","Use Step 2a) Weekly for employees on leave with pay",IF(OR(COUNT($D666,F666)&lt;&gt;2,overallRate=0),0,IF(revenueReduction&gt;0.3,MAX(IF($B666="Oui - sans lien de dépendance",MIN(2258,F666,$D666)*overallRate,MIN(2258,F666)*overallRate),ROUND(MAX(IF($B666="Non - avec lien de dépendance",0,MIN((0.75*F666),1694)),MIN(F666,(0.75*$D666),1694)),2)),IF($B666="Non - avec lien de dépendance",MIN(1129,F666,$D666)*overallRate,MIN(2258,F666)*overallRate)))))</f>
        <v>Effectuez l’étape 1</v>
      </c>
      <c r="I666" s="3">
        <f t="shared" si="10"/>
        <v>0</v>
      </c>
    </row>
    <row r="667" spans="7:9" x14ac:dyDescent="0.5">
      <c r="G667" s="68" t="str">
        <f>IF(ISTEXT(overallRate),"Effectuez l’étape 1",IF($C667="Yes","Use Step 2a) Weekly for employees on leave with pay",IF(OR(COUNT($D667,E667)&lt;&gt;2,overallRate=0),0,IF(revenueReduction&gt;0.3,MAX(IF($B667="Oui - sans lien de dépendance",MIN(2258,E667,$D667)*overallRate,MIN(2258,E667)*overallRate),ROUND(MAX(IF($B667="Non - avec lien de dépendance",0,MIN((0.75*E667),1694)),MIN(E667,(0.75*$D667),1694)),2)),IF($B667="Non - avec lien de dépendance",MIN(1129,E667,$D667)*overallRate,MIN(2258,E667)*overallRate)))))</f>
        <v>Effectuez l’étape 1</v>
      </c>
      <c r="H667" s="68" t="str">
        <f>IF(ISTEXT(overallRate),"Effectuez l’étape 1",IF($C667="Yes","Use Step 2a) Weekly for employees on leave with pay",IF(OR(COUNT($D667,F667)&lt;&gt;2,overallRate=0),0,IF(revenueReduction&gt;0.3,MAX(IF($B667="Oui - sans lien de dépendance",MIN(2258,F667,$D667)*overallRate,MIN(2258,F667)*overallRate),ROUND(MAX(IF($B667="Non - avec lien de dépendance",0,MIN((0.75*F667),1694)),MIN(F667,(0.75*$D667),1694)),2)),IF($B667="Non - avec lien de dépendance",MIN(1129,F667,$D667)*overallRate,MIN(2258,F667)*overallRate)))))</f>
        <v>Effectuez l’étape 1</v>
      </c>
      <c r="I667" s="3">
        <f t="shared" si="10"/>
        <v>0</v>
      </c>
    </row>
    <row r="668" spans="7:9" x14ac:dyDescent="0.5">
      <c r="G668" s="68" t="str">
        <f>IF(ISTEXT(overallRate),"Effectuez l’étape 1",IF($C668="Yes","Use Step 2a) Weekly for employees on leave with pay",IF(OR(COUNT($D668,E668)&lt;&gt;2,overallRate=0),0,IF(revenueReduction&gt;0.3,MAX(IF($B668="Oui - sans lien de dépendance",MIN(2258,E668,$D668)*overallRate,MIN(2258,E668)*overallRate),ROUND(MAX(IF($B668="Non - avec lien de dépendance",0,MIN((0.75*E668),1694)),MIN(E668,(0.75*$D668),1694)),2)),IF($B668="Non - avec lien de dépendance",MIN(1129,E668,$D668)*overallRate,MIN(2258,E668)*overallRate)))))</f>
        <v>Effectuez l’étape 1</v>
      </c>
      <c r="H668" s="68" t="str">
        <f>IF(ISTEXT(overallRate),"Effectuez l’étape 1",IF($C668="Yes","Use Step 2a) Weekly for employees on leave with pay",IF(OR(COUNT($D668,F668)&lt;&gt;2,overallRate=0),0,IF(revenueReduction&gt;0.3,MAX(IF($B668="Oui - sans lien de dépendance",MIN(2258,F668,$D668)*overallRate,MIN(2258,F668)*overallRate),ROUND(MAX(IF($B668="Non - avec lien de dépendance",0,MIN((0.75*F668),1694)),MIN(F668,(0.75*$D668),1694)),2)),IF($B668="Non - avec lien de dépendance",MIN(1129,F668,$D668)*overallRate,MIN(2258,F668)*overallRate)))))</f>
        <v>Effectuez l’étape 1</v>
      </c>
      <c r="I668" s="3">
        <f t="shared" si="10"/>
        <v>0</v>
      </c>
    </row>
    <row r="669" spans="7:9" x14ac:dyDescent="0.5">
      <c r="G669" s="68" t="str">
        <f>IF(ISTEXT(overallRate),"Effectuez l’étape 1",IF($C669="Yes","Use Step 2a) Weekly for employees on leave with pay",IF(OR(COUNT($D669,E669)&lt;&gt;2,overallRate=0),0,IF(revenueReduction&gt;0.3,MAX(IF($B669="Oui - sans lien de dépendance",MIN(2258,E669,$D669)*overallRate,MIN(2258,E669)*overallRate),ROUND(MAX(IF($B669="Non - avec lien de dépendance",0,MIN((0.75*E669),1694)),MIN(E669,(0.75*$D669),1694)),2)),IF($B669="Non - avec lien de dépendance",MIN(1129,E669,$D669)*overallRate,MIN(2258,E669)*overallRate)))))</f>
        <v>Effectuez l’étape 1</v>
      </c>
      <c r="H669" s="68" t="str">
        <f>IF(ISTEXT(overallRate),"Effectuez l’étape 1",IF($C669="Yes","Use Step 2a) Weekly for employees on leave with pay",IF(OR(COUNT($D669,F669)&lt;&gt;2,overallRate=0),0,IF(revenueReduction&gt;0.3,MAX(IF($B669="Oui - sans lien de dépendance",MIN(2258,F669,$D669)*overallRate,MIN(2258,F669)*overallRate),ROUND(MAX(IF($B669="Non - avec lien de dépendance",0,MIN((0.75*F669),1694)),MIN(F669,(0.75*$D669),1694)),2)),IF($B669="Non - avec lien de dépendance",MIN(1129,F669,$D669)*overallRate,MIN(2258,F669)*overallRate)))))</f>
        <v>Effectuez l’étape 1</v>
      </c>
      <c r="I669" s="3">
        <f t="shared" si="10"/>
        <v>0</v>
      </c>
    </row>
    <row r="670" spans="7:9" x14ac:dyDescent="0.5">
      <c r="G670" s="68" t="str">
        <f>IF(ISTEXT(overallRate),"Effectuez l’étape 1",IF($C670="Yes","Use Step 2a) Weekly for employees on leave with pay",IF(OR(COUNT($D670,E670)&lt;&gt;2,overallRate=0),0,IF(revenueReduction&gt;0.3,MAX(IF($B670="Oui - sans lien de dépendance",MIN(2258,E670,$D670)*overallRate,MIN(2258,E670)*overallRate),ROUND(MAX(IF($B670="Non - avec lien de dépendance",0,MIN((0.75*E670),1694)),MIN(E670,(0.75*$D670),1694)),2)),IF($B670="Non - avec lien de dépendance",MIN(1129,E670,$D670)*overallRate,MIN(2258,E670)*overallRate)))))</f>
        <v>Effectuez l’étape 1</v>
      </c>
      <c r="H670" s="68" t="str">
        <f>IF(ISTEXT(overallRate),"Effectuez l’étape 1",IF($C670="Yes","Use Step 2a) Weekly for employees on leave with pay",IF(OR(COUNT($D670,F670)&lt;&gt;2,overallRate=0),0,IF(revenueReduction&gt;0.3,MAX(IF($B670="Oui - sans lien de dépendance",MIN(2258,F670,$D670)*overallRate,MIN(2258,F670)*overallRate),ROUND(MAX(IF($B670="Non - avec lien de dépendance",0,MIN((0.75*F670),1694)),MIN(F670,(0.75*$D670),1694)),2)),IF($B670="Non - avec lien de dépendance",MIN(1129,F670,$D670)*overallRate,MIN(2258,F670)*overallRate)))))</f>
        <v>Effectuez l’étape 1</v>
      </c>
      <c r="I670" s="3">
        <f t="shared" si="10"/>
        <v>0</v>
      </c>
    </row>
    <row r="671" spans="7:9" x14ac:dyDescent="0.5">
      <c r="G671" s="68" t="str">
        <f>IF(ISTEXT(overallRate),"Effectuez l’étape 1",IF($C671="Yes","Use Step 2a) Weekly for employees on leave with pay",IF(OR(COUNT($D671,E671)&lt;&gt;2,overallRate=0),0,IF(revenueReduction&gt;0.3,MAX(IF($B671="Oui - sans lien de dépendance",MIN(2258,E671,$D671)*overallRate,MIN(2258,E671)*overallRate),ROUND(MAX(IF($B671="Non - avec lien de dépendance",0,MIN((0.75*E671),1694)),MIN(E671,(0.75*$D671),1694)),2)),IF($B671="Non - avec lien de dépendance",MIN(1129,E671,$D671)*overallRate,MIN(2258,E671)*overallRate)))))</f>
        <v>Effectuez l’étape 1</v>
      </c>
      <c r="H671" s="68" t="str">
        <f>IF(ISTEXT(overallRate),"Effectuez l’étape 1",IF($C671="Yes","Use Step 2a) Weekly for employees on leave with pay",IF(OR(COUNT($D671,F671)&lt;&gt;2,overallRate=0),0,IF(revenueReduction&gt;0.3,MAX(IF($B671="Oui - sans lien de dépendance",MIN(2258,F671,$D671)*overallRate,MIN(2258,F671)*overallRate),ROUND(MAX(IF($B671="Non - avec lien de dépendance",0,MIN((0.75*F671),1694)),MIN(F671,(0.75*$D671),1694)),2)),IF($B671="Non - avec lien de dépendance",MIN(1129,F671,$D671)*overallRate,MIN(2258,F671)*overallRate)))))</f>
        <v>Effectuez l’étape 1</v>
      </c>
      <c r="I671" s="3">
        <f t="shared" si="10"/>
        <v>0</v>
      </c>
    </row>
    <row r="672" spans="7:9" x14ac:dyDescent="0.5">
      <c r="G672" s="68" t="str">
        <f>IF(ISTEXT(overallRate),"Effectuez l’étape 1",IF($C672="Yes","Use Step 2a) Weekly for employees on leave with pay",IF(OR(COUNT($D672,E672)&lt;&gt;2,overallRate=0),0,IF(revenueReduction&gt;0.3,MAX(IF($B672="Oui - sans lien de dépendance",MIN(2258,E672,$D672)*overallRate,MIN(2258,E672)*overallRate),ROUND(MAX(IF($B672="Non - avec lien de dépendance",0,MIN((0.75*E672),1694)),MIN(E672,(0.75*$D672),1694)),2)),IF($B672="Non - avec lien de dépendance",MIN(1129,E672,$D672)*overallRate,MIN(2258,E672)*overallRate)))))</f>
        <v>Effectuez l’étape 1</v>
      </c>
      <c r="H672" s="68" t="str">
        <f>IF(ISTEXT(overallRate),"Effectuez l’étape 1",IF($C672="Yes","Use Step 2a) Weekly for employees on leave with pay",IF(OR(COUNT($D672,F672)&lt;&gt;2,overallRate=0),0,IF(revenueReduction&gt;0.3,MAX(IF($B672="Oui - sans lien de dépendance",MIN(2258,F672,$D672)*overallRate,MIN(2258,F672)*overallRate),ROUND(MAX(IF($B672="Non - avec lien de dépendance",0,MIN((0.75*F672),1694)),MIN(F672,(0.75*$D672),1694)),2)),IF($B672="Non - avec lien de dépendance",MIN(1129,F672,$D672)*overallRate,MIN(2258,F672)*overallRate)))))</f>
        <v>Effectuez l’étape 1</v>
      </c>
      <c r="I672" s="3">
        <f t="shared" si="10"/>
        <v>0</v>
      </c>
    </row>
    <row r="673" spans="7:9" x14ac:dyDescent="0.5">
      <c r="G673" s="68" t="str">
        <f>IF(ISTEXT(overallRate),"Effectuez l’étape 1",IF($C673="Yes","Use Step 2a) Weekly for employees on leave with pay",IF(OR(COUNT($D673,E673)&lt;&gt;2,overallRate=0),0,IF(revenueReduction&gt;0.3,MAX(IF($B673="Oui - sans lien de dépendance",MIN(2258,E673,$D673)*overallRate,MIN(2258,E673)*overallRate),ROUND(MAX(IF($B673="Non - avec lien de dépendance",0,MIN((0.75*E673),1694)),MIN(E673,(0.75*$D673),1694)),2)),IF($B673="Non - avec lien de dépendance",MIN(1129,E673,$D673)*overallRate,MIN(2258,E673)*overallRate)))))</f>
        <v>Effectuez l’étape 1</v>
      </c>
      <c r="H673" s="68" t="str">
        <f>IF(ISTEXT(overallRate),"Effectuez l’étape 1",IF($C673="Yes","Use Step 2a) Weekly for employees on leave with pay",IF(OR(COUNT($D673,F673)&lt;&gt;2,overallRate=0),0,IF(revenueReduction&gt;0.3,MAX(IF($B673="Oui - sans lien de dépendance",MIN(2258,F673,$D673)*overallRate,MIN(2258,F673)*overallRate),ROUND(MAX(IF($B673="Non - avec lien de dépendance",0,MIN((0.75*F673),1694)),MIN(F673,(0.75*$D673),1694)),2)),IF($B673="Non - avec lien de dépendance",MIN(1129,F673,$D673)*overallRate,MIN(2258,F673)*overallRate)))))</f>
        <v>Effectuez l’étape 1</v>
      </c>
      <c r="I673" s="3">
        <f t="shared" si="10"/>
        <v>0</v>
      </c>
    </row>
    <row r="674" spans="7:9" x14ac:dyDescent="0.5">
      <c r="G674" s="68" t="str">
        <f>IF(ISTEXT(overallRate),"Effectuez l’étape 1",IF($C674="Yes","Use Step 2a) Weekly for employees on leave with pay",IF(OR(COUNT($D674,E674)&lt;&gt;2,overallRate=0),0,IF(revenueReduction&gt;0.3,MAX(IF($B674="Oui - sans lien de dépendance",MIN(2258,E674,$D674)*overallRate,MIN(2258,E674)*overallRate),ROUND(MAX(IF($B674="Non - avec lien de dépendance",0,MIN((0.75*E674),1694)),MIN(E674,(0.75*$D674),1694)),2)),IF($B674="Non - avec lien de dépendance",MIN(1129,E674,$D674)*overallRate,MIN(2258,E674)*overallRate)))))</f>
        <v>Effectuez l’étape 1</v>
      </c>
      <c r="H674" s="68" t="str">
        <f>IF(ISTEXT(overallRate),"Effectuez l’étape 1",IF($C674="Yes","Use Step 2a) Weekly for employees on leave with pay",IF(OR(COUNT($D674,F674)&lt;&gt;2,overallRate=0),0,IF(revenueReduction&gt;0.3,MAX(IF($B674="Oui - sans lien de dépendance",MIN(2258,F674,$D674)*overallRate,MIN(2258,F674)*overallRate),ROUND(MAX(IF($B674="Non - avec lien de dépendance",0,MIN((0.75*F674),1694)),MIN(F674,(0.75*$D674),1694)),2)),IF($B674="Non - avec lien de dépendance",MIN(1129,F674,$D674)*overallRate,MIN(2258,F674)*overallRate)))))</f>
        <v>Effectuez l’étape 1</v>
      </c>
      <c r="I674" s="3">
        <f t="shared" si="10"/>
        <v>0</v>
      </c>
    </row>
    <row r="675" spans="7:9" x14ac:dyDescent="0.5">
      <c r="G675" s="68" t="str">
        <f>IF(ISTEXT(overallRate),"Effectuez l’étape 1",IF($C675="Yes","Use Step 2a) Weekly for employees on leave with pay",IF(OR(COUNT($D675,E675)&lt;&gt;2,overallRate=0),0,IF(revenueReduction&gt;0.3,MAX(IF($B675="Oui - sans lien de dépendance",MIN(2258,E675,$D675)*overallRate,MIN(2258,E675)*overallRate),ROUND(MAX(IF($B675="Non - avec lien de dépendance",0,MIN((0.75*E675),1694)),MIN(E675,(0.75*$D675),1694)),2)),IF($B675="Non - avec lien de dépendance",MIN(1129,E675,$D675)*overallRate,MIN(2258,E675)*overallRate)))))</f>
        <v>Effectuez l’étape 1</v>
      </c>
      <c r="H675" s="68" t="str">
        <f>IF(ISTEXT(overallRate),"Effectuez l’étape 1",IF($C675="Yes","Use Step 2a) Weekly for employees on leave with pay",IF(OR(COUNT($D675,F675)&lt;&gt;2,overallRate=0),0,IF(revenueReduction&gt;0.3,MAX(IF($B675="Oui - sans lien de dépendance",MIN(2258,F675,$D675)*overallRate,MIN(2258,F675)*overallRate),ROUND(MAX(IF($B675="Non - avec lien de dépendance",0,MIN((0.75*F675),1694)),MIN(F675,(0.75*$D675),1694)),2)),IF($B675="Non - avec lien de dépendance",MIN(1129,F675,$D675)*overallRate,MIN(2258,F675)*overallRate)))))</f>
        <v>Effectuez l’étape 1</v>
      </c>
      <c r="I675" s="3">
        <f t="shared" si="10"/>
        <v>0</v>
      </c>
    </row>
    <row r="676" spans="7:9" x14ac:dyDescent="0.5">
      <c r="G676" s="68" t="str">
        <f>IF(ISTEXT(overallRate),"Effectuez l’étape 1",IF($C676="Yes","Use Step 2a) Weekly for employees on leave with pay",IF(OR(COUNT($D676,E676)&lt;&gt;2,overallRate=0),0,IF(revenueReduction&gt;0.3,MAX(IF($B676="Oui - sans lien de dépendance",MIN(2258,E676,$D676)*overallRate,MIN(2258,E676)*overallRate),ROUND(MAX(IF($B676="Non - avec lien de dépendance",0,MIN((0.75*E676),1694)),MIN(E676,(0.75*$D676),1694)),2)),IF($B676="Non - avec lien de dépendance",MIN(1129,E676,$D676)*overallRate,MIN(2258,E676)*overallRate)))))</f>
        <v>Effectuez l’étape 1</v>
      </c>
      <c r="H676" s="68" t="str">
        <f>IF(ISTEXT(overallRate),"Effectuez l’étape 1",IF($C676="Yes","Use Step 2a) Weekly for employees on leave with pay",IF(OR(COUNT($D676,F676)&lt;&gt;2,overallRate=0),0,IF(revenueReduction&gt;0.3,MAX(IF($B676="Oui - sans lien de dépendance",MIN(2258,F676,$D676)*overallRate,MIN(2258,F676)*overallRate),ROUND(MAX(IF($B676="Non - avec lien de dépendance",0,MIN((0.75*F676),1694)),MIN(F676,(0.75*$D676),1694)),2)),IF($B676="Non - avec lien de dépendance",MIN(1129,F676,$D676)*overallRate,MIN(2258,F676)*overallRate)))))</f>
        <v>Effectuez l’étape 1</v>
      </c>
      <c r="I676" s="3">
        <f t="shared" si="10"/>
        <v>0</v>
      </c>
    </row>
    <row r="677" spans="7:9" x14ac:dyDescent="0.5">
      <c r="G677" s="68" t="str">
        <f>IF(ISTEXT(overallRate),"Effectuez l’étape 1",IF($C677="Yes","Use Step 2a) Weekly for employees on leave with pay",IF(OR(COUNT($D677,E677)&lt;&gt;2,overallRate=0),0,IF(revenueReduction&gt;0.3,MAX(IF($B677="Oui - sans lien de dépendance",MIN(2258,E677,$D677)*overallRate,MIN(2258,E677)*overallRate),ROUND(MAX(IF($B677="Non - avec lien de dépendance",0,MIN((0.75*E677),1694)),MIN(E677,(0.75*$D677),1694)),2)),IF($B677="Non - avec lien de dépendance",MIN(1129,E677,$D677)*overallRate,MIN(2258,E677)*overallRate)))))</f>
        <v>Effectuez l’étape 1</v>
      </c>
      <c r="H677" s="68" t="str">
        <f>IF(ISTEXT(overallRate),"Effectuez l’étape 1",IF($C677="Yes","Use Step 2a) Weekly for employees on leave with pay",IF(OR(COUNT($D677,F677)&lt;&gt;2,overallRate=0),0,IF(revenueReduction&gt;0.3,MAX(IF($B677="Oui - sans lien de dépendance",MIN(2258,F677,$D677)*overallRate,MIN(2258,F677)*overallRate),ROUND(MAX(IF($B677="Non - avec lien de dépendance",0,MIN((0.75*F677),1694)),MIN(F677,(0.75*$D677),1694)),2)),IF($B677="Non - avec lien de dépendance",MIN(1129,F677,$D677)*overallRate,MIN(2258,F677)*overallRate)))))</f>
        <v>Effectuez l’étape 1</v>
      </c>
      <c r="I677" s="3">
        <f t="shared" si="10"/>
        <v>0</v>
      </c>
    </row>
    <row r="678" spans="7:9" x14ac:dyDescent="0.5">
      <c r="G678" s="68" t="str">
        <f>IF(ISTEXT(overallRate),"Effectuez l’étape 1",IF($C678="Yes","Use Step 2a) Weekly for employees on leave with pay",IF(OR(COUNT($D678,E678)&lt;&gt;2,overallRate=0),0,IF(revenueReduction&gt;0.3,MAX(IF($B678="Oui - sans lien de dépendance",MIN(2258,E678,$D678)*overallRate,MIN(2258,E678)*overallRate),ROUND(MAX(IF($B678="Non - avec lien de dépendance",0,MIN((0.75*E678),1694)),MIN(E678,(0.75*$D678),1694)),2)),IF($B678="Non - avec lien de dépendance",MIN(1129,E678,$D678)*overallRate,MIN(2258,E678)*overallRate)))))</f>
        <v>Effectuez l’étape 1</v>
      </c>
      <c r="H678" s="68" t="str">
        <f>IF(ISTEXT(overallRate),"Effectuez l’étape 1",IF($C678="Yes","Use Step 2a) Weekly for employees on leave with pay",IF(OR(COUNT($D678,F678)&lt;&gt;2,overallRate=0),0,IF(revenueReduction&gt;0.3,MAX(IF($B678="Oui - sans lien de dépendance",MIN(2258,F678,$D678)*overallRate,MIN(2258,F678)*overallRate),ROUND(MAX(IF($B678="Non - avec lien de dépendance",0,MIN((0.75*F678),1694)),MIN(F678,(0.75*$D678),1694)),2)),IF($B678="Non - avec lien de dépendance",MIN(1129,F678,$D678)*overallRate,MIN(2258,F678)*overallRate)))))</f>
        <v>Effectuez l’étape 1</v>
      </c>
      <c r="I678" s="3">
        <f t="shared" si="10"/>
        <v>0</v>
      </c>
    </row>
    <row r="679" spans="7:9" x14ac:dyDescent="0.5">
      <c r="G679" s="68" t="str">
        <f>IF(ISTEXT(overallRate),"Effectuez l’étape 1",IF($C679="Yes","Use Step 2a) Weekly for employees on leave with pay",IF(OR(COUNT($D679,E679)&lt;&gt;2,overallRate=0),0,IF(revenueReduction&gt;0.3,MAX(IF($B679="Oui - sans lien de dépendance",MIN(2258,E679,$D679)*overallRate,MIN(2258,E679)*overallRate),ROUND(MAX(IF($B679="Non - avec lien de dépendance",0,MIN((0.75*E679),1694)),MIN(E679,(0.75*$D679),1694)),2)),IF($B679="Non - avec lien de dépendance",MIN(1129,E679,$D679)*overallRate,MIN(2258,E679)*overallRate)))))</f>
        <v>Effectuez l’étape 1</v>
      </c>
      <c r="H679" s="68" t="str">
        <f>IF(ISTEXT(overallRate),"Effectuez l’étape 1",IF($C679="Yes","Use Step 2a) Weekly for employees on leave with pay",IF(OR(COUNT($D679,F679)&lt;&gt;2,overallRate=0),0,IF(revenueReduction&gt;0.3,MAX(IF($B679="Oui - sans lien de dépendance",MIN(2258,F679,$D679)*overallRate,MIN(2258,F679)*overallRate),ROUND(MAX(IF($B679="Non - avec lien de dépendance",0,MIN((0.75*F679),1694)),MIN(F679,(0.75*$D679),1694)),2)),IF($B679="Non - avec lien de dépendance",MIN(1129,F679,$D679)*overallRate,MIN(2258,F679)*overallRate)))))</f>
        <v>Effectuez l’étape 1</v>
      </c>
      <c r="I679" s="3">
        <f t="shared" si="10"/>
        <v>0</v>
      </c>
    </row>
    <row r="680" spans="7:9" x14ac:dyDescent="0.5">
      <c r="G680" s="68" t="str">
        <f>IF(ISTEXT(overallRate),"Effectuez l’étape 1",IF($C680="Yes","Use Step 2a) Weekly for employees on leave with pay",IF(OR(COUNT($D680,E680)&lt;&gt;2,overallRate=0),0,IF(revenueReduction&gt;0.3,MAX(IF($B680="Oui - sans lien de dépendance",MIN(2258,E680,$D680)*overallRate,MIN(2258,E680)*overallRate),ROUND(MAX(IF($B680="Non - avec lien de dépendance",0,MIN((0.75*E680),1694)),MIN(E680,(0.75*$D680),1694)),2)),IF($B680="Non - avec lien de dépendance",MIN(1129,E680,$D680)*overallRate,MIN(2258,E680)*overallRate)))))</f>
        <v>Effectuez l’étape 1</v>
      </c>
      <c r="H680" s="68" t="str">
        <f>IF(ISTEXT(overallRate),"Effectuez l’étape 1",IF($C680="Yes","Use Step 2a) Weekly for employees on leave with pay",IF(OR(COUNT($D680,F680)&lt;&gt;2,overallRate=0),0,IF(revenueReduction&gt;0.3,MAX(IF($B680="Oui - sans lien de dépendance",MIN(2258,F680,$D680)*overallRate,MIN(2258,F680)*overallRate),ROUND(MAX(IF($B680="Non - avec lien de dépendance",0,MIN((0.75*F680),1694)),MIN(F680,(0.75*$D680),1694)),2)),IF($B680="Non - avec lien de dépendance",MIN(1129,F680,$D680)*overallRate,MIN(2258,F680)*overallRate)))))</f>
        <v>Effectuez l’étape 1</v>
      </c>
      <c r="I680" s="3">
        <f t="shared" si="10"/>
        <v>0</v>
      </c>
    </row>
    <row r="681" spans="7:9" x14ac:dyDescent="0.5">
      <c r="G681" s="68" t="str">
        <f>IF(ISTEXT(overallRate),"Effectuez l’étape 1",IF($C681="Yes","Use Step 2a) Weekly for employees on leave with pay",IF(OR(COUNT($D681,E681)&lt;&gt;2,overallRate=0),0,IF(revenueReduction&gt;0.3,MAX(IF($B681="Oui - sans lien de dépendance",MIN(2258,E681,$D681)*overallRate,MIN(2258,E681)*overallRate),ROUND(MAX(IF($B681="Non - avec lien de dépendance",0,MIN((0.75*E681),1694)),MIN(E681,(0.75*$D681),1694)),2)),IF($B681="Non - avec lien de dépendance",MIN(1129,E681,$D681)*overallRate,MIN(2258,E681)*overallRate)))))</f>
        <v>Effectuez l’étape 1</v>
      </c>
      <c r="H681" s="68" t="str">
        <f>IF(ISTEXT(overallRate),"Effectuez l’étape 1",IF($C681="Yes","Use Step 2a) Weekly for employees on leave with pay",IF(OR(COUNT($D681,F681)&lt;&gt;2,overallRate=0),0,IF(revenueReduction&gt;0.3,MAX(IF($B681="Oui - sans lien de dépendance",MIN(2258,F681,$D681)*overallRate,MIN(2258,F681)*overallRate),ROUND(MAX(IF($B681="Non - avec lien de dépendance",0,MIN((0.75*F681),1694)),MIN(F681,(0.75*$D681),1694)),2)),IF($B681="Non - avec lien de dépendance",MIN(1129,F681,$D681)*overallRate,MIN(2258,F681)*overallRate)))))</f>
        <v>Effectuez l’étape 1</v>
      </c>
      <c r="I681" s="3">
        <f t="shared" si="10"/>
        <v>0</v>
      </c>
    </row>
    <row r="682" spans="7:9" x14ac:dyDescent="0.5">
      <c r="G682" s="68" t="str">
        <f>IF(ISTEXT(overallRate),"Effectuez l’étape 1",IF($C682="Yes","Use Step 2a) Weekly for employees on leave with pay",IF(OR(COUNT($D682,E682)&lt;&gt;2,overallRate=0),0,IF(revenueReduction&gt;0.3,MAX(IF($B682="Oui - sans lien de dépendance",MIN(2258,E682,$D682)*overallRate,MIN(2258,E682)*overallRate),ROUND(MAX(IF($B682="Non - avec lien de dépendance",0,MIN((0.75*E682),1694)),MIN(E682,(0.75*$D682),1694)),2)),IF($B682="Non - avec lien de dépendance",MIN(1129,E682,$D682)*overallRate,MIN(2258,E682)*overallRate)))))</f>
        <v>Effectuez l’étape 1</v>
      </c>
      <c r="H682" s="68" t="str">
        <f>IF(ISTEXT(overallRate),"Effectuez l’étape 1",IF($C682="Yes","Use Step 2a) Weekly for employees on leave with pay",IF(OR(COUNT($D682,F682)&lt;&gt;2,overallRate=0),0,IF(revenueReduction&gt;0.3,MAX(IF($B682="Oui - sans lien de dépendance",MIN(2258,F682,$D682)*overallRate,MIN(2258,F682)*overallRate),ROUND(MAX(IF($B682="Non - avec lien de dépendance",0,MIN((0.75*F682),1694)),MIN(F682,(0.75*$D682),1694)),2)),IF($B682="Non - avec lien de dépendance",MIN(1129,F682,$D682)*overallRate,MIN(2258,F682)*overallRate)))))</f>
        <v>Effectuez l’étape 1</v>
      </c>
      <c r="I682" s="3">
        <f t="shared" si="10"/>
        <v>0</v>
      </c>
    </row>
    <row r="683" spans="7:9" x14ac:dyDescent="0.5">
      <c r="G683" s="68" t="str">
        <f>IF(ISTEXT(overallRate),"Effectuez l’étape 1",IF($C683="Yes","Use Step 2a) Weekly for employees on leave with pay",IF(OR(COUNT($D683,E683)&lt;&gt;2,overallRate=0),0,IF(revenueReduction&gt;0.3,MAX(IF($B683="Oui - sans lien de dépendance",MIN(2258,E683,$D683)*overallRate,MIN(2258,E683)*overallRate),ROUND(MAX(IF($B683="Non - avec lien de dépendance",0,MIN((0.75*E683),1694)),MIN(E683,(0.75*$D683),1694)),2)),IF($B683="Non - avec lien de dépendance",MIN(1129,E683,$D683)*overallRate,MIN(2258,E683)*overallRate)))))</f>
        <v>Effectuez l’étape 1</v>
      </c>
      <c r="H683" s="68" t="str">
        <f>IF(ISTEXT(overallRate),"Effectuez l’étape 1",IF($C683="Yes","Use Step 2a) Weekly for employees on leave with pay",IF(OR(COUNT($D683,F683)&lt;&gt;2,overallRate=0),0,IF(revenueReduction&gt;0.3,MAX(IF($B683="Oui - sans lien de dépendance",MIN(2258,F683,$D683)*overallRate,MIN(2258,F683)*overallRate),ROUND(MAX(IF($B683="Non - avec lien de dépendance",0,MIN((0.75*F683),1694)),MIN(F683,(0.75*$D683),1694)),2)),IF($B683="Non - avec lien de dépendance",MIN(1129,F683,$D683)*overallRate,MIN(2258,F683)*overallRate)))))</f>
        <v>Effectuez l’étape 1</v>
      </c>
      <c r="I683" s="3">
        <f t="shared" si="10"/>
        <v>0</v>
      </c>
    </row>
    <row r="684" spans="7:9" x14ac:dyDescent="0.5">
      <c r="G684" s="68" t="str">
        <f>IF(ISTEXT(overallRate),"Effectuez l’étape 1",IF($C684="Yes","Use Step 2a) Weekly for employees on leave with pay",IF(OR(COUNT($D684,E684)&lt;&gt;2,overallRate=0),0,IF(revenueReduction&gt;0.3,MAX(IF($B684="Oui - sans lien de dépendance",MIN(2258,E684,$D684)*overallRate,MIN(2258,E684)*overallRate),ROUND(MAX(IF($B684="Non - avec lien de dépendance",0,MIN((0.75*E684),1694)),MIN(E684,(0.75*$D684),1694)),2)),IF($B684="Non - avec lien de dépendance",MIN(1129,E684,$D684)*overallRate,MIN(2258,E684)*overallRate)))))</f>
        <v>Effectuez l’étape 1</v>
      </c>
      <c r="H684" s="68" t="str">
        <f>IF(ISTEXT(overallRate),"Effectuez l’étape 1",IF($C684="Yes","Use Step 2a) Weekly for employees on leave with pay",IF(OR(COUNT($D684,F684)&lt;&gt;2,overallRate=0),0,IF(revenueReduction&gt;0.3,MAX(IF($B684="Oui - sans lien de dépendance",MIN(2258,F684,$D684)*overallRate,MIN(2258,F684)*overallRate),ROUND(MAX(IF($B684="Non - avec lien de dépendance",0,MIN((0.75*F684),1694)),MIN(F684,(0.75*$D684),1694)),2)),IF($B684="Non - avec lien de dépendance",MIN(1129,F684,$D684)*overallRate,MIN(2258,F684)*overallRate)))))</f>
        <v>Effectuez l’étape 1</v>
      </c>
      <c r="I684" s="3">
        <f t="shared" si="10"/>
        <v>0</v>
      </c>
    </row>
    <row r="685" spans="7:9" x14ac:dyDescent="0.5">
      <c r="G685" s="68" t="str">
        <f>IF(ISTEXT(overallRate),"Effectuez l’étape 1",IF($C685="Yes","Use Step 2a) Weekly for employees on leave with pay",IF(OR(COUNT($D685,E685)&lt;&gt;2,overallRate=0),0,IF(revenueReduction&gt;0.3,MAX(IF($B685="Oui - sans lien de dépendance",MIN(2258,E685,$D685)*overallRate,MIN(2258,E685)*overallRate),ROUND(MAX(IF($B685="Non - avec lien de dépendance",0,MIN((0.75*E685),1694)),MIN(E685,(0.75*$D685),1694)),2)),IF($B685="Non - avec lien de dépendance",MIN(1129,E685,$D685)*overallRate,MIN(2258,E685)*overallRate)))))</f>
        <v>Effectuez l’étape 1</v>
      </c>
      <c r="H685" s="68" t="str">
        <f>IF(ISTEXT(overallRate),"Effectuez l’étape 1",IF($C685="Yes","Use Step 2a) Weekly for employees on leave with pay",IF(OR(COUNT($D685,F685)&lt;&gt;2,overallRate=0),0,IF(revenueReduction&gt;0.3,MAX(IF($B685="Oui - sans lien de dépendance",MIN(2258,F685,$D685)*overallRate,MIN(2258,F685)*overallRate),ROUND(MAX(IF($B685="Non - avec lien de dépendance",0,MIN((0.75*F685),1694)),MIN(F685,(0.75*$D685),1694)),2)),IF($B685="Non - avec lien de dépendance",MIN(1129,F685,$D685)*overallRate,MIN(2258,F685)*overallRate)))))</f>
        <v>Effectuez l’étape 1</v>
      </c>
      <c r="I685" s="3">
        <f t="shared" si="10"/>
        <v>0</v>
      </c>
    </row>
    <row r="686" spans="7:9" x14ac:dyDescent="0.5">
      <c r="G686" s="68" t="str">
        <f>IF(ISTEXT(overallRate),"Effectuez l’étape 1",IF($C686="Yes","Use Step 2a) Weekly for employees on leave with pay",IF(OR(COUNT($D686,E686)&lt;&gt;2,overallRate=0),0,IF(revenueReduction&gt;0.3,MAX(IF($B686="Oui - sans lien de dépendance",MIN(2258,E686,$D686)*overallRate,MIN(2258,E686)*overallRate),ROUND(MAX(IF($B686="Non - avec lien de dépendance",0,MIN((0.75*E686),1694)),MIN(E686,(0.75*$D686),1694)),2)),IF($B686="Non - avec lien de dépendance",MIN(1129,E686,$D686)*overallRate,MIN(2258,E686)*overallRate)))))</f>
        <v>Effectuez l’étape 1</v>
      </c>
      <c r="H686" s="68" t="str">
        <f>IF(ISTEXT(overallRate),"Effectuez l’étape 1",IF($C686="Yes","Use Step 2a) Weekly for employees on leave with pay",IF(OR(COUNT($D686,F686)&lt;&gt;2,overallRate=0),0,IF(revenueReduction&gt;0.3,MAX(IF($B686="Oui - sans lien de dépendance",MIN(2258,F686,$D686)*overallRate,MIN(2258,F686)*overallRate),ROUND(MAX(IF($B686="Non - avec lien de dépendance",0,MIN((0.75*F686),1694)),MIN(F686,(0.75*$D686),1694)),2)),IF($B686="Non - avec lien de dépendance",MIN(1129,F686,$D686)*overallRate,MIN(2258,F686)*overallRate)))))</f>
        <v>Effectuez l’étape 1</v>
      </c>
      <c r="I686" s="3">
        <f t="shared" si="10"/>
        <v>0</v>
      </c>
    </row>
    <row r="687" spans="7:9" x14ac:dyDescent="0.5">
      <c r="G687" s="68" t="str">
        <f>IF(ISTEXT(overallRate),"Effectuez l’étape 1",IF($C687="Yes","Use Step 2a) Weekly for employees on leave with pay",IF(OR(COUNT($D687,E687)&lt;&gt;2,overallRate=0),0,IF(revenueReduction&gt;0.3,MAX(IF($B687="Oui - sans lien de dépendance",MIN(2258,E687,$D687)*overallRate,MIN(2258,E687)*overallRate),ROUND(MAX(IF($B687="Non - avec lien de dépendance",0,MIN((0.75*E687),1694)),MIN(E687,(0.75*$D687),1694)),2)),IF($B687="Non - avec lien de dépendance",MIN(1129,E687,$D687)*overallRate,MIN(2258,E687)*overallRate)))))</f>
        <v>Effectuez l’étape 1</v>
      </c>
      <c r="H687" s="68" t="str">
        <f>IF(ISTEXT(overallRate),"Effectuez l’étape 1",IF($C687="Yes","Use Step 2a) Weekly for employees on leave with pay",IF(OR(COUNT($D687,F687)&lt;&gt;2,overallRate=0),0,IF(revenueReduction&gt;0.3,MAX(IF($B687="Oui - sans lien de dépendance",MIN(2258,F687,$D687)*overallRate,MIN(2258,F687)*overallRate),ROUND(MAX(IF($B687="Non - avec lien de dépendance",0,MIN((0.75*F687),1694)),MIN(F687,(0.75*$D687),1694)),2)),IF($B687="Non - avec lien de dépendance",MIN(1129,F687,$D687)*overallRate,MIN(2258,F687)*overallRate)))))</f>
        <v>Effectuez l’étape 1</v>
      </c>
      <c r="I687" s="3">
        <f t="shared" si="10"/>
        <v>0</v>
      </c>
    </row>
    <row r="688" spans="7:9" x14ac:dyDescent="0.5">
      <c r="G688" s="68" t="str">
        <f>IF(ISTEXT(overallRate),"Effectuez l’étape 1",IF($C688="Yes","Use Step 2a) Weekly for employees on leave with pay",IF(OR(COUNT($D688,E688)&lt;&gt;2,overallRate=0),0,IF(revenueReduction&gt;0.3,MAX(IF($B688="Oui - sans lien de dépendance",MIN(2258,E688,$D688)*overallRate,MIN(2258,E688)*overallRate),ROUND(MAX(IF($B688="Non - avec lien de dépendance",0,MIN((0.75*E688),1694)),MIN(E688,(0.75*$D688),1694)),2)),IF($B688="Non - avec lien de dépendance",MIN(1129,E688,$D688)*overallRate,MIN(2258,E688)*overallRate)))))</f>
        <v>Effectuez l’étape 1</v>
      </c>
      <c r="H688" s="68" t="str">
        <f>IF(ISTEXT(overallRate),"Effectuez l’étape 1",IF($C688="Yes","Use Step 2a) Weekly for employees on leave with pay",IF(OR(COUNT($D688,F688)&lt;&gt;2,overallRate=0),0,IF(revenueReduction&gt;0.3,MAX(IF($B688="Oui - sans lien de dépendance",MIN(2258,F688,$D688)*overallRate,MIN(2258,F688)*overallRate),ROUND(MAX(IF($B688="Non - avec lien de dépendance",0,MIN((0.75*F688),1694)),MIN(F688,(0.75*$D688),1694)),2)),IF($B688="Non - avec lien de dépendance",MIN(1129,F688,$D688)*overallRate,MIN(2258,F688)*overallRate)))))</f>
        <v>Effectuez l’étape 1</v>
      </c>
      <c r="I688" s="3">
        <f t="shared" si="10"/>
        <v>0</v>
      </c>
    </row>
    <row r="689" spans="7:9" x14ac:dyDescent="0.5">
      <c r="G689" s="68" t="str">
        <f>IF(ISTEXT(overallRate),"Effectuez l’étape 1",IF($C689="Yes","Use Step 2a) Weekly for employees on leave with pay",IF(OR(COUNT($D689,E689)&lt;&gt;2,overallRate=0),0,IF(revenueReduction&gt;0.3,MAX(IF($B689="Oui - sans lien de dépendance",MIN(2258,E689,$D689)*overallRate,MIN(2258,E689)*overallRate),ROUND(MAX(IF($B689="Non - avec lien de dépendance",0,MIN((0.75*E689),1694)),MIN(E689,(0.75*$D689),1694)),2)),IF($B689="Non - avec lien de dépendance",MIN(1129,E689,$D689)*overallRate,MIN(2258,E689)*overallRate)))))</f>
        <v>Effectuez l’étape 1</v>
      </c>
      <c r="H689" s="68" t="str">
        <f>IF(ISTEXT(overallRate),"Effectuez l’étape 1",IF($C689="Yes","Use Step 2a) Weekly for employees on leave with pay",IF(OR(COUNT($D689,F689)&lt;&gt;2,overallRate=0),0,IF(revenueReduction&gt;0.3,MAX(IF($B689="Oui - sans lien de dépendance",MIN(2258,F689,$D689)*overallRate,MIN(2258,F689)*overallRate),ROUND(MAX(IF($B689="Non - avec lien de dépendance",0,MIN((0.75*F689),1694)),MIN(F689,(0.75*$D689),1694)),2)),IF($B689="Non - avec lien de dépendance",MIN(1129,F689,$D689)*overallRate,MIN(2258,F689)*overallRate)))))</f>
        <v>Effectuez l’étape 1</v>
      </c>
      <c r="I689" s="3">
        <f t="shared" si="10"/>
        <v>0</v>
      </c>
    </row>
    <row r="690" spans="7:9" x14ac:dyDescent="0.5">
      <c r="G690" s="68" t="str">
        <f>IF(ISTEXT(overallRate),"Effectuez l’étape 1",IF($C690="Yes","Use Step 2a) Weekly for employees on leave with pay",IF(OR(COUNT($D690,E690)&lt;&gt;2,overallRate=0),0,IF(revenueReduction&gt;0.3,MAX(IF($B690="Oui - sans lien de dépendance",MIN(2258,E690,$D690)*overallRate,MIN(2258,E690)*overallRate),ROUND(MAX(IF($B690="Non - avec lien de dépendance",0,MIN((0.75*E690),1694)),MIN(E690,(0.75*$D690),1694)),2)),IF($B690="Non - avec lien de dépendance",MIN(1129,E690,$D690)*overallRate,MIN(2258,E690)*overallRate)))))</f>
        <v>Effectuez l’étape 1</v>
      </c>
      <c r="H690" s="68" t="str">
        <f>IF(ISTEXT(overallRate),"Effectuez l’étape 1",IF($C690="Yes","Use Step 2a) Weekly for employees on leave with pay",IF(OR(COUNT($D690,F690)&lt;&gt;2,overallRate=0),0,IF(revenueReduction&gt;0.3,MAX(IF($B690="Oui - sans lien de dépendance",MIN(2258,F690,$D690)*overallRate,MIN(2258,F690)*overallRate),ROUND(MAX(IF($B690="Non - avec lien de dépendance",0,MIN((0.75*F690),1694)),MIN(F690,(0.75*$D690),1694)),2)),IF($B690="Non - avec lien de dépendance",MIN(1129,F690,$D690)*overallRate,MIN(2258,F690)*overallRate)))))</f>
        <v>Effectuez l’étape 1</v>
      </c>
      <c r="I690" s="3">
        <f t="shared" si="10"/>
        <v>0</v>
      </c>
    </row>
    <row r="691" spans="7:9" x14ac:dyDescent="0.5">
      <c r="G691" s="68" t="str">
        <f>IF(ISTEXT(overallRate),"Effectuez l’étape 1",IF($C691="Yes","Use Step 2a) Weekly for employees on leave with pay",IF(OR(COUNT($D691,E691)&lt;&gt;2,overallRate=0),0,IF(revenueReduction&gt;0.3,MAX(IF($B691="Oui - sans lien de dépendance",MIN(2258,E691,$D691)*overallRate,MIN(2258,E691)*overallRate),ROUND(MAX(IF($B691="Non - avec lien de dépendance",0,MIN((0.75*E691),1694)),MIN(E691,(0.75*$D691),1694)),2)),IF($B691="Non - avec lien de dépendance",MIN(1129,E691,$D691)*overallRate,MIN(2258,E691)*overallRate)))))</f>
        <v>Effectuez l’étape 1</v>
      </c>
      <c r="H691" s="68" t="str">
        <f>IF(ISTEXT(overallRate),"Effectuez l’étape 1",IF($C691="Yes","Use Step 2a) Weekly for employees on leave with pay",IF(OR(COUNT($D691,F691)&lt;&gt;2,overallRate=0),0,IF(revenueReduction&gt;0.3,MAX(IF($B691="Oui - sans lien de dépendance",MIN(2258,F691,$D691)*overallRate,MIN(2258,F691)*overallRate),ROUND(MAX(IF($B691="Non - avec lien de dépendance",0,MIN((0.75*F691),1694)),MIN(F691,(0.75*$D691),1694)),2)),IF($B691="Non - avec lien de dépendance",MIN(1129,F691,$D691)*overallRate,MIN(2258,F691)*overallRate)))))</f>
        <v>Effectuez l’étape 1</v>
      </c>
      <c r="I691" s="3">
        <f t="shared" si="10"/>
        <v>0</v>
      </c>
    </row>
    <row r="692" spans="7:9" x14ac:dyDescent="0.5">
      <c r="G692" s="68" t="str">
        <f>IF(ISTEXT(overallRate),"Effectuez l’étape 1",IF($C692="Yes","Use Step 2a) Weekly for employees on leave with pay",IF(OR(COUNT($D692,E692)&lt;&gt;2,overallRate=0),0,IF(revenueReduction&gt;0.3,MAX(IF($B692="Oui - sans lien de dépendance",MIN(2258,E692,$D692)*overallRate,MIN(2258,E692)*overallRate),ROUND(MAX(IF($B692="Non - avec lien de dépendance",0,MIN((0.75*E692),1694)),MIN(E692,(0.75*$D692),1694)),2)),IF($B692="Non - avec lien de dépendance",MIN(1129,E692,$D692)*overallRate,MIN(2258,E692)*overallRate)))))</f>
        <v>Effectuez l’étape 1</v>
      </c>
      <c r="H692" s="68" t="str">
        <f>IF(ISTEXT(overallRate),"Effectuez l’étape 1",IF($C692="Yes","Use Step 2a) Weekly for employees on leave with pay",IF(OR(COUNT($D692,F692)&lt;&gt;2,overallRate=0),0,IF(revenueReduction&gt;0.3,MAX(IF($B692="Oui - sans lien de dépendance",MIN(2258,F692,$D692)*overallRate,MIN(2258,F692)*overallRate),ROUND(MAX(IF($B692="Non - avec lien de dépendance",0,MIN((0.75*F692),1694)),MIN(F692,(0.75*$D692),1694)),2)),IF($B692="Non - avec lien de dépendance",MIN(1129,F692,$D692)*overallRate,MIN(2258,F692)*overallRate)))))</f>
        <v>Effectuez l’étape 1</v>
      </c>
      <c r="I692" s="3">
        <f t="shared" si="10"/>
        <v>0</v>
      </c>
    </row>
    <row r="693" spans="7:9" x14ac:dyDescent="0.5">
      <c r="G693" s="68" t="str">
        <f>IF(ISTEXT(overallRate),"Effectuez l’étape 1",IF($C693="Yes","Use Step 2a) Weekly for employees on leave with pay",IF(OR(COUNT($D693,E693)&lt;&gt;2,overallRate=0),0,IF(revenueReduction&gt;0.3,MAX(IF($B693="Oui - sans lien de dépendance",MIN(2258,E693,$D693)*overallRate,MIN(2258,E693)*overallRate),ROUND(MAX(IF($B693="Non - avec lien de dépendance",0,MIN((0.75*E693),1694)),MIN(E693,(0.75*$D693),1694)),2)),IF($B693="Non - avec lien de dépendance",MIN(1129,E693,$D693)*overallRate,MIN(2258,E693)*overallRate)))))</f>
        <v>Effectuez l’étape 1</v>
      </c>
      <c r="H693" s="68" t="str">
        <f>IF(ISTEXT(overallRate),"Effectuez l’étape 1",IF($C693="Yes","Use Step 2a) Weekly for employees on leave with pay",IF(OR(COUNT($D693,F693)&lt;&gt;2,overallRate=0),0,IF(revenueReduction&gt;0.3,MAX(IF($B693="Oui - sans lien de dépendance",MIN(2258,F693,$D693)*overallRate,MIN(2258,F693)*overallRate),ROUND(MAX(IF($B693="Non - avec lien de dépendance",0,MIN((0.75*F693),1694)),MIN(F693,(0.75*$D693),1694)),2)),IF($B693="Non - avec lien de dépendance",MIN(1129,F693,$D693)*overallRate,MIN(2258,F693)*overallRate)))))</f>
        <v>Effectuez l’étape 1</v>
      </c>
      <c r="I693" s="3">
        <f t="shared" si="10"/>
        <v>0</v>
      </c>
    </row>
    <row r="694" spans="7:9" x14ac:dyDescent="0.5">
      <c r="G694" s="68" t="str">
        <f>IF(ISTEXT(overallRate),"Effectuez l’étape 1",IF($C694="Yes","Use Step 2a) Weekly for employees on leave with pay",IF(OR(COUNT($D694,E694)&lt;&gt;2,overallRate=0),0,IF(revenueReduction&gt;0.3,MAX(IF($B694="Oui - sans lien de dépendance",MIN(2258,E694,$D694)*overallRate,MIN(2258,E694)*overallRate),ROUND(MAX(IF($B694="Non - avec lien de dépendance",0,MIN((0.75*E694),1694)),MIN(E694,(0.75*$D694),1694)),2)),IF($B694="Non - avec lien de dépendance",MIN(1129,E694,$D694)*overallRate,MIN(2258,E694)*overallRate)))))</f>
        <v>Effectuez l’étape 1</v>
      </c>
      <c r="H694" s="68" t="str">
        <f>IF(ISTEXT(overallRate),"Effectuez l’étape 1",IF($C694="Yes","Use Step 2a) Weekly for employees on leave with pay",IF(OR(COUNT($D694,F694)&lt;&gt;2,overallRate=0),0,IF(revenueReduction&gt;0.3,MAX(IF($B694="Oui - sans lien de dépendance",MIN(2258,F694,$D694)*overallRate,MIN(2258,F694)*overallRate),ROUND(MAX(IF($B694="Non - avec lien de dépendance",0,MIN((0.75*F694),1694)),MIN(F694,(0.75*$D694),1694)),2)),IF($B694="Non - avec lien de dépendance",MIN(1129,F694,$D694)*overallRate,MIN(2258,F694)*overallRate)))))</f>
        <v>Effectuez l’étape 1</v>
      </c>
      <c r="I694" s="3">
        <f t="shared" si="10"/>
        <v>0</v>
      </c>
    </row>
    <row r="695" spans="7:9" x14ac:dyDescent="0.5">
      <c r="G695" s="68" t="str">
        <f>IF(ISTEXT(overallRate),"Effectuez l’étape 1",IF($C695="Yes","Use Step 2a) Weekly for employees on leave with pay",IF(OR(COUNT($D695,E695)&lt;&gt;2,overallRate=0),0,IF(revenueReduction&gt;0.3,MAX(IF($B695="Oui - sans lien de dépendance",MIN(2258,E695,$D695)*overallRate,MIN(2258,E695)*overallRate),ROUND(MAX(IF($B695="Non - avec lien de dépendance",0,MIN((0.75*E695),1694)),MIN(E695,(0.75*$D695),1694)),2)),IF($B695="Non - avec lien de dépendance",MIN(1129,E695,$D695)*overallRate,MIN(2258,E695)*overallRate)))))</f>
        <v>Effectuez l’étape 1</v>
      </c>
      <c r="H695" s="68" t="str">
        <f>IF(ISTEXT(overallRate),"Effectuez l’étape 1",IF($C695="Yes","Use Step 2a) Weekly for employees on leave with pay",IF(OR(COUNT($D695,F695)&lt;&gt;2,overallRate=0),0,IF(revenueReduction&gt;0.3,MAX(IF($B695="Oui - sans lien de dépendance",MIN(2258,F695,$D695)*overallRate,MIN(2258,F695)*overallRate),ROUND(MAX(IF($B695="Non - avec lien de dépendance",0,MIN((0.75*F695),1694)),MIN(F695,(0.75*$D695),1694)),2)),IF($B695="Non - avec lien de dépendance",MIN(1129,F695,$D695)*overallRate,MIN(2258,F695)*overallRate)))))</f>
        <v>Effectuez l’étape 1</v>
      </c>
      <c r="I695" s="3">
        <f t="shared" si="10"/>
        <v>0</v>
      </c>
    </row>
    <row r="696" spans="7:9" x14ac:dyDescent="0.5">
      <c r="G696" s="68" t="str">
        <f>IF(ISTEXT(overallRate),"Effectuez l’étape 1",IF($C696="Yes","Use Step 2a) Weekly for employees on leave with pay",IF(OR(COUNT($D696,E696)&lt;&gt;2,overallRate=0),0,IF(revenueReduction&gt;0.3,MAX(IF($B696="Oui - sans lien de dépendance",MIN(2258,E696,$D696)*overallRate,MIN(2258,E696)*overallRate),ROUND(MAX(IF($B696="Non - avec lien de dépendance",0,MIN((0.75*E696),1694)),MIN(E696,(0.75*$D696),1694)),2)),IF($B696="Non - avec lien de dépendance",MIN(1129,E696,$D696)*overallRate,MIN(2258,E696)*overallRate)))))</f>
        <v>Effectuez l’étape 1</v>
      </c>
      <c r="H696" s="68" t="str">
        <f>IF(ISTEXT(overallRate),"Effectuez l’étape 1",IF($C696="Yes","Use Step 2a) Weekly for employees on leave with pay",IF(OR(COUNT($D696,F696)&lt;&gt;2,overallRate=0),0,IF(revenueReduction&gt;0.3,MAX(IF($B696="Oui - sans lien de dépendance",MIN(2258,F696,$D696)*overallRate,MIN(2258,F696)*overallRate),ROUND(MAX(IF($B696="Non - avec lien de dépendance",0,MIN((0.75*F696),1694)),MIN(F696,(0.75*$D696),1694)),2)),IF($B696="Non - avec lien de dépendance",MIN(1129,F696,$D696)*overallRate,MIN(2258,F696)*overallRate)))))</f>
        <v>Effectuez l’étape 1</v>
      </c>
      <c r="I696" s="3">
        <f t="shared" si="10"/>
        <v>0</v>
      </c>
    </row>
    <row r="697" spans="7:9" x14ac:dyDescent="0.5">
      <c r="G697" s="68" t="str">
        <f>IF(ISTEXT(overallRate),"Effectuez l’étape 1",IF($C697="Yes","Use Step 2a) Weekly for employees on leave with pay",IF(OR(COUNT($D697,E697)&lt;&gt;2,overallRate=0),0,IF(revenueReduction&gt;0.3,MAX(IF($B697="Oui - sans lien de dépendance",MIN(2258,E697,$D697)*overallRate,MIN(2258,E697)*overallRate),ROUND(MAX(IF($B697="Non - avec lien de dépendance",0,MIN((0.75*E697),1694)),MIN(E697,(0.75*$D697),1694)),2)),IF($B697="Non - avec lien de dépendance",MIN(1129,E697,$D697)*overallRate,MIN(2258,E697)*overallRate)))))</f>
        <v>Effectuez l’étape 1</v>
      </c>
      <c r="H697" s="68" t="str">
        <f>IF(ISTEXT(overallRate),"Effectuez l’étape 1",IF($C697="Yes","Use Step 2a) Weekly for employees on leave with pay",IF(OR(COUNT($D697,F697)&lt;&gt;2,overallRate=0),0,IF(revenueReduction&gt;0.3,MAX(IF($B697="Oui - sans lien de dépendance",MIN(2258,F697,$D697)*overallRate,MIN(2258,F697)*overallRate),ROUND(MAX(IF($B697="Non - avec lien de dépendance",0,MIN((0.75*F697),1694)),MIN(F697,(0.75*$D697),1694)),2)),IF($B697="Non - avec lien de dépendance",MIN(1129,F697,$D697)*overallRate,MIN(2258,F697)*overallRate)))))</f>
        <v>Effectuez l’étape 1</v>
      </c>
      <c r="I697" s="3">
        <f t="shared" si="10"/>
        <v>0</v>
      </c>
    </row>
    <row r="698" spans="7:9" x14ac:dyDescent="0.5">
      <c r="G698" s="68" t="str">
        <f>IF(ISTEXT(overallRate),"Effectuez l’étape 1",IF($C698="Yes","Use Step 2a) Weekly for employees on leave with pay",IF(OR(COUNT($D698,E698)&lt;&gt;2,overallRate=0),0,IF(revenueReduction&gt;0.3,MAX(IF($B698="Oui - sans lien de dépendance",MIN(2258,E698,$D698)*overallRate,MIN(2258,E698)*overallRate),ROUND(MAX(IF($B698="Non - avec lien de dépendance",0,MIN((0.75*E698),1694)),MIN(E698,(0.75*$D698),1694)),2)),IF($B698="Non - avec lien de dépendance",MIN(1129,E698,$D698)*overallRate,MIN(2258,E698)*overallRate)))))</f>
        <v>Effectuez l’étape 1</v>
      </c>
      <c r="H698" s="68" t="str">
        <f>IF(ISTEXT(overallRate),"Effectuez l’étape 1",IF($C698="Yes","Use Step 2a) Weekly for employees on leave with pay",IF(OR(COUNT($D698,F698)&lt;&gt;2,overallRate=0),0,IF(revenueReduction&gt;0.3,MAX(IF($B698="Oui - sans lien de dépendance",MIN(2258,F698,$D698)*overallRate,MIN(2258,F698)*overallRate),ROUND(MAX(IF($B698="Non - avec lien de dépendance",0,MIN((0.75*F698),1694)),MIN(F698,(0.75*$D698),1694)),2)),IF($B698="Non - avec lien de dépendance",MIN(1129,F698,$D698)*overallRate,MIN(2258,F698)*overallRate)))))</f>
        <v>Effectuez l’étape 1</v>
      </c>
      <c r="I698" s="3">
        <f t="shared" si="10"/>
        <v>0</v>
      </c>
    </row>
    <row r="699" spans="7:9" x14ac:dyDescent="0.5">
      <c r="G699" s="68" t="str">
        <f>IF(ISTEXT(overallRate),"Effectuez l’étape 1",IF($C699="Yes","Use Step 2a) Weekly for employees on leave with pay",IF(OR(COUNT($D699,E699)&lt;&gt;2,overallRate=0),0,IF(revenueReduction&gt;0.3,MAX(IF($B699="Oui - sans lien de dépendance",MIN(2258,E699,$D699)*overallRate,MIN(2258,E699)*overallRate),ROUND(MAX(IF($B699="Non - avec lien de dépendance",0,MIN((0.75*E699),1694)),MIN(E699,(0.75*$D699),1694)),2)),IF($B699="Non - avec lien de dépendance",MIN(1129,E699,$D699)*overallRate,MIN(2258,E699)*overallRate)))))</f>
        <v>Effectuez l’étape 1</v>
      </c>
      <c r="H699" s="68" t="str">
        <f>IF(ISTEXT(overallRate),"Effectuez l’étape 1",IF($C699="Yes","Use Step 2a) Weekly for employees on leave with pay",IF(OR(COUNT($D699,F699)&lt;&gt;2,overallRate=0),0,IF(revenueReduction&gt;0.3,MAX(IF($B699="Oui - sans lien de dépendance",MIN(2258,F699,$D699)*overallRate,MIN(2258,F699)*overallRate),ROUND(MAX(IF($B699="Non - avec lien de dépendance",0,MIN((0.75*F699),1694)),MIN(F699,(0.75*$D699),1694)),2)),IF($B699="Non - avec lien de dépendance",MIN(1129,F699,$D699)*overallRate,MIN(2258,F699)*overallRate)))))</f>
        <v>Effectuez l’étape 1</v>
      </c>
      <c r="I699" s="3">
        <f t="shared" si="10"/>
        <v>0</v>
      </c>
    </row>
    <row r="700" spans="7:9" x14ac:dyDescent="0.5">
      <c r="G700" s="68" t="str">
        <f>IF(ISTEXT(overallRate),"Effectuez l’étape 1",IF($C700="Yes","Use Step 2a) Weekly for employees on leave with pay",IF(OR(COUNT($D700,E700)&lt;&gt;2,overallRate=0),0,IF(revenueReduction&gt;0.3,MAX(IF($B700="Oui - sans lien de dépendance",MIN(2258,E700,$D700)*overallRate,MIN(2258,E700)*overallRate),ROUND(MAX(IF($B700="Non - avec lien de dépendance",0,MIN((0.75*E700),1694)),MIN(E700,(0.75*$D700),1694)),2)),IF($B700="Non - avec lien de dépendance",MIN(1129,E700,$D700)*overallRate,MIN(2258,E700)*overallRate)))))</f>
        <v>Effectuez l’étape 1</v>
      </c>
      <c r="H700" s="68" t="str">
        <f>IF(ISTEXT(overallRate),"Effectuez l’étape 1",IF($C700="Yes","Use Step 2a) Weekly for employees on leave with pay",IF(OR(COUNT($D700,F700)&lt;&gt;2,overallRate=0),0,IF(revenueReduction&gt;0.3,MAX(IF($B700="Oui - sans lien de dépendance",MIN(2258,F700,$D700)*overallRate,MIN(2258,F700)*overallRate),ROUND(MAX(IF($B700="Non - avec lien de dépendance",0,MIN((0.75*F700),1694)),MIN(F700,(0.75*$D700),1694)),2)),IF($B700="Non - avec lien de dépendance",MIN(1129,F700,$D700)*overallRate,MIN(2258,F700)*overallRate)))))</f>
        <v>Effectuez l’étape 1</v>
      </c>
      <c r="I700" s="3">
        <f t="shared" si="10"/>
        <v>0</v>
      </c>
    </row>
    <row r="701" spans="7:9" x14ac:dyDescent="0.5">
      <c r="G701" s="68" t="str">
        <f>IF(ISTEXT(overallRate),"Effectuez l’étape 1",IF($C701="Yes","Use Step 2a) Weekly for employees on leave with pay",IF(OR(COUNT($D701,E701)&lt;&gt;2,overallRate=0),0,IF(revenueReduction&gt;0.3,MAX(IF($B701="Oui - sans lien de dépendance",MIN(2258,E701,$D701)*overallRate,MIN(2258,E701)*overallRate),ROUND(MAX(IF($B701="Non - avec lien de dépendance",0,MIN((0.75*E701),1694)),MIN(E701,(0.75*$D701),1694)),2)),IF($B701="Non - avec lien de dépendance",MIN(1129,E701,$D701)*overallRate,MIN(2258,E701)*overallRate)))))</f>
        <v>Effectuez l’étape 1</v>
      </c>
      <c r="H701" s="68" t="str">
        <f>IF(ISTEXT(overallRate),"Effectuez l’étape 1",IF($C701="Yes","Use Step 2a) Weekly for employees on leave with pay",IF(OR(COUNT($D701,F701)&lt;&gt;2,overallRate=0),0,IF(revenueReduction&gt;0.3,MAX(IF($B701="Oui - sans lien de dépendance",MIN(2258,F701,$D701)*overallRate,MIN(2258,F701)*overallRate),ROUND(MAX(IF($B701="Non - avec lien de dépendance",0,MIN((0.75*F701),1694)),MIN(F701,(0.75*$D701),1694)),2)),IF($B701="Non - avec lien de dépendance",MIN(1129,F701,$D701)*overallRate,MIN(2258,F701)*overallRate)))))</f>
        <v>Effectuez l’étape 1</v>
      </c>
      <c r="I701" s="3">
        <f t="shared" si="10"/>
        <v>0</v>
      </c>
    </row>
    <row r="702" spans="7:9" x14ac:dyDescent="0.5">
      <c r="G702" s="68" t="str">
        <f>IF(ISTEXT(overallRate),"Effectuez l’étape 1",IF($C702="Yes","Use Step 2a) Weekly for employees on leave with pay",IF(OR(COUNT($D702,E702)&lt;&gt;2,overallRate=0),0,IF(revenueReduction&gt;0.3,MAX(IF($B702="Oui - sans lien de dépendance",MIN(2258,E702,$D702)*overallRate,MIN(2258,E702)*overallRate),ROUND(MAX(IF($B702="Non - avec lien de dépendance",0,MIN((0.75*E702),1694)),MIN(E702,(0.75*$D702),1694)),2)),IF($B702="Non - avec lien de dépendance",MIN(1129,E702,$D702)*overallRate,MIN(2258,E702)*overallRate)))))</f>
        <v>Effectuez l’étape 1</v>
      </c>
      <c r="H702" s="68" t="str">
        <f>IF(ISTEXT(overallRate),"Effectuez l’étape 1",IF($C702="Yes","Use Step 2a) Weekly for employees on leave with pay",IF(OR(COUNT($D702,F702)&lt;&gt;2,overallRate=0),0,IF(revenueReduction&gt;0.3,MAX(IF($B702="Oui - sans lien de dépendance",MIN(2258,F702,$D702)*overallRate,MIN(2258,F702)*overallRate),ROUND(MAX(IF($B702="Non - avec lien de dépendance",0,MIN((0.75*F702),1694)),MIN(F702,(0.75*$D702),1694)),2)),IF($B702="Non - avec lien de dépendance",MIN(1129,F702,$D702)*overallRate,MIN(2258,F702)*overallRate)))))</f>
        <v>Effectuez l’étape 1</v>
      </c>
      <c r="I702" s="3">
        <f t="shared" si="10"/>
        <v>0</v>
      </c>
    </row>
    <row r="703" spans="7:9" x14ac:dyDescent="0.5">
      <c r="G703" s="68" t="str">
        <f>IF(ISTEXT(overallRate),"Effectuez l’étape 1",IF($C703="Yes","Use Step 2a) Weekly for employees on leave with pay",IF(OR(COUNT($D703,E703)&lt;&gt;2,overallRate=0),0,IF(revenueReduction&gt;0.3,MAX(IF($B703="Oui - sans lien de dépendance",MIN(2258,E703,$D703)*overallRate,MIN(2258,E703)*overallRate),ROUND(MAX(IF($B703="Non - avec lien de dépendance",0,MIN((0.75*E703),1694)),MIN(E703,(0.75*$D703),1694)),2)),IF($B703="Non - avec lien de dépendance",MIN(1129,E703,$D703)*overallRate,MIN(2258,E703)*overallRate)))))</f>
        <v>Effectuez l’étape 1</v>
      </c>
      <c r="H703" s="68" t="str">
        <f>IF(ISTEXT(overallRate),"Effectuez l’étape 1",IF($C703="Yes","Use Step 2a) Weekly for employees on leave with pay",IF(OR(COUNT($D703,F703)&lt;&gt;2,overallRate=0),0,IF(revenueReduction&gt;0.3,MAX(IF($B703="Oui - sans lien de dépendance",MIN(2258,F703,$D703)*overallRate,MIN(2258,F703)*overallRate),ROUND(MAX(IF($B703="Non - avec lien de dépendance",0,MIN((0.75*F703),1694)),MIN(F703,(0.75*$D703),1694)),2)),IF($B703="Non - avec lien de dépendance",MIN(1129,F703,$D703)*overallRate,MIN(2258,F703)*overallRate)))))</f>
        <v>Effectuez l’étape 1</v>
      </c>
      <c r="I703" s="3">
        <f t="shared" si="10"/>
        <v>0</v>
      </c>
    </row>
    <row r="704" spans="7:9" x14ac:dyDescent="0.5">
      <c r="G704" s="68" t="str">
        <f>IF(ISTEXT(overallRate),"Effectuez l’étape 1",IF($C704="Yes","Use Step 2a) Weekly for employees on leave with pay",IF(OR(COUNT($D704,E704)&lt;&gt;2,overallRate=0),0,IF(revenueReduction&gt;0.3,MAX(IF($B704="Oui - sans lien de dépendance",MIN(2258,E704,$D704)*overallRate,MIN(2258,E704)*overallRate),ROUND(MAX(IF($B704="Non - avec lien de dépendance",0,MIN((0.75*E704),1694)),MIN(E704,(0.75*$D704),1694)),2)),IF($B704="Non - avec lien de dépendance",MIN(1129,E704,$D704)*overallRate,MIN(2258,E704)*overallRate)))))</f>
        <v>Effectuez l’étape 1</v>
      </c>
      <c r="H704" s="68" t="str">
        <f>IF(ISTEXT(overallRate),"Effectuez l’étape 1",IF($C704="Yes","Use Step 2a) Weekly for employees on leave with pay",IF(OR(COUNT($D704,F704)&lt;&gt;2,overallRate=0),0,IF(revenueReduction&gt;0.3,MAX(IF($B704="Oui - sans lien de dépendance",MIN(2258,F704,$D704)*overallRate,MIN(2258,F704)*overallRate),ROUND(MAX(IF($B704="Non - avec lien de dépendance",0,MIN((0.75*F704),1694)),MIN(F704,(0.75*$D704),1694)),2)),IF($B704="Non - avec lien de dépendance",MIN(1129,F704,$D704)*overallRate,MIN(2258,F704)*overallRate)))))</f>
        <v>Effectuez l’étape 1</v>
      </c>
      <c r="I704" s="3">
        <f t="shared" si="10"/>
        <v>0</v>
      </c>
    </row>
    <row r="705" spans="7:9" x14ac:dyDescent="0.5">
      <c r="G705" s="68" t="str">
        <f>IF(ISTEXT(overallRate),"Effectuez l’étape 1",IF($C705="Yes","Use Step 2a) Weekly for employees on leave with pay",IF(OR(COUNT($D705,E705)&lt;&gt;2,overallRate=0),0,IF(revenueReduction&gt;0.3,MAX(IF($B705="Oui - sans lien de dépendance",MIN(2258,E705,$D705)*overallRate,MIN(2258,E705)*overallRate),ROUND(MAX(IF($B705="Non - avec lien de dépendance",0,MIN((0.75*E705),1694)),MIN(E705,(0.75*$D705),1694)),2)),IF($B705="Non - avec lien de dépendance",MIN(1129,E705,$D705)*overallRate,MIN(2258,E705)*overallRate)))))</f>
        <v>Effectuez l’étape 1</v>
      </c>
      <c r="H705" s="68" t="str">
        <f>IF(ISTEXT(overallRate),"Effectuez l’étape 1",IF($C705="Yes","Use Step 2a) Weekly for employees on leave with pay",IF(OR(COUNT($D705,F705)&lt;&gt;2,overallRate=0),0,IF(revenueReduction&gt;0.3,MAX(IF($B705="Oui - sans lien de dépendance",MIN(2258,F705,$D705)*overallRate,MIN(2258,F705)*overallRate),ROUND(MAX(IF($B705="Non - avec lien de dépendance",0,MIN((0.75*F705),1694)),MIN(F705,(0.75*$D705),1694)),2)),IF($B705="Non - avec lien de dépendance",MIN(1129,F705,$D705)*overallRate,MIN(2258,F705)*overallRate)))))</f>
        <v>Effectuez l’étape 1</v>
      </c>
      <c r="I705" s="3">
        <f t="shared" si="10"/>
        <v>0</v>
      </c>
    </row>
    <row r="706" spans="7:9" x14ac:dyDescent="0.5">
      <c r="G706" s="68" t="str">
        <f>IF(ISTEXT(overallRate),"Effectuez l’étape 1",IF($C706="Yes","Use Step 2a) Weekly for employees on leave with pay",IF(OR(COUNT($D706,E706)&lt;&gt;2,overallRate=0),0,IF(revenueReduction&gt;0.3,MAX(IF($B706="Oui - sans lien de dépendance",MIN(2258,E706,$D706)*overallRate,MIN(2258,E706)*overallRate),ROUND(MAX(IF($B706="Non - avec lien de dépendance",0,MIN((0.75*E706),1694)),MIN(E706,(0.75*$D706),1694)),2)),IF($B706="Non - avec lien de dépendance",MIN(1129,E706,$D706)*overallRate,MIN(2258,E706)*overallRate)))))</f>
        <v>Effectuez l’étape 1</v>
      </c>
      <c r="H706" s="68" t="str">
        <f>IF(ISTEXT(overallRate),"Effectuez l’étape 1",IF($C706="Yes","Use Step 2a) Weekly for employees on leave with pay",IF(OR(COUNT($D706,F706)&lt;&gt;2,overallRate=0),0,IF(revenueReduction&gt;0.3,MAX(IF($B706="Oui - sans lien de dépendance",MIN(2258,F706,$D706)*overallRate,MIN(2258,F706)*overallRate),ROUND(MAX(IF($B706="Non - avec lien de dépendance",0,MIN((0.75*F706),1694)),MIN(F706,(0.75*$D706),1694)),2)),IF($B706="Non - avec lien de dépendance",MIN(1129,F706,$D706)*overallRate,MIN(2258,F706)*overallRate)))))</f>
        <v>Effectuez l’étape 1</v>
      </c>
      <c r="I706" s="3">
        <f t="shared" si="10"/>
        <v>0</v>
      </c>
    </row>
    <row r="707" spans="7:9" x14ac:dyDescent="0.5">
      <c r="G707" s="68" t="str">
        <f>IF(ISTEXT(overallRate),"Effectuez l’étape 1",IF($C707="Yes","Use Step 2a) Weekly for employees on leave with pay",IF(OR(COUNT($D707,E707)&lt;&gt;2,overallRate=0),0,IF(revenueReduction&gt;0.3,MAX(IF($B707="Oui - sans lien de dépendance",MIN(2258,E707,$D707)*overallRate,MIN(2258,E707)*overallRate),ROUND(MAX(IF($B707="Non - avec lien de dépendance",0,MIN((0.75*E707),1694)),MIN(E707,(0.75*$D707),1694)),2)),IF($B707="Non - avec lien de dépendance",MIN(1129,E707,$D707)*overallRate,MIN(2258,E707)*overallRate)))))</f>
        <v>Effectuez l’étape 1</v>
      </c>
      <c r="H707" s="68" t="str">
        <f>IF(ISTEXT(overallRate),"Effectuez l’étape 1",IF($C707="Yes","Use Step 2a) Weekly for employees on leave with pay",IF(OR(COUNT($D707,F707)&lt;&gt;2,overallRate=0),0,IF(revenueReduction&gt;0.3,MAX(IF($B707="Oui - sans lien de dépendance",MIN(2258,F707,$D707)*overallRate,MIN(2258,F707)*overallRate),ROUND(MAX(IF($B707="Non - avec lien de dépendance",0,MIN((0.75*F707),1694)),MIN(F707,(0.75*$D707),1694)),2)),IF($B707="Non - avec lien de dépendance",MIN(1129,F707,$D707)*overallRate,MIN(2258,F707)*overallRate)))))</f>
        <v>Effectuez l’étape 1</v>
      </c>
      <c r="I707" s="3">
        <f t="shared" si="10"/>
        <v>0</v>
      </c>
    </row>
    <row r="708" spans="7:9" x14ac:dyDescent="0.5">
      <c r="G708" s="68" t="str">
        <f>IF(ISTEXT(overallRate),"Effectuez l’étape 1",IF($C708="Yes","Use Step 2a) Weekly for employees on leave with pay",IF(OR(COUNT($D708,E708)&lt;&gt;2,overallRate=0),0,IF(revenueReduction&gt;0.3,MAX(IF($B708="Oui - sans lien de dépendance",MIN(2258,E708,$D708)*overallRate,MIN(2258,E708)*overallRate),ROUND(MAX(IF($B708="Non - avec lien de dépendance",0,MIN((0.75*E708),1694)),MIN(E708,(0.75*$D708),1694)),2)),IF($B708="Non - avec lien de dépendance",MIN(1129,E708,$D708)*overallRate,MIN(2258,E708)*overallRate)))))</f>
        <v>Effectuez l’étape 1</v>
      </c>
      <c r="H708" s="68" t="str">
        <f>IF(ISTEXT(overallRate),"Effectuez l’étape 1",IF($C708="Yes","Use Step 2a) Weekly for employees on leave with pay",IF(OR(COUNT($D708,F708)&lt;&gt;2,overallRate=0),0,IF(revenueReduction&gt;0.3,MAX(IF($B708="Oui - sans lien de dépendance",MIN(2258,F708,$D708)*overallRate,MIN(2258,F708)*overallRate),ROUND(MAX(IF($B708="Non - avec lien de dépendance",0,MIN((0.75*F708),1694)),MIN(F708,(0.75*$D708),1694)),2)),IF($B708="Non - avec lien de dépendance",MIN(1129,F708,$D708)*overallRate,MIN(2258,F708)*overallRate)))))</f>
        <v>Effectuez l’étape 1</v>
      </c>
      <c r="I708" s="3">
        <f t="shared" si="10"/>
        <v>0</v>
      </c>
    </row>
    <row r="709" spans="7:9" x14ac:dyDescent="0.5">
      <c r="G709" s="68" t="str">
        <f>IF(ISTEXT(overallRate),"Effectuez l’étape 1",IF($C709="Yes","Use Step 2a) Weekly for employees on leave with pay",IF(OR(COUNT($D709,E709)&lt;&gt;2,overallRate=0),0,IF(revenueReduction&gt;0.3,MAX(IF($B709="Oui - sans lien de dépendance",MIN(2258,E709,$D709)*overallRate,MIN(2258,E709)*overallRate),ROUND(MAX(IF($B709="Non - avec lien de dépendance",0,MIN((0.75*E709),1694)),MIN(E709,(0.75*$D709),1694)),2)),IF($B709="Non - avec lien de dépendance",MIN(1129,E709,$D709)*overallRate,MIN(2258,E709)*overallRate)))))</f>
        <v>Effectuez l’étape 1</v>
      </c>
      <c r="H709" s="68" t="str">
        <f>IF(ISTEXT(overallRate),"Effectuez l’étape 1",IF($C709="Yes","Use Step 2a) Weekly for employees on leave with pay",IF(OR(COUNT($D709,F709)&lt;&gt;2,overallRate=0),0,IF(revenueReduction&gt;0.3,MAX(IF($B709="Oui - sans lien de dépendance",MIN(2258,F709,$D709)*overallRate,MIN(2258,F709)*overallRate),ROUND(MAX(IF($B709="Non - avec lien de dépendance",0,MIN((0.75*F709),1694)),MIN(F709,(0.75*$D709),1694)),2)),IF($B709="Non - avec lien de dépendance",MIN(1129,F709,$D709)*overallRate,MIN(2258,F709)*overallRate)))))</f>
        <v>Effectuez l’étape 1</v>
      </c>
      <c r="I709" s="3">
        <f t="shared" si="10"/>
        <v>0</v>
      </c>
    </row>
    <row r="710" spans="7:9" x14ac:dyDescent="0.5">
      <c r="G710" s="68" t="str">
        <f>IF(ISTEXT(overallRate),"Effectuez l’étape 1",IF($C710="Yes","Use Step 2a) Weekly for employees on leave with pay",IF(OR(COUNT($D710,E710)&lt;&gt;2,overallRate=0),0,IF(revenueReduction&gt;0.3,MAX(IF($B710="Oui - sans lien de dépendance",MIN(2258,E710,$D710)*overallRate,MIN(2258,E710)*overallRate),ROUND(MAX(IF($B710="Non - avec lien de dépendance",0,MIN((0.75*E710),1694)),MIN(E710,(0.75*$D710),1694)),2)),IF($B710="Non - avec lien de dépendance",MIN(1129,E710,$D710)*overallRate,MIN(2258,E710)*overallRate)))))</f>
        <v>Effectuez l’étape 1</v>
      </c>
      <c r="H710" s="68" t="str">
        <f>IF(ISTEXT(overallRate),"Effectuez l’étape 1",IF($C710="Yes","Use Step 2a) Weekly for employees on leave with pay",IF(OR(COUNT($D710,F710)&lt;&gt;2,overallRate=0),0,IF(revenueReduction&gt;0.3,MAX(IF($B710="Oui - sans lien de dépendance",MIN(2258,F710,$D710)*overallRate,MIN(2258,F710)*overallRate),ROUND(MAX(IF($B710="Non - avec lien de dépendance",0,MIN((0.75*F710),1694)),MIN(F710,(0.75*$D710),1694)),2)),IF($B710="Non - avec lien de dépendance",MIN(1129,F710,$D710)*overallRate,MIN(2258,F710)*overallRate)))))</f>
        <v>Effectuez l’étape 1</v>
      </c>
      <c r="I710" s="3">
        <f t="shared" si="10"/>
        <v>0</v>
      </c>
    </row>
    <row r="711" spans="7:9" x14ac:dyDescent="0.5">
      <c r="G711" s="68" t="str">
        <f>IF(ISTEXT(overallRate),"Effectuez l’étape 1",IF($C711="Yes","Use Step 2a) Weekly for employees on leave with pay",IF(OR(COUNT($D711,E711)&lt;&gt;2,overallRate=0),0,IF(revenueReduction&gt;0.3,MAX(IF($B711="Oui - sans lien de dépendance",MIN(2258,E711,$D711)*overallRate,MIN(2258,E711)*overallRate),ROUND(MAX(IF($B711="Non - avec lien de dépendance",0,MIN((0.75*E711),1694)),MIN(E711,(0.75*$D711),1694)),2)),IF($B711="Non - avec lien de dépendance",MIN(1129,E711,$D711)*overallRate,MIN(2258,E711)*overallRate)))))</f>
        <v>Effectuez l’étape 1</v>
      </c>
      <c r="H711" s="68" t="str">
        <f>IF(ISTEXT(overallRate),"Effectuez l’étape 1",IF($C711="Yes","Use Step 2a) Weekly for employees on leave with pay",IF(OR(COUNT($D711,F711)&lt;&gt;2,overallRate=0),0,IF(revenueReduction&gt;0.3,MAX(IF($B711="Oui - sans lien de dépendance",MIN(2258,F711,$D711)*overallRate,MIN(2258,F711)*overallRate),ROUND(MAX(IF($B711="Non - avec lien de dépendance",0,MIN((0.75*F711),1694)),MIN(F711,(0.75*$D711),1694)),2)),IF($B711="Non - avec lien de dépendance",MIN(1129,F711,$D711)*overallRate,MIN(2258,F711)*overallRate)))))</f>
        <v>Effectuez l’étape 1</v>
      </c>
      <c r="I711" s="3">
        <f t="shared" ref="I711:I774" si="11">IF(AND(COUNT(B711:F711)&gt;0,OR(COUNT(D711:F711)&lt;&gt;3,ISBLANK(B711))),"Fill out all amounts",IF(COUNTIF(E711:F711,0)&gt;0,0,SUM(G711:H711)))</f>
        <v>0</v>
      </c>
    </row>
    <row r="712" spans="7:9" x14ac:dyDescent="0.5">
      <c r="G712" s="68" t="str">
        <f>IF(ISTEXT(overallRate),"Effectuez l’étape 1",IF($C712="Yes","Use Step 2a) Weekly for employees on leave with pay",IF(OR(COUNT($D712,E712)&lt;&gt;2,overallRate=0),0,IF(revenueReduction&gt;0.3,MAX(IF($B712="Oui - sans lien de dépendance",MIN(2258,E712,$D712)*overallRate,MIN(2258,E712)*overallRate),ROUND(MAX(IF($B712="Non - avec lien de dépendance",0,MIN((0.75*E712),1694)),MIN(E712,(0.75*$D712),1694)),2)),IF($B712="Non - avec lien de dépendance",MIN(1129,E712,$D712)*overallRate,MIN(2258,E712)*overallRate)))))</f>
        <v>Effectuez l’étape 1</v>
      </c>
      <c r="H712" s="68" t="str">
        <f>IF(ISTEXT(overallRate),"Effectuez l’étape 1",IF($C712="Yes","Use Step 2a) Weekly for employees on leave with pay",IF(OR(COUNT($D712,F712)&lt;&gt;2,overallRate=0),0,IF(revenueReduction&gt;0.3,MAX(IF($B712="Oui - sans lien de dépendance",MIN(2258,F712,$D712)*overallRate,MIN(2258,F712)*overallRate),ROUND(MAX(IF($B712="Non - avec lien de dépendance",0,MIN((0.75*F712),1694)),MIN(F712,(0.75*$D712),1694)),2)),IF($B712="Non - avec lien de dépendance",MIN(1129,F712,$D712)*overallRate,MIN(2258,F712)*overallRate)))))</f>
        <v>Effectuez l’étape 1</v>
      </c>
      <c r="I712" s="3">
        <f t="shared" si="11"/>
        <v>0</v>
      </c>
    </row>
    <row r="713" spans="7:9" x14ac:dyDescent="0.5">
      <c r="G713" s="68" t="str">
        <f>IF(ISTEXT(overallRate),"Effectuez l’étape 1",IF($C713="Yes","Use Step 2a) Weekly for employees on leave with pay",IF(OR(COUNT($D713,E713)&lt;&gt;2,overallRate=0),0,IF(revenueReduction&gt;0.3,MAX(IF($B713="Oui - sans lien de dépendance",MIN(2258,E713,$D713)*overallRate,MIN(2258,E713)*overallRate),ROUND(MAX(IF($B713="Non - avec lien de dépendance",0,MIN((0.75*E713),1694)),MIN(E713,(0.75*$D713),1694)),2)),IF($B713="Non - avec lien de dépendance",MIN(1129,E713,$D713)*overallRate,MIN(2258,E713)*overallRate)))))</f>
        <v>Effectuez l’étape 1</v>
      </c>
      <c r="H713" s="68" t="str">
        <f>IF(ISTEXT(overallRate),"Effectuez l’étape 1",IF($C713="Yes","Use Step 2a) Weekly for employees on leave with pay",IF(OR(COUNT($D713,F713)&lt;&gt;2,overallRate=0),0,IF(revenueReduction&gt;0.3,MAX(IF($B713="Oui - sans lien de dépendance",MIN(2258,F713,$D713)*overallRate,MIN(2258,F713)*overallRate),ROUND(MAX(IF($B713="Non - avec lien de dépendance",0,MIN((0.75*F713),1694)),MIN(F713,(0.75*$D713),1694)),2)),IF($B713="Non - avec lien de dépendance",MIN(1129,F713,$D713)*overallRate,MIN(2258,F713)*overallRate)))))</f>
        <v>Effectuez l’étape 1</v>
      </c>
      <c r="I713" s="3">
        <f t="shared" si="11"/>
        <v>0</v>
      </c>
    </row>
    <row r="714" spans="7:9" x14ac:dyDescent="0.5">
      <c r="G714" s="68" t="str">
        <f>IF(ISTEXT(overallRate),"Effectuez l’étape 1",IF($C714="Yes","Use Step 2a) Weekly for employees on leave with pay",IF(OR(COUNT($D714,E714)&lt;&gt;2,overallRate=0),0,IF(revenueReduction&gt;0.3,MAX(IF($B714="Oui - sans lien de dépendance",MIN(2258,E714,$D714)*overallRate,MIN(2258,E714)*overallRate),ROUND(MAX(IF($B714="Non - avec lien de dépendance",0,MIN((0.75*E714),1694)),MIN(E714,(0.75*$D714),1694)),2)),IF($B714="Non - avec lien de dépendance",MIN(1129,E714,$D714)*overallRate,MIN(2258,E714)*overallRate)))))</f>
        <v>Effectuez l’étape 1</v>
      </c>
      <c r="H714" s="68" t="str">
        <f>IF(ISTEXT(overallRate),"Effectuez l’étape 1",IF($C714="Yes","Use Step 2a) Weekly for employees on leave with pay",IF(OR(COUNT($D714,F714)&lt;&gt;2,overallRate=0),0,IF(revenueReduction&gt;0.3,MAX(IF($B714="Oui - sans lien de dépendance",MIN(2258,F714,$D714)*overallRate,MIN(2258,F714)*overallRate),ROUND(MAX(IF($B714="Non - avec lien de dépendance",0,MIN((0.75*F714),1694)),MIN(F714,(0.75*$D714),1694)),2)),IF($B714="Non - avec lien de dépendance",MIN(1129,F714,$D714)*overallRate,MIN(2258,F714)*overallRate)))))</f>
        <v>Effectuez l’étape 1</v>
      </c>
      <c r="I714" s="3">
        <f t="shared" si="11"/>
        <v>0</v>
      </c>
    </row>
    <row r="715" spans="7:9" x14ac:dyDescent="0.5">
      <c r="G715" s="68" t="str">
        <f>IF(ISTEXT(overallRate),"Effectuez l’étape 1",IF($C715="Yes","Use Step 2a) Weekly for employees on leave with pay",IF(OR(COUNT($D715,E715)&lt;&gt;2,overallRate=0),0,IF(revenueReduction&gt;0.3,MAX(IF($B715="Oui - sans lien de dépendance",MIN(2258,E715,$D715)*overallRate,MIN(2258,E715)*overallRate),ROUND(MAX(IF($B715="Non - avec lien de dépendance",0,MIN((0.75*E715),1694)),MIN(E715,(0.75*$D715),1694)),2)),IF($B715="Non - avec lien de dépendance",MIN(1129,E715,$D715)*overallRate,MIN(2258,E715)*overallRate)))))</f>
        <v>Effectuez l’étape 1</v>
      </c>
      <c r="H715" s="68" t="str">
        <f>IF(ISTEXT(overallRate),"Effectuez l’étape 1",IF($C715="Yes","Use Step 2a) Weekly for employees on leave with pay",IF(OR(COUNT($D715,F715)&lt;&gt;2,overallRate=0),0,IF(revenueReduction&gt;0.3,MAX(IF($B715="Oui - sans lien de dépendance",MIN(2258,F715,$D715)*overallRate,MIN(2258,F715)*overallRate),ROUND(MAX(IF($B715="Non - avec lien de dépendance",0,MIN((0.75*F715),1694)),MIN(F715,(0.75*$D715),1694)),2)),IF($B715="Non - avec lien de dépendance",MIN(1129,F715,$D715)*overallRate,MIN(2258,F715)*overallRate)))))</f>
        <v>Effectuez l’étape 1</v>
      </c>
      <c r="I715" s="3">
        <f t="shared" si="11"/>
        <v>0</v>
      </c>
    </row>
    <row r="716" spans="7:9" x14ac:dyDescent="0.5">
      <c r="G716" s="68" t="str">
        <f>IF(ISTEXT(overallRate),"Effectuez l’étape 1",IF($C716="Yes","Use Step 2a) Weekly for employees on leave with pay",IF(OR(COUNT($D716,E716)&lt;&gt;2,overallRate=0),0,IF(revenueReduction&gt;0.3,MAX(IF($B716="Oui - sans lien de dépendance",MIN(2258,E716,$D716)*overallRate,MIN(2258,E716)*overallRate),ROUND(MAX(IF($B716="Non - avec lien de dépendance",0,MIN((0.75*E716),1694)),MIN(E716,(0.75*$D716),1694)),2)),IF($B716="Non - avec lien de dépendance",MIN(1129,E716,$D716)*overallRate,MIN(2258,E716)*overallRate)))))</f>
        <v>Effectuez l’étape 1</v>
      </c>
      <c r="H716" s="68" t="str">
        <f>IF(ISTEXT(overallRate),"Effectuez l’étape 1",IF($C716="Yes","Use Step 2a) Weekly for employees on leave with pay",IF(OR(COUNT($D716,F716)&lt;&gt;2,overallRate=0),0,IF(revenueReduction&gt;0.3,MAX(IF($B716="Oui - sans lien de dépendance",MIN(2258,F716,$D716)*overallRate,MIN(2258,F716)*overallRate),ROUND(MAX(IF($B716="Non - avec lien de dépendance",0,MIN((0.75*F716),1694)),MIN(F716,(0.75*$D716),1694)),2)),IF($B716="Non - avec lien de dépendance",MIN(1129,F716,$D716)*overallRate,MIN(2258,F716)*overallRate)))))</f>
        <v>Effectuez l’étape 1</v>
      </c>
      <c r="I716" s="3">
        <f t="shared" si="11"/>
        <v>0</v>
      </c>
    </row>
    <row r="717" spans="7:9" x14ac:dyDescent="0.5">
      <c r="G717" s="68" t="str">
        <f>IF(ISTEXT(overallRate),"Effectuez l’étape 1",IF($C717="Yes","Use Step 2a) Weekly for employees on leave with pay",IF(OR(COUNT($D717,E717)&lt;&gt;2,overallRate=0),0,IF(revenueReduction&gt;0.3,MAX(IF($B717="Oui - sans lien de dépendance",MIN(2258,E717,$D717)*overallRate,MIN(2258,E717)*overallRate),ROUND(MAX(IF($B717="Non - avec lien de dépendance",0,MIN((0.75*E717),1694)),MIN(E717,(0.75*$D717),1694)),2)),IF($B717="Non - avec lien de dépendance",MIN(1129,E717,$D717)*overallRate,MIN(2258,E717)*overallRate)))))</f>
        <v>Effectuez l’étape 1</v>
      </c>
      <c r="H717" s="68" t="str">
        <f>IF(ISTEXT(overallRate),"Effectuez l’étape 1",IF($C717="Yes","Use Step 2a) Weekly for employees on leave with pay",IF(OR(COUNT($D717,F717)&lt;&gt;2,overallRate=0),0,IF(revenueReduction&gt;0.3,MAX(IF($B717="Oui - sans lien de dépendance",MIN(2258,F717,$D717)*overallRate,MIN(2258,F717)*overallRate),ROUND(MAX(IF($B717="Non - avec lien de dépendance",0,MIN((0.75*F717),1694)),MIN(F717,(0.75*$D717),1694)),2)),IF($B717="Non - avec lien de dépendance",MIN(1129,F717,$D717)*overallRate,MIN(2258,F717)*overallRate)))))</f>
        <v>Effectuez l’étape 1</v>
      </c>
      <c r="I717" s="3">
        <f t="shared" si="11"/>
        <v>0</v>
      </c>
    </row>
    <row r="718" spans="7:9" x14ac:dyDescent="0.5">
      <c r="G718" s="68" t="str">
        <f>IF(ISTEXT(overallRate),"Effectuez l’étape 1",IF($C718="Yes","Use Step 2a) Weekly for employees on leave with pay",IF(OR(COUNT($D718,E718)&lt;&gt;2,overallRate=0),0,IF(revenueReduction&gt;0.3,MAX(IF($B718="Oui - sans lien de dépendance",MIN(2258,E718,$D718)*overallRate,MIN(2258,E718)*overallRate),ROUND(MAX(IF($B718="Non - avec lien de dépendance",0,MIN((0.75*E718),1694)),MIN(E718,(0.75*$D718),1694)),2)),IF($B718="Non - avec lien de dépendance",MIN(1129,E718,$D718)*overallRate,MIN(2258,E718)*overallRate)))))</f>
        <v>Effectuez l’étape 1</v>
      </c>
      <c r="H718" s="68" t="str">
        <f>IF(ISTEXT(overallRate),"Effectuez l’étape 1",IF($C718="Yes","Use Step 2a) Weekly for employees on leave with pay",IF(OR(COUNT($D718,F718)&lt;&gt;2,overallRate=0),0,IF(revenueReduction&gt;0.3,MAX(IF($B718="Oui - sans lien de dépendance",MIN(2258,F718,$D718)*overallRate,MIN(2258,F718)*overallRate),ROUND(MAX(IF($B718="Non - avec lien de dépendance",0,MIN((0.75*F718),1694)),MIN(F718,(0.75*$D718),1694)),2)),IF($B718="Non - avec lien de dépendance",MIN(1129,F718,$D718)*overallRate,MIN(2258,F718)*overallRate)))))</f>
        <v>Effectuez l’étape 1</v>
      </c>
      <c r="I718" s="3">
        <f t="shared" si="11"/>
        <v>0</v>
      </c>
    </row>
    <row r="719" spans="7:9" x14ac:dyDescent="0.5">
      <c r="G719" s="68" t="str">
        <f>IF(ISTEXT(overallRate),"Effectuez l’étape 1",IF($C719="Yes","Use Step 2a) Weekly for employees on leave with pay",IF(OR(COUNT($D719,E719)&lt;&gt;2,overallRate=0),0,IF(revenueReduction&gt;0.3,MAX(IF($B719="Oui - sans lien de dépendance",MIN(2258,E719,$D719)*overallRate,MIN(2258,E719)*overallRate),ROUND(MAX(IF($B719="Non - avec lien de dépendance",0,MIN((0.75*E719),1694)),MIN(E719,(0.75*$D719),1694)),2)),IF($B719="Non - avec lien de dépendance",MIN(1129,E719,$D719)*overallRate,MIN(2258,E719)*overallRate)))))</f>
        <v>Effectuez l’étape 1</v>
      </c>
      <c r="H719" s="68" t="str">
        <f>IF(ISTEXT(overallRate),"Effectuez l’étape 1",IF($C719="Yes","Use Step 2a) Weekly for employees on leave with pay",IF(OR(COUNT($D719,F719)&lt;&gt;2,overallRate=0),0,IF(revenueReduction&gt;0.3,MAX(IF($B719="Oui - sans lien de dépendance",MIN(2258,F719,$D719)*overallRate,MIN(2258,F719)*overallRate),ROUND(MAX(IF($B719="Non - avec lien de dépendance",0,MIN((0.75*F719),1694)),MIN(F719,(0.75*$D719),1694)),2)),IF($B719="Non - avec lien de dépendance",MIN(1129,F719,$D719)*overallRate,MIN(2258,F719)*overallRate)))))</f>
        <v>Effectuez l’étape 1</v>
      </c>
      <c r="I719" s="3">
        <f t="shared" si="11"/>
        <v>0</v>
      </c>
    </row>
    <row r="720" spans="7:9" x14ac:dyDescent="0.5">
      <c r="G720" s="68" t="str">
        <f>IF(ISTEXT(overallRate),"Effectuez l’étape 1",IF($C720="Yes","Use Step 2a) Weekly for employees on leave with pay",IF(OR(COUNT($D720,E720)&lt;&gt;2,overallRate=0),0,IF(revenueReduction&gt;0.3,MAX(IF($B720="Oui - sans lien de dépendance",MIN(2258,E720,$D720)*overallRate,MIN(2258,E720)*overallRate),ROUND(MAX(IF($B720="Non - avec lien de dépendance",0,MIN((0.75*E720),1694)),MIN(E720,(0.75*$D720),1694)),2)),IF($B720="Non - avec lien de dépendance",MIN(1129,E720,$D720)*overallRate,MIN(2258,E720)*overallRate)))))</f>
        <v>Effectuez l’étape 1</v>
      </c>
      <c r="H720" s="68" t="str">
        <f>IF(ISTEXT(overallRate),"Effectuez l’étape 1",IF($C720="Yes","Use Step 2a) Weekly for employees on leave with pay",IF(OR(COUNT($D720,F720)&lt;&gt;2,overallRate=0),0,IF(revenueReduction&gt;0.3,MAX(IF($B720="Oui - sans lien de dépendance",MIN(2258,F720,$D720)*overallRate,MIN(2258,F720)*overallRate),ROUND(MAX(IF($B720="Non - avec lien de dépendance",0,MIN((0.75*F720),1694)),MIN(F720,(0.75*$D720),1694)),2)),IF($B720="Non - avec lien de dépendance",MIN(1129,F720,$D720)*overallRate,MIN(2258,F720)*overallRate)))))</f>
        <v>Effectuez l’étape 1</v>
      </c>
      <c r="I720" s="3">
        <f t="shared" si="11"/>
        <v>0</v>
      </c>
    </row>
    <row r="721" spans="7:9" x14ac:dyDescent="0.5">
      <c r="G721" s="68" t="str">
        <f>IF(ISTEXT(overallRate),"Effectuez l’étape 1",IF($C721="Yes","Use Step 2a) Weekly for employees on leave with pay",IF(OR(COUNT($D721,E721)&lt;&gt;2,overallRate=0),0,IF(revenueReduction&gt;0.3,MAX(IF($B721="Oui - sans lien de dépendance",MIN(2258,E721,$D721)*overallRate,MIN(2258,E721)*overallRate),ROUND(MAX(IF($B721="Non - avec lien de dépendance",0,MIN((0.75*E721),1694)),MIN(E721,(0.75*$D721),1694)),2)),IF($B721="Non - avec lien de dépendance",MIN(1129,E721,$D721)*overallRate,MIN(2258,E721)*overallRate)))))</f>
        <v>Effectuez l’étape 1</v>
      </c>
      <c r="H721" s="68" t="str">
        <f>IF(ISTEXT(overallRate),"Effectuez l’étape 1",IF($C721="Yes","Use Step 2a) Weekly for employees on leave with pay",IF(OR(COUNT($D721,F721)&lt;&gt;2,overallRate=0),0,IF(revenueReduction&gt;0.3,MAX(IF($B721="Oui - sans lien de dépendance",MIN(2258,F721,$D721)*overallRate,MIN(2258,F721)*overallRate),ROUND(MAX(IF($B721="Non - avec lien de dépendance",0,MIN((0.75*F721),1694)),MIN(F721,(0.75*$D721),1694)),2)),IF($B721="Non - avec lien de dépendance",MIN(1129,F721,$D721)*overallRate,MIN(2258,F721)*overallRate)))))</f>
        <v>Effectuez l’étape 1</v>
      </c>
      <c r="I721" s="3">
        <f t="shared" si="11"/>
        <v>0</v>
      </c>
    </row>
    <row r="722" spans="7:9" x14ac:dyDescent="0.5">
      <c r="G722" s="68" t="str">
        <f>IF(ISTEXT(overallRate),"Effectuez l’étape 1",IF($C722="Yes","Use Step 2a) Weekly for employees on leave with pay",IF(OR(COUNT($D722,E722)&lt;&gt;2,overallRate=0),0,IF(revenueReduction&gt;0.3,MAX(IF($B722="Oui - sans lien de dépendance",MIN(2258,E722,$D722)*overallRate,MIN(2258,E722)*overallRate),ROUND(MAX(IF($B722="Non - avec lien de dépendance",0,MIN((0.75*E722),1694)),MIN(E722,(0.75*$D722),1694)),2)),IF($B722="Non - avec lien de dépendance",MIN(1129,E722,$D722)*overallRate,MIN(2258,E722)*overallRate)))))</f>
        <v>Effectuez l’étape 1</v>
      </c>
      <c r="H722" s="68" t="str">
        <f>IF(ISTEXT(overallRate),"Effectuez l’étape 1",IF($C722="Yes","Use Step 2a) Weekly for employees on leave with pay",IF(OR(COUNT($D722,F722)&lt;&gt;2,overallRate=0),0,IF(revenueReduction&gt;0.3,MAX(IF($B722="Oui - sans lien de dépendance",MIN(2258,F722,$D722)*overallRate,MIN(2258,F722)*overallRate),ROUND(MAX(IF($B722="Non - avec lien de dépendance",0,MIN((0.75*F722),1694)),MIN(F722,(0.75*$D722),1694)),2)),IF($B722="Non - avec lien de dépendance",MIN(1129,F722,$D722)*overallRate,MIN(2258,F722)*overallRate)))))</f>
        <v>Effectuez l’étape 1</v>
      </c>
      <c r="I722" s="3">
        <f t="shared" si="11"/>
        <v>0</v>
      </c>
    </row>
    <row r="723" spans="7:9" x14ac:dyDescent="0.5">
      <c r="G723" s="68" t="str">
        <f>IF(ISTEXT(overallRate),"Effectuez l’étape 1",IF($C723="Yes","Use Step 2a) Weekly for employees on leave with pay",IF(OR(COUNT($D723,E723)&lt;&gt;2,overallRate=0),0,IF(revenueReduction&gt;0.3,MAX(IF($B723="Oui - sans lien de dépendance",MIN(2258,E723,$D723)*overallRate,MIN(2258,E723)*overallRate),ROUND(MAX(IF($B723="Non - avec lien de dépendance",0,MIN((0.75*E723),1694)),MIN(E723,(0.75*$D723),1694)),2)),IF($B723="Non - avec lien de dépendance",MIN(1129,E723,$D723)*overallRate,MIN(2258,E723)*overallRate)))))</f>
        <v>Effectuez l’étape 1</v>
      </c>
      <c r="H723" s="68" t="str">
        <f>IF(ISTEXT(overallRate),"Effectuez l’étape 1",IF($C723="Yes","Use Step 2a) Weekly for employees on leave with pay",IF(OR(COUNT($D723,F723)&lt;&gt;2,overallRate=0),0,IF(revenueReduction&gt;0.3,MAX(IF($B723="Oui - sans lien de dépendance",MIN(2258,F723,$D723)*overallRate,MIN(2258,F723)*overallRate),ROUND(MAX(IF($B723="Non - avec lien de dépendance",0,MIN((0.75*F723),1694)),MIN(F723,(0.75*$D723),1694)),2)),IF($B723="Non - avec lien de dépendance",MIN(1129,F723,$D723)*overallRate,MIN(2258,F723)*overallRate)))))</f>
        <v>Effectuez l’étape 1</v>
      </c>
      <c r="I723" s="3">
        <f t="shared" si="11"/>
        <v>0</v>
      </c>
    </row>
    <row r="724" spans="7:9" x14ac:dyDescent="0.5">
      <c r="G724" s="68" t="str">
        <f>IF(ISTEXT(overallRate),"Effectuez l’étape 1",IF($C724="Yes","Use Step 2a) Weekly for employees on leave with pay",IF(OR(COUNT($D724,E724)&lt;&gt;2,overallRate=0),0,IF(revenueReduction&gt;0.3,MAX(IF($B724="Oui - sans lien de dépendance",MIN(2258,E724,$D724)*overallRate,MIN(2258,E724)*overallRate),ROUND(MAX(IF($B724="Non - avec lien de dépendance",0,MIN((0.75*E724),1694)),MIN(E724,(0.75*$D724),1694)),2)),IF($B724="Non - avec lien de dépendance",MIN(1129,E724,$D724)*overallRate,MIN(2258,E724)*overallRate)))))</f>
        <v>Effectuez l’étape 1</v>
      </c>
      <c r="H724" s="68" t="str">
        <f>IF(ISTEXT(overallRate),"Effectuez l’étape 1",IF($C724="Yes","Use Step 2a) Weekly for employees on leave with pay",IF(OR(COUNT($D724,F724)&lt;&gt;2,overallRate=0),0,IF(revenueReduction&gt;0.3,MAX(IF($B724="Oui - sans lien de dépendance",MIN(2258,F724,$D724)*overallRate,MIN(2258,F724)*overallRate),ROUND(MAX(IF($B724="Non - avec lien de dépendance",0,MIN((0.75*F724),1694)),MIN(F724,(0.75*$D724),1694)),2)),IF($B724="Non - avec lien de dépendance",MIN(1129,F724,$D724)*overallRate,MIN(2258,F724)*overallRate)))))</f>
        <v>Effectuez l’étape 1</v>
      </c>
      <c r="I724" s="3">
        <f t="shared" si="11"/>
        <v>0</v>
      </c>
    </row>
    <row r="725" spans="7:9" x14ac:dyDescent="0.5">
      <c r="G725" s="68" t="str">
        <f>IF(ISTEXT(overallRate),"Effectuez l’étape 1",IF($C725="Yes","Use Step 2a) Weekly for employees on leave with pay",IF(OR(COUNT($D725,E725)&lt;&gt;2,overallRate=0),0,IF(revenueReduction&gt;0.3,MAX(IF($B725="Oui - sans lien de dépendance",MIN(2258,E725,$D725)*overallRate,MIN(2258,E725)*overallRate),ROUND(MAX(IF($B725="Non - avec lien de dépendance",0,MIN((0.75*E725),1694)),MIN(E725,(0.75*$D725),1694)),2)),IF($B725="Non - avec lien de dépendance",MIN(1129,E725,$D725)*overallRate,MIN(2258,E725)*overallRate)))))</f>
        <v>Effectuez l’étape 1</v>
      </c>
      <c r="H725" s="68" t="str">
        <f>IF(ISTEXT(overallRate),"Effectuez l’étape 1",IF($C725="Yes","Use Step 2a) Weekly for employees on leave with pay",IF(OR(COUNT($D725,F725)&lt;&gt;2,overallRate=0),0,IF(revenueReduction&gt;0.3,MAX(IF($B725="Oui - sans lien de dépendance",MIN(2258,F725,$D725)*overallRate,MIN(2258,F725)*overallRate),ROUND(MAX(IF($B725="Non - avec lien de dépendance",0,MIN((0.75*F725),1694)),MIN(F725,(0.75*$D725),1694)),2)),IF($B725="Non - avec lien de dépendance",MIN(1129,F725,$D725)*overallRate,MIN(2258,F725)*overallRate)))))</f>
        <v>Effectuez l’étape 1</v>
      </c>
      <c r="I725" s="3">
        <f t="shared" si="11"/>
        <v>0</v>
      </c>
    </row>
    <row r="726" spans="7:9" x14ac:dyDescent="0.5">
      <c r="G726" s="68" t="str">
        <f>IF(ISTEXT(overallRate),"Effectuez l’étape 1",IF($C726="Yes","Use Step 2a) Weekly for employees on leave with pay",IF(OR(COUNT($D726,E726)&lt;&gt;2,overallRate=0),0,IF(revenueReduction&gt;0.3,MAX(IF($B726="Oui - sans lien de dépendance",MIN(2258,E726,$D726)*overallRate,MIN(2258,E726)*overallRate),ROUND(MAX(IF($B726="Non - avec lien de dépendance",0,MIN((0.75*E726),1694)),MIN(E726,(0.75*$D726),1694)),2)),IF($B726="Non - avec lien de dépendance",MIN(1129,E726,$D726)*overallRate,MIN(2258,E726)*overallRate)))))</f>
        <v>Effectuez l’étape 1</v>
      </c>
      <c r="H726" s="68" t="str">
        <f>IF(ISTEXT(overallRate),"Effectuez l’étape 1",IF($C726="Yes","Use Step 2a) Weekly for employees on leave with pay",IF(OR(COUNT($D726,F726)&lt;&gt;2,overallRate=0),0,IF(revenueReduction&gt;0.3,MAX(IF($B726="Oui - sans lien de dépendance",MIN(2258,F726,$D726)*overallRate,MIN(2258,F726)*overallRate),ROUND(MAX(IF($B726="Non - avec lien de dépendance",0,MIN((0.75*F726),1694)),MIN(F726,(0.75*$D726),1694)),2)),IF($B726="Non - avec lien de dépendance",MIN(1129,F726,$D726)*overallRate,MIN(2258,F726)*overallRate)))))</f>
        <v>Effectuez l’étape 1</v>
      </c>
      <c r="I726" s="3">
        <f t="shared" si="11"/>
        <v>0</v>
      </c>
    </row>
    <row r="727" spans="7:9" x14ac:dyDescent="0.5">
      <c r="G727" s="68" t="str">
        <f>IF(ISTEXT(overallRate),"Effectuez l’étape 1",IF($C727="Yes","Use Step 2a) Weekly for employees on leave with pay",IF(OR(COUNT($D727,E727)&lt;&gt;2,overallRate=0),0,IF(revenueReduction&gt;0.3,MAX(IF($B727="Oui - sans lien de dépendance",MIN(2258,E727,$D727)*overallRate,MIN(2258,E727)*overallRate),ROUND(MAX(IF($B727="Non - avec lien de dépendance",0,MIN((0.75*E727),1694)),MIN(E727,(0.75*$D727),1694)),2)),IF($B727="Non - avec lien de dépendance",MIN(1129,E727,$D727)*overallRate,MIN(2258,E727)*overallRate)))))</f>
        <v>Effectuez l’étape 1</v>
      </c>
      <c r="H727" s="68" t="str">
        <f>IF(ISTEXT(overallRate),"Effectuez l’étape 1",IF($C727="Yes","Use Step 2a) Weekly for employees on leave with pay",IF(OR(COUNT($D727,F727)&lt;&gt;2,overallRate=0),0,IF(revenueReduction&gt;0.3,MAX(IF($B727="Oui - sans lien de dépendance",MIN(2258,F727,$D727)*overallRate,MIN(2258,F727)*overallRate),ROUND(MAX(IF($B727="Non - avec lien de dépendance",0,MIN((0.75*F727),1694)),MIN(F727,(0.75*$D727),1694)),2)),IF($B727="Non - avec lien de dépendance",MIN(1129,F727,$D727)*overallRate,MIN(2258,F727)*overallRate)))))</f>
        <v>Effectuez l’étape 1</v>
      </c>
      <c r="I727" s="3">
        <f t="shared" si="11"/>
        <v>0</v>
      </c>
    </row>
    <row r="728" spans="7:9" x14ac:dyDescent="0.5">
      <c r="G728" s="68" t="str">
        <f>IF(ISTEXT(overallRate),"Effectuez l’étape 1",IF($C728="Yes","Use Step 2a) Weekly for employees on leave with pay",IF(OR(COUNT($D728,E728)&lt;&gt;2,overallRate=0),0,IF(revenueReduction&gt;0.3,MAX(IF($B728="Oui - sans lien de dépendance",MIN(2258,E728,$D728)*overallRate,MIN(2258,E728)*overallRate),ROUND(MAX(IF($B728="Non - avec lien de dépendance",0,MIN((0.75*E728),1694)),MIN(E728,(0.75*$D728),1694)),2)),IF($B728="Non - avec lien de dépendance",MIN(1129,E728,$D728)*overallRate,MIN(2258,E728)*overallRate)))))</f>
        <v>Effectuez l’étape 1</v>
      </c>
      <c r="H728" s="68" t="str">
        <f>IF(ISTEXT(overallRate),"Effectuez l’étape 1",IF($C728="Yes","Use Step 2a) Weekly for employees on leave with pay",IF(OR(COUNT($D728,F728)&lt;&gt;2,overallRate=0),0,IF(revenueReduction&gt;0.3,MAX(IF($B728="Oui - sans lien de dépendance",MIN(2258,F728,$D728)*overallRate,MIN(2258,F728)*overallRate),ROUND(MAX(IF($B728="Non - avec lien de dépendance",0,MIN((0.75*F728),1694)),MIN(F728,(0.75*$D728),1694)),2)),IF($B728="Non - avec lien de dépendance",MIN(1129,F728,$D728)*overallRate,MIN(2258,F728)*overallRate)))))</f>
        <v>Effectuez l’étape 1</v>
      </c>
      <c r="I728" s="3">
        <f t="shared" si="11"/>
        <v>0</v>
      </c>
    </row>
    <row r="729" spans="7:9" x14ac:dyDescent="0.5">
      <c r="G729" s="68" t="str">
        <f>IF(ISTEXT(overallRate),"Effectuez l’étape 1",IF($C729="Yes","Use Step 2a) Weekly for employees on leave with pay",IF(OR(COUNT($D729,E729)&lt;&gt;2,overallRate=0),0,IF(revenueReduction&gt;0.3,MAX(IF($B729="Oui - sans lien de dépendance",MIN(2258,E729,$D729)*overallRate,MIN(2258,E729)*overallRate),ROUND(MAX(IF($B729="Non - avec lien de dépendance",0,MIN((0.75*E729),1694)),MIN(E729,(0.75*$D729),1694)),2)),IF($B729="Non - avec lien de dépendance",MIN(1129,E729,$D729)*overallRate,MIN(2258,E729)*overallRate)))))</f>
        <v>Effectuez l’étape 1</v>
      </c>
      <c r="H729" s="68" t="str">
        <f>IF(ISTEXT(overallRate),"Effectuez l’étape 1",IF($C729="Yes","Use Step 2a) Weekly for employees on leave with pay",IF(OR(COUNT($D729,F729)&lt;&gt;2,overallRate=0),0,IF(revenueReduction&gt;0.3,MAX(IF($B729="Oui - sans lien de dépendance",MIN(2258,F729,$D729)*overallRate,MIN(2258,F729)*overallRate),ROUND(MAX(IF($B729="Non - avec lien de dépendance",0,MIN((0.75*F729),1694)),MIN(F729,(0.75*$D729),1694)),2)),IF($B729="Non - avec lien de dépendance",MIN(1129,F729,$D729)*overallRate,MIN(2258,F729)*overallRate)))))</f>
        <v>Effectuez l’étape 1</v>
      </c>
      <c r="I729" s="3">
        <f t="shared" si="11"/>
        <v>0</v>
      </c>
    </row>
    <row r="730" spans="7:9" x14ac:dyDescent="0.5">
      <c r="G730" s="68" t="str">
        <f>IF(ISTEXT(overallRate),"Effectuez l’étape 1",IF($C730="Yes","Use Step 2a) Weekly for employees on leave with pay",IF(OR(COUNT($D730,E730)&lt;&gt;2,overallRate=0),0,IF(revenueReduction&gt;0.3,MAX(IF($B730="Oui - sans lien de dépendance",MIN(2258,E730,$D730)*overallRate,MIN(2258,E730)*overallRate),ROUND(MAX(IF($B730="Non - avec lien de dépendance",0,MIN((0.75*E730),1694)),MIN(E730,(0.75*$D730),1694)),2)),IF($B730="Non - avec lien de dépendance",MIN(1129,E730,$D730)*overallRate,MIN(2258,E730)*overallRate)))))</f>
        <v>Effectuez l’étape 1</v>
      </c>
      <c r="H730" s="68" t="str">
        <f>IF(ISTEXT(overallRate),"Effectuez l’étape 1",IF($C730="Yes","Use Step 2a) Weekly for employees on leave with pay",IF(OR(COUNT($D730,F730)&lt;&gt;2,overallRate=0),0,IF(revenueReduction&gt;0.3,MAX(IF($B730="Oui - sans lien de dépendance",MIN(2258,F730,$D730)*overallRate,MIN(2258,F730)*overallRate),ROUND(MAX(IF($B730="Non - avec lien de dépendance",0,MIN((0.75*F730),1694)),MIN(F730,(0.75*$D730),1694)),2)),IF($B730="Non - avec lien de dépendance",MIN(1129,F730,$D730)*overallRate,MIN(2258,F730)*overallRate)))))</f>
        <v>Effectuez l’étape 1</v>
      </c>
      <c r="I730" s="3">
        <f t="shared" si="11"/>
        <v>0</v>
      </c>
    </row>
    <row r="731" spans="7:9" x14ac:dyDescent="0.5">
      <c r="G731" s="68" t="str">
        <f>IF(ISTEXT(overallRate),"Effectuez l’étape 1",IF($C731="Yes","Use Step 2a) Weekly for employees on leave with pay",IF(OR(COUNT($D731,E731)&lt;&gt;2,overallRate=0),0,IF(revenueReduction&gt;0.3,MAX(IF($B731="Oui - sans lien de dépendance",MIN(2258,E731,$D731)*overallRate,MIN(2258,E731)*overallRate),ROUND(MAX(IF($B731="Non - avec lien de dépendance",0,MIN((0.75*E731),1694)),MIN(E731,(0.75*$D731),1694)),2)),IF($B731="Non - avec lien de dépendance",MIN(1129,E731,$D731)*overallRate,MIN(2258,E731)*overallRate)))))</f>
        <v>Effectuez l’étape 1</v>
      </c>
      <c r="H731" s="68" t="str">
        <f>IF(ISTEXT(overallRate),"Effectuez l’étape 1",IF($C731="Yes","Use Step 2a) Weekly for employees on leave with pay",IF(OR(COUNT($D731,F731)&lt;&gt;2,overallRate=0),0,IF(revenueReduction&gt;0.3,MAX(IF($B731="Oui - sans lien de dépendance",MIN(2258,F731,$D731)*overallRate,MIN(2258,F731)*overallRate),ROUND(MAX(IF($B731="Non - avec lien de dépendance",0,MIN((0.75*F731),1694)),MIN(F731,(0.75*$D731),1694)),2)),IF($B731="Non - avec lien de dépendance",MIN(1129,F731,$D731)*overallRate,MIN(2258,F731)*overallRate)))))</f>
        <v>Effectuez l’étape 1</v>
      </c>
      <c r="I731" s="3">
        <f t="shared" si="11"/>
        <v>0</v>
      </c>
    </row>
    <row r="732" spans="7:9" x14ac:dyDescent="0.5">
      <c r="G732" s="68" t="str">
        <f>IF(ISTEXT(overallRate),"Effectuez l’étape 1",IF($C732="Yes","Use Step 2a) Weekly for employees on leave with pay",IF(OR(COUNT($D732,E732)&lt;&gt;2,overallRate=0),0,IF(revenueReduction&gt;0.3,MAX(IF($B732="Oui - sans lien de dépendance",MIN(2258,E732,$D732)*overallRate,MIN(2258,E732)*overallRate),ROUND(MAX(IF($B732="Non - avec lien de dépendance",0,MIN((0.75*E732),1694)),MIN(E732,(0.75*$D732),1694)),2)),IF($B732="Non - avec lien de dépendance",MIN(1129,E732,$D732)*overallRate,MIN(2258,E732)*overallRate)))))</f>
        <v>Effectuez l’étape 1</v>
      </c>
      <c r="H732" s="68" t="str">
        <f>IF(ISTEXT(overallRate),"Effectuez l’étape 1",IF($C732="Yes","Use Step 2a) Weekly for employees on leave with pay",IF(OR(COUNT($D732,F732)&lt;&gt;2,overallRate=0),0,IF(revenueReduction&gt;0.3,MAX(IF($B732="Oui - sans lien de dépendance",MIN(2258,F732,$D732)*overallRate,MIN(2258,F732)*overallRate),ROUND(MAX(IF($B732="Non - avec lien de dépendance",0,MIN((0.75*F732),1694)),MIN(F732,(0.75*$D732),1694)),2)),IF($B732="Non - avec lien de dépendance",MIN(1129,F732,$D732)*overallRate,MIN(2258,F732)*overallRate)))))</f>
        <v>Effectuez l’étape 1</v>
      </c>
      <c r="I732" s="3">
        <f t="shared" si="11"/>
        <v>0</v>
      </c>
    </row>
    <row r="733" spans="7:9" x14ac:dyDescent="0.5">
      <c r="G733" s="68" t="str">
        <f>IF(ISTEXT(overallRate),"Effectuez l’étape 1",IF($C733="Yes","Use Step 2a) Weekly for employees on leave with pay",IF(OR(COUNT($D733,E733)&lt;&gt;2,overallRate=0),0,IF(revenueReduction&gt;0.3,MAX(IF($B733="Oui - sans lien de dépendance",MIN(2258,E733,$D733)*overallRate,MIN(2258,E733)*overallRate),ROUND(MAX(IF($B733="Non - avec lien de dépendance",0,MIN((0.75*E733),1694)),MIN(E733,(0.75*$D733),1694)),2)),IF($B733="Non - avec lien de dépendance",MIN(1129,E733,$D733)*overallRate,MIN(2258,E733)*overallRate)))))</f>
        <v>Effectuez l’étape 1</v>
      </c>
      <c r="H733" s="68" t="str">
        <f>IF(ISTEXT(overallRate),"Effectuez l’étape 1",IF($C733="Yes","Use Step 2a) Weekly for employees on leave with pay",IF(OR(COUNT($D733,F733)&lt;&gt;2,overallRate=0),0,IF(revenueReduction&gt;0.3,MAX(IF($B733="Oui - sans lien de dépendance",MIN(2258,F733,$D733)*overallRate,MIN(2258,F733)*overallRate),ROUND(MAX(IF($B733="Non - avec lien de dépendance",0,MIN((0.75*F733),1694)),MIN(F733,(0.75*$D733),1694)),2)),IF($B733="Non - avec lien de dépendance",MIN(1129,F733,$D733)*overallRate,MIN(2258,F733)*overallRate)))))</f>
        <v>Effectuez l’étape 1</v>
      </c>
      <c r="I733" s="3">
        <f t="shared" si="11"/>
        <v>0</v>
      </c>
    </row>
    <row r="734" spans="7:9" x14ac:dyDescent="0.5">
      <c r="G734" s="68" t="str">
        <f>IF(ISTEXT(overallRate),"Effectuez l’étape 1",IF($C734="Yes","Use Step 2a) Weekly for employees on leave with pay",IF(OR(COUNT($D734,E734)&lt;&gt;2,overallRate=0),0,IF(revenueReduction&gt;0.3,MAX(IF($B734="Oui - sans lien de dépendance",MIN(2258,E734,$D734)*overallRate,MIN(2258,E734)*overallRate),ROUND(MAX(IF($B734="Non - avec lien de dépendance",0,MIN((0.75*E734),1694)),MIN(E734,(0.75*$D734),1694)),2)),IF($B734="Non - avec lien de dépendance",MIN(1129,E734,$D734)*overallRate,MIN(2258,E734)*overallRate)))))</f>
        <v>Effectuez l’étape 1</v>
      </c>
      <c r="H734" s="68" t="str">
        <f>IF(ISTEXT(overallRate),"Effectuez l’étape 1",IF($C734="Yes","Use Step 2a) Weekly for employees on leave with pay",IF(OR(COUNT($D734,F734)&lt;&gt;2,overallRate=0),0,IF(revenueReduction&gt;0.3,MAX(IF($B734="Oui - sans lien de dépendance",MIN(2258,F734,$D734)*overallRate,MIN(2258,F734)*overallRate),ROUND(MAX(IF($B734="Non - avec lien de dépendance",0,MIN((0.75*F734),1694)),MIN(F734,(0.75*$D734),1694)),2)),IF($B734="Non - avec lien de dépendance",MIN(1129,F734,$D734)*overallRate,MIN(2258,F734)*overallRate)))))</f>
        <v>Effectuez l’étape 1</v>
      </c>
      <c r="I734" s="3">
        <f t="shared" si="11"/>
        <v>0</v>
      </c>
    </row>
    <row r="735" spans="7:9" x14ac:dyDescent="0.5">
      <c r="G735" s="68" t="str">
        <f>IF(ISTEXT(overallRate),"Effectuez l’étape 1",IF($C735="Yes","Use Step 2a) Weekly for employees on leave with pay",IF(OR(COUNT($D735,E735)&lt;&gt;2,overallRate=0),0,IF(revenueReduction&gt;0.3,MAX(IF($B735="Oui - sans lien de dépendance",MIN(2258,E735,$D735)*overallRate,MIN(2258,E735)*overallRate),ROUND(MAX(IF($B735="Non - avec lien de dépendance",0,MIN((0.75*E735),1694)),MIN(E735,(0.75*$D735),1694)),2)),IF($B735="Non - avec lien de dépendance",MIN(1129,E735,$D735)*overallRate,MIN(2258,E735)*overallRate)))))</f>
        <v>Effectuez l’étape 1</v>
      </c>
      <c r="H735" s="68" t="str">
        <f>IF(ISTEXT(overallRate),"Effectuez l’étape 1",IF($C735="Yes","Use Step 2a) Weekly for employees on leave with pay",IF(OR(COUNT($D735,F735)&lt;&gt;2,overallRate=0),0,IF(revenueReduction&gt;0.3,MAX(IF($B735="Oui - sans lien de dépendance",MIN(2258,F735,$D735)*overallRate,MIN(2258,F735)*overallRate),ROUND(MAX(IF($B735="Non - avec lien de dépendance",0,MIN((0.75*F735),1694)),MIN(F735,(0.75*$D735),1694)),2)),IF($B735="Non - avec lien de dépendance",MIN(1129,F735,$D735)*overallRate,MIN(2258,F735)*overallRate)))))</f>
        <v>Effectuez l’étape 1</v>
      </c>
      <c r="I735" s="3">
        <f t="shared" si="11"/>
        <v>0</v>
      </c>
    </row>
    <row r="736" spans="7:9" x14ac:dyDescent="0.5">
      <c r="G736" s="68" t="str">
        <f>IF(ISTEXT(overallRate),"Effectuez l’étape 1",IF($C736="Yes","Use Step 2a) Weekly for employees on leave with pay",IF(OR(COUNT($D736,E736)&lt;&gt;2,overallRate=0),0,IF(revenueReduction&gt;0.3,MAX(IF($B736="Oui - sans lien de dépendance",MIN(2258,E736,$D736)*overallRate,MIN(2258,E736)*overallRate),ROUND(MAX(IF($B736="Non - avec lien de dépendance",0,MIN((0.75*E736),1694)),MIN(E736,(0.75*$D736),1694)),2)),IF($B736="Non - avec lien de dépendance",MIN(1129,E736,$D736)*overallRate,MIN(2258,E736)*overallRate)))))</f>
        <v>Effectuez l’étape 1</v>
      </c>
      <c r="H736" s="68" t="str">
        <f>IF(ISTEXT(overallRate),"Effectuez l’étape 1",IF($C736="Yes","Use Step 2a) Weekly for employees on leave with pay",IF(OR(COUNT($D736,F736)&lt;&gt;2,overallRate=0),0,IF(revenueReduction&gt;0.3,MAX(IF($B736="Oui - sans lien de dépendance",MIN(2258,F736,$D736)*overallRate,MIN(2258,F736)*overallRate),ROUND(MAX(IF($B736="Non - avec lien de dépendance",0,MIN((0.75*F736),1694)),MIN(F736,(0.75*$D736),1694)),2)),IF($B736="Non - avec lien de dépendance",MIN(1129,F736,$D736)*overallRate,MIN(2258,F736)*overallRate)))))</f>
        <v>Effectuez l’étape 1</v>
      </c>
      <c r="I736" s="3">
        <f t="shared" si="11"/>
        <v>0</v>
      </c>
    </row>
    <row r="737" spans="7:9" x14ac:dyDescent="0.5">
      <c r="G737" s="68" t="str">
        <f>IF(ISTEXT(overallRate),"Effectuez l’étape 1",IF($C737="Yes","Use Step 2a) Weekly for employees on leave with pay",IF(OR(COUNT($D737,E737)&lt;&gt;2,overallRate=0),0,IF(revenueReduction&gt;0.3,MAX(IF($B737="Oui - sans lien de dépendance",MIN(2258,E737,$D737)*overallRate,MIN(2258,E737)*overallRate),ROUND(MAX(IF($B737="Non - avec lien de dépendance",0,MIN((0.75*E737),1694)),MIN(E737,(0.75*$D737),1694)),2)),IF($B737="Non - avec lien de dépendance",MIN(1129,E737,$D737)*overallRate,MIN(2258,E737)*overallRate)))))</f>
        <v>Effectuez l’étape 1</v>
      </c>
      <c r="H737" s="68" t="str">
        <f>IF(ISTEXT(overallRate),"Effectuez l’étape 1",IF($C737="Yes","Use Step 2a) Weekly for employees on leave with pay",IF(OR(COUNT($D737,F737)&lt;&gt;2,overallRate=0),0,IF(revenueReduction&gt;0.3,MAX(IF($B737="Oui - sans lien de dépendance",MIN(2258,F737,$D737)*overallRate,MIN(2258,F737)*overallRate),ROUND(MAX(IF($B737="Non - avec lien de dépendance",0,MIN((0.75*F737),1694)),MIN(F737,(0.75*$D737),1694)),2)),IF($B737="Non - avec lien de dépendance",MIN(1129,F737,$D737)*overallRate,MIN(2258,F737)*overallRate)))))</f>
        <v>Effectuez l’étape 1</v>
      </c>
      <c r="I737" s="3">
        <f t="shared" si="11"/>
        <v>0</v>
      </c>
    </row>
    <row r="738" spans="7:9" x14ac:dyDescent="0.5">
      <c r="G738" s="68" t="str">
        <f>IF(ISTEXT(overallRate),"Effectuez l’étape 1",IF($C738="Yes","Use Step 2a) Weekly for employees on leave with pay",IF(OR(COUNT($D738,E738)&lt;&gt;2,overallRate=0),0,IF(revenueReduction&gt;0.3,MAX(IF($B738="Oui - sans lien de dépendance",MIN(2258,E738,$D738)*overallRate,MIN(2258,E738)*overallRate),ROUND(MAX(IF($B738="Non - avec lien de dépendance",0,MIN((0.75*E738),1694)),MIN(E738,(0.75*$D738),1694)),2)),IF($B738="Non - avec lien de dépendance",MIN(1129,E738,$D738)*overallRate,MIN(2258,E738)*overallRate)))))</f>
        <v>Effectuez l’étape 1</v>
      </c>
      <c r="H738" s="68" t="str">
        <f>IF(ISTEXT(overallRate),"Effectuez l’étape 1",IF($C738="Yes","Use Step 2a) Weekly for employees on leave with pay",IF(OR(COUNT($D738,F738)&lt;&gt;2,overallRate=0),0,IF(revenueReduction&gt;0.3,MAX(IF($B738="Oui - sans lien de dépendance",MIN(2258,F738,$D738)*overallRate,MIN(2258,F738)*overallRate),ROUND(MAX(IF($B738="Non - avec lien de dépendance",0,MIN((0.75*F738),1694)),MIN(F738,(0.75*$D738),1694)),2)),IF($B738="Non - avec lien de dépendance",MIN(1129,F738,$D738)*overallRate,MIN(2258,F738)*overallRate)))))</f>
        <v>Effectuez l’étape 1</v>
      </c>
      <c r="I738" s="3">
        <f t="shared" si="11"/>
        <v>0</v>
      </c>
    </row>
    <row r="739" spans="7:9" x14ac:dyDescent="0.5">
      <c r="G739" s="68" t="str">
        <f>IF(ISTEXT(overallRate),"Effectuez l’étape 1",IF($C739="Yes","Use Step 2a) Weekly for employees on leave with pay",IF(OR(COUNT($D739,E739)&lt;&gt;2,overallRate=0),0,IF(revenueReduction&gt;0.3,MAX(IF($B739="Oui - sans lien de dépendance",MIN(2258,E739,$D739)*overallRate,MIN(2258,E739)*overallRate),ROUND(MAX(IF($B739="Non - avec lien de dépendance",0,MIN((0.75*E739),1694)),MIN(E739,(0.75*$D739),1694)),2)),IF($B739="Non - avec lien de dépendance",MIN(1129,E739,$D739)*overallRate,MIN(2258,E739)*overallRate)))))</f>
        <v>Effectuez l’étape 1</v>
      </c>
      <c r="H739" s="68" t="str">
        <f>IF(ISTEXT(overallRate),"Effectuez l’étape 1",IF($C739="Yes","Use Step 2a) Weekly for employees on leave with pay",IF(OR(COUNT($D739,F739)&lt;&gt;2,overallRate=0),0,IF(revenueReduction&gt;0.3,MAX(IF($B739="Oui - sans lien de dépendance",MIN(2258,F739,$D739)*overallRate,MIN(2258,F739)*overallRate),ROUND(MAX(IF($B739="Non - avec lien de dépendance",0,MIN((0.75*F739),1694)),MIN(F739,(0.75*$D739),1694)),2)),IF($B739="Non - avec lien de dépendance",MIN(1129,F739,$D739)*overallRate,MIN(2258,F739)*overallRate)))))</f>
        <v>Effectuez l’étape 1</v>
      </c>
      <c r="I739" s="3">
        <f t="shared" si="11"/>
        <v>0</v>
      </c>
    </row>
    <row r="740" spans="7:9" x14ac:dyDescent="0.5">
      <c r="G740" s="68" t="str">
        <f>IF(ISTEXT(overallRate),"Effectuez l’étape 1",IF($C740="Yes","Use Step 2a) Weekly for employees on leave with pay",IF(OR(COUNT($D740,E740)&lt;&gt;2,overallRate=0),0,IF(revenueReduction&gt;0.3,MAX(IF($B740="Oui - sans lien de dépendance",MIN(2258,E740,$D740)*overallRate,MIN(2258,E740)*overallRate),ROUND(MAX(IF($B740="Non - avec lien de dépendance",0,MIN((0.75*E740),1694)),MIN(E740,(0.75*$D740),1694)),2)),IF($B740="Non - avec lien de dépendance",MIN(1129,E740,$D740)*overallRate,MIN(2258,E740)*overallRate)))))</f>
        <v>Effectuez l’étape 1</v>
      </c>
      <c r="H740" s="68" t="str">
        <f>IF(ISTEXT(overallRate),"Effectuez l’étape 1",IF($C740="Yes","Use Step 2a) Weekly for employees on leave with pay",IF(OR(COUNT($D740,F740)&lt;&gt;2,overallRate=0),0,IF(revenueReduction&gt;0.3,MAX(IF($B740="Oui - sans lien de dépendance",MIN(2258,F740,$D740)*overallRate,MIN(2258,F740)*overallRate),ROUND(MAX(IF($B740="Non - avec lien de dépendance",0,MIN((0.75*F740),1694)),MIN(F740,(0.75*$D740),1694)),2)),IF($B740="Non - avec lien de dépendance",MIN(1129,F740,$D740)*overallRate,MIN(2258,F740)*overallRate)))))</f>
        <v>Effectuez l’étape 1</v>
      </c>
      <c r="I740" s="3">
        <f t="shared" si="11"/>
        <v>0</v>
      </c>
    </row>
    <row r="741" spans="7:9" x14ac:dyDescent="0.5">
      <c r="G741" s="68" t="str">
        <f>IF(ISTEXT(overallRate),"Effectuez l’étape 1",IF($C741="Yes","Use Step 2a) Weekly for employees on leave with pay",IF(OR(COUNT($D741,E741)&lt;&gt;2,overallRate=0),0,IF(revenueReduction&gt;0.3,MAX(IF($B741="Oui - sans lien de dépendance",MIN(2258,E741,$D741)*overallRate,MIN(2258,E741)*overallRate),ROUND(MAX(IF($B741="Non - avec lien de dépendance",0,MIN((0.75*E741),1694)),MIN(E741,(0.75*$D741),1694)),2)),IF($B741="Non - avec lien de dépendance",MIN(1129,E741,$D741)*overallRate,MIN(2258,E741)*overallRate)))))</f>
        <v>Effectuez l’étape 1</v>
      </c>
      <c r="H741" s="68" t="str">
        <f>IF(ISTEXT(overallRate),"Effectuez l’étape 1",IF($C741="Yes","Use Step 2a) Weekly for employees on leave with pay",IF(OR(COUNT($D741,F741)&lt;&gt;2,overallRate=0),0,IF(revenueReduction&gt;0.3,MAX(IF($B741="Oui - sans lien de dépendance",MIN(2258,F741,$D741)*overallRate,MIN(2258,F741)*overallRate),ROUND(MAX(IF($B741="Non - avec lien de dépendance",0,MIN((0.75*F741),1694)),MIN(F741,(0.75*$D741),1694)),2)),IF($B741="Non - avec lien de dépendance",MIN(1129,F741,$D741)*overallRate,MIN(2258,F741)*overallRate)))))</f>
        <v>Effectuez l’étape 1</v>
      </c>
      <c r="I741" s="3">
        <f t="shared" si="11"/>
        <v>0</v>
      </c>
    </row>
    <row r="742" spans="7:9" x14ac:dyDescent="0.5">
      <c r="G742" s="68" t="str">
        <f>IF(ISTEXT(overallRate),"Effectuez l’étape 1",IF($C742="Yes","Use Step 2a) Weekly for employees on leave with pay",IF(OR(COUNT($D742,E742)&lt;&gt;2,overallRate=0),0,IF(revenueReduction&gt;0.3,MAX(IF($B742="Oui - sans lien de dépendance",MIN(2258,E742,$D742)*overallRate,MIN(2258,E742)*overallRate),ROUND(MAX(IF($B742="Non - avec lien de dépendance",0,MIN((0.75*E742),1694)),MIN(E742,(0.75*$D742),1694)),2)),IF($B742="Non - avec lien de dépendance",MIN(1129,E742,$D742)*overallRate,MIN(2258,E742)*overallRate)))))</f>
        <v>Effectuez l’étape 1</v>
      </c>
      <c r="H742" s="68" t="str">
        <f>IF(ISTEXT(overallRate),"Effectuez l’étape 1",IF($C742="Yes","Use Step 2a) Weekly for employees on leave with pay",IF(OR(COUNT($D742,F742)&lt;&gt;2,overallRate=0),0,IF(revenueReduction&gt;0.3,MAX(IF($B742="Oui - sans lien de dépendance",MIN(2258,F742,$D742)*overallRate,MIN(2258,F742)*overallRate),ROUND(MAX(IF($B742="Non - avec lien de dépendance",0,MIN((0.75*F742),1694)),MIN(F742,(0.75*$D742),1694)),2)),IF($B742="Non - avec lien de dépendance",MIN(1129,F742,$D742)*overallRate,MIN(2258,F742)*overallRate)))))</f>
        <v>Effectuez l’étape 1</v>
      </c>
      <c r="I742" s="3">
        <f t="shared" si="11"/>
        <v>0</v>
      </c>
    </row>
    <row r="743" spans="7:9" x14ac:dyDescent="0.5">
      <c r="G743" s="68" t="str">
        <f>IF(ISTEXT(overallRate),"Effectuez l’étape 1",IF($C743="Yes","Use Step 2a) Weekly for employees on leave with pay",IF(OR(COUNT($D743,E743)&lt;&gt;2,overallRate=0),0,IF(revenueReduction&gt;0.3,MAX(IF($B743="Oui - sans lien de dépendance",MIN(2258,E743,$D743)*overallRate,MIN(2258,E743)*overallRate),ROUND(MAX(IF($B743="Non - avec lien de dépendance",0,MIN((0.75*E743),1694)),MIN(E743,(0.75*$D743),1694)),2)),IF($B743="Non - avec lien de dépendance",MIN(1129,E743,$D743)*overallRate,MIN(2258,E743)*overallRate)))))</f>
        <v>Effectuez l’étape 1</v>
      </c>
      <c r="H743" s="68" t="str">
        <f>IF(ISTEXT(overallRate),"Effectuez l’étape 1",IF($C743="Yes","Use Step 2a) Weekly for employees on leave with pay",IF(OR(COUNT($D743,F743)&lt;&gt;2,overallRate=0),0,IF(revenueReduction&gt;0.3,MAX(IF($B743="Oui - sans lien de dépendance",MIN(2258,F743,$D743)*overallRate,MIN(2258,F743)*overallRate),ROUND(MAX(IF($B743="Non - avec lien de dépendance",0,MIN((0.75*F743),1694)),MIN(F743,(0.75*$D743),1694)),2)),IF($B743="Non - avec lien de dépendance",MIN(1129,F743,$D743)*overallRate,MIN(2258,F743)*overallRate)))))</f>
        <v>Effectuez l’étape 1</v>
      </c>
      <c r="I743" s="3">
        <f t="shared" si="11"/>
        <v>0</v>
      </c>
    </row>
    <row r="744" spans="7:9" x14ac:dyDescent="0.5">
      <c r="G744" s="68" t="str">
        <f>IF(ISTEXT(overallRate),"Effectuez l’étape 1",IF($C744="Yes","Use Step 2a) Weekly for employees on leave with pay",IF(OR(COUNT($D744,E744)&lt;&gt;2,overallRate=0),0,IF(revenueReduction&gt;0.3,MAX(IF($B744="Oui - sans lien de dépendance",MIN(2258,E744,$D744)*overallRate,MIN(2258,E744)*overallRate),ROUND(MAX(IF($B744="Non - avec lien de dépendance",0,MIN((0.75*E744),1694)),MIN(E744,(0.75*$D744),1694)),2)),IF($B744="Non - avec lien de dépendance",MIN(1129,E744,$D744)*overallRate,MIN(2258,E744)*overallRate)))))</f>
        <v>Effectuez l’étape 1</v>
      </c>
      <c r="H744" s="68" t="str">
        <f>IF(ISTEXT(overallRate),"Effectuez l’étape 1",IF($C744="Yes","Use Step 2a) Weekly for employees on leave with pay",IF(OR(COUNT($D744,F744)&lt;&gt;2,overallRate=0),0,IF(revenueReduction&gt;0.3,MAX(IF($B744="Oui - sans lien de dépendance",MIN(2258,F744,$D744)*overallRate,MIN(2258,F744)*overallRate),ROUND(MAX(IF($B744="Non - avec lien de dépendance",0,MIN((0.75*F744),1694)),MIN(F744,(0.75*$D744),1694)),2)),IF($B744="Non - avec lien de dépendance",MIN(1129,F744,$D744)*overallRate,MIN(2258,F744)*overallRate)))))</f>
        <v>Effectuez l’étape 1</v>
      </c>
      <c r="I744" s="3">
        <f t="shared" si="11"/>
        <v>0</v>
      </c>
    </row>
    <row r="745" spans="7:9" x14ac:dyDescent="0.5">
      <c r="G745" s="68" t="str">
        <f>IF(ISTEXT(overallRate),"Effectuez l’étape 1",IF($C745="Yes","Use Step 2a) Weekly for employees on leave with pay",IF(OR(COUNT($D745,E745)&lt;&gt;2,overallRate=0),0,IF(revenueReduction&gt;0.3,MAX(IF($B745="Oui - sans lien de dépendance",MIN(2258,E745,$D745)*overallRate,MIN(2258,E745)*overallRate),ROUND(MAX(IF($B745="Non - avec lien de dépendance",0,MIN((0.75*E745),1694)),MIN(E745,(0.75*$D745),1694)),2)),IF($B745="Non - avec lien de dépendance",MIN(1129,E745,$D745)*overallRate,MIN(2258,E745)*overallRate)))))</f>
        <v>Effectuez l’étape 1</v>
      </c>
      <c r="H745" s="68" t="str">
        <f>IF(ISTEXT(overallRate),"Effectuez l’étape 1",IF($C745="Yes","Use Step 2a) Weekly for employees on leave with pay",IF(OR(COUNT($D745,F745)&lt;&gt;2,overallRate=0),0,IF(revenueReduction&gt;0.3,MAX(IF($B745="Oui - sans lien de dépendance",MIN(2258,F745,$D745)*overallRate,MIN(2258,F745)*overallRate),ROUND(MAX(IF($B745="Non - avec lien de dépendance",0,MIN((0.75*F745),1694)),MIN(F745,(0.75*$D745),1694)),2)),IF($B745="Non - avec lien de dépendance",MIN(1129,F745,$D745)*overallRate,MIN(2258,F745)*overallRate)))))</f>
        <v>Effectuez l’étape 1</v>
      </c>
      <c r="I745" s="3">
        <f t="shared" si="11"/>
        <v>0</v>
      </c>
    </row>
    <row r="746" spans="7:9" x14ac:dyDescent="0.5">
      <c r="G746" s="68" t="str">
        <f>IF(ISTEXT(overallRate),"Effectuez l’étape 1",IF($C746="Yes","Use Step 2a) Weekly for employees on leave with pay",IF(OR(COUNT($D746,E746)&lt;&gt;2,overallRate=0),0,IF(revenueReduction&gt;0.3,MAX(IF($B746="Oui - sans lien de dépendance",MIN(2258,E746,$D746)*overallRate,MIN(2258,E746)*overallRate),ROUND(MAX(IF($B746="Non - avec lien de dépendance",0,MIN((0.75*E746),1694)),MIN(E746,(0.75*$D746),1694)),2)),IF($B746="Non - avec lien de dépendance",MIN(1129,E746,$D746)*overallRate,MIN(2258,E746)*overallRate)))))</f>
        <v>Effectuez l’étape 1</v>
      </c>
      <c r="H746" s="68" t="str">
        <f>IF(ISTEXT(overallRate),"Effectuez l’étape 1",IF($C746="Yes","Use Step 2a) Weekly for employees on leave with pay",IF(OR(COUNT($D746,F746)&lt;&gt;2,overallRate=0),0,IF(revenueReduction&gt;0.3,MAX(IF($B746="Oui - sans lien de dépendance",MIN(2258,F746,$D746)*overallRate,MIN(2258,F746)*overallRate),ROUND(MAX(IF($B746="Non - avec lien de dépendance",0,MIN((0.75*F746),1694)),MIN(F746,(0.75*$D746),1694)),2)),IF($B746="Non - avec lien de dépendance",MIN(1129,F746,$D746)*overallRate,MIN(2258,F746)*overallRate)))))</f>
        <v>Effectuez l’étape 1</v>
      </c>
      <c r="I746" s="3">
        <f t="shared" si="11"/>
        <v>0</v>
      </c>
    </row>
    <row r="747" spans="7:9" x14ac:dyDescent="0.5">
      <c r="G747" s="68" t="str">
        <f>IF(ISTEXT(overallRate),"Effectuez l’étape 1",IF($C747="Yes","Use Step 2a) Weekly for employees on leave with pay",IF(OR(COUNT($D747,E747)&lt;&gt;2,overallRate=0),0,IF(revenueReduction&gt;0.3,MAX(IF($B747="Oui - sans lien de dépendance",MIN(2258,E747,$D747)*overallRate,MIN(2258,E747)*overallRate),ROUND(MAX(IF($B747="Non - avec lien de dépendance",0,MIN((0.75*E747),1694)),MIN(E747,(0.75*$D747),1694)),2)),IF($B747="Non - avec lien de dépendance",MIN(1129,E747,$D747)*overallRate,MIN(2258,E747)*overallRate)))))</f>
        <v>Effectuez l’étape 1</v>
      </c>
      <c r="H747" s="68" t="str">
        <f>IF(ISTEXT(overallRate),"Effectuez l’étape 1",IF($C747="Yes","Use Step 2a) Weekly for employees on leave with pay",IF(OR(COUNT($D747,F747)&lt;&gt;2,overallRate=0),0,IF(revenueReduction&gt;0.3,MAX(IF($B747="Oui - sans lien de dépendance",MIN(2258,F747,$D747)*overallRate,MIN(2258,F747)*overallRate),ROUND(MAX(IF($B747="Non - avec lien de dépendance",0,MIN((0.75*F747),1694)),MIN(F747,(0.75*$D747),1694)),2)),IF($B747="Non - avec lien de dépendance",MIN(1129,F747,$D747)*overallRate,MIN(2258,F747)*overallRate)))))</f>
        <v>Effectuez l’étape 1</v>
      </c>
      <c r="I747" s="3">
        <f t="shared" si="11"/>
        <v>0</v>
      </c>
    </row>
    <row r="748" spans="7:9" x14ac:dyDescent="0.5">
      <c r="G748" s="68" t="str">
        <f>IF(ISTEXT(overallRate),"Effectuez l’étape 1",IF($C748="Yes","Use Step 2a) Weekly for employees on leave with pay",IF(OR(COUNT($D748,E748)&lt;&gt;2,overallRate=0),0,IF(revenueReduction&gt;0.3,MAX(IF($B748="Oui - sans lien de dépendance",MIN(2258,E748,$D748)*overallRate,MIN(2258,E748)*overallRate),ROUND(MAX(IF($B748="Non - avec lien de dépendance",0,MIN((0.75*E748),1694)),MIN(E748,(0.75*$D748),1694)),2)),IF($B748="Non - avec lien de dépendance",MIN(1129,E748,$D748)*overallRate,MIN(2258,E748)*overallRate)))))</f>
        <v>Effectuez l’étape 1</v>
      </c>
      <c r="H748" s="68" t="str">
        <f>IF(ISTEXT(overallRate),"Effectuez l’étape 1",IF($C748="Yes","Use Step 2a) Weekly for employees on leave with pay",IF(OR(COUNT($D748,F748)&lt;&gt;2,overallRate=0),0,IF(revenueReduction&gt;0.3,MAX(IF($B748="Oui - sans lien de dépendance",MIN(2258,F748,$D748)*overallRate,MIN(2258,F748)*overallRate),ROUND(MAX(IF($B748="Non - avec lien de dépendance",0,MIN((0.75*F748),1694)),MIN(F748,(0.75*$D748),1694)),2)),IF($B748="Non - avec lien de dépendance",MIN(1129,F748,$D748)*overallRate,MIN(2258,F748)*overallRate)))))</f>
        <v>Effectuez l’étape 1</v>
      </c>
      <c r="I748" s="3">
        <f t="shared" si="11"/>
        <v>0</v>
      </c>
    </row>
    <row r="749" spans="7:9" x14ac:dyDescent="0.5">
      <c r="G749" s="68" t="str">
        <f>IF(ISTEXT(overallRate),"Effectuez l’étape 1",IF($C749="Yes","Use Step 2a) Weekly for employees on leave with pay",IF(OR(COUNT($D749,E749)&lt;&gt;2,overallRate=0),0,IF(revenueReduction&gt;0.3,MAX(IF($B749="Oui - sans lien de dépendance",MIN(2258,E749,$D749)*overallRate,MIN(2258,E749)*overallRate),ROUND(MAX(IF($B749="Non - avec lien de dépendance",0,MIN((0.75*E749),1694)),MIN(E749,(0.75*$D749),1694)),2)),IF($B749="Non - avec lien de dépendance",MIN(1129,E749,$D749)*overallRate,MIN(2258,E749)*overallRate)))))</f>
        <v>Effectuez l’étape 1</v>
      </c>
      <c r="H749" s="68" t="str">
        <f>IF(ISTEXT(overallRate),"Effectuez l’étape 1",IF($C749="Yes","Use Step 2a) Weekly for employees on leave with pay",IF(OR(COUNT($D749,F749)&lt;&gt;2,overallRate=0),0,IF(revenueReduction&gt;0.3,MAX(IF($B749="Oui - sans lien de dépendance",MIN(2258,F749,$D749)*overallRate,MIN(2258,F749)*overallRate),ROUND(MAX(IF($B749="Non - avec lien de dépendance",0,MIN((0.75*F749),1694)),MIN(F749,(0.75*$D749),1694)),2)),IF($B749="Non - avec lien de dépendance",MIN(1129,F749,$D749)*overallRate,MIN(2258,F749)*overallRate)))))</f>
        <v>Effectuez l’étape 1</v>
      </c>
      <c r="I749" s="3">
        <f t="shared" si="11"/>
        <v>0</v>
      </c>
    </row>
    <row r="750" spans="7:9" x14ac:dyDescent="0.5">
      <c r="G750" s="68" t="str">
        <f>IF(ISTEXT(overallRate),"Effectuez l’étape 1",IF($C750="Yes","Use Step 2a) Weekly for employees on leave with pay",IF(OR(COUNT($D750,E750)&lt;&gt;2,overallRate=0),0,IF(revenueReduction&gt;0.3,MAX(IF($B750="Oui - sans lien de dépendance",MIN(2258,E750,$D750)*overallRate,MIN(2258,E750)*overallRate),ROUND(MAX(IF($B750="Non - avec lien de dépendance",0,MIN((0.75*E750),1694)),MIN(E750,(0.75*$D750),1694)),2)),IF($B750="Non - avec lien de dépendance",MIN(1129,E750,$D750)*overallRate,MIN(2258,E750)*overallRate)))))</f>
        <v>Effectuez l’étape 1</v>
      </c>
      <c r="H750" s="68" t="str">
        <f>IF(ISTEXT(overallRate),"Effectuez l’étape 1",IF($C750="Yes","Use Step 2a) Weekly for employees on leave with pay",IF(OR(COUNT($D750,F750)&lt;&gt;2,overallRate=0),0,IF(revenueReduction&gt;0.3,MAX(IF($B750="Oui - sans lien de dépendance",MIN(2258,F750,$D750)*overallRate,MIN(2258,F750)*overallRate),ROUND(MAX(IF($B750="Non - avec lien de dépendance",0,MIN((0.75*F750),1694)),MIN(F750,(0.75*$D750),1694)),2)),IF($B750="Non - avec lien de dépendance",MIN(1129,F750,$D750)*overallRate,MIN(2258,F750)*overallRate)))))</f>
        <v>Effectuez l’étape 1</v>
      </c>
      <c r="I750" s="3">
        <f t="shared" si="11"/>
        <v>0</v>
      </c>
    </row>
    <row r="751" spans="7:9" x14ac:dyDescent="0.5">
      <c r="G751" s="68" t="str">
        <f>IF(ISTEXT(overallRate),"Effectuez l’étape 1",IF($C751="Yes","Use Step 2a) Weekly for employees on leave with pay",IF(OR(COUNT($D751,E751)&lt;&gt;2,overallRate=0),0,IF(revenueReduction&gt;0.3,MAX(IF($B751="Oui - sans lien de dépendance",MIN(2258,E751,$D751)*overallRate,MIN(2258,E751)*overallRate),ROUND(MAX(IF($B751="Non - avec lien de dépendance",0,MIN((0.75*E751),1694)),MIN(E751,(0.75*$D751),1694)),2)),IF($B751="Non - avec lien de dépendance",MIN(1129,E751,$D751)*overallRate,MIN(2258,E751)*overallRate)))))</f>
        <v>Effectuez l’étape 1</v>
      </c>
      <c r="H751" s="68" t="str">
        <f>IF(ISTEXT(overallRate),"Effectuez l’étape 1",IF($C751="Yes","Use Step 2a) Weekly for employees on leave with pay",IF(OR(COUNT($D751,F751)&lt;&gt;2,overallRate=0),0,IF(revenueReduction&gt;0.3,MAX(IF($B751="Oui - sans lien de dépendance",MIN(2258,F751,$D751)*overallRate,MIN(2258,F751)*overallRate),ROUND(MAX(IF($B751="Non - avec lien de dépendance",0,MIN((0.75*F751),1694)),MIN(F751,(0.75*$D751),1694)),2)),IF($B751="Non - avec lien de dépendance",MIN(1129,F751,$D751)*overallRate,MIN(2258,F751)*overallRate)))))</f>
        <v>Effectuez l’étape 1</v>
      </c>
      <c r="I751" s="3">
        <f t="shared" si="11"/>
        <v>0</v>
      </c>
    </row>
    <row r="752" spans="7:9" x14ac:dyDescent="0.5">
      <c r="G752" s="68" t="str">
        <f>IF(ISTEXT(overallRate),"Effectuez l’étape 1",IF($C752="Yes","Use Step 2a) Weekly for employees on leave with pay",IF(OR(COUNT($D752,E752)&lt;&gt;2,overallRate=0),0,IF(revenueReduction&gt;0.3,MAX(IF($B752="Oui - sans lien de dépendance",MIN(2258,E752,$D752)*overallRate,MIN(2258,E752)*overallRate),ROUND(MAX(IF($B752="Non - avec lien de dépendance",0,MIN((0.75*E752),1694)),MIN(E752,(0.75*$D752),1694)),2)),IF($B752="Non - avec lien de dépendance",MIN(1129,E752,$D752)*overallRate,MIN(2258,E752)*overallRate)))))</f>
        <v>Effectuez l’étape 1</v>
      </c>
      <c r="H752" s="68" t="str">
        <f>IF(ISTEXT(overallRate),"Effectuez l’étape 1",IF($C752="Yes","Use Step 2a) Weekly for employees on leave with pay",IF(OR(COUNT($D752,F752)&lt;&gt;2,overallRate=0),0,IF(revenueReduction&gt;0.3,MAX(IF($B752="Oui - sans lien de dépendance",MIN(2258,F752,$D752)*overallRate,MIN(2258,F752)*overallRate),ROUND(MAX(IF($B752="Non - avec lien de dépendance",0,MIN((0.75*F752),1694)),MIN(F752,(0.75*$D752),1694)),2)),IF($B752="Non - avec lien de dépendance",MIN(1129,F752,$D752)*overallRate,MIN(2258,F752)*overallRate)))))</f>
        <v>Effectuez l’étape 1</v>
      </c>
      <c r="I752" s="3">
        <f t="shared" si="11"/>
        <v>0</v>
      </c>
    </row>
    <row r="753" spans="7:9" x14ac:dyDescent="0.5">
      <c r="G753" s="68" t="str">
        <f>IF(ISTEXT(overallRate),"Effectuez l’étape 1",IF($C753="Yes","Use Step 2a) Weekly for employees on leave with pay",IF(OR(COUNT($D753,E753)&lt;&gt;2,overallRate=0),0,IF(revenueReduction&gt;0.3,MAX(IF($B753="Oui - sans lien de dépendance",MIN(2258,E753,$D753)*overallRate,MIN(2258,E753)*overallRate),ROUND(MAX(IF($B753="Non - avec lien de dépendance",0,MIN((0.75*E753),1694)),MIN(E753,(0.75*$D753),1694)),2)),IF($B753="Non - avec lien de dépendance",MIN(1129,E753,$D753)*overallRate,MIN(2258,E753)*overallRate)))))</f>
        <v>Effectuez l’étape 1</v>
      </c>
      <c r="H753" s="68" t="str">
        <f>IF(ISTEXT(overallRate),"Effectuez l’étape 1",IF($C753="Yes","Use Step 2a) Weekly for employees on leave with pay",IF(OR(COUNT($D753,F753)&lt;&gt;2,overallRate=0),0,IF(revenueReduction&gt;0.3,MAX(IF($B753="Oui - sans lien de dépendance",MIN(2258,F753,$D753)*overallRate,MIN(2258,F753)*overallRate),ROUND(MAX(IF($B753="Non - avec lien de dépendance",0,MIN((0.75*F753),1694)),MIN(F753,(0.75*$D753),1694)),2)),IF($B753="Non - avec lien de dépendance",MIN(1129,F753,$D753)*overallRate,MIN(2258,F753)*overallRate)))))</f>
        <v>Effectuez l’étape 1</v>
      </c>
      <c r="I753" s="3">
        <f t="shared" si="11"/>
        <v>0</v>
      </c>
    </row>
    <row r="754" spans="7:9" x14ac:dyDescent="0.5">
      <c r="G754" s="68" t="str">
        <f>IF(ISTEXT(overallRate),"Effectuez l’étape 1",IF($C754="Yes","Use Step 2a) Weekly for employees on leave with pay",IF(OR(COUNT($D754,E754)&lt;&gt;2,overallRate=0),0,IF(revenueReduction&gt;0.3,MAX(IF($B754="Oui - sans lien de dépendance",MIN(2258,E754,$D754)*overallRate,MIN(2258,E754)*overallRate),ROUND(MAX(IF($B754="Non - avec lien de dépendance",0,MIN((0.75*E754),1694)),MIN(E754,(0.75*$D754),1694)),2)),IF($B754="Non - avec lien de dépendance",MIN(1129,E754,$D754)*overallRate,MIN(2258,E754)*overallRate)))))</f>
        <v>Effectuez l’étape 1</v>
      </c>
      <c r="H754" s="68" t="str">
        <f>IF(ISTEXT(overallRate),"Effectuez l’étape 1",IF($C754="Yes","Use Step 2a) Weekly for employees on leave with pay",IF(OR(COUNT($D754,F754)&lt;&gt;2,overallRate=0),0,IF(revenueReduction&gt;0.3,MAX(IF($B754="Oui - sans lien de dépendance",MIN(2258,F754,$D754)*overallRate,MIN(2258,F754)*overallRate),ROUND(MAX(IF($B754="Non - avec lien de dépendance",0,MIN((0.75*F754),1694)),MIN(F754,(0.75*$D754),1694)),2)),IF($B754="Non - avec lien de dépendance",MIN(1129,F754,$D754)*overallRate,MIN(2258,F754)*overallRate)))))</f>
        <v>Effectuez l’étape 1</v>
      </c>
      <c r="I754" s="3">
        <f t="shared" si="11"/>
        <v>0</v>
      </c>
    </row>
    <row r="755" spans="7:9" x14ac:dyDescent="0.5">
      <c r="G755" s="68" t="str">
        <f>IF(ISTEXT(overallRate),"Effectuez l’étape 1",IF($C755="Yes","Use Step 2a) Weekly for employees on leave with pay",IF(OR(COUNT($D755,E755)&lt;&gt;2,overallRate=0),0,IF(revenueReduction&gt;0.3,MAX(IF($B755="Oui - sans lien de dépendance",MIN(2258,E755,$D755)*overallRate,MIN(2258,E755)*overallRate),ROUND(MAX(IF($B755="Non - avec lien de dépendance",0,MIN((0.75*E755),1694)),MIN(E755,(0.75*$D755),1694)),2)),IF($B755="Non - avec lien de dépendance",MIN(1129,E755,$D755)*overallRate,MIN(2258,E755)*overallRate)))))</f>
        <v>Effectuez l’étape 1</v>
      </c>
      <c r="H755" s="68" t="str">
        <f>IF(ISTEXT(overallRate),"Effectuez l’étape 1",IF($C755="Yes","Use Step 2a) Weekly for employees on leave with pay",IF(OR(COUNT($D755,F755)&lt;&gt;2,overallRate=0),0,IF(revenueReduction&gt;0.3,MAX(IF($B755="Oui - sans lien de dépendance",MIN(2258,F755,$D755)*overallRate,MIN(2258,F755)*overallRate),ROUND(MAX(IF($B755="Non - avec lien de dépendance",0,MIN((0.75*F755),1694)),MIN(F755,(0.75*$D755),1694)),2)),IF($B755="Non - avec lien de dépendance",MIN(1129,F755,$D755)*overallRate,MIN(2258,F755)*overallRate)))))</f>
        <v>Effectuez l’étape 1</v>
      </c>
      <c r="I755" s="3">
        <f t="shared" si="11"/>
        <v>0</v>
      </c>
    </row>
    <row r="756" spans="7:9" x14ac:dyDescent="0.5">
      <c r="G756" s="68" t="str">
        <f>IF(ISTEXT(overallRate),"Effectuez l’étape 1",IF($C756="Yes","Use Step 2a) Weekly for employees on leave with pay",IF(OR(COUNT($D756,E756)&lt;&gt;2,overallRate=0),0,IF(revenueReduction&gt;0.3,MAX(IF($B756="Oui - sans lien de dépendance",MIN(2258,E756,$D756)*overallRate,MIN(2258,E756)*overallRate),ROUND(MAX(IF($B756="Non - avec lien de dépendance",0,MIN((0.75*E756),1694)),MIN(E756,(0.75*$D756),1694)),2)),IF($B756="Non - avec lien de dépendance",MIN(1129,E756,$D756)*overallRate,MIN(2258,E756)*overallRate)))))</f>
        <v>Effectuez l’étape 1</v>
      </c>
      <c r="H756" s="68" t="str">
        <f>IF(ISTEXT(overallRate),"Effectuez l’étape 1",IF($C756="Yes","Use Step 2a) Weekly for employees on leave with pay",IF(OR(COUNT($D756,F756)&lt;&gt;2,overallRate=0),0,IF(revenueReduction&gt;0.3,MAX(IF($B756="Oui - sans lien de dépendance",MIN(2258,F756,$D756)*overallRate,MIN(2258,F756)*overallRate),ROUND(MAX(IF($B756="Non - avec lien de dépendance",0,MIN((0.75*F756),1694)),MIN(F756,(0.75*$D756),1694)),2)),IF($B756="Non - avec lien de dépendance",MIN(1129,F756,$D756)*overallRate,MIN(2258,F756)*overallRate)))))</f>
        <v>Effectuez l’étape 1</v>
      </c>
      <c r="I756" s="3">
        <f t="shared" si="11"/>
        <v>0</v>
      </c>
    </row>
    <row r="757" spans="7:9" x14ac:dyDescent="0.5">
      <c r="G757" s="68" t="str">
        <f>IF(ISTEXT(overallRate),"Effectuez l’étape 1",IF($C757="Yes","Use Step 2a) Weekly for employees on leave with pay",IF(OR(COUNT($D757,E757)&lt;&gt;2,overallRate=0),0,IF(revenueReduction&gt;0.3,MAX(IF($B757="Oui - sans lien de dépendance",MIN(2258,E757,$D757)*overallRate,MIN(2258,E757)*overallRate),ROUND(MAX(IF($B757="Non - avec lien de dépendance",0,MIN((0.75*E757),1694)),MIN(E757,(0.75*$D757),1694)),2)),IF($B757="Non - avec lien de dépendance",MIN(1129,E757,$D757)*overallRate,MIN(2258,E757)*overallRate)))))</f>
        <v>Effectuez l’étape 1</v>
      </c>
      <c r="H757" s="68" t="str">
        <f>IF(ISTEXT(overallRate),"Effectuez l’étape 1",IF($C757="Yes","Use Step 2a) Weekly for employees on leave with pay",IF(OR(COUNT($D757,F757)&lt;&gt;2,overallRate=0),0,IF(revenueReduction&gt;0.3,MAX(IF($B757="Oui - sans lien de dépendance",MIN(2258,F757,$D757)*overallRate,MIN(2258,F757)*overallRate),ROUND(MAX(IF($B757="Non - avec lien de dépendance",0,MIN((0.75*F757),1694)),MIN(F757,(0.75*$D757),1694)),2)),IF($B757="Non - avec lien de dépendance",MIN(1129,F757,$D757)*overallRate,MIN(2258,F757)*overallRate)))))</f>
        <v>Effectuez l’étape 1</v>
      </c>
      <c r="I757" s="3">
        <f t="shared" si="11"/>
        <v>0</v>
      </c>
    </row>
    <row r="758" spans="7:9" x14ac:dyDescent="0.5">
      <c r="G758" s="68" t="str">
        <f>IF(ISTEXT(overallRate),"Effectuez l’étape 1",IF($C758="Yes","Use Step 2a) Weekly for employees on leave with pay",IF(OR(COUNT($D758,E758)&lt;&gt;2,overallRate=0),0,IF(revenueReduction&gt;0.3,MAX(IF($B758="Oui - sans lien de dépendance",MIN(2258,E758,$D758)*overallRate,MIN(2258,E758)*overallRate),ROUND(MAX(IF($B758="Non - avec lien de dépendance",0,MIN((0.75*E758),1694)),MIN(E758,(0.75*$D758),1694)),2)),IF($B758="Non - avec lien de dépendance",MIN(1129,E758,$D758)*overallRate,MIN(2258,E758)*overallRate)))))</f>
        <v>Effectuez l’étape 1</v>
      </c>
      <c r="H758" s="68" t="str">
        <f>IF(ISTEXT(overallRate),"Effectuez l’étape 1",IF($C758="Yes","Use Step 2a) Weekly for employees on leave with pay",IF(OR(COUNT($D758,F758)&lt;&gt;2,overallRate=0),0,IF(revenueReduction&gt;0.3,MAX(IF($B758="Oui - sans lien de dépendance",MIN(2258,F758,$D758)*overallRate,MIN(2258,F758)*overallRate),ROUND(MAX(IF($B758="Non - avec lien de dépendance",0,MIN((0.75*F758),1694)),MIN(F758,(0.75*$D758),1694)),2)),IF($B758="Non - avec lien de dépendance",MIN(1129,F758,$D758)*overallRate,MIN(2258,F758)*overallRate)))))</f>
        <v>Effectuez l’étape 1</v>
      </c>
      <c r="I758" s="3">
        <f t="shared" si="11"/>
        <v>0</v>
      </c>
    </row>
    <row r="759" spans="7:9" x14ac:dyDescent="0.5">
      <c r="G759" s="68" t="str">
        <f>IF(ISTEXT(overallRate),"Effectuez l’étape 1",IF($C759="Yes","Use Step 2a) Weekly for employees on leave with pay",IF(OR(COUNT($D759,E759)&lt;&gt;2,overallRate=0),0,IF(revenueReduction&gt;0.3,MAX(IF($B759="Oui - sans lien de dépendance",MIN(2258,E759,$D759)*overallRate,MIN(2258,E759)*overallRate),ROUND(MAX(IF($B759="Non - avec lien de dépendance",0,MIN((0.75*E759),1694)),MIN(E759,(0.75*$D759),1694)),2)),IF($B759="Non - avec lien de dépendance",MIN(1129,E759,$D759)*overallRate,MIN(2258,E759)*overallRate)))))</f>
        <v>Effectuez l’étape 1</v>
      </c>
      <c r="H759" s="68" t="str">
        <f>IF(ISTEXT(overallRate),"Effectuez l’étape 1",IF($C759="Yes","Use Step 2a) Weekly for employees on leave with pay",IF(OR(COUNT($D759,F759)&lt;&gt;2,overallRate=0),0,IF(revenueReduction&gt;0.3,MAX(IF($B759="Oui - sans lien de dépendance",MIN(2258,F759,$D759)*overallRate,MIN(2258,F759)*overallRate),ROUND(MAX(IF($B759="Non - avec lien de dépendance",0,MIN((0.75*F759),1694)),MIN(F759,(0.75*$D759),1694)),2)),IF($B759="Non - avec lien de dépendance",MIN(1129,F759,$D759)*overallRate,MIN(2258,F759)*overallRate)))))</f>
        <v>Effectuez l’étape 1</v>
      </c>
      <c r="I759" s="3">
        <f t="shared" si="11"/>
        <v>0</v>
      </c>
    </row>
    <row r="760" spans="7:9" x14ac:dyDescent="0.5">
      <c r="G760" s="68" t="str">
        <f>IF(ISTEXT(overallRate),"Effectuez l’étape 1",IF($C760="Yes","Use Step 2a) Weekly for employees on leave with pay",IF(OR(COUNT($D760,E760)&lt;&gt;2,overallRate=0),0,IF(revenueReduction&gt;0.3,MAX(IF($B760="Oui - sans lien de dépendance",MIN(2258,E760,$D760)*overallRate,MIN(2258,E760)*overallRate),ROUND(MAX(IF($B760="Non - avec lien de dépendance",0,MIN((0.75*E760),1694)),MIN(E760,(0.75*$D760),1694)),2)),IF($B760="Non - avec lien de dépendance",MIN(1129,E760,$D760)*overallRate,MIN(2258,E760)*overallRate)))))</f>
        <v>Effectuez l’étape 1</v>
      </c>
      <c r="H760" s="68" t="str">
        <f>IF(ISTEXT(overallRate),"Effectuez l’étape 1",IF($C760="Yes","Use Step 2a) Weekly for employees on leave with pay",IF(OR(COUNT($D760,F760)&lt;&gt;2,overallRate=0),0,IF(revenueReduction&gt;0.3,MAX(IF($B760="Oui - sans lien de dépendance",MIN(2258,F760,$D760)*overallRate,MIN(2258,F760)*overallRate),ROUND(MAX(IF($B760="Non - avec lien de dépendance",0,MIN((0.75*F760),1694)),MIN(F760,(0.75*$D760),1694)),2)),IF($B760="Non - avec lien de dépendance",MIN(1129,F760,$D760)*overallRate,MIN(2258,F760)*overallRate)))))</f>
        <v>Effectuez l’étape 1</v>
      </c>
      <c r="I760" s="3">
        <f t="shared" si="11"/>
        <v>0</v>
      </c>
    </row>
    <row r="761" spans="7:9" x14ac:dyDescent="0.5">
      <c r="G761" s="68" t="str">
        <f>IF(ISTEXT(overallRate),"Effectuez l’étape 1",IF($C761="Yes","Use Step 2a) Weekly for employees on leave with pay",IF(OR(COUNT($D761,E761)&lt;&gt;2,overallRate=0),0,IF(revenueReduction&gt;0.3,MAX(IF($B761="Oui - sans lien de dépendance",MIN(2258,E761,$D761)*overallRate,MIN(2258,E761)*overallRate),ROUND(MAX(IF($B761="Non - avec lien de dépendance",0,MIN((0.75*E761),1694)),MIN(E761,(0.75*$D761),1694)),2)),IF($B761="Non - avec lien de dépendance",MIN(1129,E761,$D761)*overallRate,MIN(2258,E761)*overallRate)))))</f>
        <v>Effectuez l’étape 1</v>
      </c>
      <c r="H761" s="68" t="str">
        <f>IF(ISTEXT(overallRate),"Effectuez l’étape 1",IF($C761="Yes","Use Step 2a) Weekly for employees on leave with pay",IF(OR(COUNT($D761,F761)&lt;&gt;2,overallRate=0),0,IF(revenueReduction&gt;0.3,MAX(IF($B761="Oui - sans lien de dépendance",MIN(2258,F761,$D761)*overallRate,MIN(2258,F761)*overallRate),ROUND(MAX(IF($B761="Non - avec lien de dépendance",0,MIN((0.75*F761),1694)),MIN(F761,(0.75*$D761),1694)),2)),IF($B761="Non - avec lien de dépendance",MIN(1129,F761,$D761)*overallRate,MIN(2258,F761)*overallRate)))))</f>
        <v>Effectuez l’étape 1</v>
      </c>
      <c r="I761" s="3">
        <f t="shared" si="11"/>
        <v>0</v>
      </c>
    </row>
    <row r="762" spans="7:9" x14ac:dyDescent="0.5">
      <c r="G762" s="68" t="str">
        <f>IF(ISTEXT(overallRate),"Effectuez l’étape 1",IF($C762="Yes","Use Step 2a) Weekly for employees on leave with pay",IF(OR(COUNT($D762,E762)&lt;&gt;2,overallRate=0),0,IF(revenueReduction&gt;0.3,MAX(IF($B762="Oui - sans lien de dépendance",MIN(2258,E762,$D762)*overallRate,MIN(2258,E762)*overallRate),ROUND(MAX(IF($B762="Non - avec lien de dépendance",0,MIN((0.75*E762),1694)),MIN(E762,(0.75*$D762),1694)),2)),IF($B762="Non - avec lien de dépendance",MIN(1129,E762,$D762)*overallRate,MIN(2258,E762)*overallRate)))))</f>
        <v>Effectuez l’étape 1</v>
      </c>
      <c r="H762" s="68" t="str">
        <f>IF(ISTEXT(overallRate),"Effectuez l’étape 1",IF($C762="Yes","Use Step 2a) Weekly for employees on leave with pay",IF(OR(COUNT($D762,F762)&lt;&gt;2,overallRate=0),0,IF(revenueReduction&gt;0.3,MAX(IF($B762="Oui - sans lien de dépendance",MIN(2258,F762,$D762)*overallRate,MIN(2258,F762)*overallRate),ROUND(MAX(IF($B762="Non - avec lien de dépendance",0,MIN((0.75*F762),1694)),MIN(F762,(0.75*$D762),1694)),2)),IF($B762="Non - avec lien de dépendance",MIN(1129,F762,$D762)*overallRate,MIN(2258,F762)*overallRate)))))</f>
        <v>Effectuez l’étape 1</v>
      </c>
      <c r="I762" s="3">
        <f t="shared" si="11"/>
        <v>0</v>
      </c>
    </row>
    <row r="763" spans="7:9" x14ac:dyDescent="0.5">
      <c r="G763" s="68" t="str">
        <f>IF(ISTEXT(overallRate),"Effectuez l’étape 1",IF($C763="Yes","Use Step 2a) Weekly for employees on leave with pay",IF(OR(COUNT($D763,E763)&lt;&gt;2,overallRate=0),0,IF(revenueReduction&gt;0.3,MAX(IF($B763="Oui - sans lien de dépendance",MIN(2258,E763,$D763)*overallRate,MIN(2258,E763)*overallRate),ROUND(MAX(IF($B763="Non - avec lien de dépendance",0,MIN((0.75*E763),1694)),MIN(E763,(0.75*$D763),1694)),2)),IF($B763="Non - avec lien de dépendance",MIN(1129,E763,$D763)*overallRate,MIN(2258,E763)*overallRate)))))</f>
        <v>Effectuez l’étape 1</v>
      </c>
      <c r="H763" s="68" t="str">
        <f>IF(ISTEXT(overallRate),"Effectuez l’étape 1",IF($C763="Yes","Use Step 2a) Weekly for employees on leave with pay",IF(OR(COUNT($D763,F763)&lt;&gt;2,overallRate=0),0,IF(revenueReduction&gt;0.3,MAX(IF($B763="Oui - sans lien de dépendance",MIN(2258,F763,$D763)*overallRate,MIN(2258,F763)*overallRate),ROUND(MAX(IF($B763="Non - avec lien de dépendance",0,MIN((0.75*F763),1694)),MIN(F763,(0.75*$D763),1694)),2)),IF($B763="Non - avec lien de dépendance",MIN(1129,F763,$D763)*overallRate,MIN(2258,F763)*overallRate)))))</f>
        <v>Effectuez l’étape 1</v>
      </c>
      <c r="I763" s="3">
        <f t="shared" si="11"/>
        <v>0</v>
      </c>
    </row>
    <row r="764" spans="7:9" x14ac:dyDescent="0.5">
      <c r="G764" s="68" t="str">
        <f>IF(ISTEXT(overallRate),"Effectuez l’étape 1",IF($C764="Yes","Use Step 2a) Weekly for employees on leave with pay",IF(OR(COUNT($D764,E764)&lt;&gt;2,overallRate=0),0,IF(revenueReduction&gt;0.3,MAX(IF($B764="Oui - sans lien de dépendance",MIN(2258,E764,$D764)*overallRate,MIN(2258,E764)*overallRate),ROUND(MAX(IF($B764="Non - avec lien de dépendance",0,MIN((0.75*E764),1694)),MIN(E764,(0.75*$D764),1694)),2)),IF($B764="Non - avec lien de dépendance",MIN(1129,E764,$D764)*overallRate,MIN(2258,E764)*overallRate)))))</f>
        <v>Effectuez l’étape 1</v>
      </c>
      <c r="H764" s="68" t="str">
        <f>IF(ISTEXT(overallRate),"Effectuez l’étape 1",IF($C764="Yes","Use Step 2a) Weekly for employees on leave with pay",IF(OR(COUNT($D764,F764)&lt;&gt;2,overallRate=0),0,IF(revenueReduction&gt;0.3,MAX(IF($B764="Oui - sans lien de dépendance",MIN(2258,F764,$D764)*overallRate,MIN(2258,F764)*overallRate),ROUND(MAX(IF($B764="Non - avec lien de dépendance",0,MIN((0.75*F764),1694)),MIN(F764,(0.75*$D764),1694)),2)),IF($B764="Non - avec lien de dépendance",MIN(1129,F764,$D764)*overallRate,MIN(2258,F764)*overallRate)))))</f>
        <v>Effectuez l’étape 1</v>
      </c>
      <c r="I764" s="3">
        <f t="shared" si="11"/>
        <v>0</v>
      </c>
    </row>
    <row r="765" spans="7:9" x14ac:dyDescent="0.5">
      <c r="G765" s="68" t="str">
        <f>IF(ISTEXT(overallRate),"Effectuez l’étape 1",IF($C765="Yes","Use Step 2a) Weekly for employees on leave with pay",IF(OR(COUNT($D765,E765)&lt;&gt;2,overallRate=0),0,IF(revenueReduction&gt;0.3,MAX(IF($B765="Oui - sans lien de dépendance",MIN(2258,E765,$D765)*overallRate,MIN(2258,E765)*overallRate),ROUND(MAX(IF($B765="Non - avec lien de dépendance",0,MIN((0.75*E765),1694)),MIN(E765,(0.75*$D765),1694)),2)),IF($B765="Non - avec lien de dépendance",MIN(1129,E765,$D765)*overallRate,MIN(2258,E765)*overallRate)))))</f>
        <v>Effectuez l’étape 1</v>
      </c>
      <c r="H765" s="68" t="str">
        <f>IF(ISTEXT(overallRate),"Effectuez l’étape 1",IF($C765="Yes","Use Step 2a) Weekly for employees on leave with pay",IF(OR(COUNT($D765,F765)&lt;&gt;2,overallRate=0),0,IF(revenueReduction&gt;0.3,MAX(IF($B765="Oui - sans lien de dépendance",MIN(2258,F765,$D765)*overallRate,MIN(2258,F765)*overallRate),ROUND(MAX(IF($B765="Non - avec lien de dépendance",0,MIN((0.75*F765),1694)),MIN(F765,(0.75*$D765),1694)),2)),IF($B765="Non - avec lien de dépendance",MIN(1129,F765,$D765)*overallRate,MIN(2258,F765)*overallRate)))))</f>
        <v>Effectuez l’étape 1</v>
      </c>
      <c r="I765" s="3">
        <f t="shared" si="11"/>
        <v>0</v>
      </c>
    </row>
    <row r="766" spans="7:9" x14ac:dyDescent="0.5">
      <c r="G766" s="68" t="str">
        <f>IF(ISTEXT(overallRate),"Effectuez l’étape 1",IF($C766="Yes","Use Step 2a) Weekly for employees on leave with pay",IF(OR(COUNT($D766,E766)&lt;&gt;2,overallRate=0),0,IF(revenueReduction&gt;0.3,MAX(IF($B766="Oui - sans lien de dépendance",MIN(2258,E766,$D766)*overallRate,MIN(2258,E766)*overallRate),ROUND(MAX(IF($B766="Non - avec lien de dépendance",0,MIN((0.75*E766),1694)),MIN(E766,(0.75*$D766),1694)),2)),IF($B766="Non - avec lien de dépendance",MIN(1129,E766,$D766)*overallRate,MIN(2258,E766)*overallRate)))))</f>
        <v>Effectuez l’étape 1</v>
      </c>
      <c r="H766" s="68" t="str">
        <f>IF(ISTEXT(overallRate),"Effectuez l’étape 1",IF($C766="Yes","Use Step 2a) Weekly for employees on leave with pay",IF(OR(COUNT($D766,F766)&lt;&gt;2,overallRate=0),0,IF(revenueReduction&gt;0.3,MAX(IF($B766="Oui - sans lien de dépendance",MIN(2258,F766,$D766)*overallRate,MIN(2258,F766)*overallRate),ROUND(MAX(IF($B766="Non - avec lien de dépendance",0,MIN((0.75*F766),1694)),MIN(F766,(0.75*$D766),1694)),2)),IF($B766="Non - avec lien de dépendance",MIN(1129,F766,$D766)*overallRate,MIN(2258,F766)*overallRate)))))</f>
        <v>Effectuez l’étape 1</v>
      </c>
      <c r="I766" s="3">
        <f t="shared" si="11"/>
        <v>0</v>
      </c>
    </row>
    <row r="767" spans="7:9" x14ac:dyDescent="0.5">
      <c r="G767" s="68" t="str">
        <f>IF(ISTEXT(overallRate),"Effectuez l’étape 1",IF($C767="Yes","Use Step 2a) Weekly for employees on leave with pay",IF(OR(COUNT($D767,E767)&lt;&gt;2,overallRate=0),0,IF(revenueReduction&gt;0.3,MAX(IF($B767="Oui - sans lien de dépendance",MIN(2258,E767,$D767)*overallRate,MIN(2258,E767)*overallRate),ROUND(MAX(IF($B767="Non - avec lien de dépendance",0,MIN((0.75*E767),1694)),MIN(E767,(0.75*$D767),1694)),2)),IF($B767="Non - avec lien de dépendance",MIN(1129,E767,$D767)*overallRate,MIN(2258,E767)*overallRate)))))</f>
        <v>Effectuez l’étape 1</v>
      </c>
      <c r="H767" s="68" t="str">
        <f>IF(ISTEXT(overallRate),"Effectuez l’étape 1",IF($C767="Yes","Use Step 2a) Weekly for employees on leave with pay",IF(OR(COUNT($D767,F767)&lt;&gt;2,overallRate=0),0,IF(revenueReduction&gt;0.3,MAX(IF($B767="Oui - sans lien de dépendance",MIN(2258,F767,$D767)*overallRate,MIN(2258,F767)*overallRate),ROUND(MAX(IF($B767="Non - avec lien de dépendance",0,MIN((0.75*F767),1694)),MIN(F767,(0.75*$D767),1694)),2)),IF($B767="Non - avec lien de dépendance",MIN(1129,F767,$D767)*overallRate,MIN(2258,F767)*overallRate)))))</f>
        <v>Effectuez l’étape 1</v>
      </c>
      <c r="I767" s="3">
        <f t="shared" si="11"/>
        <v>0</v>
      </c>
    </row>
    <row r="768" spans="7:9" x14ac:dyDescent="0.5">
      <c r="G768" s="68" t="str">
        <f>IF(ISTEXT(overallRate),"Effectuez l’étape 1",IF($C768="Yes","Use Step 2a) Weekly for employees on leave with pay",IF(OR(COUNT($D768,E768)&lt;&gt;2,overallRate=0),0,IF(revenueReduction&gt;0.3,MAX(IF($B768="Oui - sans lien de dépendance",MIN(2258,E768,$D768)*overallRate,MIN(2258,E768)*overallRate),ROUND(MAX(IF($B768="Non - avec lien de dépendance",0,MIN((0.75*E768),1694)),MIN(E768,(0.75*$D768),1694)),2)),IF($B768="Non - avec lien de dépendance",MIN(1129,E768,$D768)*overallRate,MIN(2258,E768)*overallRate)))))</f>
        <v>Effectuez l’étape 1</v>
      </c>
      <c r="H768" s="68" t="str">
        <f>IF(ISTEXT(overallRate),"Effectuez l’étape 1",IF($C768="Yes","Use Step 2a) Weekly for employees on leave with pay",IF(OR(COUNT($D768,F768)&lt;&gt;2,overallRate=0),0,IF(revenueReduction&gt;0.3,MAX(IF($B768="Oui - sans lien de dépendance",MIN(2258,F768,$D768)*overallRate,MIN(2258,F768)*overallRate),ROUND(MAX(IF($B768="Non - avec lien de dépendance",0,MIN((0.75*F768),1694)),MIN(F768,(0.75*$D768),1694)),2)),IF($B768="Non - avec lien de dépendance",MIN(1129,F768,$D768)*overallRate,MIN(2258,F768)*overallRate)))))</f>
        <v>Effectuez l’étape 1</v>
      </c>
      <c r="I768" s="3">
        <f t="shared" si="11"/>
        <v>0</v>
      </c>
    </row>
    <row r="769" spans="7:9" x14ac:dyDescent="0.5">
      <c r="G769" s="68" t="str">
        <f>IF(ISTEXT(overallRate),"Effectuez l’étape 1",IF($C769="Yes","Use Step 2a) Weekly for employees on leave with pay",IF(OR(COUNT($D769,E769)&lt;&gt;2,overallRate=0),0,IF(revenueReduction&gt;0.3,MAX(IF($B769="Oui - sans lien de dépendance",MIN(2258,E769,$D769)*overallRate,MIN(2258,E769)*overallRate),ROUND(MAX(IF($B769="Non - avec lien de dépendance",0,MIN((0.75*E769),1694)),MIN(E769,(0.75*$D769),1694)),2)),IF($B769="Non - avec lien de dépendance",MIN(1129,E769,$D769)*overallRate,MIN(2258,E769)*overallRate)))))</f>
        <v>Effectuez l’étape 1</v>
      </c>
      <c r="H769" s="68" t="str">
        <f>IF(ISTEXT(overallRate),"Effectuez l’étape 1",IF($C769="Yes","Use Step 2a) Weekly for employees on leave with pay",IF(OR(COUNT($D769,F769)&lt;&gt;2,overallRate=0),0,IF(revenueReduction&gt;0.3,MAX(IF($B769="Oui - sans lien de dépendance",MIN(2258,F769,$D769)*overallRate,MIN(2258,F769)*overallRate),ROUND(MAX(IF($B769="Non - avec lien de dépendance",0,MIN((0.75*F769),1694)),MIN(F769,(0.75*$D769),1694)),2)),IF($B769="Non - avec lien de dépendance",MIN(1129,F769,$D769)*overallRate,MIN(2258,F769)*overallRate)))))</f>
        <v>Effectuez l’étape 1</v>
      </c>
      <c r="I769" s="3">
        <f t="shared" si="11"/>
        <v>0</v>
      </c>
    </row>
    <row r="770" spans="7:9" x14ac:dyDescent="0.5">
      <c r="G770" s="68" t="str">
        <f>IF(ISTEXT(overallRate),"Effectuez l’étape 1",IF($C770="Yes","Use Step 2a) Weekly for employees on leave with pay",IF(OR(COUNT($D770,E770)&lt;&gt;2,overallRate=0),0,IF(revenueReduction&gt;0.3,MAX(IF($B770="Oui - sans lien de dépendance",MIN(2258,E770,$D770)*overallRate,MIN(2258,E770)*overallRate),ROUND(MAX(IF($B770="Non - avec lien de dépendance",0,MIN((0.75*E770),1694)),MIN(E770,(0.75*$D770),1694)),2)),IF($B770="Non - avec lien de dépendance",MIN(1129,E770,$D770)*overallRate,MIN(2258,E770)*overallRate)))))</f>
        <v>Effectuez l’étape 1</v>
      </c>
      <c r="H770" s="68" t="str">
        <f>IF(ISTEXT(overallRate),"Effectuez l’étape 1",IF($C770="Yes","Use Step 2a) Weekly for employees on leave with pay",IF(OR(COUNT($D770,F770)&lt;&gt;2,overallRate=0),0,IF(revenueReduction&gt;0.3,MAX(IF($B770="Oui - sans lien de dépendance",MIN(2258,F770,$D770)*overallRate,MIN(2258,F770)*overallRate),ROUND(MAX(IF($B770="Non - avec lien de dépendance",0,MIN((0.75*F770),1694)),MIN(F770,(0.75*$D770),1694)),2)),IF($B770="Non - avec lien de dépendance",MIN(1129,F770,$D770)*overallRate,MIN(2258,F770)*overallRate)))))</f>
        <v>Effectuez l’étape 1</v>
      </c>
      <c r="I770" s="3">
        <f t="shared" si="11"/>
        <v>0</v>
      </c>
    </row>
    <row r="771" spans="7:9" x14ac:dyDescent="0.5">
      <c r="G771" s="68" t="str">
        <f>IF(ISTEXT(overallRate),"Effectuez l’étape 1",IF($C771="Yes","Use Step 2a) Weekly for employees on leave with pay",IF(OR(COUNT($D771,E771)&lt;&gt;2,overallRate=0),0,IF(revenueReduction&gt;0.3,MAX(IF($B771="Oui - sans lien de dépendance",MIN(2258,E771,$D771)*overallRate,MIN(2258,E771)*overallRate),ROUND(MAX(IF($B771="Non - avec lien de dépendance",0,MIN((0.75*E771),1694)),MIN(E771,(0.75*$D771),1694)),2)),IF($B771="Non - avec lien de dépendance",MIN(1129,E771,$D771)*overallRate,MIN(2258,E771)*overallRate)))))</f>
        <v>Effectuez l’étape 1</v>
      </c>
      <c r="H771" s="68" t="str">
        <f>IF(ISTEXT(overallRate),"Effectuez l’étape 1",IF($C771="Yes","Use Step 2a) Weekly for employees on leave with pay",IF(OR(COUNT($D771,F771)&lt;&gt;2,overallRate=0),0,IF(revenueReduction&gt;0.3,MAX(IF($B771="Oui - sans lien de dépendance",MIN(2258,F771,$D771)*overallRate,MIN(2258,F771)*overallRate),ROUND(MAX(IF($B771="Non - avec lien de dépendance",0,MIN((0.75*F771),1694)),MIN(F771,(0.75*$D771),1694)),2)),IF($B771="Non - avec lien de dépendance",MIN(1129,F771,$D771)*overallRate,MIN(2258,F771)*overallRate)))))</f>
        <v>Effectuez l’étape 1</v>
      </c>
      <c r="I771" s="3">
        <f t="shared" si="11"/>
        <v>0</v>
      </c>
    </row>
    <row r="772" spans="7:9" x14ac:dyDescent="0.5">
      <c r="G772" s="68" t="str">
        <f>IF(ISTEXT(overallRate),"Effectuez l’étape 1",IF($C772="Yes","Use Step 2a) Weekly for employees on leave with pay",IF(OR(COUNT($D772,E772)&lt;&gt;2,overallRate=0),0,IF(revenueReduction&gt;0.3,MAX(IF($B772="Oui - sans lien de dépendance",MIN(2258,E772,$D772)*overallRate,MIN(2258,E772)*overallRate),ROUND(MAX(IF($B772="Non - avec lien de dépendance",0,MIN((0.75*E772),1694)),MIN(E772,(0.75*$D772),1694)),2)),IF($B772="Non - avec lien de dépendance",MIN(1129,E772,$D772)*overallRate,MIN(2258,E772)*overallRate)))))</f>
        <v>Effectuez l’étape 1</v>
      </c>
      <c r="H772" s="68" t="str">
        <f>IF(ISTEXT(overallRate),"Effectuez l’étape 1",IF($C772="Yes","Use Step 2a) Weekly for employees on leave with pay",IF(OR(COUNT($D772,F772)&lt;&gt;2,overallRate=0),0,IF(revenueReduction&gt;0.3,MAX(IF($B772="Oui - sans lien de dépendance",MIN(2258,F772,$D772)*overallRate,MIN(2258,F772)*overallRate),ROUND(MAX(IF($B772="Non - avec lien de dépendance",0,MIN((0.75*F772),1694)),MIN(F772,(0.75*$D772),1694)),2)),IF($B772="Non - avec lien de dépendance",MIN(1129,F772,$D772)*overallRate,MIN(2258,F772)*overallRate)))))</f>
        <v>Effectuez l’étape 1</v>
      </c>
      <c r="I772" s="3">
        <f t="shared" si="11"/>
        <v>0</v>
      </c>
    </row>
    <row r="773" spans="7:9" x14ac:dyDescent="0.5">
      <c r="G773" s="68" t="str">
        <f>IF(ISTEXT(overallRate),"Effectuez l’étape 1",IF($C773="Yes","Use Step 2a) Weekly for employees on leave with pay",IF(OR(COUNT($D773,E773)&lt;&gt;2,overallRate=0),0,IF(revenueReduction&gt;0.3,MAX(IF($B773="Oui - sans lien de dépendance",MIN(2258,E773,$D773)*overallRate,MIN(2258,E773)*overallRate),ROUND(MAX(IF($B773="Non - avec lien de dépendance",0,MIN((0.75*E773),1694)),MIN(E773,(0.75*$D773),1694)),2)),IF($B773="Non - avec lien de dépendance",MIN(1129,E773,$D773)*overallRate,MIN(2258,E773)*overallRate)))))</f>
        <v>Effectuez l’étape 1</v>
      </c>
      <c r="H773" s="68" t="str">
        <f>IF(ISTEXT(overallRate),"Effectuez l’étape 1",IF($C773="Yes","Use Step 2a) Weekly for employees on leave with pay",IF(OR(COUNT($D773,F773)&lt;&gt;2,overallRate=0),0,IF(revenueReduction&gt;0.3,MAX(IF($B773="Oui - sans lien de dépendance",MIN(2258,F773,$D773)*overallRate,MIN(2258,F773)*overallRate),ROUND(MAX(IF($B773="Non - avec lien de dépendance",0,MIN((0.75*F773),1694)),MIN(F773,(0.75*$D773),1694)),2)),IF($B773="Non - avec lien de dépendance",MIN(1129,F773,$D773)*overallRate,MIN(2258,F773)*overallRate)))))</f>
        <v>Effectuez l’étape 1</v>
      </c>
      <c r="I773" s="3">
        <f t="shared" si="11"/>
        <v>0</v>
      </c>
    </row>
    <row r="774" spans="7:9" x14ac:dyDescent="0.5">
      <c r="G774" s="68" t="str">
        <f>IF(ISTEXT(overallRate),"Effectuez l’étape 1",IF($C774="Yes","Use Step 2a) Weekly for employees on leave with pay",IF(OR(COUNT($D774,E774)&lt;&gt;2,overallRate=0),0,IF(revenueReduction&gt;0.3,MAX(IF($B774="Oui - sans lien de dépendance",MIN(2258,E774,$D774)*overallRate,MIN(2258,E774)*overallRate),ROUND(MAX(IF($B774="Non - avec lien de dépendance",0,MIN((0.75*E774),1694)),MIN(E774,(0.75*$D774),1694)),2)),IF($B774="Non - avec lien de dépendance",MIN(1129,E774,$D774)*overallRate,MIN(2258,E774)*overallRate)))))</f>
        <v>Effectuez l’étape 1</v>
      </c>
      <c r="H774" s="68" t="str">
        <f>IF(ISTEXT(overallRate),"Effectuez l’étape 1",IF($C774="Yes","Use Step 2a) Weekly for employees on leave with pay",IF(OR(COUNT($D774,F774)&lt;&gt;2,overallRate=0),0,IF(revenueReduction&gt;0.3,MAX(IF($B774="Oui - sans lien de dépendance",MIN(2258,F774,$D774)*overallRate,MIN(2258,F774)*overallRate),ROUND(MAX(IF($B774="Non - avec lien de dépendance",0,MIN((0.75*F774),1694)),MIN(F774,(0.75*$D774),1694)),2)),IF($B774="Non - avec lien de dépendance",MIN(1129,F774,$D774)*overallRate,MIN(2258,F774)*overallRate)))))</f>
        <v>Effectuez l’étape 1</v>
      </c>
      <c r="I774" s="3">
        <f t="shared" si="11"/>
        <v>0</v>
      </c>
    </row>
    <row r="775" spans="7:9" x14ac:dyDescent="0.5">
      <c r="G775" s="68" t="str">
        <f>IF(ISTEXT(overallRate),"Effectuez l’étape 1",IF($C775="Yes","Use Step 2a) Weekly for employees on leave with pay",IF(OR(COUNT($D775,E775)&lt;&gt;2,overallRate=0),0,IF(revenueReduction&gt;0.3,MAX(IF($B775="Oui - sans lien de dépendance",MIN(2258,E775,$D775)*overallRate,MIN(2258,E775)*overallRate),ROUND(MAX(IF($B775="Non - avec lien de dépendance",0,MIN((0.75*E775),1694)),MIN(E775,(0.75*$D775),1694)),2)),IF($B775="Non - avec lien de dépendance",MIN(1129,E775,$D775)*overallRate,MIN(2258,E775)*overallRate)))))</f>
        <v>Effectuez l’étape 1</v>
      </c>
      <c r="H775" s="68" t="str">
        <f>IF(ISTEXT(overallRate),"Effectuez l’étape 1",IF($C775="Yes","Use Step 2a) Weekly for employees on leave with pay",IF(OR(COUNT($D775,F775)&lt;&gt;2,overallRate=0),0,IF(revenueReduction&gt;0.3,MAX(IF($B775="Oui - sans lien de dépendance",MIN(2258,F775,$D775)*overallRate,MIN(2258,F775)*overallRate),ROUND(MAX(IF($B775="Non - avec lien de dépendance",0,MIN((0.75*F775),1694)),MIN(F775,(0.75*$D775),1694)),2)),IF($B775="Non - avec lien de dépendance",MIN(1129,F775,$D775)*overallRate,MIN(2258,F775)*overallRate)))))</f>
        <v>Effectuez l’étape 1</v>
      </c>
      <c r="I775" s="3">
        <f t="shared" ref="I775:I838" si="12">IF(AND(COUNT(B775:F775)&gt;0,OR(COUNT(D775:F775)&lt;&gt;3,ISBLANK(B775))),"Fill out all amounts",IF(COUNTIF(E775:F775,0)&gt;0,0,SUM(G775:H775)))</f>
        <v>0</v>
      </c>
    </row>
    <row r="776" spans="7:9" x14ac:dyDescent="0.5">
      <c r="G776" s="68" t="str">
        <f>IF(ISTEXT(overallRate),"Effectuez l’étape 1",IF($C776="Yes","Use Step 2a) Weekly for employees on leave with pay",IF(OR(COUNT($D776,E776)&lt;&gt;2,overallRate=0),0,IF(revenueReduction&gt;0.3,MAX(IF($B776="Oui - sans lien de dépendance",MIN(2258,E776,$D776)*overallRate,MIN(2258,E776)*overallRate),ROUND(MAX(IF($B776="Non - avec lien de dépendance",0,MIN((0.75*E776),1694)),MIN(E776,(0.75*$D776),1694)),2)),IF($B776="Non - avec lien de dépendance",MIN(1129,E776,$D776)*overallRate,MIN(2258,E776)*overallRate)))))</f>
        <v>Effectuez l’étape 1</v>
      </c>
      <c r="H776" s="68" t="str">
        <f>IF(ISTEXT(overallRate),"Effectuez l’étape 1",IF($C776="Yes","Use Step 2a) Weekly for employees on leave with pay",IF(OR(COUNT($D776,F776)&lt;&gt;2,overallRate=0),0,IF(revenueReduction&gt;0.3,MAX(IF($B776="Oui - sans lien de dépendance",MIN(2258,F776,$D776)*overallRate,MIN(2258,F776)*overallRate),ROUND(MAX(IF($B776="Non - avec lien de dépendance",0,MIN((0.75*F776),1694)),MIN(F776,(0.75*$D776),1694)),2)),IF($B776="Non - avec lien de dépendance",MIN(1129,F776,$D776)*overallRate,MIN(2258,F776)*overallRate)))))</f>
        <v>Effectuez l’étape 1</v>
      </c>
      <c r="I776" s="3">
        <f t="shared" si="12"/>
        <v>0</v>
      </c>
    </row>
    <row r="777" spans="7:9" x14ac:dyDescent="0.5">
      <c r="G777" s="68" t="str">
        <f>IF(ISTEXT(overallRate),"Effectuez l’étape 1",IF($C777="Yes","Use Step 2a) Weekly for employees on leave with pay",IF(OR(COUNT($D777,E777)&lt;&gt;2,overallRate=0),0,IF(revenueReduction&gt;0.3,MAX(IF($B777="Oui - sans lien de dépendance",MIN(2258,E777,$D777)*overallRate,MIN(2258,E777)*overallRate),ROUND(MAX(IF($B777="Non - avec lien de dépendance",0,MIN((0.75*E777),1694)),MIN(E777,(0.75*$D777),1694)),2)),IF($B777="Non - avec lien de dépendance",MIN(1129,E777,$D777)*overallRate,MIN(2258,E777)*overallRate)))))</f>
        <v>Effectuez l’étape 1</v>
      </c>
      <c r="H777" s="68" t="str">
        <f>IF(ISTEXT(overallRate),"Effectuez l’étape 1",IF($C777="Yes","Use Step 2a) Weekly for employees on leave with pay",IF(OR(COUNT($D777,F777)&lt;&gt;2,overallRate=0),0,IF(revenueReduction&gt;0.3,MAX(IF($B777="Oui - sans lien de dépendance",MIN(2258,F777,$D777)*overallRate,MIN(2258,F777)*overallRate),ROUND(MAX(IF($B777="Non - avec lien de dépendance",0,MIN((0.75*F777),1694)),MIN(F777,(0.75*$D777),1694)),2)),IF($B777="Non - avec lien de dépendance",MIN(1129,F777,$D777)*overallRate,MIN(2258,F777)*overallRate)))))</f>
        <v>Effectuez l’étape 1</v>
      </c>
      <c r="I777" s="3">
        <f t="shared" si="12"/>
        <v>0</v>
      </c>
    </row>
    <row r="778" spans="7:9" x14ac:dyDescent="0.5">
      <c r="G778" s="68" t="str">
        <f>IF(ISTEXT(overallRate),"Effectuez l’étape 1",IF($C778="Yes","Use Step 2a) Weekly for employees on leave with pay",IF(OR(COUNT($D778,E778)&lt;&gt;2,overallRate=0),0,IF(revenueReduction&gt;0.3,MAX(IF($B778="Oui - sans lien de dépendance",MIN(2258,E778,$D778)*overallRate,MIN(2258,E778)*overallRate),ROUND(MAX(IF($B778="Non - avec lien de dépendance",0,MIN((0.75*E778),1694)),MIN(E778,(0.75*$D778),1694)),2)),IF($B778="Non - avec lien de dépendance",MIN(1129,E778,$D778)*overallRate,MIN(2258,E778)*overallRate)))))</f>
        <v>Effectuez l’étape 1</v>
      </c>
      <c r="H778" s="68" t="str">
        <f>IF(ISTEXT(overallRate),"Effectuez l’étape 1",IF($C778="Yes","Use Step 2a) Weekly for employees on leave with pay",IF(OR(COUNT($D778,F778)&lt;&gt;2,overallRate=0),0,IF(revenueReduction&gt;0.3,MAX(IF($B778="Oui - sans lien de dépendance",MIN(2258,F778,$D778)*overallRate,MIN(2258,F778)*overallRate),ROUND(MAX(IF($B778="Non - avec lien de dépendance",0,MIN((0.75*F778),1694)),MIN(F778,(0.75*$D778),1694)),2)),IF($B778="Non - avec lien de dépendance",MIN(1129,F778,$D778)*overallRate,MIN(2258,F778)*overallRate)))))</f>
        <v>Effectuez l’étape 1</v>
      </c>
      <c r="I778" s="3">
        <f t="shared" si="12"/>
        <v>0</v>
      </c>
    </row>
    <row r="779" spans="7:9" x14ac:dyDescent="0.5">
      <c r="G779" s="68" t="str">
        <f>IF(ISTEXT(overallRate),"Effectuez l’étape 1",IF($C779="Yes","Use Step 2a) Weekly for employees on leave with pay",IF(OR(COUNT($D779,E779)&lt;&gt;2,overallRate=0),0,IF(revenueReduction&gt;0.3,MAX(IF($B779="Oui - sans lien de dépendance",MIN(2258,E779,$D779)*overallRate,MIN(2258,E779)*overallRate),ROUND(MAX(IF($B779="Non - avec lien de dépendance",0,MIN((0.75*E779),1694)),MIN(E779,(0.75*$D779),1694)),2)),IF($B779="Non - avec lien de dépendance",MIN(1129,E779,$D779)*overallRate,MIN(2258,E779)*overallRate)))))</f>
        <v>Effectuez l’étape 1</v>
      </c>
      <c r="H779" s="68" t="str">
        <f>IF(ISTEXT(overallRate),"Effectuez l’étape 1",IF($C779="Yes","Use Step 2a) Weekly for employees on leave with pay",IF(OR(COUNT($D779,F779)&lt;&gt;2,overallRate=0),0,IF(revenueReduction&gt;0.3,MAX(IF($B779="Oui - sans lien de dépendance",MIN(2258,F779,$D779)*overallRate,MIN(2258,F779)*overallRate),ROUND(MAX(IF($B779="Non - avec lien de dépendance",0,MIN((0.75*F779),1694)),MIN(F779,(0.75*$D779),1694)),2)),IF($B779="Non - avec lien de dépendance",MIN(1129,F779,$D779)*overallRate,MIN(2258,F779)*overallRate)))))</f>
        <v>Effectuez l’étape 1</v>
      </c>
      <c r="I779" s="3">
        <f t="shared" si="12"/>
        <v>0</v>
      </c>
    </row>
    <row r="780" spans="7:9" x14ac:dyDescent="0.5">
      <c r="G780" s="68" t="str">
        <f>IF(ISTEXT(overallRate),"Effectuez l’étape 1",IF($C780="Yes","Use Step 2a) Weekly for employees on leave with pay",IF(OR(COUNT($D780,E780)&lt;&gt;2,overallRate=0),0,IF(revenueReduction&gt;0.3,MAX(IF($B780="Oui - sans lien de dépendance",MIN(2258,E780,$D780)*overallRate,MIN(2258,E780)*overallRate),ROUND(MAX(IF($B780="Non - avec lien de dépendance",0,MIN((0.75*E780),1694)),MIN(E780,(0.75*$D780),1694)),2)),IF($B780="Non - avec lien de dépendance",MIN(1129,E780,$D780)*overallRate,MIN(2258,E780)*overallRate)))))</f>
        <v>Effectuez l’étape 1</v>
      </c>
      <c r="H780" s="68" t="str">
        <f>IF(ISTEXT(overallRate),"Effectuez l’étape 1",IF($C780="Yes","Use Step 2a) Weekly for employees on leave with pay",IF(OR(COUNT($D780,F780)&lt;&gt;2,overallRate=0),0,IF(revenueReduction&gt;0.3,MAX(IF($B780="Oui - sans lien de dépendance",MIN(2258,F780,$D780)*overallRate,MIN(2258,F780)*overallRate),ROUND(MAX(IF($B780="Non - avec lien de dépendance",0,MIN((0.75*F780),1694)),MIN(F780,(0.75*$D780),1694)),2)),IF($B780="Non - avec lien de dépendance",MIN(1129,F780,$D780)*overallRate,MIN(2258,F780)*overallRate)))))</f>
        <v>Effectuez l’étape 1</v>
      </c>
      <c r="I780" s="3">
        <f t="shared" si="12"/>
        <v>0</v>
      </c>
    </row>
    <row r="781" spans="7:9" x14ac:dyDescent="0.5">
      <c r="G781" s="68" t="str">
        <f>IF(ISTEXT(overallRate),"Effectuez l’étape 1",IF($C781="Yes","Use Step 2a) Weekly for employees on leave with pay",IF(OR(COUNT($D781,E781)&lt;&gt;2,overallRate=0),0,IF(revenueReduction&gt;0.3,MAX(IF($B781="Oui - sans lien de dépendance",MIN(2258,E781,$D781)*overallRate,MIN(2258,E781)*overallRate),ROUND(MAX(IF($B781="Non - avec lien de dépendance",0,MIN((0.75*E781),1694)),MIN(E781,(0.75*$D781),1694)),2)),IF($B781="Non - avec lien de dépendance",MIN(1129,E781,$D781)*overallRate,MIN(2258,E781)*overallRate)))))</f>
        <v>Effectuez l’étape 1</v>
      </c>
      <c r="H781" s="68" t="str">
        <f>IF(ISTEXT(overallRate),"Effectuez l’étape 1",IF($C781="Yes","Use Step 2a) Weekly for employees on leave with pay",IF(OR(COUNT($D781,F781)&lt;&gt;2,overallRate=0),0,IF(revenueReduction&gt;0.3,MAX(IF($B781="Oui - sans lien de dépendance",MIN(2258,F781,$D781)*overallRate,MIN(2258,F781)*overallRate),ROUND(MAX(IF($B781="Non - avec lien de dépendance",0,MIN((0.75*F781),1694)),MIN(F781,(0.75*$D781),1694)),2)),IF($B781="Non - avec lien de dépendance",MIN(1129,F781,$D781)*overallRate,MIN(2258,F781)*overallRate)))))</f>
        <v>Effectuez l’étape 1</v>
      </c>
      <c r="I781" s="3">
        <f t="shared" si="12"/>
        <v>0</v>
      </c>
    </row>
    <row r="782" spans="7:9" x14ac:dyDescent="0.5">
      <c r="G782" s="68" t="str">
        <f>IF(ISTEXT(overallRate),"Effectuez l’étape 1",IF($C782="Yes","Use Step 2a) Weekly for employees on leave with pay",IF(OR(COUNT($D782,E782)&lt;&gt;2,overallRate=0),0,IF(revenueReduction&gt;0.3,MAX(IF($B782="Oui - sans lien de dépendance",MIN(2258,E782,$D782)*overallRate,MIN(2258,E782)*overallRate),ROUND(MAX(IF($B782="Non - avec lien de dépendance",0,MIN((0.75*E782),1694)),MIN(E782,(0.75*$D782),1694)),2)),IF($B782="Non - avec lien de dépendance",MIN(1129,E782,$D782)*overallRate,MIN(2258,E782)*overallRate)))))</f>
        <v>Effectuez l’étape 1</v>
      </c>
      <c r="H782" s="68" t="str">
        <f>IF(ISTEXT(overallRate),"Effectuez l’étape 1",IF($C782="Yes","Use Step 2a) Weekly for employees on leave with pay",IF(OR(COUNT($D782,F782)&lt;&gt;2,overallRate=0),0,IF(revenueReduction&gt;0.3,MAX(IF($B782="Oui - sans lien de dépendance",MIN(2258,F782,$D782)*overallRate,MIN(2258,F782)*overallRate),ROUND(MAX(IF($B782="Non - avec lien de dépendance",0,MIN((0.75*F782),1694)),MIN(F782,(0.75*$D782),1694)),2)),IF($B782="Non - avec lien de dépendance",MIN(1129,F782,$D782)*overallRate,MIN(2258,F782)*overallRate)))))</f>
        <v>Effectuez l’étape 1</v>
      </c>
      <c r="I782" s="3">
        <f t="shared" si="12"/>
        <v>0</v>
      </c>
    </row>
    <row r="783" spans="7:9" x14ac:dyDescent="0.5">
      <c r="G783" s="68" t="str">
        <f>IF(ISTEXT(overallRate),"Effectuez l’étape 1",IF($C783="Yes","Use Step 2a) Weekly for employees on leave with pay",IF(OR(COUNT($D783,E783)&lt;&gt;2,overallRate=0),0,IF(revenueReduction&gt;0.3,MAX(IF($B783="Oui - sans lien de dépendance",MIN(2258,E783,$D783)*overallRate,MIN(2258,E783)*overallRate),ROUND(MAX(IF($B783="Non - avec lien de dépendance",0,MIN((0.75*E783),1694)),MIN(E783,(0.75*$D783),1694)),2)),IF($B783="Non - avec lien de dépendance",MIN(1129,E783,$D783)*overallRate,MIN(2258,E783)*overallRate)))))</f>
        <v>Effectuez l’étape 1</v>
      </c>
      <c r="H783" s="68" t="str">
        <f>IF(ISTEXT(overallRate),"Effectuez l’étape 1",IF($C783="Yes","Use Step 2a) Weekly for employees on leave with pay",IF(OR(COUNT($D783,F783)&lt;&gt;2,overallRate=0),0,IF(revenueReduction&gt;0.3,MAX(IF($B783="Oui - sans lien de dépendance",MIN(2258,F783,$D783)*overallRate,MIN(2258,F783)*overallRate),ROUND(MAX(IF($B783="Non - avec lien de dépendance",0,MIN((0.75*F783),1694)),MIN(F783,(0.75*$D783),1694)),2)),IF($B783="Non - avec lien de dépendance",MIN(1129,F783,$D783)*overallRate,MIN(2258,F783)*overallRate)))))</f>
        <v>Effectuez l’étape 1</v>
      </c>
      <c r="I783" s="3">
        <f t="shared" si="12"/>
        <v>0</v>
      </c>
    </row>
    <row r="784" spans="7:9" x14ac:dyDescent="0.5">
      <c r="G784" s="68" t="str">
        <f>IF(ISTEXT(overallRate),"Effectuez l’étape 1",IF($C784="Yes","Use Step 2a) Weekly for employees on leave with pay",IF(OR(COUNT($D784,E784)&lt;&gt;2,overallRate=0),0,IF(revenueReduction&gt;0.3,MAX(IF($B784="Oui - sans lien de dépendance",MIN(2258,E784,$D784)*overallRate,MIN(2258,E784)*overallRate),ROUND(MAX(IF($B784="Non - avec lien de dépendance",0,MIN((0.75*E784),1694)),MIN(E784,(0.75*$D784),1694)),2)),IF($B784="Non - avec lien de dépendance",MIN(1129,E784,$D784)*overallRate,MIN(2258,E784)*overallRate)))))</f>
        <v>Effectuez l’étape 1</v>
      </c>
      <c r="H784" s="68" t="str">
        <f>IF(ISTEXT(overallRate),"Effectuez l’étape 1",IF($C784="Yes","Use Step 2a) Weekly for employees on leave with pay",IF(OR(COUNT($D784,F784)&lt;&gt;2,overallRate=0),0,IF(revenueReduction&gt;0.3,MAX(IF($B784="Oui - sans lien de dépendance",MIN(2258,F784,$D784)*overallRate,MIN(2258,F784)*overallRate),ROUND(MAX(IF($B784="Non - avec lien de dépendance",0,MIN((0.75*F784),1694)),MIN(F784,(0.75*$D784),1694)),2)),IF($B784="Non - avec lien de dépendance",MIN(1129,F784,$D784)*overallRate,MIN(2258,F784)*overallRate)))))</f>
        <v>Effectuez l’étape 1</v>
      </c>
      <c r="I784" s="3">
        <f t="shared" si="12"/>
        <v>0</v>
      </c>
    </row>
    <row r="785" spans="7:9" x14ac:dyDescent="0.5">
      <c r="G785" s="68" t="str">
        <f>IF(ISTEXT(overallRate),"Effectuez l’étape 1",IF($C785="Yes","Use Step 2a) Weekly for employees on leave with pay",IF(OR(COUNT($D785,E785)&lt;&gt;2,overallRate=0),0,IF(revenueReduction&gt;0.3,MAX(IF($B785="Oui - sans lien de dépendance",MIN(2258,E785,$D785)*overallRate,MIN(2258,E785)*overallRate),ROUND(MAX(IF($B785="Non - avec lien de dépendance",0,MIN((0.75*E785),1694)),MIN(E785,(0.75*$D785),1694)),2)),IF($B785="Non - avec lien de dépendance",MIN(1129,E785,$D785)*overallRate,MIN(2258,E785)*overallRate)))))</f>
        <v>Effectuez l’étape 1</v>
      </c>
      <c r="H785" s="68" t="str">
        <f>IF(ISTEXT(overallRate),"Effectuez l’étape 1",IF($C785="Yes","Use Step 2a) Weekly for employees on leave with pay",IF(OR(COUNT($D785,F785)&lt;&gt;2,overallRate=0),0,IF(revenueReduction&gt;0.3,MAX(IF($B785="Oui - sans lien de dépendance",MIN(2258,F785,$D785)*overallRate,MIN(2258,F785)*overallRate),ROUND(MAX(IF($B785="Non - avec lien de dépendance",0,MIN((0.75*F785),1694)),MIN(F785,(0.75*$D785),1694)),2)),IF($B785="Non - avec lien de dépendance",MIN(1129,F785,$D785)*overallRate,MIN(2258,F785)*overallRate)))))</f>
        <v>Effectuez l’étape 1</v>
      </c>
      <c r="I785" s="3">
        <f t="shared" si="12"/>
        <v>0</v>
      </c>
    </row>
    <row r="786" spans="7:9" x14ac:dyDescent="0.5">
      <c r="G786" s="68" t="str">
        <f>IF(ISTEXT(overallRate),"Effectuez l’étape 1",IF($C786="Yes","Use Step 2a) Weekly for employees on leave with pay",IF(OR(COUNT($D786,E786)&lt;&gt;2,overallRate=0),0,IF(revenueReduction&gt;0.3,MAX(IF($B786="Oui - sans lien de dépendance",MIN(2258,E786,$D786)*overallRate,MIN(2258,E786)*overallRate),ROUND(MAX(IF($B786="Non - avec lien de dépendance",0,MIN((0.75*E786),1694)),MIN(E786,(0.75*$D786),1694)),2)),IF($B786="Non - avec lien de dépendance",MIN(1129,E786,$D786)*overallRate,MIN(2258,E786)*overallRate)))))</f>
        <v>Effectuez l’étape 1</v>
      </c>
      <c r="H786" s="68" t="str">
        <f>IF(ISTEXT(overallRate),"Effectuez l’étape 1",IF($C786="Yes","Use Step 2a) Weekly for employees on leave with pay",IF(OR(COUNT($D786,F786)&lt;&gt;2,overallRate=0),0,IF(revenueReduction&gt;0.3,MAX(IF($B786="Oui - sans lien de dépendance",MIN(2258,F786,$D786)*overallRate,MIN(2258,F786)*overallRate),ROUND(MAX(IF($B786="Non - avec lien de dépendance",0,MIN((0.75*F786),1694)),MIN(F786,(0.75*$D786),1694)),2)),IF($B786="Non - avec lien de dépendance",MIN(1129,F786,$D786)*overallRate,MIN(2258,F786)*overallRate)))))</f>
        <v>Effectuez l’étape 1</v>
      </c>
      <c r="I786" s="3">
        <f t="shared" si="12"/>
        <v>0</v>
      </c>
    </row>
    <row r="787" spans="7:9" x14ac:dyDescent="0.5">
      <c r="G787" s="68" t="str">
        <f>IF(ISTEXT(overallRate),"Effectuez l’étape 1",IF($C787="Yes","Use Step 2a) Weekly for employees on leave with pay",IF(OR(COUNT($D787,E787)&lt;&gt;2,overallRate=0),0,IF(revenueReduction&gt;0.3,MAX(IF($B787="Oui - sans lien de dépendance",MIN(2258,E787,$D787)*overallRate,MIN(2258,E787)*overallRate),ROUND(MAX(IF($B787="Non - avec lien de dépendance",0,MIN((0.75*E787),1694)),MIN(E787,(0.75*$D787),1694)),2)),IF($B787="Non - avec lien de dépendance",MIN(1129,E787,$D787)*overallRate,MIN(2258,E787)*overallRate)))))</f>
        <v>Effectuez l’étape 1</v>
      </c>
      <c r="H787" s="68" t="str">
        <f>IF(ISTEXT(overallRate),"Effectuez l’étape 1",IF($C787="Yes","Use Step 2a) Weekly for employees on leave with pay",IF(OR(COUNT($D787,F787)&lt;&gt;2,overallRate=0),0,IF(revenueReduction&gt;0.3,MAX(IF($B787="Oui - sans lien de dépendance",MIN(2258,F787,$D787)*overallRate,MIN(2258,F787)*overallRate),ROUND(MAX(IF($B787="Non - avec lien de dépendance",0,MIN((0.75*F787),1694)),MIN(F787,(0.75*$D787),1694)),2)),IF($B787="Non - avec lien de dépendance",MIN(1129,F787,$D787)*overallRate,MIN(2258,F787)*overallRate)))))</f>
        <v>Effectuez l’étape 1</v>
      </c>
      <c r="I787" s="3">
        <f t="shared" si="12"/>
        <v>0</v>
      </c>
    </row>
    <row r="788" spans="7:9" x14ac:dyDescent="0.5">
      <c r="G788" s="68" t="str">
        <f>IF(ISTEXT(overallRate),"Effectuez l’étape 1",IF($C788="Yes","Use Step 2a) Weekly for employees on leave with pay",IF(OR(COUNT($D788,E788)&lt;&gt;2,overallRate=0),0,IF(revenueReduction&gt;0.3,MAX(IF($B788="Oui - sans lien de dépendance",MIN(2258,E788,$D788)*overallRate,MIN(2258,E788)*overallRate),ROUND(MAX(IF($B788="Non - avec lien de dépendance",0,MIN((0.75*E788),1694)),MIN(E788,(0.75*$D788),1694)),2)),IF($B788="Non - avec lien de dépendance",MIN(1129,E788,$D788)*overallRate,MIN(2258,E788)*overallRate)))))</f>
        <v>Effectuez l’étape 1</v>
      </c>
      <c r="H788" s="68" t="str">
        <f>IF(ISTEXT(overallRate),"Effectuez l’étape 1",IF($C788="Yes","Use Step 2a) Weekly for employees on leave with pay",IF(OR(COUNT($D788,F788)&lt;&gt;2,overallRate=0),0,IF(revenueReduction&gt;0.3,MAX(IF($B788="Oui - sans lien de dépendance",MIN(2258,F788,$D788)*overallRate,MIN(2258,F788)*overallRate),ROUND(MAX(IF($B788="Non - avec lien de dépendance",0,MIN((0.75*F788),1694)),MIN(F788,(0.75*$D788),1694)),2)),IF($B788="Non - avec lien de dépendance",MIN(1129,F788,$D788)*overallRate,MIN(2258,F788)*overallRate)))))</f>
        <v>Effectuez l’étape 1</v>
      </c>
      <c r="I788" s="3">
        <f t="shared" si="12"/>
        <v>0</v>
      </c>
    </row>
    <row r="789" spans="7:9" x14ac:dyDescent="0.5">
      <c r="G789" s="68" t="str">
        <f>IF(ISTEXT(overallRate),"Effectuez l’étape 1",IF($C789="Yes","Use Step 2a) Weekly for employees on leave with pay",IF(OR(COUNT($D789,E789)&lt;&gt;2,overallRate=0),0,IF(revenueReduction&gt;0.3,MAX(IF($B789="Oui - sans lien de dépendance",MIN(2258,E789,$D789)*overallRate,MIN(2258,E789)*overallRate),ROUND(MAX(IF($B789="Non - avec lien de dépendance",0,MIN((0.75*E789),1694)),MIN(E789,(0.75*$D789),1694)),2)),IF($B789="Non - avec lien de dépendance",MIN(1129,E789,$D789)*overallRate,MIN(2258,E789)*overallRate)))))</f>
        <v>Effectuez l’étape 1</v>
      </c>
      <c r="H789" s="68" t="str">
        <f>IF(ISTEXT(overallRate),"Effectuez l’étape 1",IF($C789="Yes","Use Step 2a) Weekly for employees on leave with pay",IF(OR(COUNT($D789,F789)&lt;&gt;2,overallRate=0),0,IF(revenueReduction&gt;0.3,MAX(IF($B789="Oui - sans lien de dépendance",MIN(2258,F789,$D789)*overallRate,MIN(2258,F789)*overallRate),ROUND(MAX(IF($B789="Non - avec lien de dépendance",0,MIN((0.75*F789),1694)),MIN(F789,(0.75*$D789),1694)),2)),IF($B789="Non - avec lien de dépendance",MIN(1129,F789,$D789)*overallRate,MIN(2258,F789)*overallRate)))))</f>
        <v>Effectuez l’étape 1</v>
      </c>
      <c r="I789" s="3">
        <f t="shared" si="12"/>
        <v>0</v>
      </c>
    </row>
    <row r="790" spans="7:9" x14ac:dyDescent="0.5">
      <c r="G790" s="68" t="str">
        <f>IF(ISTEXT(overallRate),"Effectuez l’étape 1",IF($C790="Yes","Use Step 2a) Weekly for employees on leave with pay",IF(OR(COUNT($D790,E790)&lt;&gt;2,overallRate=0),0,IF(revenueReduction&gt;0.3,MAX(IF($B790="Oui - sans lien de dépendance",MIN(2258,E790,$D790)*overallRate,MIN(2258,E790)*overallRate),ROUND(MAX(IF($B790="Non - avec lien de dépendance",0,MIN((0.75*E790),1694)),MIN(E790,(0.75*$D790),1694)),2)),IF($B790="Non - avec lien de dépendance",MIN(1129,E790,$D790)*overallRate,MIN(2258,E790)*overallRate)))))</f>
        <v>Effectuez l’étape 1</v>
      </c>
      <c r="H790" s="68" t="str">
        <f>IF(ISTEXT(overallRate),"Effectuez l’étape 1",IF($C790="Yes","Use Step 2a) Weekly for employees on leave with pay",IF(OR(COUNT($D790,F790)&lt;&gt;2,overallRate=0),0,IF(revenueReduction&gt;0.3,MAX(IF($B790="Oui - sans lien de dépendance",MIN(2258,F790,$D790)*overallRate,MIN(2258,F790)*overallRate),ROUND(MAX(IF($B790="Non - avec lien de dépendance",0,MIN((0.75*F790),1694)),MIN(F790,(0.75*$D790),1694)),2)),IF($B790="Non - avec lien de dépendance",MIN(1129,F790,$D790)*overallRate,MIN(2258,F790)*overallRate)))))</f>
        <v>Effectuez l’étape 1</v>
      </c>
      <c r="I790" s="3">
        <f t="shared" si="12"/>
        <v>0</v>
      </c>
    </row>
    <row r="791" spans="7:9" x14ac:dyDescent="0.5">
      <c r="G791" s="68" t="str">
        <f>IF(ISTEXT(overallRate),"Effectuez l’étape 1",IF($C791="Yes","Use Step 2a) Weekly for employees on leave with pay",IF(OR(COUNT($D791,E791)&lt;&gt;2,overallRate=0),0,IF(revenueReduction&gt;0.3,MAX(IF($B791="Oui - sans lien de dépendance",MIN(2258,E791,$D791)*overallRate,MIN(2258,E791)*overallRate),ROUND(MAX(IF($B791="Non - avec lien de dépendance",0,MIN((0.75*E791),1694)),MIN(E791,(0.75*$D791),1694)),2)),IF($B791="Non - avec lien de dépendance",MIN(1129,E791,$D791)*overallRate,MIN(2258,E791)*overallRate)))))</f>
        <v>Effectuez l’étape 1</v>
      </c>
      <c r="H791" s="68" t="str">
        <f>IF(ISTEXT(overallRate),"Effectuez l’étape 1",IF($C791="Yes","Use Step 2a) Weekly for employees on leave with pay",IF(OR(COUNT($D791,F791)&lt;&gt;2,overallRate=0),0,IF(revenueReduction&gt;0.3,MAX(IF($B791="Oui - sans lien de dépendance",MIN(2258,F791,$D791)*overallRate,MIN(2258,F791)*overallRate),ROUND(MAX(IF($B791="Non - avec lien de dépendance",0,MIN((0.75*F791),1694)),MIN(F791,(0.75*$D791),1694)),2)),IF($B791="Non - avec lien de dépendance",MIN(1129,F791,$D791)*overallRate,MIN(2258,F791)*overallRate)))))</f>
        <v>Effectuez l’étape 1</v>
      </c>
      <c r="I791" s="3">
        <f t="shared" si="12"/>
        <v>0</v>
      </c>
    </row>
    <row r="792" spans="7:9" x14ac:dyDescent="0.5">
      <c r="G792" s="68" t="str">
        <f>IF(ISTEXT(overallRate),"Effectuez l’étape 1",IF($C792="Yes","Use Step 2a) Weekly for employees on leave with pay",IF(OR(COUNT($D792,E792)&lt;&gt;2,overallRate=0),0,IF(revenueReduction&gt;0.3,MAX(IF($B792="Oui - sans lien de dépendance",MIN(2258,E792,$D792)*overallRate,MIN(2258,E792)*overallRate),ROUND(MAX(IF($B792="Non - avec lien de dépendance",0,MIN((0.75*E792),1694)),MIN(E792,(0.75*$D792),1694)),2)),IF($B792="Non - avec lien de dépendance",MIN(1129,E792,$D792)*overallRate,MIN(2258,E792)*overallRate)))))</f>
        <v>Effectuez l’étape 1</v>
      </c>
      <c r="H792" s="68" t="str">
        <f>IF(ISTEXT(overallRate),"Effectuez l’étape 1",IF($C792="Yes","Use Step 2a) Weekly for employees on leave with pay",IF(OR(COUNT($D792,F792)&lt;&gt;2,overallRate=0),0,IF(revenueReduction&gt;0.3,MAX(IF($B792="Oui - sans lien de dépendance",MIN(2258,F792,$D792)*overallRate,MIN(2258,F792)*overallRate),ROUND(MAX(IF($B792="Non - avec lien de dépendance",0,MIN((0.75*F792),1694)),MIN(F792,(0.75*$D792),1694)),2)),IF($B792="Non - avec lien de dépendance",MIN(1129,F792,$D792)*overallRate,MIN(2258,F792)*overallRate)))))</f>
        <v>Effectuez l’étape 1</v>
      </c>
      <c r="I792" s="3">
        <f t="shared" si="12"/>
        <v>0</v>
      </c>
    </row>
    <row r="793" spans="7:9" x14ac:dyDescent="0.5">
      <c r="G793" s="68" t="str">
        <f>IF(ISTEXT(overallRate),"Effectuez l’étape 1",IF($C793="Yes","Use Step 2a) Weekly for employees on leave with pay",IF(OR(COUNT($D793,E793)&lt;&gt;2,overallRate=0),0,IF(revenueReduction&gt;0.3,MAX(IF($B793="Oui - sans lien de dépendance",MIN(2258,E793,$D793)*overallRate,MIN(2258,E793)*overallRate),ROUND(MAX(IF($B793="Non - avec lien de dépendance",0,MIN((0.75*E793),1694)),MIN(E793,(0.75*$D793),1694)),2)),IF($B793="Non - avec lien de dépendance",MIN(1129,E793,$D793)*overallRate,MIN(2258,E793)*overallRate)))))</f>
        <v>Effectuez l’étape 1</v>
      </c>
      <c r="H793" s="68" t="str">
        <f>IF(ISTEXT(overallRate),"Effectuez l’étape 1",IF($C793="Yes","Use Step 2a) Weekly for employees on leave with pay",IF(OR(COUNT($D793,F793)&lt;&gt;2,overallRate=0),0,IF(revenueReduction&gt;0.3,MAX(IF($B793="Oui - sans lien de dépendance",MIN(2258,F793,$D793)*overallRate,MIN(2258,F793)*overallRate),ROUND(MAX(IF($B793="Non - avec lien de dépendance",0,MIN((0.75*F793),1694)),MIN(F793,(0.75*$D793),1694)),2)),IF($B793="Non - avec lien de dépendance",MIN(1129,F793,$D793)*overallRate,MIN(2258,F793)*overallRate)))))</f>
        <v>Effectuez l’étape 1</v>
      </c>
      <c r="I793" s="3">
        <f t="shared" si="12"/>
        <v>0</v>
      </c>
    </row>
    <row r="794" spans="7:9" x14ac:dyDescent="0.5">
      <c r="G794" s="68" t="str">
        <f>IF(ISTEXT(overallRate),"Effectuez l’étape 1",IF($C794="Yes","Use Step 2a) Weekly for employees on leave with pay",IF(OR(COUNT($D794,E794)&lt;&gt;2,overallRate=0),0,IF(revenueReduction&gt;0.3,MAX(IF($B794="Oui - sans lien de dépendance",MIN(2258,E794,$D794)*overallRate,MIN(2258,E794)*overallRate),ROUND(MAX(IF($B794="Non - avec lien de dépendance",0,MIN((0.75*E794),1694)),MIN(E794,(0.75*$D794),1694)),2)),IF($B794="Non - avec lien de dépendance",MIN(1129,E794,$D794)*overallRate,MIN(2258,E794)*overallRate)))))</f>
        <v>Effectuez l’étape 1</v>
      </c>
      <c r="H794" s="68" t="str">
        <f>IF(ISTEXT(overallRate),"Effectuez l’étape 1",IF($C794="Yes","Use Step 2a) Weekly for employees on leave with pay",IF(OR(COUNT($D794,F794)&lt;&gt;2,overallRate=0),0,IF(revenueReduction&gt;0.3,MAX(IF($B794="Oui - sans lien de dépendance",MIN(2258,F794,$D794)*overallRate,MIN(2258,F794)*overallRate),ROUND(MAX(IF($B794="Non - avec lien de dépendance",0,MIN((0.75*F794),1694)),MIN(F794,(0.75*$D794),1694)),2)),IF($B794="Non - avec lien de dépendance",MIN(1129,F794,$D794)*overallRate,MIN(2258,F794)*overallRate)))))</f>
        <v>Effectuez l’étape 1</v>
      </c>
      <c r="I794" s="3">
        <f t="shared" si="12"/>
        <v>0</v>
      </c>
    </row>
    <row r="795" spans="7:9" x14ac:dyDescent="0.5">
      <c r="G795" s="68" t="str">
        <f>IF(ISTEXT(overallRate),"Effectuez l’étape 1",IF($C795="Yes","Use Step 2a) Weekly for employees on leave with pay",IF(OR(COUNT($D795,E795)&lt;&gt;2,overallRate=0),0,IF(revenueReduction&gt;0.3,MAX(IF($B795="Oui - sans lien de dépendance",MIN(2258,E795,$D795)*overallRate,MIN(2258,E795)*overallRate),ROUND(MAX(IF($B795="Non - avec lien de dépendance",0,MIN((0.75*E795),1694)),MIN(E795,(0.75*$D795),1694)),2)),IF($B795="Non - avec lien de dépendance",MIN(1129,E795,$D795)*overallRate,MIN(2258,E795)*overallRate)))))</f>
        <v>Effectuez l’étape 1</v>
      </c>
      <c r="H795" s="68" t="str">
        <f>IF(ISTEXT(overallRate),"Effectuez l’étape 1",IF($C795="Yes","Use Step 2a) Weekly for employees on leave with pay",IF(OR(COUNT($D795,F795)&lt;&gt;2,overallRate=0),0,IF(revenueReduction&gt;0.3,MAX(IF($B795="Oui - sans lien de dépendance",MIN(2258,F795,$D795)*overallRate,MIN(2258,F795)*overallRate),ROUND(MAX(IF($B795="Non - avec lien de dépendance",0,MIN((0.75*F795),1694)),MIN(F795,(0.75*$D795),1694)),2)),IF($B795="Non - avec lien de dépendance",MIN(1129,F795,$D795)*overallRate,MIN(2258,F795)*overallRate)))))</f>
        <v>Effectuez l’étape 1</v>
      </c>
      <c r="I795" s="3">
        <f t="shared" si="12"/>
        <v>0</v>
      </c>
    </row>
    <row r="796" spans="7:9" x14ac:dyDescent="0.5">
      <c r="G796" s="68" t="str">
        <f>IF(ISTEXT(overallRate),"Effectuez l’étape 1",IF($C796="Yes","Use Step 2a) Weekly for employees on leave with pay",IF(OR(COUNT($D796,E796)&lt;&gt;2,overallRate=0),0,IF(revenueReduction&gt;0.3,MAX(IF($B796="Oui - sans lien de dépendance",MIN(2258,E796,$D796)*overallRate,MIN(2258,E796)*overallRate),ROUND(MAX(IF($B796="Non - avec lien de dépendance",0,MIN((0.75*E796),1694)),MIN(E796,(0.75*$D796),1694)),2)),IF($B796="Non - avec lien de dépendance",MIN(1129,E796,$D796)*overallRate,MIN(2258,E796)*overallRate)))))</f>
        <v>Effectuez l’étape 1</v>
      </c>
      <c r="H796" s="68" t="str">
        <f>IF(ISTEXT(overallRate),"Effectuez l’étape 1",IF($C796="Yes","Use Step 2a) Weekly for employees on leave with pay",IF(OR(COUNT($D796,F796)&lt;&gt;2,overallRate=0),0,IF(revenueReduction&gt;0.3,MAX(IF($B796="Oui - sans lien de dépendance",MIN(2258,F796,$D796)*overallRate,MIN(2258,F796)*overallRate),ROUND(MAX(IF($B796="Non - avec lien de dépendance",0,MIN((0.75*F796),1694)),MIN(F796,(0.75*$D796),1694)),2)),IF($B796="Non - avec lien de dépendance",MIN(1129,F796,$D796)*overallRate,MIN(2258,F796)*overallRate)))))</f>
        <v>Effectuez l’étape 1</v>
      </c>
      <c r="I796" s="3">
        <f t="shared" si="12"/>
        <v>0</v>
      </c>
    </row>
    <row r="797" spans="7:9" x14ac:dyDescent="0.5">
      <c r="G797" s="68" t="str">
        <f>IF(ISTEXT(overallRate),"Effectuez l’étape 1",IF($C797="Yes","Use Step 2a) Weekly for employees on leave with pay",IF(OR(COUNT($D797,E797)&lt;&gt;2,overallRate=0),0,IF(revenueReduction&gt;0.3,MAX(IF($B797="Oui - sans lien de dépendance",MIN(2258,E797,$D797)*overallRate,MIN(2258,E797)*overallRate),ROUND(MAX(IF($B797="Non - avec lien de dépendance",0,MIN((0.75*E797),1694)),MIN(E797,(0.75*$D797),1694)),2)),IF($B797="Non - avec lien de dépendance",MIN(1129,E797,$D797)*overallRate,MIN(2258,E797)*overallRate)))))</f>
        <v>Effectuez l’étape 1</v>
      </c>
      <c r="H797" s="68" t="str">
        <f>IF(ISTEXT(overallRate),"Effectuez l’étape 1",IF($C797="Yes","Use Step 2a) Weekly for employees on leave with pay",IF(OR(COUNT($D797,F797)&lt;&gt;2,overallRate=0),0,IF(revenueReduction&gt;0.3,MAX(IF($B797="Oui - sans lien de dépendance",MIN(2258,F797,$D797)*overallRate,MIN(2258,F797)*overallRate),ROUND(MAX(IF($B797="Non - avec lien de dépendance",0,MIN((0.75*F797),1694)),MIN(F797,(0.75*$D797),1694)),2)),IF($B797="Non - avec lien de dépendance",MIN(1129,F797,$D797)*overallRate,MIN(2258,F797)*overallRate)))))</f>
        <v>Effectuez l’étape 1</v>
      </c>
      <c r="I797" s="3">
        <f t="shared" si="12"/>
        <v>0</v>
      </c>
    </row>
    <row r="798" spans="7:9" x14ac:dyDescent="0.5">
      <c r="G798" s="68" t="str">
        <f>IF(ISTEXT(overallRate),"Effectuez l’étape 1",IF($C798="Yes","Use Step 2a) Weekly for employees on leave with pay",IF(OR(COUNT($D798,E798)&lt;&gt;2,overallRate=0),0,IF(revenueReduction&gt;0.3,MAX(IF($B798="Oui - sans lien de dépendance",MIN(2258,E798,$D798)*overallRate,MIN(2258,E798)*overallRate),ROUND(MAX(IF($B798="Non - avec lien de dépendance",0,MIN((0.75*E798),1694)),MIN(E798,(0.75*$D798),1694)),2)),IF($B798="Non - avec lien de dépendance",MIN(1129,E798,$D798)*overallRate,MIN(2258,E798)*overallRate)))))</f>
        <v>Effectuez l’étape 1</v>
      </c>
      <c r="H798" s="68" t="str">
        <f>IF(ISTEXT(overallRate),"Effectuez l’étape 1",IF($C798="Yes","Use Step 2a) Weekly for employees on leave with pay",IF(OR(COUNT($D798,F798)&lt;&gt;2,overallRate=0),0,IF(revenueReduction&gt;0.3,MAX(IF($B798="Oui - sans lien de dépendance",MIN(2258,F798,$D798)*overallRate,MIN(2258,F798)*overallRate),ROUND(MAX(IF($B798="Non - avec lien de dépendance",0,MIN((0.75*F798),1694)),MIN(F798,(0.75*$D798),1694)),2)),IF($B798="Non - avec lien de dépendance",MIN(1129,F798,$D798)*overallRate,MIN(2258,F798)*overallRate)))))</f>
        <v>Effectuez l’étape 1</v>
      </c>
      <c r="I798" s="3">
        <f t="shared" si="12"/>
        <v>0</v>
      </c>
    </row>
    <row r="799" spans="7:9" x14ac:dyDescent="0.5">
      <c r="G799" s="68" t="str">
        <f>IF(ISTEXT(overallRate),"Effectuez l’étape 1",IF($C799="Yes","Use Step 2a) Weekly for employees on leave with pay",IF(OR(COUNT($D799,E799)&lt;&gt;2,overallRate=0),0,IF(revenueReduction&gt;0.3,MAX(IF($B799="Oui - sans lien de dépendance",MIN(2258,E799,$D799)*overallRate,MIN(2258,E799)*overallRate),ROUND(MAX(IF($B799="Non - avec lien de dépendance",0,MIN((0.75*E799),1694)),MIN(E799,(0.75*$D799),1694)),2)),IF($B799="Non - avec lien de dépendance",MIN(1129,E799,$D799)*overallRate,MIN(2258,E799)*overallRate)))))</f>
        <v>Effectuez l’étape 1</v>
      </c>
      <c r="H799" s="68" t="str">
        <f>IF(ISTEXT(overallRate),"Effectuez l’étape 1",IF($C799="Yes","Use Step 2a) Weekly for employees on leave with pay",IF(OR(COUNT($D799,F799)&lt;&gt;2,overallRate=0),0,IF(revenueReduction&gt;0.3,MAX(IF($B799="Oui - sans lien de dépendance",MIN(2258,F799,$D799)*overallRate,MIN(2258,F799)*overallRate),ROUND(MAX(IF($B799="Non - avec lien de dépendance",0,MIN((0.75*F799),1694)),MIN(F799,(0.75*$D799),1694)),2)),IF($B799="Non - avec lien de dépendance",MIN(1129,F799,$D799)*overallRate,MIN(2258,F799)*overallRate)))))</f>
        <v>Effectuez l’étape 1</v>
      </c>
      <c r="I799" s="3">
        <f t="shared" si="12"/>
        <v>0</v>
      </c>
    </row>
    <row r="800" spans="7:9" x14ac:dyDescent="0.5">
      <c r="G800" s="68" t="str">
        <f>IF(ISTEXT(overallRate),"Effectuez l’étape 1",IF($C800="Yes","Use Step 2a) Weekly for employees on leave with pay",IF(OR(COUNT($D800,E800)&lt;&gt;2,overallRate=0),0,IF(revenueReduction&gt;0.3,MAX(IF($B800="Oui - sans lien de dépendance",MIN(2258,E800,$D800)*overallRate,MIN(2258,E800)*overallRate),ROUND(MAX(IF($B800="Non - avec lien de dépendance",0,MIN((0.75*E800),1694)),MIN(E800,(0.75*$D800),1694)),2)),IF($B800="Non - avec lien de dépendance",MIN(1129,E800,$D800)*overallRate,MIN(2258,E800)*overallRate)))))</f>
        <v>Effectuez l’étape 1</v>
      </c>
      <c r="H800" s="68" t="str">
        <f>IF(ISTEXT(overallRate),"Effectuez l’étape 1",IF($C800="Yes","Use Step 2a) Weekly for employees on leave with pay",IF(OR(COUNT($D800,F800)&lt;&gt;2,overallRate=0),0,IF(revenueReduction&gt;0.3,MAX(IF($B800="Oui - sans lien de dépendance",MIN(2258,F800,$D800)*overallRate,MIN(2258,F800)*overallRate),ROUND(MAX(IF($B800="Non - avec lien de dépendance",0,MIN((0.75*F800),1694)),MIN(F800,(0.75*$D800),1694)),2)),IF($B800="Non - avec lien de dépendance",MIN(1129,F800,$D800)*overallRate,MIN(2258,F800)*overallRate)))))</f>
        <v>Effectuez l’étape 1</v>
      </c>
      <c r="I800" s="3">
        <f t="shared" si="12"/>
        <v>0</v>
      </c>
    </row>
    <row r="801" spans="7:9" x14ac:dyDescent="0.5">
      <c r="G801" s="68" t="str">
        <f>IF(ISTEXT(overallRate),"Effectuez l’étape 1",IF($C801="Yes","Use Step 2a) Weekly for employees on leave with pay",IF(OR(COUNT($D801,E801)&lt;&gt;2,overallRate=0),0,IF(revenueReduction&gt;0.3,MAX(IF($B801="Oui - sans lien de dépendance",MIN(2258,E801,$D801)*overallRate,MIN(2258,E801)*overallRate),ROUND(MAX(IF($B801="Non - avec lien de dépendance",0,MIN((0.75*E801),1694)),MIN(E801,(0.75*$D801),1694)),2)),IF($B801="Non - avec lien de dépendance",MIN(1129,E801,$D801)*overallRate,MIN(2258,E801)*overallRate)))))</f>
        <v>Effectuez l’étape 1</v>
      </c>
      <c r="H801" s="68" t="str">
        <f>IF(ISTEXT(overallRate),"Effectuez l’étape 1",IF($C801="Yes","Use Step 2a) Weekly for employees on leave with pay",IF(OR(COUNT($D801,F801)&lt;&gt;2,overallRate=0),0,IF(revenueReduction&gt;0.3,MAX(IF($B801="Oui - sans lien de dépendance",MIN(2258,F801,$D801)*overallRate,MIN(2258,F801)*overallRate),ROUND(MAX(IF($B801="Non - avec lien de dépendance",0,MIN((0.75*F801),1694)),MIN(F801,(0.75*$D801),1694)),2)),IF($B801="Non - avec lien de dépendance",MIN(1129,F801,$D801)*overallRate,MIN(2258,F801)*overallRate)))))</f>
        <v>Effectuez l’étape 1</v>
      </c>
      <c r="I801" s="3">
        <f t="shared" si="12"/>
        <v>0</v>
      </c>
    </row>
    <row r="802" spans="7:9" x14ac:dyDescent="0.5">
      <c r="G802" s="68" t="str">
        <f>IF(ISTEXT(overallRate),"Effectuez l’étape 1",IF($C802="Yes","Use Step 2a) Weekly for employees on leave with pay",IF(OR(COUNT($D802,E802)&lt;&gt;2,overallRate=0),0,IF(revenueReduction&gt;0.3,MAX(IF($B802="Oui - sans lien de dépendance",MIN(2258,E802,$D802)*overallRate,MIN(2258,E802)*overallRate),ROUND(MAX(IF($B802="Non - avec lien de dépendance",0,MIN((0.75*E802),1694)),MIN(E802,(0.75*$D802),1694)),2)),IF($B802="Non - avec lien de dépendance",MIN(1129,E802,$D802)*overallRate,MIN(2258,E802)*overallRate)))))</f>
        <v>Effectuez l’étape 1</v>
      </c>
      <c r="H802" s="68" t="str">
        <f>IF(ISTEXT(overallRate),"Effectuez l’étape 1",IF($C802="Yes","Use Step 2a) Weekly for employees on leave with pay",IF(OR(COUNT($D802,F802)&lt;&gt;2,overallRate=0),0,IF(revenueReduction&gt;0.3,MAX(IF($B802="Oui - sans lien de dépendance",MIN(2258,F802,$D802)*overallRate,MIN(2258,F802)*overallRate),ROUND(MAX(IF($B802="Non - avec lien de dépendance",0,MIN((0.75*F802),1694)),MIN(F802,(0.75*$D802),1694)),2)),IF($B802="Non - avec lien de dépendance",MIN(1129,F802,$D802)*overallRate,MIN(2258,F802)*overallRate)))))</f>
        <v>Effectuez l’étape 1</v>
      </c>
      <c r="I802" s="3">
        <f t="shared" si="12"/>
        <v>0</v>
      </c>
    </row>
    <row r="803" spans="7:9" x14ac:dyDescent="0.5">
      <c r="G803" s="68" t="str">
        <f>IF(ISTEXT(overallRate),"Effectuez l’étape 1",IF($C803="Yes","Use Step 2a) Weekly for employees on leave with pay",IF(OR(COUNT($D803,E803)&lt;&gt;2,overallRate=0),0,IF(revenueReduction&gt;0.3,MAX(IF($B803="Oui - sans lien de dépendance",MIN(2258,E803,$D803)*overallRate,MIN(2258,E803)*overallRate),ROUND(MAX(IF($B803="Non - avec lien de dépendance",0,MIN((0.75*E803),1694)),MIN(E803,(0.75*$D803),1694)),2)),IF($B803="Non - avec lien de dépendance",MIN(1129,E803,$D803)*overallRate,MIN(2258,E803)*overallRate)))))</f>
        <v>Effectuez l’étape 1</v>
      </c>
      <c r="H803" s="68" t="str">
        <f>IF(ISTEXT(overallRate),"Effectuez l’étape 1",IF($C803="Yes","Use Step 2a) Weekly for employees on leave with pay",IF(OR(COUNT($D803,F803)&lt;&gt;2,overallRate=0),0,IF(revenueReduction&gt;0.3,MAX(IF($B803="Oui - sans lien de dépendance",MIN(2258,F803,$D803)*overallRate,MIN(2258,F803)*overallRate),ROUND(MAX(IF($B803="Non - avec lien de dépendance",0,MIN((0.75*F803),1694)),MIN(F803,(0.75*$D803),1694)),2)),IF($B803="Non - avec lien de dépendance",MIN(1129,F803,$D803)*overallRate,MIN(2258,F803)*overallRate)))))</f>
        <v>Effectuez l’étape 1</v>
      </c>
      <c r="I803" s="3">
        <f t="shared" si="12"/>
        <v>0</v>
      </c>
    </row>
    <row r="804" spans="7:9" x14ac:dyDescent="0.5">
      <c r="G804" s="68" t="str">
        <f>IF(ISTEXT(overallRate),"Effectuez l’étape 1",IF($C804="Yes","Use Step 2a) Weekly for employees on leave with pay",IF(OR(COUNT($D804,E804)&lt;&gt;2,overallRate=0),0,IF(revenueReduction&gt;0.3,MAX(IF($B804="Oui - sans lien de dépendance",MIN(2258,E804,$D804)*overallRate,MIN(2258,E804)*overallRate),ROUND(MAX(IF($B804="Non - avec lien de dépendance",0,MIN((0.75*E804),1694)),MIN(E804,(0.75*$D804),1694)),2)),IF($B804="Non - avec lien de dépendance",MIN(1129,E804,$D804)*overallRate,MIN(2258,E804)*overallRate)))))</f>
        <v>Effectuez l’étape 1</v>
      </c>
      <c r="H804" s="68" t="str">
        <f>IF(ISTEXT(overallRate),"Effectuez l’étape 1",IF($C804="Yes","Use Step 2a) Weekly for employees on leave with pay",IF(OR(COUNT($D804,F804)&lt;&gt;2,overallRate=0),0,IF(revenueReduction&gt;0.3,MAX(IF($B804="Oui - sans lien de dépendance",MIN(2258,F804,$D804)*overallRate,MIN(2258,F804)*overallRate),ROUND(MAX(IF($B804="Non - avec lien de dépendance",0,MIN((0.75*F804),1694)),MIN(F804,(0.75*$D804),1694)),2)),IF($B804="Non - avec lien de dépendance",MIN(1129,F804,$D804)*overallRate,MIN(2258,F804)*overallRate)))))</f>
        <v>Effectuez l’étape 1</v>
      </c>
      <c r="I804" s="3">
        <f t="shared" si="12"/>
        <v>0</v>
      </c>
    </row>
    <row r="805" spans="7:9" x14ac:dyDescent="0.5">
      <c r="G805" s="68" t="str">
        <f>IF(ISTEXT(overallRate),"Effectuez l’étape 1",IF($C805="Yes","Use Step 2a) Weekly for employees on leave with pay",IF(OR(COUNT($D805,E805)&lt;&gt;2,overallRate=0),0,IF(revenueReduction&gt;0.3,MAX(IF($B805="Oui - sans lien de dépendance",MIN(2258,E805,$D805)*overallRate,MIN(2258,E805)*overallRate),ROUND(MAX(IF($B805="Non - avec lien de dépendance",0,MIN((0.75*E805),1694)),MIN(E805,(0.75*$D805),1694)),2)),IF($B805="Non - avec lien de dépendance",MIN(1129,E805,$D805)*overallRate,MIN(2258,E805)*overallRate)))))</f>
        <v>Effectuez l’étape 1</v>
      </c>
      <c r="H805" s="68" t="str">
        <f>IF(ISTEXT(overallRate),"Effectuez l’étape 1",IF($C805="Yes","Use Step 2a) Weekly for employees on leave with pay",IF(OR(COUNT($D805,F805)&lt;&gt;2,overallRate=0),0,IF(revenueReduction&gt;0.3,MAX(IF($B805="Oui - sans lien de dépendance",MIN(2258,F805,$D805)*overallRate,MIN(2258,F805)*overallRate),ROUND(MAX(IF($B805="Non - avec lien de dépendance",0,MIN((0.75*F805),1694)),MIN(F805,(0.75*$D805),1694)),2)),IF($B805="Non - avec lien de dépendance",MIN(1129,F805,$D805)*overallRate,MIN(2258,F805)*overallRate)))))</f>
        <v>Effectuez l’étape 1</v>
      </c>
      <c r="I805" s="3">
        <f t="shared" si="12"/>
        <v>0</v>
      </c>
    </row>
    <row r="806" spans="7:9" x14ac:dyDescent="0.5">
      <c r="G806" s="68" t="str">
        <f>IF(ISTEXT(overallRate),"Effectuez l’étape 1",IF($C806="Yes","Use Step 2a) Weekly for employees on leave with pay",IF(OR(COUNT($D806,E806)&lt;&gt;2,overallRate=0),0,IF(revenueReduction&gt;0.3,MAX(IF($B806="Oui - sans lien de dépendance",MIN(2258,E806,$D806)*overallRate,MIN(2258,E806)*overallRate),ROUND(MAX(IF($B806="Non - avec lien de dépendance",0,MIN((0.75*E806),1694)),MIN(E806,(0.75*$D806),1694)),2)),IF($B806="Non - avec lien de dépendance",MIN(1129,E806,$D806)*overallRate,MIN(2258,E806)*overallRate)))))</f>
        <v>Effectuez l’étape 1</v>
      </c>
      <c r="H806" s="68" t="str">
        <f>IF(ISTEXT(overallRate),"Effectuez l’étape 1",IF($C806="Yes","Use Step 2a) Weekly for employees on leave with pay",IF(OR(COUNT($D806,F806)&lt;&gt;2,overallRate=0),0,IF(revenueReduction&gt;0.3,MAX(IF($B806="Oui - sans lien de dépendance",MIN(2258,F806,$D806)*overallRate,MIN(2258,F806)*overallRate),ROUND(MAX(IF($B806="Non - avec lien de dépendance",0,MIN((0.75*F806),1694)),MIN(F806,(0.75*$D806),1694)),2)),IF($B806="Non - avec lien de dépendance",MIN(1129,F806,$D806)*overallRate,MIN(2258,F806)*overallRate)))))</f>
        <v>Effectuez l’étape 1</v>
      </c>
      <c r="I806" s="3">
        <f t="shared" si="12"/>
        <v>0</v>
      </c>
    </row>
    <row r="807" spans="7:9" x14ac:dyDescent="0.5">
      <c r="G807" s="68" t="str">
        <f>IF(ISTEXT(overallRate),"Effectuez l’étape 1",IF($C807="Yes","Use Step 2a) Weekly for employees on leave with pay",IF(OR(COUNT($D807,E807)&lt;&gt;2,overallRate=0),0,IF(revenueReduction&gt;0.3,MAX(IF($B807="Oui - sans lien de dépendance",MIN(2258,E807,$D807)*overallRate,MIN(2258,E807)*overallRate),ROUND(MAX(IF($B807="Non - avec lien de dépendance",0,MIN((0.75*E807),1694)),MIN(E807,(0.75*$D807),1694)),2)),IF($B807="Non - avec lien de dépendance",MIN(1129,E807,$D807)*overallRate,MIN(2258,E807)*overallRate)))))</f>
        <v>Effectuez l’étape 1</v>
      </c>
      <c r="H807" s="68" t="str">
        <f>IF(ISTEXT(overallRate),"Effectuez l’étape 1",IF($C807="Yes","Use Step 2a) Weekly for employees on leave with pay",IF(OR(COUNT($D807,F807)&lt;&gt;2,overallRate=0),0,IF(revenueReduction&gt;0.3,MAX(IF($B807="Oui - sans lien de dépendance",MIN(2258,F807,$D807)*overallRate,MIN(2258,F807)*overallRate),ROUND(MAX(IF($B807="Non - avec lien de dépendance",0,MIN((0.75*F807),1694)),MIN(F807,(0.75*$D807),1694)),2)),IF($B807="Non - avec lien de dépendance",MIN(1129,F807,$D807)*overallRate,MIN(2258,F807)*overallRate)))))</f>
        <v>Effectuez l’étape 1</v>
      </c>
      <c r="I807" s="3">
        <f t="shared" si="12"/>
        <v>0</v>
      </c>
    </row>
    <row r="808" spans="7:9" x14ac:dyDescent="0.5">
      <c r="G808" s="68" t="str">
        <f>IF(ISTEXT(overallRate),"Effectuez l’étape 1",IF($C808="Yes","Use Step 2a) Weekly for employees on leave with pay",IF(OR(COUNT($D808,E808)&lt;&gt;2,overallRate=0),0,IF(revenueReduction&gt;0.3,MAX(IF($B808="Oui - sans lien de dépendance",MIN(2258,E808,$D808)*overallRate,MIN(2258,E808)*overallRate),ROUND(MAX(IF($B808="Non - avec lien de dépendance",0,MIN((0.75*E808),1694)),MIN(E808,(0.75*$D808),1694)),2)),IF($B808="Non - avec lien de dépendance",MIN(1129,E808,$D808)*overallRate,MIN(2258,E808)*overallRate)))))</f>
        <v>Effectuez l’étape 1</v>
      </c>
      <c r="H808" s="68" t="str">
        <f>IF(ISTEXT(overallRate),"Effectuez l’étape 1",IF($C808="Yes","Use Step 2a) Weekly for employees on leave with pay",IF(OR(COUNT($D808,F808)&lt;&gt;2,overallRate=0),0,IF(revenueReduction&gt;0.3,MAX(IF($B808="Oui - sans lien de dépendance",MIN(2258,F808,$D808)*overallRate,MIN(2258,F808)*overallRate),ROUND(MAX(IF($B808="Non - avec lien de dépendance",0,MIN((0.75*F808),1694)),MIN(F808,(0.75*$D808),1694)),2)),IF($B808="Non - avec lien de dépendance",MIN(1129,F808,$D808)*overallRate,MIN(2258,F808)*overallRate)))))</f>
        <v>Effectuez l’étape 1</v>
      </c>
      <c r="I808" s="3">
        <f t="shared" si="12"/>
        <v>0</v>
      </c>
    </row>
    <row r="809" spans="7:9" x14ac:dyDescent="0.5">
      <c r="G809" s="68" t="str">
        <f>IF(ISTEXT(overallRate),"Effectuez l’étape 1",IF($C809="Yes","Use Step 2a) Weekly for employees on leave with pay",IF(OR(COUNT($D809,E809)&lt;&gt;2,overallRate=0),0,IF(revenueReduction&gt;0.3,MAX(IF($B809="Oui - sans lien de dépendance",MIN(2258,E809,$D809)*overallRate,MIN(2258,E809)*overallRate),ROUND(MAX(IF($B809="Non - avec lien de dépendance",0,MIN((0.75*E809),1694)),MIN(E809,(0.75*$D809),1694)),2)),IF($B809="Non - avec lien de dépendance",MIN(1129,E809,$D809)*overallRate,MIN(2258,E809)*overallRate)))))</f>
        <v>Effectuez l’étape 1</v>
      </c>
      <c r="H809" s="68" t="str">
        <f>IF(ISTEXT(overallRate),"Effectuez l’étape 1",IF($C809="Yes","Use Step 2a) Weekly for employees on leave with pay",IF(OR(COUNT($D809,F809)&lt;&gt;2,overallRate=0),0,IF(revenueReduction&gt;0.3,MAX(IF($B809="Oui - sans lien de dépendance",MIN(2258,F809,$D809)*overallRate,MIN(2258,F809)*overallRate),ROUND(MAX(IF($B809="Non - avec lien de dépendance",0,MIN((0.75*F809),1694)),MIN(F809,(0.75*$D809),1694)),2)),IF($B809="Non - avec lien de dépendance",MIN(1129,F809,$D809)*overallRate,MIN(2258,F809)*overallRate)))))</f>
        <v>Effectuez l’étape 1</v>
      </c>
      <c r="I809" s="3">
        <f t="shared" si="12"/>
        <v>0</v>
      </c>
    </row>
    <row r="810" spans="7:9" x14ac:dyDescent="0.5">
      <c r="G810" s="68" t="str">
        <f>IF(ISTEXT(overallRate),"Effectuez l’étape 1",IF($C810="Yes","Use Step 2a) Weekly for employees on leave with pay",IF(OR(COUNT($D810,E810)&lt;&gt;2,overallRate=0),0,IF(revenueReduction&gt;0.3,MAX(IF($B810="Oui - sans lien de dépendance",MIN(2258,E810,$D810)*overallRate,MIN(2258,E810)*overallRate),ROUND(MAX(IF($B810="Non - avec lien de dépendance",0,MIN((0.75*E810),1694)),MIN(E810,(0.75*$D810),1694)),2)),IF($B810="Non - avec lien de dépendance",MIN(1129,E810,$D810)*overallRate,MIN(2258,E810)*overallRate)))))</f>
        <v>Effectuez l’étape 1</v>
      </c>
      <c r="H810" s="68" t="str">
        <f>IF(ISTEXT(overallRate),"Effectuez l’étape 1",IF($C810="Yes","Use Step 2a) Weekly for employees on leave with pay",IF(OR(COUNT($D810,F810)&lt;&gt;2,overallRate=0),0,IF(revenueReduction&gt;0.3,MAX(IF($B810="Oui - sans lien de dépendance",MIN(2258,F810,$D810)*overallRate,MIN(2258,F810)*overallRate),ROUND(MAX(IF($B810="Non - avec lien de dépendance",0,MIN((0.75*F810),1694)),MIN(F810,(0.75*$D810),1694)),2)),IF($B810="Non - avec lien de dépendance",MIN(1129,F810,$D810)*overallRate,MIN(2258,F810)*overallRate)))))</f>
        <v>Effectuez l’étape 1</v>
      </c>
      <c r="I810" s="3">
        <f t="shared" si="12"/>
        <v>0</v>
      </c>
    </row>
    <row r="811" spans="7:9" x14ac:dyDescent="0.5">
      <c r="G811" s="68" t="str">
        <f>IF(ISTEXT(overallRate),"Effectuez l’étape 1",IF($C811="Yes","Use Step 2a) Weekly for employees on leave with pay",IF(OR(COUNT($D811,E811)&lt;&gt;2,overallRate=0),0,IF(revenueReduction&gt;0.3,MAX(IF($B811="Oui - sans lien de dépendance",MIN(2258,E811,$D811)*overallRate,MIN(2258,E811)*overallRate),ROUND(MAX(IF($B811="Non - avec lien de dépendance",0,MIN((0.75*E811),1694)),MIN(E811,(0.75*$D811),1694)),2)),IF($B811="Non - avec lien de dépendance",MIN(1129,E811,$D811)*overallRate,MIN(2258,E811)*overallRate)))))</f>
        <v>Effectuez l’étape 1</v>
      </c>
      <c r="H811" s="68" t="str">
        <f>IF(ISTEXT(overallRate),"Effectuez l’étape 1",IF($C811="Yes","Use Step 2a) Weekly for employees on leave with pay",IF(OR(COUNT($D811,F811)&lt;&gt;2,overallRate=0),0,IF(revenueReduction&gt;0.3,MAX(IF($B811="Oui - sans lien de dépendance",MIN(2258,F811,$D811)*overallRate,MIN(2258,F811)*overallRate),ROUND(MAX(IF($B811="Non - avec lien de dépendance",0,MIN((0.75*F811),1694)),MIN(F811,(0.75*$D811),1694)),2)),IF($B811="Non - avec lien de dépendance",MIN(1129,F811,$D811)*overallRate,MIN(2258,F811)*overallRate)))))</f>
        <v>Effectuez l’étape 1</v>
      </c>
      <c r="I811" s="3">
        <f t="shared" si="12"/>
        <v>0</v>
      </c>
    </row>
    <row r="812" spans="7:9" x14ac:dyDescent="0.5">
      <c r="G812" s="68" t="str">
        <f>IF(ISTEXT(overallRate),"Effectuez l’étape 1",IF($C812="Yes","Use Step 2a) Weekly for employees on leave with pay",IF(OR(COUNT($D812,E812)&lt;&gt;2,overallRate=0),0,IF(revenueReduction&gt;0.3,MAX(IF($B812="Oui - sans lien de dépendance",MIN(2258,E812,$D812)*overallRate,MIN(2258,E812)*overallRate),ROUND(MAX(IF($B812="Non - avec lien de dépendance",0,MIN((0.75*E812),1694)),MIN(E812,(0.75*$D812),1694)),2)),IF($B812="Non - avec lien de dépendance",MIN(1129,E812,$D812)*overallRate,MIN(2258,E812)*overallRate)))))</f>
        <v>Effectuez l’étape 1</v>
      </c>
      <c r="H812" s="68" t="str">
        <f>IF(ISTEXT(overallRate),"Effectuez l’étape 1",IF($C812="Yes","Use Step 2a) Weekly for employees on leave with pay",IF(OR(COUNT($D812,F812)&lt;&gt;2,overallRate=0),0,IF(revenueReduction&gt;0.3,MAX(IF($B812="Oui - sans lien de dépendance",MIN(2258,F812,$D812)*overallRate,MIN(2258,F812)*overallRate),ROUND(MAX(IF($B812="Non - avec lien de dépendance",0,MIN((0.75*F812),1694)),MIN(F812,(0.75*$D812),1694)),2)),IF($B812="Non - avec lien de dépendance",MIN(1129,F812,$D812)*overallRate,MIN(2258,F812)*overallRate)))))</f>
        <v>Effectuez l’étape 1</v>
      </c>
      <c r="I812" s="3">
        <f t="shared" si="12"/>
        <v>0</v>
      </c>
    </row>
    <row r="813" spans="7:9" x14ac:dyDescent="0.5">
      <c r="G813" s="68" t="str">
        <f>IF(ISTEXT(overallRate),"Effectuez l’étape 1",IF($C813="Yes","Use Step 2a) Weekly for employees on leave with pay",IF(OR(COUNT($D813,E813)&lt;&gt;2,overallRate=0),0,IF(revenueReduction&gt;0.3,MAX(IF($B813="Oui - sans lien de dépendance",MIN(2258,E813,$D813)*overallRate,MIN(2258,E813)*overallRate),ROUND(MAX(IF($B813="Non - avec lien de dépendance",0,MIN((0.75*E813),1694)),MIN(E813,(0.75*$D813),1694)),2)),IF($B813="Non - avec lien de dépendance",MIN(1129,E813,$D813)*overallRate,MIN(2258,E813)*overallRate)))))</f>
        <v>Effectuez l’étape 1</v>
      </c>
      <c r="H813" s="68" t="str">
        <f>IF(ISTEXT(overallRate),"Effectuez l’étape 1",IF($C813="Yes","Use Step 2a) Weekly for employees on leave with pay",IF(OR(COUNT($D813,F813)&lt;&gt;2,overallRate=0),0,IF(revenueReduction&gt;0.3,MAX(IF($B813="Oui - sans lien de dépendance",MIN(2258,F813,$D813)*overallRate,MIN(2258,F813)*overallRate),ROUND(MAX(IF($B813="Non - avec lien de dépendance",0,MIN((0.75*F813),1694)),MIN(F813,(0.75*$D813),1694)),2)),IF($B813="Non - avec lien de dépendance",MIN(1129,F813,$D813)*overallRate,MIN(2258,F813)*overallRate)))))</f>
        <v>Effectuez l’étape 1</v>
      </c>
      <c r="I813" s="3">
        <f t="shared" si="12"/>
        <v>0</v>
      </c>
    </row>
    <row r="814" spans="7:9" x14ac:dyDescent="0.5">
      <c r="G814" s="68" t="str">
        <f>IF(ISTEXT(overallRate),"Effectuez l’étape 1",IF($C814="Yes","Use Step 2a) Weekly for employees on leave with pay",IF(OR(COUNT($D814,E814)&lt;&gt;2,overallRate=0),0,IF(revenueReduction&gt;0.3,MAX(IF($B814="Oui - sans lien de dépendance",MIN(2258,E814,$D814)*overallRate,MIN(2258,E814)*overallRate),ROUND(MAX(IF($B814="Non - avec lien de dépendance",0,MIN((0.75*E814),1694)),MIN(E814,(0.75*$D814),1694)),2)),IF($B814="Non - avec lien de dépendance",MIN(1129,E814,$D814)*overallRate,MIN(2258,E814)*overallRate)))))</f>
        <v>Effectuez l’étape 1</v>
      </c>
      <c r="H814" s="68" t="str">
        <f>IF(ISTEXT(overallRate),"Effectuez l’étape 1",IF($C814="Yes","Use Step 2a) Weekly for employees on leave with pay",IF(OR(COUNT($D814,F814)&lt;&gt;2,overallRate=0),0,IF(revenueReduction&gt;0.3,MAX(IF($B814="Oui - sans lien de dépendance",MIN(2258,F814,$D814)*overallRate,MIN(2258,F814)*overallRate),ROUND(MAX(IF($B814="Non - avec lien de dépendance",0,MIN((0.75*F814),1694)),MIN(F814,(0.75*$D814),1694)),2)),IF($B814="Non - avec lien de dépendance",MIN(1129,F814,$D814)*overallRate,MIN(2258,F814)*overallRate)))))</f>
        <v>Effectuez l’étape 1</v>
      </c>
      <c r="I814" s="3">
        <f t="shared" si="12"/>
        <v>0</v>
      </c>
    </row>
    <row r="815" spans="7:9" x14ac:dyDescent="0.5">
      <c r="G815" s="68" t="str">
        <f>IF(ISTEXT(overallRate),"Effectuez l’étape 1",IF($C815="Yes","Use Step 2a) Weekly for employees on leave with pay",IF(OR(COUNT($D815,E815)&lt;&gt;2,overallRate=0),0,IF(revenueReduction&gt;0.3,MAX(IF($B815="Oui - sans lien de dépendance",MIN(2258,E815,$D815)*overallRate,MIN(2258,E815)*overallRate),ROUND(MAX(IF($B815="Non - avec lien de dépendance",0,MIN((0.75*E815),1694)),MIN(E815,(0.75*$D815),1694)),2)),IF($B815="Non - avec lien de dépendance",MIN(1129,E815,$D815)*overallRate,MIN(2258,E815)*overallRate)))))</f>
        <v>Effectuez l’étape 1</v>
      </c>
      <c r="H815" s="68" t="str">
        <f>IF(ISTEXT(overallRate),"Effectuez l’étape 1",IF($C815="Yes","Use Step 2a) Weekly for employees on leave with pay",IF(OR(COUNT($D815,F815)&lt;&gt;2,overallRate=0),0,IF(revenueReduction&gt;0.3,MAX(IF($B815="Oui - sans lien de dépendance",MIN(2258,F815,$D815)*overallRate,MIN(2258,F815)*overallRate),ROUND(MAX(IF($B815="Non - avec lien de dépendance",0,MIN((0.75*F815),1694)),MIN(F815,(0.75*$D815),1694)),2)),IF($B815="Non - avec lien de dépendance",MIN(1129,F815,$D815)*overallRate,MIN(2258,F815)*overallRate)))))</f>
        <v>Effectuez l’étape 1</v>
      </c>
      <c r="I815" s="3">
        <f t="shared" si="12"/>
        <v>0</v>
      </c>
    </row>
    <row r="816" spans="7:9" x14ac:dyDescent="0.5">
      <c r="G816" s="68" t="str">
        <f>IF(ISTEXT(overallRate),"Effectuez l’étape 1",IF($C816="Yes","Use Step 2a) Weekly for employees on leave with pay",IF(OR(COUNT($D816,E816)&lt;&gt;2,overallRate=0),0,IF(revenueReduction&gt;0.3,MAX(IF($B816="Oui - sans lien de dépendance",MIN(2258,E816,$D816)*overallRate,MIN(2258,E816)*overallRate),ROUND(MAX(IF($B816="Non - avec lien de dépendance",0,MIN((0.75*E816),1694)),MIN(E816,(0.75*$D816),1694)),2)),IF($B816="Non - avec lien de dépendance",MIN(1129,E816,$D816)*overallRate,MIN(2258,E816)*overallRate)))))</f>
        <v>Effectuez l’étape 1</v>
      </c>
      <c r="H816" s="68" t="str">
        <f>IF(ISTEXT(overallRate),"Effectuez l’étape 1",IF($C816="Yes","Use Step 2a) Weekly for employees on leave with pay",IF(OR(COUNT($D816,F816)&lt;&gt;2,overallRate=0),0,IF(revenueReduction&gt;0.3,MAX(IF($B816="Oui - sans lien de dépendance",MIN(2258,F816,$D816)*overallRate,MIN(2258,F816)*overallRate),ROUND(MAX(IF($B816="Non - avec lien de dépendance",0,MIN((0.75*F816),1694)),MIN(F816,(0.75*$D816),1694)),2)),IF($B816="Non - avec lien de dépendance",MIN(1129,F816,$D816)*overallRate,MIN(2258,F816)*overallRate)))))</f>
        <v>Effectuez l’étape 1</v>
      </c>
      <c r="I816" s="3">
        <f t="shared" si="12"/>
        <v>0</v>
      </c>
    </row>
    <row r="817" spans="7:9" x14ac:dyDescent="0.5">
      <c r="G817" s="68" t="str">
        <f>IF(ISTEXT(overallRate),"Effectuez l’étape 1",IF($C817="Yes","Use Step 2a) Weekly for employees on leave with pay",IF(OR(COUNT($D817,E817)&lt;&gt;2,overallRate=0),0,IF(revenueReduction&gt;0.3,MAX(IF($B817="Oui - sans lien de dépendance",MIN(2258,E817,$D817)*overallRate,MIN(2258,E817)*overallRate),ROUND(MAX(IF($B817="Non - avec lien de dépendance",0,MIN((0.75*E817),1694)),MIN(E817,(0.75*$D817),1694)),2)),IF($B817="Non - avec lien de dépendance",MIN(1129,E817,$D817)*overallRate,MIN(2258,E817)*overallRate)))))</f>
        <v>Effectuez l’étape 1</v>
      </c>
      <c r="H817" s="68" t="str">
        <f>IF(ISTEXT(overallRate),"Effectuez l’étape 1",IF($C817="Yes","Use Step 2a) Weekly for employees on leave with pay",IF(OR(COUNT($D817,F817)&lt;&gt;2,overallRate=0),0,IF(revenueReduction&gt;0.3,MAX(IF($B817="Oui - sans lien de dépendance",MIN(2258,F817,$D817)*overallRate,MIN(2258,F817)*overallRate),ROUND(MAX(IF($B817="Non - avec lien de dépendance",0,MIN((0.75*F817),1694)),MIN(F817,(0.75*$D817),1694)),2)),IF($B817="Non - avec lien de dépendance",MIN(1129,F817,$D817)*overallRate,MIN(2258,F817)*overallRate)))))</f>
        <v>Effectuez l’étape 1</v>
      </c>
      <c r="I817" s="3">
        <f t="shared" si="12"/>
        <v>0</v>
      </c>
    </row>
    <row r="818" spans="7:9" x14ac:dyDescent="0.5">
      <c r="G818" s="68" t="str">
        <f>IF(ISTEXT(overallRate),"Effectuez l’étape 1",IF($C818="Yes","Use Step 2a) Weekly for employees on leave with pay",IF(OR(COUNT($D818,E818)&lt;&gt;2,overallRate=0),0,IF(revenueReduction&gt;0.3,MAX(IF($B818="Oui - sans lien de dépendance",MIN(2258,E818,$D818)*overallRate,MIN(2258,E818)*overallRate),ROUND(MAX(IF($B818="Non - avec lien de dépendance",0,MIN((0.75*E818),1694)),MIN(E818,(0.75*$D818),1694)),2)),IF($B818="Non - avec lien de dépendance",MIN(1129,E818,$D818)*overallRate,MIN(2258,E818)*overallRate)))))</f>
        <v>Effectuez l’étape 1</v>
      </c>
      <c r="H818" s="68" t="str">
        <f>IF(ISTEXT(overallRate),"Effectuez l’étape 1",IF($C818="Yes","Use Step 2a) Weekly for employees on leave with pay",IF(OR(COUNT($D818,F818)&lt;&gt;2,overallRate=0),0,IF(revenueReduction&gt;0.3,MAX(IF($B818="Oui - sans lien de dépendance",MIN(2258,F818,$D818)*overallRate,MIN(2258,F818)*overallRate),ROUND(MAX(IF($B818="Non - avec lien de dépendance",0,MIN((0.75*F818),1694)),MIN(F818,(0.75*$D818),1694)),2)),IF($B818="Non - avec lien de dépendance",MIN(1129,F818,$D818)*overallRate,MIN(2258,F818)*overallRate)))))</f>
        <v>Effectuez l’étape 1</v>
      </c>
      <c r="I818" s="3">
        <f t="shared" si="12"/>
        <v>0</v>
      </c>
    </row>
    <row r="819" spans="7:9" x14ac:dyDescent="0.5">
      <c r="G819" s="68" t="str">
        <f>IF(ISTEXT(overallRate),"Effectuez l’étape 1",IF($C819="Yes","Use Step 2a) Weekly for employees on leave with pay",IF(OR(COUNT($D819,E819)&lt;&gt;2,overallRate=0),0,IF(revenueReduction&gt;0.3,MAX(IF($B819="Oui - sans lien de dépendance",MIN(2258,E819,$D819)*overallRate,MIN(2258,E819)*overallRate),ROUND(MAX(IF($B819="Non - avec lien de dépendance",0,MIN((0.75*E819),1694)),MIN(E819,(0.75*$D819),1694)),2)),IF($B819="Non - avec lien de dépendance",MIN(1129,E819,$D819)*overallRate,MIN(2258,E819)*overallRate)))))</f>
        <v>Effectuez l’étape 1</v>
      </c>
      <c r="H819" s="68" t="str">
        <f>IF(ISTEXT(overallRate),"Effectuez l’étape 1",IF($C819="Yes","Use Step 2a) Weekly for employees on leave with pay",IF(OR(COUNT($D819,F819)&lt;&gt;2,overallRate=0),0,IF(revenueReduction&gt;0.3,MAX(IF($B819="Oui - sans lien de dépendance",MIN(2258,F819,$D819)*overallRate,MIN(2258,F819)*overallRate),ROUND(MAX(IF($B819="Non - avec lien de dépendance",0,MIN((0.75*F819),1694)),MIN(F819,(0.75*$D819),1694)),2)),IF($B819="Non - avec lien de dépendance",MIN(1129,F819,$D819)*overallRate,MIN(2258,F819)*overallRate)))))</f>
        <v>Effectuez l’étape 1</v>
      </c>
      <c r="I819" s="3">
        <f t="shared" si="12"/>
        <v>0</v>
      </c>
    </row>
    <row r="820" spans="7:9" x14ac:dyDescent="0.5">
      <c r="G820" s="68" t="str">
        <f>IF(ISTEXT(overallRate),"Effectuez l’étape 1",IF($C820="Yes","Use Step 2a) Weekly for employees on leave with pay",IF(OR(COUNT($D820,E820)&lt;&gt;2,overallRate=0),0,IF(revenueReduction&gt;0.3,MAX(IF($B820="Oui - sans lien de dépendance",MIN(2258,E820,$D820)*overallRate,MIN(2258,E820)*overallRate),ROUND(MAX(IF($B820="Non - avec lien de dépendance",0,MIN((0.75*E820),1694)),MIN(E820,(0.75*$D820),1694)),2)),IF($B820="Non - avec lien de dépendance",MIN(1129,E820,$D820)*overallRate,MIN(2258,E820)*overallRate)))))</f>
        <v>Effectuez l’étape 1</v>
      </c>
      <c r="H820" s="68" t="str">
        <f>IF(ISTEXT(overallRate),"Effectuez l’étape 1",IF($C820="Yes","Use Step 2a) Weekly for employees on leave with pay",IF(OR(COUNT($D820,F820)&lt;&gt;2,overallRate=0),0,IF(revenueReduction&gt;0.3,MAX(IF($B820="Oui - sans lien de dépendance",MIN(2258,F820,$D820)*overallRate,MIN(2258,F820)*overallRate),ROUND(MAX(IF($B820="Non - avec lien de dépendance",0,MIN((0.75*F820),1694)),MIN(F820,(0.75*$D820),1694)),2)),IF($B820="Non - avec lien de dépendance",MIN(1129,F820,$D820)*overallRate,MIN(2258,F820)*overallRate)))))</f>
        <v>Effectuez l’étape 1</v>
      </c>
      <c r="I820" s="3">
        <f t="shared" si="12"/>
        <v>0</v>
      </c>
    </row>
    <row r="821" spans="7:9" x14ac:dyDescent="0.5">
      <c r="G821" s="68" t="str">
        <f>IF(ISTEXT(overallRate),"Effectuez l’étape 1",IF($C821="Yes","Use Step 2a) Weekly for employees on leave with pay",IF(OR(COUNT($D821,E821)&lt;&gt;2,overallRate=0),0,IF(revenueReduction&gt;0.3,MAX(IF($B821="Oui - sans lien de dépendance",MIN(2258,E821,$D821)*overallRate,MIN(2258,E821)*overallRate),ROUND(MAX(IF($B821="Non - avec lien de dépendance",0,MIN((0.75*E821),1694)),MIN(E821,(0.75*$D821),1694)),2)),IF($B821="Non - avec lien de dépendance",MIN(1129,E821,$D821)*overallRate,MIN(2258,E821)*overallRate)))))</f>
        <v>Effectuez l’étape 1</v>
      </c>
      <c r="H821" s="68" t="str">
        <f>IF(ISTEXT(overallRate),"Effectuez l’étape 1",IF($C821="Yes","Use Step 2a) Weekly for employees on leave with pay",IF(OR(COUNT($D821,F821)&lt;&gt;2,overallRate=0),0,IF(revenueReduction&gt;0.3,MAX(IF($B821="Oui - sans lien de dépendance",MIN(2258,F821,$D821)*overallRate,MIN(2258,F821)*overallRate),ROUND(MAX(IF($B821="Non - avec lien de dépendance",0,MIN((0.75*F821),1694)),MIN(F821,(0.75*$D821),1694)),2)),IF($B821="Non - avec lien de dépendance",MIN(1129,F821,$D821)*overallRate,MIN(2258,F821)*overallRate)))))</f>
        <v>Effectuez l’étape 1</v>
      </c>
      <c r="I821" s="3">
        <f t="shared" si="12"/>
        <v>0</v>
      </c>
    </row>
    <row r="822" spans="7:9" x14ac:dyDescent="0.5">
      <c r="G822" s="68" t="str">
        <f>IF(ISTEXT(overallRate),"Effectuez l’étape 1",IF($C822="Yes","Use Step 2a) Weekly for employees on leave with pay",IF(OR(COUNT($D822,E822)&lt;&gt;2,overallRate=0),0,IF(revenueReduction&gt;0.3,MAX(IF($B822="Oui - sans lien de dépendance",MIN(2258,E822,$D822)*overallRate,MIN(2258,E822)*overallRate),ROUND(MAX(IF($B822="Non - avec lien de dépendance",0,MIN((0.75*E822),1694)),MIN(E822,(0.75*$D822),1694)),2)),IF($B822="Non - avec lien de dépendance",MIN(1129,E822,$D822)*overallRate,MIN(2258,E822)*overallRate)))))</f>
        <v>Effectuez l’étape 1</v>
      </c>
      <c r="H822" s="68" t="str">
        <f>IF(ISTEXT(overallRate),"Effectuez l’étape 1",IF($C822="Yes","Use Step 2a) Weekly for employees on leave with pay",IF(OR(COUNT($D822,F822)&lt;&gt;2,overallRate=0),0,IF(revenueReduction&gt;0.3,MAX(IF($B822="Oui - sans lien de dépendance",MIN(2258,F822,$D822)*overallRate,MIN(2258,F822)*overallRate),ROUND(MAX(IF($B822="Non - avec lien de dépendance",0,MIN((0.75*F822),1694)),MIN(F822,(0.75*$D822),1694)),2)),IF($B822="Non - avec lien de dépendance",MIN(1129,F822,$D822)*overallRate,MIN(2258,F822)*overallRate)))))</f>
        <v>Effectuez l’étape 1</v>
      </c>
      <c r="I822" s="3">
        <f t="shared" si="12"/>
        <v>0</v>
      </c>
    </row>
    <row r="823" spans="7:9" x14ac:dyDescent="0.5">
      <c r="G823" s="68" t="str">
        <f>IF(ISTEXT(overallRate),"Effectuez l’étape 1",IF($C823="Yes","Use Step 2a) Weekly for employees on leave with pay",IF(OR(COUNT($D823,E823)&lt;&gt;2,overallRate=0),0,IF(revenueReduction&gt;0.3,MAX(IF($B823="Oui - sans lien de dépendance",MIN(2258,E823,$D823)*overallRate,MIN(2258,E823)*overallRate),ROUND(MAX(IF($B823="Non - avec lien de dépendance",0,MIN((0.75*E823),1694)),MIN(E823,(0.75*$D823),1694)),2)),IF($B823="Non - avec lien de dépendance",MIN(1129,E823,$D823)*overallRate,MIN(2258,E823)*overallRate)))))</f>
        <v>Effectuez l’étape 1</v>
      </c>
      <c r="H823" s="68" t="str">
        <f>IF(ISTEXT(overallRate),"Effectuez l’étape 1",IF($C823="Yes","Use Step 2a) Weekly for employees on leave with pay",IF(OR(COUNT($D823,F823)&lt;&gt;2,overallRate=0),0,IF(revenueReduction&gt;0.3,MAX(IF($B823="Oui - sans lien de dépendance",MIN(2258,F823,$D823)*overallRate,MIN(2258,F823)*overallRate),ROUND(MAX(IF($B823="Non - avec lien de dépendance",0,MIN((0.75*F823),1694)),MIN(F823,(0.75*$D823),1694)),2)),IF($B823="Non - avec lien de dépendance",MIN(1129,F823,$D823)*overallRate,MIN(2258,F823)*overallRate)))))</f>
        <v>Effectuez l’étape 1</v>
      </c>
      <c r="I823" s="3">
        <f t="shared" si="12"/>
        <v>0</v>
      </c>
    </row>
    <row r="824" spans="7:9" x14ac:dyDescent="0.5">
      <c r="G824" s="68" t="str">
        <f>IF(ISTEXT(overallRate),"Effectuez l’étape 1",IF($C824="Yes","Use Step 2a) Weekly for employees on leave with pay",IF(OR(COUNT($D824,E824)&lt;&gt;2,overallRate=0),0,IF(revenueReduction&gt;0.3,MAX(IF($B824="Oui - sans lien de dépendance",MIN(2258,E824,$D824)*overallRate,MIN(2258,E824)*overallRate),ROUND(MAX(IF($B824="Non - avec lien de dépendance",0,MIN((0.75*E824),1694)),MIN(E824,(0.75*$D824),1694)),2)),IF($B824="Non - avec lien de dépendance",MIN(1129,E824,$D824)*overallRate,MIN(2258,E824)*overallRate)))))</f>
        <v>Effectuez l’étape 1</v>
      </c>
      <c r="H824" s="68" t="str">
        <f>IF(ISTEXT(overallRate),"Effectuez l’étape 1",IF($C824="Yes","Use Step 2a) Weekly for employees on leave with pay",IF(OR(COUNT($D824,F824)&lt;&gt;2,overallRate=0),0,IF(revenueReduction&gt;0.3,MAX(IF($B824="Oui - sans lien de dépendance",MIN(2258,F824,$D824)*overallRate,MIN(2258,F824)*overallRate),ROUND(MAX(IF($B824="Non - avec lien de dépendance",0,MIN((0.75*F824),1694)),MIN(F824,(0.75*$D824),1694)),2)),IF($B824="Non - avec lien de dépendance",MIN(1129,F824,$D824)*overallRate,MIN(2258,F824)*overallRate)))))</f>
        <v>Effectuez l’étape 1</v>
      </c>
      <c r="I824" s="3">
        <f t="shared" si="12"/>
        <v>0</v>
      </c>
    </row>
    <row r="825" spans="7:9" x14ac:dyDescent="0.5">
      <c r="G825" s="68" t="str">
        <f>IF(ISTEXT(overallRate),"Effectuez l’étape 1",IF($C825="Yes","Use Step 2a) Weekly for employees on leave with pay",IF(OR(COUNT($D825,E825)&lt;&gt;2,overallRate=0),0,IF(revenueReduction&gt;0.3,MAX(IF($B825="Oui - sans lien de dépendance",MIN(2258,E825,$D825)*overallRate,MIN(2258,E825)*overallRate),ROUND(MAX(IF($B825="Non - avec lien de dépendance",0,MIN((0.75*E825),1694)),MIN(E825,(0.75*$D825),1694)),2)),IF($B825="Non - avec lien de dépendance",MIN(1129,E825,$D825)*overallRate,MIN(2258,E825)*overallRate)))))</f>
        <v>Effectuez l’étape 1</v>
      </c>
      <c r="H825" s="68" t="str">
        <f>IF(ISTEXT(overallRate),"Effectuez l’étape 1",IF($C825="Yes","Use Step 2a) Weekly for employees on leave with pay",IF(OR(COUNT($D825,F825)&lt;&gt;2,overallRate=0),0,IF(revenueReduction&gt;0.3,MAX(IF($B825="Oui - sans lien de dépendance",MIN(2258,F825,$D825)*overallRate,MIN(2258,F825)*overallRate),ROUND(MAX(IF($B825="Non - avec lien de dépendance",0,MIN((0.75*F825),1694)),MIN(F825,(0.75*$D825),1694)),2)),IF($B825="Non - avec lien de dépendance",MIN(1129,F825,$D825)*overallRate,MIN(2258,F825)*overallRate)))))</f>
        <v>Effectuez l’étape 1</v>
      </c>
      <c r="I825" s="3">
        <f t="shared" si="12"/>
        <v>0</v>
      </c>
    </row>
    <row r="826" spans="7:9" x14ac:dyDescent="0.5">
      <c r="G826" s="68" t="str">
        <f>IF(ISTEXT(overallRate),"Effectuez l’étape 1",IF($C826="Yes","Use Step 2a) Weekly for employees on leave with pay",IF(OR(COUNT($D826,E826)&lt;&gt;2,overallRate=0),0,IF(revenueReduction&gt;0.3,MAX(IF($B826="Oui - sans lien de dépendance",MIN(2258,E826,$D826)*overallRate,MIN(2258,E826)*overallRate),ROUND(MAX(IF($B826="Non - avec lien de dépendance",0,MIN((0.75*E826),1694)),MIN(E826,(0.75*$D826),1694)),2)),IF($B826="Non - avec lien de dépendance",MIN(1129,E826,$D826)*overallRate,MIN(2258,E826)*overallRate)))))</f>
        <v>Effectuez l’étape 1</v>
      </c>
      <c r="H826" s="68" t="str">
        <f>IF(ISTEXT(overallRate),"Effectuez l’étape 1",IF($C826="Yes","Use Step 2a) Weekly for employees on leave with pay",IF(OR(COUNT($D826,F826)&lt;&gt;2,overallRate=0),0,IF(revenueReduction&gt;0.3,MAX(IF($B826="Oui - sans lien de dépendance",MIN(2258,F826,$D826)*overallRate,MIN(2258,F826)*overallRate),ROUND(MAX(IF($B826="Non - avec lien de dépendance",0,MIN((0.75*F826),1694)),MIN(F826,(0.75*$D826),1694)),2)),IF($B826="Non - avec lien de dépendance",MIN(1129,F826,$D826)*overallRate,MIN(2258,F826)*overallRate)))))</f>
        <v>Effectuez l’étape 1</v>
      </c>
      <c r="I826" s="3">
        <f t="shared" si="12"/>
        <v>0</v>
      </c>
    </row>
    <row r="827" spans="7:9" x14ac:dyDescent="0.5">
      <c r="G827" s="68" t="str">
        <f>IF(ISTEXT(overallRate),"Effectuez l’étape 1",IF($C827="Yes","Use Step 2a) Weekly for employees on leave with pay",IF(OR(COUNT($D827,E827)&lt;&gt;2,overallRate=0),0,IF(revenueReduction&gt;0.3,MAX(IF($B827="Oui - sans lien de dépendance",MIN(2258,E827,$D827)*overallRate,MIN(2258,E827)*overallRate),ROUND(MAX(IF($B827="Non - avec lien de dépendance",0,MIN((0.75*E827),1694)),MIN(E827,(0.75*$D827),1694)),2)),IF($B827="Non - avec lien de dépendance",MIN(1129,E827,$D827)*overallRate,MIN(2258,E827)*overallRate)))))</f>
        <v>Effectuez l’étape 1</v>
      </c>
      <c r="H827" s="68" t="str">
        <f>IF(ISTEXT(overallRate),"Effectuez l’étape 1",IF($C827="Yes","Use Step 2a) Weekly for employees on leave with pay",IF(OR(COUNT($D827,F827)&lt;&gt;2,overallRate=0),0,IF(revenueReduction&gt;0.3,MAX(IF($B827="Oui - sans lien de dépendance",MIN(2258,F827,$D827)*overallRate,MIN(2258,F827)*overallRate),ROUND(MAX(IF($B827="Non - avec lien de dépendance",0,MIN((0.75*F827),1694)),MIN(F827,(0.75*$D827),1694)),2)),IF($B827="Non - avec lien de dépendance",MIN(1129,F827,$D827)*overallRate,MIN(2258,F827)*overallRate)))))</f>
        <v>Effectuez l’étape 1</v>
      </c>
      <c r="I827" s="3">
        <f t="shared" si="12"/>
        <v>0</v>
      </c>
    </row>
    <row r="828" spans="7:9" x14ac:dyDescent="0.5">
      <c r="G828" s="68" t="str">
        <f>IF(ISTEXT(overallRate),"Effectuez l’étape 1",IF($C828="Yes","Use Step 2a) Weekly for employees on leave with pay",IF(OR(COUNT($D828,E828)&lt;&gt;2,overallRate=0),0,IF(revenueReduction&gt;0.3,MAX(IF($B828="Oui - sans lien de dépendance",MIN(2258,E828,$D828)*overallRate,MIN(2258,E828)*overallRate),ROUND(MAX(IF($B828="Non - avec lien de dépendance",0,MIN((0.75*E828),1694)),MIN(E828,(0.75*$D828),1694)),2)),IF($B828="Non - avec lien de dépendance",MIN(1129,E828,$D828)*overallRate,MIN(2258,E828)*overallRate)))))</f>
        <v>Effectuez l’étape 1</v>
      </c>
      <c r="H828" s="68" t="str">
        <f>IF(ISTEXT(overallRate),"Effectuez l’étape 1",IF($C828="Yes","Use Step 2a) Weekly for employees on leave with pay",IF(OR(COUNT($D828,F828)&lt;&gt;2,overallRate=0),0,IF(revenueReduction&gt;0.3,MAX(IF($B828="Oui - sans lien de dépendance",MIN(2258,F828,$D828)*overallRate,MIN(2258,F828)*overallRate),ROUND(MAX(IF($B828="Non - avec lien de dépendance",0,MIN((0.75*F828),1694)),MIN(F828,(0.75*$D828),1694)),2)),IF($B828="Non - avec lien de dépendance",MIN(1129,F828,$D828)*overallRate,MIN(2258,F828)*overallRate)))))</f>
        <v>Effectuez l’étape 1</v>
      </c>
      <c r="I828" s="3">
        <f t="shared" si="12"/>
        <v>0</v>
      </c>
    </row>
    <row r="829" spans="7:9" x14ac:dyDescent="0.5">
      <c r="G829" s="68" t="str">
        <f>IF(ISTEXT(overallRate),"Effectuez l’étape 1",IF($C829="Yes","Use Step 2a) Weekly for employees on leave with pay",IF(OR(COUNT($D829,E829)&lt;&gt;2,overallRate=0),0,IF(revenueReduction&gt;0.3,MAX(IF($B829="Oui - sans lien de dépendance",MIN(2258,E829,$D829)*overallRate,MIN(2258,E829)*overallRate),ROUND(MAX(IF($B829="Non - avec lien de dépendance",0,MIN((0.75*E829),1694)),MIN(E829,(0.75*$D829),1694)),2)),IF($B829="Non - avec lien de dépendance",MIN(1129,E829,$D829)*overallRate,MIN(2258,E829)*overallRate)))))</f>
        <v>Effectuez l’étape 1</v>
      </c>
      <c r="H829" s="68" t="str">
        <f>IF(ISTEXT(overallRate),"Effectuez l’étape 1",IF($C829="Yes","Use Step 2a) Weekly for employees on leave with pay",IF(OR(COUNT($D829,F829)&lt;&gt;2,overallRate=0),0,IF(revenueReduction&gt;0.3,MAX(IF($B829="Oui - sans lien de dépendance",MIN(2258,F829,$D829)*overallRate,MIN(2258,F829)*overallRate),ROUND(MAX(IF($B829="Non - avec lien de dépendance",0,MIN((0.75*F829),1694)),MIN(F829,(0.75*$D829),1694)),2)),IF($B829="Non - avec lien de dépendance",MIN(1129,F829,$D829)*overallRate,MIN(2258,F829)*overallRate)))))</f>
        <v>Effectuez l’étape 1</v>
      </c>
      <c r="I829" s="3">
        <f t="shared" si="12"/>
        <v>0</v>
      </c>
    </row>
    <row r="830" spans="7:9" x14ac:dyDescent="0.5">
      <c r="G830" s="68" t="str">
        <f>IF(ISTEXT(overallRate),"Effectuez l’étape 1",IF($C830="Yes","Use Step 2a) Weekly for employees on leave with pay",IF(OR(COUNT($D830,E830)&lt;&gt;2,overallRate=0),0,IF(revenueReduction&gt;0.3,MAX(IF($B830="Oui - sans lien de dépendance",MIN(2258,E830,$D830)*overallRate,MIN(2258,E830)*overallRate),ROUND(MAX(IF($B830="Non - avec lien de dépendance",0,MIN((0.75*E830),1694)),MIN(E830,(0.75*$D830),1694)),2)),IF($B830="Non - avec lien de dépendance",MIN(1129,E830,$D830)*overallRate,MIN(2258,E830)*overallRate)))))</f>
        <v>Effectuez l’étape 1</v>
      </c>
      <c r="H830" s="68" t="str">
        <f>IF(ISTEXT(overallRate),"Effectuez l’étape 1",IF($C830="Yes","Use Step 2a) Weekly for employees on leave with pay",IF(OR(COUNT($D830,F830)&lt;&gt;2,overallRate=0),0,IF(revenueReduction&gt;0.3,MAX(IF($B830="Oui - sans lien de dépendance",MIN(2258,F830,$D830)*overallRate,MIN(2258,F830)*overallRate),ROUND(MAX(IF($B830="Non - avec lien de dépendance",0,MIN((0.75*F830),1694)),MIN(F830,(0.75*$D830),1694)),2)),IF($B830="Non - avec lien de dépendance",MIN(1129,F830,$D830)*overallRate,MIN(2258,F830)*overallRate)))))</f>
        <v>Effectuez l’étape 1</v>
      </c>
      <c r="I830" s="3">
        <f t="shared" si="12"/>
        <v>0</v>
      </c>
    </row>
    <row r="831" spans="7:9" x14ac:dyDescent="0.5">
      <c r="G831" s="68" t="str">
        <f>IF(ISTEXT(overallRate),"Effectuez l’étape 1",IF($C831="Yes","Use Step 2a) Weekly for employees on leave with pay",IF(OR(COUNT($D831,E831)&lt;&gt;2,overallRate=0),0,IF(revenueReduction&gt;0.3,MAX(IF($B831="Oui - sans lien de dépendance",MIN(2258,E831,$D831)*overallRate,MIN(2258,E831)*overallRate),ROUND(MAX(IF($B831="Non - avec lien de dépendance",0,MIN((0.75*E831),1694)),MIN(E831,(0.75*$D831),1694)),2)),IF($B831="Non - avec lien de dépendance",MIN(1129,E831,$D831)*overallRate,MIN(2258,E831)*overallRate)))))</f>
        <v>Effectuez l’étape 1</v>
      </c>
      <c r="H831" s="68" t="str">
        <f>IF(ISTEXT(overallRate),"Effectuez l’étape 1",IF($C831="Yes","Use Step 2a) Weekly for employees on leave with pay",IF(OR(COUNT($D831,F831)&lt;&gt;2,overallRate=0),0,IF(revenueReduction&gt;0.3,MAX(IF($B831="Oui - sans lien de dépendance",MIN(2258,F831,$D831)*overallRate,MIN(2258,F831)*overallRate),ROUND(MAX(IF($B831="Non - avec lien de dépendance",0,MIN((0.75*F831),1694)),MIN(F831,(0.75*$D831),1694)),2)),IF($B831="Non - avec lien de dépendance",MIN(1129,F831,$D831)*overallRate,MIN(2258,F831)*overallRate)))))</f>
        <v>Effectuez l’étape 1</v>
      </c>
      <c r="I831" s="3">
        <f t="shared" si="12"/>
        <v>0</v>
      </c>
    </row>
    <row r="832" spans="7:9" x14ac:dyDescent="0.5">
      <c r="G832" s="68" t="str">
        <f>IF(ISTEXT(overallRate),"Effectuez l’étape 1",IF($C832="Yes","Use Step 2a) Weekly for employees on leave with pay",IF(OR(COUNT($D832,E832)&lt;&gt;2,overallRate=0),0,IF(revenueReduction&gt;0.3,MAX(IF($B832="Oui - sans lien de dépendance",MIN(2258,E832,$D832)*overallRate,MIN(2258,E832)*overallRate),ROUND(MAX(IF($B832="Non - avec lien de dépendance",0,MIN((0.75*E832),1694)),MIN(E832,(0.75*$D832),1694)),2)),IF($B832="Non - avec lien de dépendance",MIN(1129,E832,$D832)*overallRate,MIN(2258,E832)*overallRate)))))</f>
        <v>Effectuez l’étape 1</v>
      </c>
      <c r="H832" s="68" t="str">
        <f>IF(ISTEXT(overallRate),"Effectuez l’étape 1",IF($C832="Yes","Use Step 2a) Weekly for employees on leave with pay",IF(OR(COUNT($D832,F832)&lt;&gt;2,overallRate=0),0,IF(revenueReduction&gt;0.3,MAX(IF($B832="Oui - sans lien de dépendance",MIN(2258,F832,$D832)*overallRate,MIN(2258,F832)*overallRate),ROUND(MAX(IF($B832="Non - avec lien de dépendance",0,MIN((0.75*F832),1694)),MIN(F832,(0.75*$D832),1694)),2)),IF($B832="Non - avec lien de dépendance",MIN(1129,F832,$D832)*overallRate,MIN(2258,F832)*overallRate)))))</f>
        <v>Effectuez l’étape 1</v>
      </c>
      <c r="I832" s="3">
        <f t="shared" si="12"/>
        <v>0</v>
      </c>
    </row>
    <row r="833" spans="7:9" x14ac:dyDescent="0.5">
      <c r="G833" s="68" t="str">
        <f>IF(ISTEXT(overallRate),"Effectuez l’étape 1",IF($C833="Yes","Use Step 2a) Weekly for employees on leave with pay",IF(OR(COUNT($D833,E833)&lt;&gt;2,overallRate=0),0,IF(revenueReduction&gt;0.3,MAX(IF($B833="Oui - sans lien de dépendance",MIN(2258,E833,$D833)*overallRate,MIN(2258,E833)*overallRate),ROUND(MAX(IF($B833="Non - avec lien de dépendance",0,MIN((0.75*E833),1694)),MIN(E833,(0.75*$D833),1694)),2)),IF($B833="Non - avec lien de dépendance",MIN(1129,E833,$D833)*overallRate,MIN(2258,E833)*overallRate)))))</f>
        <v>Effectuez l’étape 1</v>
      </c>
      <c r="H833" s="68" t="str">
        <f>IF(ISTEXT(overallRate),"Effectuez l’étape 1",IF($C833="Yes","Use Step 2a) Weekly for employees on leave with pay",IF(OR(COUNT($D833,F833)&lt;&gt;2,overallRate=0),0,IF(revenueReduction&gt;0.3,MAX(IF($B833="Oui - sans lien de dépendance",MIN(2258,F833,$D833)*overallRate,MIN(2258,F833)*overallRate),ROUND(MAX(IF($B833="Non - avec lien de dépendance",0,MIN((0.75*F833),1694)),MIN(F833,(0.75*$D833),1694)),2)),IF($B833="Non - avec lien de dépendance",MIN(1129,F833,$D833)*overallRate,MIN(2258,F833)*overallRate)))))</f>
        <v>Effectuez l’étape 1</v>
      </c>
      <c r="I833" s="3">
        <f t="shared" si="12"/>
        <v>0</v>
      </c>
    </row>
    <row r="834" spans="7:9" x14ac:dyDescent="0.5">
      <c r="G834" s="68" t="str">
        <f>IF(ISTEXT(overallRate),"Effectuez l’étape 1",IF($C834="Yes","Use Step 2a) Weekly for employees on leave with pay",IF(OR(COUNT($D834,E834)&lt;&gt;2,overallRate=0),0,IF(revenueReduction&gt;0.3,MAX(IF($B834="Oui - sans lien de dépendance",MIN(2258,E834,$D834)*overallRate,MIN(2258,E834)*overallRate),ROUND(MAX(IF($B834="Non - avec lien de dépendance",0,MIN((0.75*E834),1694)),MIN(E834,(0.75*$D834),1694)),2)),IF($B834="Non - avec lien de dépendance",MIN(1129,E834,$D834)*overallRate,MIN(2258,E834)*overallRate)))))</f>
        <v>Effectuez l’étape 1</v>
      </c>
      <c r="H834" s="68" t="str">
        <f>IF(ISTEXT(overallRate),"Effectuez l’étape 1",IF($C834="Yes","Use Step 2a) Weekly for employees on leave with pay",IF(OR(COUNT($D834,F834)&lt;&gt;2,overallRate=0),0,IF(revenueReduction&gt;0.3,MAX(IF($B834="Oui - sans lien de dépendance",MIN(2258,F834,$D834)*overallRate,MIN(2258,F834)*overallRate),ROUND(MAX(IF($B834="Non - avec lien de dépendance",0,MIN((0.75*F834),1694)),MIN(F834,(0.75*$D834),1694)),2)),IF($B834="Non - avec lien de dépendance",MIN(1129,F834,$D834)*overallRate,MIN(2258,F834)*overallRate)))))</f>
        <v>Effectuez l’étape 1</v>
      </c>
      <c r="I834" s="3">
        <f t="shared" si="12"/>
        <v>0</v>
      </c>
    </row>
    <row r="835" spans="7:9" x14ac:dyDescent="0.5">
      <c r="G835" s="68" t="str">
        <f>IF(ISTEXT(overallRate),"Effectuez l’étape 1",IF($C835="Yes","Use Step 2a) Weekly for employees on leave with pay",IF(OR(COUNT($D835,E835)&lt;&gt;2,overallRate=0),0,IF(revenueReduction&gt;0.3,MAX(IF($B835="Oui - sans lien de dépendance",MIN(2258,E835,$D835)*overallRate,MIN(2258,E835)*overallRate),ROUND(MAX(IF($B835="Non - avec lien de dépendance",0,MIN((0.75*E835),1694)),MIN(E835,(0.75*$D835),1694)),2)),IF($B835="Non - avec lien de dépendance",MIN(1129,E835,$D835)*overallRate,MIN(2258,E835)*overallRate)))))</f>
        <v>Effectuez l’étape 1</v>
      </c>
      <c r="H835" s="68" t="str">
        <f>IF(ISTEXT(overallRate),"Effectuez l’étape 1",IF($C835="Yes","Use Step 2a) Weekly for employees on leave with pay",IF(OR(COUNT($D835,F835)&lt;&gt;2,overallRate=0),0,IF(revenueReduction&gt;0.3,MAX(IF($B835="Oui - sans lien de dépendance",MIN(2258,F835,$D835)*overallRate,MIN(2258,F835)*overallRate),ROUND(MAX(IF($B835="Non - avec lien de dépendance",0,MIN((0.75*F835),1694)),MIN(F835,(0.75*$D835),1694)),2)),IF($B835="Non - avec lien de dépendance",MIN(1129,F835,$D835)*overallRate,MIN(2258,F835)*overallRate)))))</f>
        <v>Effectuez l’étape 1</v>
      </c>
      <c r="I835" s="3">
        <f t="shared" si="12"/>
        <v>0</v>
      </c>
    </row>
    <row r="836" spans="7:9" x14ac:dyDescent="0.5">
      <c r="G836" s="68" t="str">
        <f>IF(ISTEXT(overallRate),"Effectuez l’étape 1",IF($C836="Yes","Use Step 2a) Weekly for employees on leave with pay",IF(OR(COUNT($D836,E836)&lt;&gt;2,overallRate=0),0,IF(revenueReduction&gt;0.3,MAX(IF($B836="Oui - sans lien de dépendance",MIN(2258,E836,$D836)*overallRate,MIN(2258,E836)*overallRate),ROUND(MAX(IF($B836="Non - avec lien de dépendance",0,MIN((0.75*E836),1694)),MIN(E836,(0.75*$D836),1694)),2)),IF($B836="Non - avec lien de dépendance",MIN(1129,E836,$D836)*overallRate,MIN(2258,E836)*overallRate)))))</f>
        <v>Effectuez l’étape 1</v>
      </c>
      <c r="H836" s="68" t="str">
        <f>IF(ISTEXT(overallRate),"Effectuez l’étape 1",IF($C836="Yes","Use Step 2a) Weekly for employees on leave with pay",IF(OR(COUNT($D836,F836)&lt;&gt;2,overallRate=0),0,IF(revenueReduction&gt;0.3,MAX(IF($B836="Oui - sans lien de dépendance",MIN(2258,F836,$D836)*overallRate,MIN(2258,F836)*overallRate),ROUND(MAX(IF($B836="Non - avec lien de dépendance",0,MIN((0.75*F836),1694)),MIN(F836,(0.75*$D836),1694)),2)),IF($B836="Non - avec lien de dépendance",MIN(1129,F836,$D836)*overallRate,MIN(2258,F836)*overallRate)))))</f>
        <v>Effectuez l’étape 1</v>
      </c>
      <c r="I836" s="3">
        <f t="shared" si="12"/>
        <v>0</v>
      </c>
    </row>
    <row r="837" spans="7:9" x14ac:dyDescent="0.5">
      <c r="G837" s="68" t="str">
        <f>IF(ISTEXT(overallRate),"Effectuez l’étape 1",IF($C837="Yes","Use Step 2a) Weekly for employees on leave with pay",IF(OR(COUNT($D837,E837)&lt;&gt;2,overallRate=0),0,IF(revenueReduction&gt;0.3,MAX(IF($B837="Oui - sans lien de dépendance",MIN(2258,E837,$D837)*overallRate,MIN(2258,E837)*overallRate),ROUND(MAX(IF($B837="Non - avec lien de dépendance",0,MIN((0.75*E837),1694)),MIN(E837,(0.75*$D837),1694)),2)),IF($B837="Non - avec lien de dépendance",MIN(1129,E837,$D837)*overallRate,MIN(2258,E837)*overallRate)))))</f>
        <v>Effectuez l’étape 1</v>
      </c>
      <c r="H837" s="68" t="str">
        <f>IF(ISTEXT(overallRate),"Effectuez l’étape 1",IF($C837="Yes","Use Step 2a) Weekly for employees on leave with pay",IF(OR(COUNT($D837,F837)&lt;&gt;2,overallRate=0),0,IF(revenueReduction&gt;0.3,MAX(IF($B837="Oui - sans lien de dépendance",MIN(2258,F837,$D837)*overallRate,MIN(2258,F837)*overallRate),ROUND(MAX(IF($B837="Non - avec lien de dépendance",0,MIN((0.75*F837),1694)),MIN(F837,(0.75*$D837),1694)),2)),IF($B837="Non - avec lien de dépendance",MIN(1129,F837,$D837)*overallRate,MIN(2258,F837)*overallRate)))))</f>
        <v>Effectuez l’étape 1</v>
      </c>
      <c r="I837" s="3">
        <f t="shared" si="12"/>
        <v>0</v>
      </c>
    </row>
    <row r="838" spans="7:9" x14ac:dyDescent="0.5">
      <c r="G838" s="68" t="str">
        <f>IF(ISTEXT(overallRate),"Effectuez l’étape 1",IF($C838="Yes","Use Step 2a) Weekly for employees on leave with pay",IF(OR(COUNT($D838,E838)&lt;&gt;2,overallRate=0),0,IF(revenueReduction&gt;0.3,MAX(IF($B838="Oui - sans lien de dépendance",MIN(2258,E838,$D838)*overallRate,MIN(2258,E838)*overallRate),ROUND(MAX(IF($B838="Non - avec lien de dépendance",0,MIN((0.75*E838),1694)),MIN(E838,(0.75*$D838),1694)),2)),IF($B838="Non - avec lien de dépendance",MIN(1129,E838,$D838)*overallRate,MIN(2258,E838)*overallRate)))))</f>
        <v>Effectuez l’étape 1</v>
      </c>
      <c r="H838" s="68" t="str">
        <f>IF(ISTEXT(overallRate),"Effectuez l’étape 1",IF($C838="Yes","Use Step 2a) Weekly for employees on leave with pay",IF(OR(COUNT($D838,F838)&lt;&gt;2,overallRate=0),0,IF(revenueReduction&gt;0.3,MAX(IF($B838="Oui - sans lien de dépendance",MIN(2258,F838,$D838)*overallRate,MIN(2258,F838)*overallRate),ROUND(MAX(IF($B838="Non - avec lien de dépendance",0,MIN((0.75*F838),1694)),MIN(F838,(0.75*$D838),1694)),2)),IF($B838="Non - avec lien de dépendance",MIN(1129,F838,$D838)*overallRate,MIN(2258,F838)*overallRate)))))</f>
        <v>Effectuez l’étape 1</v>
      </c>
      <c r="I838" s="3">
        <f t="shared" si="12"/>
        <v>0</v>
      </c>
    </row>
    <row r="839" spans="7:9" x14ac:dyDescent="0.5">
      <c r="G839" s="68" t="str">
        <f>IF(ISTEXT(overallRate),"Effectuez l’étape 1",IF($C839="Yes","Use Step 2a) Weekly for employees on leave with pay",IF(OR(COUNT($D839,E839)&lt;&gt;2,overallRate=0),0,IF(revenueReduction&gt;0.3,MAX(IF($B839="Oui - sans lien de dépendance",MIN(2258,E839,$D839)*overallRate,MIN(2258,E839)*overallRate),ROUND(MAX(IF($B839="Non - avec lien de dépendance",0,MIN((0.75*E839),1694)),MIN(E839,(0.75*$D839),1694)),2)),IF($B839="Non - avec lien de dépendance",MIN(1129,E839,$D839)*overallRate,MIN(2258,E839)*overallRate)))))</f>
        <v>Effectuez l’étape 1</v>
      </c>
      <c r="H839" s="68" t="str">
        <f>IF(ISTEXT(overallRate),"Effectuez l’étape 1",IF($C839="Yes","Use Step 2a) Weekly for employees on leave with pay",IF(OR(COUNT($D839,F839)&lt;&gt;2,overallRate=0),0,IF(revenueReduction&gt;0.3,MAX(IF($B839="Oui - sans lien de dépendance",MIN(2258,F839,$D839)*overallRate,MIN(2258,F839)*overallRate),ROUND(MAX(IF($B839="Non - avec lien de dépendance",0,MIN((0.75*F839),1694)),MIN(F839,(0.75*$D839),1694)),2)),IF($B839="Non - avec lien de dépendance",MIN(1129,F839,$D839)*overallRate,MIN(2258,F839)*overallRate)))))</f>
        <v>Effectuez l’étape 1</v>
      </c>
      <c r="I839" s="3">
        <f t="shared" ref="I839:I902" si="13">IF(AND(COUNT(B839:F839)&gt;0,OR(COUNT(D839:F839)&lt;&gt;3,ISBLANK(B839))),"Fill out all amounts",IF(COUNTIF(E839:F839,0)&gt;0,0,SUM(G839:H839)))</f>
        <v>0</v>
      </c>
    </row>
    <row r="840" spans="7:9" x14ac:dyDescent="0.5">
      <c r="G840" s="68" t="str">
        <f>IF(ISTEXT(overallRate),"Effectuez l’étape 1",IF($C840="Yes","Use Step 2a) Weekly for employees on leave with pay",IF(OR(COUNT($D840,E840)&lt;&gt;2,overallRate=0),0,IF(revenueReduction&gt;0.3,MAX(IF($B840="Oui - sans lien de dépendance",MIN(2258,E840,$D840)*overallRate,MIN(2258,E840)*overallRate),ROUND(MAX(IF($B840="Non - avec lien de dépendance",0,MIN((0.75*E840),1694)),MIN(E840,(0.75*$D840),1694)),2)),IF($B840="Non - avec lien de dépendance",MIN(1129,E840,$D840)*overallRate,MIN(2258,E840)*overallRate)))))</f>
        <v>Effectuez l’étape 1</v>
      </c>
      <c r="H840" s="68" t="str">
        <f>IF(ISTEXT(overallRate),"Effectuez l’étape 1",IF($C840="Yes","Use Step 2a) Weekly for employees on leave with pay",IF(OR(COUNT($D840,F840)&lt;&gt;2,overallRate=0),0,IF(revenueReduction&gt;0.3,MAX(IF($B840="Oui - sans lien de dépendance",MIN(2258,F840,$D840)*overallRate,MIN(2258,F840)*overallRate),ROUND(MAX(IF($B840="Non - avec lien de dépendance",0,MIN((0.75*F840),1694)),MIN(F840,(0.75*$D840),1694)),2)),IF($B840="Non - avec lien de dépendance",MIN(1129,F840,$D840)*overallRate,MIN(2258,F840)*overallRate)))))</f>
        <v>Effectuez l’étape 1</v>
      </c>
      <c r="I840" s="3">
        <f t="shared" si="13"/>
        <v>0</v>
      </c>
    </row>
    <row r="841" spans="7:9" x14ac:dyDescent="0.5">
      <c r="G841" s="68" t="str">
        <f>IF(ISTEXT(overallRate),"Effectuez l’étape 1",IF($C841="Yes","Use Step 2a) Weekly for employees on leave with pay",IF(OR(COUNT($D841,E841)&lt;&gt;2,overallRate=0),0,IF(revenueReduction&gt;0.3,MAX(IF($B841="Oui - sans lien de dépendance",MIN(2258,E841,$D841)*overallRate,MIN(2258,E841)*overallRate),ROUND(MAX(IF($B841="Non - avec lien de dépendance",0,MIN((0.75*E841),1694)),MIN(E841,(0.75*$D841),1694)),2)),IF($B841="Non - avec lien de dépendance",MIN(1129,E841,$D841)*overallRate,MIN(2258,E841)*overallRate)))))</f>
        <v>Effectuez l’étape 1</v>
      </c>
      <c r="H841" s="68" t="str">
        <f>IF(ISTEXT(overallRate),"Effectuez l’étape 1",IF($C841="Yes","Use Step 2a) Weekly for employees on leave with pay",IF(OR(COUNT($D841,F841)&lt;&gt;2,overallRate=0),0,IF(revenueReduction&gt;0.3,MAX(IF($B841="Oui - sans lien de dépendance",MIN(2258,F841,$D841)*overallRate,MIN(2258,F841)*overallRate),ROUND(MAX(IF($B841="Non - avec lien de dépendance",0,MIN((0.75*F841),1694)),MIN(F841,(0.75*$D841),1694)),2)),IF($B841="Non - avec lien de dépendance",MIN(1129,F841,$D841)*overallRate,MIN(2258,F841)*overallRate)))))</f>
        <v>Effectuez l’étape 1</v>
      </c>
      <c r="I841" s="3">
        <f t="shared" si="13"/>
        <v>0</v>
      </c>
    </row>
    <row r="842" spans="7:9" x14ac:dyDescent="0.5">
      <c r="G842" s="68" t="str">
        <f>IF(ISTEXT(overallRate),"Effectuez l’étape 1",IF($C842="Yes","Use Step 2a) Weekly for employees on leave with pay",IF(OR(COUNT($D842,E842)&lt;&gt;2,overallRate=0),0,IF(revenueReduction&gt;0.3,MAX(IF($B842="Oui - sans lien de dépendance",MIN(2258,E842,$D842)*overallRate,MIN(2258,E842)*overallRate),ROUND(MAX(IF($B842="Non - avec lien de dépendance",0,MIN((0.75*E842),1694)),MIN(E842,(0.75*$D842),1694)),2)),IF($B842="Non - avec lien de dépendance",MIN(1129,E842,$D842)*overallRate,MIN(2258,E842)*overallRate)))))</f>
        <v>Effectuez l’étape 1</v>
      </c>
      <c r="H842" s="68" t="str">
        <f>IF(ISTEXT(overallRate),"Effectuez l’étape 1",IF($C842="Yes","Use Step 2a) Weekly for employees on leave with pay",IF(OR(COUNT($D842,F842)&lt;&gt;2,overallRate=0),0,IF(revenueReduction&gt;0.3,MAX(IF($B842="Oui - sans lien de dépendance",MIN(2258,F842,$D842)*overallRate,MIN(2258,F842)*overallRate),ROUND(MAX(IF($B842="Non - avec lien de dépendance",0,MIN((0.75*F842),1694)),MIN(F842,(0.75*$D842),1694)),2)),IF($B842="Non - avec lien de dépendance",MIN(1129,F842,$D842)*overallRate,MIN(2258,F842)*overallRate)))))</f>
        <v>Effectuez l’étape 1</v>
      </c>
      <c r="I842" s="3">
        <f t="shared" si="13"/>
        <v>0</v>
      </c>
    </row>
    <row r="843" spans="7:9" x14ac:dyDescent="0.5">
      <c r="G843" s="68" t="str">
        <f>IF(ISTEXT(overallRate),"Effectuez l’étape 1",IF($C843="Yes","Use Step 2a) Weekly for employees on leave with pay",IF(OR(COUNT($D843,E843)&lt;&gt;2,overallRate=0),0,IF(revenueReduction&gt;0.3,MAX(IF($B843="Oui - sans lien de dépendance",MIN(2258,E843,$D843)*overallRate,MIN(2258,E843)*overallRate),ROUND(MAX(IF($B843="Non - avec lien de dépendance",0,MIN((0.75*E843),1694)),MIN(E843,(0.75*$D843),1694)),2)),IF($B843="Non - avec lien de dépendance",MIN(1129,E843,$D843)*overallRate,MIN(2258,E843)*overallRate)))))</f>
        <v>Effectuez l’étape 1</v>
      </c>
      <c r="H843" s="68" t="str">
        <f>IF(ISTEXT(overallRate),"Effectuez l’étape 1",IF($C843="Yes","Use Step 2a) Weekly for employees on leave with pay",IF(OR(COUNT($D843,F843)&lt;&gt;2,overallRate=0),0,IF(revenueReduction&gt;0.3,MAX(IF($B843="Oui - sans lien de dépendance",MIN(2258,F843,$D843)*overallRate,MIN(2258,F843)*overallRate),ROUND(MAX(IF($B843="Non - avec lien de dépendance",0,MIN((0.75*F843),1694)),MIN(F843,(0.75*$D843),1694)),2)),IF($B843="Non - avec lien de dépendance",MIN(1129,F843,$D843)*overallRate,MIN(2258,F843)*overallRate)))))</f>
        <v>Effectuez l’étape 1</v>
      </c>
      <c r="I843" s="3">
        <f t="shared" si="13"/>
        <v>0</v>
      </c>
    </row>
    <row r="844" spans="7:9" x14ac:dyDescent="0.5">
      <c r="G844" s="68" t="str">
        <f>IF(ISTEXT(overallRate),"Effectuez l’étape 1",IF($C844="Yes","Use Step 2a) Weekly for employees on leave with pay",IF(OR(COUNT($D844,E844)&lt;&gt;2,overallRate=0),0,IF(revenueReduction&gt;0.3,MAX(IF($B844="Oui - sans lien de dépendance",MIN(2258,E844,$D844)*overallRate,MIN(2258,E844)*overallRate),ROUND(MAX(IF($B844="Non - avec lien de dépendance",0,MIN((0.75*E844),1694)),MIN(E844,(0.75*$D844),1694)),2)),IF($B844="Non - avec lien de dépendance",MIN(1129,E844,$D844)*overallRate,MIN(2258,E844)*overallRate)))))</f>
        <v>Effectuez l’étape 1</v>
      </c>
      <c r="H844" s="68" t="str">
        <f>IF(ISTEXT(overallRate),"Effectuez l’étape 1",IF($C844="Yes","Use Step 2a) Weekly for employees on leave with pay",IF(OR(COUNT($D844,F844)&lt;&gt;2,overallRate=0),0,IF(revenueReduction&gt;0.3,MAX(IF($B844="Oui - sans lien de dépendance",MIN(2258,F844,$D844)*overallRate,MIN(2258,F844)*overallRate),ROUND(MAX(IF($B844="Non - avec lien de dépendance",0,MIN((0.75*F844),1694)),MIN(F844,(0.75*$D844),1694)),2)),IF($B844="Non - avec lien de dépendance",MIN(1129,F844,$D844)*overallRate,MIN(2258,F844)*overallRate)))))</f>
        <v>Effectuez l’étape 1</v>
      </c>
      <c r="I844" s="3">
        <f t="shared" si="13"/>
        <v>0</v>
      </c>
    </row>
    <row r="845" spans="7:9" x14ac:dyDescent="0.5">
      <c r="G845" s="68" t="str">
        <f>IF(ISTEXT(overallRate),"Effectuez l’étape 1",IF($C845="Yes","Use Step 2a) Weekly for employees on leave with pay",IF(OR(COUNT($D845,E845)&lt;&gt;2,overallRate=0),0,IF(revenueReduction&gt;0.3,MAX(IF($B845="Oui - sans lien de dépendance",MIN(2258,E845,$D845)*overallRate,MIN(2258,E845)*overallRate),ROUND(MAX(IF($B845="Non - avec lien de dépendance",0,MIN((0.75*E845),1694)),MIN(E845,(0.75*$D845),1694)),2)),IF($B845="Non - avec lien de dépendance",MIN(1129,E845,$D845)*overallRate,MIN(2258,E845)*overallRate)))))</f>
        <v>Effectuez l’étape 1</v>
      </c>
      <c r="H845" s="68" t="str">
        <f>IF(ISTEXT(overallRate),"Effectuez l’étape 1",IF($C845="Yes","Use Step 2a) Weekly for employees on leave with pay",IF(OR(COUNT($D845,F845)&lt;&gt;2,overallRate=0),0,IF(revenueReduction&gt;0.3,MAX(IF($B845="Oui - sans lien de dépendance",MIN(2258,F845,$D845)*overallRate,MIN(2258,F845)*overallRate),ROUND(MAX(IF($B845="Non - avec lien de dépendance",0,MIN((0.75*F845),1694)),MIN(F845,(0.75*$D845),1694)),2)),IF($B845="Non - avec lien de dépendance",MIN(1129,F845,$D845)*overallRate,MIN(2258,F845)*overallRate)))))</f>
        <v>Effectuez l’étape 1</v>
      </c>
      <c r="I845" s="3">
        <f t="shared" si="13"/>
        <v>0</v>
      </c>
    </row>
    <row r="846" spans="7:9" x14ac:dyDescent="0.5">
      <c r="G846" s="68" t="str">
        <f>IF(ISTEXT(overallRate),"Effectuez l’étape 1",IF($C846="Yes","Use Step 2a) Weekly for employees on leave with pay",IF(OR(COUNT($D846,E846)&lt;&gt;2,overallRate=0),0,IF(revenueReduction&gt;0.3,MAX(IF($B846="Oui - sans lien de dépendance",MIN(2258,E846,$D846)*overallRate,MIN(2258,E846)*overallRate),ROUND(MAX(IF($B846="Non - avec lien de dépendance",0,MIN((0.75*E846),1694)),MIN(E846,(0.75*$D846),1694)),2)),IF($B846="Non - avec lien de dépendance",MIN(1129,E846,$D846)*overallRate,MIN(2258,E846)*overallRate)))))</f>
        <v>Effectuez l’étape 1</v>
      </c>
      <c r="H846" s="68" t="str">
        <f>IF(ISTEXT(overallRate),"Effectuez l’étape 1",IF($C846="Yes","Use Step 2a) Weekly for employees on leave with pay",IF(OR(COUNT($D846,F846)&lt;&gt;2,overallRate=0),0,IF(revenueReduction&gt;0.3,MAX(IF($B846="Oui - sans lien de dépendance",MIN(2258,F846,$D846)*overallRate,MIN(2258,F846)*overallRate),ROUND(MAX(IF($B846="Non - avec lien de dépendance",0,MIN((0.75*F846),1694)),MIN(F846,(0.75*$D846),1694)),2)),IF($B846="Non - avec lien de dépendance",MIN(1129,F846,$D846)*overallRate,MIN(2258,F846)*overallRate)))))</f>
        <v>Effectuez l’étape 1</v>
      </c>
      <c r="I846" s="3">
        <f t="shared" si="13"/>
        <v>0</v>
      </c>
    </row>
    <row r="847" spans="7:9" x14ac:dyDescent="0.5">
      <c r="G847" s="68" t="str">
        <f>IF(ISTEXT(overallRate),"Effectuez l’étape 1",IF($C847="Yes","Use Step 2a) Weekly for employees on leave with pay",IF(OR(COUNT($D847,E847)&lt;&gt;2,overallRate=0),0,IF(revenueReduction&gt;0.3,MAX(IF($B847="Oui - sans lien de dépendance",MIN(2258,E847,$D847)*overallRate,MIN(2258,E847)*overallRate),ROUND(MAX(IF($B847="Non - avec lien de dépendance",0,MIN((0.75*E847),1694)),MIN(E847,(0.75*$D847),1694)),2)),IF($B847="Non - avec lien de dépendance",MIN(1129,E847,$D847)*overallRate,MIN(2258,E847)*overallRate)))))</f>
        <v>Effectuez l’étape 1</v>
      </c>
      <c r="H847" s="68" t="str">
        <f>IF(ISTEXT(overallRate),"Effectuez l’étape 1",IF($C847="Yes","Use Step 2a) Weekly for employees on leave with pay",IF(OR(COUNT($D847,F847)&lt;&gt;2,overallRate=0),0,IF(revenueReduction&gt;0.3,MAX(IF($B847="Oui - sans lien de dépendance",MIN(2258,F847,$D847)*overallRate,MIN(2258,F847)*overallRate),ROUND(MAX(IF($B847="Non - avec lien de dépendance",0,MIN((0.75*F847),1694)),MIN(F847,(0.75*$D847),1694)),2)),IF($B847="Non - avec lien de dépendance",MIN(1129,F847,$D847)*overallRate,MIN(2258,F847)*overallRate)))))</f>
        <v>Effectuez l’étape 1</v>
      </c>
      <c r="I847" s="3">
        <f t="shared" si="13"/>
        <v>0</v>
      </c>
    </row>
    <row r="848" spans="7:9" x14ac:dyDescent="0.5">
      <c r="G848" s="68" t="str">
        <f>IF(ISTEXT(overallRate),"Effectuez l’étape 1",IF($C848="Yes","Use Step 2a) Weekly for employees on leave with pay",IF(OR(COUNT($D848,E848)&lt;&gt;2,overallRate=0),0,IF(revenueReduction&gt;0.3,MAX(IF($B848="Oui - sans lien de dépendance",MIN(2258,E848,$D848)*overallRate,MIN(2258,E848)*overallRate),ROUND(MAX(IF($B848="Non - avec lien de dépendance",0,MIN((0.75*E848),1694)),MIN(E848,(0.75*$D848),1694)),2)),IF($B848="Non - avec lien de dépendance",MIN(1129,E848,$D848)*overallRate,MIN(2258,E848)*overallRate)))))</f>
        <v>Effectuez l’étape 1</v>
      </c>
      <c r="H848" s="68" t="str">
        <f>IF(ISTEXT(overallRate),"Effectuez l’étape 1",IF($C848="Yes","Use Step 2a) Weekly for employees on leave with pay",IF(OR(COUNT($D848,F848)&lt;&gt;2,overallRate=0),0,IF(revenueReduction&gt;0.3,MAX(IF($B848="Oui - sans lien de dépendance",MIN(2258,F848,$D848)*overallRate,MIN(2258,F848)*overallRate),ROUND(MAX(IF($B848="Non - avec lien de dépendance",0,MIN((0.75*F848),1694)),MIN(F848,(0.75*$D848),1694)),2)),IF($B848="Non - avec lien de dépendance",MIN(1129,F848,$D848)*overallRate,MIN(2258,F848)*overallRate)))))</f>
        <v>Effectuez l’étape 1</v>
      </c>
      <c r="I848" s="3">
        <f t="shared" si="13"/>
        <v>0</v>
      </c>
    </row>
    <row r="849" spans="7:9" x14ac:dyDescent="0.5">
      <c r="G849" s="68" t="str">
        <f>IF(ISTEXT(overallRate),"Effectuez l’étape 1",IF($C849="Yes","Use Step 2a) Weekly for employees on leave with pay",IF(OR(COUNT($D849,E849)&lt;&gt;2,overallRate=0),0,IF(revenueReduction&gt;0.3,MAX(IF($B849="Oui - sans lien de dépendance",MIN(2258,E849,$D849)*overallRate,MIN(2258,E849)*overallRate),ROUND(MAX(IF($B849="Non - avec lien de dépendance",0,MIN((0.75*E849),1694)),MIN(E849,(0.75*$D849),1694)),2)),IF($B849="Non - avec lien de dépendance",MIN(1129,E849,$D849)*overallRate,MIN(2258,E849)*overallRate)))))</f>
        <v>Effectuez l’étape 1</v>
      </c>
      <c r="H849" s="68" t="str">
        <f>IF(ISTEXT(overallRate),"Effectuez l’étape 1",IF($C849="Yes","Use Step 2a) Weekly for employees on leave with pay",IF(OR(COUNT($D849,F849)&lt;&gt;2,overallRate=0),0,IF(revenueReduction&gt;0.3,MAX(IF($B849="Oui - sans lien de dépendance",MIN(2258,F849,$D849)*overallRate,MIN(2258,F849)*overallRate),ROUND(MAX(IF($B849="Non - avec lien de dépendance",0,MIN((0.75*F849),1694)),MIN(F849,(0.75*$D849),1694)),2)),IF($B849="Non - avec lien de dépendance",MIN(1129,F849,$D849)*overallRate,MIN(2258,F849)*overallRate)))))</f>
        <v>Effectuez l’étape 1</v>
      </c>
      <c r="I849" s="3">
        <f t="shared" si="13"/>
        <v>0</v>
      </c>
    </row>
    <row r="850" spans="7:9" x14ac:dyDescent="0.5">
      <c r="G850" s="68" t="str">
        <f>IF(ISTEXT(overallRate),"Effectuez l’étape 1",IF($C850="Yes","Use Step 2a) Weekly for employees on leave with pay",IF(OR(COUNT($D850,E850)&lt;&gt;2,overallRate=0),0,IF(revenueReduction&gt;0.3,MAX(IF($B850="Oui - sans lien de dépendance",MIN(2258,E850,$D850)*overallRate,MIN(2258,E850)*overallRate),ROUND(MAX(IF($B850="Non - avec lien de dépendance",0,MIN((0.75*E850),1694)),MIN(E850,(0.75*$D850),1694)),2)),IF($B850="Non - avec lien de dépendance",MIN(1129,E850,$D850)*overallRate,MIN(2258,E850)*overallRate)))))</f>
        <v>Effectuez l’étape 1</v>
      </c>
      <c r="H850" s="68" t="str">
        <f>IF(ISTEXT(overallRate),"Effectuez l’étape 1",IF($C850="Yes","Use Step 2a) Weekly for employees on leave with pay",IF(OR(COUNT($D850,F850)&lt;&gt;2,overallRate=0),0,IF(revenueReduction&gt;0.3,MAX(IF($B850="Oui - sans lien de dépendance",MIN(2258,F850,$D850)*overallRate,MIN(2258,F850)*overallRate),ROUND(MAX(IF($B850="Non - avec lien de dépendance",0,MIN((0.75*F850),1694)),MIN(F850,(0.75*$D850),1694)),2)),IF($B850="Non - avec lien de dépendance",MIN(1129,F850,$D850)*overallRate,MIN(2258,F850)*overallRate)))))</f>
        <v>Effectuez l’étape 1</v>
      </c>
      <c r="I850" s="3">
        <f t="shared" si="13"/>
        <v>0</v>
      </c>
    </row>
    <row r="851" spans="7:9" x14ac:dyDescent="0.5">
      <c r="G851" s="68" t="str">
        <f>IF(ISTEXT(overallRate),"Effectuez l’étape 1",IF($C851="Yes","Use Step 2a) Weekly for employees on leave with pay",IF(OR(COUNT($D851,E851)&lt;&gt;2,overallRate=0),0,IF(revenueReduction&gt;0.3,MAX(IF($B851="Oui - sans lien de dépendance",MIN(2258,E851,$D851)*overallRate,MIN(2258,E851)*overallRate),ROUND(MAX(IF($B851="Non - avec lien de dépendance",0,MIN((0.75*E851),1694)),MIN(E851,(0.75*$D851),1694)),2)),IF($B851="Non - avec lien de dépendance",MIN(1129,E851,$D851)*overallRate,MIN(2258,E851)*overallRate)))))</f>
        <v>Effectuez l’étape 1</v>
      </c>
      <c r="H851" s="68" t="str">
        <f>IF(ISTEXT(overallRate),"Effectuez l’étape 1",IF($C851="Yes","Use Step 2a) Weekly for employees on leave with pay",IF(OR(COUNT($D851,F851)&lt;&gt;2,overallRate=0),0,IF(revenueReduction&gt;0.3,MAX(IF($B851="Oui - sans lien de dépendance",MIN(2258,F851,$D851)*overallRate,MIN(2258,F851)*overallRate),ROUND(MAX(IF($B851="Non - avec lien de dépendance",0,MIN((0.75*F851),1694)),MIN(F851,(0.75*$D851),1694)),2)),IF($B851="Non - avec lien de dépendance",MIN(1129,F851,$D851)*overallRate,MIN(2258,F851)*overallRate)))))</f>
        <v>Effectuez l’étape 1</v>
      </c>
      <c r="I851" s="3">
        <f t="shared" si="13"/>
        <v>0</v>
      </c>
    </row>
    <row r="852" spans="7:9" x14ac:dyDescent="0.5">
      <c r="G852" s="68" t="str">
        <f>IF(ISTEXT(overallRate),"Effectuez l’étape 1",IF($C852="Yes","Use Step 2a) Weekly for employees on leave with pay",IF(OR(COUNT($D852,E852)&lt;&gt;2,overallRate=0),0,IF(revenueReduction&gt;0.3,MAX(IF($B852="Oui - sans lien de dépendance",MIN(2258,E852,$D852)*overallRate,MIN(2258,E852)*overallRate),ROUND(MAX(IF($B852="Non - avec lien de dépendance",0,MIN((0.75*E852),1694)),MIN(E852,(0.75*$D852),1694)),2)),IF($B852="Non - avec lien de dépendance",MIN(1129,E852,$D852)*overallRate,MIN(2258,E852)*overallRate)))))</f>
        <v>Effectuez l’étape 1</v>
      </c>
      <c r="H852" s="68" t="str">
        <f>IF(ISTEXT(overallRate),"Effectuez l’étape 1",IF($C852="Yes","Use Step 2a) Weekly for employees on leave with pay",IF(OR(COUNT($D852,F852)&lt;&gt;2,overallRate=0),0,IF(revenueReduction&gt;0.3,MAX(IF($B852="Oui - sans lien de dépendance",MIN(2258,F852,$D852)*overallRate,MIN(2258,F852)*overallRate),ROUND(MAX(IF($B852="Non - avec lien de dépendance",0,MIN((0.75*F852),1694)),MIN(F852,(0.75*$D852),1694)),2)),IF($B852="Non - avec lien de dépendance",MIN(1129,F852,$D852)*overallRate,MIN(2258,F852)*overallRate)))))</f>
        <v>Effectuez l’étape 1</v>
      </c>
      <c r="I852" s="3">
        <f t="shared" si="13"/>
        <v>0</v>
      </c>
    </row>
    <row r="853" spans="7:9" x14ac:dyDescent="0.5">
      <c r="G853" s="68" t="str">
        <f>IF(ISTEXT(overallRate),"Effectuez l’étape 1",IF($C853="Yes","Use Step 2a) Weekly for employees on leave with pay",IF(OR(COUNT($D853,E853)&lt;&gt;2,overallRate=0),0,IF(revenueReduction&gt;0.3,MAX(IF($B853="Oui - sans lien de dépendance",MIN(2258,E853,$D853)*overallRate,MIN(2258,E853)*overallRate),ROUND(MAX(IF($B853="Non - avec lien de dépendance",0,MIN((0.75*E853),1694)),MIN(E853,(0.75*$D853),1694)),2)),IF($B853="Non - avec lien de dépendance",MIN(1129,E853,$D853)*overallRate,MIN(2258,E853)*overallRate)))))</f>
        <v>Effectuez l’étape 1</v>
      </c>
      <c r="H853" s="68" t="str">
        <f>IF(ISTEXT(overallRate),"Effectuez l’étape 1",IF($C853="Yes","Use Step 2a) Weekly for employees on leave with pay",IF(OR(COUNT($D853,F853)&lt;&gt;2,overallRate=0),0,IF(revenueReduction&gt;0.3,MAX(IF($B853="Oui - sans lien de dépendance",MIN(2258,F853,$D853)*overallRate,MIN(2258,F853)*overallRate),ROUND(MAX(IF($B853="Non - avec lien de dépendance",0,MIN((0.75*F853),1694)),MIN(F853,(0.75*$D853),1694)),2)),IF($B853="Non - avec lien de dépendance",MIN(1129,F853,$D853)*overallRate,MIN(2258,F853)*overallRate)))))</f>
        <v>Effectuez l’étape 1</v>
      </c>
      <c r="I853" s="3">
        <f t="shared" si="13"/>
        <v>0</v>
      </c>
    </row>
    <row r="854" spans="7:9" x14ac:dyDescent="0.5">
      <c r="G854" s="68" t="str">
        <f>IF(ISTEXT(overallRate),"Effectuez l’étape 1",IF($C854="Yes","Use Step 2a) Weekly for employees on leave with pay",IF(OR(COUNT($D854,E854)&lt;&gt;2,overallRate=0),0,IF(revenueReduction&gt;0.3,MAX(IF($B854="Oui - sans lien de dépendance",MIN(2258,E854,$D854)*overallRate,MIN(2258,E854)*overallRate),ROUND(MAX(IF($B854="Non - avec lien de dépendance",0,MIN((0.75*E854),1694)),MIN(E854,(0.75*$D854),1694)),2)),IF($B854="Non - avec lien de dépendance",MIN(1129,E854,$D854)*overallRate,MIN(2258,E854)*overallRate)))))</f>
        <v>Effectuez l’étape 1</v>
      </c>
      <c r="H854" s="68" t="str">
        <f>IF(ISTEXT(overallRate),"Effectuez l’étape 1",IF($C854="Yes","Use Step 2a) Weekly for employees on leave with pay",IF(OR(COUNT($D854,F854)&lt;&gt;2,overallRate=0),0,IF(revenueReduction&gt;0.3,MAX(IF($B854="Oui - sans lien de dépendance",MIN(2258,F854,$D854)*overallRate,MIN(2258,F854)*overallRate),ROUND(MAX(IF($B854="Non - avec lien de dépendance",0,MIN((0.75*F854),1694)),MIN(F854,(0.75*$D854),1694)),2)),IF($B854="Non - avec lien de dépendance",MIN(1129,F854,$D854)*overallRate,MIN(2258,F854)*overallRate)))))</f>
        <v>Effectuez l’étape 1</v>
      </c>
      <c r="I854" s="3">
        <f t="shared" si="13"/>
        <v>0</v>
      </c>
    </row>
    <row r="855" spans="7:9" x14ac:dyDescent="0.5">
      <c r="G855" s="68" t="str">
        <f>IF(ISTEXT(overallRate),"Effectuez l’étape 1",IF($C855="Yes","Use Step 2a) Weekly for employees on leave with pay",IF(OR(COUNT($D855,E855)&lt;&gt;2,overallRate=0),0,IF(revenueReduction&gt;0.3,MAX(IF($B855="Oui - sans lien de dépendance",MIN(2258,E855,$D855)*overallRate,MIN(2258,E855)*overallRate),ROUND(MAX(IF($B855="Non - avec lien de dépendance",0,MIN((0.75*E855),1694)),MIN(E855,(0.75*$D855),1694)),2)),IF($B855="Non - avec lien de dépendance",MIN(1129,E855,$D855)*overallRate,MIN(2258,E855)*overallRate)))))</f>
        <v>Effectuez l’étape 1</v>
      </c>
      <c r="H855" s="68" t="str">
        <f>IF(ISTEXT(overallRate),"Effectuez l’étape 1",IF($C855="Yes","Use Step 2a) Weekly for employees on leave with pay",IF(OR(COUNT($D855,F855)&lt;&gt;2,overallRate=0),0,IF(revenueReduction&gt;0.3,MAX(IF($B855="Oui - sans lien de dépendance",MIN(2258,F855,$D855)*overallRate,MIN(2258,F855)*overallRate),ROUND(MAX(IF($B855="Non - avec lien de dépendance",0,MIN((0.75*F855),1694)),MIN(F855,(0.75*$D855),1694)),2)),IF($B855="Non - avec lien de dépendance",MIN(1129,F855,$D855)*overallRate,MIN(2258,F855)*overallRate)))))</f>
        <v>Effectuez l’étape 1</v>
      </c>
      <c r="I855" s="3">
        <f t="shared" si="13"/>
        <v>0</v>
      </c>
    </row>
    <row r="856" spans="7:9" x14ac:dyDescent="0.5">
      <c r="G856" s="68" t="str">
        <f>IF(ISTEXT(overallRate),"Effectuez l’étape 1",IF($C856="Yes","Use Step 2a) Weekly for employees on leave with pay",IF(OR(COUNT($D856,E856)&lt;&gt;2,overallRate=0),0,IF(revenueReduction&gt;0.3,MAX(IF($B856="Oui - sans lien de dépendance",MIN(2258,E856,$D856)*overallRate,MIN(2258,E856)*overallRate),ROUND(MAX(IF($B856="Non - avec lien de dépendance",0,MIN((0.75*E856),1694)),MIN(E856,(0.75*$D856),1694)),2)),IF($B856="Non - avec lien de dépendance",MIN(1129,E856,$D856)*overallRate,MIN(2258,E856)*overallRate)))))</f>
        <v>Effectuez l’étape 1</v>
      </c>
      <c r="H856" s="68" t="str">
        <f>IF(ISTEXT(overallRate),"Effectuez l’étape 1",IF($C856="Yes","Use Step 2a) Weekly for employees on leave with pay",IF(OR(COUNT($D856,F856)&lt;&gt;2,overallRate=0),0,IF(revenueReduction&gt;0.3,MAX(IF($B856="Oui - sans lien de dépendance",MIN(2258,F856,$D856)*overallRate,MIN(2258,F856)*overallRate),ROUND(MAX(IF($B856="Non - avec lien de dépendance",0,MIN((0.75*F856),1694)),MIN(F856,(0.75*$D856),1694)),2)),IF($B856="Non - avec lien de dépendance",MIN(1129,F856,$D856)*overallRate,MIN(2258,F856)*overallRate)))))</f>
        <v>Effectuez l’étape 1</v>
      </c>
      <c r="I856" s="3">
        <f t="shared" si="13"/>
        <v>0</v>
      </c>
    </row>
    <row r="857" spans="7:9" x14ac:dyDescent="0.5">
      <c r="G857" s="68" t="str">
        <f>IF(ISTEXT(overallRate),"Effectuez l’étape 1",IF($C857="Yes","Use Step 2a) Weekly for employees on leave with pay",IF(OR(COUNT($D857,E857)&lt;&gt;2,overallRate=0),0,IF(revenueReduction&gt;0.3,MAX(IF($B857="Oui - sans lien de dépendance",MIN(2258,E857,$D857)*overallRate,MIN(2258,E857)*overallRate),ROUND(MAX(IF($B857="Non - avec lien de dépendance",0,MIN((0.75*E857),1694)),MIN(E857,(0.75*$D857),1694)),2)),IF($B857="Non - avec lien de dépendance",MIN(1129,E857,$D857)*overallRate,MIN(2258,E857)*overallRate)))))</f>
        <v>Effectuez l’étape 1</v>
      </c>
      <c r="H857" s="68" t="str">
        <f>IF(ISTEXT(overallRate),"Effectuez l’étape 1",IF($C857="Yes","Use Step 2a) Weekly for employees on leave with pay",IF(OR(COUNT($D857,F857)&lt;&gt;2,overallRate=0),0,IF(revenueReduction&gt;0.3,MAX(IF($B857="Oui - sans lien de dépendance",MIN(2258,F857,$D857)*overallRate,MIN(2258,F857)*overallRate),ROUND(MAX(IF($B857="Non - avec lien de dépendance",0,MIN((0.75*F857),1694)),MIN(F857,(0.75*$D857),1694)),2)),IF($B857="Non - avec lien de dépendance",MIN(1129,F857,$D857)*overallRate,MIN(2258,F857)*overallRate)))))</f>
        <v>Effectuez l’étape 1</v>
      </c>
      <c r="I857" s="3">
        <f t="shared" si="13"/>
        <v>0</v>
      </c>
    </row>
    <row r="858" spans="7:9" x14ac:dyDescent="0.5">
      <c r="G858" s="68" t="str">
        <f>IF(ISTEXT(overallRate),"Effectuez l’étape 1",IF($C858="Yes","Use Step 2a) Weekly for employees on leave with pay",IF(OR(COUNT($D858,E858)&lt;&gt;2,overallRate=0),0,IF(revenueReduction&gt;0.3,MAX(IF($B858="Oui - sans lien de dépendance",MIN(2258,E858,$D858)*overallRate,MIN(2258,E858)*overallRate),ROUND(MAX(IF($B858="Non - avec lien de dépendance",0,MIN((0.75*E858),1694)),MIN(E858,(0.75*$D858),1694)),2)),IF($B858="Non - avec lien de dépendance",MIN(1129,E858,$D858)*overallRate,MIN(2258,E858)*overallRate)))))</f>
        <v>Effectuez l’étape 1</v>
      </c>
      <c r="H858" s="68" t="str">
        <f>IF(ISTEXT(overallRate),"Effectuez l’étape 1",IF($C858="Yes","Use Step 2a) Weekly for employees on leave with pay",IF(OR(COUNT($D858,F858)&lt;&gt;2,overallRate=0),0,IF(revenueReduction&gt;0.3,MAX(IF($B858="Oui - sans lien de dépendance",MIN(2258,F858,$D858)*overallRate,MIN(2258,F858)*overallRate),ROUND(MAX(IF($B858="Non - avec lien de dépendance",0,MIN((0.75*F858),1694)),MIN(F858,(0.75*$D858),1694)),2)),IF($B858="Non - avec lien de dépendance",MIN(1129,F858,$D858)*overallRate,MIN(2258,F858)*overallRate)))))</f>
        <v>Effectuez l’étape 1</v>
      </c>
      <c r="I858" s="3">
        <f t="shared" si="13"/>
        <v>0</v>
      </c>
    </row>
    <row r="859" spans="7:9" x14ac:dyDescent="0.5">
      <c r="G859" s="68" t="str">
        <f>IF(ISTEXT(overallRate),"Effectuez l’étape 1",IF($C859="Yes","Use Step 2a) Weekly for employees on leave with pay",IF(OR(COUNT($D859,E859)&lt;&gt;2,overallRate=0),0,IF(revenueReduction&gt;0.3,MAX(IF($B859="Oui - sans lien de dépendance",MIN(2258,E859,$D859)*overallRate,MIN(2258,E859)*overallRate),ROUND(MAX(IF($B859="Non - avec lien de dépendance",0,MIN((0.75*E859),1694)),MIN(E859,(0.75*$D859),1694)),2)),IF($B859="Non - avec lien de dépendance",MIN(1129,E859,$D859)*overallRate,MIN(2258,E859)*overallRate)))))</f>
        <v>Effectuez l’étape 1</v>
      </c>
      <c r="H859" s="68" t="str">
        <f>IF(ISTEXT(overallRate),"Effectuez l’étape 1",IF($C859="Yes","Use Step 2a) Weekly for employees on leave with pay",IF(OR(COUNT($D859,F859)&lt;&gt;2,overallRate=0),0,IF(revenueReduction&gt;0.3,MAX(IF($B859="Oui - sans lien de dépendance",MIN(2258,F859,$D859)*overallRate,MIN(2258,F859)*overallRate),ROUND(MAX(IF($B859="Non - avec lien de dépendance",0,MIN((0.75*F859),1694)),MIN(F859,(0.75*$D859),1694)),2)),IF($B859="Non - avec lien de dépendance",MIN(1129,F859,$D859)*overallRate,MIN(2258,F859)*overallRate)))))</f>
        <v>Effectuez l’étape 1</v>
      </c>
      <c r="I859" s="3">
        <f t="shared" si="13"/>
        <v>0</v>
      </c>
    </row>
    <row r="860" spans="7:9" x14ac:dyDescent="0.5">
      <c r="G860" s="68" t="str">
        <f>IF(ISTEXT(overallRate),"Effectuez l’étape 1",IF($C860="Yes","Use Step 2a) Weekly for employees on leave with pay",IF(OR(COUNT($D860,E860)&lt;&gt;2,overallRate=0),0,IF(revenueReduction&gt;0.3,MAX(IF($B860="Oui - sans lien de dépendance",MIN(2258,E860,$D860)*overallRate,MIN(2258,E860)*overallRate),ROUND(MAX(IF($B860="Non - avec lien de dépendance",0,MIN((0.75*E860),1694)),MIN(E860,(0.75*$D860),1694)),2)),IF($B860="Non - avec lien de dépendance",MIN(1129,E860,$D860)*overallRate,MIN(2258,E860)*overallRate)))))</f>
        <v>Effectuez l’étape 1</v>
      </c>
      <c r="H860" s="68" t="str">
        <f>IF(ISTEXT(overallRate),"Effectuez l’étape 1",IF($C860="Yes","Use Step 2a) Weekly for employees on leave with pay",IF(OR(COUNT($D860,F860)&lt;&gt;2,overallRate=0),0,IF(revenueReduction&gt;0.3,MAX(IF($B860="Oui - sans lien de dépendance",MIN(2258,F860,$D860)*overallRate,MIN(2258,F860)*overallRate),ROUND(MAX(IF($B860="Non - avec lien de dépendance",0,MIN((0.75*F860),1694)),MIN(F860,(0.75*$D860),1694)),2)),IF($B860="Non - avec lien de dépendance",MIN(1129,F860,$D860)*overallRate,MIN(2258,F860)*overallRate)))))</f>
        <v>Effectuez l’étape 1</v>
      </c>
      <c r="I860" s="3">
        <f t="shared" si="13"/>
        <v>0</v>
      </c>
    </row>
    <row r="861" spans="7:9" x14ac:dyDescent="0.5">
      <c r="G861" s="68" t="str">
        <f>IF(ISTEXT(overallRate),"Effectuez l’étape 1",IF($C861="Yes","Use Step 2a) Weekly for employees on leave with pay",IF(OR(COUNT($D861,E861)&lt;&gt;2,overallRate=0),0,IF(revenueReduction&gt;0.3,MAX(IF($B861="Oui - sans lien de dépendance",MIN(2258,E861,$D861)*overallRate,MIN(2258,E861)*overallRate),ROUND(MAX(IF($B861="Non - avec lien de dépendance",0,MIN((0.75*E861),1694)),MIN(E861,(0.75*$D861),1694)),2)),IF($B861="Non - avec lien de dépendance",MIN(1129,E861,$D861)*overallRate,MIN(2258,E861)*overallRate)))))</f>
        <v>Effectuez l’étape 1</v>
      </c>
      <c r="H861" s="68" t="str">
        <f>IF(ISTEXT(overallRate),"Effectuez l’étape 1",IF($C861="Yes","Use Step 2a) Weekly for employees on leave with pay",IF(OR(COUNT($D861,F861)&lt;&gt;2,overallRate=0),0,IF(revenueReduction&gt;0.3,MAX(IF($B861="Oui - sans lien de dépendance",MIN(2258,F861,$D861)*overallRate,MIN(2258,F861)*overallRate),ROUND(MAX(IF($B861="Non - avec lien de dépendance",0,MIN((0.75*F861),1694)),MIN(F861,(0.75*$D861),1694)),2)),IF($B861="Non - avec lien de dépendance",MIN(1129,F861,$D861)*overallRate,MIN(2258,F861)*overallRate)))))</f>
        <v>Effectuez l’étape 1</v>
      </c>
      <c r="I861" s="3">
        <f t="shared" si="13"/>
        <v>0</v>
      </c>
    </row>
    <row r="862" spans="7:9" x14ac:dyDescent="0.5">
      <c r="G862" s="68" t="str">
        <f>IF(ISTEXT(overallRate),"Effectuez l’étape 1",IF($C862="Yes","Use Step 2a) Weekly for employees on leave with pay",IF(OR(COUNT($D862,E862)&lt;&gt;2,overallRate=0),0,IF(revenueReduction&gt;0.3,MAX(IF($B862="Oui - sans lien de dépendance",MIN(2258,E862,$D862)*overallRate,MIN(2258,E862)*overallRate),ROUND(MAX(IF($B862="Non - avec lien de dépendance",0,MIN((0.75*E862),1694)),MIN(E862,(0.75*$D862),1694)),2)),IF($B862="Non - avec lien de dépendance",MIN(1129,E862,$D862)*overallRate,MIN(2258,E862)*overallRate)))))</f>
        <v>Effectuez l’étape 1</v>
      </c>
      <c r="H862" s="68" t="str">
        <f>IF(ISTEXT(overallRate),"Effectuez l’étape 1",IF($C862="Yes","Use Step 2a) Weekly for employees on leave with pay",IF(OR(COUNT($D862,F862)&lt;&gt;2,overallRate=0),0,IF(revenueReduction&gt;0.3,MAX(IF($B862="Oui - sans lien de dépendance",MIN(2258,F862,$D862)*overallRate,MIN(2258,F862)*overallRate),ROUND(MAX(IF($B862="Non - avec lien de dépendance",0,MIN((0.75*F862),1694)),MIN(F862,(0.75*$D862),1694)),2)),IF($B862="Non - avec lien de dépendance",MIN(1129,F862,$D862)*overallRate,MIN(2258,F862)*overallRate)))))</f>
        <v>Effectuez l’étape 1</v>
      </c>
      <c r="I862" s="3">
        <f t="shared" si="13"/>
        <v>0</v>
      </c>
    </row>
    <row r="863" spans="7:9" x14ac:dyDescent="0.5">
      <c r="G863" s="68" t="str">
        <f>IF(ISTEXT(overallRate),"Effectuez l’étape 1",IF($C863="Yes","Use Step 2a) Weekly for employees on leave with pay",IF(OR(COUNT($D863,E863)&lt;&gt;2,overallRate=0),0,IF(revenueReduction&gt;0.3,MAX(IF($B863="Oui - sans lien de dépendance",MIN(2258,E863,$D863)*overallRate,MIN(2258,E863)*overallRate),ROUND(MAX(IF($B863="Non - avec lien de dépendance",0,MIN((0.75*E863),1694)),MIN(E863,(0.75*$D863),1694)),2)),IF($B863="Non - avec lien de dépendance",MIN(1129,E863,$D863)*overallRate,MIN(2258,E863)*overallRate)))))</f>
        <v>Effectuez l’étape 1</v>
      </c>
      <c r="H863" s="68" t="str">
        <f>IF(ISTEXT(overallRate),"Effectuez l’étape 1",IF($C863="Yes","Use Step 2a) Weekly for employees on leave with pay",IF(OR(COUNT($D863,F863)&lt;&gt;2,overallRate=0),0,IF(revenueReduction&gt;0.3,MAX(IF($B863="Oui - sans lien de dépendance",MIN(2258,F863,$D863)*overallRate,MIN(2258,F863)*overallRate),ROUND(MAX(IF($B863="Non - avec lien de dépendance",0,MIN((0.75*F863),1694)),MIN(F863,(0.75*$D863),1694)),2)),IF($B863="Non - avec lien de dépendance",MIN(1129,F863,$D863)*overallRate,MIN(2258,F863)*overallRate)))))</f>
        <v>Effectuez l’étape 1</v>
      </c>
      <c r="I863" s="3">
        <f t="shared" si="13"/>
        <v>0</v>
      </c>
    </row>
    <row r="864" spans="7:9" x14ac:dyDescent="0.5">
      <c r="G864" s="68" t="str">
        <f>IF(ISTEXT(overallRate),"Effectuez l’étape 1",IF($C864="Yes","Use Step 2a) Weekly for employees on leave with pay",IF(OR(COUNT($D864,E864)&lt;&gt;2,overallRate=0),0,IF(revenueReduction&gt;0.3,MAX(IF($B864="Oui - sans lien de dépendance",MIN(2258,E864,$D864)*overallRate,MIN(2258,E864)*overallRate),ROUND(MAX(IF($B864="Non - avec lien de dépendance",0,MIN((0.75*E864),1694)),MIN(E864,(0.75*$D864),1694)),2)),IF($B864="Non - avec lien de dépendance",MIN(1129,E864,$D864)*overallRate,MIN(2258,E864)*overallRate)))))</f>
        <v>Effectuez l’étape 1</v>
      </c>
      <c r="H864" s="68" t="str">
        <f>IF(ISTEXT(overallRate),"Effectuez l’étape 1",IF($C864="Yes","Use Step 2a) Weekly for employees on leave with pay",IF(OR(COUNT($D864,F864)&lt;&gt;2,overallRate=0),0,IF(revenueReduction&gt;0.3,MAX(IF($B864="Oui - sans lien de dépendance",MIN(2258,F864,$D864)*overallRate,MIN(2258,F864)*overallRate),ROUND(MAX(IF($B864="Non - avec lien de dépendance",0,MIN((0.75*F864),1694)),MIN(F864,(0.75*$D864),1694)),2)),IF($B864="Non - avec lien de dépendance",MIN(1129,F864,$D864)*overallRate,MIN(2258,F864)*overallRate)))))</f>
        <v>Effectuez l’étape 1</v>
      </c>
      <c r="I864" s="3">
        <f t="shared" si="13"/>
        <v>0</v>
      </c>
    </row>
    <row r="865" spans="7:9" x14ac:dyDescent="0.5">
      <c r="G865" s="68" t="str">
        <f>IF(ISTEXT(overallRate),"Effectuez l’étape 1",IF($C865="Yes","Use Step 2a) Weekly for employees on leave with pay",IF(OR(COUNT($D865,E865)&lt;&gt;2,overallRate=0),0,IF(revenueReduction&gt;0.3,MAX(IF($B865="Oui - sans lien de dépendance",MIN(2258,E865,$D865)*overallRate,MIN(2258,E865)*overallRate),ROUND(MAX(IF($B865="Non - avec lien de dépendance",0,MIN((0.75*E865),1694)),MIN(E865,(0.75*$D865),1694)),2)),IF($B865="Non - avec lien de dépendance",MIN(1129,E865,$D865)*overallRate,MIN(2258,E865)*overallRate)))))</f>
        <v>Effectuez l’étape 1</v>
      </c>
      <c r="H865" s="68" t="str">
        <f>IF(ISTEXT(overallRate),"Effectuez l’étape 1",IF($C865="Yes","Use Step 2a) Weekly for employees on leave with pay",IF(OR(COUNT($D865,F865)&lt;&gt;2,overallRate=0),0,IF(revenueReduction&gt;0.3,MAX(IF($B865="Oui - sans lien de dépendance",MIN(2258,F865,$D865)*overallRate,MIN(2258,F865)*overallRate),ROUND(MAX(IF($B865="Non - avec lien de dépendance",0,MIN((0.75*F865),1694)),MIN(F865,(0.75*$D865),1694)),2)),IF($B865="Non - avec lien de dépendance",MIN(1129,F865,$D865)*overallRate,MIN(2258,F865)*overallRate)))))</f>
        <v>Effectuez l’étape 1</v>
      </c>
      <c r="I865" s="3">
        <f t="shared" si="13"/>
        <v>0</v>
      </c>
    </row>
    <row r="866" spans="7:9" x14ac:dyDescent="0.5">
      <c r="G866" s="68" t="str">
        <f>IF(ISTEXT(overallRate),"Effectuez l’étape 1",IF($C866="Yes","Use Step 2a) Weekly for employees on leave with pay",IF(OR(COUNT($D866,E866)&lt;&gt;2,overallRate=0),0,IF(revenueReduction&gt;0.3,MAX(IF($B866="Oui - sans lien de dépendance",MIN(2258,E866,$D866)*overallRate,MIN(2258,E866)*overallRate),ROUND(MAX(IF($B866="Non - avec lien de dépendance",0,MIN((0.75*E866),1694)),MIN(E866,(0.75*$D866),1694)),2)),IF($B866="Non - avec lien de dépendance",MIN(1129,E866,$D866)*overallRate,MIN(2258,E866)*overallRate)))))</f>
        <v>Effectuez l’étape 1</v>
      </c>
      <c r="H866" s="68" t="str">
        <f>IF(ISTEXT(overallRate),"Effectuez l’étape 1",IF($C866="Yes","Use Step 2a) Weekly for employees on leave with pay",IF(OR(COUNT($D866,F866)&lt;&gt;2,overallRate=0),0,IF(revenueReduction&gt;0.3,MAX(IF($B866="Oui - sans lien de dépendance",MIN(2258,F866,$D866)*overallRate,MIN(2258,F866)*overallRate),ROUND(MAX(IF($B866="Non - avec lien de dépendance",0,MIN((0.75*F866),1694)),MIN(F866,(0.75*$D866),1694)),2)),IF($B866="Non - avec lien de dépendance",MIN(1129,F866,$D866)*overallRate,MIN(2258,F866)*overallRate)))))</f>
        <v>Effectuez l’étape 1</v>
      </c>
      <c r="I866" s="3">
        <f t="shared" si="13"/>
        <v>0</v>
      </c>
    </row>
    <row r="867" spans="7:9" x14ac:dyDescent="0.5">
      <c r="G867" s="68" t="str">
        <f>IF(ISTEXT(overallRate),"Effectuez l’étape 1",IF($C867="Yes","Use Step 2a) Weekly for employees on leave with pay",IF(OR(COUNT($D867,E867)&lt;&gt;2,overallRate=0),0,IF(revenueReduction&gt;0.3,MAX(IF($B867="Oui - sans lien de dépendance",MIN(2258,E867,$D867)*overallRate,MIN(2258,E867)*overallRate),ROUND(MAX(IF($B867="Non - avec lien de dépendance",0,MIN((0.75*E867),1694)),MIN(E867,(0.75*$D867),1694)),2)),IF($B867="Non - avec lien de dépendance",MIN(1129,E867,$D867)*overallRate,MIN(2258,E867)*overallRate)))))</f>
        <v>Effectuez l’étape 1</v>
      </c>
      <c r="H867" s="68" t="str">
        <f>IF(ISTEXT(overallRate),"Effectuez l’étape 1",IF($C867="Yes","Use Step 2a) Weekly for employees on leave with pay",IF(OR(COUNT($D867,F867)&lt;&gt;2,overallRate=0),0,IF(revenueReduction&gt;0.3,MAX(IF($B867="Oui - sans lien de dépendance",MIN(2258,F867,$D867)*overallRate,MIN(2258,F867)*overallRate),ROUND(MAX(IF($B867="Non - avec lien de dépendance",0,MIN((0.75*F867),1694)),MIN(F867,(0.75*$D867),1694)),2)),IF($B867="Non - avec lien de dépendance",MIN(1129,F867,$D867)*overallRate,MIN(2258,F867)*overallRate)))))</f>
        <v>Effectuez l’étape 1</v>
      </c>
      <c r="I867" s="3">
        <f t="shared" si="13"/>
        <v>0</v>
      </c>
    </row>
    <row r="868" spans="7:9" x14ac:dyDescent="0.5">
      <c r="G868" s="68" t="str">
        <f>IF(ISTEXT(overallRate),"Effectuez l’étape 1",IF($C868="Yes","Use Step 2a) Weekly for employees on leave with pay",IF(OR(COUNT($D868,E868)&lt;&gt;2,overallRate=0),0,IF(revenueReduction&gt;0.3,MAX(IF($B868="Oui - sans lien de dépendance",MIN(2258,E868,$D868)*overallRate,MIN(2258,E868)*overallRate),ROUND(MAX(IF($B868="Non - avec lien de dépendance",0,MIN((0.75*E868),1694)),MIN(E868,(0.75*$D868),1694)),2)),IF($B868="Non - avec lien de dépendance",MIN(1129,E868,$D868)*overallRate,MIN(2258,E868)*overallRate)))))</f>
        <v>Effectuez l’étape 1</v>
      </c>
      <c r="H868" s="68" t="str">
        <f>IF(ISTEXT(overallRate),"Effectuez l’étape 1",IF($C868="Yes","Use Step 2a) Weekly for employees on leave with pay",IF(OR(COUNT($D868,F868)&lt;&gt;2,overallRate=0),0,IF(revenueReduction&gt;0.3,MAX(IF($B868="Oui - sans lien de dépendance",MIN(2258,F868,$D868)*overallRate,MIN(2258,F868)*overallRate),ROUND(MAX(IF($B868="Non - avec lien de dépendance",0,MIN((0.75*F868),1694)),MIN(F868,(0.75*$D868),1694)),2)),IF($B868="Non - avec lien de dépendance",MIN(1129,F868,$D868)*overallRate,MIN(2258,F868)*overallRate)))))</f>
        <v>Effectuez l’étape 1</v>
      </c>
      <c r="I868" s="3">
        <f t="shared" si="13"/>
        <v>0</v>
      </c>
    </row>
    <row r="869" spans="7:9" x14ac:dyDescent="0.5">
      <c r="G869" s="68" t="str">
        <f>IF(ISTEXT(overallRate),"Effectuez l’étape 1",IF($C869="Yes","Use Step 2a) Weekly for employees on leave with pay",IF(OR(COUNT($D869,E869)&lt;&gt;2,overallRate=0),0,IF(revenueReduction&gt;0.3,MAX(IF($B869="Oui - sans lien de dépendance",MIN(2258,E869,$D869)*overallRate,MIN(2258,E869)*overallRate),ROUND(MAX(IF($B869="Non - avec lien de dépendance",0,MIN((0.75*E869),1694)),MIN(E869,(0.75*$D869),1694)),2)),IF($B869="Non - avec lien de dépendance",MIN(1129,E869,$D869)*overallRate,MIN(2258,E869)*overallRate)))))</f>
        <v>Effectuez l’étape 1</v>
      </c>
      <c r="H869" s="68" t="str">
        <f>IF(ISTEXT(overallRate),"Effectuez l’étape 1",IF($C869="Yes","Use Step 2a) Weekly for employees on leave with pay",IF(OR(COUNT($D869,F869)&lt;&gt;2,overallRate=0),0,IF(revenueReduction&gt;0.3,MAX(IF($B869="Oui - sans lien de dépendance",MIN(2258,F869,$D869)*overallRate,MIN(2258,F869)*overallRate),ROUND(MAX(IF($B869="Non - avec lien de dépendance",0,MIN((0.75*F869),1694)),MIN(F869,(0.75*$D869),1694)),2)),IF($B869="Non - avec lien de dépendance",MIN(1129,F869,$D869)*overallRate,MIN(2258,F869)*overallRate)))))</f>
        <v>Effectuez l’étape 1</v>
      </c>
      <c r="I869" s="3">
        <f t="shared" si="13"/>
        <v>0</v>
      </c>
    </row>
    <row r="870" spans="7:9" x14ac:dyDescent="0.5">
      <c r="G870" s="68" t="str">
        <f>IF(ISTEXT(overallRate),"Effectuez l’étape 1",IF($C870="Yes","Use Step 2a) Weekly for employees on leave with pay",IF(OR(COUNT($D870,E870)&lt;&gt;2,overallRate=0),0,IF(revenueReduction&gt;0.3,MAX(IF($B870="Oui - sans lien de dépendance",MIN(2258,E870,$D870)*overallRate,MIN(2258,E870)*overallRate),ROUND(MAX(IF($B870="Non - avec lien de dépendance",0,MIN((0.75*E870),1694)),MIN(E870,(0.75*$D870),1694)),2)),IF($B870="Non - avec lien de dépendance",MIN(1129,E870,$D870)*overallRate,MIN(2258,E870)*overallRate)))))</f>
        <v>Effectuez l’étape 1</v>
      </c>
      <c r="H870" s="68" t="str">
        <f>IF(ISTEXT(overallRate),"Effectuez l’étape 1",IF($C870="Yes","Use Step 2a) Weekly for employees on leave with pay",IF(OR(COUNT($D870,F870)&lt;&gt;2,overallRate=0),0,IF(revenueReduction&gt;0.3,MAX(IF($B870="Oui - sans lien de dépendance",MIN(2258,F870,$D870)*overallRate,MIN(2258,F870)*overallRate),ROUND(MAX(IF($B870="Non - avec lien de dépendance",0,MIN((0.75*F870),1694)),MIN(F870,(0.75*$D870),1694)),2)),IF($B870="Non - avec lien de dépendance",MIN(1129,F870,$D870)*overallRate,MIN(2258,F870)*overallRate)))))</f>
        <v>Effectuez l’étape 1</v>
      </c>
      <c r="I870" s="3">
        <f t="shared" si="13"/>
        <v>0</v>
      </c>
    </row>
    <row r="871" spans="7:9" x14ac:dyDescent="0.5">
      <c r="G871" s="68" t="str">
        <f>IF(ISTEXT(overallRate),"Effectuez l’étape 1",IF($C871="Yes","Use Step 2a) Weekly for employees on leave with pay",IF(OR(COUNT($D871,E871)&lt;&gt;2,overallRate=0),0,IF(revenueReduction&gt;0.3,MAX(IF($B871="Oui - sans lien de dépendance",MIN(2258,E871,$D871)*overallRate,MIN(2258,E871)*overallRate),ROUND(MAX(IF($B871="Non - avec lien de dépendance",0,MIN((0.75*E871),1694)),MIN(E871,(0.75*$D871),1694)),2)),IF($B871="Non - avec lien de dépendance",MIN(1129,E871,$D871)*overallRate,MIN(2258,E871)*overallRate)))))</f>
        <v>Effectuez l’étape 1</v>
      </c>
      <c r="H871" s="68" t="str">
        <f>IF(ISTEXT(overallRate),"Effectuez l’étape 1",IF($C871="Yes","Use Step 2a) Weekly for employees on leave with pay",IF(OR(COUNT($D871,F871)&lt;&gt;2,overallRate=0),0,IF(revenueReduction&gt;0.3,MAX(IF($B871="Oui - sans lien de dépendance",MIN(2258,F871,$D871)*overallRate,MIN(2258,F871)*overallRate),ROUND(MAX(IF($B871="Non - avec lien de dépendance",0,MIN((0.75*F871),1694)),MIN(F871,(0.75*$D871),1694)),2)),IF($B871="Non - avec lien de dépendance",MIN(1129,F871,$D871)*overallRate,MIN(2258,F871)*overallRate)))))</f>
        <v>Effectuez l’étape 1</v>
      </c>
      <c r="I871" s="3">
        <f t="shared" si="13"/>
        <v>0</v>
      </c>
    </row>
    <row r="872" spans="7:9" x14ac:dyDescent="0.5">
      <c r="G872" s="68" t="str">
        <f>IF(ISTEXT(overallRate),"Effectuez l’étape 1",IF($C872="Yes","Use Step 2a) Weekly for employees on leave with pay",IF(OR(COUNT($D872,E872)&lt;&gt;2,overallRate=0),0,IF(revenueReduction&gt;0.3,MAX(IF($B872="Oui - sans lien de dépendance",MIN(2258,E872,$D872)*overallRate,MIN(2258,E872)*overallRate),ROUND(MAX(IF($B872="Non - avec lien de dépendance",0,MIN((0.75*E872),1694)),MIN(E872,(0.75*$D872),1694)),2)),IF($B872="Non - avec lien de dépendance",MIN(1129,E872,$D872)*overallRate,MIN(2258,E872)*overallRate)))))</f>
        <v>Effectuez l’étape 1</v>
      </c>
      <c r="H872" s="68" t="str">
        <f>IF(ISTEXT(overallRate),"Effectuez l’étape 1",IF($C872="Yes","Use Step 2a) Weekly for employees on leave with pay",IF(OR(COUNT($D872,F872)&lt;&gt;2,overallRate=0),0,IF(revenueReduction&gt;0.3,MAX(IF($B872="Oui - sans lien de dépendance",MIN(2258,F872,$D872)*overallRate,MIN(2258,F872)*overallRate),ROUND(MAX(IF($B872="Non - avec lien de dépendance",0,MIN((0.75*F872),1694)),MIN(F872,(0.75*$D872),1694)),2)),IF($B872="Non - avec lien de dépendance",MIN(1129,F872,$D872)*overallRate,MIN(2258,F872)*overallRate)))))</f>
        <v>Effectuez l’étape 1</v>
      </c>
      <c r="I872" s="3">
        <f t="shared" si="13"/>
        <v>0</v>
      </c>
    </row>
    <row r="873" spans="7:9" x14ac:dyDescent="0.5">
      <c r="G873" s="68" t="str">
        <f>IF(ISTEXT(overallRate),"Effectuez l’étape 1",IF($C873="Yes","Use Step 2a) Weekly for employees on leave with pay",IF(OR(COUNT($D873,E873)&lt;&gt;2,overallRate=0),0,IF(revenueReduction&gt;0.3,MAX(IF($B873="Oui - sans lien de dépendance",MIN(2258,E873,$D873)*overallRate,MIN(2258,E873)*overallRate),ROUND(MAX(IF($B873="Non - avec lien de dépendance",0,MIN((0.75*E873),1694)),MIN(E873,(0.75*$D873),1694)),2)),IF($B873="Non - avec lien de dépendance",MIN(1129,E873,$D873)*overallRate,MIN(2258,E873)*overallRate)))))</f>
        <v>Effectuez l’étape 1</v>
      </c>
      <c r="H873" s="68" t="str">
        <f>IF(ISTEXT(overallRate),"Effectuez l’étape 1",IF($C873="Yes","Use Step 2a) Weekly for employees on leave with pay",IF(OR(COUNT($D873,F873)&lt;&gt;2,overallRate=0),0,IF(revenueReduction&gt;0.3,MAX(IF($B873="Oui - sans lien de dépendance",MIN(2258,F873,$D873)*overallRate,MIN(2258,F873)*overallRate),ROUND(MAX(IF($B873="Non - avec lien de dépendance",0,MIN((0.75*F873),1694)),MIN(F873,(0.75*$D873),1694)),2)),IF($B873="Non - avec lien de dépendance",MIN(1129,F873,$D873)*overallRate,MIN(2258,F873)*overallRate)))))</f>
        <v>Effectuez l’étape 1</v>
      </c>
      <c r="I873" s="3">
        <f t="shared" si="13"/>
        <v>0</v>
      </c>
    </row>
    <row r="874" spans="7:9" x14ac:dyDescent="0.5">
      <c r="G874" s="68" t="str">
        <f>IF(ISTEXT(overallRate),"Effectuez l’étape 1",IF($C874="Yes","Use Step 2a) Weekly for employees on leave with pay",IF(OR(COUNT($D874,E874)&lt;&gt;2,overallRate=0),0,IF(revenueReduction&gt;0.3,MAX(IF($B874="Oui - sans lien de dépendance",MIN(2258,E874,$D874)*overallRate,MIN(2258,E874)*overallRate),ROUND(MAX(IF($B874="Non - avec lien de dépendance",0,MIN((0.75*E874),1694)),MIN(E874,(0.75*$D874),1694)),2)),IF($B874="Non - avec lien de dépendance",MIN(1129,E874,$D874)*overallRate,MIN(2258,E874)*overallRate)))))</f>
        <v>Effectuez l’étape 1</v>
      </c>
      <c r="H874" s="68" t="str">
        <f>IF(ISTEXT(overallRate),"Effectuez l’étape 1",IF($C874="Yes","Use Step 2a) Weekly for employees on leave with pay",IF(OR(COUNT($D874,F874)&lt;&gt;2,overallRate=0),0,IF(revenueReduction&gt;0.3,MAX(IF($B874="Oui - sans lien de dépendance",MIN(2258,F874,$D874)*overallRate,MIN(2258,F874)*overallRate),ROUND(MAX(IF($B874="Non - avec lien de dépendance",0,MIN((0.75*F874),1694)),MIN(F874,(0.75*$D874),1694)),2)),IF($B874="Non - avec lien de dépendance",MIN(1129,F874,$D874)*overallRate,MIN(2258,F874)*overallRate)))))</f>
        <v>Effectuez l’étape 1</v>
      </c>
      <c r="I874" s="3">
        <f t="shared" si="13"/>
        <v>0</v>
      </c>
    </row>
    <row r="875" spans="7:9" x14ac:dyDescent="0.5">
      <c r="G875" s="68" t="str">
        <f>IF(ISTEXT(overallRate),"Effectuez l’étape 1",IF($C875="Yes","Use Step 2a) Weekly for employees on leave with pay",IF(OR(COUNT($D875,E875)&lt;&gt;2,overallRate=0),0,IF(revenueReduction&gt;0.3,MAX(IF($B875="Oui - sans lien de dépendance",MIN(2258,E875,$D875)*overallRate,MIN(2258,E875)*overallRate),ROUND(MAX(IF($B875="Non - avec lien de dépendance",0,MIN((0.75*E875),1694)),MIN(E875,(0.75*$D875),1694)),2)),IF($B875="Non - avec lien de dépendance",MIN(1129,E875,$D875)*overallRate,MIN(2258,E875)*overallRate)))))</f>
        <v>Effectuez l’étape 1</v>
      </c>
      <c r="H875" s="68" t="str">
        <f>IF(ISTEXT(overallRate),"Effectuez l’étape 1",IF($C875="Yes","Use Step 2a) Weekly for employees on leave with pay",IF(OR(COUNT($D875,F875)&lt;&gt;2,overallRate=0),0,IF(revenueReduction&gt;0.3,MAX(IF($B875="Oui - sans lien de dépendance",MIN(2258,F875,$D875)*overallRate,MIN(2258,F875)*overallRate),ROUND(MAX(IF($B875="Non - avec lien de dépendance",0,MIN((0.75*F875),1694)),MIN(F875,(0.75*$D875),1694)),2)),IF($B875="Non - avec lien de dépendance",MIN(1129,F875,$D875)*overallRate,MIN(2258,F875)*overallRate)))))</f>
        <v>Effectuez l’étape 1</v>
      </c>
      <c r="I875" s="3">
        <f t="shared" si="13"/>
        <v>0</v>
      </c>
    </row>
    <row r="876" spans="7:9" x14ac:dyDescent="0.5">
      <c r="G876" s="68" t="str">
        <f>IF(ISTEXT(overallRate),"Effectuez l’étape 1",IF($C876="Yes","Use Step 2a) Weekly for employees on leave with pay",IF(OR(COUNT($D876,E876)&lt;&gt;2,overallRate=0),0,IF(revenueReduction&gt;0.3,MAX(IF($B876="Oui - sans lien de dépendance",MIN(2258,E876,$D876)*overallRate,MIN(2258,E876)*overallRate),ROUND(MAX(IF($B876="Non - avec lien de dépendance",0,MIN((0.75*E876),1694)),MIN(E876,(0.75*$D876),1694)),2)),IF($B876="Non - avec lien de dépendance",MIN(1129,E876,$D876)*overallRate,MIN(2258,E876)*overallRate)))))</f>
        <v>Effectuez l’étape 1</v>
      </c>
      <c r="H876" s="68" t="str">
        <f>IF(ISTEXT(overallRate),"Effectuez l’étape 1",IF($C876="Yes","Use Step 2a) Weekly for employees on leave with pay",IF(OR(COUNT($D876,F876)&lt;&gt;2,overallRate=0),0,IF(revenueReduction&gt;0.3,MAX(IF($B876="Oui - sans lien de dépendance",MIN(2258,F876,$D876)*overallRate,MIN(2258,F876)*overallRate),ROUND(MAX(IF($B876="Non - avec lien de dépendance",0,MIN((0.75*F876),1694)),MIN(F876,(0.75*$D876),1694)),2)),IF($B876="Non - avec lien de dépendance",MIN(1129,F876,$D876)*overallRate,MIN(2258,F876)*overallRate)))))</f>
        <v>Effectuez l’étape 1</v>
      </c>
      <c r="I876" s="3">
        <f t="shared" si="13"/>
        <v>0</v>
      </c>
    </row>
    <row r="877" spans="7:9" x14ac:dyDescent="0.5">
      <c r="G877" s="68" t="str">
        <f>IF(ISTEXT(overallRate),"Effectuez l’étape 1",IF($C877="Yes","Use Step 2a) Weekly for employees on leave with pay",IF(OR(COUNT($D877,E877)&lt;&gt;2,overallRate=0),0,IF(revenueReduction&gt;0.3,MAX(IF($B877="Oui - sans lien de dépendance",MIN(2258,E877,$D877)*overallRate,MIN(2258,E877)*overallRate),ROUND(MAX(IF($B877="Non - avec lien de dépendance",0,MIN((0.75*E877),1694)),MIN(E877,(0.75*$D877),1694)),2)),IF($B877="Non - avec lien de dépendance",MIN(1129,E877,$D877)*overallRate,MIN(2258,E877)*overallRate)))))</f>
        <v>Effectuez l’étape 1</v>
      </c>
      <c r="H877" s="68" t="str">
        <f>IF(ISTEXT(overallRate),"Effectuez l’étape 1",IF($C877="Yes","Use Step 2a) Weekly for employees on leave with pay",IF(OR(COUNT($D877,F877)&lt;&gt;2,overallRate=0),0,IF(revenueReduction&gt;0.3,MAX(IF($B877="Oui - sans lien de dépendance",MIN(2258,F877,$D877)*overallRate,MIN(2258,F877)*overallRate),ROUND(MAX(IF($B877="Non - avec lien de dépendance",0,MIN((0.75*F877),1694)),MIN(F877,(0.75*$D877),1694)),2)),IF($B877="Non - avec lien de dépendance",MIN(1129,F877,$D877)*overallRate,MIN(2258,F877)*overallRate)))))</f>
        <v>Effectuez l’étape 1</v>
      </c>
      <c r="I877" s="3">
        <f t="shared" si="13"/>
        <v>0</v>
      </c>
    </row>
    <row r="878" spans="7:9" x14ac:dyDescent="0.5">
      <c r="G878" s="68" t="str">
        <f>IF(ISTEXT(overallRate),"Effectuez l’étape 1",IF($C878="Yes","Use Step 2a) Weekly for employees on leave with pay",IF(OR(COUNT($D878,E878)&lt;&gt;2,overallRate=0),0,IF(revenueReduction&gt;0.3,MAX(IF($B878="Oui - sans lien de dépendance",MIN(2258,E878,$D878)*overallRate,MIN(2258,E878)*overallRate),ROUND(MAX(IF($B878="Non - avec lien de dépendance",0,MIN((0.75*E878),1694)),MIN(E878,(0.75*$D878),1694)),2)),IF($B878="Non - avec lien de dépendance",MIN(1129,E878,$D878)*overallRate,MIN(2258,E878)*overallRate)))))</f>
        <v>Effectuez l’étape 1</v>
      </c>
      <c r="H878" s="68" t="str">
        <f>IF(ISTEXT(overallRate),"Effectuez l’étape 1",IF($C878="Yes","Use Step 2a) Weekly for employees on leave with pay",IF(OR(COUNT($D878,F878)&lt;&gt;2,overallRate=0),0,IF(revenueReduction&gt;0.3,MAX(IF($B878="Oui - sans lien de dépendance",MIN(2258,F878,$D878)*overallRate,MIN(2258,F878)*overallRate),ROUND(MAX(IF($B878="Non - avec lien de dépendance",0,MIN((0.75*F878),1694)),MIN(F878,(0.75*$D878),1694)),2)),IF($B878="Non - avec lien de dépendance",MIN(1129,F878,$D878)*overallRate,MIN(2258,F878)*overallRate)))))</f>
        <v>Effectuez l’étape 1</v>
      </c>
      <c r="I878" s="3">
        <f t="shared" si="13"/>
        <v>0</v>
      </c>
    </row>
    <row r="879" spans="7:9" x14ac:dyDescent="0.5">
      <c r="G879" s="68" t="str">
        <f>IF(ISTEXT(overallRate),"Effectuez l’étape 1",IF($C879="Yes","Use Step 2a) Weekly for employees on leave with pay",IF(OR(COUNT($D879,E879)&lt;&gt;2,overallRate=0),0,IF(revenueReduction&gt;0.3,MAX(IF($B879="Oui - sans lien de dépendance",MIN(2258,E879,$D879)*overallRate,MIN(2258,E879)*overallRate),ROUND(MAX(IF($B879="Non - avec lien de dépendance",0,MIN((0.75*E879),1694)),MIN(E879,(0.75*$D879),1694)),2)),IF($B879="Non - avec lien de dépendance",MIN(1129,E879,$D879)*overallRate,MIN(2258,E879)*overallRate)))))</f>
        <v>Effectuez l’étape 1</v>
      </c>
      <c r="H879" s="68" t="str">
        <f>IF(ISTEXT(overallRate),"Effectuez l’étape 1",IF($C879="Yes","Use Step 2a) Weekly for employees on leave with pay",IF(OR(COUNT($D879,F879)&lt;&gt;2,overallRate=0),0,IF(revenueReduction&gt;0.3,MAX(IF($B879="Oui - sans lien de dépendance",MIN(2258,F879,$D879)*overallRate,MIN(2258,F879)*overallRate),ROUND(MAX(IF($B879="Non - avec lien de dépendance",0,MIN((0.75*F879),1694)),MIN(F879,(0.75*$D879),1694)),2)),IF($B879="Non - avec lien de dépendance",MIN(1129,F879,$D879)*overallRate,MIN(2258,F879)*overallRate)))))</f>
        <v>Effectuez l’étape 1</v>
      </c>
      <c r="I879" s="3">
        <f t="shared" si="13"/>
        <v>0</v>
      </c>
    </row>
    <row r="880" spans="7:9" x14ac:dyDescent="0.5">
      <c r="G880" s="68" t="str">
        <f>IF(ISTEXT(overallRate),"Effectuez l’étape 1",IF($C880="Yes","Use Step 2a) Weekly for employees on leave with pay",IF(OR(COUNT($D880,E880)&lt;&gt;2,overallRate=0),0,IF(revenueReduction&gt;0.3,MAX(IF($B880="Oui - sans lien de dépendance",MIN(2258,E880,$D880)*overallRate,MIN(2258,E880)*overallRate),ROUND(MAX(IF($B880="Non - avec lien de dépendance",0,MIN((0.75*E880),1694)),MIN(E880,(0.75*$D880),1694)),2)),IF($B880="Non - avec lien de dépendance",MIN(1129,E880,$D880)*overallRate,MIN(2258,E880)*overallRate)))))</f>
        <v>Effectuez l’étape 1</v>
      </c>
      <c r="H880" s="68" t="str">
        <f>IF(ISTEXT(overallRate),"Effectuez l’étape 1",IF($C880="Yes","Use Step 2a) Weekly for employees on leave with pay",IF(OR(COUNT($D880,F880)&lt;&gt;2,overallRate=0),0,IF(revenueReduction&gt;0.3,MAX(IF($B880="Oui - sans lien de dépendance",MIN(2258,F880,$D880)*overallRate,MIN(2258,F880)*overallRate),ROUND(MAX(IF($B880="Non - avec lien de dépendance",0,MIN((0.75*F880),1694)),MIN(F880,(0.75*$D880),1694)),2)),IF($B880="Non - avec lien de dépendance",MIN(1129,F880,$D880)*overallRate,MIN(2258,F880)*overallRate)))))</f>
        <v>Effectuez l’étape 1</v>
      </c>
      <c r="I880" s="3">
        <f t="shared" si="13"/>
        <v>0</v>
      </c>
    </row>
    <row r="881" spans="7:9" x14ac:dyDescent="0.5">
      <c r="G881" s="68" t="str">
        <f>IF(ISTEXT(overallRate),"Effectuez l’étape 1",IF($C881="Yes","Use Step 2a) Weekly for employees on leave with pay",IF(OR(COUNT($D881,E881)&lt;&gt;2,overallRate=0),0,IF(revenueReduction&gt;0.3,MAX(IF($B881="Oui - sans lien de dépendance",MIN(2258,E881,$D881)*overallRate,MIN(2258,E881)*overallRate),ROUND(MAX(IF($B881="Non - avec lien de dépendance",0,MIN((0.75*E881),1694)),MIN(E881,(0.75*$D881),1694)),2)),IF($B881="Non - avec lien de dépendance",MIN(1129,E881,$D881)*overallRate,MIN(2258,E881)*overallRate)))))</f>
        <v>Effectuez l’étape 1</v>
      </c>
      <c r="H881" s="68" t="str">
        <f>IF(ISTEXT(overallRate),"Effectuez l’étape 1",IF($C881="Yes","Use Step 2a) Weekly for employees on leave with pay",IF(OR(COUNT($D881,F881)&lt;&gt;2,overallRate=0),0,IF(revenueReduction&gt;0.3,MAX(IF($B881="Oui - sans lien de dépendance",MIN(2258,F881,$D881)*overallRate,MIN(2258,F881)*overallRate),ROUND(MAX(IF($B881="Non - avec lien de dépendance",0,MIN((0.75*F881),1694)),MIN(F881,(0.75*$D881),1694)),2)),IF($B881="Non - avec lien de dépendance",MIN(1129,F881,$D881)*overallRate,MIN(2258,F881)*overallRate)))))</f>
        <v>Effectuez l’étape 1</v>
      </c>
      <c r="I881" s="3">
        <f t="shared" si="13"/>
        <v>0</v>
      </c>
    </row>
    <row r="882" spans="7:9" x14ac:dyDescent="0.5">
      <c r="G882" s="68" t="str">
        <f>IF(ISTEXT(overallRate),"Effectuez l’étape 1",IF($C882="Yes","Use Step 2a) Weekly for employees on leave with pay",IF(OR(COUNT($D882,E882)&lt;&gt;2,overallRate=0),0,IF(revenueReduction&gt;0.3,MAX(IF($B882="Oui - sans lien de dépendance",MIN(2258,E882,$D882)*overallRate,MIN(2258,E882)*overallRate),ROUND(MAX(IF($B882="Non - avec lien de dépendance",0,MIN((0.75*E882),1694)),MIN(E882,(0.75*$D882),1694)),2)),IF($B882="Non - avec lien de dépendance",MIN(1129,E882,$D882)*overallRate,MIN(2258,E882)*overallRate)))))</f>
        <v>Effectuez l’étape 1</v>
      </c>
      <c r="H882" s="68" t="str">
        <f>IF(ISTEXT(overallRate),"Effectuez l’étape 1",IF($C882="Yes","Use Step 2a) Weekly for employees on leave with pay",IF(OR(COUNT($D882,F882)&lt;&gt;2,overallRate=0),0,IF(revenueReduction&gt;0.3,MAX(IF($B882="Oui - sans lien de dépendance",MIN(2258,F882,$D882)*overallRate,MIN(2258,F882)*overallRate),ROUND(MAX(IF($B882="Non - avec lien de dépendance",0,MIN((0.75*F882),1694)),MIN(F882,(0.75*$D882),1694)),2)),IF($B882="Non - avec lien de dépendance",MIN(1129,F882,$D882)*overallRate,MIN(2258,F882)*overallRate)))))</f>
        <v>Effectuez l’étape 1</v>
      </c>
      <c r="I882" s="3">
        <f t="shared" si="13"/>
        <v>0</v>
      </c>
    </row>
    <row r="883" spans="7:9" x14ac:dyDescent="0.5">
      <c r="G883" s="68" t="str">
        <f>IF(ISTEXT(overallRate),"Effectuez l’étape 1",IF($C883="Yes","Use Step 2a) Weekly for employees on leave with pay",IF(OR(COUNT($D883,E883)&lt;&gt;2,overallRate=0),0,IF(revenueReduction&gt;0.3,MAX(IF($B883="Oui - sans lien de dépendance",MIN(2258,E883,$D883)*overallRate,MIN(2258,E883)*overallRate),ROUND(MAX(IF($B883="Non - avec lien de dépendance",0,MIN((0.75*E883),1694)),MIN(E883,(0.75*$D883),1694)),2)),IF($B883="Non - avec lien de dépendance",MIN(1129,E883,$D883)*overallRate,MIN(2258,E883)*overallRate)))))</f>
        <v>Effectuez l’étape 1</v>
      </c>
      <c r="H883" s="68" t="str">
        <f>IF(ISTEXT(overallRate),"Effectuez l’étape 1",IF($C883="Yes","Use Step 2a) Weekly for employees on leave with pay",IF(OR(COUNT($D883,F883)&lt;&gt;2,overallRate=0),0,IF(revenueReduction&gt;0.3,MAX(IF($B883="Oui - sans lien de dépendance",MIN(2258,F883,$D883)*overallRate,MIN(2258,F883)*overallRate),ROUND(MAX(IF($B883="Non - avec lien de dépendance",0,MIN((0.75*F883),1694)),MIN(F883,(0.75*$D883),1694)),2)),IF($B883="Non - avec lien de dépendance",MIN(1129,F883,$D883)*overallRate,MIN(2258,F883)*overallRate)))))</f>
        <v>Effectuez l’étape 1</v>
      </c>
      <c r="I883" s="3">
        <f t="shared" si="13"/>
        <v>0</v>
      </c>
    </row>
    <row r="884" spans="7:9" x14ac:dyDescent="0.5">
      <c r="G884" s="68" t="str">
        <f>IF(ISTEXT(overallRate),"Effectuez l’étape 1",IF($C884="Yes","Use Step 2a) Weekly for employees on leave with pay",IF(OR(COUNT($D884,E884)&lt;&gt;2,overallRate=0),0,IF(revenueReduction&gt;0.3,MAX(IF($B884="Oui - sans lien de dépendance",MIN(2258,E884,$D884)*overallRate,MIN(2258,E884)*overallRate),ROUND(MAX(IF($B884="Non - avec lien de dépendance",0,MIN((0.75*E884),1694)),MIN(E884,(0.75*$D884),1694)),2)),IF($B884="Non - avec lien de dépendance",MIN(1129,E884,$D884)*overallRate,MIN(2258,E884)*overallRate)))))</f>
        <v>Effectuez l’étape 1</v>
      </c>
      <c r="H884" s="68" t="str">
        <f>IF(ISTEXT(overallRate),"Effectuez l’étape 1",IF($C884="Yes","Use Step 2a) Weekly for employees on leave with pay",IF(OR(COUNT($D884,F884)&lt;&gt;2,overallRate=0),0,IF(revenueReduction&gt;0.3,MAX(IF($B884="Oui - sans lien de dépendance",MIN(2258,F884,$D884)*overallRate,MIN(2258,F884)*overallRate),ROUND(MAX(IF($B884="Non - avec lien de dépendance",0,MIN((0.75*F884),1694)),MIN(F884,(0.75*$D884),1694)),2)),IF($B884="Non - avec lien de dépendance",MIN(1129,F884,$D884)*overallRate,MIN(2258,F884)*overallRate)))))</f>
        <v>Effectuez l’étape 1</v>
      </c>
      <c r="I884" s="3">
        <f t="shared" si="13"/>
        <v>0</v>
      </c>
    </row>
    <row r="885" spans="7:9" x14ac:dyDescent="0.5">
      <c r="G885" s="68" t="str">
        <f>IF(ISTEXT(overallRate),"Effectuez l’étape 1",IF($C885="Yes","Use Step 2a) Weekly for employees on leave with pay",IF(OR(COUNT($D885,E885)&lt;&gt;2,overallRate=0),0,IF(revenueReduction&gt;0.3,MAX(IF($B885="Oui - sans lien de dépendance",MIN(2258,E885,$D885)*overallRate,MIN(2258,E885)*overallRate),ROUND(MAX(IF($B885="Non - avec lien de dépendance",0,MIN((0.75*E885),1694)),MIN(E885,(0.75*$D885),1694)),2)),IF($B885="Non - avec lien de dépendance",MIN(1129,E885,$D885)*overallRate,MIN(2258,E885)*overallRate)))))</f>
        <v>Effectuez l’étape 1</v>
      </c>
      <c r="H885" s="68" t="str">
        <f>IF(ISTEXT(overallRate),"Effectuez l’étape 1",IF($C885="Yes","Use Step 2a) Weekly for employees on leave with pay",IF(OR(COUNT($D885,F885)&lt;&gt;2,overallRate=0),0,IF(revenueReduction&gt;0.3,MAX(IF($B885="Oui - sans lien de dépendance",MIN(2258,F885,$D885)*overallRate,MIN(2258,F885)*overallRate),ROUND(MAX(IF($B885="Non - avec lien de dépendance",0,MIN((0.75*F885),1694)),MIN(F885,(0.75*$D885),1694)),2)),IF($B885="Non - avec lien de dépendance",MIN(1129,F885,$D885)*overallRate,MIN(2258,F885)*overallRate)))))</f>
        <v>Effectuez l’étape 1</v>
      </c>
      <c r="I885" s="3">
        <f t="shared" si="13"/>
        <v>0</v>
      </c>
    </row>
    <row r="886" spans="7:9" x14ac:dyDescent="0.5">
      <c r="G886" s="68" t="str">
        <f>IF(ISTEXT(overallRate),"Effectuez l’étape 1",IF($C886="Yes","Use Step 2a) Weekly for employees on leave with pay",IF(OR(COUNT($D886,E886)&lt;&gt;2,overallRate=0),0,IF(revenueReduction&gt;0.3,MAX(IF($B886="Oui - sans lien de dépendance",MIN(2258,E886,$D886)*overallRate,MIN(2258,E886)*overallRate),ROUND(MAX(IF($B886="Non - avec lien de dépendance",0,MIN((0.75*E886),1694)),MIN(E886,(0.75*$D886),1694)),2)),IF($B886="Non - avec lien de dépendance",MIN(1129,E886,$D886)*overallRate,MIN(2258,E886)*overallRate)))))</f>
        <v>Effectuez l’étape 1</v>
      </c>
      <c r="H886" s="68" t="str">
        <f>IF(ISTEXT(overallRate),"Effectuez l’étape 1",IF($C886="Yes","Use Step 2a) Weekly for employees on leave with pay",IF(OR(COUNT($D886,F886)&lt;&gt;2,overallRate=0),0,IF(revenueReduction&gt;0.3,MAX(IF($B886="Oui - sans lien de dépendance",MIN(2258,F886,$D886)*overallRate,MIN(2258,F886)*overallRate),ROUND(MAX(IF($B886="Non - avec lien de dépendance",0,MIN((0.75*F886),1694)),MIN(F886,(0.75*$D886),1694)),2)),IF($B886="Non - avec lien de dépendance",MIN(1129,F886,$D886)*overallRate,MIN(2258,F886)*overallRate)))))</f>
        <v>Effectuez l’étape 1</v>
      </c>
      <c r="I886" s="3">
        <f t="shared" si="13"/>
        <v>0</v>
      </c>
    </row>
    <row r="887" spans="7:9" x14ac:dyDescent="0.5">
      <c r="G887" s="68" t="str">
        <f>IF(ISTEXT(overallRate),"Effectuez l’étape 1",IF($C887="Yes","Use Step 2a) Weekly for employees on leave with pay",IF(OR(COUNT($D887,E887)&lt;&gt;2,overallRate=0),0,IF(revenueReduction&gt;0.3,MAX(IF($B887="Oui - sans lien de dépendance",MIN(2258,E887,$D887)*overallRate,MIN(2258,E887)*overallRate),ROUND(MAX(IF($B887="Non - avec lien de dépendance",0,MIN((0.75*E887),1694)),MIN(E887,(0.75*$D887),1694)),2)),IF($B887="Non - avec lien de dépendance",MIN(1129,E887,$D887)*overallRate,MIN(2258,E887)*overallRate)))))</f>
        <v>Effectuez l’étape 1</v>
      </c>
      <c r="H887" s="68" t="str">
        <f>IF(ISTEXT(overallRate),"Effectuez l’étape 1",IF($C887="Yes","Use Step 2a) Weekly for employees on leave with pay",IF(OR(COUNT($D887,F887)&lt;&gt;2,overallRate=0),0,IF(revenueReduction&gt;0.3,MAX(IF($B887="Oui - sans lien de dépendance",MIN(2258,F887,$D887)*overallRate,MIN(2258,F887)*overallRate),ROUND(MAX(IF($B887="Non - avec lien de dépendance",0,MIN((0.75*F887),1694)),MIN(F887,(0.75*$D887),1694)),2)),IF($B887="Non - avec lien de dépendance",MIN(1129,F887,$D887)*overallRate,MIN(2258,F887)*overallRate)))))</f>
        <v>Effectuez l’étape 1</v>
      </c>
      <c r="I887" s="3">
        <f t="shared" si="13"/>
        <v>0</v>
      </c>
    </row>
    <row r="888" spans="7:9" x14ac:dyDescent="0.5">
      <c r="G888" s="68" t="str">
        <f>IF(ISTEXT(overallRate),"Effectuez l’étape 1",IF($C888="Yes","Use Step 2a) Weekly for employees on leave with pay",IF(OR(COUNT($D888,E888)&lt;&gt;2,overallRate=0),0,IF(revenueReduction&gt;0.3,MAX(IF($B888="Oui - sans lien de dépendance",MIN(2258,E888,$D888)*overallRate,MIN(2258,E888)*overallRate),ROUND(MAX(IF($B888="Non - avec lien de dépendance",0,MIN((0.75*E888),1694)),MIN(E888,(0.75*$D888),1694)),2)),IF($B888="Non - avec lien de dépendance",MIN(1129,E888,$D888)*overallRate,MIN(2258,E888)*overallRate)))))</f>
        <v>Effectuez l’étape 1</v>
      </c>
      <c r="H888" s="68" t="str">
        <f>IF(ISTEXT(overallRate),"Effectuez l’étape 1",IF($C888="Yes","Use Step 2a) Weekly for employees on leave with pay",IF(OR(COUNT($D888,F888)&lt;&gt;2,overallRate=0),0,IF(revenueReduction&gt;0.3,MAX(IF($B888="Oui - sans lien de dépendance",MIN(2258,F888,$D888)*overallRate,MIN(2258,F888)*overallRate),ROUND(MAX(IF($B888="Non - avec lien de dépendance",0,MIN((0.75*F888),1694)),MIN(F888,(0.75*$D888),1694)),2)),IF($B888="Non - avec lien de dépendance",MIN(1129,F888,$D888)*overallRate,MIN(2258,F888)*overallRate)))))</f>
        <v>Effectuez l’étape 1</v>
      </c>
      <c r="I888" s="3">
        <f t="shared" si="13"/>
        <v>0</v>
      </c>
    </row>
    <row r="889" spans="7:9" x14ac:dyDescent="0.5">
      <c r="G889" s="68" t="str">
        <f>IF(ISTEXT(overallRate),"Effectuez l’étape 1",IF($C889="Yes","Use Step 2a) Weekly for employees on leave with pay",IF(OR(COUNT($D889,E889)&lt;&gt;2,overallRate=0),0,IF(revenueReduction&gt;0.3,MAX(IF($B889="Oui - sans lien de dépendance",MIN(2258,E889,$D889)*overallRate,MIN(2258,E889)*overallRate),ROUND(MAX(IF($B889="Non - avec lien de dépendance",0,MIN((0.75*E889),1694)),MIN(E889,(0.75*$D889),1694)),2)),IF($B889="Non - avec lien de dépendance",MIN(1129,E889,$D889)*overallRate,MIN(2258,E889)*overallRate)))))</f>
        <v>Effectuez l’étape 1</v>
      </c>
      <c r="H889" s="68" t="str">
        <f>IF(ISTEXT(overallRate),"Effectuez l’étape 1",IF($C889="Yes","Use Step 2a) Weekly for employees on leave with pay",IF(OR(COUNT($D889,F889)&lt;&gt;2,overallRate=0),0,IF(revenueReduction&gt;0.3,MAX(IF($B889="Oui - sans lien de dépendance",MIN(2258,F889,$D889)*overallRate,MIN(2258,F889)*overallRate),ROUND(MAX(IF($B889="Non - avec lien de dépendance",0,MIN((0.75*F889),1694)),MIN(F889,(0.75*$D889),1694)),2)),IF($B889="Non - avec lien de dépendance",MIN(1129,F889,$D889)*overallRate,MIN(2258,F889)*overallRate)))))</f>
        <v>Effectuez l’étape 1</v>
      </c>
      <c r="I889" s="3">
        <f t="shared" si="13"/>
        <v>0</v>
      </c>
    </row>
    <row r="890" spans="7:9" x14ac:dyDescent="0.5">
      <c r="G890" s="68" t="str">
        <f>IF(ISTEXT(overallRate),"Effectuez l’étape 1",IF($C890="Yes","Use Step 2a) Weekly for employees on leave with pay",IF(OR(COUNT($D890,E890)&lt;&gt;2,overallRate=0),0,IF(revenueReduction&gt;0.3,MAX(IF($B890="Oui - sans lien de dépendance",MIN(2258,E890,$D890)*overallRate,MIN(2258,E890)*overallRate),ROUND(MAX(IF($B890="Non - avec lien de dépendance",0,MIN((0.75*E890),1694)),MIN(E890,(0.75*$D890),1694)),2)),IF($B890="Non - avec lien de dépendance",MIN(1129,E890,$D890)*overallRate,MIN(2258,E890)*overallRate)))))</f>
        <v>Effectuez l’étape 1</v>
      </c>
      <c r="H890" s="68" t="str">
        <f>IF(ISTEXT(overallRate),"Effectuez l’étape 1",IF($C890="Yes","Use Step 2a) Weekly for employees on leave with pay",IF(OR(COUNT($D890,F890)&lt;&gt;2,overallRate=0),0,IF(revenueReduction&gt;0.3,MAX(IF($B890="Oui - sans lien de dépendance",MIN(2258,F890,$D890)*overallRate,MIN(2258,F890)*overallRate),ROUND(MAX(IF($B890="Non - avec lien de dépendance",0,MIN((0.75*F890),1694)),MIN(F890,(0.75*$D890),1694)),2)),IF($B890="Non - avec lien de dépendance",MIN(1129,F890,$D890)*overallRate,MIN(2258,F890)*overallRate)))))</f>
        <v>Effectuez l’étape 1</v>
      </c>
      <c r="I890" s="3">
        <f t="shared" si="13"/>
        <v>0</v>
      </c>
    </row>
    <row r="891" spans="7:9" x14ac:dyDescent="0.5">
      <c r="G891" s="68" t="str">
        <f>IF(ISTEXT(overallRate),"Effectuez l’étape 1",IF($C891="Yes","Use Step 2a) Weekly for employees on leave with pay",IF(OR(COUNT($D891,E891)&lt;&gt;2,overallRate=0),0,IF(revenueReduction&gt;0.3,MAX(IF($B891="Oui - sans lien de dépendance",MIN(2258,E891,$D891)*overallRate,MIN(2258,E891)*overallRate),ROUND(MAX(IF($B891="Non - avec lien de dépendance",0,MIN((0.75*E891),1694)),MIN(E891,(0.75*$D891),1694)),2)),IF($B891="Non - avec lien de dépendance",MIN(1129,E891,$D891)*overallRate,MIN(2258,E891)*overallRate)))))</f>
        <v>Effectuez l’étape 1</v>
      </c>
      <c r="H891" s="68" t="str">
        <f>IF(ISTEXT(overallRate),"Effectuez l’étape 1",IF($C891="Yes","Use Step 2a) Weekly for employees on leave with pay",IF(OR(COUNT($D891,F891)&lt;&gt;2,overallRate=0),0,IF(revenueReduction&gt;0.3,MAX(IF($B891="Oui - sans lien de dépendance",MIN(2258,F891,$D891)*overallRate,MIN(2258,F891)*overallRate),ROUND(MAX(IF($B891="Non - avec lien de dépendance",0,MIN((0.75*F891),1694)),MIN(F891,(0.75*$D891),1694)),2)),IF($B891="Non - avec lien de dépendance",MIN(1129,F891,$D891)*overallRate,MIN(2258,F891)*overallRate)))))</f>
        <v>Effectuez l’étape 1</v>
      </c>
      <c r="I891" s="3">
        <f t="shared" si="13"/>
        <v>0</v>
      </c>
    </row>
    <row r="892" spans="7:9" x14ac:dyDescent="0.5">
      <c r="G892" s="68" t="str">
        <f>IF(ISTEXT(overallRate),"Effectuez l’étape 1",IF($C892="Yes","Use Step 2a) Weekly for employees on leave with pay",IF(OR(COUNT($D892,E892)&lt;&gt;2,overallRate=0),0,IF(revenueReduction&gt;0.3,MAX(IF($B892="Oui - sans lien de dépendance",MIN(2258,E892,$D892)*overallRate,MIN(2258,E892)*overallRate),ROUND(MAX(IF($B892="Non - avec lien de dépendance",0,MIN((0.75*E892),1694)),MIN(E892,(0.75*$D892),1694)),2)),IF($B892="Non - avec lien de dépendance",MIN(1129,E892,$D892)*overallRate,MIN(2258,E892)*overallRate)))))</f>
        <v>Effectuez l’étape 1</v>
      </c>
      <c r="H892" s="68" t="str">
        <f>IF(ISTEXT(overallRate),"Effectuez l’étape 1",IF($C892="Yes","Use Step 2a) Weekly for employees on leave with pay",IF(OR(COUNT($D892,F892)&lt;&gt;2,overallRate=0),0,IF(revenueReduction&gt;0.3,MAX(IF($B892="Oui - sans lien de dépendance",MIN(2258,F892,$D892)*overallRate,MIN(2258,F892)*overallRate),ROUND(MAX(IF($B892="Non - avec lien de dépendance",0,MIN((0.75*F892),1694)),MIN(F892,(0.75*$D892),1694)),2)),IF($B892="Non - avec lien de dépendance",MIN(1129,F892,$D892)*overallRate,MIN(2258,F892)*overallRate)))))</f>
        <v>Effectuez l’étape 1</v>
      </c>
      <c r="I892" s="3">
        <f t="shared" si="13"/>
        <v>0</v>
      </c>
    </row>
    <row r="893" spans="7:9" x14ac:dyDescent="0.5">
      <c r="G893" s="68" t="str">
        <f>IF(ISTEXT(overallRate),"Effectuez l’étape 1",IF($C893="Yes","Use Step 2a) Weekly for employees on leave with pay",IF(OR(COUNT($D893,E893)&lt;&gt;2,overallRate=0),0,IF(revenueReduction&gt;0.3,MAX(IF($B893="Oui - sans lien de dépendance",MIN(2258,E893,$D893)*overallRate,MIN(2258,E893)*overallRate),ROUND(MAX(IF($B893="Non - avec lien de dépendance",0,MIN((0.75*E893),1694)),MIN(E893,(0.75*$D893),1694)),2)),IF($B893="Non - avec lien de dépendance",MIN(1129,E893,$D893)*overallRate,MIN(2258,E893)*overallRate)))))</f>
        <v>Effectuez l’étape 1</v>
      </c>
      <c r="H893" s="68" t="str">
        <f>IF(ISTEXT(overallRate),"Effectuez l’étape 1",IF($C893="Yes","Use Step 2a) Weekly for employees on leave with pay",IF(OR(COUNT($D893,F893)&lt;&gt;2,overallRate=0),0,IF(revenueReduction&gt;0.3,MAX(IF($B893="Oui - sans lien de dépendance",MIN(2258,F893,$D893)*overallRate,MIN(2258,F893)*overallRate),ROUND(MAX(IF($B893="Non - avec lien de dépendance",0,MIN((0.75*F893),1694)),MIN(F893,(0.75*$D893),1694)),2)),IF($B893="Non - avec lien de dépendance",MIN(1129,F893,$D893)*overallRate,MIN(2258,F893)*overallRate)))))</f>
        <v>Effectuez l’étape 1</v>
      </c>
      <c r="I893" s="3">
        <f t="shared" si="13"/>
        <v>0</v>
      </c>
    </row>
    <row r="894" spans="7:9" x14ac:dyDescent="0.5">
      <c r="G894" s="68" t="str">
        <f>IF(ISTEXT(overallRate),"Effectuez l’étape 1",IF($C894="Yes","Use Step 2a) Weekly for employees on leave with pay",IF(OR(COUNT($D894,E894)&lt;&gt;2,overallRate=0),0,IF(revenueReduction&gt;0.3,MAX(IF($B894="Oui - sans lien de dépendance",MIN(2258,E894,$D894)*overallRate,MIN(2258,E894)*overallRate),ROUND(MAX(IF($B894="Non - avec lien de dépendance",0,MIN((0.75*E894),1694)),MIN(E894,(0.75*$D894),1694)),2)),IF($B894="Non - avec lien de dépendance",MIN(1129,E894,$D894)*overallRate,MIN(2258,E894)*overallRate)))))</f>
        <v>Effectuez l’étape 1</v>
      </c>
      <c r="H894" s="68" t="str">
        <f>IF(ISTEXT(overallRate),"Effectuez l’étape 1",IF($C894="Yes","Use Step 2a) Weekly for employees on leave with pay",IF(OR(COUNT($D894,F894)&lt;&gt;2,overallRate=0),0,IF(revenueReduction&gt;0.3,MAX(IF($B894="Oui - sans lien de dépendance",MIN(2258,F894,$D894)*overallRate,MIN(2258,F894)*overallRate),ROUND(MAX(IF($B894="Non - avec lien de dépendance",0,MIN((0.75*F894),1694)),MIN(F894,(0.75*$D894),1694)),2)),IF($B894="Non - avec lien de dépendance",MIN(1129,F894,$D894)*overallRate,MIN(2258,F894)*overallRate)))))</f>
        <v>Effectuez l’étape 1</v>
      </c>
      <c r="I894" s="3">
        <f t="shared" si="13"/>
        <v>0</v>
      </c>
    </row>
    <row r="895" spans="7:9" x14ac:dyDescent="0.5">
      <c r="G895" s="68" t="str">
        <f>IF(ISTEXT(overallRate),"Effectuez l’étape 1",IF($C895="Yes","Use Step 2a) Weekly for employees on leave with pay",IF(OR(COUNT($D895,E895)&lt;&gt;2,overallRate=0),0,IF(revenueReduction&gt;0.3,MAX(IF($B895="Oui - sans lien de dépendance",MIN(2258,E895,$D895)*overallRate,MIN(2258,E895)*overallRate),ROUND(MAX(IF($B895="Non - avec lien de dépendance",0,MIN((0.75*E895),1694)),MIN(E895,(0.75*$D895),1694)),2)),IF($B895="Non - avec lien de dépendance",MIN(1129,E895,$D895)*overallRate,MIN(2258,E895)*overallRate)))))</f>
        <v>Effectuez l’étape 1</v>
      </c>
      <c r="H895" s="68" t="str">
        <f>IF(ISTEXT(overallRate),"Effectuez l’étape 1",IF($C895="Yes","Use Step 2a) Weekly for employees on leave with pay",IF(OR(COUNT($D895,F895)&lt;&gt;2,overallRate=0),0,IF(revenueReduction&gt;0.3,MAX(IF($B895="Oui - sans lien de dépendance",MIN(2258,F895,$D895)*overallRate,MIN(2258,F895)*overallRate),ROUND(MAX(IF($B895="Non - avec lien de dépendance",0,MIN((0.75*F895),1694)),MIN(F895,(0.75*$D895),1694)),2)),IF($B895="Non - avec lien de dépendance",MIN(1129,F895,$D895)*overallRate,MIN(2258,F895)*overallRate)))))</f>
        <v>Effectuez l’étape 1</v>
      </c>
      <c r="I895" s="3">
        <f t="shared" si="13"/>
        <v>0</v>
      </c>
    </row>
    <row r="896" spans="7:9" x14ac:dyDescent="0.5">
      <c r="G896" s="68" t="str">
        <f>IF(ISTEXT(overallRate),"Effectuez l’étape 1",IF($C896="Yes","Use Step 2a) Weekly for employees on leave with pay",IF(OR(COUNT($D896,E896)&lt;&gt;2,overallRate=0),0,IF(revenueReduction&gt;0.3,MAX(IF($B896="Oui - sans lien de dépendance",MIN(2258,E896,$D896)*overallRate,MIN(2258,E896)*overallRate),ROUND(MAX(IF($B896="Non - avec lien de dépendance",0,MIN((0.75*E896),1694)),MIN(E896,(0.75*$D896),1694)),2)),IF($B896="Non - avec lien de dépendance",MIN(1129,E896,$D896)*overallRate,MIN(2258,E896)*overallRate)))))</f>
        <v>Effectuez l’étape 1</v>
      </c>
      <c r="H896" s="68" t="str">
        <f>IF(ISTEXT(overallRate),"Effectuez l’étape 1",IF($C896="Yes","Use Step 2a) Weekly for employees on leave with pay",IF(OR(COUNT($D896,F896)&lt;&gt;2,overallRate=0),0,IF(revenueReduction&gt;0.3,MAX(IF($B896="Oui - sans lien de dépendance",MIN(2258,F896,$D896)*overallRate,MIN(2258,F896)*overallRate),ROUND(MAX(IF($B896="Non - avec lien de dépendance",0,MIN((0.75*F896),1694)),MIN(F896,(0.75*$D896),1694)),2)),IF($B896="Non - avec lien de dépendance",MIN(1129,F896,$D896)*overallRate,MIN(2258,F896)*overallRate)))))</f>
        <v>Effectuez l’étape 1</v>
      </c>
      <c r="I896" s="3">
        <f t="shared" si="13"/>
        <v>0</v>
      </c>
    </row>
    <row r="897" spans="7:9" x14ac:dyDescent="0.5">
      <c r="G897" s="68" t="str">
        <f>IF(ISTEXT(overallRate),"Effectuez l’étape 1",IF($C897="Yes","Use Step 2a) Weekly for employees on leave with pay",IF(OR(COUNT($D897,E897)&lt;&gt;2,overallRate=0),0,IF(revenueReduction&gt;0.3,MAX(IF($B897="Oui - sans lien de dépendance",MIN(2258,E897,$D897)*overallRate,MIN(2258,E897)*overallRate),ROUND(MAX(IF($B897="Non - avec lien de dépendance",0,MIN((0.75*E897),1694)),MIN(E897,(0.75*$D897),1694)),2)),IF($B897="Non - avec lien de dépendance",MIN(1129,E897,$D897)*overallRate,MIN(2258,E897)*overallRate)))))</f>
        <v>Effectuez l’étape 1</v>
      </c>
      <c r="H897" s="68" t="str">
        <f>IF(ISTEXT(overallRate),"Effectuez l’étape 1",IF($C897="Yes","Use Step 2a) Weekly for employees on leave with pay",IF(OR(COUNT($D897,F897)&lt;&gt;2,overallRate=0),0,IF(revenueReduction&gt;0.3,MAX(IF($B897="Oui - sans lien de dépendance",MIN(2258,F897,$D897)*overallRate,MIN(2258,F897)*overallRate),ROUND(MAX(IF($B897="Non - avec lien de dépendance",0,MIN((0.75*F897),1694)),MIN(F897,(0.75*$D897),1694)),2)),IF($B897="Non - avec lien de dépendance",MIN(1129,F897,$D897)*overallRate,MIN(2258,F897)*overallRate)))))</f>
        <v>Effectuez l’étape 1</v>
      </c>
      <c r="I897" s="3">
        <f t="shared" si="13"/>
        <v>0</v>
      </c>
    </row>
    <row r="898" spans="7:9" x14ac:dyDescent="0.5">
      <c r="G898" s="68" t="str">
        <f>IF(ISTEXT(overallRate),"Effectuez l’étape 1",IF($C898="Yes","Use Step 2a) Weekly for employees on leave with pay",IF(OR(COUNT($D898,E898)&lt;&gt;2,overallRate=0),0,IF(revenueReduction&gt;0.3,MAX(IF($B898="Oui - sans lien de dépendance",MIN(2258,E898,$D898)*overallRate,MIN(2258,E898)*overallRate),ROUND(MAX(IF($B898="Non - avec lien de dépendance",0,MIN((0.75*E898),1694)),MIN(E898,(0.75*$D898),1694)),2)),IF($B898="Non - avec lien de dépendance",MIN(1129,E898,$D898)*overallRate,MIN(2258,E898)*overallRate)))))</f>
        <v>Effectuez l’étape 1</v>
      </c>
      <c r="H898" s="68" t="str">
        <f>IF(ISTEXT(overallRate),"Effectuez l’étape 1",IF($C898="Yes","Use Step 2a) Weekly for employees on leave with pay",IF(OR(COUNT($D898,F898)&lt;&gt;2,overallRate=0),0,IF(revenueReduction&gt;0.3,MAX(IF($B898="Oui - sans lien de dépendance",MIN(2258,F898,$D898)*overallRate,MIN(2258,F898)*overallRate),ROUND(MAX(IF($B898="Non - avec lien de dépendance",0,MIN((0.75*F898),1694)),MIN(F898,(0.75*$D898),1694)),2)),IF($B898="Non - avec lien de dépendance",MIN(1129,F898,$D898)*overallRate,MIN(2258,F898)*overallRate)))))</f>
        <v>Effectuez l’étape 1</v>
      </c>
      <c r="I898" s="3">
        <f t="shared" si="13"/>
        <v>0</v>
      </c>
    </row>
    <row r="899" spans="7:9" x14ac:dyDescent="0.5">
      <c r="G899" s="68" t="str">
        <f>IF(ISTEXT(overallRate),"Effectuez l’étape 1",IF($C899="Yes","Use Step 2a) Weekly for employees on leave with pay",IF(OR(COUNT($D899,E899)&lt;&gt;2,overallRate=0),0,IF(revenueReduction&gt;0.3,MAX(IF($B899="Oui - sans lien de dépendance",MIN(2258,E899,$D899)*overallRate,MIN(2258,E899)*overallRate),ROUND(MAX(IF($B899="Non - avec lien de dépendance",0,MIN((0.75*E899),1694)),MIN(E899,(0.75*$D899),1694)),2)),IF($B899="Non - avec lien de dépendance",MIN(1129,E899,$D899)*overallRate,MIN(2258,E899)*overallRate)))))</f>
        <v>Effectuez l’étape 1</v>
      </c>
      <c r="H899" s="68" t="str">
        <f>IF(ISTEXT(overallRate),"Effectuez l’étape 1",IF($C899="Yes","Use Step 2a) Weekly for employees on leave with pay",IF(OR(COUNT($D899,F899)&lt;&gt;2,overallRate=0),0,IF(revenueReduction&gt;0.3,MAX(IF($B899="Oui - sans lien de dépendance",MIN(2258,F899,$D899)*overallRate,MIN(2258,F899)*overallRate),ROUND(MAX(IF($B899="Non - avec lien de dépendance",0,MIN((0.75*F899),1694)),MIN(F899,(0.75*$D899),1694)),2)),IF($B899="Non - avec lien de dépendance",MIN(1129,F899,$D899)*overallRate,MIN(2258,F899)*overallRate)))))</f>
        <v>Effectuez l’étape 1</v>
      </c>
      <c r="I899" s="3">
        <f t="shared" si="13"/>
        <v>0</v>
      </c>
    </row>
    <row r="900" spans="7:9" x14ac:dyDescent="0.5">
      <c r="G900" s="68" t="str">
        <f>IF(ISTEXT(overallRate),"Effectuez l’étape 1",IF($C900="Yes","Use Step 2a) Weekly for employees on leave with pay",IF(OR(COUNT($D900,E900)&lt;&gt;2,overallRate=0),0,IF(revenueReduction&gt;0.3,MAX(IF($B900="Oui - sans lien de dépendance",MIN(2258,E900,$D900)*overallRate,MIN(2258,E900)*overallRate),ROUND(MAX(IF($B900="Non - avec lien de dépendance",0,MIN((0.75*E900),1694)),MIN(E900,(0.75*$D900),1694)),2)),IF($B900="Non - avec lien de dépendance",MIN(1129,E900,$D900)*overallRate,MIN(2258,E900)*overallRate)))))</f>
        <v>Effectuez l’étape 1</v>
      </c>
      <c r="H900" s="68" t="str">
        <f>IF(ISTEXT(overallRate),"Effectuez l’étape 1",IF($C900="Yes","Use Step 2a) Weekly for employees on leave with pay",IF(OR(COUNT($D900,F900)&lt;&gt;2,overallRate=0),0,IF(revenueReduction&gt;0.3,MAX(IF($B900="Oui - sans lien de dépendance",MIN(2258,F900,$D900)*overallRate,MIN(2258,F900)*overallRate),ROUND(MAX(IF($B900="Non - avec lien de dépendance",0,MIN((0.75*F900),1694)),MIN(F900,(0.75*$D900),1694)),2)),IF($B900="Non - avec lien de dépendance",MIN(1129,F900,$D900)*overallRate,MIN(2258,F900)*overallRate)))))</f>
        <v>Effectuez l’étape 1</v>
      </c>
      <c r="I900" s="3">
        <f t="shared" si="13"/>
        <v>0</v>
      </c>
    </row>
    <row r="901" spans="7:9" x14ac:dyDescent="0.5">
      <c r="G901" s="68" t="str">
        <f>IF(ISTEXT(overallRate),"Effectuez l’étape 1",IF($C901="Yes","Use Step 2a) Weekly for employees on leave with pay",IF(OR(COUNT($D901,E901)&lt;&gt;2,overallRate=0),0,IF(revenueReduction&gt;0.3,MAX(IF($B901="Oui - sans lien de dépendance",MIN(2258,E901,$D901)*overallRate,MIN(2258,E901)*overallRate),ROUND(MAX(IF($B901="Non - avec lien de dépendance",0,MIN((0.75*E901),1694)),MIN(E901,(0.75*$D901),1694)),2)),IF($B901="Non - avec lien de dépendance",MIN(1129,E901,$D901)*overallRate,MIN(2258,E901)*overallRate)))))</f>
        <v>Effectuez l’étape 1</v>
      </c>
      <c r="H901" s="68" t="str">
        <f>IF(ISTEXT(overallRate),"Effectuez l’étape 1",IF($C901="Yes","Use Step 2a) Weekly for employees on leave with pay",IF(OR(COUNT($D901,F901)&lt;&gt;2,overallRate=0),0,IF(revenueReduction&gt;0.3,MAX(IF($B901="Oui - sans lien de dépendance",MIN(2258,F901,$D901)*overallRate,MIN(2258,F901)*overallRate),ROUND(MAX(IF($B901="Non - avec lien de dépendance",0,MIN((0.75*F901),1694)),MIN(F901,(0.75*$D901),1694)),2)),IF($B901="Non - avec lien de dépendance",MIN(1129,F901,$D901)*overallRate,MIN(2258,F901)*overallRate)))))</f>
        <v>Effectuez l’étape 1</v>
      </c>
      <c r="I901" s="3">
        <f t="shared" si="13"/>
        <v>0</v>
      </c>
    </row>
    <row r="902" spans="7:9" x14ac:dyDescent="0.5">
      <c r="G902" s="68" t="str">
        <f>IF(ISTEXT(overallRate),"Effectuez l’étape 1",IF($C902="Yes","Use Step 2a) Weekly for employees on leave with pay",IF(OR(COUNT($D902,E902)&lt;&gt;2,overallRate=0),0,IF(revenueReduction&gt;0.3,MAX(IF($B902="Oui - sans lien de dépendance",MIN(2258,E902,$D902)*overallRate,MIN(2258,E902)*overallRate),ROUND(MAX(IF($B902="Non - avec lien de dépendance",0,MIN((0.75*E902),1694)),MIN(E902,(0.75*$D902),1694)),2)),IF($B902="Non - avec lien de dépendance",MIN(1129,E902,$D902)*overallRate,MIN(2258,E902)*overallRate)))))</f>
        <v>Effectuez l’étape 1</v>
      </c>
      <c r="H902" s="68" t="str">
        <f>IF(ISTEXT(overallRate),"Effectuez l’étape 1",IF($C902="Yes","Use Step 2a) Weekly for employees on leave with pay",IF(OR(COUNT($D902,F902)&lt;&gt;2,overallRate=0),0,IF(revenueReduction&gt;0.3,MAX(IF($B902="Oui - sans lien de dépendance",MIN(2258,F902,$D902)*overallRate,MIN(2258,F902)*overallRate),ROUND(MAX(IF($B902="Non - avec lien de dépendance",0,MIN((0.75*F902),1694)),MIN(F902,(0.75*$D902),1694)),2)),IF($B902="Non - avec lien de dépendance",MIN(1129,F902,$D902)*overallRate,MIN(2258,F902)*overallRate)))))</f>
        <v>Effectuez l’étape 1</v>
      </c>
      <c r="I902" s="3">
        <f t="shared" si="13"/>
        <v>0</v>
      </c>
    </row>
    <row r="903" spans="7:9" x14ac:dyDescent="0.5">
      <c r="G903" s="68" t="str">
        <f>IF(ISTEXT(overallRate),"Effectuez l’étape 1",IF($C903="Yes","Use Step 2a) Weekly for employees on leave with pay",IF(OR(COUNT($D903,E903)&lt;&gt;2,overallRate=0),0,IF(revenueReduction&gt;0.3,MAX(IF($B903="Oui - sans lien de dépendance",MIN(2258,E903,$D903)*overallRate,MIN(2258,E903)*overallRate),ROUND(MAX(IF($B903="Non - avec lien de dépendance",0,MIN((0.75*E903),1694)),MIN(E903,(0.75*$D903),1694)),2)),IF($B903="Non - avec lien de dépendance",MIN(1129,E903,$D903)*overallRate,MIN(2258,E903)*overallRate)))))</f>
        <v>Effectuez l’étape 1</v>
      </c>
      <c r="H903" s="68" t="str">
        <f>IF(ISTEXT(overallRate),"Effectuez l’étape 1",IF($C903="Yes","Use Step 2a) Weekly for employees on leave with pay",IF(OR(COUNT($D903,F903)&lt;&gt;2,overallRate=0),0,IF(revenueReduction&gt;0.3,MAX(IF($B903="Oui - sans lien de dépendance",MIN(2258,F903,$D903)*overallRate,MIN(2258,F903)*overallRate),ROUND(MAX(IF($B903="Non - avec lien de dépendance",0,MIN((0.75*F903),1694)),MIN(F903,(0.75*$D903),1694)),2)),IF($B903="Non - avec lien de dépendance",MIN(1129,F903,$D903)*overallRate,MIN(2258,F903)*overallRate)))))</f>
        <v>Effectuez l’étape 1</v>
      </c>
      <c r="I903" s="3">
        <f t="shared" ref="I903:I966" si="14">IF(AND(COUNT(B903:F903)&gt;0,OR(COUNT(D903:F903)&lt;&gt;3,ISBLANK(B903))),"Fill out all amounts",IF(COUNTIF(E903:F903,0)&gt;0,0,SUM(G903:H903)))</f>
        <v>0</v>
      </c>
    </row>
    <row r="904" spans="7:9" x14ac:dyDescent="0.5">
      <c r="G904" s="68" t="str">
        <f>IF(ISTEXT(overallRate),"Effectuez l’étape 1",IF($C904="Yes","Use Step 2a) Weekly for employees on leave with pay",IF(OR(COUNT($D904,E904)&lt;&gt;2,overallRate=0),0,IF(revenueReduction&gt;0.3,MAX(IF($B904="Oui - sans lien de dépendance",MIN(2258,E904,$D904)*overallRate,MIN(2258,E904)*overallRate),ROUND(MAX(IF($B904="Non - avec lien de dépendance",0,MIN((0.75*E904),1694)),MIN(E904,(0.75*$D904),1694)),2)),IF($B904="Non - avec lien de dépendance",MIN(1129,E904,$D904)*overallRate,MIN(2258,E904)*overallRate)))))</f>
        <v>Effectuez l’étape 1</v>
      </c>
      <c r="H904" s="68" t="str">
        <f>IF(ISTEXT(overallRate),"Effectuez l’étape 1",IF($C904="Yes","Use Step 2a) Weekly for employees on leave with pay",IF(OR(COUNT($D904,F904)&lt;&gt;2,overallRate=0),0,IF(revenueReduction&gt;0.3,MAX(IF($B904="Oui - sans lien de dépendance",MIN(2258,F904,$D904)*overallRate,MIN(2258,F904)*overallRate),ROUND(MAX(IF($B904="Non - avec lien de dépendance",0,MIN((0.75*F904),1694)),MIN(F904,(0.75*$D904),1694)),2)),IF($B904="Non - avec lien de dépendance",MIN(1129,F904,$D904)*overallRate,MIN(2258,F904)*overallRate)))))</f>
        <v>Effectuez l’étape 1</v>
      </c>
      <c r="I904" s="3">
        <f t="shared" si="14"/>
        <v>0</v>
      </c>
    </row>
    <row r="905" spans="7:9" x14ac:dyDescent="0.5">
      <c r="G905" s="68" t="str">
        <f>IF(ISTEXT(overallRate),"Effectuez l’étape 1",IF($C905="Yes","Use Step 2a) Weekly for employees on leave with pay",IF(OR(COUNT($D905,E905)&lt;&gt;2,overallRate=0),0,IF(revenueReduction&gt;0.3,MAX(IF($B905="Oui - sans lien de dépendance",MIN(2258,E905,$D905)*overallRate,MIN(2258,E905)*overallRate),ROUND(MAX(IF($B905="Non - avec lien de dépendance",0,MIN((0.75*E905),1694)),MIN(E905,(0.75*$D905),1694)),2)),IF($B905="Non - avec lien de dépendance",MIN(1129,E905,$D905)*overallRate,MIN(2258,E905)*overallRate)))))</f>
        <v>Effectuez l’étape 1</v>
      </c>
      <c r="H905" s="68" t="str">
        <f>IF(ISTEXT(overallRate),"Effectuez l’étape 1",IF($C905="Yes","Use Step 2a) Weekly for employees on leave with pay",IF(OR(COUNT($D905,F905)&lt;&gt;2,overallRate=0),0,IF(revenueReduction&gt;0.3,MAX(IF($B905="Oui - sans lien de dépendance",MIN(2258,F905,$D905)*overallRate,MIN(2258,F905)*overallRate),ROUND(MAX(IF($B905="Non - avec lien de dépendance",0,MIN((0.75*F905),1694)),MIN(F905,(0.75*$D905),1694)),2)),IF($B905="Non - avec lien de dépendance",MIN(1129,F905,$D905)*overallRate,MIN(2258,F905)*overallRate)))))</f>
        <v>Effectuez l’étape 1</v>
      </c>
      <c r="I905" s="3">
        <f t="shared" si="14"/>
        <v>0</v>
      </c>
    </row>
    <row r="906" spans="7:9" x14ac:dyDescent="0.5">
      <c r="G906" s="68" t="str">
        <f>IF(ISTEXT(overallRate),"Effectuez l’étape 1",IF($C906="Yes","Use Step 2a) Weekly for employees on leave with pay",IF(OR(COUNT($D906,E906)&lt;&gt;2,overallRate=0),0,IF(revenueReduction&gt;0.3,MAX(IF($B906="Oui - sans lien de dépendance",MIN(2258,E906,$D906)*overallRate,MIN(2258,E906)*overallRate),ROUND(MAX(IF($B906="Non - avec lien de dépendance",0,MIN((0.75*E906),1694)),MIN(E906,(0.75*$D906),1694)),2)),IF($B906="Non - avec lien de dépendance",MIN(1129,E906,$D906)*overallRate,MIN(2258,E906)*overallRate)))))</f>
        <v>Effectuez l’étape 1</v>
      </c>
      <c r="H906" s="68" t="str">
        <f>IF(ISTEXT(overallRate),"Effectuez l’étape 1",IF($C906="Yes","Use Step 2a) Weekly for employees on leave with pay",IF(OR(COUNT($D906,F906)&lt;&gt;2,overallRate=0),0,IF(revenueReduction&gt;0.3,MAX(IF($B906="Oui - sans lien de dépendance",MIN(2258,F906,$D906)*overallRate,MIN(2258,F906)*overallRate),ROUND(MAX(IF($B906="Non - avec lien de dépendance",0,MIN((0.75*F906),1694)),MIN(F906,(0.75*$D906),1694)),2)),IF($B906="Non - avec lien de dépendance",MIN(1129,F906,$D906)*overallRate,MIN(2258,F906)*overallRate)))))</f>
        <v>Effectuez l’étape 1</v>
      </c>
      <c r="I906" s="3">
        <f t="shared" si="14"/>
        <v>0</v>
      </c>
    </row>
    <row r="907" spans="7:9" x14ac:dyDescent="0.5">
      <c r="G907" s="68" t="str">
        <f>IF(ISTEXT(overallRate),"Effectuez l’étape 1",IF($C907="Yes","Use Step 2a) Weekly for employees on leave with pay",IF(OR(COUNT($D907,E907)&lt;&gt;2,overallRate=0),0,IF(revenueReduction&gt;0.3,MAX(IF($B907="Oui - sans lien de dépendance",MIN(2258,E907,$D907)*overallRate,MIN(2258,E907)*overallRate),ROUND(MAX(IF($B907="Non - avec lien de dépendance",0,MIN((0.75*E907),1694)),MIN(E907,(0.75*$D907),1694)),2)),IF($B907="Non - avec lien de dépendance",MIN(1129,E907,$D907)*overallRate,MIN(2258,E907)*overallRate)))))</f>
        <v>Effectuez l’étape 1</v>
      </c>
      <c r="H907" s="68" t="str">
        <f>IF(ISTEXT(overallRate),"Effectuez l’étape 1",IF($C907="Yes","Use Step 2a) Weekly for employees on leave with pay",IF(OR(COUNT($D907,F907)&lt;&gt;2,overallRate=0),0,IF(revenueReduction&gt;0.3,MAX(IF($B907="Oui - sans lien de dépendance",MIN(2258,F907,$D907)*overallRate,MIN(2258,F907)*overallRate),ROUND(MAX(IF($B907="Non - avec lien de dépendance",0,MIN((0.75*F907),1694)),MIN(F907,(0.75*$D907),1694)),2)),IF($B907="Non - avec lien de dépendance",MIN(1129,F907,$D907)*overallRate,MIN(2258,F907)*overallRate)))))</f>
        <v>Effectuez l’étape 1</v>
      </c>
      <c r="I907" s="3">
        <f t="shared" si="14"/>
        <v>0</v>
      </c>
    </row>
    <row r="908" spans="7:9" x14ac:dyDescent="0.5">
      <c r="G908" s="68" t="str">
        <f>IF(ISTEXT(overallRate),"Effectuez l’étape 1",IF($C908="Yes","Use Step 2a) Weekly for employees on leave with pay",IF(OR(COUNT($D908,E908)&lt;&gt;2,overallRate=0),0,IF(revenueReduction&gt;0.3,MAX(IF($B908="Oui - sans lien de dépendance",MIN(2258,E908,$D908)*overallRate,MIN(2258,E908)*overallRate),ROUND(MAX(IF($B908="Non - avec lien de dépendance",0,MIN((0.75*E908),1694)),MIN(E908,(0.75*$D908),1694)),2)),IF($B908="Non - avec lien de dépendance",MIN(1129,E908,$D908)*overallRate,MIN(2258,E908)*overallRate)))))</f>
        <v>Effectuez l’étape 1</v>
      </c>
      <c r="H908" s="68" t="str">
        <f>IF(ISTEXT(overallRate),"Effectuez l’étape 1",IF($C908="Yes","Use Step 2a) Weekly for employees on leave with pay",IF(OR(COUNT($D908,F908)&lt;&gt;2,overallRate=0),0,IF(revenueReduction&gt;0.3,MAX(IF($B908="Oui - sans lien de dépendance",MIN(2258,F908,$D908)*overallRate,MIN(2258,F908)*overallRate),ROUND(MAX(IF($B908="Non - avec lien de dépendance",0,MIN((0.75*F908),1694)),MIN(F908,(0.75*$D908),1694)),2)),IF($B908="Non - avec lien de dépendance",MIN(1129,F908,$D908)*overallRate,MIN(2258,F908)*overallRate)))))</f>
        <v>Effectuez l’étape 1</v>
      </c>
      <c r="I908" s="3">
        <f t="shared" si="14"/>
        <v>0</v>
      </c>
    </row>
    <row r="909" spans="7:9" x14ac:dyDescent="0.5">
      <c r="G909" s="68" t="str">
        <f>IF(ISTEXT(overallRate),"Effectuez l’étape 1",IF($C909="Yes","Use Step 2a) Weekly for employees on leave with pay",IF(OR(COUNT($D909,E909)&lt;&gt;2,overallRate=0),0,IF(revenueReduction&gt;0.3,MAX(IF($B909="Oui - sans lien de dépendance",MIN(2258,E909,$D909)*overallRate,MIN(2258,E909)*overallRate),ROUND(MAX(IF($B909="Non - avec lien de dépendance",0,MIN((0.75*E909),1694)),MIN(E909,(0.75*$D909),1694)),2)),IF($B909="Non - avec lien de dépendance",MIN(1129,E909,$D909)*overallRate,MIN(2258,E909)*overallRate)))))</f>
        <v>Effectuez l’étape 1</v>
      </c>
      <c r="H909" s="68" t="str">
        <f>IF(ISTEXT(overallRate),"Effectuez l’étape 1",IF($C909="Yes","Use Step 2a) Weekly for employees on leave with pay",IF(OR(COUNT($D909,F909)&lt;&gt;2,overallRate=0),0,IF(revenueReduction&gt;0.3,MAX(IF($B909="Oui - sans lien de dépendance",MIN(2258,F909,$D909)*overallRate,MIN(2258,F909)*overallRate),ROUND(MAX(IF($B909="Non - avec lien de dépendance",0,MIN((0.75*F909),1694)),MIN(F909,(0.75*$D909),1694)),2)),IF($B909="Non - avec lien de dépendance",MIN(1129,F909,$D909)*overallRate,MIN(2258,F909)*overallRate)))))</f>
        <v>Effectuez l’étape 1</v>
      </c>
      <c r="I909" s="3">
        <f t="shared" si="14"/>
        <v>0</v>
      </c>
    </row>
    <row r="910" spans="7:9" x14ac:dyDescent="0.5">
      <c r="G910" s="68" t="str">
        <f>IF(ISTEXT(overallRate),"Effectuez l’étape 1",IF($C910="Yes","Use Step 2a) Weekly for employees on leave with pay",IF(OR(COUNT($D910,E910)&lt;&gt;2,overallRate=0),0,IF(revenueReduction&gt;0.3,MAX(IF($B910="Oui - sans lien de dépendance",MIN(2258,E910,$D910)*overallRate,MIN(2258,E910)*overallRate),ROUND(MAX(IF($B910="Non - avec lien de dépendance",0,MIN((0.75*E910),1694)),MIN(E910,(0.75*$D910),1694)),2)),IF($B910="Non - avec lien de dépendance",MIN(1129,E910,$D910)*overallRate,MIN(2258,E910)*overallRate)))))</f>
        <v>Effectuez l’étape 1</v>
      </c>
      <c r="H910" s="68" t="str">
        <f>IF(ISTEXT(overallRate),"Effectuez l’étape 1",IF($C910="Yes","Use Step 2a) Weekly for employees on leave with pay",IF(OR(COUNT($D910,F910)&lt;&gt;2,overallRate=0),0,IF(revenueReduction&gt;0.3,MAX(IF($B910="Oui - sans lien de dépendance",MIN(2258,F910,$D910)*overallRate,MIN(2258,F910)*overallRate),ROUND(MAX(IF($B910="Non - avec lien de dépendance",0,MIN((0.75*F910),1694)),MIN(F910,(0.75*$D910),1694)),2)),IF($B910="Non - avec lien de dépendance",MIN(1129,F910,$D910)*overallRate,MIN(2258,F910)*overallRate)))))</f>
        <v>Effectuez l’étape 1</v>
      </c>
      <c r="I910" s="3">
        <f t="shared" si="14"/>
        <v>0</v>
      </c>
    </row>
    <row r="911" spans="7:9" x14ac:dyDescent="0.5">
      <c r="G911" s="68" t="str">
        <f>IF(ISTEXT(overallRate),"Effectuez l’étape 1",IF($C911="Yes","Use Step 2a) Weekly for employees on leave with pay",IF(OR(COUNT($D911,E911)&lt;&gt;2,overallRate=0),0,IF(revenueReduction&gt;0.3,MAX(IF($B911="Oui - sans lien de dépendance",MIN(2258,E911,$D911)*overallRate,MIN(2258,E911)*overallRate),ROUND(MAX(IF($B911="Non - avec lien de dépendance",0,MIN((0.75*E911),1694)),MIN(E911,(0.75*$D911),1694)),2)),IF($B911="Non - avec lien de dépendance",MIN(1129,E911,$D911)*overallRate,MIN(2258,E911)*overallRate)))))</f>
        <v>Effectuez l’étape 1</v>
      </c>
      <c r="H911" s="68" t="str">
        <f>IF(ISTEXT(overallRate),"Effectuez l’étape 1",IF($C911="Yes","Use Step 2a) Weekly for employees on leave with pay",IF(OR(COUNT($D911,F911)&lt;&gt;2,overallRate=0),0,IF(revenueReduction&gt;0.3,MAX(IF($B911="Oui - sans lien de dépendance",MIN(2258,F911,$D911)*overallRate,MIN(2258,F911)*overallRate),ROUND(MAX(IF($B911="Non - avec lien de dépendance",0,MIN((0.75*F911),1694)),MIN(F911,(0.75*$D911),1694)),2)),IF($B911="Non - avec lien de dépendance",MIN(1129,F911,$D911)*overallRate,MIN(2258,F911)*overallRate)))))</f>
        <v>Effectuez l’étape 1</v>
      </c>
      <c r="I911" s="3">
        <f t="shared" si="14"/>
        <v>0</v>
      </c>
    </row>
    <row r="912" spans="7:9" x14ac:dyDescent="0.5">
      <c r="G912" s="68" t="str">
        <f>IF(ISTEXT(overallRate),"Effectuez l’étape 1",IF($C912="Yes","Use Step 2a) Weekly for employees on leave with pay",IF(OR(COUNT($D912,E912)&lt;&gt;2,overallRate=0),0,IF(revenueReduction&gt;0.3,MAX(IF($B912="Oui - sans lien de dépendance",MIN(2258,E912,$D912)*overallRate,MIN(2258,E912)*overallRate),ROUND(MAX(IF($B912="Non - avec lien de dépendance",0,MIN((0.75*E912),1694)),MIN(E912,(0.75*$D912),1694)),2)),IF($B912="Non - avec lien de dépendance",MIN(1129,E912,$D912)*overallRate,MIN(2258,E912)*overallRate)))))</f>
        <v>Effectuez l’étape 1</v>
      </c>
      <c r="H912" s="68" t="str">
        <f>IF(ISTEXT(overallRate),"Effectuez l’étape 1",IF($C912="Yes","Use Step 2a) Weekly for employees on leave with pay",IF(OR(COUNT($D912,F912)&lt;&gt;2,overallRate=0),0,IF(revenueReduction&gt;0.3,MAX(IF($B912="Oui - sans lien de dépendance",MIN(2258,F912,$D912)*overallRate,MIN(2258,F912)*overallRate),ROUND(MAX(IF($B912="Non - avec lien de dépendance",0,MIN((0.75*F912),1694)),MIN(F912,(0.75*$D912),1694)),2)),IF($B912="Non - avec lien de dépendance",MIN(1129,F912,$D912)*overallRate,MIN(2258,F912)*overallRate)))))</f>
        <v>Effectuez l’étape 1</v>
      </c>
      <c r="I912" s="3">
        <f t="shared" si="14"/>
        <v>0</v>
      </c>
    </row>
    <row r="913" spans="7:9" x14ac:dyDescent="0.5">
      <c r="G913" s="68" t="str">
        <f>IF(ISTEXT(overallRate),"Effectuez l’étape 1",IF($C913="Yes","Use Step 2a) Weekly for employees on leave with pay",IF(OR(COUNT($D913,E913)&lt;&gt;2,overallRate=0),0,IF(revenueReduction&gt;0.3,MAX(IF($B913="Oui - sans lien de dépendance",MIN(2258,E913,$D913)*overallRate,MIN(2258,E913)*overallRate),ROUND(MAX(IF($B913="Non - avec lien de dépendance",0,MIN((0.75*E913),1694)),MIN(E913,(0.75*$D913),1694)),2)),IF($B913="Non - avec lien de dépendance",MIN(1129,E913,$D913)*overallRate,MIN(2258,E913)*overallRate)))))</f>
        <v>Effectuez l’étape 1</v>
      </c>
      <c r="H913" s="68" t="str">
        <f>IF(ISTEXT(overallRate),"Effectuez l’étape 1",IF($C913="Yes","Use Step 2a) Weekly for employees on leave with pay",IF(OR(COUNT($D913,F913)&lt;&gt;2,overallRate=0),0,IF(revenueReduction&gt;0.3,MAX(IF($B913="Oui - sans lien de dépendance",MIN(2258,F913,$D913)*overallRate,MIN(2258,F913)*overallRate),ROUND(MAX(IF($B913="Non - avec lien de dépendance",0,MIN((0.75*F913),1694)),MIN(F913,(0.75*$D913),1694)),2)),IF($B913="Non - avec lien de dépendance",MIN(1129,F913,$D913)*overallRate,MIN(2258,F913)*overallRate)))))</f>
        <v>Effectuez l’étape 1</v>
      </c>
      <c r="I913" s="3">
        <f t="shared" si="14"/>
        <v>0</v>
      </c>
    </row>
    <row r="914" spans="7:9" x14ac:dyDescent="0.5">
      <c r="G914" s="68" t="str">
        <f>IF(ISTEXT(overallRate),"Effectuez l’étape 1",IF($C914="Yes","Use Step 2a) Weekly for employees on leave with pay",IF(OR(COUNT($D914,E914)&lt;&gt;2,overallRate=0),0,IF(revenueReduction&gt;0.3,MAX(IF($B914="Oui - sans lien de dépendance",MIN(2258,E914,$D914)*overallRate,MIN(2258,E914)*overallRate),ROUND(MAX(IF($B914="Non - avec lien de dépendance",0,MIN((0.75*E914),1694)),MIN(E914,(0.75*$D914),1694)),2)),IF($B914="Non - avec lien de dépendance",MIN(1129,E914,$D914)*overallRate,MIN(2258,E914)*overallRate)))))</f>
        <v>Effectuez l’étape 1</v>
      </c>
      <c r="H914" s="68" t="str">
        <f>IF(ISTEXT(overallRate),"Effectuez l’étape 1",IF($C914="Yes","Use Step 2a) Weekly for employees on leave with pay",IF(OR(COUNT($D914,F914)&lt;&gt;2,overallRate=0),0,IF(revenueReduction&gt;0.3,MAX(IF($B914="Oui - sans lien de dépendance",MIN(2258,F914,$D914)*overallRate,MIN(2258,F914)*overallRate),ROUND(MAX(IF($B914="Non - avec lien de dépendance",0,MIN((0.75*F914),1694)),MIN(F914,(0.75*$D914),1694)),2)),IF($B914="Non - avec lien de dépendance",MIN(1129,F914,$D914)*overallRate,MIN(2258,F914)*overallRate)))))</f>
        <v>Effectuez l’étape 1</v>
      </c>
      <c r="I914" s="3">
        <f t="shared" si="14"/>
        <v>0</v>
      </c>
    </row>
    <row r="915" spans="7:9" x14ac:dyDescent="0.5">
      <c r="G915" s="68" t="str">
        <f>IF(ISTEXT(overallRate),"Effectuez l’étape 1",IF($C915="Yes","Use Step 2a) Weekly for employees on leave with pay",IF(OR(COUNT($D915,E915)&lt;&gt;2,overallRate=0),0,IF(revenueReduction&gt;0.3,MAX(IF($B915="Oui - sans lien de dépendance",MIN(2258,E915,$D915)*overallRate,MIN(2258,E915)*overallRate),ROUND(MAX(IF($B915="Non - avec lien de dépendance",0,MIN((0.75*E915),1694)),MIN(E915,(0.75*$D915),1694)),2)),IF($B915="Non - avec lien de dépendance",MIN(1129,E915,$D915)*overallRate,MIN(2258,E915)*overallRate)))))</f>
        <v>Effectuez l’étape 1</v>
      </c>
      <c r="H915" s="68" t="str">
        <f>IF(ISTEXT(overallRate),"Effectuez l’étape 1",IF($C915="Yes","Use Step 2a) Weekly for employees on leave with pay",IF(OR(COUNT($D915,F915)&lt;&gt;2,overallRate=0),0,IF(revenueReduction&gt;0.3,MAX(IF($B915="Oui - sans lien de dépendance",MIN(2258,F915,$D915)*overallRate,MIN(2258,F915)*overallRate),ROUND(MAX(IF($B915="Non - avec lien de dépendance",0,MIN((0.75*F915),1694)),MIN(F915,(0.75*$D915),1694)),2)),IF($B915="Non - avec lien de dépendance",MIN(1129,F915,$D915)*overallRate,MIN(2258,F915)*overallRate)))))</f>
        <v>Effectuez l’étape 1</v>
      </c>
      <c r="I915" s="3">
        <f t="shared" si="14"/>
        <v>0</v>
      </c>
    </row>
    <row r="916" spans="7:9" x14ac:dyDescent="0.5">
      <c r="G916" s="68" t="str">
        <f>IF(ISTEXT(overallRate),"Effectuez l’étape 1",IF($C916="Yes","Use Step 2a) Weekly for employees on leave with pay",IF(OR(COUNT($D916,E916)&lt;&gt;2,overallRate=0),0,IF(revenueReduction&gt;0.3,MAX(IF($B916="Oui - sans lien de dépendance",MIN(2258,E916,$D916)*overallRate,MIN(2258,E916)*overallRate),ROUND(MAX(IF($B916="Non - avec lien de dépendance",0,MIN((0.75*E916),1694)),MIN(E916,(0.75*$D916),1694)),2)),IF($B916="Non - avec lien de dépendance",MIN(1129,E916,$D916)*overallRate,MIN(2258,E916)*overallRate)))))</f>
        <v>Effectuez l’étape 1</v>
      </c>
      <c r="H916" s="68" t="str">
        <f>IF(ISTEXT(overallRate),"Effectuez l’étape 1",IF($C916="Yes","Use Step 2a) Weekly for employees on leave with pay",IF(OR(COUNT($D916,F916)&lt;&gt;2,overallRate=0),0,IF(revenueReduction&gt;0.3,MAX(IF($B916="Oui - sans lien de dépendance",MIN(2258,F916,$D916)*overallRate,MIN(2258,F916)*overallRate),ROUND(MAX(IF($B916="Non - avec lien de dépendance",0,MIN((0.75*F916),1694)),MIN(F916,(0.75*$D916),1694)),2)),IF($B916="Non - avec lien de dépendance",MIN(1129,F916,$D916)*overallRate,MIN(2258,F916)*overallRate)))))</f>
        <v>Effectuez l’étape 1</v>
      </c>
      <c r="I916" s="3">
        <f t="shared" si="14"/>
        <v>0</v>
      </c>
    </row>
    <row r="917" spans="7:9" x14ac:dyDescent="0.5">
      <c r="G917" s="68" t="str">
        <f>IF(ISTEXT(overallRate),"Effectuez l’étape 1",IF($C917="Yes","Use Step 2a) Weekly for employees on leave with pay",IF(OR(COUNT($D917,E917)&lt;&gt;2,overallRate=0),0,IF(revenueReduction&gt;0.3,MAX(IF($B917="Oui - sans lien de dépendance",MIN(2258,E917,$D917)*overallRate,MIN(2258,E917)*overallRate),ROUND(MAX(IF($B917="Non - avec lien de dépendance",0,MIN((0.75*E917),1694)),MIN(E917,(0.75*$D917),1694)),2)),IF($B917="Non - avec lien de dépendance",MIN(1129,E917,$D917)*overallRate,MIN(2258,E917)*overallRate)))))</f>
        <v>Effectuez l’étape 1</v>
      </c>
      <c r="H917" s="68" t="str">
        <f>IF(ISTEXT(overallRate),"Effectuez l’étape 1",IF($C917="Yes","Use Step 2a) Weekly for employees on leave with pay",IF(OR(COUNT($D917,F917)&lt;&gt;2,overallRate=0),0,IF(revenueReduction&gt;0.3,MAX(IF($B917="Oui - sans lien de dépendance",MIN(2258,F917,$D917)*overallRate,MIN(2258,F917)*overallRate),ROUND(MAX(IF($B917="Non - avec lien de dépendance",0,MIN((0.75*F917),1694)),MIN(F917,(0.75*$D917),1694)),2)),IF($B917="Non - avec lien de dépendance",MIN(1129,F917,$D917)*overallRate,MIN(2258,F917)*overallRate)))))</f>
        <v>Effectuez l’étape 1</v>
      </c>
      <c r="I917" s="3">
        <f t="shared" si="14"/>
        <v>0</v>
      </c>
    </row>
    <row r="918" spans="7:9" x14ac:dyDescent="0.5">
      <c r="G918" s="68" t="str">
        <f>IF(ISTEXT(overallRate),"Effectuez l’étape 1",IF($C918="Yes","Use Step 2a) Weekly for employees on leave with pay",IF(OR(COUNT($D918,E918)&lt;&gt;2,overallRate=0),0,IF(revenueReduction&gt;0.3,MAX(IF($B918="Oui - sans lien de dépendance",MIN(2258,E918,$D918)*overallRate,MIN(2258,E918)*overallRate),ROUND(MAX(IF($B918="Non - avec lien de dépendance",0,MIN((0.75*E918),1694)),MIN(E918,(0.75*$D918),1694)),2)),IF($B918="Non - avec lien de dépendance",MIN(1129,E918,$D918)*overallRate,MIN(2258,E918)*overallRate)))))</f>
        <v>Effectuez l’étape 1</v>
      </c>
      <c r="H918" s="68" t="str">
        <f>IF(ISTEXT(overallRate),"Effectuez l’étape 1",IF($C918="Yes","Use Step 2a) Weekly for employees on leave with pay",IF(OR(COUNT($D918,F918)&lt;&gt;2,overallRate=0),0,IF(revenueReduction&gt;0.3,MAX(IF($B918="Oui - sans lien de dépendance",MIN(2258,F918,$D918)*overallRate,MIN(2258,F918)*overallRate),ROUND(MAX(IF($B918="Non - avec lien de dépendance",0,MIN((0.75*F918),1694)),MIN(F918,(0.75*$D918),1694)),2)),IF($B918="Non - avec lien de dépendance",MIN(1129,F918,$D918)*overallRate,MIN(2258,F918)*overallRate)))))</f>
        <v>Effectuez l’étape 1</v>
      </c>
      <c r="I918" s="3">
        <f t="shared" si="14"/>
        <v>0</v>
      </c>
    </row>
    <row r="919" spans="7:9" x14ac:dyDescent="0.5">
      <c r="G919" s="68" t="str">
        <f>IF(ISTEXT(overallRate),"Effectuez l’étape 1",IF($C919="Yes","Use Step 2a) Weekly for employees on leave with pay",IF(OR(COUNT($D919,E919)&lt;&gt;2,overallRate=0),0,IF(revenueReduction&gt;0.3,MAX(IF($B919="Oui - sans lien de dépendance",MIN(2258,E919,$D919)*overallRate,MIN(2258,E919)*overallRate),ROUND(MAX(IF($B919="Non - avec lien de dépendance",0,MIN((0.75*E919),1694)),MIN(E919,(0.75*$D919),1694)),2)),IF($B919="Non - avec lien de dépendance",MIN(1129,E919,$D919)*overallRate,MIN(2258,E919)*overallRate)))))</f>
        <v>Effectuez l’étape 1</v>
      </c>
      <c r="H919" s="68" t="str">
        <f>IF(ISTEXT(overallRate),"Effectuez l’étape 1",IF($C919="Yes","Use Step 2a) Weekly for employees on leave with pay",IF(OR(COUNT($D919,F919)&lt;&gt;2,overallRate=0),0,IF(revenueReduction&gt;0.3,MAX(IF($B919="Oui - sans lien de dépendance",MIN(2258,F919,$D919)*overallRate,MIN(2258,F919)*overallRate),ROUND(MAX(IF($B919="Non - avec lien de dépendance",0,MIN((0.75*F919),1694)),MIN(F919,(0.75*$D919),1694)),2)),IF($B919="Non - avec lien de dépendance",MIN(1129,F919,$D919)*overallRate,MIN(2258,F919)*overallRate)))))</f>
        <v>Effectuez l’étape 1</v>
      </c>
      <c r="I919" s="3">
        <f t="shared" si="14"/>
        <v>0</v>
      </c>
    </row>
    <row r="920" spans="7:9" x14ac:dyDescent="0.5">
      <c r="G920" s="68" t="str">
        <f>IF(ISTEXT(overallRate),"Effectuez l’étape 1",IF($C920="Yes","Use Step 2a) Weekly for employees on leave with pay",IF(OR(COUNT($D920,E920)&lt;&gt;2,overallRate=0),0,IF(revenueReduction&gt;0.3,MAX(IF($B920="Oui - sans lien de dépendance",MIN(2258,E920,$D920)*overallRate,MIN(2258,E920)*overallRate),ROUND(MAX(IF($B920="Non - avec lien de dépendance",0,MIN((0.75*E920),1694)),MIN(E920,(0.75*$D920),1694)),2)),IF($B920="Non - avec lien de dépendance",MIN(1129,E920,$D920)*overallRate,MIN(2258,E920)*overallRate)))))</f>
        <v>Effectuez l’étape 1</v>
      </c>
      <c r="H920" s="68" t="str">
        <f>IF(ISTEXT(overallRate),"Effectuez l’étape 1",IF($C920="Yes","Use Step 2a) Weekly for employees on leave with pay",IF(OR(COUNT($D920,F920)&lt;&gt;2,overallRate=0),0,IF(revenueReduction&gt;0.3,MAX(IF($B920="Oui - sans lien de dépendance",MIN(2258,F920,$D920)*overallRate,MIN(2258,F920)*overallRate),ROUND(MAX(IF($B920="Non - avec lien de dépendance",0,MIN((0.75*F920),1694)),MIN(F920,(0.75*$D920),1694)),2)),IF($B920="Non - avec lien de dépendance",MIN(1129,F920,$D920)*overallRate,MIN(2258,F920)*overallRate)))))</f>
        <v>Effectuez l’étape 1</v>
      </c>
      <c r="I920" s="3">
        <f t="shared" si="14"/>
        <v>0</v>
      </c>
    </row>
    <row r="921" spans="7:9" x14ac:dyDescent="0.5">
      <c r="G921" s="68" t="str">
        <f>IF(ISTEXT(overallRate),"Effectuez l’étape 1",IF($C921="Yes","Use Step 2a) Weekly for employees on leave with pay",IF(OR(COUNT($D921,E921)&lt;&gt;2,overallRate=0),0,IF(revenueReduction&gt;0.3,MAX(IF($B921="Oui - sans lien de dépendance",MIN(2258,E921,$D921)*overallRate,MIN(2258,E921)*overallRate),ROUND(MAX(IF($B921="Non - avec lien de dépendance",0,MIN((0.75*E921),1694)),MIN(E921,(0.75*$D921),1694)),2)),IF($B921="Non - avec lien de dépendance",MIN(1129,E921,$D921)*overallRate,MIN(2258,E921)*overallRate)))))</f>
        <v>Effectuez l’étape 1</v>
      </c>
      <c r="H921" s="68" t="str">
        <f>IF(ISTEXT(overallRate),"Effectuez l’étape 1",IF($C921="Yes","Use Step 2a) Weekly for employees on leave with pay",IF(OR(COUNT($D921,F921)&lt;&gt;2,overallRate=0),0,IF(revenueReduction&gt;0.3,MAX(IF($B921="Oui - sans lien de dépendance",MIN(2258,F921,$D921)*overallRate,MIN(2258,F921)*overallRate),ROUND(MAX(IF($B921="Non - avec lien de dépendance",0,MIN((0.75*F921),1694)),MIN(F921,(0.75*$D921),1694)),2)),IF($B921="Non - avec lien de dépendance",MIN(1129,F921,$D921)*overallRate,MIN(2258,F921)*overallRate)))))</f>
        <v>Effectuez l’étape 1</v>
      </c>
      <c r="I921" s="3">
        <f t="shared" si="14"/>
        <v>0</v>
      </c>
    </row>
    <row r="922" spans="7:9" x14ac:dyDescent="0.5">
      <c r="G922" s="68" t="str">
        <f>IF(ISTEXT(overallRate),"Effectuez l’étape 1",IF($C922="Yes","Use Step 2a) Weekly for employees on leave with pay",IF(OR(COUNT($D922,E922)&lt;&gt;2,overallRate=0),0,IF(revenueReduction&gt;0.3,MAX(IF($B922="Oui - sans lien de dépendance",MIN(2258,E922,$D922)*overallRate,MIN(2258,E922)*overallRate),ROUND(MAX(IF($B922="Non - avec lien de dépendance",0,MIN((0.75*E922),1694)),MIN(E922,(0.75*$D922),1694)),2)),IF($B922="Non - avec lien de dépendance",MIN(1129,E922,$D922)*overallRate,MIN(2258,E922)*overallRate)))))</f>
        <v>Effectuez l’étape 1</v>
      </c>
      <c r="H922" s="68" t="str">
        <f>IF(ISTEXT(overallRate),"Effectuez l’étape 1",IF($C922="Yes","Use Step 2a) Weekly for employees on leave with pay",IF(OR(COUNT($D922,F922)&lt;&gt;2,overallRate=0),0,IF(revenueReduction&gt;0.3,MAX(IF($B922="Oui - sans lien de dépendance",MIN(2258,F922,$D922)*overallRate,MIN(2258,F922)*overallRate),ROUND(MAX(IF($B922="Non - avec lien de dépendance",0,MIN((0.75*F922),1694)),MIN(F922,(0.75*$D922),1694)),2)),IF($B922="Non - avec lien de dépendance",MIN(1129,F922,$D922)*overallRate,MIN(2258,F922)*overallRate)))))</f>
        <v>Effectuez l’étape 1</v>
      </c>
      <c r="I922" s="3">
        <f t="shared" si="14"/>
        <v>0</v>
      </c>
    </row>
    <row r="923" spans="7:9" x14ac:dyDescent="0.5">
      <c r="G923" s="68" t="str">
        <f>IF(ISTEXT(overallRate),"Effectuez l’étape 1",IF($C923="Yes","Use Step 2a) Weekly for employees on leave with pay",IF(OR(COUNT($D923,E923)&lt;&gt;2,overallRate=0),0,IF(revenueReduction&gt;0.3,MAX(IF($B923="Oui - sans lien de dépendance",MIN(2258,E923,$D923)*overallRate,MIN(2258,E923)*overallRate),ROUND(MAX(IF($B923="Non - avec lien de dépendance",0,MIN((0.75*E923),1694)),MIN(E923,(0.75*$D923),1694)),2)),IF($B923="Non - avec lien de dépendance",MIN(1129,E923,$D923)*overallRate,MIN(2258,E923)*overallRate)))))</f>
        <v>Effectuez l’étape 1</v>
      </c>
      <c r="H923" s="68" t="str">
        <f>IF(ISTEXT(overallRate),"Effectuez l’étape 1",IF($C923="Yes","Use Step 2a) Weekly for employees on leave with pay",IF(OR(COUNT($D923,F923)&lt;&gt;2,overallRate=0),0,IF(revenueReduction&gt;0.3,MAX(IF($B923="Oui - sans lien de dépendance",MIN(2258,F923,$D923)*overallRate,MIN(2258,F923)*overallRate),ROUND(MAX(IF($B923="Non - avec lien de dépendance",0,MIN((0.75*F923),1694)),MIN(F923,(0.75*$D923),1694)),2)),IF($B923="Non - avec lien de dépendance",MIN(1129,F923,$D923)*overallRate,MIN(2258,F923)*overallRate)))))</f>
        <v>Effectuez l’étape 1</v>
      </c>
      <c r="I923" s="3">
        <f t="shared" si="14"/>
        <v>0</v>
      </c>
    </row>
    <row r="924" spans="7:9" x14ac:dyDescent="0.5">
      <c r="G924" s="68" t="str">
        <f>IF(ISTEXT(overallRate),"Effectuez l’étape 1",IF($C924="Yes","Use Step 2a) Weekly for employees on leave with pay",IF(OR(COUNT($D924,E924)&lt;&gt;2,overallRate=0),0,IF(revenueReduction&gt;0.3,MAX(IF($B924="Oui - sans lien de dépendance",MIN(2258,E924,$D924)*overallRate,MIN(2258,E924)*overallRate),ROUND(MAX(IF($B924="Non - avec lien de dépendance",0,MIN((0.75*E924),1694)),MIN(E924,(0.75*$D924),1694)),2)),IF($B924="Non - avec lien de dépendance",MIN(1129,E924,$D924)*overallRate,MIN(2258,E924)*overallRate)))))</f>
        <v>Effectuez l’étape 1</v>
      </c>
      <c r="H924" s="68" t="str">
        <f>IF(ISTEXT(overallRate),"Effectuez l’étape 1",IF($C924="Yes","Use Step 2a) Weekly for employees on leave with pay",IF(OR(COUNT($D924,F924)&lt;&gt;2,overallRate=0),0,IF(revenueReduction&gt;0.3,MAX(IF($B924="Oui - sans lien de dépendance",MIN(2258,F924,$D924)*overallRate,MIN(2258,F924)*overallRate),ROUND(MAX(IF($B924="Non - avec lien de dépendance",0,MIN((0.75*F924),1694)),MIN(F924,(0.75*$D924),1694)),2)),IF($B924="Non - avec lien de dépendance",MIN(1129,F924,$D924)*overallRate,MIN(2258,F924)*overallRate)))))</f>
        <v>Effectuez l’étape 1</v>
      </c>
      <c r="I924" s="3">
        <f t="shared" si="14"/>
        <v>0</v>
      </c>
    </row>
    <row r="925" spans="7:9" x14ac:dyDescent="0.5">
      <c r="G925" s="68" t="str">
        <f>IF(ISTEXT(overallRate),"Effectuez l’étape 1",IF($C925="Yes","Use Step 2a) Weekly for employees on leave with pay",IF(OR(COUNT($D925,E925)&lt;&gt;2,overallRate=0),0,IF(revenueReduction&gt;0.3,MAX(IF($B925="Oui - sans lien de dépendance",MIN(2258,E925,$D925)*overallRate,MIN(2258,E925)*overallRate),ROUND(MAX(IF($B925="Non - avec lien de dépendance",0,MIN((0.75*E925),1694)),MIN(E925,(0.75*$D925),1694)),2)),IF($B925="Non - avec lien de dépendance",MIN(1129,E925,$D925)*overallRate,MIN(2258,E925)*overallRate)))))</f>
        <v>Effectuez l’étape 1</v>
      </c>
      <c r="H925" s="68" t="str">
        <f>IF(ISTEXT(overallRate),"Effectuez l’étape 1",IF($C925="Yes","Use Step 2a) Weekly for employees on leave with pay",IF(OR(COUNT($D925,F925)&lt;&gt;2,overallRate=0),0,IF(revenueReduction&gt;0.3,MAX(IF($B925="Oui - sans lien de dépendance",MIN(2258,F925,$D925)*overallRate,MIN(2258,F925)*overallRate),ROUND(MAX(IF($B925="Non - avec lien de dépendance",0,MIN((0.75*F925),1694)),MIN(F925,(0.75*$D925),1694)),2)),IF($B925="Non - avec lien de dépendance",MIN(1129,F925,$D925)*overallRate,MIN(2258,F925)*overallRate)))))</f>
        <v>Effectuez l’étape 1</v>
      </c>
      <c r="I925" s="3">
        <f t="shared" si="14"/>
        <v>0</v>
      </c>
    </row>
    <row r="926" spans="7:9" x14ac:dyDescent="0.5">
      <c r="G926" s="68" t="str">
        <f>IF(ISTEXT(overallRate),"Effectuez l’étape 1",IF($C926="Yes","Use Step 2a) Weekly for employees on leave with pay",IF(OR(COUNT($D926,E926)&lt;&gt;2,overallRate=0),0,IF(revenueReduction&gt;0.3,MAX(IF($B926="Oui - sans lien de dépendance",MIN(2258,E926,$D926)*overallRate,MIN(2258,E926)*overallRate),ROUND(MAX(IF($B926="Non - avec lien de dépendance",0,MIN((0.75*E926),1694)),MIN(E926,(0.75*$D926),1694)),2)),IF($B926="Non - avec lien de dépendance",MIN(1129,E926,$D926)*overallRate,MIN(2258,E926)*overallRate)))))</f>
        <v>Effectuez l’étape 1</v>
      </c>
      <c r="H926" s="68" t="str">
        <f>IF(ISTEXT(overallRate),"Effectuez l’étape 1",IF($C926="Yes","Use Step 2a) Weekly for employees on leave with pay",IF(OR(COUNT($D926,F926)&lt;&gt;2,overallRate=0),0,IF(revenueReduction&gt;0.3,MAX(IF($B926="Oui - sans lien de dépendance",MIN(2258,F926,$D926)*overallRate,MIN(2258,F926)*overallRate),ROUND(MAX(IF($B926="Non - avec lien de dépendance",0,MIN((0.75*F926),1694)),MIN(F926,(0.75*$D926),1694)),2)),IF($B926="Non - avec lien de dépendance",MIN(1129,F926,$D926)*overallRate,MIN(2258,F926)*overallRate)))))</f>
        <v>Effectuez l’étape 1</v>
      </c>
      <c r="I926" s="3">
        <f t="shared" si="14"/>
        <v>0</v>
      </c>
    </row>
    <row r="927" spans="7:9" x14ac:dyDescent="0.5">
      <c r="G927" s="68" t="str">
        <f>IF(ISTEXT(overallRate),"Effectuez l’étape 1",IF($C927="Yes","Use Step 2a) Weekly for employees on leave with pay",IF(OR(COUNT($D927,E927)&lt;&gt;2,overallRate=0),0,IF(revenueReduction&gt;0.3,MAX(IF($B927="Oui - sans lien de dépendance",MIN(2258,E927,$D927)*overallRate,MIN(2258,E927)*overallRate),ROUND(MAX(IF($B927="Non - avec lien de dépendance",0,MIN((0.75*E927),1694)),MIN(E927,(0.75*$D927),1694)),2)),IF($B927="Non - avec lien de dépendance",MIN(1129,E927,$D927)*overallRate,MIN(2258,E927)*overallRate)))))</f>
        <v>Effectuez l’étape 1</v>
      </c>
      <c r="H927" s="68" t="str">
        <f>IF(ISTEXT(overallRate),"Effectuez l’étape 1",IF($C927="Yes","Use Step 2a) Weekly for employees on leave with pay",IF(OR(COUNT($D927,F927)&lt;&gt;2,overallRate=0),0,IF(revenueReduction&gt;0.3,MAX(IF($B927="Oui - sans lien de dépendance",MIN(2258,F927,$D927)*overallRate,MIN(2258,F927)*overallRate),ROUND(MAX(IF($B927="Non - avec lien de dépendance",0,MIN((0.75*F927),1694)),MIN(F927,(0.75*$D927),1694)),2)),IF($B927="Non - avec lien de dépendance",MIN(1129,F927,$D927)*overallRate,MIN(2258,F927)*overallRate)))))</f>
        <v>Effectuez l’étape 1</v>
      </c>
      <c r="I927" s="3">
        <f t="shared" si="14"/>
        <v>0</v>
      </c>
    </row>
    <row r="928" spans="7:9" x14ac:dyDescent="0.5">
      <c r="G928" s="68" t="str">
        <f>IF(ISTEXT(overallRate),"Effectuez l’étape 1",IF($C928="Yes","Use Step 2a) Weekly for employees on leave with pay",IF(OR(COUNT($D928,E928)&lt;&gt;2,overallRate=0),0,IF(revenueReduction&gt;0.3,MAX(IF($B928="Oui - sans lien de dépendance",MIN(2258,E928,$D928)*overallRate,MIN(2258,E928)*overallRate),ROUND(MAX(IF($B928="Non - avec lien de dépendance",0,MIN((0.75*E928),1694)),MIN(E928,(0.75*$D928),1694)),2)),IF($B928="Non - avec lien de dépendance",MIN(1129,E928,$D928)*overallRate,MIN(2258,E928)*overallRate)))))</f>
        <v>Effectuez l’étape 1</v>
      </c>
      <c r="H928" s="68" t="str">
        <f>IF(ISTEXT(overallRate),"Effectuez l’étape 1",IF($C928="Yes","Use Step 2a) Weekly for employees on leave with pay",IF(OR(COUNT($D928,F928)&lt;&gt;2,overallRate=0),0,IF(revenueReduction&gt;0.3,MAX(IF($B928="Oui - sans lien de dépendance",MIN(2258,F928,$D928)*overallRate,MIN(2258,F928)*overallRate),ROUND(MAX(IF($B928="Non - avec lien de dépendance",0,MIN((0.75*F928),1694)),MIN(F928,(0.75*$D928),1694)),2)),IF($B928="Non - avec lien de dépendance",MIN(1129,F928,$D928)*overallRate,MIN(2258,F928)*overallRate)))))</f>
        <v>Effectuez l’étape 1</v>
      </c>
      <c r="I928" s="3">
        <f t="shared" si="14"/>
        <v>0</v>
      </c>
    </row>
    <row r="929" spans="7:9" x14ac:dyDescent="0.5">
      <c r="G929" s="68" t="str">
        <f>IF(ISTEXT(overallRate),"Effectuez l’étape 1",IF($C929="Yes","Use Step 2a) Weekly for employees on leave with pay",IF(OR(COUNT($D929,E929)&lt;&gt;2,overallRate=0),0,IF(revenueReduction&gt;0.3,MAX(IF($B929="Oui - sans lien de dépendance",MIN(2258,E929,$D929)*overallRate,MIN(2258,E929)*overallRate),ROUND(MAX(IF($B929="Non - avec lien de dépendance",0,MIN((0.75*E929),1694)),MIN(E929,(0.75*$D929),1694)),2)),IF($B929="Non - avec lien de dépendance",MIN(1129,E929,$D929)*overallRate,MIN(2258,E929)*overallRate)))))</f>
        <v>Effectuez l’étape 1</v>
      </c>
      <c r="H929" s="68" t="str">
        <f>IF(ISTEXT(overallRate),"Effectuez l’étape 1",IF($C929="Yes","Use Step 2a) Weekly for employees on leave with pay",IF(OR(COUNT($D929,F929)&lt;&gt;2,overallRate=0),0,IF(revenueReduction&gt;0.3,MAX(IF($B929="Oui - sans lien de dépendance",MIN(2258,F929,$D929)*overallRate,MIN(2258,F929)*overallRate),ROUND(MAX(IF($B929="Non - avec lien de dépendance",0,MIN((0.75*F929),1694)),MIN(F929,(0.75*$D929),1694)),2)),IF($B929="Non - avec lien de dépendance",MIN(1129,F929,$D929)*overallRate,MIN(2258,F929)*overallRate)))))</f>
        <v>Effectuez l’étape 1</v>
      </c>
      <c r="I929" s="3">
        <f t="shared" si="14"/>
        <v>0</v>
      </c>
    </row>
    <row r="930" spans="7:9" x14ac:dyDescent="0.5">
      <c r="G930" s="68" t="str">
        <f>IF(ISTEXT(overallRate),"Effectuez l’étape 1",IF($C930="Yes","Use Step 2a) Weekly for employees on leave with pay",IF(OR(COUNT($D930,E930)&lt;&gt;2,overallRate=0),0,IF(revenueReduction&gt;0.3,MAX(IF($B930="Oui - sans lien de dépendance",MIN(2258,E930,$D930)*overallRate,MIN(2258,E930)*overallRate),ROUND(MAX(IF($B930="Non - avec lien de dépendance",0,MIN((0.75*E930),1694)),MIN(E930,(0.75*$D930),1694)),2)),IF($B930="Non - avec lien de dépendance",MIN(1129,E930,$D930)*overallRate,MIN(2258,E930)*overallRate)))))</f>
        <v>Effectuez l’étape 1</v>
      </c>
      <c r="H930" s="68" t="str">
        <f>IF(ISTEXT(overallRate),"Effectuez l’étape 1",IF($C930="Yes","Use Step 2a) Weekly for employees on leave with pay",IF(OR(COUNT($D930,F930)&lt;&gt;2,overallRate=0),0,IF(revenueReduction&gt;0.3,MAX(IF($B930="Oui - sans lien de dépendance",MIN(2258,F930,$D930)*overallRate,MIN(2258,F930)*overallRate),ROUND(MAX(IF($B930="Non - avec lien de dépendance",0,MIN((0.75*F930),1694)),MIN(F930,(0.75*$D930),1694)),2)),IF($B930="Non - avec lien de dépendance",MIN(1129,F930,$D930)*overallRate,MIN(2258,F930)*overallRate)))))</f>
        <v>Effectuez l’étape 1</v>
      </c>
      <c r="I930" s="3">
        <f t="shared" si="14"/>
        <v>0</v>
      </c>
    </row>
    <row r="931" spans="7:9" x14ac:dyDescent="0.5">
      <c r="G931" s="68" t="str">
        <f>IF(ISTEXT(overallRate),"Effectuez l’étape 1",IF($C931="Yes","Use Step 2a) Weekly for employees on leave with pay",IF(OR(COUNT($D931,E931)&lt;&gt;2,overallRate=0),0,IF(revenueReduction&gt;0.3,MAX(IF($B931="Oui - sans lien de dépendance",MIN(2258,E931,$D931)*overallRate,MIN(2258,E931)*overallRate),ROUND(MAX(IF($B931="Non - avec lien de dépendance",0,MIN((0.75*E931),1694)),MIN(E931,(0.75*$D931),1694)),2)),IF($B931="Non - avec lien de dépendance",MIN(1129,E931,$D931)*overallRate,MIN(2258,E931)*overallRate)))))</f>
        <v>Effectuez l’étape 1</v>
      </c>
      <c r="H931" s="68" t="str">
        <f>IF(ISTEXT(overallRate),"Effectuez l’étape 1",IF($C931="Yes","Use Step 2a) Weekly for employees on leave with pay",IF(OR(COUNT($D931,F931)&lt;&gt;2,overallRate=0),0,IF(revenueReduction&gt;0.3,MAX(IF($B931="Oui - sans lien de dépendance",MIN(2258,F931,$D931)*overallRate,MIN(2258,F931)*overallRate),ROUND(MAX(IF($B931="Non - avec lien de dépendance",0,MIN((0.75*F931),1694)),MIN(F931,(0.75*$D931),1694)),2)),IF($B931="Non - avec lien de dépendance",MIN(1129,F931,$D931)*overallRate,MIN(2258,F931)*overallRate)))))</f>
        <v>Effectuez l’étape 1</v>
      </c>
      <c r="I931" s="3">
        <f t="shared" si="14"/>
        <v>0</v>
      </c>
    </row>
    <row r="932" spans="7:9" x14ac:dyDescent="0.5">
      <c r="G932" s="68" t="str">
        <f>IF(ISTEXT(overallRate),"Effectuez l’étape 1",IF($C932="Yes","Use Step 2a) Weekly for employees on leave with pay",IF(OR(COUNT($D932,E932)&lt;&gt;2,overallRate=0),0,IF(revenueReduction&gt;0.3,MAX(IF($B932="Oui - sans lien de dépendance",MIN(2258,E932,$D932)*overallRate,MIN(2258,E932)*overallRate),ROUND(MAX(IF($B932="Non - avec lien de dépendance",0,MIN((0.75*E932),1694)),MIN(E932,(0.75*$D932),1694)),2)),IF($B932="Non - avec lien de dépendance",MIN(1129,E932,$D932)*overallRate,MIN(2258,E932)*overallRate)))))</f>
        <v>Effectuez l’étape 1</v>
      </c>
      <c r="H932" s="68" t="str">
        <f>IF(ISTEXT(overallRate),"Effectuez l’étape 1",IF($C932="Yes","Use Step 2a) Weekly for employees on leave with pay",IF(OR(COUNT($D932,F932)&lt;&gt;2,overallRate=0),0,IF(revenueReduction&gt;0.3,MAX(IF($B932="Oui - sans lien de dépendance",MIN(2258,F932,$D932)*overallRate,MIN(2258,F932)*overallRate),ROUND(MAX(IF($B932="Non - avec lien de dépendance",0,MIN((0.75*F932),1694)),MIN(F932,(0.75*$D932),1694)),2)),IF($B932="Non - avec lien de dépendance",MIN(1129,F932,$D932)*overallRate,MIN(2258,F932)*overallRate)))))</f>
        <v>Effectuez l’étape 1</v>
      </c>
      <c r="I932" s="3">
        <f t="shared" si="14"/>
        <v>0</v>
      </c>
    </row>
    <row r="933" spans="7:9" x14ac:dyDescent="0.5">
      <c r="G933" s="68" t="str">
        <f>IF(ISTEXT(overallRate),"Effectuez l’étape 1",IF($C933="Yes","Use Step 2a) Weekly for employees on leave with pay",IF(OR(COUNT($D933,E933)&lt;&gt;2,overallRate=0),0,IF(revenueReduction&gt;0.3,MAX(IF($B933="Oui - sans lien de dépendance",MIN(2258,E933,$D933)*overallRate,MIN(2258,E933)*overallRate),ROUND(MAX(IF($B933="Non - avec lien de dépendance",0,MIN((0.75*E933),1694)),MIN(E933,(0.75*$D933),1694)),2)),IF($B933="Non - avec lien de dépendance",MIN(1129,E933,$D933)*overallRate,MIN(2258,E933)*overallRate)))))</f>
        <v>Effectuez l’étape 1</v>
      </c>
      <c r="H933" s="68" t="str">
        <f>IF(ISTEXT(overallRate),"Effectuez l’étape 1",IF($C933="Yes","Use Step 2a) Weekly for employees on leave with pay",IF(OR(COUNT($D933,F933)&lt;&gt;2,overallRate=0),0,IF(revenueReduction&gt;0.3,MAX(IF($B933="Oui - sans lien de dépendance",MIN(2258,F933,$D933)*overallRate,MIN(2258,F933)*overallRate),ROUND(MAX(IF($B933="Non - avec lien de dépendance",0,MIN((0.75*F933),1694)),MIN(F933,(0.75*$D933),1694)),2)),IF($B933="Non - avec lien de dépendance",MIN(1129,F933,$D933)*overallRate,MIN(2258,F933)*overallRate)))))</f>
        <v>Effectuez l’étape 1</v>
      </c>
      <c r="I933" s="3">
        <f t="shared" si="14"/>
        <v>0</v>
      </c>
    </row>
    <row r="934" spans="7:9" x14ac:dyDescent="0.5">
      <c r="G934" s="68" t="str">
        <f>IF(ISTEXT(overallRate),"Effectuez l’étape 1",IF($C934="Yes","Use Step 2a) Weekly for employees on leave with pay",IF(OR(COUNT($D934,E934)&lt;&gt;2,overallRate=0),0,IF(revenueReduction&gt;0.3,MAX(IF($B934="Oui - sans lien de dépendance",MIN(2258,E934,$D934)*overallRate,MIN(2258,E934)*overallRate),ROUND(MAX(IF($B934="Non - avec lien de dépendance",0,MIN((0.75*E934),1694)),MIN(E934,(0.75*$D934),1694)),2)),IF($B934="Non - avec lien de dépendance",MIN(1129,E934,$D934)*overallRate,MIN(2258,E934)*overallRate)))))</f>
        <v>Effectuez l’étape 1</v>
      </c>
      <c r="H934" s="68" t="str">
        <f>IF(ISTEXT(overallRate),"Effectuez l’étape 1",IF($C934="Yes","Use Step 2a) Weekly for employees on leave with pay",IF(OR(COUNT($D934,F934)&lt;&gt;2,overallRate=0),0,IF(revenueReduction&gt;0.3,MAX(IF($B934="Oui - sans lien de dépendance",MIN(2258,F934,$D934)*overallRate,MIN(2258,F934)*overallRate),ROUND(MAX(IF($B934="Non - avec lien de dépendance",0,MIN((0.75*F934),1694)),MIN(F934,(0.75*$D934),1694)),2)),IF($B934="Non - avec lien de dépendance",MIN(1129,F934,$D934)*overallRate,MIN(2258,F934)*overallRate)))))</f>
        <v>Effectuez l’étape 1</v>
      </c>
      <c r="I934" s="3">
        <f t="shared" si="14"/>
        <v>0</v>
      </c>
    </row>
    <row r="935" spans="7:9" x14ac:dyDescent="0.5">
      <c r="G935" s="68" t="str">
        <f>IF(ISTEXT(overallRate),"Effectuez l’étape 1",IF($C935="Yes","Use Step 2a) Weekly for employees on leave with pay",IF(OR(COUNT($D935,E935)&lt;&gt;2,overallRate=0),0,IF(revenueReduction&gt;0.3,MAX(IF($B935="Oui - sans lien de dépendance",MIN(2258,E935,$D935)*overallRate,MIN(2258,E935)*overallRate),ROUND(MAX(IF($B935="Non - avec lien de dépendance",0,MIN((0.75*E935),1694)),MIN(E935,(0.75*$D935),1694)),2)),IF($B935="Non - avec lien de dépendance",MIN(1129,E935,$D935)*overallRate,MIN(2258,E935)*overallRate)))))</f>
        <v>Effectuez l’étape 1</v>
      </c>
      <c r="H935" s="68" t="str">
        <f>IF(ISTEXT(overallRate),"Effectuez l’étape 1",IF($C935="Yes","Use Step 2a) Weekly for employees on leave with pay",IF(OR(COUNT($D935,F935)&lt;&gt;2,overallRate=0),0,IF(revenueReduction&gt;0.3,MAX(IF($B935="Oui - sans lien de dépendance",MIN(2258,F935,$D935)*overallRate,MIN(2258,F935)*overallRate),ROUND(MAX(IF($B935="Non - avec lien de dépendance",0,MIN((0.75*F935),1694)),MIN(F935,(0.75*$D935),1694)),2)),IF($B935="Non - avec lien de dépendance",MIN(1129,F935,$D935)*overallRate,MIN(2258,F935)*overallRate)))))</f>
        <v>Effectuez l’étape 1</v>
      </c>
      <c r="I935" s="3">
        <f t="shared" si="14"/>
        <v>0</v>
      </c>
    </row>
    <row r="936" spans="7:9" x14ac:dyDescent="0.5">
      <c r="G936" s="68" t="str">
        <f>IF(ISTEXT(overallRate),"Effectuez l’étape 1",IF($C936="Yes","Use Step 2a) Weekly for employees on leave with pay",IF(OR(COUNT($D936,E936)&lt;&gt;2,overallRate=0),0,IF(revenueReduction&gt;0.3,MAX(IF($B936="Oui - sans lien de dépendance",MIN(2258,E936,$D936)*overallRate,MIN(2258,E936)*overallRate),ROUND(MAX(IF($B936="Non - avec lien de dépendance",0,MIN((0.75*E936),1694)),MIN(E936,(0.75*$D936),1694)),2)),IF($B936="Non - avec lien de dépendance",MIN(1129,E936,$D936)*overallRate,MIN(2258,E936)*overallRate)))))</f>
        <v>Effectuez l’étape 1</v>
      </c>
      <c r="H936" s="68" t="str">
        <f>IF(ISTEXT(overallRate),"Effectuez l’étape 1",IF($C936="Yes","Use Step 2a) Weekly for employees on leave with pay",IF(OR(COUNT($D936,F936)&lt;&gt;2,overallRate=0),0,IF(revenueReduction&gt;0.3,MAX(IF($B936="Oui - sans lien de dépendance",MIN(2258,F936,$D936)*overallRate,MIN(2258,F936)*overallRate),ROUND(MAX(IF($B936="Non - avec lien de dépendance",0,MIN((0.75*F936),1694)),MIN(F936,(0.75*$D936),1694)),2)),IF($B936="Non - avec lien de dépendance",MIN(1129,F936,$D936)*overallRate,MIN(2258,F936)*overallRate)))))</f>
        <v>Effectuez l’étape 1</v>
      </c>
      <c r="I936" s="3">
        <f t="shared" si="14"/>
        <v>0</v>
      </c>
    </row>
    <row r="937" spans="7:9" x14ac:dyDescent="0.5">
      <c r="G937" s="68" t="str">
        <f>IF(ISTEXT(overallRate),"Effectuez l’étape 1",IF($C937="Yes","Use Step 2a) Weekly for employees on leave with pay",IF(OR(COUNT($D937,E937)&lt;&gt;2,overallRate=0),0,IF(revenueReduction&gt;0.3,MAX(IF($B937="Oui - sans lien de dépendance",MIN(2258,E937,$D937)*overallRate,MIN(2258,E937)*overallRate),ROUND(MAX(IF($B937="Non - avec lien de dépendance",0,MIN((0.75*E937),1694)),MIN(E937,(0.75*$D937),1694)),2)),IF($B937="Non - avec lien de dépendance",MIN(1129,E937,$D937)*overallRate,MIN(2258,E937)*overallRate)))))</f>
        <v>Effectuez l’étape 1</v>
      </c>
      <c r="H937" s="68" t="str">
        <f>IF(ISTEXT(overallRate),"Effectuez l’étape 1",IF($C937="Yes","Use Step 2a) Weekly for employees on leave with pay",IF(OR(COUNT($D937,F937)&lt;&gt;2,overallRate=0),0,IF(revenueReduction&gt;0.3,MAX(IF($B937="Oui - sans lien de dépendance",MIN(2258,F937,$D937)*overallRate,MIN(2258,F937)*overallRate),ROUND(MAX(IF($B937="Non - avec lien de dépendance",0,MIN((0.75*F937),1694)),MIN(F937,(0.75*$D937),1694)),2)),IF($B937="Non - avec lien de dépendance",MIN(1129,F937,$D937)*overallRate,MIN(2258,F937)*overallRate)))))</f>
        <v>Effectuez l’étape 1</v>
      </c>
      <c r="I937" s="3">
        <f t="shared" si="14"/>
        <v>0</v>
      </c>
    </row>
    <row r="938" spans="7:9" x14ac:dyDescent="0.5">
      <c r="G938" s="68" t="str">
        <f>IF(ISTEXT(overallRate),"Effectuez l’étape 1",IF($C938="Yes","Use Step 2a) Weekly for employees on leave with pay",IF(OR(COUNT($D938,E938)&lt;&gt;2,overallRate=0),0,IF(revenueReduction&gt;0.3,MAX(IF($B938="Oui - sans lien de dépendance",MIN(2258,E938,$D938)*overallRate,MIN(2258,E938)*overallRate),ROUND(MAX(IF($B938="Non - avec lien de dépendance",0,MIN((0.75*E938),1694)),MIN(E938,(0.75*$D938),1694)),2)),IF($B938="Non - avec lien de dépendance",MIN(1129,E938,$D938)*overallRate,MIN(2258,E938)*overallRate)))))</f>
        <v>Effectuez l’étape 1</v>
      </c>
      <c r="H938" s="68" t="str">
        <f>IF(ISTEXT(overallRate),"Effectuez l’étape 1",IF($C938="Yes","Use Step 2a) Weekly for employees on leave with pay",IF(OR(COUNT($D938,F938)&lt;&gt;2,overallRate=0),0,IF(revenueReduction&gt;0.3,MAX(IF($B938="Oui - sans lien de dépendance",MIN(2258,F938,$D938)*overallRate,MIN(2258,F938)*overallRate),ROUND(MAX(IF($B938="Non - avec lien de dépendance",0,MIN((0.75*F938),1694)),MIN(F938,(0.75*$D938),1694)),2)),IF($B938="Non - avec lien de dépendance",MIN(1129,F938,$D938)*overallRate,MIN(2258,F938)*overallRate)))))</f>
        <v>Effectuez l’étape 1</v>
      </c>
      <c r="I938" s="3">
        <f t="shared" si="14"/>
        <v>0</v>
      </c>
    </row>
    <row r="939" spans="7:9" x14ac:dyDescent="0.5">
      <c r="G939" s="68" t="str">
        <f>IF(ISTEXT(overallRate),"Effectuez l’étape 1",IF($C939="Yes","Use Step 2a) Weekly for employees on leave with pay",IF(OR(COUNT($D939,E939)&lt;&gt;2,overallRate=0),0,IF(revenueReduction&gt;0.3,MAX(IF($B939="Oui - sans lien de dépendance",MIN(2258,E939,$D939)*overallRate,MIN(2258,E939)*overallRate),ROUND(MAX(IF($B939="Non - avec lien de dépendance",0,MIN((0.75*E939),1694)),MIN(E939,(0.75*$D939),1694)),2)),IF($B939="Non - avec lien de dépendance",MIN(1129,E939,$D939)*overallRate,MIN(2258,E939)*overallRate)))))</f>
        <v>Effectuez l’étape 1</v>
      </c>
      <c r="H939" s="68" t="str">
        <f>IF(ISTEXT(overallRate),"Effectuez l’étape 1",IF($C939="Yes","Use Step 2a) Weekly for employees on leave with pay",IF(OR(COUNT($D939,F939)&lt;&gt;2,overallRate=0),0,IF(revenueReduction&gt;0.3,MAX(IF($B939="Oui - sans lien de dépendance",MIN(2258,F939,$D939)*overallRate,MIN(2258,F939)*overallRate),ROUND(MAX(IF($B939="Non - avec lien de dépendance",0,MIN((0.75*F939),1694)),MIN(F939,(0.75*$D939),1694)),2)),IF($B939="Non - avec lien de dépendance",MIN(1129,F939,$D939)*overallRate,MIN(2258,F939)*overallRate)))))</f>
        <v>Effectuez l’étape 1</v>
      </c>
      <c r="I939" s="3">
        <f t="shared" si="14"/>
        <v>0</v>
      </c>
    </row>
    <row r="940" spans="7:9" x14ac:dyDescent="0.5">
      <c r="G940" s="68" t="str">
        <f>IF(ISTEXT(overallRate),"Effectuez l’étape 1",IF($C940="Yes","Use Step 2a) Weekly for employees on leave with pay",IF(OR(COUNT($D940,E940)&lt;&gt;2,overallRate=0),0,IF(revenueReduction&gt;0.3,MAX(IF($B940="Oui - sans lien de dépendance",MIN(2258,E940,$D940)*overallRate,MIN(2258,E940)*overallRate),ROUND(MAX(IF($B940="Non - avec lien de dépendance",0,MIN((0.75*E940),1694)),MIN(E940,(0.75*$D940),1694)),2)),IF($B940="Non - avec lien de dépendance",MIN(1129,E940,$D940)*overallRate,MIN(2258,E940)*overallRate)))))</f>
        <v>Effectuez l’étape 1</v>
      </c>
      <c r="H940" s="68" t="str">
        <f>IF(ISTEXT(overallRate),"Effectuez l’étape 1",IF($C940="Yes","Use Step 2a) Weekly for employees on leave with pay",IF(OR(COUNT($D940,F940)&lt;&gt;2,overallRate=0),0,IF(revenueReduction&gt;0.3,MAX(IF($B940="Oui - sans lien de dépendance",MIN(2258,F940,$D940)*overallRate,MIN(2258,F940)*overallRate),ROUND(MAX(IF($B940="Non - avec lien de dépendance",0,MIN((0.75*F940),1694)),MIN(F940,(0.75*$D940),1694)),2)),IF($B940="Non - avec lien de dépendance",MIN(1129,F940,$D940)*overallRate,MIN(2258,F940)*overallRate)))))</f>
        <v>Effectuez l’étape 1</v>
      </c>
      <c r="I940" s="3">
        <f t="shared" si="14"/>
        <v>0</v>
      </c>
    </row>
    <row r="941" spans="7:9" x14ac:dyDescent="0.5">
      <c r="G941" s="68" t="str">
        <f>IF(ISTEXT(overallRate),"Effectuez l’étape 1",IF($C941="Yes","Use Step 2a) Weekly for employees on leave with pay",IF(OR(COUNT($D941,E941)&lt;&gt;2,overallRate=0),0,IF(revenueReduction&gt;0.3,MAX(IF($B941="Oui - sans lien de dépendance",MIN(2258,E941,$D941)*overallRate,MIN(2258,E941)*overallRate),ROUND(MAX(IF($B941="Non - avec lien de dépendance",0,MIN((0.75*E941),1694)),MIN(E941,(0.75*$D941),1694)),2)),IF($B941="Non - avec lien de dépendance",MIN(1129,E941,$D941)*overallRate,MIN(2258,E941)*overallRate)))))</f>
        <v>Effectuez l’étape 1</v>
      </c>
      <c r="H941" s="68" t="str">
        <f>IF(ISTEXT(overallRate),"Effectuez l’étape 1",IF($C941="Yes","Use Step 2a) Weekly for employees on leave with pay",IF(OR(COUNT($D941,F941)&lt;&gt;2,overallRate=0),0,IF(revenueReduction&gt;0.3,MAX(IF($B941="Oui - sans lien de dépendance",MIN(2258,F941,$D941)*overallRate,MIN(2258,F941)*overallRate),ROUND(MAX(IF($B941="Non - avec lien de dépendance",0,MIN((0.75*F941),1694)),MIN(F941,(0.75*$D941),1694)),2)),IF($B941="Non - avec lien de dépendance",MIN(1129,F941,$D941)*overallRate,MIN(2258,F941)*overallRate)))))</f>
        <v>Effectuez l’étape 1</v>
      </c>
      <c r="I941" s="3">
        <f t="shared" si="14"/>
        <v>0</v>
      </c>
    </row>
    <row r="942" spans="7:9" x14ac:dyDescent="0.5">
      <c r="G942" s="68" t="str">
        <f>IF(ISTEXT(overallRate),"Effectuez l’étape 1",IF($C942="Yes","Use Step 2a) Weekly for employees on leave with pay",IF(OR(COUNT($D942,E942)&lt;&gt;2,overallRate=0),0,IF(revenueReduction&gt;0.3,MAX(IF($B942="Oui - sans lien de dépendance",MIN(2258,E942,$D942)*overallRate,MIN(2258,E942)*overallRate),ROUND(MAX(IF($B942="Non - avec lien de dépendance",0,MIN((0.75*E942),1694)),MIN(E942,(0.75*$D942),1694)),2)),IF($B942="Non - avec lien de dépendance",MIN(1129,E942,$D942)*overallRate,MIN(2258,E942)*overallRate)))))</f>
        <v>Effectuez l’étape 1</v>
      </c>
      <c r="H942" s="68" t="str">
        <f>IF(ISTEXT(overallRate),"Effectuez l’étape 1",IF($C942="Yes","Use Step 2a) Weekly for employees on leave with pay",IF(OR(COUNT($D942,F942)&lt;&gt;2,overallRate=0),0,IF(revenueReduction&gt;0.3,MAX(IF($B942="Oui - sans lien de dépendance",MIN(2258,F942,$D942)*overallRate,MIN(2258,F942)*overallRate),ROUND(MAX(IF($B942="Non - avec lien de dépendance",0,MIN((0.75*F942),1694)),MIN(F942,(0.75*$D942),1694)),2)),IF($B942="Non - avec lien de dépendance",MIN(1129,F942,$D942)*overallRate,MIN(2258,F942)*overallRate)))))</f>
        <v>Effectuez l’étape 1</v>
      </c>
      <c r="I942" s="3">
        <f t="shared" si="14"/>
        <v>0</v>
      </c>
    </row>
    <row r="943" spans="7:9" x14ac:dyDescent="0.5">
      <c r="G943" s="68" t="str">
        <f>IF(ISTEXT(overallRate),"Effectuez l’étape 1",IF($C943="Yes","Use Step 2a) Weekly for employees on leave with pay",IF(OR(COUNT($D943,E943)&lt;&gt;2,overallRate=0),0,IF(revenueReduction&gt;0.3,MAX(IF($B943="Oui - sans lien de dépendance",MIN(2258,E943,$D943)*overallRate,MIN(2258,E943)*overallRate),ROUND(MAX(IF($B943="Non - avec lien de dépendance",0,MIN((0.75*E943),1694)),MIN(E943,(0.75*$D943),1694)),2)),IF($B943="Non - avec lien de dépendance",MIN(1129,E943,$D943)*overallRate,MIN(2258,E943)*overallRate)))))</f>
        <v>Effectuez l’étape 1</v>
      </c>
      <c r="H943" s="68" t="str">
        <f>IF(ISTEXT(overallRate),"Effectuez l’étape 1",IF($C943="Yes","Use Step 2a) Weekly for employees on leave with pay",IF(OR(COUNT($D943,F943)&lt;&gt;2,overallRate=0),0,IF(revenueReduction&gt;0.3,MAX(IF($B943="Oui - sans lien de dépendance",MIN(2258,F943,$D943)*overallRate,MIN(2258,F943)*overallRate),ROUND(MAX(IF($B943="Non - avec lien de dépendance",0,MIN((0.75*F943),1694)),MIN(F943,(0.75*$D943),1694)),2)),IF($B943="Non - avec lien de dépendance",MIN(1129,F943,$D943)*overallRate,MIN(2258,F943)*overallRate)))))</f>
        <v>Effectuez l’étape 1</v>
      </c>
      <c r="I943" s="3">
        <f t="shared" si="14"/>
        <v>0</v>
      </c>
    </row>
    <row r="944" spans="7:9" x14ac:dyDescent="0.5">
      <c r="G944" s="68" t="str">
        <f>IF(ISTEXT(overallRate),"Effectuez l’étape 1",IF($C944="Yes","Use Step 2a) Weekly for employees on leave with pay",IF(OR(COUNT($D944,E944)&lt;&gt;2,overallRate=0),0,IF(revenueReduction&gt;0.3,MAX(IF($B944="Oui - sans lien de dépendance",MIN(2258,E944,$D944)*overallRate,MIN(2258,E944)*overallRate),ROUND(MAX(IF($B944="Non - avec lien de dépendance",0,MIN((0.75*E944),1694)),MIN(E944,(0.75*$D944),1694)),2)),IF($B944="Non - avec lien de dépendance",MIN(1129,E944,$D944)*overallRate,MIN(2258,E944)*overallRate)))))</f>
        <v>Effectuez l’étape 1</v>
      </c>
      <c r="H944" s="68" t="str">
        <f>IF(ISTEXT(overallRate),"Effectuez l’étape 1",IF($C944="Yes","Use Step 2a) Weekly for employees on leave with pay",IF(OR(COUNT($D944,F944)&lt;&gt;2,overallRate=0),0,IF(revenueReduction&gt;0.3,MAX(IF($B944="Oui - sans lien de dépendance",MIN(2258,F944,$D944)*overallRate,MIN(2258,F944)*overallRate),ROUND(MAX(IF($B944="Non - avec lien de dépendance",0,MIN((0.75*F944),1694)),MIN(F944,(0.75*$D944),1694)),2)),IF($B944="Non - avec lien de dépendance",MIN(1129,F944,$D944)*overallRate,MIN(2258,F944)*overallRate)))))</f>
        <v>Effectuez l’étape 1</v>
      </c>
      <c r="I944" s="3">
        <f t="shared" si="14"/>
        <v>0</v>
      </c>
    </row>
    <row r="945" spans="7:9" x14ac:dyDescent="0.5">
      <c r="G945" s="68" t="str">
        <f>IF(ISTEXT(overallRate),"Effectuez l’étape 1",IF($C945="Yes","Use Step 2a) Weekly for employees on leave with pay",IF(OR(COUNT($D945,E945)&lt;&gt;2,overallRate=0),0,IF(revenueReduction&gt;0.3,MAX(IF($B945="Oui - sans lien de dépendance",MIN(2258,E945,$D945)*overallRate,MIN(2258,E945)*overallRate),ROUND(MAX(IF($B945="Non - avec lien de dépendance",0,MIN((0.75*E945),1694)),MIN(E945,(0.75*$D945),1694)),2)),IF($B945="Non - avec lien de dépendance",MIN(1129,E945,$D945)*overallRate,MIN(2258,E945)*overallRate)))))</f>
        <v>Effectuez l’étape 1</v>
      </c>
      <c r="H945" s="68" t="str">
        <f>IF(ISTEXT(overallRate),"Effectuez l’étape 1",IF($C945="Yes","Use Step 2a) Weekly for employees on leave with pay",IF(OR(COUNT($D945,F945)&lt;&gt;2,overallRate=0),0,IF(revenueReduction&gt;0.3,MAX(IF($B945="Oui - sans lien de dépendance",MIN(2258,F945,$D945)*overallRate,MIN(2258,F945)*overallRate),ROUND(MAX(IF($B945="Non - avec lien de dépendance",0,MIN((0.75*F945),1694)),MIN(F945,(0.75*$D945),1694)),2)),IF($B945="Non - avec lien de dépendance",MIN(1129,F945,$D945)*overallRate,MIN(2258,F945)*overallRate)))))</f>
        <v>Effectuez l’étape 1</v>
      </c>
      <c r="I945" s="3">
        <f t="shared" si="14"/>
        <v>0</v>
      </c>
    </row>
    <row r="946" spans="7:9" x14ac:dyDescent="0.5">
      <c r="G946" s="68" t="str">
        <f>IF(ISTEXT(overallRate),"Effectuez l’étape 1",IF($C946="Yes","Use Step 2a) Weekly for employees on leave with pay",IF(OR(COUNT($D946,E946)&lt;&gt;2,overallRate=0),0,IF(revenueReduction&gt;0.3,MAX(IF($B946="Oui - sans lien de dépendance",MIN(2258,E946,$D946)*overallRate,MIN(2258,E946)*overallRate),ROUND(MAX(IF($B946="Non - avec lien de dépendance",0,MIN((0.75*E946),1694)),MIN(E946,(0.75*$D946),1694)),2)),IF($B946="Non - avec lien de dépendance",MIN(1129,E946,$D946)*overallRate,MIN(2258,E946)*overallRate)))))</f>
        <v>Effectuez l’étape 1</v>
      </c>
      <c r="H946" s="68" t="str">
        <f>IF(ISTEXT(overallRate),"Effectuez l’étape 1",IF($C946="Yes","Use Step 2a) Weekly for employees on leave with pay",IF(OR(COUNT($D946,F946)&lt;&gt;2,overallRate=0),0,IF(revenueReduction&gt;0.3,MAX(IF($B946="Oui - sans lien de dépendance",MIN(2258,F946,$D946)*overallRate,MIN(2258,F946)*overallRate),ROUND(MAX(IF($B946="Non - avec lien de dépendance",0,MIN((0.75*F946),1694)),MIN(F946,(0.75*$D946),1694)),2)),IF($B946="Non - avec lien de dépendance",MIN(1129,F946,$D946)*overallRate,MIN(2258,F946)*overallRate)))))</f>
        <v>Effectuez l’étape 1</v>
      </c>
      <c r="I946" s="3">
        <f t="shared" si="14"/>
        <v>0</v>
      </c>
    </row>
    <row r="947" spans="7:9" x14ac:dyDescent="0.5">
      <c r="G947" s="68" t="str">
        <f>IF(ISTEXT(overallRate),"Effectuez l’étape 1",IF($C947="Yes","Use Step 2a) Weekly for employees on leave with pay",IF(OR(COUNT($D947,E947)&lt;&gt;2,overallRate=0),0,IF(revenueReduction&gt;0.3,MAX(IF($B947="Oui - sans lien de dépendance",MIN(2258,E947,$D947)*overallRate,MIN(2258,E947)*overallRate),ROUND(MAX(IF($B947="Non - avec lien de dépendance",0,MIN((0.75*E947),1694)),MIN(E947,(0.75*$D947),1694)),2)),IF($B947="Non - avec lien de dépendance",MIN(1129,E947,$D947)*overallRate,MIN(2258,E947)*overallRate)))))</f>
        <v>Effectuez l’étape 1</v>
      </c>
      <c r="H947" s="68" t="str">
        <f>IF(ISTEXT(overallRate),"Effectuez l’étape 1",IF($C947="Yes","Use Step 2a) Weekly for employees on leave with pay",IF(OR(COUNT($D947,F947)&lt;&gt;2,overallRate=0),0,IF(revenueReduction&gt;0.3,MAX(IF($B947="Oui - sans lien de dépendance",MIN(2258,F947,$D947)*overallRate,MIN(2258,F947)*overallRate),ROUND(MAX(IF($B947="Non - avec lien de dépendance",0,MIN((0.75*F947),1694)),MIN(F947,(0.75*$D947),1694)),2)),IF($B947="Non - avec lien de dépendance",MIN(1129,F947,$D947)*overallRate,MIN(2258,F947)*overallRate)))))</f>
        <v>Effectuez l’étape 1</v>
      </c>
      <c r="I947" s="3">
        <f t="shared" si="14"/>
        <v>0</v>
      </c>
    </row>
    <row r="948" spans="7:9" x14ac:dyDescent="0.5">
      <c r="G948" s="68" t="str">
        <f>IF(ISTEXT(overallRate),"Effectuez l’étape 1",IF($C948="Yes","Use Step 2a) Weekly for employees on leave with pay",IF(OR(COUNT($D948,E948)&lt;&gt;2,overallRate=0),0,IF(revenueReduction&gt;0.3,MAX(IF($B948="Oui - sans lien de dépendance",MIN(2258,E948,$D948)*overallRate,MIN(2258,E948)*overallRate),ROUND(MAX(IF($B948="Non - avec lien de dépendance",0,MIN((0.75*E948),1694)),MIN(E948,(0.75*$D948),1694)),2)),IF($B948="Non - avec lien de dépendance",MIN(1129,E948,$D948)*overallRate,MIN(2258,E948)*overallRate)))))</f>
        <v>Effectuez l’étape 1</v>
      </c>
      <c r="H948" s="68" t="str">
        <f>IF(ISTEXT(overallRate),"Effectuez l’étape 1",IF($C948="Yes","Use Step 2a) Weekly for employees on leave with pay",IF(OR(COUNT($D948,F948)&lt;&gt;2,overallRate=0),0,IF(revenueReduction&gt;0.3,MAX(IF($B948="Oui - sans lien de dépendance",MIN(2258,F948,$D948)*overallRate,MIN(2258,F948)*overallRate),ROUND(MAX(IF($B948="Non - avec lien de dépendance",0,MIN((0.75*F948),1694)),MIN(F948,(0.75*$D948),1694)),2)),IF($B948="Non - avec lien de dépendance",MIN(1129,F948,$D948)*overallRate,MIN(2258,F948)*overallRate)))))</f>
        <v>Effectuez l’étape 1</v>
      </c>
      <c r="I948" s="3">
        <f t="shared" si="14"/>
        <v>0</v>
      </c>
    </row>
    <row r="949" spans="7:9" x14ac:dyDescent="0.5">
      <c r="G949" s="68" t="str">
        <f>IF(ISTEXT(overallRate),"Effectuez l’étape 1",IF($C949="Yes","Use Step 2a) Weekly for employees on leave with pay",IF(OR(COUNT($D949,E949)&lt;&gt;2,overallRate=0),0,IF(revenueReduction&gt;0.3,MAX(IF($B949="Oui - sans lien de dépendance",MIN(2258,E949,$D949)*overallRate,MIN(2258,E949)*overallRate),ROUND(MAX(IF($B949="Non - avec lien de dépendance",0,MIN((0.75*E949),1694)),MIN(E949,(0.75*$D949),1694)),2)),IF($B949="Non - avec lien de dépendance",MIN(1129,E949,$D949)*overallRate,MIN(2258,E949)*overallRate)))))</f>
        <v>Effectuez l’étape 1</v>
      </c>
      <c r="H949" s="68" t="str">
        <f>IF(ISTEXT(overallRate),"Effectuez l’étape 1",IF($C949="Yes","Use Step 2a) Weekly for employees on leave with pay",IF(OR(COUNT($D949,F949)&lt;&gt;2,overallRate=0),0,IF(revenueReduction&gt;0.3,MAX(IF($B949="Oui - sans lien de dépendance",MIN(2258,F949,$D949)*overallRate,MIN(2258,F949)*overallRate),ROUND(MAX(IF($B949="Non - avec lien de dépendance",0,MIN((0.75*F949),1694)),MIN(F949,(0.75*$D949),1694)),2)),IF($B949="Non - avec lien de dépendance",MIN(1129,F949,$D949)*overallRate,MIN(2258,F949)*overallRate)))))</f>
        <v>Effectuez l’étape 1</v>
      </c>
      <c r="I949" s="3">
        <f t="shared" si="14"/>
        <v>0</v>
      </c>
    </row>
    <row r="950" spans="7:9" x14ac:dyDescent="0.5">
      <c r="G950" s="68" t="str">
        <f>IF(ISTEXT(overallRate),"Effectuez l’étape 1",IF($C950="Yes","Use Step 2a) Weekly for employees on leave with pay",IF(OR(COUNT($D950,E950)&lt;&gt;2,overallRate=0),0,IF(revenueReduction&gt;0.3,MAX(IF($B950="Oui - sans lien de dépendance",MIN(2258,E950,$D950)*overallRate,MIN(2258,E950)*overallRate),ROUND(MAX(IF($B950="Non - avec lien de dépendance",0,MIN((0.75*E950),1694)),MIN(E950,(0.75*$D950),1694)),2)),IF($B950="Non - avec lien de dépendance",MIN(1129,E950,$D950)*overallRate,MIN(2258,E950)*overallRate)))))</f>
        <v>Effectuez l’étape 1</v>
      </c>
      <c r="H950" s="68" t="str">
        <f>IF(ISTEXT(overallRate),"Effectuez l’étape 1",IF($C950="Yes","Use Step 2a) Weekly for employees on leave with pay",IF(OR(COUNT($D950,F950)&lt;&gt;2,overallRate=0),0,IF(revenueReduction&gt;0.3,MAX(IF($B950="Oui - sans lien de dépendance",MIN(2258,F950,$D950)*overallRate,MIN(2258,F950)*overallRate),ROUND(MAX(IF($B950="Non - avec lien de dépendance",0,MIN((0.75*F950),1694)),MIN(F950,(0.75*$D950),1694)),2)),IF($B950="Non - avec lien de dépendance",MIN(1129,F950,$D950)*overallRate,MIN(2258,F950)*overallRate)))))</f>
        <v>Effectuez l’étape 1</v>
      </c>
      <c r="I950" s="3">
        <f t="shared" si="14"/>
        <v>0</v>
      </c>
    </row>
    <row r="951" spans="7:9" x14ac:dyDescent="0.5">
      <c r="G951" s="68" t="str">
        <f>IF(ISTEXT(overallRate),"Effectuez l’étape 1",IF($C951="Yes","Use Step 2a) Weekly for employees on leave with pay",IF(OR(COUNT($D951,E951)&lt;&gt;2,overallRate=0),0,IF(revenueReduction&gt;0.3,MAX(IF($B951="Oui - sans lien de dépendance",MIN(2258,E951,$D951)*overallRate,MIN(2258,E951)*overallRate),ROUND(MAX(IF($B951="Non - avec lien de dépendance",0,MIN((0.75*E951),1694)),MIN(E951,(0.75*$D951),1694)),2)),IF($B951="Non - avec lien de dépendance",MIN(1129,E951,$D951)*overallRate,MIN(2258,E951)*overallRate)))))</f>
        <v>Effectuez l’étape 1</v>
      </c>
      <c r="H951" s="68" t="str">
        <f>IF(ISTEXT(overallRate),"Effectuez l’étape 1",IF($C951="Yes","Use Step 2a) Weekly for employees on leave with pay",IF(OR(COUNT($D951,F951)&lt;&gt;2,overallRate=0),0,IF(revenueReduction&gt;0.3,MAX(IF($B951="Oui - sans lien de dépendance",MIN(2258,F951,$D951)*overallRate,MIN(2258,F951)*overallRate),ROUND(MAX(IF($B951="Non - avec lien de dépendance",0,MIN((0.75*F951),1694)),MIN(F951,(0.75*$D951),1694)),2)),IF($B951="Non - avec lien de dépendance",MIN(1129,F951,$D951)*overallRate,MIN(2258,F951)*overallRate)))))</f>
        <v>Effectuez l’étape 1</v>
      </c>
      <c r="I951" s="3">
        <f t="shared" si="14"/>
        <v>0</v>
      </c>
    </row>
    <row r="952" spans="7:9" x14ac:dyDescent="0.5">
      <c r="G952" s="68" t="str">
        <f>IF(ISTEXT(overallRate),"Effectuez l’étape 1",IF($C952="Yes","Use Step 2a) Weekly for employees on leave with pay",IF(OR(COUNT($D952,E952)&lt;&gt;2,overallRate=0),0,IF(revenueReduction&gt;0.3,MAX(IF($B952="Oui - sans lien de dépendance",MIN(2258,E952,$D952)*overallRate,MIN(2258,E952)*overallRate),ROUND(MAX(IF($B952="Non - avec lien de dépendance",0,MIN((0.75*E952),1694)),MIN(E952,(0.75*$D952),1694)),2)),IF($B952="Non - avec lien de dépendance",MIN(1129,E952,$D952)*overallRate,MIN(2258,E952)*overallRate)))))</f>
        <v>Effectuez l’étape 1</v>
      </c>
      <c r="H952" s="68" t="str">
        <f>IF(ISTEXT(overallRate),"Effectuez l’étape 1",IF($C952="Yes","Use Step 2a) Weekly for employees on leave with pay",IF(OR(COUNT($D952,F952)&lt;&gt;2,overallRate=0),0,IF(revenueReduction&gt;0.3,MAX(IF($B952="Oui - sans lien de dépendance",MIN(2258,F952,$D952)*overallRate,MIN(2258,F952)*overallRate),ROUND(MAX(IF($B952="Non - avec lien de dépendance",0,MIN((0.75*F952),1694)),MIN(F952,(0.75*$D952),1694)),2)),IF($B952="Non - avec lien de dépendance",MIN(1129,F952,$D952)*overallRate,MIN(2258,F952)*overallRate)))))</f>
        <v>Effectuez l’étape 1</v>
      </c>
      <c r="I952" s="3">
        <f t="shared" si="14"/>
        <v>0</v>
      </c>
    </row>
    <row r="953" spans="7:9" x14ac:dyDescent="0.5">
      <c r="G953" s="68" t="str">
        <f>IF(ISTEXT(overallRate),"Effectuez l’étape 1",IF($C953="Yes","Use Step 2a) Weekly for employees on leave with pay",IF(OR(COUNT($D953,E953)&lt;&gt;2,overallRate=0),0,IF(revenueReduction&gt;0.3,MAX(IF($B953="Oui - sans lien de dépendance",MIN(2258,E953,$D953)*overallRate,MIN(2258,E953)*overallRate),ROUND(MAX(IF($B953="Non - avec lien de dépendance",0,MIN((0.75*E953),1694)),MIN(E953,(0.75*$D953),1694)),2)),IF($B953="Non - avec lien de dépendance",MIN(1129,E953,$D953)*overallRate,MIN(2258,E953)*overallRate)))))</f>
        <v>Effectuez l’étape 1</v>
      </c>
      <c r="H953" s="68" t="str">
        <f>IF(ISTEXT(overallRate),"Effectuez l’étape 1",IF($C953="Yes","Use Step 2a) Weekly for employees on leave with pay",IF(OR(COUNT($D953,F953)&lt;&gt;2,overallRate=0),0,IF(revenueReduction&gt;0.3,MAX(IF($B953="Oui - sans lien de dépendance",MIN(2258,F953,$D953)*overallRate,MIN(2258,F953)*overallRate),ROUND(MAX(IF($B953="Non - avec lien de dépendance",0,MIN((0.75*F953),1694)),MIN(F953,(0.75*$D953),1694)),2)),IF($B953="Non - avec lien de dépendance",MIN(1129,F953,$D953)*overallRate,MIN(2258,F953)*overallRate)))))</f>
        <v>Effectuez l’étape 1</v>
      </c>
      <c r="I953" s="3">
        <f t="shared" si="14"/>
        <v>0</v>
      </c>
    </row>
    <row r="954" spans="7:9" x14ac:dyDescent="0.5">
      <c r="G954" s="68" t="str">
        <f>IF(ISTEXT(overallRate),"Effectuez l’étape 1",IF($C954="Yes","Use Step 2a) Weekly for employees on leave with pay",IF(OR(COUNT($D954,E954)&lt;&gt;2,overallRate=0),0,IF(revenueReduction&gt;0.3,MAX(IF($B954="Oui - sans lien de dépendance",MIN(2258,E954,$D954)*overallRate,MIN(2258,E954)*overallRate),ROUND(MAX(IF($B954="Non - avec lien de dépendance",0,MIN((0.75*E954),1694)),MIN(E954,(0.75*$D954),1694)),2)),IF($B954="Non - avec lien de dépendance",MIN(1129,E954,$D954)*overallRate,MIN(2258,E954)*overallRate)))))</f>
        <v>Effectuez l’étape 1</v>
      </c>
      <c r="H954" s="68" t="str">
        <f>IF(ISTEXT(overallRate),"Effectuez l’étape 1",IF($C954="Yes","Use Step 2a) Weekly for employees on leave with pay",IF(OR(COUNT($D954,F954)&lt;&gt;2,overallRate=0),0,IF(revenueReduction&gt;0.3,MAX(IF($B954="Oui - sans lien de dépendance",MIN(2258,F954,$D954)*overallRate,MIN(2258,F954)*overallRate),ROUND(MAX(IF($B954="Non - avec lien de dépendance",0,MIN((0.75*F954),1694)),MIN(F954,(0.75*$D954),1694)),2)),IF($B954="Non - avec lien de dépendance",MIN(1129,F954,$D954)*overallRate,MIN(2258,F954)*overallRate)))))</f>
        <v>Effectuez l’étape 1</v>
      </c>
      <c r="I954" s="3">
        <f t="shared" si="14"/>
        <v>0</v>
      </c>
    </row>
    <row r="955" spans="7:9" x14ac:dyDescent="0.5">
      <c r="G955" s="68" t="str">
        <f>IF(ISTEXT(overallRate),"Effectuez l’étape 1",IF($C955="Yes","Use Step 2a) Weekly for employees on leave with pay",IF(OR(COUNT($D955,E955)&lt;&gt;2,overallRate=0),0,IF(revenueReduction&gt;0.3,MAX(IF($B955="Oui - sans lien de dépendance",MIN(2258,E955,$D955)*overallRate,MIN(2258,E955)*overallRate),ROUND(MAX(IF($B955="Non - avec lien de dépendance",0,MIN((0.75*E955),1694)),MIN(E955,(0.75*$D955),1694)),2)),IF($B955="Non - avec lien de dépendance",MIN(1129,E955,$D955)*overallRate,MIN(2258,E955)*overallRate)))))</f>
        <v>Effectuez l’étape 1</v>
      </c>
      <c r="H955" s="68" t="str">
        <f>IF(ISTEXT(overallRate),"Effectuez l’étape 1",IF($C955="Yes","Use Step 2a) Weekly for employees on leave with pay",IF(OR(COUNT($D955,F955)&lt;&gt;2,overallRate=0),0,IF(revenueReduction&gt;0.3,MAX(IF($B955="Oui - sans lien de dépendance",MIN(2258,F955,$D955)*overallRate,MIN(2258,F955)*overallRate),ROUND(MAX(IF($B955="Non - avec lien de dépendance",0,MIN((0.75*F955),1694)),MIN(F955,(0.75*$D955),1694)),2)),IF($B955="Non - avec lien de dépendance",MIN(1129,F955,$D955)*overallRate,MIN(2258,F955)*overallRate)))))</f>
        <v>Effectuez l’étape 1</v>
      </c>
      <c r="I955" s="3">
        <f t="shared" si="14"/>
        <v>0</v>
      </c>
    </row>
    <row r="956" spans="7:9" x14ac:dyDescent="0.5">
      <c r="G956" s="68" t="str">
        <f>IF(ISTEXT(overallRate),"Effectuez l’étape 1",IF($C956="Yes","Use Step 2a) Weekly for employees on leave with pay",IF(OR(COUNT($D956,E956)&lt;&gt;2,overallRate=0),0,IF(revenueReduction&gt;0.3,MAX(IF($B956="Oui - sans lien de dépendance",MIN(2258,E956,$D956)*overallRate,MIN(2258,E956)*overallRate),ROUND(MAX(IF($B956="Non - avec lien de dépendance",0,MIN((0.75*E956),1694)),MIN(E956,(0.75*$D956),1694)),2)),IF($B956="Non - avec lien de dépendance",MIN(1129,E956,$D956)*overallRate,MIN(2258,E956)*overallRate)))))</f>
        <v>Effectuez l’étape 1</v>
      </c>
      <c r="H956" s="68" t="str">
        <f>IF(ISTEXT(overallRate),"Effectuez l’étape 1",IF($C956="Yes","Use Step 2a) Weekly for employees on leave with pay",IF(OR(COUNT($D956,F956)&lt;&gt;2,overallRate=0),0,IF(revenueReduction&gt;0.3,MAX(IF($B956="Oui - sans lien de dépendance",MIN(2258,F956,$D956)*overallRate,MIN(2258,F956)*overallRate),ROUND(MAX(IF($B956="Non - avec lien de dépendance",0,MIN((0.75*F956),1694)),MIN(F956,(0.75*$D956),1694)),2)),IF($B956="Non - avec lien de dépendance",MIN(1129,F956,$D956)*overallRate,MIN(2258,F956)*overallRate)))))</f>
        <v>Effectuez l’étape 1</v>
      </c>
      <c r="I956" s="3">
        <f t="shared" si="14"/>
        <v>0</v>
      </c>
    </row>
    <row r="957" spans="7:9" x14ac:dyDescent="0.5">
      <c r="G957" s="68" t="str">
        <f>IF(ISTEXT(overallRate),"Effectuez l’étape 1",IF($C957="Yes","Use Step 2a) Weekly for employees on leave with pay",IF(OR(COUNT($D957,E957)&lt;&gt;2,overallRate=0),0,IF(revenueReduction&gt;0.3,MAX(IF($B957="Oui - sans lien de dépendance",MIN(2258,E957,$D957)*overallRate,MIN(2258,E957)*overallRate),ROUND(MAX(IF($B957="Non - avec lien de dépendance",0,MIN((0.75*E957),1694)),MIN(E957,(0.75*$D957),1694)),2)),IF($B957="Non - avec lien de dépendance",MIN(1129,E957,$D957)*overallRate,MIN(2258,E957)*overallRate)))))</f>
        <v>Effectuez l’étape 1</v>
      </c>
      <c r="H957" s="68" t="str">
        <f>IF(ISTEXT(overallRate),"Effectuez l’étape 1",IF($C957="Yes","Use Step 2a) Weekly for employees on leave with pay",IF(OR(COUNT($D957,F957)&lt;&gt;2,overallRate=0),0,IF(revenueReduction&gt;0.3,MAX(IF($B957="Oui - sans lien de dépendance",MIN(2258,F957,$D957)*overallRate,MIN(2258,F957)*overallRate),ROUND(MAX(IF($B957="Non - avec lien de dépendance",0,MIN((0.75*F957),1694)),MIN(F957,(0.75*$D957),1694)),2)),IF($B957="Non - avec lien de dépendance",MIN(1129,F957,$D957)*overallRate,MIN(2258,F957)*overallRate)))))</f>
        <v>Effectuez l’étape 1</v>
      </c>
      <c r="I957" s="3">
        <f t="shared" si="14"/>
        <v>0</v>
      </c>
    </row>
    <row r="958" spans="7:9" x14ac:dyDescent="0.5">
      <c r="G958" s="68" t="str">
        <f>IF(ISTEXT(overallRate),"Effectuez l’étape 1",IF($C958="Yes","Use Step 2a) Weekly for employees on leave with pay",IF(OR(COUNT($D958,E958)&lt;&gt;2,overallRate=0),0,IF(revenueReduction&gt;0.3,MAX(IF($B958="Oui - sans lien de dépendance",MIN(2258,E958,$D958)*overallRate,MIN(2258,E958)*overallRate),ROUND(MAX(IF($B958="Non - avec lien de dépendance",0,MIN((0.75*E958),1694)),MIN(E958,(0.75*$D958),1694)),2)),IF($B958="Non - avec lien de dépendance",MIN(1129,E958,$D958)*overallRate,MIN(2258,E958)*overallRate)))))</f>
        <v>Effectuez l’étape 1</v>
      </c>
      <c r="H958" s="68" t="str">
        <f>IF(ISTEXT(overallRate),"Effectuez l’étape 1",IF($C958="Yes","Use Step 2a) Weekly for employees on leave with pay",IF(OR(COUNT($D958,F958)&lt;&gt;2,overallRate=0),0,IF(revenueReduction&gt;0.3,MAX(IF($B958="Oui - sans lien de dépendance",MIN(2258,F958,$D958)*overallRate,MIN(2258,F958)*overallRate),ROUND(MAX(IF($B958="Non - avec lien de dépendance",0,MIN((0.75*F958),1694)),MIN(F958,(0.75*$D958),1694)),2)),IF($B958="Non - avec lien de dépendance",MIN(1129,F958,$D958)*overallRate,MIN(2258,F958)*overallRate)))))</f>
        <v>Effectuez l’étape 1</v>
      </c>
      <c r="I958" s="3">
        <f t="shared" si="14"/>
        <v>0</v>
      </c>
    </row>
    <row r="959" spans="7:9" x14ac:dyDescent="0.5">
      <c r="G959" s="68" t="str">
        <f>IF(ISTEXT(overallRate),"Effectuez l’étape 1",IF($C959="Yes","Use Step 2a) Weekly for employees on leave with pay",IF(OR(COUNT($D959,E959)&lt;&gt;2,overallRate=0),0,IF(revenueReduction&gt;0.3,MAX(IF($B959="Oui - sans lien de dépendance",MIN(2258,E959,$D959)*overallRate,MIN(2258,E959)*overallRate),ROUND(MAX(IF($B959="Non - avec lien de dépendance",0,MIN((0.75*E959),1694)),MIN(E959,(0.75*$D959),1694)),2)),IF($B959="Non - avec lien de dépendance",MIN(1129,E959,$D959)*overallRate,MIN(2258,E959)*overallRate)))))</f>
        <v>Effectuez l’étape 1</v>
      </c>
      <c r="H959" s="68" t="str">
        <f>IF(ISTEXT(overallRate),"Effectuez l’étape 1",IF($C959="Yes","Use Step 2a) Weekly for employees on leave with pay",IF(OR(COUNT($D959,F959)&lt;&gt;2,overallRate=0),0,IF(revenueReduction&gt;0.3,MAX(IF($B959="Oui - sans lien de dépendance",MIN(2258,F959,$D959)*overallRate,MIN(2258,F959)*overallRate),ROUND(MAX(IF($B959="Non - avec lien de dépendance",0,MIN((0.75*F959),1694)),MIN(F959,(0.75*$D959),1694)),2)),IF($B959="Non - avec lien de dépendance",MIN(1129,F959,$D959)*overallRate,MIN(2258,F959)*overallRate)))))</f>
        <v>Effectuez l’étape 1</v>
      </c>
      <c r="I959" s="3">
        <f t="shared" si="14"/>
        <v>0</v>
      </c>
    </row>
    <row r="960" spans="7:9" x14ac:dyDescent="0.5">
      <c r="G960" s="68" t="str">
        <f>IF(ISTEXT(overallRate),"Effectuez l’étape 1",IF($C960="Yes","Use Step 2a) Weekly for employees on leave with pay",IF(OR(COUNT($D960,E960)&lt;&gt;2,overallRate=0),0,IF(revenueReduction&gt;0.3,MAX(IF($B960="Oui - sans lien de dépendance",MIN(2258,E960,$D960)*overallRate,MIN(2258,E960)*overallRate),ROUND(MAX(IF($B960="Non - avec lien de dépendance",0,MIN((0.75*E960),1694)),MIN(E960,(0.75*$D960),1694)),2)),IF($B960="Non - avec lien de dépendance",MIN(1129,E960,$D960)*overallRate,MIN(2258,E960)*overallRate)))))</f>
        <v>Effectuez l’étape 1</v>
      </c>
      <c r="H960" s="68" t="str">
        <f>IF(ISTEXT(overallRate),"Effectuez l’étape 1",IF($C960="Yes","Use Step 2a) Weekly for employees on leave with pay",IF(OR(COUNT($D960,F960)&lt;&gt;2,overallRate=0),0,IF(revenueReduction&gt;0.3,MAX(IF($B960="Oui - sans lien de dépendance",MIN(2258,F960,$D960)*overallRate,MIN(2258,F960)*overallRate),ROUND(MAX(IF($B960="Non - avec lien de dépendance",0,MIN((0.75*F960),1694)),MIN(F960,(0.75*$D960),1694)),2)),IF($B960="Non - avec lien de dépendance",MIN(1129,F960,$D960)*overallRate,MIN(2258,F960)*overallRate)))))</f>
        <v>Effectuez l’étape 1</v>
      </c>
      <c r="I960" s="3">
        <f t="shared" si="14"/>
        <v>0</v>
      </c>
    </row>
    <row r="961" spans="7:9" x14ac:dyDescent="0.5">
      <c r="G961" s="68" t="str">
        <f>IF(ISTEXT(overallRate),"Effectuez l’étape 1",IF($C961="Yes","Use Step 2a) Weekly for employees on leave with pay",IF(OR(COUNT($D961,E961)&lt;&gt;2,overallRate=0),0,IF(revenueReduction&gt;0.3,MAX(IF($B961="Oui - sans lien de dépendance",MIN(2258,E961,$D961)*overallRate,MIN(2258,E961)*overallRate),ROUND(MAX(IF($B961="Non - avec lien de dépendance",0,MIN((0.75*E961),1694)),MIN(E961,(0.75*$D961),1694)),2)),IF($B961="Non - avec lien de dépendance",MIN(1129,E961,$D961)*overallRate,MIN(2258,E961)*overallRate)))))</f>
        <v>Effectuez l’étape 1</v>
      </c>
      <c r="H961" s="68" t="str">
        <f>IF(ISTEXT(overallRate),"Effectuez l’étape 1",IF($C961="Yes","Use Step 2a) Weekly for employees on leave with pay",IF(OR(COUNT($D961,F961)&lt;&gt;2,overallRate=0),0,IF(revenueReduction&gt;0.3,MAX(IF($B961="Oui - sans lien de dépendance",MIN(2258,F961,$D961)*overallRate,MIN(2258,F961)*overallRate),ROUND(MAX(IF($B961="Non - avec lien de dépendance",0,MIN((0.75*F961),1694)),MIN(F961,(0.75*$D961),1694)),2)),IF($B961="Non - avec lien de dépendance",MIN(1129,F961,$D961)*overallRate,MIN(2258,F961)*overallRate)))))</f>
        <v>Effectuez l’étape 1</v>
      </c>
      <c r="I961" s="3">
        <f t="shared" si="14"/>
        <v>0</v>
      </c>
    </row>
    <row r="962" spans="7:9" x14ac:dyDescent="0.5">
      <c r="G962" s="68" t="str">
        <f>IF(ISTEXT(overallRate),"Effectuez l’étape 1",IF($C962="Yes","Use Step 2a) Weekly for employees on leave with pay",IF(OR(COUNT($D962,E962)&lt;&gt;2,overallRate=0),0,IF(revenueReduction&gt;0.3,MAX(IF($B962="Oui - sans lien de dépendance",MIN(2258,E962,$D962)*overallRate,MIN(2258,E962)*overallRate),ROUND(MAX(IF($B962="Non - avec lien de dépendance",0,MIN((0.75*E962),1694)),MIN(E962,(0.75*$D962),1694)),2)),IF($B962="Non - avec lien de dépendance",MIN(1129,E962,$D962)*overallRate,MIN(2258,E962)*overallRate)))))</f>
        <v>Effectuez l’étape 1</v>
      </c>
      <c r="H962" s="68" t="str">
        <f>IF(ISTEXT(overallRate),"Effectuez l’étape 1",IF($C962="Yes","Use Step 2a) Weekly for employees on leave with pay",IF(OR(COUNT($D962,F962)&lt;&gt;2,overallRate=0),0,IF(revenueReduction&gt;0.3,MAX(IF($B962="Oui - sans lien de dépendance",MIN(2258,F962,$D962)*overallRate,MIN(2258,F962)*overallRate),ROUND(MAX(IF($B962="Non - avec lien de dépendance",0,MIN((0.75*F962),1694)),MIN(F962,(0.75*$D962),1694)),2)),IF($B962="Non - avec lien de dépendance",MIN(1129,F962,$D962)*overallRate,MIN(2258,F962)*overallRate)))))</f>
        <v>Effectuez l’étape 1</v>
      </c>
      <c r="I962" s="3">
        <f t="shared" si="14"/>
        <v>0</v>
      </c>
    </row>
    <row r="963" spans="7:9" x14ac:dyDescent="0.5">
      <c r="G963" s="68" t="str">
        <f>IF(ISTEXT(overallRate),"Effectuez l’étape 1",IF($C963="Yes","Use Step 2a) Weekly for employees on leave with pay",IF(OR(COUNT($D963,E963)&lt;&gt;2,overallRate=0),0,IF(revenueReduction&gt;0.3,MAX(IF($B963="Oui - sans lien de dépendance",MIN(2258,E963,$D963)*overallRate,MIN(2258,E963)*overallRate),ROUND(MAX(IF($B963="Non - avec lien de dépendance",0,MIN((0.75*E963),1694)),MIN(E963,(0.75*$D963),1694)),2)),IF($B963="Non - avec lien de dépendance",MIN(1129,E963,$D963)*overallRate,MIN(2258,E963)*overallRate)))))</f>
        <v>Effectuez l’étape 1</v>
      </c>
      <c r="H963" s="68" t="str">
        <f>IF(ISTEXT(overallRate),"Effectuez l’étape 1",IF($C963="Yes","Use Step 2a) Weekly for employees on leave with pay",IF(OR(COUNT($D963,F963)&lt;&gt;2,overallRate=0),0,IF(revenueReduction&gt;0.3,MAX(IF($B963="Oui - sans lien de dépendance",MIN(2258,F963,$D963)*overallRate,MIN(2258,F963)*overallRate),ROUND(MAX(IF($B963="Non - avec lien de dépendance",0,MIN((0.75*F963),1694)),MIN(F963,(0.75*$D963),1694)),2)),IF($B963="Non - avec lien de dépendance",MIN(1129,F963,$D963)*overallRate,MIN(2258,F963)*overallRate)))))</f>
        <v>Effectuez l’étape 1</v>
      </c>
      <c r="I963" s="3">
        <f t="shared" si="14"/>
        <v>0</v>
      </c>
    </row>
    <row r="964" spans="7:9" x14ac:dyDescent="0.5">
      <c r="G964" s="68" t="str">
        <f>IF(ISTEXT(overallRate),"Effectuez l’étape 1",IF($C964="Yes","Use Step 2a) Weekly for employees on leave with pay",IF(OR(COUNT($D964,E964)&lt;&gt;2,overallRate=0),0,IF(revenueReduction&gt;0.3,MAX(IF($B964="Oui - sans lien de dépendance",MIN(2258,E964,$D964)*overallRate,MIN(2258,E964)*overallRate),ROUND(MAX(IF($B964="Non - avec lien de dépendance",0,MIN((0.75*E964),1694)),MIN(E964,(0.75*$D964),1694)),2)),IF($B964="Non - avec lien de dépendance",MIN(1129,E964,$D964)*overallRate,MIN(2258,E964)*overallRate)))))</f>
        <v>Effectuez l’étape 1</v>
      </c>
      <c r="H964" s="68" t="str">
        <f>IF(ISTEXT(overallRate),"Effectuez l’étape 1",IF($C964="Yes","Use Step 2a) Weekly for employees on leave with pay",IF(OR(COUNT($D964,F964)&lt;&gt;2,overallRate=0),0,IF(revenueReduction&gt;0.3,MAX(IF($B964="Oui - sans lien de dépendance",MIN(2258,F964,$D964)*overallRate,MIN(2258,F964)*overallRate),ROUND(MAX(IF($B964="Non - avec lien de dépendance",0,MIN((0.75*F964),1694)),MIN(F964,(0.75*$D964),1694)),2)),IF($B964="Non - avec lien de dépendance",MIN(1129,F964,$D964)*overallRate,MIN(2258,F964)*overallRate)))))</f>
        <v>Effectuez l’étape 1</v>
      </c>
      <c r="I964" s="3">
        <f t="shared" si="14"/>
        <v>0</v>
      </c>
    </row>
    <row r="965" spans="7:9" x14ac:dyDescent="0.5">
      <c r="G965" s="68" t="str">
        <f>IF(ISTEXT(overallRate),"Effectuez l’étape 1",IF($C965="Yes","Use Step 2a) Weekly for employees on leave with pay",IF(OR(COUNT($D965,E965)&lt;&gt;2,overallRate=0),0,IF(revenueReduction&gt;0.3,MAX(IF($B965="Oui - sans lien de dépendance",MIN(2258,E965,$D965)*overallRate,MIN(2258,E965)*overallRate),ROUND(MAX(IF($B965="Non - avec lien de dépendance",0,MIN((0.75*E965),1694)),MIN(E965,(0.75*$D965),1694)),2)),IF($B965="Non - avec lien de dépendance",MIN(1129,E965,$D965)*overallRate,MIN(2258,E965)*overallRate)))))</f>
        <v>Effectuez l’étape 1</v>
      </c>
      <c r="H965" s="68" t="str">
        <f>IF(ISTEXT(overallRate),"Effectuez l’étape 1",IF($C965="Yes","Use Step 2a) Weekly for employees on leave with pay",IF(OR(COUNT($D965,F965)&lt;&gt;2,overallRate=0),0,IF(revenueReduction&gt;0.3,MAX(IF($B965="Oui - sans lien de dépendance",MIN(2258,F965,$D965)*overallRate,MIN(2258,F965)*overallRate),ROUND(MAX(IF($B965="Non - avec lien de dépendance",0,MIN((0.75*F965),1694)),MIN(F965,(0.75*$D965),1694)),2)),IF($B965="Non - avec lien de dépendance",MIN(1129,F965,$D965)*overallRate,MIN(2258,F965)*overallRate)))))</f>
        <v>Effectuez l’étape 1</v>
      </c>
      <c r="I965" s="3">
        <f t="shared" si="14"/>
        <v>0</v>
      </c>
    </row>
    <row r="966" spans="7:9" x14ac:dyDescent="0.5">
      <c r="G966" s="68" t="str">
        <f>IF(ISTEXT(overallRate),"Effectuez l’étape 1",IF($C966="Yes","Use Step 2a) Weekly for employees on leave with pay",IF(OR(COUNT($D966,E966)&lt;&gt;2,overallRate=0),0,IF(revenueReduction&gt;0.3,MAX(IF($B966="Oui - sans lien de dépendance",MIN(2258,E966,$D966)*overallRate,MIN(2258,E966)*overallRate),ROUND(MAX(IF($B966="Non - avec lien de dépendance",0,MIN((0.75*E966),1694)),MIN(E966,(0.75*$D966),1694)),2)),IF($B966="Non - avec lien de dépendance",MIN(1129,E966,$D966)*overallRate,MIN(2258,E966)*overallRate)))))</f>
        <v>Effectuez l’étape 1</v>
      </c>
      <c r="H966" s="68" t="str">
        <f>IF(ISTEXT(overallRate),"Effectuez l’étape 1",IF($C966="Yes","Use Step 2a) Weekly for employees on leave with pay",IF(OR(COUNT($D966,F966)&lt;&gt;2,overallRate=0),0,IF(revenueReduction&gt;0.3,MAX(IF($B966="Oui - sans lien de dépendance",MIN(2258,F966,$D966)*overallRate,MIN(2258,F966)*overallRate),ROUND(MAX(IF($B966="Non - avec lien de dépendance",0,MIN((0.75*F966),1694)),MIN(F966,(0.75*$D966),1694)),2)),IF($B966="Non - avec lien de dépendance",MIN(1129,F966,$D966)*overallRate,MIN(2258,F966)*overallRate)))))</f>
        <v>Effectuez l’étape 1</v>
      </c>
      <c r="I966" s="3">
        <f t="shared" si="14"/>
        <v>0</v>
      </c>
    </row>
    <row r="967" spans="7:9" x14ac:dyDescent="0.5">
      <c r="G967" s="68" t="str">
        <f>IF(ISTEXT(overallRate),"Effectuez l’étape 1",IF($C967="Yes","Use Step 2a) Weekly for employees on leave with pay",IF(OR(COUNT($D967,E967)&lt;&gt;2,overallRate=0),0,IF(revenueReduction&gt;0.3,MAX(IF($B967="Oui - sans lien de dépendance",MIN(2258,E967,$D967)*overallRate,MIN(2258,E967)*overallRate),ROUND(MAX(IF($B967="Non - avec lien de dépendance",0,MIN((0.75*E967),1694)),MIN(E967,(0.75*$D967),1694)),2)),IF($B967="Non - avec lien de dépendance",MIN(1129,E967,$D967)*overallRate,MIN(2258,E967)*overallRate)))))</f>
        <v>Effectuez l’étape 1</v>
      </c>
      <c r="H967" s="68" t="str">
        <f>IF(ISTEXT(overallRate),"Effectuez l’étape 1",IF($C967="Yes","Use Step 2a) Weekly for employees on leave with pay",IF(OR(COUNT($D967,F967)&lt;&gt;2,overallRate=0),0,IF(revenueReduction&gt;0.3,MAX(IF($B967="Oui - sans lien de dépendance",MIN(2258,F967,$D967)*overallRate,MIN(2258,F967)*overallRate),ROUND(MAX(IF($B967="Non - avec lien de dépendance",0,MIN((0.75*F967),1694)),MIN(F967,(0.75*$D967),1694)),2)),IF($B967="Non - avec lien de dépendance",MIN(1129,F967,$D967)*overallRate,MIN(2258,F967)*overallRate)))))</f>
        <v>Effectuez l’étape 1</v>
      </c>
      <c r="I967" s="3">
        <f t="shared" ref="I967:I1030" si="15">IF(AND(COUNT(B967:F967)&gt;0,OR(COUNT(D967:F967)&lt;&gt;3,ISBLANK(B967))),"Fill out all amounts",IF(COUNTIF(E967:F967,0)&gt;0,0,SUM(G967:H967)))</f>
        <v>0</v>
      </c>
    </row>
    <row r="968" spans="7:9" x14ac:dyDescent="0.5">
      <c r="G968" s="68" t="str">
        <f>IF(ISTEXT(overallRate),"Effectuez l’étape 1",IF($C968="Yes","Use Step 2a) Weekly for employees on leave with pay",IF(OR(COUNT($D968,E968)&lt;&gt;2,overallRate=0),0,IF(revenueReduction&gt;0.3,MAX(IF($B968="Oui - sans lien de dépendance",MIN(2258,E968,$D968)*overallRate,MIN(2258,E968)*overallRate),ROUND(MAX(IF($B968="Non - avec lien de dépendance",0,MIN((0.75*E968),1694)),MIN(E968,(0.75*$D968),1694)),2)),IF($B968="Non - avec lien de dépendance",MIN(1129,E968,$D968)*overallRate,MIN(2258,E968)*overallRate)))))</f>
        <v>Effectuez l’étape 1</v>
      </c>
      <c r="H968" s="68" t="str">
        <f>IF(ISTEXT(overallRate),"Effectuez l’étape 1",IF($C968="Yes","Use Step 2a) Weekly for employees on leave with pay",IF(OR(COUNT($D968,F968)&lt;&gt;2,overallRate=0),0,IF(revenueReduction&gt;0.3,MAX(IF($B968="Oui - sans lien de dépendance",MIN(2258,F968,$D968)*overallRate,MIN(2258,F968)*overallRate),ROUND(MAX(IF($B968="Non - avec lien de dépendance",0,MIN((0.75*F968),1694)),MIN(F968,(0.75*$D968),1694)),2)),IF($B968="Non - avec lien de dépendance",MIN(1129,F968,$D968)*overallRate,MIN(2258,F968)*overallRate)))))</f>
        <v>Effectuez l’étape 1</v>
      </c>
      <c r="I968" s="3">
        <f t="shared" si="15"/>
        <v>0</v>
      </c>
    </row>
    <row r="969" spans="7:9" x14ac:dyDescent="0.5">
      <c r="G969" s="68" t="str">
        <f>IF(ISTEXT(overallRate),"Effectuez l’étape 1",IF($C969="Yes","Use Step 2a) Weekly for employees on leave with pay",IF(OR(COUNT($D969,E969)&lt;&gt;2,overallRate=0),0,IF(revenueReduction&gt;0.3,MAX(IF($B969="Oui - sans lien de dépendance",MIN(2258,E969,$D969)*overallRate,MIN(2258,E969)*overallRate),ROUND(MAX(IF($B969="Non - avec lien de dépendance",0,MIN((0.75*E969),1694)),MIN(E969,(0.75*$D969),1694)),2)),IF($B969="Non - avec lien de dépendance",MIN(1129,E969,$D969)*overallRate,MIN(2258,E969)*overallRate)))))</f>
        <v>Effectuez l’étape 1</v>
      </c>
      <c r="H969" s="68" t="str">
        <f>IF(ISTEXT(overallRate),"Effectuez l’étape 1",IF($C969="Yes","Use Step 2a) Weekly for employees on leave with pay",IF(OR(COUNT($D969,F969)&lt;&gt;2,overallRate=0),0,IF(revenueReduction&gt;0.3,MAX(IF($B969="Oui - sans lien de dépendance",MIN(2258,F969,$D969)*overallRate,MIN(2258,F969)*overallRate),ROUND(MAX(IF($B969="Non - avec lien de dépendance",0,MIN((0.75*F969),1694)),MIN(F969,(0.75*$D969),1694)),2)),IF($B969="Non - avec lien de dépendance",MIN(1129,F969,$D969)*overallRate,MIN(2258,F969)*overallRate)))))</f>
        <v>Effectuez l’étape 1</v>
      </c>
      <c r="I969" s="3">
        <f t="shared" si="15"/>
        <v>0</v>
      </c>
    </row>
    <row r="970" spans="7:9" x14ac:dyDescent="0.5">
      <c r="G970" s="68" t="str">
        <f>IF(ISTEXT(overallRate),"Effectuez l’étape 1",IF($C970="Yes","Use Step 2a) Weekly for employees on leave with pay",IF(OR(COUNT($D970,E970)&lt;&gt;2,overallRate=0),0,IF(revenueReduction&gt;0.3,MAX(IF($B970="Oui - sans lien de dépendance",MIN(2258,E970,$D970)*overallRate,MIN(2258,E970)*overallRate),ROUND(MAX(IF($B970="Non - avec lien de dépendance",0,MIN((0.75*E970),1694)),MIN(E970,(0.75*$D970),1694)),2)),IF($B970="Non - avec lien de dépendance",MIN(1129,E970,$D970)*overallRate,MIN(2258,E970)*overallRate)))))</f>
        <v>Effectuez l’étape 1</v>
      </c>
      <c r="H970" s="68" t="str">
        <f>IF(ISTEXT(overallRate),"Effectuez l’étape 1",IF($C970="Yes","Use Step 2a) Weekly for employees on leave with pay",IF(OR(COUNT($D970,F970)&lt;&gt;2,overallRate=0),0,IF(revenueReduction&gt;0.3,MAX(IF($B970="Oui - sans lien de dépendance",MIN(2258,F970,$D970)*overallRate,MIN(2258,F970)*overallRate),ROUND(MAX(IF($B970="Non - avec lien de dépendance",0,MIN((0.75*F970),1694)),MIN(F970,(0.75*$D970),1694)),2)),IF($B970="Non - avec lien de dépendance",MIN(1129,F970,$D970)*overallRate,MIN(2258,F970)*overallRate)))))</f>
        <v>Effectuez l’étape 1</v>
      </c>
      <c r="I970" s="3">
        <f t="shared" si="15"/>
        <v>0</v>
      </c>
    </row>
    <row r="971" spans="7:9" x14ac:dyDescent="0.5">
      <c r="G971" s="68" t="str">
        <f>IF(ISTEXT(overallRate),"Effectuez l’étape 1",IF($C971="Yes","Use Step 2a) Weekly for employees on leave with pay",IF(OR(COUNT($D971,E971)&lt;&gt;2,overallRate=0),0,IF(revenueReduction&gt;0.3,MAX(IF($B971="Oui - sans lien de dépendance",MIN(2258,E971,$D971)*overallRate,MIN(2258,E971)*overallRate),ROUND(MAX(IF($B971="Non - avec lien de dépendance",0,MIN((0.75*E971),1694)),MIN(E971,(0.75*$D971),1694)),2)),IF($B971="Non - avec lien de dépendance",MIN(1129,E971,$D971)*overallRate,MIN(2258,E971)*overallRate)))))</f>
        <v>Effectuez l’étape 1</v>
      </c>
      <c r="H971" s="68" t="str">
        <f>IF(ISTEXT(overallRate),"Effectuez l’étape 1",IF($C971="Yes","Use Step 2a) Weekly for employees on leave with pay",IF(OR(COUNT($D971,F971)&lt;&gt;2,overallRate=0),0,IF(revenueReduction&gt;0.3,MAX(IF($B971="Oui - sans lien de dépendance",MIN(2258,F971,$D971)*overallRate,MIN(2258,F971)*overallRate),ROUND(MAX(IF($B971="Non - avec lien de dépendance",0,MIN((0.75*F971),1694)),MIN(F971,(0.75*$D971),1694)),2)),IF($B971="Non - avec lien de dépendance",MIN(1129,F971,$D971)*overallRate,MIN(2258,F971)*overallRate)))))</f>
        <v>Effectuez l’étape 1</v>
      </c>
      <c r="I971" s="3">
        <f t="shared" si="15"/>
        <v>0</v>
      </c>
    </row>
    <row r="972" spans="7:9" x14ac:dyDescent="0.5">
      <c r="G972" s="68" t="str">
        <f>IF(ISTEXT(overallRate),"Effectuez l’étape 1",IF($C972="Yes","Use Step 2a) Weekly for employees on leave with pay",IF(OR(COUNT($D972,E972)&lt;&gt;2,overallRate=0),0,IF(revenueReduction&gt;0.3,MAX(IF($B972="Oui - sans lien de dépendance",MIN(2258,E972,$D972)*overallRate,MIN(2258,E972)*overallRate),ROUND(MAX(IF($B972="Non - avec lien de dépendance",0,MIN((0.75*E972),1694)),MIN(E972,(0.75*$D972),1694)),2)),IF($B972="Non - avec lien de dépendance",MIN(1129,E972,$D972)*overallRate,MIN(2258,E972)*overallRate)))))</f>
        <v>Effectuez l’étape 1</v>
      </c>
      <c r="H972" s="68" t="str">
        <f>IF(ISTEXT(overallRate),"Effectuez l’étape 1",IF($C972="Yes","Use Step 2a) Weekly for employees on leave with pay",IF(OR(COUNT($D972,F972)&lt;&gt;2,overallRate=0),0,IF(revenueReduction&gt;0.3,MAX(IF($B972="Oui - sans lien de dépendance",MIN(2258,F972,$D972)*overallRate,MIN(2258,F972)*overallRate),ROUND(MAX(IF($B972="Non - avec lien de dépendance",0,MIN((0.75*F972),1694)),MIN(F972,(0.75*$D972),1694)),2)),IF($B972="Non - avec lien de dépendance",MIN(1129,F972,$D972)*overallRate,MIN(2258,F972)*overallRate)))))</f>
        <v>Effectuez l’étape 1</v>
      </c>
      <c r="I972" s="3">
        <f t="shared" si="15"/>
        <v>0</v>
      </c>
    </row>
    <row r="973" spans="7:9" x14ac:dyDescent="0.5">
      <c r="G973" s="68" t="str">
        <f>IF(ISTEXT(overallRate),"Effectuez l’étape 1",IF($C973="Yes","Use Step 2a) Weekly for employees on leave with pay",IF(OR(COUNT($D973,E973)&lt;&gt;2,overallRate=0),0,IF(revenueReduction&gt;0.3,MAX(IF($B973="Oui - sans lien de dépendance",MIN(2258,E973,$D973)*overallRate,MIN(2258,E973)*overallRate),ROUND(MAX(IF($B973="Non - avec lien de dépendance",0,MIN((0.75*E973),1694)),MIN(E973,(0.75*$D973),1694)),2)),IF($B973="Non - avec lien de dépendance",MIN(1129,E973,$D973)*overallRate,MIN(2258,E973)*overallRate)))))</f>
        <v>Effectuez l’étape 1</v>
      </c>
      <c r="H973" s="68" t="str">
        <f>IF(ISTEXT(overallRate),"Effectuez l’étape 1",IF($C973="Yes","Use Step 2a) Weekly for employees on leave with pay",IF(OR(COUNT($D973,F973)&lt;&gt;2,overallRate=0),0,IF(revenueReduction&gt;0.3,MAX(IF($B973="Oui - sans lien de dépendance",MIN(2258,F973,$D973)*overallRate,MIN(2258,F973)*overallRate),ROUND(MAX(IF($B973="Non - avec lien de dépendance",0,MIN((0.75*F973),1694)),MIN(F973,(0.75*$D973),1694)),2)),IF($B973="Non - avec lien de dépendance",MIN(1129,F973,$D973)*overallRate,MIN(2258,F973)*overallRate)))))</f>
        <v>Effectuez l’étape 1</v>
      </c>
      <c r="I973" s="3">
        <f t="shared" si="15"/>
        <v>0</v>
      </c>
    </row>
    <row r="974" spans="7:9" x14ac:dyDescent="0.5">
      <c r="G974" s="68" t="str">
        <f>IF(ISTEXT(overallRate),"Effectuez l’étape 1",IF($C974="Yes","Use Step 2a) Weekly for employees on leave with pay",IF(OR(COUNT($D974,E974)&lt;&gt;2,overallRate=0),0,IF(revenueReduction&gt;0.3,MAX(IF($B974="Oui - sans lien de dépendance",MIN(2258,E974,$D974)*overallRate,MIN(2258,E974)*overallRate),ROUND(MAX(IF($B974="Non - avec lien de dépendance",0,MIN((0.75*E974),1694)),MIN(E974,(0.75*$D974),1694)),2)),IF($B974="Non - avec lien de dépendance",MIN(1129,E974,$D974)*overallRate,MIN(2258,E974)*overallRate)))))</f>
        <v>Effectuez l’étape 1</v>
      </c>
      <c r="H974" s="68" t="str">
        <f>IF(ISTEXT(overallRate),"Effectuez l’étape 1",IF($C974="Yes","Use Step 2a) Weekly for employees on leave with pay",IF(OR(COUNT($D974,F974)&lt;&gt;2,overallRate=0),0,IF(revenueReduction&gt;0.3,MAX(IF($B974="Oui - sans lien de dépendance",MIN(2258,F974,$D974)*overallRate,MIN(2258,F974)*overallRate),ROUND(MAX(IF($B974="Non - avec lien de dépendance",0,MIN((0.75*F974),1694)),MIN(F974,(0.75*$D974),1694)),2)),IF($B974="Non - avec lien de dépendance",MIN(1129,F974,$D974)*overallRate,MIN(2258,F974)*overallRate)))))</f>
        <v>Effectuez l’étape 1</v>
      </c>
      <c r="I974" s="3">
        <f t="shared" si="15"/>
        <v>0</v>
      </c>
    </row>
    <row r="975" spans="7:9" x14ac:dyDescent="0.5">
      <c r="G975" s="68" t="str">
        <f>IF(ISTEXT(overallRate),"Effectuez l’étape 1",IF($C975="Yes","Use Step 2a) Weekly for employees on leave with pay",IF(OR(COUNT($D975,E975)&lt;&gt;2,overallRate=0),0,IF(revenueReduction&gt;0.3,MAX(IF($B975="Oui - sans lien de dépendance",MIN(2258,E975,$D975)*overallRate,MIN(2258,E975)*overallRate),ROUND(MAX(IF($B975="Non - avec lien de dépendance",0,MIN((0.75*E975),1694)),MIN(E975,(0.75*$D975),1694)),2)),IF($B975="Non - avec lien de dépendance",MIN(1129,E975,$D975)*overallRate,MIN(2258,E975)*overallRate)))))</f>
        <v>Effectuez l’étape 1</v>
      </c>
      <c r="H975" s="68" t="str">
        <f>IF(ISTEXT(overallRate),"Effectuez l’étape 1",IF($C975="Yes","Use Step 2a) Weekly for employees on leave with pay",IF(OR(COUNT($D975,F975)&lt;&gt;2,overallRate=0),0,IF(revenueReduction&gt;0.3,MAX(IF($B975="Oui - sans lien de dépendance",MIN(2258,F975,$D975)*overallRate,MIN(2258,F975)*overallRate),ROUND(MAX(IF($B975="Non - avec lien de dépendance",0,MIN((0.75*F975),1694)),MIN(F975,(0.75*$D975),1694)),2)),IF($B975="Non - avec lien de dépendance",MIN(1129,F975,$D975)*overallRate,MIN(2258,F975)*overallRate)))))</f>
        <v>Effectuez l’étape 1</v>
      </c>
      <c r="I975" s="3">
        <f t="shared" si="15"/>
        <v>0</v>
      </c>
    </row>
    <row r="976" spans="7:9" x14ac:dyDescent="0.5">
      <c r="G976" s="68" t="str">
        <f>IF(ISTEXT(overallRate),"Effectuez l’étape 1",IF($C976="Yes","Use Step 2a) Weekly for employees on leave with pay",IF(OR(COUNT($D976,E976)&lt;&gt;2,overallRate=0),0,IF(revenueReduction&gt;0.3,MAX(IF($B976="Oui - sans lien de dépendance",MIN(2258,E976,$D976)*overallRate,MIN(2258,E976)*overallRate),ROUND(MAX(IF($B976="Non - avec lien de dépendance",0,MIN((0.75*E976),1694)),MIN(E976,(0.75*$D976),1694)),2)),IF($B976="Non - avec lien de dépendance",MIN(1129,E976,$D976)*overallRate,MIN(2258,E976)*overallRate)))))</f>
        <v>Effectuez l’étape 1</v>
      </c>
      <c r="H976" s="68" t="str">
        <f>IF(ISTEXT(overallRate),"Effectuez l’étape 1",IF($C976="Yes","Use Step 2a) Weekly for employees on leave with pay",IF(OR(COUNT($D976,F976)&lt;&gt;2,overallRate=0),0,IF(revenueReduction&gt;0.3,MAX(IF($B976="Oui - sans lien de dépendance",MIN(2258,F976,$D976)*overallRate,MIN(2258,F976)*overallRate),ROUND(MAX(IF($B976="Non - avec lien de dépendance",0,MIN((0.75*F976),1694)),MIN(F976,(0.75*$D976),1694)),2)),IF($B976="Non - avec lien de dépendance",MIN(1129,F976,$D976)*overallRate,MIN(2258,F976)*overallRate)))))</f>
        <v>Effectuez l’étape 1</v>
      </c>
      <c r="I976" s="3">
        <f t="shared" si="15"/>
        <v>0</v>
      </c>
    </row>
    <row r="977" spans="7:9" x14ac:dyDescent="0.5">
      <c r="G977" s="68" t="str">
        <f>IF(ISTEXT(overallRate),"Effectuez l’étape 1",IF($C977="Yes","Use Step 2a) Weekly for employees on leave with pay",IF(OR(COUNT($D977,E977)&lt;&gt;2,overallRate=0),0,IF(revenueReduction&gt;0.3,MAX(IF($B977="Oui - sans lien de dépendance",MIN(2258,E977,$D977)*overallRate,MIN(2258,E977)*overallRate),ROUND(MAX(IF($B977="Non - avec lien de dépendance",0,MIN((0.75*E977),1694)),MIN(E977,(0.75*$D977),1694)),2)),IF($B977="Non - avec lien de dépendance",MIN(1129,E977,$D977)*overallRate,MIN(2258,E977)*overallRate)))))</f>
        <v>Effectuez l’étape 1</v>
      </c>
      <c r="H977" s="68" t="str">
        <f>IF(ISTEXT(overallRate),"Effectuez l’étape 1",IF($C977="Yes","Use Step 2a) Weekly for employees on leave with pay",IF(OR(COUNT($D977,F977)&lt;&gt;2,overallRate=0),0,IF(revenueReduction&gt;0.3,MAX(IF($B977="Oui - sans lien de dépendance",MIN(2258,F977,$D977)*overallRate,MIN(2258,F977)*overallRate),ROUND(MAX(IF($B977="Non - avec lien de dépendance",0,MIN((0.75*F977),1694)),MIN(F977,(0.75*$D977),1694)),2)),IF($B977="Non - avec lien de dépendance",MIN(1129,F977,$D977)*overallRate,MIN(2258,F977)*overallRate)))))</f>
        <v>Effectuez l’étape 1</v>
      </c>
      <c r="I977" s="3">
        <f t="shared" si="15"/>
        <v>0</v>
      </c>
    </row>
    <row r="978" spans="7:9" x14ac:dyDescent="0.5">
      <c r="G978" s="68" t="str">
        <f>IF(ISTEXT(overallRate),"Effectuez l’étape 1",IF($C978="Yes","Use Step 2a) Weekly for employees on leave with pay",IF(OR(COUNT($D978,E978)&lt;&gt;2,overallRate=0),0,IF(revenueReduction&gt;0.3,MAX(IF($B978="Oui - sans lien de dépendance",MIN(2258,E978,$D978)*overallRate,MIN(2258,E978)*overallRate),ROUND(MAX(IF($B978="Non - avec lien de dépendance",0,MIN((0.75*E978),1694)),MIN(E978,(0.75*$D978),1694)),2)),IF($B978="Non - avec lien de dépendance",MIN(1129,E978,$D978)*overallRate,MIN(2258,E978)*overallRate)))))</f>
        <v>Effectuez l’étape 1</v>
      </c>
      <c r="H978" s="68" t="str">
        <f>IF(ISTEXT(overallRate),"Effectuez l’étape 1",IF($C978="Yes","Use Step 2a) Weekly for employees on leave with pay",IF(OR(COUNT($D978,F978)&lt;&gt;2,overallRate=0),0,IF(revenueReduction&gt;0.3,MAX(IF($B978="Oui - sans lien de dépendance",MIN(2258,F978,$D978)*overallRate,MIN(2258,F978)*overallRate),ROUND(MAX(IF($B978="Non - avec lien de dépendance",0,MIN((0.75*F978),1694)),MIN(F978,(0.75*$D978),1694)),2)),IF($B978="Non - avec lien de dépendance",MIN(1129,F978,$D978)*overallRate,MIN(2258,F978)*overallRate)))))</f>
        <v>Effectuez l’étape 1</v>
      </c>
      <c r="I978" s="3">
        <f t="shared" si="15"/>
        <v>0</v>
      </c>
    </row>
    <row r="979" spans="7:9" x14ac:dyDescent="0.5">
      <c r="G979" s="68" t="str">
        <f>IF(ISTEXT(overallRate),"Effectuez l’étape 1",IF($C979="Yes","Use Step 2a) Weekly for employees on leave with pay",IF(OR(COUNT($D979,E979)&lt;&gt;2,overallRate=0),0,IF(revenueReduction&gt;0.3,MAX(IF($B979="Oui - sans lien de dépendance",MIN(2258,E979,$D979)*overallRate,MIN(2258,E979)*overallRate),ROUND(MAX(IF($B979="Non - avec lien de dépendance",0,MIN((0.75*E979),1694)),MIN(E979,(0.75*$D979),1694)),2)),IF($B979="Non - avec lien de dépendance",MIN(1129,E979,$D979)*overallRate,MIN(2258,E979)*overallRate)))))</f>
        <v>Effectuez l’étape 1</v>
      </c>
      <c r="H979" s="68" t="str">
        <f>IF(ISTEXT(overallRate),"Effectuez l’étape 1",IF($C979="Yes","Use Step 2a) Weekly for employees on leave with pay",IF(OR(COUNT($D979,F979)&lt;&gt;2,overallRate=0),0,IF(revenueReduction&gt;0.3,MAX(IF($B979="Oui - sans lien de dépendance",MIN(2258,F979,$D979)*overallRate,MIN(2258,F979)*overallRate),ROUND(MAX(IF($B979="Non - avec lien de dépendance",0,MIN((0.75*F979),1694)),MIN(F979,(0.75*$D979),1694)),2)),IF($B979="Non - avec lien de dépendance",MIN(1129,F979,$D979)*overallRate,MIN(2258,F979)*overallRate)))))</f>
        <v>Effectuez l’étape 1</v>
      </c>
      <c r="I979" s="3">
        <f t="shared" si="15"/>
        <v>0</v>
      </c>
    </row>
    <row r="980" spans="7:9" x14ac:dyDescent="0.5">
      <c r="G980" s="68" t="str">
        <f>IF(ISTEXT(overallRate),"Effectuez l’étape 1",IF($C980="Yes","Use Step 2a) Weekly for employees on leave with pay",IF(OR(COUNT($D980,E980)&lt;&gt;2,overallRate=0),0,IF(revenueReduction&gt;0.3,MAX(IF($B980="Oui - sans lien de dépendance",MIN(2258,E980,$D980)*overallRate,MIN(2258,E980)*overallRate),ROUND(MAX(IF($B980="Non - avec lien de dépendance",0,MIN((0.75*E980),1694)),MIN(E980,(0.75*$D980),1694)),2)),IF($B980="Non - avec lien de dépendance",MIN(1129,E980,$D980)*overallRate,MIN(2258,E980)*overallRate)))))</f>
        <v>Effectuez l’étape 1</v>
      </c>
      <c r="H980" s="68" t="str">
        <f>IF(ISTEXT(overallRate),"Effectuez l’étape 1",IF($C980="Yes","Use Step 2a) Weekly for employees on leave with pay",IF(OR(COUNT($D980,F980)&lt;&gt;2,overallRate=0),0,IF(revenueReduction&gt;0.3,MAX(IF($B980="Oui - sans lien de dépendance",MIN(2258,F980,$D980)*overallRate,MIN(2258,F980)*overallRate),ROUND(MAX(IF($B980="Non - avec lien de dépendance",0,MIN((0.75*F980),1694)),MIN(F980,(0.75*$D980),1694)),2)),IF($B980="Non - avec lien de dépendance",MIN(1129,F980,$D980)*overallRate,MIN(2258,F980)*overallRate)))))</f>
        <v>Effectuez l’étape 1</v>
      </c>
      <c r="I980" s="3">
        <f t="shared" si="15"/>
        <v>0</v>
      </c>
    </row>
    <row r="981" spans="7:9" x14ac:dyDescent="0.5">
      <c r="G981" s="68" t="str">
        <f>IF(ISTEXT(overallRate),"Effectuez l’étape 1",IF($C981="Yes","Use Step 2a) Weekly for employees on leave with pay",IF(OR(COUNT($D981,E981)&lt;&gt;2,overallRate=0),0,IF(revenueReduction&gt;0.3,MAX(IF($B981="Oui - sans lien de dépendance",MIN(2258,E981,$D981)*overallRate,MIN(2258,E981)*overallRate),ROUND(MAX(IF($B981="Non - avec lien de dépendance",0,MIN((0.75*E981),1694)),MIN(E981,(0.75*$D981),1694)),2)),IF($B981="Non - avec lien de dépendance",MIN(1129,E981,$D981)*overallRate,MIN(2258,E981)*overallRate)))))</f>
        <v>Effectuez l’étape 1</v>
      </c>
      <c r="H981" s="68" t="str">
        <f>IF(ISTEXT(overallRate),"Effectuez l’étape 1",IF($C981="Yes","Use Step 2a) Weekly for employees on leave with pay",IF(OR(COUNT($D981,F981)&lt;&gt;2,overallRate=0),0,IF(revenueReduction&gt;0.3,MAX(IF($B981="Oui - sans lien de dépendance",MIN(2258,F981,$D981)*overallRate,MIN(2258,F981)*overallRate),ROUND(MAX(IF($B981="Non - avec lien de dépendance",0,MIN((0.75*F981),1694)),MIN(F981,(0.75*$D981),1694)),2)),IF($B981="Non - avec lien de dépendance",MIN(1129,F981,$D981)*overallRate,MIN(2258,F981)*overallRate)))))</f>
        <v>Effectuez l’étape 1</v>
      </c>
      <c r="I981" s="3">
        <f t="shared" si="15"/>
        <v>0</v>
      </c>
    </row>
    <row r="982" spans="7:9" x14ac:dyDescent="0.5">
      <c r="G982" s="68" t="str">
        <f>IF(ISTEXT(overallRate),"Effectuez l’étape 1",IF($C982="Yes","Use Step 2a) Weekly for employees on leave with pay",IF(OR(COUNT($D982,E982)&lt;&gt;2,overallRate=0),0,IF(revenueReduction&gt;0.3,MAX(IF($B982="Oui - sans lien de dépendance",MIN(2258,E982,$D982)*overallRate,MIN(2258,E982)*overallRate),ROUND(MAX(IF($B982="Non - avec lien de dépendance",0,MIN((0.75*E982),1694)),MIN(E982,(0.75*$D982),1694)),2)),IF($B982="Non - avec lien de dépendance",MIN(1129,E982,$D982)*overallRate,MIN(2258,E982)*overallRate)))))</f>
        <v>Effectuez l’étape 1</v>
      </c>
      <c r="H982" s="68" t="str">
        <f>IF(ISTEXT(overallRate),"Effectuez l’étape 1",IF($C982="Yes","Use Step 2a) Weekly for employees on leave with pay",IF(OR(COUNT($D982,F982)&lt;&gt;2,overallRate=0),0,IF(revenueReduction&gt;0.3,MAX(IF($B982="Oui - sans lien de dépendance",MIN(2258,F982,$D982)*overallRate,MIN(2258,F982)*overallRate),ROUND(MAX(IF($B982="Non - avec lien de dépendance",0,MIN((0.75*F982),1694)),MIN(F982,(0.75*$D982),1694)),2)),IF($B982="Non - avec lien de dépendance",MIN(1129,F982,$D982)*overallRate,MIN(2258,F982)*overallRate)))))</f>
        <v>Effectuez l’étape 1</v>
      </c>
      <c r="I982" s="3">
        <f t="shared" si="15"/>
        <v>0</v>
      </c>
    </row>
    <row r="983" spans="7:9" x14ac:dyDescent="0.5">
      <c r="G983" s="68" t="str">
        <f>IF(ISTEXT(overallRate),"Effectuez l’étape 1",IF($C983="Yes","Use Step 2a) Weekly for employees on leave with pay",IF(OR(COUNT($D983,E983)&lt;&gt;2,overallRate=0),0,IF(revenueReduction&gt;0.3,MAX(IF($B983="Oui - sans lien de dépendance",MIN(2258,E983,$D983)*overallRate,MIN(2258,E983)*overallRate),ROUND(MAX(IF($B983="Non - avec lien de dépendance",0,MIN((0.75*E983),1694)),MIN(E983,(0.75*$D983),1694)),2)),IF($B983="Non - avec lien de dépendance",MIN(1129,E983,$D983)*overallRate,MIN(2258,E983)*overallRate)))))</f>
        <v>Effectuez l’étape 1</v>
      </c>
      <c r="H983" s="68" t="str">
        <f>IF(ISTEXT(overallRate),"Effectuez l’étape 1",IF($C983="Yes","Use Step 2a) Weekly for employees on leave with pay",IF(OR(COUNT($D983,F983)&lt;&gt;2,overallRate=0),0,IF(revenueReduction&gt;0.3,MAX(IF($B983="Oui - sans lien de dépendance",MIN(2258,F983,$D983)*overallRate,MIN(2258,F983)*overallRate),ROUND(MAX(IF($B983="Non - avec lien de dépendance",0,MIN((0.75*F983),1694)),MIN(F983,(0.75*$D983),1694)),2)),IF($B983="Non - avec lien de dépendance",MIN(1129,F983,$D983)*overallRate,MIN(2258,F983)*overallRate)))))</f>
        <v>Effectuez l’étape 1</v>
      </c>
      <c r="I983" s="3">
        <f t="shared" si="15"/>
        <v>0</v>
      </c>
    </row>
    <row r="984" spans="7:9" x14ac:dyDescent="0.5">
      <c r="G984" s="68" t="str">
        <f>IF(ISTEXT(overallRate),"Effectuez l’étape 1",IF($C984="Yes","Use Step 2a) Weekly for employees on leave with pay",IF(OR(COUNT($D984,E984)&lt;&gt;2,overallRate=0),0,IF(revenueReduction&gt;0.3,MAX(IF($B984="Oui - sans lien de dépendance",MIN(2258,E984,$D984)*overallRate,MIN(2258,E984)*overallRate),ROUND(MAX(IF($B984="Non - avec lien de dépendance",0,MIN((0.75*E984),1694)),MIN(E984,(0.75*$D984),1694)),2)),IF($B984="Non - avec lien de dépendance",MIN(1129,E984,$D984)*overallRate,MIN(2258,E984)*overallRate)))))</f>
        <v>Effectuez l’étape 1</v>
      </c>
      <c r="H984" s="68" t="str">
        <f>IF(ISTEXT(overallRate),"Effectuez l’étape 1",IF($C984="Yes","Use Step 2a) Weekly for employees on leave with pay",IF(OR(COUNT($D984,F984)&lt;&gt;2,overallRate=0),0,IF(revenueReduction&gt;0.3,MAX(IF($B984="Oui - sans lien de dépendance",MIN(2258,F984,$D984)*overallRate,MIN(2258,F984)*overallRate),ROUND(MAX(IF($B984="Non - avec lien de dépendance",0,MIN((0.75*F984),1694)),MIN(F984,(0.75*$D984),1694)),2)),IF($B984="Non - avec lien de dépendance",MIN(1129,F984,$D984)*overallRate,MIN(2258,F984)*overallRate)))))</f>
        <v>Effectuez l’étape 1</v>
      </c>
      <c r="I984" s="3">
        <f t="shared" si="15"/>
        <v>0</v>
      </c>
    </row>
    <row r="985" spans="7:9" x14ac:dyDescent="0.5">
      <c r="G985" s="68" t="str">
        <f>IF(ISTEXT(overallRate),"Effectuez l’étape 1",IF($C985="Yes","Use Step 2a) Weekly for employees on leave with pay",IF(OR(COUNT($D985,E985)&lt;&gt;2,overallRate=0),0,IF(revenueReduction&gt;0.3,MAX(IF($B985="Oui - sans lien de dépendance",MIN(2258,E985,$D985)*overallRate,MIN(2258,E985)*overallRate),ROUND(MAX(IF($B985="Non - avec lien de dépendance",0,MIN((0.75*E985),1694)),MIN(E985,(0.75*$D985),1694)),2)),IF($B985="Non - avec lien de dépendance",MIN(1129,E985,$D985)*overallRate,MIN(2258,E985)*overallRate)))))</f>
        <v>Effectuez l’étape 1</v>
      </c>
      <c r="H985" s="68" t="str">
        <f>IF(ISTEXT(overallRate),"Effectuez l’étape 1",IF($C985="Yes","Use Step 2a) Weekly for employees on leave with pay",IF(OR(COUNT($D985,F985)&lt;&gt;2,overallRate=0),0,IF(revenueReduction&gt;0.3,MAX(IF($B985="Oui - sans lien de dépendance",MIN(2258,F985,$D985)*overallRate,MIN(2258,F985)*overallRate),ROUND(MAX(IF($B985="Non - avec lien de dépendance",0,MIN((0.75*F985),1694)),MIN(F985,(0.75*$D985),1694)),2)),IF($B985="Non - avec lien de dépendance",MIN(1129,F985,$D985)*overallRate,MIN(2258,F985)*overallRate)))))</f>
        <v>Effectuez l’étape 1</v>
      </c>
      <c r="I985" s="3">
        <f t="shared" si="15"/>
        <v>0</v>
      </c>
    </row>
    <row r="986" spans="7:9" x14ac:dyDescent="0.5">
      <c r="G986" s="68" t="str">
        <f>IF(ISTEXT(overallRate),"Effectuez l’étape 1",IF($C986="Yes","Use Step 2a) Weekly for employees on leave with pay",IF(OR(COUNT($D986,E986)&lt;&gt;2,overallRate=0),0,IF(revenueReduction&gt;0.3,MAX(IF($B986="Oui - sans lien de dépendance",MIN(2258,E986,$D986)*overallRate,MIN(2258,E986)*overallRate),ROUND(MAX(IF($B986="Non - avec lien de dépendance",0,MIN((0.75*E986),1694)),MIN(E986,(0.75*$D986),1694)),2)),IF($B986="Non - avec lien de dépendance",MIN(1129,E986,$D986)*overallRate,MIN(2258,E986)*overallRate)))))</f>
        <v>Effectuez l’étape 1</v>
      </c>
      <c r="H986" s="68" t="str">
        <f>IF(ISTEXT(overallRate),"Effectuez l’étape 1",IF($C986="Yes","Use Step 2a) Weekly for employees on leave with pay",IF(OR(COUNT($D986,F986)&lt;&gt;2,overallRate=0),0,IF(revenueReduction&gt;0.3,MAX(IF($B986="Oui - sans lien de dépendance",MIN(2258,F986,$D986)*overallRate,MIN(2258,F986)*overallRate),ROUND(MAX(IF($B986="Non - avec lien de dépendance",0,MIN((0.75*F986),1694)),MIN(F986,(0.75*$D986),1694)),2)),IF($B986="Non - avec lien de dépendance",MIN(1129,F986,$D986)*overallRate,MIN(2258,F986)*overallRate)))))</f>
        <v>Effectuez l’étape 1</v>
      </c>
      <c r="I986" s="3">
        <f t="shared" si="15"/>
        <v>0</v>
      </c>
    </row>
    <row r="987" spans="7:9" x14ac:dyDescent="0.5">
      <c r="G987" s="68" t="str">
        <f>IF(ISTEXT(overallRate),"Effectuez l’étape 1",IF($C987="Yes","Use Step 2a) Weekly for employees on leave with pay",IF(OR(COUNT($D987,E987)&lt;&gt;2,overallRate=0),0,IF(revenueReduction&gt;0.3,MAX(IF($B987="Oui - sans lien de dépendance",MIN(2258,E987,$D987)*overallRate,MIN(2258,E987)*overallRate),ROUND(MAX(IF($B987="Non - avec lien de dépendance",0,MIN((0.75*E987),1694)),MIN(E987,(0.75*$D987),1694)),2)),IF($B987="Non - avec lien de dépendance",MIN(1129,E987,$D987)*overallRate,MIN(2258,E987)*overallRate)))))</f>
        <v>Effectuez l’étape 1</v>
      </c>
      <c r="H987" s="68" t="str">
        <f>IF(ISTEXT(overallRate),"Effectuez l’étape 1",IF($C987="Yes","Use Step 2a) Weekly for employees on leave with pay",IF(OR(COUNT($D987,F987)&lt;&gt;2,overallRate=0),0,IF(revenueReduction&gt;0.3,MAX(IF($B987="Oui - sans lien de dépendance",MIN(2258,F987,$D987)*overallRate,MIN(2258,F987)*overallRate),ROUND(MAX(IF($B987="Non - avec lien de dépendance",0,MIN((0.75*F987),1694)),MIN(F987,(0.75*$D987),1694)),2)),IF($B987="Non - avec lien de dépendance",MIN(1129,F987,$D987)*overallRate,MIN(2258,F987)*overallRate)))))</f>
        <v>Effectuez l’étape 1</v>
      </c>
      <c r="I987" s="3">
        <f t="shared" si="15"/>
        <v>0</v>
      </c>
    </row>
    <row r="988" spans="7:9" x14ac:dyDescent="0.5">
      <c r="G988" s="68" t="str">
        <f>IF(ISTEXT(overallRate),"Effectuez l’étape 1",IF($C988="Yes","Use Step 2a) Weekly for employees on leave with pay",IF(OR(COUNT($D988,E988)&lt;&gt;2,overallRate=0),0,IF(revenueReduction&gt;0.3,MAX(IF($B988="Oui - sans lien de dépendance",MIN(2258,E988,$D988)*overallRate,MIN(2258,E988)*overallRate),ROUND(MAX(IF($B988="Non - avec lien de dépendance",0,MIN((0.75*E988),1694)),MIN(E988,(0.75*$D988),1694)),2)),IF($B988="Non - avec lien de dépendance",MIN(1129,E988,$D988)*overallRate,MIN(2258,E988)*overallRate)))))</f>
        <v>Effectuez l’étape 1</v>
      </c>
      <c r="H988" s="68" t="str">
        <f>IF(ISTEXT(overallRate),"Effectuez l’étape 1",IF($C988="Yes","Use Step 2a) Weekly for employees on leave with pay",IF(OR(COUNT($D988,F988)&lt;&gt;2,overallRate=0),0,IF(revenueReduction&gt;0.3,MAX(IF($B988="Oui - sans lien de dépendance",MIN(2258,F988,$D988)*overallRate,MIN(2258,F988)*overallRate),ROUND(MAX(IF($B988="Non - avec lien de dépendance",0,MIN((0.75*F988),1694)),MIN(F988,(0.75*$D988),1694)),2)),IF($B988="Non - avec lien de dépendance",MIN(1129,F988,$D988)*overallRate,MIN(2258,F988)*overallRate)))))</f>
        <v>Effectuez l’étape 1</v>
      </c>
      <c r="I988" s="3">
        <f t="shared" si="15"/>
        <v>0</v>
      </c>
    </row>
    <row r="989" spans="7:9" x14ac:dyDescent="0.5">
      <c r="G989" s="68" t="str">
        <f>IF(ISTEXT(overallRate),"Effectuez l’étape 1",IF($C989="Yes","Use Step 2a) Weekly for employees on leave with pay",IF(OR(COUNT($D989,E989)&lt;&gt;2,overallRate=0),0,IF(revenueReduction&gt;0.3,MAX(IF($B989="Oui - sans lien de dépendance",MIN(2258,E989,$D989)*overallRate,MIN(2258,E989)*overallRate),ROUND(MAX(IF($B989="Non - avec lien de dépendance",0,MIN((0.75*E989),1694)),MIN(E989,(0.75*$D989),1694)),2)),IF($B989="Non - avec lien de dépendance",MIN(1129,E989,$D989)*overallRate,MIN(2258,E989)*overallRate)))))</f>
        <v>Effectuez l’étape 1</v>
      </c>
      <c r="H989" s="68" t="str">
        <f>IF(ISTEXT(overallRate),"Effectuez l’étape 1",IF($C989="Yes","Use Step 2a) Weekly for employees on leave with pay",IF(OR(COUNT($D989,F989)&lt;&gt;2,overallRate=0),0,IF(revenueReduction&gt;0.3,MAX(IF($B989="Oui - sans lien de dépendance",MIN(2258,F989,$D989)*overallRate,MIN(2258,F989)*overallRate),ROUND(MAX(IF($B989="Non - avec lien de dépendance",0,MIN((0.75*F989),1694)),MIN(F989,(0.75*$D989),1694)),2)),IF($B989="Non - avec lien de dépendance",MIN(1129,F989,$D989)*overallRate,MIN(2258,F989)*overallRate)))))</f>
        <v>Effectuez l’étape 1</v>
      </c>
      <c r="I989" s="3">
        <f t="shared" si="15"/>
        <v>0</v>
      </c>
    </row>
    <row r="990" spans="7:9" x14ac:dyDescent="0.5">
      <c r="G990" s="68" t="str">
        <f>IF(ISTEXT(overallRate),"Effectuez l’étape 1",IF($C990="Yes","Use Step 2a) Weekly for employees on leave with pay",IF(OR(COUNT($D990,E990)&lt;&gt;2,overallRate=0),0,IF(revenueReduction&gt;0.3,MAX(IF($B990="Oui - sans lien de dépendance",MIN(2258,E990,$D990)*overallRate,MIN(2258,E990)*overallRate),ROUND(MAX(IF($B990="Non - avec lien de dépendance",0,MIN((0.75*E990),1694)),MIN(E990,(0.75*$D990),1694)),2)),IF($B990="Non - avec lien de dépendance",MIN(1129,E990,$D990)*overallRate,MIN(2258,E990)*overallRate)))))</f>
        <v>Effectuez l’étape 1</v>
      </c>
      <c r="H990" s="68" t="str">
        <f>IF(ISTEXT(overallRate),"Effectuez l’étape 1",IF($C990="Yes","Use Step 2a) Weekly for employees on leave with pay",IF(OR(COUNT($D990,F990)&lt;&gt;2,overallRate=0),0,IF(revenueReduction&gt;0.3,MAX(IF($B990="Oui - sans lien de dépendance",MIN(2258,F990,$D990)*overallRate,MIN(2258,F990)*overallRate),ROUND(MAX(IF($B990="Non - avec lien de dépendance",0,MIN((0.75*F990),1694)),MIN(F990,(0.75*$D990),1694)),2)),IF($B990="Non - avec lien de dépendance",MIN(1129,F990,$D990)*overallRate,MIN(2258,F990)*overallRate)))))</f>
        <v>Effectuez l’étape 1</v>
      </c>
      <c r="I990" s="3">
        <f t="shared" si="15"/>
        <v>0</v>
      </c>
    </row>
    <row r="991" spans="7:9" x14ac:dyDescent="0.5">
      <c r="G991" s="68" t="str">
        <f>IF(ISTEXT(overallRate),"Effectuez l’étape 1",IF($C991="Yes","Use Step 2a) Weekly for employees on leave with pay",IF(OR(COUNT($D991,E991)&lt;&gt;2,overallRate=0),0,IF(revenueReduction&gt;0.3,MAX(IF($B991="Oui - sans lien de dépendance",MIN(2258,E991,$D991)*overallRate,MIN(2258,E991)*overallRate),ROUND(MAX(IF($B991="Non - avec lien de dépendance",0,MIN((0.75*E991),1694)),MIN(E991,(0.75*$D991),1694)),2)),IF($B991="Non - avec lien de dépendance",MIN(1129,E991,$D991)*overallRate,MIN(2258,E991)*overallRate)))))</f>
        <v>Effectuez l’étape 1</v>
      </c>
      <c r="H991" s="68" t="str">
        <f>IF(ISTEXT(overallRate),"Effectuez l’étape 1",IF($C991="Yes","Use Step 2a) Weekly for employees on leave with pay",IF(OR(COUNT($D991,F991)&lt;&gt;2,overallRate=0),0,IF(revenueReduction&gt;0.3,MAX(IF($B991="Oui - sans lien de dépendance",MIN(2258,F991,$D991)*overallRate,MIN(2258,F991)*overallRate),ROUND(MAX(IF($B991="Non - avec lien de dépendance",0,MIN((0.75*F991),1694)),MIN(F991,(0.75*$D991),1694)),2)),IF($B991="Non - avec lien de dépendance",MIN(1129,F991,$D991)*overallRate,MIN(2258,F991)*overallRate)))))</f>
        <v>Effectuez l’étape 1</v>
      </c>
      <c r="I991" s="3">
        <f t="shared" si="15"/>
        <v>0</v>
      </c>
    </row>
    <row r="992" spans="7:9" x14ac:dyDescent="0.5">
      <c r="G992" s="68" t="str">
        <f>IF(ISTEXT(overallRate),"Effectuez l’étape 1",IF($C992="Yes","Use Step 2a) Weekly for employees on leave with pay",IF(OR(COUNT($D992,E992)&lt;&gt;2,overallRate=0),0,IF(revenueReduction&gt;0.3,MAX(IF($B992="Oui - sans lien de dépendance",MIN(2258,E992,$D992)*overallRate,MIN(2258,E992)*overallRate),ROUND(MAX(IF($B992="Non - avec lien de dépendance",0,MIN((0.75*E992),1694)),MIN(E992,(0.75*$D992),1694)),2)),IF($B992="Non - avec lien de dépendance",MIN(1129,E992,$D992)*overallRate,MIN(2258,E992)*overallRate)))))</f>
        <v>Effectuez l’étape 1</v>
      </c>
      <c r="H992" s="68" t="str">
        <f>IF(ISTEXT(overallRate),"Effectuez l’étape 1",IF($C992="Yes","Use Step 2a) Weekly for employees on leave with pay",IF(OR(COUNT($D992,F992)&lt;&gt;2,overallRate=0),0,IF(revenueReduction&gt;0.3,MAX(IF($B992="Oui - sans lien de dépendance",MIN(2258,F992,$D992)*overallRate,MIN(2258,F992)*overallRate),ROUND(MAX(IF($B992="Non - avec lien de dépendance",0,MIN((0.75*F992),1694)),MIN(F992,(0.75*$D992),1694)),2)),IF($B992="Non - avec lien de dépendance",MIN(1129,F992,$D992)*overallRate,MIN(2258,F992)*overallRate)))))</f>
        <v>Effectuez l’étape 1</v>
      </c>
      <c r="I992" s="3">
        <f t="shared" si="15"/>
        <v>0</v>
      </c>
    </row>
    <row r="993" spans="7:9" x14ac:dyDescent="0.5">
      <c r="G993" s="68" t="str">
        <f>IF(ISTEXT(overallRate),"Effectuez l’étape 1",IF($C993="Yes","Use Step 2a) Weekly for employees on leave with pay",IF(OR(COUNT($D993,E993)&lt;&gt;2,overallRate=0),0,IF(revenueReduction&gt;0.3,MAX(IF($B993="Oui - sans lien de dépendance",MIN(2258,E993,$D993)*overallRate,MIN(2258,E993)*overallRate),ROUND(MAX(IF($B993="Non - avec lien de dépendance",0,MIN((0.75*E993),1694)),MIN(E993,(0.75*$D993),1694)),2)),IF($B993="Non - avec lien de dépendance",MIN(1129,E993,$D993)*overallRate,MIN(2258,E993)*overallRate)))))</f>
        <v>Effectuez l’étape 1</v>
      </c>
      <c r="H993" s="68" t="str">
        <f>IF(ISTEXT(overallRate),"Effectuez l’étape 1",IF($C993="Yes","Use Step 2a) Weekly for employees on leave with pay",IF(OR(COUNT($D993,F993)&lt;&gt;2,overallRate=0),0,IF(revenueReduction&gt;0.3,MAX(IF($B993="Oui - sans lien de dépendance",MIN(2258,F993,$D993)*overallRate,MIN(2258,F993)*overallRate),ROUND(MAX(IF($B993="Non - avec lien de dépendance",0,MIN((0.75*F993),1694)),MIN(F993,(0.75*$D993),1694)),2)),IF($B993="Non - avec lien de dépendance",MIN(1129,F993,$D993)*overallRate,MIN(2258,F993)*overallRate)))))</f>
        <v>Effectuez l’étape 1</v>
      </c>
      <c r="I993" s="3">
        <f t="shared" si="15"/>
        <v>0</v>
      </c>
    </row>
    <row r="994" spans="7:9" x14ac:dyDescent="0.5">
      <c r="G994" s="68" t="str">
        <f>IF(ISTEXT(overallRate),"Effectuez l’étape 1",IF($C994="Yes","Use Step 2a) Weekly for employees on leave with pay",IF(OR(COUNT($D994,E994)&lt;&gt;2,overallRate=0),0,IF(revenueReduction&gt;0.3,MAX(IF($B994="Oui - sans lien de dépendance",MIN(2258,E994,$D994)*overallRate,MIN(2258,E994)*overallRate),ROUND(MAX(IF($B994="Non - avec lien de dépendance",0,MIN((0.75*E994),1694)),MIN(E994,(0.75*$D994),1694)),2)),IF($B994="Non - avec lien de dépendance",MIN(1129,E994,$D994)*overallRate,MIN(2258,E994)*overallRate)))))</f>
        <v>Effectuez l’étape 1</v>
      </c>
      <c r="H994" s="68" t="str">
        <f>IF(ISTEXT(overallRate),"Effectuez l’étape 1",IF($C994="Yes","Use Step 2a) Weekly for employees on leave with pay",IF(OR(COUNT($D994,F994)&lt;&gt;2,overallRate=0),0,IF(revenueReduction&gt;0.3,MAX(IF($B994="Oui - sans lien de dépendance",MIN(2258,F994,$D994)*overallRate,MIN(2258,F994)*overallRate),ROUND(MAX(IF($B994="Non - avec lien de dépendance",0,MIN((0.75*F994),1694)),MIN(F994,(0.75*$D994),1694)),2)),IF($B994="Non - avec lien de dépendance",MIN(1129,F994,$D994)*overallRate,MIN(2258,F994)*overallRate)))))</f>
        <v>Effectuez l’étape 1</v>
      </c>
      <c r="I994" s="3">
        <f t="shared" si="15"/>
        <v>0</v>
      </c>
    </row>
    <row r="995" spans="7:9" x14ac:dyDescent="0.5">
      <c r="G995" s="68" t="str">
        <f>IF(ISTEXT(overallRate),"Effectuez l’étape 1",IF($C995="Yes","Use Step 2a) Weekly for employees on leave with pay",IF(OR(COUNT($D995,E995)&lt;&gt;2,overallRate=0),0,IF(revenueReduction&gt;0.3,MAX(IF($B995="Oui - sans lien de dépendance",MIN(2258,E995,$D995)*overallRate,MIN(2258,E995)*overallRate),ROUND(MAX(IF($B995="Non - avec lien de dépendance",0,MIN((0.75*E995),1694)),MIN(E995,(0.75*$D995),1694)),2)),IF($B995="Non - avec lien de dépendance",MIN(1129,E995,$D995)*overallRate,MIN(2258,E995)*overallRate)))))</f>
        <v>Effectuez l’étape 1</v>
      </c>
      <c r="H995" s="68" t="str">
        <f>IF(ISTEXT(overallRate),"Effectuez l’étape 1",IF($C995="Yes","Use Step 2a) Weekly for employees on leave with pay",IF(OR(COUNT($D995,F995)&lt;&gt;2,overallRate=0),0,IF(revenueReduction&gt;0.3,MAX(IF($B995="Oui - sans lien de dépendance",MIN(2258,F995,$D995)*overallRate,MIN(2258,F995)*overallRate),ROUND(MAX(IF($B995="Non - avec lien de dépendance",0,MIN((0.75*F995),1694)),MIN(F995,(0.75*$D995),1694)),2)),IF($B995="Non - avec lien de dépendance",MIN(1129,F995,$D995)*overallRate,MIN(2258,F995)*overallRate)))))</f>
        <v>Effectuez l’étape 1</v>
      </c>
      <c r="I995" s="3">
        <f t="shared" si="15"/>
        <v>0</v>
      </c>
    </row>
    <row r="996" spans="7:9" x14ac:dyDescent="0.5">
      <c r="G996" s="68" t="str">
        <f>IF(ISTEXT(overallRate),"Effectuez l’étape 1",IF($C996="Yes","Use Step 2a) Weekly for employees on leave with pay",IF(OR(COUNT($D996,E996)&lt;&gt;2,overallRate=0),0,IF(revenueReduction&gt;0.3,MAX(IF($B996="Oui - sans lien de dépendance",MIN(2258,E996,$D996)*overallRate,MIN(2258,E996)*overallRate),ROUND(MAX(IF($B996="Non - avec lien de dépendance",0,MIN((0.75*E996),1694)),MIN(E996,(0.75*$D996),1694)),2)),IF($B996="Non - avec lien de dépendance",MIN(1129,E996,$D996)*overallRate,MIN(2258,E996)*overallRate)))))</f>
        <v>Effectuez l’étape 1</v>
      </c>
      <c r="H996" s="68" t="str">
        <f>IF(ISTEXT(overallRate),"Effectuez l’étape 1",IF($C996="Yes","Use Step 2a) Weekly for employees on leave with pay",IF(OR(COUNT($D996,F996)&lt;&gt;2,overallRate=0),0,IF(revenueReduction&gt;0.3,MAX(IF($B996="Oui - sans lien de dépendance",MIN(2258,F996,$D996)*overallRate,MIN(2258,F996)*overallRate),ROUND(MAX(IF($B996="Non - avec lien de dépendance",0,MIN((0.75*F996),1694)),MIN(F996,(0.75*$D996),1694)),2)),IF($B996="Non - avec lien de dépendance",MIN(1129,F996,$D996)*overallRate,MIN(2258,F996)*overallRate)))))</f>
        <v>Effectuez l’étape 1</v>
      </c>
      <c r="I996" s="3">
        <f t="shared" si="15"/>
        <v>0</v>
      </c>
    </row>
    <row r="997" spans="7:9" x14ac:dyDescent="0.5">
      <c r="G997" s="68" t="str">
        <f>IF(ISTEXT(overallRate),"Effectuez l’étape 1",IF($C997="Yes","Use Step 2a) Weekly for employees on leave with pay",IF(OR(COUNT($D997,E997)&lt;&gt;2,overallRate=0),0,IF(revenueReduction&gt;0.3,MAX(IF($B997="Oui - sans lien de dépendance",MIN(2258,E997,$D997)*overallRate,MIN(2258,E997)*overallRate),ROUND(MAX(IF($B997="Non - avec lien de dépendance",0,MIN((0.75*E997),1694)),MIN(E997,(0.75*$D997),1694)),2)),IF($B997="Non - avec lien de dépendance",MIN(1129,E997,$D997)*overallRate,MIN(2258,E997)*overallRate)))))</f>
        <v>Effectuez l’étape 1</v>
      </c>
      <c r="H997" s="68" t="str">
        <f>IF(ISTEXT(overallRate),"Effectuez l’étape 1",IF($C997="Yes","Use Step 2a) Weekly for employees on leave with pay",IF(OR(COUNT($D997,F997)&lt;&gt;2,overallRate=0),0,IF(revenueReduction&gt;0.3,MAX(IF($B997="Oui - sans lien de dépendance",MIN(2258,F997,$D997)*overallRate,MIN(2258,F997)*overallRate),ROUND(MAX(IF($B997="Non - avec lien de dépendance",0,MIN((0.75*F997),1694)),MIN(F997,(0.75*$D997),1694)),2)),IF($B997="Non - avec lien de dépendance",MIN(1129,F997,$D997)*overallRate,MIN(2258,F997)*overallRate)))))</f>
        <v>Effectuez l’étape 1</v>
      </c>
      <c r="I997" s="3">
        <f t="shared" si="15"/>
        <v>0</v>
      </c>
    </row>
    <row r="998" spans="7:9" x14ac:dyDescent="0.5">
      <c r="G998" s="68" t="str">
        <f>IF(ISTEXT(overallRate),"Effectuez l’étape 1",IF($C998="Yes","Use Step 2a) Weekly for employees on leave with pay",IF(OR(COUNT($D998,E998)&lt;&gt;2,overallRate=0),0,IF(revenueReduction&gt;0.3,MAX(IF($B998="Oui - sans lien de dépendance",MIN(2258,E998,$D998)*overallRate,MIN(2258,E998)*overallRate),ROUND(MAX(IF($B998="Non - avec lien de dépendance",0,MIN((0.75*E998),1694)),MIN(E998,(0.75*$D998),1694)),2)),IF($B998="Non - avec lien de dépendance",MIN(1129,E998,$D998)*overallRate,MIN(2258,E998)*overallRate)))))</f>
        <v>Effectuez l’étape 1</v>
      </c>
      <c r="H998" s="68" t="str">
        <f>IF(ISTEXT(overallRate),"Effectuez l’étape 1",IF($C998="Yes","Use Step 2a) Weekly for employees on leave with pay",IF(OR(COUNT($D998,F998)&lt;&gt;2,overallRate=0),0,IF(revenueReduction&gt;0.3,MAX(IF($B998="Oui - sans lien de dépendance",MIN(2258,F998,$D998)*overallRate,MIN(2258,F998)*overallRate),ROUND(MAX(IF($B998="Non - avec lien de dépendance",0,MIN((0.75*F998),1694)),MIN(F998,(0.75*$D998),1694)),2)),IF($B998="Non - avec lien de dépendance",MIN(1129,F998,$D998)*overallRate,MIN(2258,F998)*overallRate)))))</f>
        <v>Effectuez l’étape 1</v>
      </c>
      <c r="I998" s="3">
        <f t="shared" si="15"/>
        <v>0</v>
      </c>
    </row>
    <row r="999" spans="7:9" x14ac:dyDescent="0.5">
      <c r="G999" s="68" t="str">
        <f>IF(ISTEXT(overallRate),"Effectuez l’étape 1",IF($C999="Yes","Use Step 2a) Weekly for employees on leave with pay",IF(OR(COUNT($D999,E999)&lt;&gt;2,overallRate=0),0,IF(revenueReduction&gt;0.3,MAX(IF($B999="Oui - sans lien de dépendance",MIN(2258,E999,$D999)*overallRate,MIN(2258,E999)*overallRate),ROUND(MAX(IF($B999="Non - avec lien de dépendance",0,MIN((0.75*E999),1694)),MIN(E999,(0.75*$D999),1694)),2)),IF($B999="Non - avec lien de dépendance",MIN(1129,E999,$D999)*overallRate,MIN(2258,E999)*overallRate)))))</f>
        <v>Effectuez l’étape 1</v>
      </c>
      <c r="H999" s="68" t="str">
        <f>IF(ISTEXT(overallRate),"Effectuez l’étape 1",IF($C999="Yes","Use Step 2a) Weekly for employees on leave with pay",IF(OR(COUNT($D999,F999)&lt;&gt;2,overallRate=0),0,IF(revenueReduction&gt;0.3,MAX(IF($B999="Oui - sans lien de dépendance",MIN(2258,F999,$D999)*overallRate,MIN(2258,F999)*overallRate),ROUND(MAX(IF($B999="Non - avec lien de dépendance",0,MIN((0.75*F999),1694)),MIN(F999,(0.75*$D999),1694)),2)),IF($B999="Non - avec lien de dépendance",MIN(1129,F999,$D999)*overallRate,MIN(2258,F999)*overallRate)))))</f>
        <v>Effectuez l’étape 1</v>
      </c>
      <c r="I999" s="3">
        <f t="shared" si="15"/>
        <v>0</v>
      </c>
    </row>
    <row r="1000" spans="7:9" x14ac:dyDescent="0.5">
      <c r="G1000" s="68" t="str">
        <f>IF(ISTEXT(overallRate),"Effectuez l’étape 1",IF($C1000="Yes","Use Step 2a) Weekly for employees on leave with pay",IF(OR(COUNT($D1000,E1000)&lt;&gt;2,overallRate=0),0,IF(revenueReduction&gt;0.3,MAX(IF($B1000="Oui - sans lien de dépendance",MIN(2258,E1000,$D1000)*overallRate,MIN(2258,E1000)*overallRate),ROUND(MAX(IF($B1000="Non - avec lien de dépendance",0,MIN((0.75*E1000),1694)),MIN(E1000,(0.75*$D1000),1694)),2)),IF($B1000="Non - avec lien de dépendance",MIN(1129,E1000,$D1000)*overallRate,MIN(2258,E1000)*overallRate)))))</f>
        <v>Effectuez l’étape 1</v>
      </c>
      <c r="H1000" s="68" t="str">
        <f>IF(ISTEXT(overallRate),"Effectuez l’étape 1",IF($C1000="Yes","Use Step 2a) Weekly for employees on leave with pay",IF(OR(COUNT($D1000,F1000)&lt;&gt;2,overallRate=0),0,IF(revenueReduction&gt;0.3,MAX(IF($B1000="Oui - sans lien de dépendance",MIN(2258,F1000,$D1000)*overallRate,MIN(2258,F1000)*overallRate),ROUND(MAX(IF($B1000="Non - avec lien de dépendance",0,MIN((0.75*F1000),1694)),MIN(F1000,(0.75*$D1000),1694)),2)),IF($B1000="Non - avec lien de dépendance",MIN(1129,F1000,$D1000)*overallRate,MIN(2258,F1000)*overallRate)))))</f>
        <v>Effectuez l’étape 1</v>
      </c>
      <c r="I1000" s="3">
        <f t="shared" si="15"/>
        <v>0</v>
      </c>
    </row>
    <row r="1001" spans="7:9" x14ac:dyDescent="0.5">
      <c r="G1001" s="68" t="str">
        <f>IF(ISTEXT(overallRate),"Effectuez l’étape 1",IF($C1001="Yes","Use Step 2a) Weekly for employees on leave with pay",IF(OR(COUNT($D1001,E1001)&lt;&gt;2,overallRate=0),0,IF(revenueReduction&gt;0.3,MAX(IF($B1001="Oui - sans lien de dépendance",MIN(2258,E1001,$D1001)*overallRate,MIN(2258,E1001)*overallRate),ROUND(MAX(IF($B1001="Non - avec lien de dépendance",0,MIN((0.75*E1001),1694)),MIN(E1001,(0.75*$D1001),1694)),2)),IF($B1001="Non - avec lien de dépendance",MIN(1129,E1001,$D1001)*overallRate,MIN(2258,E1001)*overallRate)))))</f>
        <v>Effectuez l’étape 1</v>
      </c>
      <c r="H1001" s="68" t="str">
        <f>IF(ISTEXT(overallRate),"Effectuez l’étape 1",IF($C1001="Yes","Use Step 2a) Weekly for employees on leave with pay",IF(OR(COUNT($D1001,F1001)&lt;&gt;2,overallRate=0),0,IF(revenueReduction&gt;0.3,MAX(IF($B1001="Oui - sans lien de dépendance",MIN(2258,F1001,$D1001)*overallRate,MIN(2258,F1001)*overallRate),ROUND(MAX(IF($B1001="Non - avec lien de dépendance",0,MIN((0.75*F1001),1694)),MIN(F1001,(0.75*$D1001),1694)),2)),IF($B1001="Non - avec lien de dépendance",MIN(1129,F1001,$D1001)*overallRate,MIN(2258,F1001)*overallRate)))))</f>
        <v>Effectuez l’étape 1</v>
      </c>
      <c r="I1001" s="3">
        <f t="shared" si="15"/>
        <v>0</v>
      </c>
    </row>
    <row r="1002" spans="7:9" x14ac:dyDescent="0.5">
      <c r="G1002" s="68" t="str">
        <f>IF(ISTEXT(overallRate),"Effectuez l’étape 1",IF($C1002="Yes","Use Step 2a) Weekly for employees on leave with pay",IF(OR(COUNT($D1002,E1002)&lt;&gt;2,overallRate=0),0,IF(revenueReduction&gt;0.3,MAX(IF($B1002="Oui - sans lien de dépendance",MIN(2258,E1002,$D1002)*overallRate,MIN(2258,E1002)*overallRate),ROUND(MAX(IF($B1002="Non - avec lien de dépendance",0,MIN((0.75*E1002),1694)),MIN(E1002,(0.75*$D1002),1694)),2)),IF($B1002="Non - avec lien de dépendance",MIN(1129,E1002,$D1002)*overallRate,MIN(2258,E1002)*overallRate)))))</f>
        <v>Effectuez l’étape 1</v>
      </c>
      <c r="H1002" s="68" t="str">
        <f>IF(ISTEXT(overallRate),"Effectuez l’étape 1",IF($C1002="Yes","Use Step 2a) Weekly for employees on leave with pay",IF(OR(COUNT($D1002,F1002)&lt;&gt;2,overallRate=0),0,IF(revenueReduction&gt;0.3,MAX(IF($B1002="Oui - sans lien de dépendance",MIN(2258,F1002,$D1002)*overallRate,MIN(2258,F1002)*overallRate),ROUND(MAX(IF($B1002="Non - avec lien de dépendance",0,MIN((0.75*F1002),1694)),MIN(F1002,(0.75*$D1002),1694)),2)),IF($B1002="Non - avec lien de dépendance",MIN(1129,F1002,$D1002)*overallRate,MIN(2258,F1002)*overallRate)))))</f>
        <v>Effectuez l’étape 1</v>
      </c>
      <c r="I1002" s="3">
        <f t="shared" si="15"/>
        <v>0</v>
      </c>
    </row>
    <row r="1003" spans="7:9" x14ac:dyDescent="0.5">
      <c r="G1003" s="68" t="str">
        <f>IF(ISTEXT(overallRate),"Effectuez l’étape 1",IF($C1003="Yes","Use Step 2a) Weekly for employees on leave with pay",IF(OR(COUNT($D1003,E1003)&lt;&gt;2,overallRate=0),0,IF(revenueReduction&gt;0.3,MAX(IF($B1003="Oui - sans lien de dépendance",MIN(2258,E1003,$D1003)*overallRate,MIN(2258,E1003)*overallRate),ROUND(MAX(IF($B1003="Non - avec lien de dépendance",0,MIN((0.75*E1003),1694)),MIN(E1003,(0.75*$D1003),1694)),2)),IF($B1003="Non - avec lien de dépendance",MIN(1129,E1003,$D1003)*overallRate,MIN(2258,E1003)*overallRate)))))</f>
        <v>Effectuez l’étape 1</v>
      </c>
      <c r="H1003" s="68" t="str">
        <f>IF(ISTEXT(overallRate),"Effectuez l’étape 1",IF($C1003="Yes","Use Step 2a) Weekly for employees on leave with pay",IF(OR(COUNT($D1003,F1003)&lt;&gt;2,overallRate=0),0,IF(revenueReduction&gt;0.3,MAX(IF($B1003="Oui - sans lien de dépendance",MIN(2258,F1003,$D1003)*overallRate,MIN(2258,F1003)*overallRate),ROUND(MAX(IF($B1003="Non - avec lien de dépendance",0,MIN((0.75*F1003),1694)),MIN(F1003,(0.75*$D1003),1694)),2)),IF($B1003="Non - avec lien de dépendance",MIN(1129,F1003,$D1003)*overallRate,MIN(2258,F1003)*overallRate)))))</f>
        <v>Effectuez l’étape 1</v>
      </c>
      <c r="I1003" s="3">
        <f t="shared" si="15"/>
        <v>0</v>
      </c>
    </row>
    <row r="1004" spans="7:9" x14ac:dyDescent="0.5">
      <c r="G1004" s="68" t="str">
        <f>IF(ISTEXT(overallRate),"Effectuez l’étape 1",IF($C1004="Yes","Use Step 2a) Weekly for employees on leave with pay",IF(OR(COUNT($D1004,E1004)&lt;&gt;2,overallRate=0),0,IF(revenueReduction&gt;0.3,MAX(IF($B1004="Oui - sans lien de dépendance",MIN(2258,E1004,$D1004)*overallRate,MIN(2258,E1004)*overallRate),ROUND(MAX(IF($B1004="Non - avec lien de dépendance",0,MIN((0.75*E1004),1694)),MIN(E1004,(0.75*$D1004),1694)),2)),IF($B1004="Non - avec lien de dépendance",MIN(1129,E1004,$D1004)*overallRate,MIN(2258,E1004)*overallRate)))))</f>
        <v>Effectuez l’étape 1</v>
      </c>
      <c r="H1004" s="68" t="str">
        <f>IF(ISTEXT(overallRate),"Effectuez l’étape 1",IF($C1004="Yes","Use Step 2a) Weekly for employees on leave with pay",IF(OR(COUNT($D1004,F1004)&lt;&gt;2,overallRate=0),0,IF(revenueReduction&gt;0.3,MAX(IF($B1004="Oui - sans lien de dépendance",MIN(2258,F1004,$D1004)*overallRate,MIN(2258,F1004)*overallRate),ROUND(MAX(IF($B1004="Non - avec lien de dépendance",0,MIN((0.75*F1004),1694)),MIN(F1004,(0.75*$D1004),1694)),2)),IF($B1004="Non - avec lien de dépendance",MIN(1129,F1004,$D1004)*overallRate,MIN(2258,F1004)*overallRate)))))</f>
        <v>Effectuez l’étape 1</v>
      </c>
      <c r="I1004" s="3">
        <f t="shared" si="15"/>
        <v>0</v>
      </c>
    </row>
    <row r="1005" spans="7:9" x14ac:dyDescent="0.5">
      <c r="G1005" s="68" t="str">
        <f>IF(ISTEXT(overallRate),"Effectuez l’étape 1",IF($C1005="Yes","Use Step 2a) Weekly for employees on leave with pay",IF(OR(COUNT($D1005,E1005)&lt;&gt;2,overallRate=0),0,IF(revenueReduction&gt;0.3,MAX(IF($B1005="Oui - sans lien de dépendance",MIN(2258,E1005,$D1005)*overallRate,MIN(2258,E1005)*overallRate),ROUND(MAX(IF($B1005="Non - avec lien de dépendance",0,MIN((0.75*E1005),1694)),MIN(E1005,(0.75*$D1005),1694)),2)),IF($B1005="Non - avec lien de dépendance",MIN(1129,E1005,$D1005)*overallRate,MIN(2258,E1005)*overallRate)))))</f>
        <v>Effectuez l’étape 1</v>
      </c>
      <c r="H1005" s="68" t="str">
        <f>IF(ISTEXT(overallRate),"Effectuez l’étape 1",IF($C1005="Yes","Use Step 2a) Weekly for employees on leave with pay",IF(OR(COUNT($D1005,F1005)&lt;&gt;2,overallRate=0),0,IF(revenueReduction&gt;0.3,MAX(IF($B1005="Oui - sans lien de dépendance",MIN(2258,F1005,$D1005)*overallRate,MIN(2258,F1005)*overallRate),ROUND(MAX(IF($B1005="Non - avec lien de dépendance",0,MIN((0.75*F1005),1694)),MIN(F1005,(0.75*$D1005),1694)),2)),IF($B1005="Non - avec lien de dépendance",MIN(1129,F1005,$D1005)*overallRate,MIN(2258,F1005)*overallRate)))))</f>
        <v>Effectuez l’étape 1</v>
      </c>
      <c r="I1005" s="3">
        <f t="shared" si="15"/>
        <v>0</v>
      </c>
    </row>
    <row r="1006" spans="7:9" x14ac:dyDescent="0.5">
      <c r="G1006" s="68" t="str">
        <f>IF(ISTEXT(overallRate),"Effectuez l’étape 1",IF($C1006="Yes","Use Step 2a) Weekly for employees on leave with pay",IF(OR(COUNT($D1006,E1006)&lt;&gt;2,overallRate=0),0,IF(revenueReduction&gt;0.3,MAX(IF($B1006="Oui - sans lien de dépendance",MIN(2258,E1006,$D1006)*overallRate,MIN(2258,E1006)*overallRate),ROUND(MAX(IF($B1006="Non - avec lien de dépendance",0,MIN((0.75*E1006),1694)),MIN(E1006,(0.75*$D1006),1694)),2)),IF($B1006="Non - avec lien de dépendance",MIN(1129,E1006,$D1006)*overallRate,MIN(2258,E1006)*overallRate)))))</f>
        <v>Effectuez l’étape 1</v>
      </c>
      <c r="H1006" s="68" t="str">
        <f>IF(ISTEXT(overallRate),"Effectuez l’étape 1",IF($C1006="Yes","Use Step 2a) Weekly for employees on leave with pay",IF(OR(COUNT($D1006,F1006)&lt;&gt;2,overallRate=0),0,IF(revenueReduction&gt;0.3,MAX(IF($B1006="Oui - sans lien de dépendance",MIN(2258,F1006,$D1006)*overallRate,MIN(2258,F1006)*overallRate),ROUND(MAX(IF($B1006="Non - avec lien de dépendance",0,MIN((0.75*F1006),1694)),MIN(F1006,(0.75*$D1006),1694)),2)),IF($B1006="Non - avec lien de dépendance",MIN(1129,F1006,$D1006)*overallRate,MIN(2258,F1006)*overallRate)))))</f>
        <v>Effectuez l’étape 1</v>
      </c>
      <c r="I1006" s="3">
        <f t="shared" si="15"/>
        <v>0</v>
      </c>
    </row>
    <row r="1007" spans="7:9" x14ac:dyDescent="0.5">
      <c r="G1007" s="68" t="str">
        <f>IF(ISTEXT(overallRate),"Effectuez l’étape 1",IF($C1007="Yes","Use Step 2a) Weekly for employees on leave with pay",IF(OR(COUNT($D1007,E1007)&lt;&gt;2,overallRate=0),0,IF(revenueReduction&gt;0.3,MAX(IF($B1007="Oui - sans lien de dépendance",MIN(2258,E1007,$D1007)*overallRate,MIN(2258,E1007)*overallRate),ROUND(MAX(IF($B1007="Non - avec lien de dépendance",0,MIN((0.75*E1007),1694)),MIN(E1007,(0.75*$D1007),1694)),2)),IF($B1007="Non - avec lien de dépendance",MIN(1129,E1007,$D1007)*overallRate,MIN(2258,E1007)*overallRate)))))</f>
        <v>Effectuez l’étape 1</v>
      </c>
      <c r="H1007" s="68" t="str">
        <f>IF(ISTEXT(overallRate),"Effectuez l’étape 1",IF($C1007="Yes","Use Step 2a) Weekly for employees on leave with pay",IF(OR(COUNT($D1007,F1007)&lt;&gt;2,overallRate=0),0,IF(revenueReduction&gt;0.3,MAX(IF($B1007="Oui - sans lien de dépendance",MIN(2258,F1007,$D1007)*overallRate,MIN(2258,F1007)*overallRate),ROUND(MAX(IF($B1007="Non - avec lien de dépendance",0,MIN((0.75*F1007),1694)),MIN(F1007,(0.75*$D1007),1694)),2)),IF($B1007="Non - avec lien de dépendance",MIN(1129,F1007,$D1007)*overallRate,MIN(2258,F1007)*overallRate)))))</f>
        <v>Effectuez l’étape 1</v>
      </c>
      <c r="I1007" s="3">
        <f t="shared" si="15"/>
        <v>0</v>
      </c>
    </row>
    <row r="1008" spans="7:9" x14ac:dyDescent="0.5">
      <c r="G1008" s="68" t="str">
        <f>IF(ISTEXT(overallRate),"Effectuez l’étape 1",IF($C1008="Yes","Use Step 2a) Weekly for employees on leave with pay",IF(OR(COUNT($D1008,E1008)&lt;&gt;2,overallRate=0),0,IF(revenueReduction&gt;0.3,MAX(IF($B1008="Oui - sans lien de dépendance",MIN(2258,E1008,$D1008)*overallRate,MIN(2258,E1008)*overallRate),ROUND(MAX(IF($B1008="Non - avec lien de dépendance",0,MIN((0.75*E1008),1694)),MIN(E1008,(0.75*$D1008),1694)),2)),IF($B1008="Non - avec lien de dépendance",MIN(1129,E1008,$D1008)*overallRate,MIN(2258,E1008)*overallRate)))))</f>
        <v>Effectuez l’étape 1</v>
      </c>
      <c r="H1008" s="68" t="str">
        <f>IF(ISTEXT(overallRate),"Effectuez l’étape 1",IF($C1008="Yes","Use Step 2a) Weekly for employees on leave with pay",IF(OR(COUNT($D1008,F1008)&lt;&gt;2,overallRate=0),0,IF(revenueReduction&gt;0.3,MAX(IF($B1008="Oui - sans lien de dépendance",MIN(2258,F1008,$D1008)*overallRate,MIN(2258,F1008)*overallRate),ROUND(MAX(IF($B1008="Non - avec lien de dépendance",0,MIN((0.75*F1008),1694)),MIN(F1008,(0.75*$D1008),1694)),2)),IF($B1008="Non - avec lien de dépendance",MIN(1129,F1008,$D1008)*overallRate,MIN(2258,F1008)*overallRate)))))</f>
        <v>Effectuez l’étape 1</v>
      </c>
      <c r="I1008" s="3">
        <f t="shared" si="15"/>
        <v>0</v>
      </c>
    </row>
    <row r="1009" spans="7:9" x14ac:dyDescent="0.5">
      <c r="G1009" s="68" t="str">
        <f>IF(ISTEXT(overallRate),"Effectuez l’étape 1",IF($C1009="Yes","Use Step 2a) Weekly for employees on leave with pay",IF(OR(COUNT($D1009,E1009)&lt;&gt;2,overallRate=0),0,IF(revenueReduction&gt;0.3,MAX(IF($B1009="Oui - sans lien de dépendance",MIN(2258,E1009,$D1009)*overallRate,MIN(2258,E1009)*overallRate),ROUND(MAX(IF($B1009="Non - avec lien de dépendance",0,MIN((0.75*E1009),1694)),MIN(E1009,(0.75*$D1009),1694)),2)),IF($B1009="Non - avec lien de dépendance",MIN(1129,E1009,$D1009)*overallRate,MIN(2258,E1009)*overallRate)))))</f>
        <v>Effectuez l’étape 1</v>
      </c>
      <c r="H1009" s="68" t="str">
        <f>IF(ISTEXT(overallRate),"Effectuez l’étape 1",IF($C1009="Yes","Use Step 2a) Weekly for employees on leave with pay",IF(OR(COUNT($D1009,F1009)&lt;&gt;2,overallRate=0),0,IF(revenueReduction&gt;0.3,MAX(IF($B1009="Oui - sans lien de dépendance",MIN(2258,F1009,$D1009)*overallRate,MIN(2258,F1009)*overallRate),ROUND(MAX(IF($B1009="Non - avec lien de dépendance",0,MIN((0.75*F1009),1694)),MIN(F1009,(0.75*$D1009),1694)),2)),IF($B1009="Non - avec lien de dépendance",MIN(1129,F1009,$D1009)*overallRate,MIN(2258,F1009)*overallRate)))))</f>
        <v>Effectuez l’étape 1</v>
      </c>
      <c r="I1009" s="3">
        <f t="shared" si="15"/>
        <v>0</v>
      </c>
    </row>
    <row r="1010" spans="7:9" x14ac:dyDescent="0.5">
      <c r="G1010" s="68" t="str">
        <f>IF(ISTEXT(overallRate),"Effectuez l’étape 1",IF($C1010="Yes","Use Step 2a) Weekly for employees on leave with pay",IF(OR(COUNT($D1010,E1010)&lt;&gt;2,overallRate=0),0,IF(revenueReduction&gt;0.3,MAX(IF($B1010="Oui - sans lien de dépendance",MIN(2258,E1010,$D1010)*overallRate,MIN(2258,E1010)*overallRate),ROUND(MAX(IF($B1010="Non - avec lien de dépendance",0,MIN((0.75*E1010),1694)),MIN(E1010,(0.75*$D1010),1694)),2)),IF($B1010="Non - avec lien de dépendance",MIN(1129,E1010,$D1010)*overallRate,MIN(2258,E1010)*overallRate)))))</f>
        <v>Effectuez l’étape 1</v>
      </c>
      <c r="H1010" s="68" t="str">
        <f>IF(ISTEXT(overallRate),"Effectuez l’étape 1",IF($C1010="Yes","Use Step 2a) Weekly for employees on leave with pay",IF(OR(COUNT($D1010,F1010)&lt;&gt;2,overallRate=0),0,IF(revenueReduction&gt;0.3,MAX(IF($B1010="Oui - sans lien de dépendance",MIN(2258,F1010,$D1010)*overallRate,MIN(2258,F1010)*overallRate),ROUND(MAX(IF($B1010="Non - avec lien de dépendance",0,MIN((0.75*F1010),1694)),MIN(F1010,(0.75*$D1010),1694)),2)),IF($B1010="Non - avec lien de dépendance",MIN(1129,F1010,$D1010)*overallRate,MIN(2258,F1010)*overallRate)))))</f>
        <v>Effectuez l’étape 1</v>
      </c>
      <c r="I1010" s="3">
        <f t="shared" si="15"/>
        <v>0</v>
      </c>
    </row>
    <row r="1011" spans="7:9" x14ac:dyDescent="0.5">
      <c r="G1011" s="68" t="str">
        <f>IF(ISTEXT(overallRate),"Effectuez l’étape 1",IF($C1011="Yes","Use Step 2a) Weekly for employees on leave with pay",IF(OR(COUNT($D1011,E1011)&lt;&gt;2,overallRate=0),0,IF(revenueReduction&gt;0.3,MAX(IF($B1011="Oui - sans lien de dépendance",MIN(2258,E1011,$D1011)*overallRate,MIN(2258,E1011)*overallRate),ROUND(MAX(IF($B1011="Non - avec lien de dépendance",0,MIN((0.75*E1011),1694)),MIN(E1011,(0.75*$D1011),1694)),2)),IF($B1011="Non - avec lien de dépendance",MIN(1129,E1011,$D1011)*overallRate,MIN(2258,E1011)*overallRate)))))</f>
        <v>Effectuez l’étape 1</v>
      </c>
      <c r="H1011" s="68" t="str">
        <f>IF(ISTEXT(overallRate),"Effectuez l’étape 1",IF($C1011="Yes","Use Step 2a) Weekly for employees on leave with pay",IF(OR(COUNT($D1011,F1011)&lt;&gt;2,overallRate=0),0,IF(revenueReduction&gt;0.3,MAX(IF($B1011="Oui - sans lien de dépendance",MIN(2258,F1011,$D1011)*overallRate,MIN(2258,F1011)*overallRate),ROUND(MAX(IF($B1011="Non - avec lien de dépendance",0,MIN((0.75*F1011),1694)),MIN(F1011,(0.75*$D1011),1694)),2)),IF($B1011="Non - avec lien de dépendance",MIN(1129,F1011,$D1011)*overallRate,MIN(2258,F1011)*overallRate)))))</f>
        <v>Effectuez l’étape 1</v>
      </c>
      <c r="I1011" s="3">
        <f t="shared" si="15"/>
        <v>0</v>
      </c>
    </row>
    <row r="1012" spans="7:9" x14ac:dyDescent="0.5">
      <c r="G1012" s="68" t="str">
        <f>IF(ISTEXT(overallRate),"Effectuez l’étape 1",IF($C1012="Yes","Use Step 2a) Weekly for employees on leave with pay",IF(OR(COUNT($D1012,E1012)&lt;&gt;2,overallRate=0),0,IF(revenueReduction&gt;0.3,MAX(IF($B1012="Oui - sans lien de dépendance",MIN(2258,E1012,$D1012)*overallRate,MIN(2258,E1012)*overallRate),ROUND(MAX(IF($B1012="Non - avec lien de dépendance",0,MIN((0.75*E1012),1694)),MIN(E1012,(0.75*$D1012),1694)),2)),IF($B1012="Non - avec lien de dépendance",MIN(1129,E1012,$D1012)*overallRate,MIN(2258,E1012)*overallRate)))))</f>
        <v>Effectuez l’étape 1</v>
      </c>
      <c r="H1012" s="68" t="str">
        <f>IF(ISTEXT(overallRate),"Effectuez l’étape 1",IF($C1012="Yes","Use Step 2a) Weekly for employees on leave with pay",IF(OR(COUNT($D1012,F1012)&lt;&gt;2,overallRate=0),0,IF(revenueReduction&gt;0.3,MAX(IF($B1012="Oui - sans lien de dépendance",MIN(2258,F1012,$D1012)*overallRate,MIN(2258,F1012)*overallRate),ROUND(MAX(IF($B1012="Non - avec lien de dépendance",0,MIN((0.75*F1012),1694)),MIN(F1012,(0.75*$D1012),1694)),2)),IF($B1012="Non - avec lien de dépendance",MIN(1129,F1012,$D1012)*overallRate,MIN(2258,F1012)*overallRate)))))</f>
        <v>Effectuez l’étape 1</v>
      </c>
      <c r="I1012" s="3">
        <f t="shared" si="15"/>
        <v>0</v>
      </c>
    </row>
    <row r="1013" spans="7:9" x14ac:dyDescent="0.5">
      <c r="G1013" s="68" t="str">
        <f>IF(ISTEXT(overallRate),"Effectuez l’étape 1",IF($C1013="Yes","Use Step 2a) Weekly for employees on leave with pay",IF(OR(COUNT($D1013,E1013)&lt;&gt;2,overallRate=0),0,IF(revenueReduction&gt;0.3,MAX(IF($B1013="Oui - sans lien de dépendance",MIN(2258,E1013,$D1013)*overallRate,MIN(2258,E1013)*overallRate),ROUND(MAX(IF($B1013="Non - avec lien de dépendance",0,MIN((0.75*E1013),1694)),MIN(E1013,(0.75*$D1013),1694)),2)),IF($B1013="Non - avec lien de dépendance",MIN(1129,E1013,$D1013)*overallRate,MIN(2258,E1013)*overallRate)))))</f>
        <v>Effectuez l’étape 1</v>
      </c>
      <c r="H1013" s="68" t="str">
        <f>IF(ISTEXT(overallRate),"Effectuez l’étape 1",IF($C1013="Yes","Use Step 2a) Weekly for employees on leave with pay",IF(OR(COUNT($D1013,F1013)&lt;&gt;2,overallRate=0),0,IF(revenueReduction&gt;0.3,MAX(IF($B1013="Oui - sans lien de dépendance",MIN(2258,F1013,$D1013)*overallRate,MIN(2258,F1013)*overallRate),ROUND(MAX(IF($B1013="Non - avec lien de dépendance",0,MIN((0.75*F1013),1694)),MIN(F1013,(0.75*$D1013),1694)),2)),IF($B1013="Non - avec lien de dépendance",MIN(1129,F1013,$D1013)*overallRate,MIN(2258,F1013)*overallRate)))))</f>
        <v>Effectuez l’étape 1</v>
      </c>
      <c r="I1013" s="3">
        <f t="shared" si="15"/>
        <v>0</v>
      </c>
    </row>
    <row r="1014" spans="7:9" x14ac:dyDescent="0.5">
      <c r="G1014" s="68" t="str">
        <f>IF(ISTEXT(overallRate),"Effectuez l’étape 1",IF($C1014="Yes","Use Step 2a) Weekly for employees on leave with pay",IF(OR(COUNT($D1014,E1014)&lt;&gt;2,overallRate=0),0,IF(revenueReduction&gt;0.3,MAX(IF($B1014="Oui - sans lien de dépendance",MIN(2258,E1014,$D1014)*overallRate,MIN(2258,E1014)*overallRate),ROUND(MAX(IF($B1014="Non - avec lien de dépendance",0,MIN((0.75*E1014),1694)),MIN(E1014,(0.75*$D1014),1694)),2)),IF($B1014="Non - avec lien de dépendance",MIN(1129,E1014,$D1014)*overallRate,MIN(2258,E1014)*overallRate)))))</f>
        <v>Effectuez l’étape 1</v>
      </c>
      <c r="H1014" s="68" t="str">
        <f>IF(ISTEXT(overallRate),"Effectuez l’étape 1",IF($C1014="Yes","Use Step 2a) Weekly for employees on leave with pay",IF(OR(COUNT($D1014,F1014)&lt;&gt;2,overallRate=0),0,IF(revenueReduction&gt;0.3,MAX(IF($B1014="Oui - sans lien de dépendance",MIN(2258,F1014,$D1014)*overallRate,MIN(2258,F1014)*overallRate),ROUND(MAX(IF($B1014="Non - avec lien de dépendance",0,MIN((0.75*F1014),1694)),MIN(F1014,(0.75*$D1014),1694)),2)),IF($B1014="Non - avec lien de dépendance",MIN(1129,F1014,$D1014)*overallRate,MIN(2258,F1014)*overallRate)))))</f>
        <v>Effectuez l’étape 1</v>
      </c>
      <c r="I1014" s="3">
        <f t="shared" si="15"/>
        <v>0</v>
      </c>
    </row>
    <row r="1015" spans="7:9" x14ac:dyDescent="0.5">
      <c r="G1015" s="68" t="str">
        <f>IF(ISTEXT(overallRate),"Effectuez l’étape 1",IF($C1015="Yes","Use Step 2a) Weekly for employees on leave with pay",IF(OR(COUNT($D1015,E1015)&lt;&gt;2,overallRate=0),0,IF(revenueReduction&gt;0.3,MAX(IF($B1015="Oui - sans lien de dépendance",MIN(2258,E1015,$D1015)*overallRate,MIN(2258,E1015)*overallRate),ROUND(MAX(IF($B1015="Non - avec lien de dépendance",0,MIN((0.75*E1015),1694)),MIN(E1015,(0.75*$D1015),1694)),2)),IF($B1015="Non - avec lien de dépendance",MIN(1129,E1015,$D1015)*overallRate,MIN(2258,E1015)*overallRate)))))</f>
        <v>Effectuez l’étape 1</v>
      </c>
      <c r="H1015" s="68" t="str">
        <f>IF(ISTEXT(overallRate),"Effectuez l’étape 1",IF($C1015="Yes","Use Step 2a) Weekly for employees on leave with pay",IF(OR(COUNT($D1015,F1015)&lt;&gt;2,overallRate=0),0,IF(revenueReduction&gt;0.3,MAX(IF($B1015="Oui - sans lien de dépendance",MIN(2258,F1015,$D1015)*overallRate,MIN(2258,F1015)*overallRate),ROUND(MAX(IF($B1015="Non - avec lien de dépendance",0,MIN((0.75*F1015),1694)),MIN(F1015,(0.75*$D1015),1694)),2)),IF($B1015="Non - avec lien de dépendance",MIN(1129,F1015,$D1015)*overallRate,MIN(2258,F1015)*overallRate)))))</f>
        <v>Effectuez l’étape 1</v>
      </c>
      <c r="I1015" s="3">
        <f t="shared" si="15"/>
        <v>0</v>
      </c>
    </row>
    <row r="1016" spans="7:9" x14ac:dyDescent="0.5">
      <c r="G1016" s="68" t="str">
        <f>IF(ISTEXT(overallRate),"Effectuez l’étape 1",IF($C1016="Yes","Use Step 2a) Weekly for employees on leave with pay",IF(OR(COUNT($D1016,E1016)&lt;&gt;2,overallRate=0),0,IF(revenueReduction&gt;0.3,MAX(IF($B1016="Oui - sans lien de dépendance",MIN(2258,E1016,$D1016)*overallRate,MIN(2258,E1016)*overallRate),ROUND(MAX(IF($B1016="Non - avec lien de dépendance",0,MIN((0.75*E1016),1694)),MIN(E1016,(0.75*$D1016),1694)),2)),IF($B1016="Non - avec lien de dépendance",MIN(1129,E1016,$D1016)*overallRate,MIN(2258,E1016)*overallRate)))))</f>
        <v>Effectuez l’étape 1</v>
      </c>
      <c r="H1016" s="68" t="str">
        <f>IF(ISTEXT(overallRate),"Effectuez l’étape 1",IF($C1016="Yes","Use Step 2a) Weekly for employees on leave with pay",IF(OR(COUNT($D1016,F1016)&lt;&gt;2,overallRate=0),0,IF(revenueReduction&gt;0.3,MAX(IF($B1016="Oui - sans lien de dépendance",MIN(2258,F1016,$D1016)*overallRate,MIN(2258,F1016)*overallRate),ROUND(MAX(IF($B1016="Non - avec lien de dépendance",0,MIN((0.75*F1016),1694)),MIN(F1016,(0.75*$D1016),1694)),2)),IF($B1016="Non - avec lien de dépendance",MIN(1129,F1016,$D1016)*overallRate,MIN(2258,F1016)*overallRate)))))</f>
        <v>Effectuez l’étape 1</v>
      </c>
      <c r="I1016" s="3">
        <f t="shared" si="15"/>
        <v>0</v>
      </c>
    </row>
    <row r="1017" spans="7:9" x14ac:dyDescent="0.5">
      <c r="G1017" s="68" t="str">
        <f>IF(ISTEXT(overallRate),"Effectuez l’étape 1",IF($C1017="Yes","Use Step 2a) Weekly for employees on leave with pay",IF(OR(COUNT($D1017,E1017)&lt;&gt;2,overallRate=0),0,IF(revenueReduction&gt;0.3,MAX(IF($B1017="Oui - sans lien de dépendance",MIN(2258,E1017,$D1017)*overallRate,MIN(2258,E1017)*overallRate),ROUND(MAX(IF($B1017="Non - avec lien de dépendance",0,MIN((0.75*E1017),1694)),MIN(E1017,(0.75*$D1017),1694)),2)),IF($B1017="Non - avec lien de dépendance",MIN(1129,E1017,$D1017)*overallRate,MIN(2258,E1017)*overallRate)))))</f>
        <v>Effectuez l’étape 1</v>
      </c>
      <c r="H1017" s="68" t="str">
        <f>IF(ISTEXT(overallRate),"Effectuez l’étape 1",IF($C1017="Yes","Use Step 2a) Weekly for employees on leave with pay",IF(OR(COUNT($D1017,F1017)&lt;&gt;2,overallRate=0),0,IF(revenueReduction&gt;0.3,MAX(IF($B1017="Oui - sans lien de dépendance",MIN(2258,F1017,$D1017)*overallRate,MIN(2258,F1017)*overallRate),ROUND(MAX(IF($B1017="Non - avec lien de dépendance",0,MIN((0.75*F1017),1694)),MIN(F1017,(0.75*$D1017),1694)),2)),IF($B1017="Non - avec lien de dépendance",MIN(1129,F1017,$D1017)*overallRate,MIN(2258,F1017)*overallRate)))))</f>
        <v>Effectuez l’étape 1</v>
      </c>
      <c r="I1017" s="3">
        <f t="shared" si="15"/>
        <v>0</v>
      </c>
    </row>
    <row r="1018" spans="7:9" x14ac:dyDescent="0.5">
      <c r="G1018" s="68" t="str">
        <f>IF(ISTEXT(overallRate),"Effectuez l’étape 1",IF($C1018="Yes","Use Step 2a) Weekly for employees on leave with pay",IF(OR(COUNT($D1018,E1018)&lt;&gt;2,overallRate=0),0,IF(revenueReduction&gt;0.3,MAX(IF($B1018="Oui - sans lien de dépendance",MIN(2258,E1018,$D1018)*overallRate,MIN(2258,E1018)*overallRate),ROUND(MAX(IF($B1018="Non - avec lien de dépendance",0,MIN((0.75*E1018),1694)),MIN(E1018,(0.75*$D1018),1694)),2)),IF($B1018="Non - avec lien de dépendance",MIN(1129,E1018,$D1018)*overallRate,MIN(2258,E1018)*overallRate)))))</f>
        <v>Effectuez l’étape 1</v>
      </c>
      <c r="H1018" s="68" t="str">
        <f>IF(ISTEXT(overallRate),"Effectuez l’étape 1",IF($C1018="Yes","Use Step 2a) Weekly for employees on leave with pay",IF(OR(COUNT($D1018,F1018)&lt;&gt;2,overallRate=0),0,IF(revenueReduction&gt;0.3,MAX(IF($B1018="Oui - sans lien de dépendance",MIN(2258,F1018,$D1018)*overallRate,MIN(2258,F1018)*overallRate),ROUND(MAX(IF($B1018="Non - avec lien de dépendance",0,MIN((0.75*F1018),1694)),MIN(F1018,(0.75*$D1018),1694)),2)),IF($B1018="Non - avec lien de dépendance",MIN(1129,F1018,$D1018)*overallRate,MIN(2258,F1018)*overallRate)))))</f>
        <v>Effectuez l’étape 1</v>
      </c>
      <c r="I1018" s="3">
        <f t="shared" si="15"/>
        <v>0</v>
      </c>
    </row>
    <row r="1019" spans="7:9" x14ac:dyDescent="0.5">
      <c r="G1019" s="68" t="str">
        <f>IF(ISTEXT(overallRate),"Effectuez l’étape 1",IF($C1019="Yes","Use Step 2a) Weekly for employees on leave with pay",IF(OR(COUNT($D1019,E1019)&lt;&gt;2,overallRate=0),0,IF(revenueReduction&gt;0.3,MAX(IF($B1019="Oui - sans lien de dépendance",MIN(2258,E1019,$D1019)*overallRate,MIN(2258,E1019)*overallRate),ROUND(MAX(IF($B1019="Non - avec lien de dépendance",0,MIN((0.75*E1019),1694)),MIN(E1019,(0.75*$D1019),1694)),2)),IF($B1019="Non - avec lien de dépendance",MIN(1129,E1019,$D1019)*overallRate,MIN(2258,E1019)*overallRate)))))</f>
        <v>Effectuez l’étape 1</v>
      </c>
      <c r="H1019" s="68" t="str">
        <f>IF(ISTEXT(overallRate),"Effectuez l’étape 1",IF($C1019="Yes","Use Step 2a) Weekly for employees on leave with pay",IF(OR(COUNT($D1019,F1019)&lt;&gt;2,overallRate=0),0,IF(revenueReduction&gt;0.3,MAX(IF($B1019="Oui - sans lien de dépendance",MIN(2258,F1019,$D1019)*overallRate,MIN(2258,F1019)*overallRate),ROUND(MAX(IF($B1019="Non - avec lien de dépendance",0,MIN((0.75*F1019),1694)),MIN(F1019,(0.75*$D1019),1694)),2)),IF($B1019="Non - avec lien de dépendance",MIN(1129,F1019,$D1019)*overallRate,MIN(2258,F1019)*overallRate)))))</f>
        <v>Effectuez l’étape 1</v>
      </c>
      <c r="I1019" s="3">
        <f t="shared" si="15"/>
        <v>0</v>
      </c>
    </row>
    <row r="1020" spans="7:9" x14ac:dyDescent="0.5">
      <c r="G1020" s="68" t="str">
        <f>IF(ISTEXT(overallRate),"Effectuez l’étape 1",IF($C1020="Yes","Use Step 2a) Weekly for employees on leave with pay",IF(OR(COUNT($D1020,E1020)&lt;&gt;2,overallRate=0),0,IF(revenueReduction&gt;0.3,MAX(IF($B1020="Oui - sans lien de dépendance",MIN(2258,E1020,$D1020)*overallRate,MIN(2258,E1020)*overallRate),ROUND(MAX(IF($B1020="Non - avec lien de dépendance",0,MIN((0.75*E1020),1694)),MIN(E1020,(0.75*$D1020),1694)),2)),IF($B1020="Non - avec lien de dépendance",MIN(1129,E1020,$D1020)*overallRate,MIN(2258,E1020)*overallRate)))))</f>
        <v>Effectuez l’étape 1</v>
      </c>
      <c r="H1020" s="68" t="str">
        <f>IF(ISTEXT(overallRate),"Effectuez l’étape 1",IF($C1020="Yes","Use Step 2a) Weekly for employees on leave with pay",IF(OR(COUNT($D1020,F1020)&lt;&gt;2,overallRate=0),0,IF(revenueReduction&gt;0.3,MAX(IF($B1020="Oui - sans lien de dépendance",MIN(2258,F1020,$D1020)*overallRate,MIN(2258,F1020)*overallRate),ROUND(MAX(IF($B1020="Non - avec lien de dépendance",0,MIN((0.75*F1020),1694)),MIN(F1020,(0.75*$D1020),1694)),2)),IF($B1020="Non - avec lien de dépendance",MIN(1129,F1020,$D1020)*overallRate,MIN(2258,F1020)*overallRate)))))</f>
        <v>Effectuez l’étape 1</v>
      </c>
      <c r="I1020" s="3">
        <f t="shared" si="15"/>
        <v>0</v>
      </c>
    </row>
    <row r="1021" spans="7:9" x14ac:dyDescent="0.5">
      <c r="G1021" s="68" t="str">
        <f>IF(ISTEXT(overallRate),"Effectuez l’étape 1",IF($C1021="Yes","Use Step 2a) Weekly for employees on leave with pay",IF(OR(COUNT($D1021,E1021)&lt;&gt;2,overallRate=0),0,IF(revenueReduction&gt;0.3,MAX(IF($B1021="Oui - sans lien de dépendance",MIN(2258,E1021,$D1021)*overallRate,MIN(2258,E1021)*overallRate),ROUND(MAX(IF($B1021="Non - avec lien de dépendance",0,MIN((0.75*E1021),1694)),MIN(E1021,(0.75*$D1021),1694)),2)),IF($B1021="Non - avec lien de dépendance",MIN(1129,E1021,$D1021)*overallRate,MIN(2258,E1021)*overallRate)))))</f>
        <v>Effectuez l’étape 1</v>
      </c>
      <c r="H1021" s="68" t="str">
        <f>IF(ISTEXT(overallRate),"Effectuez l’étape 1",IF($C1021="Yes","Use Step 2a) Weekly for employees on leave with pay",IF(OR(COUNT($D1021,F1021)&lt;&gt;2,overallRate=0),0,IF(revenueReduction&gt;0.3,MAX(IF($B1021="Oui - sans lien de dépendance",MIN(2258,F1021,$D1021)*overallRate,MIN(2258,F1021)*overallRate),ROUND(MAX(IF($B1021="Non - avec lien de dépendance",0,MIN((0.75*F1021),1694)),MIN(F1021,(0.75*$D1021),1694)),2)),IF($B1021="Non - avec lien de dépendance",MIN(1129,F1021,$D1021)*overallRate,MIN(2258,F1021)*overallRate)))))</f>
        <v>Effectuez l’étape 1</v>
      </c>
      <c r="I1021" s="3">
        <f t="shared" si="15"/>
        <v>0</v>
      </c>
    </row>
    <row r="1022" spans="7:9" x14ac:dyDescent="0.5">
      <c r="G1022" s="68" t="str">
        <f>IF(ISTEXT(overallRate),"Effectuez l’étape 1",IF($C1022="Yes","Use Step 2a) Weekly for employees on leave with pay",IF(OR(COUNT($D1022,E1022)&lt;&gt;2,overallRate=0),0,IF(revenueReduction&gt;0.3,MAX(IF($B1022="Oui - sans lien de dépendance",MIN(2258,E1022,$D1022)*overallRate,MIN(2258,E1022)*overallRate),ROUND(MAX(IF($B1022="Non - avec lien de dépendance",0,MIN((0.75*E1022),1694)),MIN(E1022,(0.75*$D1022),1694)),2)),IF($B1022="Non - avec lien de dépendance",MIN(1129,E1022,$D1022)*overallRate,MIN(2258,E1022)*overallRate)))))</f>
        <v>Effectuez l’étape 1</v>
      </c>
      <c r="H1022" s="68" t="str">
        <f>IF(ISTEXT(overallRate),"Effectuez l’étape 1",IF($C1022="Yes","Use Step 2a) Weekly for employees on leave with pay",IF(OR(COUNT($D1022,F1022)&lt;&gt;2,overallRate=0),0,IF(revenueReduction&gt;0.3,MAX(IF($B1022="Oui - sans lien de dépendance",MIN(2258,F1022,$D1022)*overallRate,MIN(2258,F1022)*overallRate),ROUND(MAX(IF($B1022="Non - avec lien de dépendance",0,MIN((0.75*F1022),1694)),MIN(F1022,(0.75*$D1022),1694)),2)),IF($B1022="Non - avec lien de dépendance",MIN(1129,F1022,$D1022)*overallRate,MIN(2258,F1022)*overallRate)))))</f>
        <v>Effectuez l’étape 1</v>
      </c>
      <c r="I1022" s="3">
        <f t="shared" si="15"/>
        <v>0</v>
      </c>
    </row>
    <row r="1023" spans="7:9" x14ac:dyDescent="0.5">
      <c r="G1023" s="68" t="str">
        <f>IF(ISTEXT(overallRate),"Effectuez l’étape 1",IF($C1023="Yes","Use Step 2a) Weekly for employees on leave with pay",IF(OR(COUNT($D1023,E1023)&lt;&gt;2,overallRate=0),0,IF(revenueReduction&gt;0.3,MAX(IF($B1023="Oui - sans lien de dépendance",MIN(2258,E1023,$D1023)*overallRate,MIN(2258,E1023)*overallRate),ROUND(MAX(IF($B1023="Non - avec lien de dépendance",0,MIN((0.75*E1023),1694)),MIN(E1023,(0.75*$D1023),1694)),2)),IF($B1023="Non - avec lien de dépendance",MIN(1129,E1023,$D1023)*overallRate,MIN(2258,E1023)*overallRate)))))</f>
        <v>Effectuez l’étape 1</v>
      </c>
      <c r="H1023" s="68" t="str">
        <f>IF(ISTEXT(overallRate),"Effectuez l’étape 1",IF($C1023="Yes","Use Step 2a) Weekly for employees on leave with pay",IF(OR(COUNT($D1023,F1023)&lt;&gt;2,overallRate=0),0,IF(revenueReduction&gt;0.3,MAX(IF($B1023="Oui - sans lien de dépendance",MIN(2258,F1023,$D1023)*overallRate,MIN(2258,F1023)*overallRate),ROUND(MAX(IF($B1023="Non - avec lien de dépendance",0,MIN((0.75*F1023),1694)),MIN(F1023,(0.75*$D1023),1694)),2)),IF($B1023="Non - avec lien de dépendance",MIN(1129,F1023,$D1023)*overallRate,MIN(2258,F1023)*overallRate)))))</f>
        <v>Effectuez l’étape 1</v>
      </c>
      <c r="I1023" s="3">
        <f t="shared" si="15"/>
        <v>0</v>
      </c>
    </row>
    <row r="1024" spans="7:9" x14ac:dyDescent="0.5">
      <c r="G1024" s="68" t="str">
        <f>IF(ISTEXT(overallRate),"Effectuez l’étape 1",IF($C1024="Yes","Use Step 2a) Weekly for employees on leave with pay",IF(OR(COUNT($D1024,E1024)&lt;&gt;2,overallRate=0),0,IF(revenueReduction&gt;0.3,MAX(IF($B1024="Oui - sans lien de dépendance",MIN(2258,E1024,$D1024)*overallRate,MIN(2258,E1024)*overallRate),ROUND(MAX(IF($B1024="Non - avec lien de dépendance",0,MIN((0.75*E1024),1694)),MIN(E1024,(0.75*$D1024),1694)),2)),IF($B1024="Non - avec lien de dépendance",MIN(1129,E1024,$D1024)*overallRate,MIN(2258,E1024)*overallRate)))))</f>
        <v>Effectuez l’étape 1</v>
      </c>
      <c r="H1024" s="68" t="str">
        <f>IF(ISTEXT(overallRate),"Effectuez l’étape 1",IF($C1024="Yes","Use Step 2a) Weekly for employees on leave with pay",IF(OR(COUNT($D1024,F1024)&lt;&gt;2,overallRate=0),0,IF(revenueReduction&gt;0.3,MAX(IF($B1024="Oui - sans lien de dépendance",MIN(2258,F1024,$D1024)*overallRate,MIN(2258,F1024)*overallRate),ROUND(MAX(IF($B1024="Non - avec lien de dépendance",0,MIN((0.75*F1024),1694)),MIN(F1024,(0.75*$D1024),1694)),2)),IF($B1024="Non - avec lien de dépendance",MIN(1129,F1024,$D1024)*overallRate,MIN(2258,F1024)*overallRate)))))</f>
        <v>Effectuez l’étape 1</v>
      </c>
      <c r="I1024" s="3">
        <f t="shared" si="15"/>
        <v>0</v>
      </c>
    </row>
    <row r="1025" spans="7:9" x14ac:dyDescent="0.5">
      <c r="G1025" s="68" t="str">
        <f>IF(ISTEXT(overallRate),"Effectuez l’étape 1",IF($C1025="Yes","Use Step 2a) Weekly for employees on leave with pay",IF(OR(COUNT($D1025,E1025)&lt;&gt;2,overallRate=0),0,IF(revenueReduction&gt;0.3,MAX(IF($B1025="Oui - sans lien de dépendance",MIN(2258,E1025,$D1025)*overallRate,MIN(2258,E1025)*overallRate),ROUND(MAX(IF($B1025="Non - avec lien de dépendance",0,MIN((0.75*E1025),1694)),MIN(E1025,(0.75*$D1025),1694)),2)),IF($B1025="Non - avec lien de dépendance",MIN(1129,E1025,$D1025)*overallRate,MIN(2258,E1025)*overallRate)))))</f>
        <v>Effectuez l’étape 1</v>
      </c>
      <c r="H1025" s="68" t="str">
        <f>IF(ISTEXT(overallRate),"Effectuez l’étape 1",IF($C1025="Yes","Use Step 2a) Weekly for employees on leave with pay",IF(OR(COUNT($D1025,F1025)&lt;&gt;2,overallRate=0),0,IF(revenueReduction&gt;0.3,MAX(IF($B1025="Oui - sans lien de dépendance",MIN(2258,F1025,$D1025)*overallRate,MIN(2258,F1025)*overallRate),ROUND(MAX(IF($B1025="Non - avec lien de dépendance",0,MIN((0.75*F1025),1694)),MIN(F1025,(0.75*$D1025),1694)),2)),IF($B1025="Non - avec lien de dépendance",MIN(1129,F1025,$D1025)*overallRate,MIN(2258,F1025)*overallRate)))))</f>
        <v>Effectuez l’étape 1</v>
      </c>
      <c r="I1025" s="3">
        <f t="shared" si="15"/>
        <v>0</v>
      </c>
    </row>
    <row r="1026" spans="7:9" x14ac:dyDescent="0.5">
      <c r="G1026" s="68" t="str">
        <f>IF(ISTEXT(overallRate),"Effectuez l’étape 1",IF($C1026="Yes","Use Step 2a) Weekly for employees on leave with pay",IF(OR(COUNT($D1026,E1026)&lt;&gt;2,overallRate=0),0,IF(revenueReduction&gt;0.3,MAX(IF($B1026="Oui - sans lien de dépendance",MIN(2258,E1026,$D1026)*overallRate,MIN(2258,E1026)*overallRate),ROUND(MAX(IF($B1026="Non - avec lien de dépendance",0,MIN((0.75*E1026),1694)),MIN(E1026,(0.75*$D1026),1694)),2)),IF($B1026="Non - avec lien de dépendance",MIN(1129,E1026,$D1026)*overallRate,MIN(2258,E1026)*overallRate)))))</f>
        <v>Effectuez l’étape 1</v>
      </c>
      <c r="H1026" s="68" t="str">
        <f>IF(ISTEXT(overallRate),"Effectuez l’étape 1",IF($C1026="Yes","Use Step 2a) Weekly for employees on leave with pay",IF(OR(COUNT($D1026,F1026)&lt;&gt;2,overallRate=0),0,IF(revenueReduction&gt;0.3,MAX(IF($B1026="Oui - sans lien de dépendance",MIN(2258,F1026,$D1026)*overallRate,MIN(2258,F1026)*overallRate),ROUND(MAX(IF($B1026="Non - avec lien de dépendance",0,MIN((0.75*F1026),1694)),MIN(F1026,(0.75*$D1026),1694)),2)),IF($B1026="Non - avec lien de dépendance",MIN(1129,F1026,$D1026)*overallRate,MIN(2258,F1026)*overallRate)))))</f>
        <v>Effectuez l’étape 1</v>
      </c>
      <c r="I1026" s="3">
        <f t="shared" si="15"/>
        <v>0</v>
      </c>
    </row>
    <row r="1027" spans="7:9" x14ac:dyDescent="0.5">
      <c r="G1027" s="68" t="str">
        <f>IF(ISTEXT(overallRate),"Effectuez l’étape 1",IF($C1027="Yes","Use Step 2a) Weekly for employees on leave with pay",IF(OR(COUNT($D1027,E1027)&lt;&gt;2,overallRate=0),0,IF(revenueReduction&gt;0.3,MAX(IF($B1027="Oui - sans lien de dépendance",MIN(2258,E1027,$D1027)*overallRate,MIN(2258,E1027)*overallRate),ROUND(MAX(IF($B1027="Non - avec lien de dépendance",0,MIN((0.75*E1027),1694)),MIN(E1027,(0.75*$D1027),1694)),2)),IF($B1027="Non - avec lien de dépendance",MIN(1129,E1027,$D1027)*overallRate,MIN(2258,E1027)*overallRate)))))</f>
        <v>Effectuez l’étape 1</v>
      </c>
      <c r="H1027" s="68" t="str">
        <f>IF(ISTEXT(overallRate),"Effectuez l’étape 1",IF($C1027="Yes","Use Step 2a) Weekly for employees on leave with pay",IF(OR(COUNT($D1027,F1027)&lt;&gt;2,overallRate=0),0,IF(revenueReduction&gt;0.3,MAX(IF($B1027="Oui - sans lien de dépendance",MIN(2258,F1027,$D1027)*overallRate,MIN(2258,F1027)*overallRate),ROUND(MAX(IF($B1027="Non - avec lien de dépendance",0,MIN((0.75*F1027),1694)),MIN(F1027,(0.75*$D1027),1694)),2)),IF($B1027="Non - avec lien de dépendance",MIN(1129,F1027,$D1027)*overallRate,MIN(2258,F1027)*overallRate)))))</f>
        <v>Effectuez l’étape 1</v>
      </c>
      <c r="I1027" s="3">
        <f t="shared" si="15"/>
        <v>0</v>
      </c>
    </row>
    <row r="1028" spans="7:9" x14ac:dyDescent="0.5">
      <c r="G1028" s="68" t="str">
        <f>IF(ISTEXT(overallRate),"Effectuez l’étape 1",IF($C1028="Yes","Use Step 2a) Weekly for employees on leave with pay",IF(OR(COUNT($D1028,E1028)&lt;&gt;2,overallRate=0),0,IF(revenueReduction&gt;0.3,MAX(IF($B1028="Oui - sans lien de dépendance",MIN(2258,E1028,$D1028)*overallRate,MIN(2258,E1028)*overallRate),ROUND(MAX(IF($B1028="Non - avec lien de dépendance",0,MIN((0.75*E1028),1694)),MIN(E1028,(0.75*$D1028),1694)),2)),IF($B1028="Non - avec lien de dépendance",MIN(1129,E1028,$D1028)*overallRate,MIN(2258,E1028)*overallRate)))))</f>
        <v>Effectuez l’étape 1</v>
      </c>
      <c r="H1028" s="68" t="str">
        <f>IF(ISTEXT(overallRate),"Effectuez l’étape 1",IF($C1028="Yes","Use Step 2a) Weekly for employees on leave with pay",IF(OR(COUNT($D1028,F1028)&lt;&gt;2,overallRate=0),0,IF(revenueReduction&gt;0.3,MAX(IF($B1028="Oui - sans lien de dépendance",MIN(2258,F1028,$D1028)*overallRate,MIN(2258,F1028)*overallRate),ROUND(MAX(IF($B1028="Non - avec lien de dépendance",0,MIN((0.75*F1028),1694)),MIN(F1028,(0.75*$D1028),1694)),2)),IF($B1028="Non - avec lien de dépendance",MIN(1129,F1028,$D1028)*overallRate,MIN(2258,F1028)*overallRate)))))</f>
        <v>Effectuez l’étape 1</v>
      </c>
      <c r="I1028" s="3">
        <f t="shared" si="15"/>
        <v>0</v>
      </c>
    </row>
    <row r="1029" spans="7:9" x14ac:dyDescent="0.5">
      <c r="G1029" s="68" t="str">
        <f>IF(ISTEXT(overallRate),"Effectuez l’étape 1",IF($C1029="Yes","Use Step 2a) Weekly for employees on leave with pay",IF(OR(COUNT($D1029,E1029)&lt;&gt;2,overallRate=0),0,IF(revenueReduction&gt;0.3,MAX(IF($B1029="Oui - sans lien de dépendance",MIN(2258,E1029,$D1029)*overallRate,MIN(2258,E1029)*overallRate),ROUND(MAX(IF($B1029="Non - avec lien de dépendance",0,MIN((0.75*E1029),1694)),MIN(E1029,(0.75*$D1029),1694)),2)),IF($B1029="Non - avec lien de dépendance",MIN(1129,E1029,$D1029)*overallRate,MIN(2258,E1029)*overallRate)))))</f>
        <v>Effectuez l’étape 1</v>
      </c>
      <c r="H1029" s="68" t="str">
        <f>IF(ISTEXT(overallRate),"Effectuez l’étape 1",IF($C1029="Yes","Use Step 2a) Weekly for employees on leave with pay",IF(OR(COUNT($D1029,F1029)&lt;&gt;2,overallRate=0),0,IF(revenueReduction&gt;0.3,MAX(IF($B1029="Oui - sans lien de dépendance",MIN(2258,F1029,$D1029)*overallRate,MIN(2258,F1029)*overallRate),ROUND(MAX(IF($B1029="Non - avec lien de dépendance",0,MIN((0.75*F1029),1694)),MIN(F1029,(0.75*$D1029),1694)),2)),IF($B1029="Non - avec lien de dépendance",MIN(1129,F1029,$D1029)*overallRate,MIN(2258,F1029)*overallRate)))))</f>
        <v>Effectuez l’étape 1</v>
      </c>
      <c r="I1029" s="3">
        <f t="shared" si="15"/>
        <v>0</v>
      </c>
    </row>
    <row r="1030" spans="7:9" x14ac:dyDescent="0.5">
      <c r="G1030" s="68" t="str">
        <f>IF(ISTEXT(overallRate),"Effectuez l’étape 1",IF($C1030="Yes","Use Step 2a) Weekly for employees on leave with pay",IF(OR(COUNT($D1030,E1030)&lt;&gt;2,overallRate=0),0,IF(revenueReduction&gt;0.3,MAX(IF($B1030="Oui - sans lien de dépendance",MIN(2258,E1030,$D1030)*overallRate,MIN(2258,E1030)*overallRate),ROUND(MAX(IF($B1030="Non - avec lien de dépendance",0,MIN((0.75*E1030),1694)),MIN(E1030,(0.75*$D1030),1694)),2)),IF($B1030="Non - avec lien de dépendance",MIN(1129,E1030,$D1030)*overallRate,MIN(2258,E1030)*overallRate)))))</f>
        <v>Effectuez l’étape 1</v>
      </c>
      <c r="H1030" s="68" t="str">
        <f>IF(ISTEXT(overallRate),"Effectuez l’étape 1",IF($C1030="Yes","Use Step 2a) Weekly for employees on leave with pay",IF(OR(COUNT($D1030,F1030)&lt;&gt;2,overallRate=0),0,IF(revenueReduction&gt;0.3,MAX(IF($B1030="Oui - sans lien de dépendance",MIN(2258,F1030,$D1030)*overallRate,MIN(2258,F1030)*overallRate),ROUND(MAX(IF($B1030="Non - avec lien de dépendance",0,MIN((0.75*F1030),1694)),MIN(F1030,(0.75*$D1030),1694)),2)),IF($B1030="Non - avec lien de dépendance",MIN(1129,F1030,$D1030)*overallRate,MIN(2258,F1030)*overallRate)))))</f>
        <v>Effectuez l’étape 1</v>
      </c>
      <c r="I1030" s="3">
        <f t="shared" si="15"/>
        <v>0</v>
      </c>
    </row>
    <row r="1031" spans="7:9" x14ac:dyDescent="0.5">
      <c r="G1031" s="68" t="str">
        <f>IF(ISTEXT(overallRate),"Effectuez l’étape 1",IF($C1031="Yes","Use Step 2a) Weekly for employees on leave with pay",IF(OR(COUNT($D1031,E1031)&lt;&gt;2,overallRate=0),0,IF(revenueReduction&gt;0.3,MAX(IF($B1031="Oui - sans lien de dépendance",MIN(2258,E1031,$D1031)*overallRate,MIN(2258,E1031)*overallRate),ROUND(MAX(IF($B1031="Non - avec lien de dépendance",0,MIN((0.75*E1031),1694)),MIN(E1031,(0.75*$D1031),1694)),2)),IF($B1031="Non - avec lien de dépendance",MIN(1129,E1031,$D1031)*overallRate,MIN(2258,E1031)*overallRate)))))</f>
        <v>Effectuez l’étape 1</v>
      </c>
      <c r="H1031" s="68" t="str">
        <f>IF(ISTEXT(overallRate),"Effectuez l’étape 1",IF($C1031="Yes","Use Step 2a) Weekly for employees on leave with pay",IF(OR(COUNT($D1031,F1031)&lt;&gt;2,overallRate=0),0,IF(revenueReduction&gt;0.3,MAX(IF($B1031="Oui - sans lien de dépendance",MIN(2258,F1031,$D1031)*overallRate,MIN(2258,F1031)*overallRate),ROUND(MAX(IF($B1031="Non - avec lien de dépendance",0,MIN((0.75*F1031),1694)),MIN(F1031,(0.75*$D1031),1694)),2)),IF($B1031="Non - avec lien de dépendance",MIN(1129,F1031,$D1031)*overallRate,MIN(2258,F1031)*overallRate)))))</f>
        <v>Effectuez l’étape 1</v>
      </c>
      <c r="I1031" s="3">
        <f t="shared" ref="I1031:I1094" si="16">IF(AND(COUNT(B1031:F1031)&gt;0,OR(COUNT(D1031:F1031)&lt;&gt;3,ISBLANK(B1031))),"Fill out all amounts",IF(COUNTIF(E1031:F1031,0)&gt;0,0,SUM(G1031:H1031)))</f>
        <v>0</v>
      </c>
    </row>
    <row r="1032" spans="7:9" x14ac:dyDescent="0.5">
      <c r="G1032" s="68" t="str">
        <f>IF(ISTEXT(overallRate),"Effectuez l’étape 1",IF($C1032="Yes","Use Step 2a) Weekly for employees on leave with pay",IF(OR(COUNT($D1032,E1032)&lt;&gt;2,overallRate=0),0,IF(revenueReduction&gt;0.3,MAX(IF($B1032="Oui - sans lien de dépendance",MIN(2258,E1032,$D1032)*overallRate,MIN(2258,E1032)*overallRate),ROUND(MAX(IF($B1032="Non - avec lien de dépendance",0,MIN((0.75*E1032),1694)),MIN(E1032,(0.75*$D1032),1694)),2)),IF($B1032="Non - avec lien de dépendance",MIN(1129,E1032,$D1032)*overallRate,MIN(2258,E1032)*overallRate)))))</f>
        <v>Effectuez l’étape 1</v>
      </c>
      <c r="H1032" s="68" t="str">
        <f>IF(ISTEXT(overallRate),"Effectuez l’étape 1",IF($C1032="Yes","Use Step 2a) Weekly for employees on leave with pay",IF(OR(COUNT($D1032,F1032)&lt;&gt;2,overallRate=0),0,IF(revenueReduction&gt;0.3,MAX(IF($B1032="Oui - sans lien de dépendance",MIN(2258,F1032,$D1032)*overallRate,MIN(2258,F1032)*overallRate),ROUND(MAX(IF($B1032="Non - avec lien de dépendance",0,MIN((0.75*F1032),1694)),MIN(F1032,(0.75*$D1032),1694)),2)),IF($B1032="Non - avec lien de dépendance",MIN(1129,F1032,$D1032)*overallRate,MIN(2258,F1032)*overallRate)))))</f>
        <v>Effectuez l’étape 1</v>
      </c>
      <c r="I1032" s="3">
        <f t="shared" si="16"/>
        <v>0</v>
      </c>
    </row>
    <row r="1033" spans="7:9" x14ac:dyDescent="0.5">
      <c r="G1033" s="68" t="str">
        <f>IF(ISTEXT(overallRate),"Effectuez l’étape 1",IF($C1033="Yes","Use Step 2a) Weekly for employees on leave with pay",IF(OR(COUNT($D1033,E1033)&lt;&gt;2,overallRate=0),0,IF(revenueReduction&gt;0.3,MAX(IF($B1033="Oui - sans lien de dépendance",MIN(2258,E1033,$D1033)*overallRate,MIN(2258,E1033)*overallRate),ROUND(MAX(IF($B1033="Non - avec lien de dépendance",0,MIN((0.75*E1033),1694)),MIN(E1033,(0.75*$D1033),1694)),2)),IF($B1033="Non - avec lien de dépendance",MIN(1129,E1033,$D1033)*overallRate,MIN(2258,E1033)*overallRate)))))</f>
        <v>Effectuez l’étape 1</v>
      </c>
      <c r="H1033" s="68" t="str">
        <f>IF(ISTEXT(overallRate),"Effectuez l’étape 1",IF($C1033="Yes","Use Step 2a) Weekly for employees on leave with pay",IF(OR(COUNT($D1033,F1033)&lt;&gt;2,overallRate=0),0,IF(revenueReduction&gt;0.3,MAX(IF($B1033="Oui - sans lien de dépendance",MIN(2258,F1033,$D1033)*overallRate,MIN(2258,F1033)*overallRate),ROUND(MAX(IF($B1033="Non - avec lien de dépendance",0,MIN((0.75*F1033),1694)),MIN(F1033,(0.75*$D1033),1694)),2)),IF($B1033="Non - avec lien de dépendance",MIN(1129,F1033,$D1033)*overallRate,MIN(2258,F1033)*overallRate)))))</f>
        <v>Effectuez l’étape 1</v>
      </c>
      <c r="I1033" s="3">
        <f t="shared" si="16"/>
        <v>0</v>
      </c>
    </row>
    <row r="1034" spans="7:9" x14ac:dyDescent="0.5">
      <c r="G1034" s="68" t="str">
        <f>IF(ISTEXT(overallRate),"Effectuez l’étape 1",IF($C1034="Yes","Use Step 2a) Weekly for employees on leave with pay",IF(OR(COUNT($D1034,E1034)&lt;&gt;2,overallRate=0),0,IF(revenueReduction&gt;0.3,MAX(IF($B1034="Oui - sans lien de dépendance",MIN(2258,E1034,$D1034)*overallRate,MIN(2258,E1034)*overallRate),ROUND(MAX(IF($B1034="Non - avec lien de dépendance",0,MIN((0.75*E1034),1694)),MIN(E1034,(0.75*$D1034),1694)),2)),IF($B1034="Non - avec lien de dépendance",MIN(1129,E1034,$D1034)*overallRate,MIN(2258,E1034)*overallRate)))))</f>
        <v>Effectuez l’étape 1</v>
      </c>
      <c r="H1034" s="68" t="str">
        <f>IF(ISTEXT(overallRate),"Effectuez l’étape 1",IF($C1034="Yes","Use Step 2a) Weekly for employees on leave with pay",IF(OR(COUNT($D1034,F1034)&lt;&gt;2,overallRate=0),0,IF(revenueReduction&gt;0.3,MAX(IF($B1034="Oui - sans lien de dépendance",MIN(2258,F1034,$D1034)*overallRate,MIN(2258,F1034)*overallRate),ROUND(MAX(IF($B1034="Non - avec lien de dépendance",0,MIN((0.75*F1034),1694)),MIN(F1034,(0.75*$D1034),1694)),2)),IF($B1034="Non - avec lien de dépendance",MIN(1129,F1034,$D1034)*overallRate,MIN(2258,F1034)*overallRate)))))</f>
        <v>Effectuez l’étape 1</v>
      </c>
      <c r="I1034" s="3">
        <f t="shared" si="16"/>
        <v>0</v>
      </c>
    </row>
    <row r="1035" spans="7:9" x14ac:dyDescent="0.5">
      <c r="G1035" s="68" t="str">
        <f>IF(ISTEXT(overallRate),"Effectuez l’étape 1",IF($C1035="Yes","Use Step 2a) Weekly for employees on leave with pay",IF(OR(COUNT($D1035,E1035)&lt;&gt;2,overallRate=0),0,IF(revenueReduction&gt;0.3,MAX(IF($B1035="Oui - sans lien de dépendance",MIN(2258,E1035,$D1035)*overallRate,MIN(2258,E1035)*overallRate),ROUND(MAX(IF($B1035="Non - avec lien de dépendance",0,MIN((0.75*E1035),1694)),MIN(E1035,(0.75*$D1035),1694)),2)),IF($B1035="Non - avec lien de dépendance",MIN(1129,E1035,$D1035)*overallRate,MIN(2258,E1035)*overallRate)))))</f>
        <v>Effectuez l’étape 1</v>
      </c>
      <c r="H1035" s="68" t="str">
        <f>IF(ISTEXT(overallRate),"Effectuez l’étape 1",IF($C1035="Yes","Use Step 2a) Weekly for employees on leave with pay",IF(OR(COUNT($D1035,F1035)&lt;&gt;2,overallRate=0),0,IF(revenueReduction&gt;0.3,MAX(IF($B1035="Oui - sans lien de dépendance",MIN(2258,F1035,$D1035)*overallRate,MIN(2258,F1035)*overallRate),ROUND(MAX(IF($B1035="Non - avec lien de dépendance",0,MIN((0.75*F1035),1694)),MIN(F1035,(0.75*$D1035),1694)),2)),IF($B1035="Non - avec lien de dépendance",MIN(1129,F1035,$D1035)*overallRate,MIN(2258,F1035)*overallRate)))))</f>
        <v>Effectuez l’étape 1</v>
      </c>
      <c r="I1035" s="3">
        <f t="shared" si="16"/>
        <v>0</v>
      </c>
    </row>
    <row r="1036" spans="7:9" x14ac:dyDescent="0.5">
      <c r="G1036" s="68" t="str">
        <f>IF(ISTEXT(overallRate),"Effectuez l’étape 1",IF($C1036="Yes","Use Step 2a) Weekly for employees on leave with pay",IF(OR(COUNT($D1036,E1036)&lt;&gt;2,overallRate=0),0,IF(revenueReduction&gt;0.3,MAX(IF($B1036="Oui - sans lien de dépendance",MIN(2258,E1036,$D1036)*overallRate,MIN(2258,E1036)*overallRate),ROUND(MAX(IF($B1036="Non - avec lien de dépendance",0,MIN((0.75*E1036),1694)),MIN(E1036,(0.75*$D1036),1694)),2)),IF($B1036="Non - avec lien de dépendance",MIN(1129,E1036,$D1036)*overallRate,MIN(2258,E1036)*overallRate)))))</f>
        <v>Effectuez l’étape 1</v>
      </c>
      <c r="H1036" s="68" t="str">
        <f>IF(ISTEXT(overallRate),"Effectuez l’étape 1",IF($C1036="Yes","Use Step 2a) Weekly for employees on leave with pay",IF(OR(COUNT($D1036,F1036)&lt;&gt;2,overallRate=0),0,IF(revenueReduction&gt;0.3,MAX(IF($B1036="Oui - sans lien de dépendance",MIN(2258,F1036,$D1036)*overallRate,MIN(2258,F1036)*overallRate),ROUND(MAX(IF($B1036="Non - avec lien de dépendance",0,MIN((0.75*F1036),1694)),MIN(F1036,(0.75*$D1036),1694)),2)),IF($B1036="Non - avec lien de dépendance",MIN(1129,F1036,$D1036)*overallRate,MIN(2258,F1036)*overallRate)))))</f>
        <v>Effectuez l’étape 1</v>
      </c>
      <c r="I1036" s="3">
        <f t="shared" si="16"/>
        <v>0</v>
      </c>
    </row>
    <row r="1037" spans="7:9" x14ac:dyDescent="0.5">
      <c r="G1037" s="68" t="str">
        <f>IF(ISTEXT(overallRate),"Effectuez l’étape 1",IF($C1037="Yes","Use Step 2a) Weekly for employees on leave with pay",IF(OR(COUNT($D1037,E1037)&lt;&gt;2,overallRate=0),0,IF(revenueReduction&gt;0.3,MAX(IF($B1037="Oui - sans lien de dépendance",MIN(2258,E1037,$D1037)*overallRate,MIN(2258,E1037)*overallRate),ROUND(MAX(IF($B1037="Non - avec lien de dépendance",0,MIN((0.75*E1037),1694)),MIN(E1037,(0.75*$D1037),1694)),2)),IF($B1037="Non - avec lien de dépendance",MIN(1129,E1037,$D1037)*overallRate,MIN(2258,E1037)*overallRate)))))</f>
        <v>Effectuez l’étape 1</v>
      </c>
      <c r="H1037" s="68" t="str">
        <f>IF(ISTEXT(overallRate),"Effectuez l’étape 1",IF($C1037="Yes","Use Step 2a) Weekly for employees on leave with pay",IF(OR(COUNT($D1037,F1037)&lt;&gt;2,overallRate=0),0,IF(revenueReduction&gt;0.3,MAX(IF($B1037="Oui - sans lien de dépendance",MIN(2258,F1037,$D1037)*overallRate,MIN(2258,F1037)*overallRate),ROUND(MAX(IF($B1037="Non - avec lien de dépendance",0,MIN((0.75*F1037),1694)),MIN(F1037,(0.75*$D1037),1694)),2)),IF($B1037="Non - avec lien de dépendance",MIN(1129,F1037,$D1037)*overallRate,MIN(2258,F1037)*overallRate)))))</f>
        <v>Effectuez l’étape 1</v>
      </c>
      <c r="I1037" s="3">
        <f t="shared" si="16"/>
        <v>0</v>
      </c>
    </row>
    <row r="1038" spans="7:9" x14ac:dyDescent="0.5">
      <c r="G1038" s="68" t="str">
        <f>IF(ISTEXT(overallRate),"Effectuez l’étape 1",IF($C1038="Yes","Use Step 2a) Weekly for employees on leave with pay",IF(OR(COUNT($D1038,E1038)&lt;&gt;2,overallRate=0),0,IF(revenueReduction&gt;0.3,MAX(IF($B1038="Oui - sans lien de dépendance",MIN(2258,E1038,$D1038)*overallRate,MIN(2258,E1038)*overallRate),ROUND(MAX(IF($B1038="Non - avec lien de dépendance",0,MIN((0.75*E1038),1694)),MIN(E1038,(0.75*$D1038),1694)),2)),IF($B1038="Non - avec lien de dépendance",MIN(1129,E1038,$D1038)*overallRate,MIN(2258,E1038)*overallRate)))))</f>
        <v>Effectuez l’étape 1</v>
      </c>
      <c r="H1038" s="68" t="str">
        <f>IF(ISTEXT(overallRate),"Effectuez l’étape 1",IF($C1038="Yes","Use Step 2a) Weekly for employees on leave with pay",IF(OR(COUNT($D1038,F1038)&lt;&gt;2,overallRate=0),0,IF(revenueReduction&gt;0.3,MAX(IF($B1038="Oui - sans lien de dépendance",MIN(2258,F1038,$D1038)*overallRate,MIN(2258,F1038)*overallRate),ROUND(MAX(IF($B1038="Non - avec lien de dépendance",0,MIN((0.75*F1038),1694)),MIN(F1038,(0.75*$D1038),1694)),2)),IF($B1038="Non - avec lien de dépendance",MIN(1129,F1038,$D1038)*overallRate,MIN(2258,F1038)*overallRate)))))</f>
        <v>Effectuez l’étape 1</v>
      </c>
      <c r="I1038" s="3">
        <f t="shared" si="16"/>
        <v>0</v>
      </c>
    </row>
    <row r="1039" spans="7:9" x14ac:dyDescent="0.5">
      <c r="G1039" s="68" t="str">
        <f>IF(ISTEXT(overallRate),"Effectuez l’étape 1",IF($C1039="Yes","Use Step 2a) Weekly for employees on leave with pay",IF(OR(COUNT($D1039,E1039)&lt;&gt;2,overallRate=0),0,IF(revenueReduction&gt;0.3,MAX(IF($B1039="Oui - sans lien de dépendance",MIN(2258,E1039,$D1039)*overallRate,MIN(2258,E1039)*overallRate),ROUND(MAX(IF($B1039="Non - avec lien de dépendance",0,MIN((0.75*E1039),1694)),MIN(E1039,(0.75*$D1039),1694)),2)),IF($B1039="Non - avec lien de dépendance",MIN(1129,E1039,$D1039)*overallRate,MIN(2258,E1039)*overallRate)))))</f>
        <v>Effectuez l’étape 1</v>
      </c>
      <c r="H1039" s="68" t="str">
        <f>IF(ISTEXT(overallRate),"Effectuez l’étape 1",IF($C1039="Yes","Use Step 2a) Weekly for employees on leave with pay",IF(OR(COUNT($D1039,F1039)&lt;&gt;2,overallRate=0),0,IF(revenueReduction&gt;0.3,MAX(IF($B1039="Oui - sans lien de dépendance",MIN(2258,F1039,$D1039)*overallRate,MIN(2258,F1039)*overallRate),ROUND(MAX(IF($B1039="Non - avec lien de dépendance",0,MIN((0.75*F1039),1694)),MIN(F1039,(0.75*$D1039),1694)),2)),IF($B1039="Non - avec lien de dépendance",MIN(1129,F1039,$D1039)*overallRate,MIN(2258,F1039)*overallRate)))))</f>
        <v>Effectuez l’étape 1</v>
      </c>
      <c r="I1039" s="3">
        <f t="shared" si="16"/>
        <v>0</v>
      </c>
    </row>
    <row r="1040" spans="7:9" x14ac:dyDescent="0.5">
      <c r="G1040" s="68" t="str">
        <f>IF(ISTEXT(overallRate),"Effectuez l’étape 1",IF($C1040="Yes","Use Step 2a) Weekly for employees on leave with pay",IF(OR(COUNT($D1040,E1040)&lt;&gt;2,overallRate=0),0,IF(revenueReduction&gt;0.3,MAX(IF($B1040="Oui - sans lien de dépendance",MIN(2258,E1040,$D1040)*overallRate,MIN(2258,E1040)*overallRate),ROUND(MAX(IF($B1040="Non - avec lien de dépendance",0,MIN((0.75*E1040),1694)),MIN(E1040,(0.75*$D1040),1694)),2)),IF($B1040="Non - avec lien de dépendance",MIN(1129,E1040,$D1040)*overallRate,MIN(2258,E1040)*overallRate)))))</f>
        <v>Effectuez l’étape 1</v>
      </c>
      <c r="H1040" s="68" t="str">
        <f>IF(ISTEXT(overallRate),"Effectuez l’étape 1",IF($C1040="Yes","Use Step 2a) Weekly for employees on leave with pay",IF(OR(COUNT($D1040,F1040)&lt;&gt;2,overallRate=0),0,IF(revenueReduction&gt;0.3,MAX(IF($B1040="Oui - sans lien de dépendance",MIN(2258,F1040,$D1040)*overallRate,MIN(2258,F1040)*overallRate),ROUND(MAX(IF($B1040="Non - avec lien de dépendance",0,MIN((0.75*F1040),1694)),MIN(F1040,(0.75*$D1040),1694)),2)),IF($B1040="Non - avec lien de dépendance",MIN(1129,F1040,$D1040)*overallRate,MIN(2258,F1040)*overallRate)))))</f>
        <v>Effectuez l’étape 1</v>
      </c>
      <c r="I1040" s="3">
        <f t="shared" si="16"/>
        <v>0</v>
      </c>
    </row>
    <row r="1041" spans="7:9" x14ac:dyDescent="0.5">
      <c r="G1041" s="68" t="str">
        <f>IF(ISTEXT(overallRate),"Effectuez l’étape 1",IF($C1041="Yes","Use Step 2a) Weekly for employees on leave with pay",IF(OR(COUNT($D1041,E1041)&lt;&gt;2,overallRate=0),0,IF(revenueReduction&gt;0.3,MAX(IF($B1041="Oui - sans lien de dépendance",MIN(2258,E1041,$D1041)*overallRate,MIN(2258,E1041)*overallRate),ROUND(MAX(IF($B1041="Non - avec lien de dépendance",0,MIN((0.75*E1041),1694)),MIN(E1041,(0.75*$D1041),1694)),2)),IF($B1041="Non - avec lien de dépendance",MIN(1129,E1041,$D1041)*overallRate,MIN(2258,E1041)*overallRate)))))</f>
        <v>Effectuez l’étape 1</v>
      </c>
      <c r="H1041" s="68" t="str">
        <f>IF(ISTEXT(overallRate),"Effectuez l’étape 1",IF($C1041="Yes","Use Step 2a) Weekly for employees on leave with pay",IF(OR(COUNT($D1041,F1041)&lt;&gt;2,overallRate=0),0,IF(revenueReduction&gt;0.3,MAX(IF($B1041="Oui - sans lien de dépendance",MIN(2258,F1041,$D1041)*overallRate,MIN(2258,F1041)*overallRate),ROUND(MAX(IF($B1041="Non - avec lien de dépendance",0,MIN((0.75*F1041),1694)),MIN(F1041,(0.75*$D1041),1694)),2)),IF($B1041="Non - avec lien de dépendance",MIN(1129,F1041,$D1041)*overallRate,MIN(2258,F1041)*overallRate)))))</f>
        <v>Effectuez l’étape 1</v>
      </c>
      <c r="I1041" s="3">
        <f t="shared" si="16"/>
        <v>0</v>
      </c>
    </row>
    <row r="1042" spans="7:9" x14ac:dyDescent="0.5">
      <c r="G1042" s="68" t="str">
        <f>IF(ISTEXT(overallRate),"Effectuez l’étape 1",IF($C1042="Yes","Use Step 2a) Weekly for employees on leave with pay",IF(OR(COUNT($D1042,E1042)&lt;&gt;2,overallRate=0),0,IF(revenueReduction&gt;0.3,MAX(IF($B1042="Oui - sans lien de dépendance",MIN(2258,E1042,$D1042)*overallRate,MIN(2258,E1042)*overallRate),ROUND(MAX(IF($B1042="Non - avec lien de dépendance",0,MIN((0.75*E1042),1694)),MIN(E1042,(0.75*$D1042),1694)),2)),IF($B1042="Non - avec lien de dépendance",MIN(1129,E1042,$D1042)*overallRate,MIN(2258,E1042)*overallRate)))))</f>
        <v>Effectuez l’étape 1</v>
      </c>
      <c r="H1042" s="68" t="str">
        <f>IF(ISTEXT(overallRate),"Effectuez l’étape 1",IF($C1042="Yes","Use Step 2a) Weekly for employees on leave with pay",IF(OR(COUNT($D1042,F1042)&lt;&gt;2,overallRate=0),0,IF(revenueReduction&gt;0.3,MAX(IF($B1042="Oui - sans lien de dépendance",MIN(2258,F1042,$D1042)*overallRate,MIN(2258,F1042)*overallRate),ROUND(MAX(IF($B1042="Non - avec lien de dépendance",0,MIN((0.75*F1042),1694)),MIN(F1042,(0.75*$D1042),1694)),2)),IF($B1042="Non - avec lien de dépendance",MIN(1129,F1042,$D1042)*overallRate,MIN(2258,F1042)*overallRate)))))</f>
        <v>Effectuez l’étape 1</v>
      </c>
      <c r="I1042" s="3">
        <f t="shared" si="16"/>
        <v>0</v>
      </c>
    </row>
    <row r="1043" spans="7:9" x14ac:dyDescent="0.5">
      <c r="G1043" s="68" t="str">
        <f>IF(ISTEXT(overallRate),"Effectuez l’étape 1",IF($C1043="Yes","Use Step 2a) Weekly for employees on leave with pay",IF(OR(COUNT($D1043,E1043)&lt;&gt;2,overallRate=0),0,IF(revenueReduction&gt;0.3,MAX(IF($B1043="Oui - sans lien de dépendance",MIN(2258,E1043,$D1043)*overallRate,MIN(2258,E1043)*overallRate),ROUND(MAX(IF($B1043="Non - avec lien de dépendance",0,MIN((0.75*E1043),1694)),MIN(E1043,(0.75*$D1043),1694)),2)),IF($B1043="Non - avec lien de dépendance",MIN(1129,E1043,$D1043)*overallRate,MIN(2258,E1043)*overallRate)))))</f>
        <v>Effectuez l’étape 1</v>
      </c>
      <c r="H1043" s="68" t="str">
        <f>IF(ISTEXT(overallRate),"Effectuez l’étape 1",IF($C1043="Yes","Use Step 2a) Weekly for employees on leave with pay",IF(OR(COUNT($D1043,F1043)&lt;&gt;2,overallRate=0),0,IF(revenueReduction&gt;0.3,MAX(IF($B1043="Oui - sans lien de dépendance",MIN(2258,F1043,$D1043)*overallRate,MIN(2258,F1043)*overallRate),ROUND(MAX(IF($B1043="Non - avec lien de dépendance",0,MIN((0.75*F1043),1694)),MIN(F1043,(0.75*$D1043),1694)),2)),IF($B1043="Non - avec lien de dépendance",MIN(1129,F1043,$D1043)*overallRate,MIN(2258,F1043)*overallRate)))))</f>
        <v>Effectuez l’étape 1</v>
      </c>
      <c r="I1043" s="3">
        <f t="shared" si="16"/>
        <v>0</v>
      </c>
    </row>
    <row r="1044" spans="7:9" x14ac:dyDescent="0.5">
      <c r="G1044" s="68" t="str">
        <f>IF(ISTEXT(overallRate),"Effectuez l’étape 1",IF($C1044="Yes","Use Step 2a) Weekly for employees on leave with pay",IF(OR(COUNT($D1044,E1044)&lt;&gt;2,overallRate=0),0,IF(revenueReduction&gt;0.3,MAX(IF($B1044="Oui - sans lien de dépendance",MIN(2258,E1044,$D1044)*overallRate,MIN(2258,E1044)*overallRate),ROUND(MAX(IF($B1044="Non - avec lien de dépendance",0,MIN((0.75*E1044),1694)),MIN(E1044,(0.75*$D1044),1694)),2)),IF($B1044="Non - avec lien de dépendance",MIN(1129,E1044,$D1044)*overallRate,MIN(2258,E1044)*overallRate)))))</f>
        <v>Effectuez l’étape 1</v>
      </c>
      <c r="H1044" s="68" t="str">
        <f>IF(ISTEXT(overallRate),"Effectuez l’étape 1",IF($C1044="Yes","Use Step 2a) Weekly for employees on leave with pay",IF(OR(COUNT($D1044,F1044)&lt;&gt;2,overallRate=0),0,IF(revenueReduction&gt;0.3,MAX(IF($B1044="Oui - sans lien de dépendance",MIN(2258,F1044,$D1044)*overallRate,MIN(2258,F1044)*overallRate),ROUND(MAX(IF($B1044="Non - avec lien de dépendance",0,MIN((0.75*F1044),1694)),MIN(F1044,(0.75*$D1044),1694)),2)),IF($B1044="Non - avec lien de dépendance",MIN(1129,F1044,$D1044)*overallRate,MIN(2258,F1044)*overallRate)))))</f>
        <v>Effectuez l’étape 1</v>
      </c>
      <c r="I1044" s="3">
        <f t="shared" si="16"/>
        <v>0</v>
      </c>
    </row>
    <row r="1045" spans="7:9" x14ac:dyDescent="0.5">
      <c r="G1045" s="68" t="str">
        <f>IF(ISTEXT(overallRate),"Effectuez l’étape 1",IF($C1045="Yes","Use Step 2a) Weekly for employees on leave with pay",IF(OR(COUNT($D1045,E1045)&lt;&gt;2,overallRate=0),0,IF(revenueReduction&gt;0.3,MAX(IF($B1045="Oui - sans lien de dépendance",MIN(2258,E1045,$D1045)*overallRate,MIN(2258,E1045)*overallRate),ROUND(MAX(IF($B1045="Non - avec lien de dépendance",0,MIN((0.75*E1045),1694)),MIN(E1045,(0.75*$D1045),1694)),2)),IF($B1045="Non - avec lien de dépendance",MIN(1129,E1045,$D1045)*overallRate,MIN(2258,E1045)*overallRate)))))</f>
        <v>Effectuez l’étape 1</v>
      </c>
      <c r="H1045" s="68" t="str">
        <f>IF(ISTEXT(overallRate),"Effectuez l’étape 1",IF($C1045="Yes","Use Step 2a) Weekly for employees on leave with pay",IF(OR(COUNT($D1045,F1045)&lt;&gt;2,overallRate=0),0,IF(revenueReduction&gt;0.3,MAX(IF($B1045="Oui - sans lien de dépendance",MIN(2258,F1045,$D1045)*overallRate,MIN(2258,F1045)*overallRate),ROUND(MAX(IF($B1045="Non - avec lien de dépendance",0,MIN((0.75*F1045),1694)),MIN(F1045,(0.75*$D1045),1694)),2)),IF($B1045="Non - avec lien de dépendance",MIN(1129,F1045,$D1045)*overallRate,MIN(2258,F1045)*overallRate)))))</f>
        <v>Effectuez l’étape 1</v>
      </c>
      <c r="I1045" s="3">
        <f t="shared" si="16"/>
        <v>0</v>
      </c>
    </row>
    <row r="1046" spans="7:9" x14ac:dyDescent="0.5">
      <c r="G1046" s="68" t="str">
        <f>IF(ISTEXT(overallRate),"Effectuez l’étape 1",IF($C1046="Yes","Use Step 2a) Weekly for employees on leave with pay",IF(OR(COUNT($D1046,E1046)&lt;&gt;2,overallRate=0),0,IF(revenueReduction&gt;0.3,MAX(IF($B1046="Oui - sans lien de dépendance",MIN(2258,E1046,$D1046)*overallRate,MIN(2258,E1046)*overallRate),ROUND(MAX(IF($B1046="Non - avec lien de dépendance",0,MIN((0.75*E1046),1694)),MIN(E1046,(0.75*$D1046),1694)),2)),IF($B1046="Non - avec lien de dépendance",MIN(1129,E1046,$D1046)*overallRate,MIN(2258,E1046)*overallRate)))))</f>
        <v>Effectuez l’étape 1</v>
      </c>
      <c r="H1046" s="68" t="str">
        <f>IF(ISTEXT(overallRate),"Effectuez l’étape 1",IF($C1046="Yes","Use Step 2a) Weekly for employees on leave with pay",IF(OR(COUNT($D1046,F1046)&lt;&gt;2,overallRate=0),0,IF(revenueReduction&gt;0.3,MAX(IF($B1046="Oui - sans lien de dépendance",MIN(2258,F1046,$D1046)*overallRate,MIN(2258,F1046)*overallRate),ROUND(MAX(IF($B1046="Non - avec lien de dépendance",0,MIN((0.75*F1046),1694)),MIN(F1046,(0.75*$D1046),1694)),2)),IF($B1046="Non - avec lien de dépendance",MIN(1129,F1046,$D1046)*overallRate,MIN(2258,F1046)*overallRate)))))</f>
        <v>Effectuez l’étape 1</v>
      </c>
      <c r="I1046" s="3">
        <f t="shared" si="16"/>
        <v>0</v>
      </c>
    </row>
    <row r="1047" spans="7:9" x14ac:dyDescent="0.5">
      <c r="G1047" s="68" t="str">
        <f>IF(ISTEXT(overallRate),"Effectuez l’étape 1",IF($C1047="Yes","Use Step 2a) Weekly for employees on leave with pay",IF(OR(COUNT($D1047,E1047)&lt;&gt;2,overallRate=0),0,IF(revenueReduction&gt;0.3,MAX(IF($B1047="Oui - sans lien de dépendance",MIN(2258,E1047,$D1047)*overallRate,MIN(2258,E1047)*overallRate),ROUND(MAX(IF($B1047="Non - avec lien de dépendance",0,MIN((0.75*E1047),1694)),MIN(E1047,(0.75*$D1047),1694)),2)),IF($B1047="Non - avec lien de dépendance",MIN(1129,E1047,$D1047)*overallRate,MIN(2258,E1047)*overallRate)))))</f>
        <v>Effectuez l’étape 1</v>
      </c>
      <c r="H1047" s="68" t="str">
        <f>IF(ISTEXT(overallRate),"Effectuez l’étape 1",IF($C1047="Yes","Use Step 2a) Weekly for employees on leave with pay",IF(OR(COUNT($D1047,F1047)&lt;&gt;2,overallRate=0),0,IF(revenueReduction&gt;0.3,MAX(IF($B1047="Oui - sans lien de dépendance",MIN(2258,F1047,$D1047)*overallRate,MIN(2258,F1047)*overallRate),ROUND(MAX(IF($B1047="Non - avec lien de dépendance",0,MIN((0.75*F1047),1694)),MIN(F1047,(0.75*$D1047),1694)),2)),IF($B1047="Non - avec lien de dépendance",MIN(1129,F1047,$D1047)*overallRate,MIN(2258,F1047)*overallRate)))))</f>
        <v>Effectuez l’étape 1</v>
      </c>
      <c r="I1047" s="3">
        <f t="shared" si="16"/>
        <v>0</v>
      </c>
    </row>
    <row r="1048" spans="7:9" x14ac:dyDescent="0.5">
      <c r="G1048" s="68" t="str">
        <f>IF(ISTEXT(overallRate),"Effectuez l’étape 1",IF($C1048="Yes","Use Step 2a) Weekly for employees on leave with pay",IF(OR(COUNT($D1048,E1048)&lt;&gt;2,overallRate=0),0,IF(revenueReduction&gt;0.3,MAX(IF($B1048="Oui - sans lien de dépendance",MIN(2258,E1048,$D1048)*overallRate,MIN(2258,E1048)*overallRate),ROUND(MAX(IF($B1048="Non - avec lien de dépendance",0,MIN((0.75*E1048),1694)),MIN(E1048,(0.75*$D1048),1694)),2)),IF($B1048="Non - avec lien de dépendance",MIN(1129,E1048,$D1048)*overallRate,MIN(2258,E1048)*overallRate)))))</f>
        <v>Effectuez l’étape 1</v>
      </c>
      <c r="H1048" s="68" t="str">
        <f>IF(ISTEXT(overallRate),"Effectuez l’étape 1",IF($C1048="Yes","Use Step 2a) Weekly for employees on leave with pay",IF(OR(COUNT($D1048,F1048)&lt;&gt;2,overallRate=0),0,IF(revenueReduction&gt;0.3,MAX(IF($B1048="Oui - sans lien de dépendance",MIN(2258,F1048,$D1048)*overallRate,MIN(2258,F1048)*overallRate),ROUND(MAX(IF($B1048="Non - avec lien de dépendance",0,MIN((0.75*F1048),1694)),MIN(F1048,(0.75*$D1048),1694)),2)),IF($B1048="Non - avec lien de dépendance",MIN(1129,F1048,$D1048)*overallRate,MIN(2258,F1048)*overallRate)))))</f>
        <v>Effectuez l’étape 1</v>
      </c>
      <c r="I1048" s="3">
        <f t="shared" si="16"/>
        <v>0</v>
      </c>
    </row>
    <row r="1049" spans="7:9" x14ac:dyDescent="0.5">
      <c r="G1049" s="68" t="str">
        <f>IF(ISTEXT(overallRate),"Effectuez l’étape 1",IF($C1049="Yes","Use Step 2a) Weekly for employees on leave with pay",IF(OR(COUNT($D1049,E1049)&lt;&gt;2,overallRate=0),0,IF(revenueReduction&gt;0.3,MAX(IF($B1049="Oui - sans lien de dépendance",MIN(2258,E1049,$D1049)*overallRate,MIN(2258,E1049)*overallRate),ROUND(MAX(IF($B1049="Non - avec lien de dépendance",0,MIN((0.75*E1049),1694)),MIN(E1049,(0.75*$D1049),1694)),2)),IF($B1049="Non - avec lien de dépendance",MIN(1129,E1049,$D1049)*overallRate,MIN(2258,E1049)*overallRate)))))</f>
        <v>Effectuez l’étape 1</v>
      </c>
      <c r="H1049" s="68" t="str">
        <f>IF(ISTEXT(overallRate),"Effectuez l’étape 1",IF($C1049="Yes","Use Step 2a) Weekly for employees on leave with pay",IF(OR(COUNT($D1049,F1049)&lt;&gt;2,overallRate=0),0,IF(revenueReduction&gt;0.3,MAX(IF($B1049="Oui - sans lien de dépendance",MIN(2258,F1049,$D1049)*overallRate,MIN(2258,F1049)*overallRate),ROUND(MAX(IF($B1049="Non - avec lien de dépendance",0,MIN((0.75*F1049),1694)),MIN(F1049,(0.75*$D1049),1694)),2)),IF($B1049="Non - avec lien de dépendance",MIN(1129,F1049,$D1049)*overallRate,MIN(2258,F1049)*overallRate)))))</f>
        <v>Effectuez l’étape 1</v>
      </c>
      <c r="I1049" s="3">
        <f t="shared" si="16"/>
        <v>0</v>
      </c>
    </row>
    <row r="1050" spans="7:9" x14ac:dyDescent="0.5">
      <c r="G1050" s="68" t="str">
        <f>IF(ISTEXT(overallRate),"Effectuez l’étape 1",IF($C1050="Yes","Use Step 2a) Weekly for employees on leave with pay",IF(OR(COUNT($D1050,E1050)&lt;&gt;2,overallRate=0),0,IF(revenueReduction&gt;0.3,MAX(IF($B1050="Oui - sans lien de dépendance",MIN(2258,E1050,$D1050)*overallRate,MIN(2258,E1050)*overallRate),ROUND(MAX(IF($B1050="Non - avec lien de dépendance",0,MIN((0.75*E1050),1694)),MIN(E1050,(0.75*$D1050),1694)),2)),IF($B1050="Non - avec lien de dépendance",MIN(1129,E1050,$D1050)*overallRate,MIN(2258,E1050)*overallRate)))))</f>
        <v>Effectuez l’étape 1</v>
      </c>
      <c r="H1050" s="68" t="str">
        <f>IF(ISTEXT(overallRate),"Effectuez l’étape 1",IF($C1050="Yes","Use Step 2a) Weekly for employees on leave with pay",IF(OR(COUNT($D1050,F1050)&lt;&gt;2,overallRate=0),0,IF(revenueReduction&gt;0.3,MAX(IF($B1050="Oui - sans lien de dépendance",MIN(2258,F1050,$D1050)*overallRate,MIN(2258,F1050)*overallRate),ROUND(MAX(IF($B1050="Non - avec lien de dépendance",0,MIN((0.75*F1050),1694)),MIN(F1050,(0.75*$D1050),1694)),2)),IF($B1050="Non - avec lien de dépendance",MIN(1129,F1050,$D1050)*overallRate,MIN(2258,F1050)*overallRate)))))</f>
        <v>Effectuez l’étape 1</v>
      </c>
      <c r="I1050" s="3">
        <f t="shared" si="16"/>
        <v>0</v>
      </c>
    </row>
    <row r="1051" spans="7:9" x14ac:dyDescent="0.5">
      <c r="G1051" s="68" t="str">
        <f>IF(ISTEXT(overallRate),"Effectuez l’étape 1",IF($C1051="Yes","Use Step 2a) Weekly for employees on leave with pay",IF(OR(COUNT($D1051,E1051)&lt;&gt;2,overallRate=0),0,IF(revenueReduction&gt;0.3,MAX(IF($B1051="Oui - sans lien de dépendance",MIN(2258,E1051,$D1051)*overallRate,MIN(2258,E1051)*overallRate),ROUND(MAX(IF($B1051="Non - avec lien de dépendance",0,MIN((0.75*E1051),1694)),MIN(E1051,(0.75*$D1051),1694)),2)),IF($B1051="Non - avec lien de dépendance",MIN(1129,E1051,$D1051)*overallRate,MIN(2258,E1051)*overallRate)))))</f>
        <v>Effectuez l’étape 1</v>
      </c>
      <c r="H1051" s="68" t="str">
        <f>IF(ISTEXT(overallRate),"Effectuez l’étape 1",IF($C1051="Yes","Use Step 2a) Weekly for employees on leave with pay",IF(OR(COUNT($D1051,F1051)&lt;&gt;2,overallRate=0),0,IF(revenueReduction&gt;0.3,MAX(IF($B1051="Oui - sans lien de dépendance",MIN(2258,F1051,$D1051)*overallRate,MIN(2258,F1051)*overallRate),ROUND(MAX(IF($B1051="Non - avec lien de dépendance",0,MIN((0.75*F1051),1694)),MIN(F1051,(0.75*$D1051),1694)),2)),IF($B1051="Non - avec lien de dépendance",MIN(1129,F1051,$D1051)*overallRate,MIN(2258,F1051)*overallRate)))))</f>
        <v>Effectuez l’étape 1</v>
      </c>
      <c r="I1051" s="3">
        <f t="shared" si="16"/>
        <v>0</v>
      </c>
    </row>
    <row r="1052" spans="7:9" x14ac:dyDescent="0.5">
      <c r="G1052" s="68" t="str">
        <f>IF(ISTEXT(overallRate),"Effectuez l’étape 1",IF($C1052="Yes","Use Step 2a) Weekly for employees on leave with pay",IF(OR(COUNT($D1052,E1052)&lt;&gt;2,overallRate=0),0,IF(revenueReduction&gt;0.3,MAX(IF($B1052="Oui - sans lien de dépendance",MIN(2258,E1052,$D1052)*overallRate,MIN(2258,E1052)*overallRate),ROUND(MAX(IF($B1052="Non - avec lien de dépendance",0,MIN((0.75*E1052),1694)),MIN(E1052,(0.75*$D1052),1694)),2)),IF($B1052="Non - avec lien de dépendance",MIN(1129,E1052,$D1052)*overallRate,MIN(2258,E1052)*overallRate)))))</f>
        <v>Effectuez l’étape 1</v>
      </c>
      <c r="H1052" s="68" t="str">
        <f>IF(ISTEXT(overallRate),"Effectuez l’étape 1",IF($C1052="Yes","Use Step 2a) Weekly for employees on leave with pay",IF(OR(COUNT($D1052,F1052)&lt;&gt;2,overallRate=0),0,IF(revenueReduction&gt;0.3,MAX(IF($B1052="Oui - sans lien de dépendance",MIN(2258,F1052,$D1052)*overallRate,MIN(2258,F1052)*overallRate),ROUND(MAX(IF($B1052="Non - avec lien de dépendance",0,MIN((0.75*F1052),1694)),MIN(F1052,(0.75*$D1052),1694)),2)),IF($B1052="Non - avec lien de dépendance",MIN(1129,F1052,$D1052)*overallRate,MIN(2258,F1052)*overallRate)))))</f>
        <v>Effectuez l’étape 1</v>
      </c>
      <c r="I1052" s="3">
        <f t="shared" si="16"/>
        <v>0</v>
      </c>
    </row>
    <row r="1053" spans="7:9" x14ac:dyDescent="0.5">
      <c r="G1053" s="68" t="str">
        <f>IF(ISTEXT(overallRate),"Effectuez l’étape 1",IF($C1053="Yes","Use Step 2a) Weekly for employees on leave with pay",IF(OR(COUNT($D1053,E1053)&lt;&gt;2,overallRate=0),0,IF(revenueReduction&gt;0.3,MAX(IF($B1053="Oui - sans lien de dépendance",MIN(2258,E1053,$D1053)*overallRate,MIN(2258,E1053)*overallRate),ROUND(MAX(IF($B1053="Non - avec lien de dépendance",0,MIN((0.75*E1053),1694)),MIN(E1053,(0.75*$D1053),1694)),2)),IF($B1053="Non - avec lien de dépendance",MIN(1129,E1053,$D1053)*overallRate,MIN(2258,E1053)*overallRate)))))</f>
        <v>Effectuez l’étape 1</v>
      </c>
      <c r="H1053" s="68" t="str">
        <f>IF(ISTEXT(overallRate),"Effectuez l’étape 1",IF($C1053="Yes","Use Step 2a) Weekly for employees on leave with pay",IF(OR(COUNT($D1053,F1053)&lt;&gt;2,overallRate=0),0,IF(revenueReduction&gt;0.3,MAX(IF($B1053="Oui - sans lien de dépendance",MIN(2258,F1053,$D1053)*overallRate,MIN(2258,F1053)*overallRate),ROUND(MAX(IF($B1053="Non - avec lien de dépendance",0,MIN((0.75*F1053),1694)),MIN(F1053,(0.75*$D1053),1694)),2)),IF($B1053="Non - avec lien de dépendance",MIN(1129,F1053,$D1053)*overallRate,MIN(2258,F1053)*overallRate)))))</f>
        <v>Effectuez l’étape 1</v>
      </c>
      <c r="I1053" s="3">
        <f t="shared" si="16"/>
        <v>0</v>
      </c>
    </row>
    <row r="1054" spans="7:9" x14ac:dyDescent="0.5">
      <c r="G1054" s="68" t="str">
        <f>IF(ISTEXT(overallRate),"Effectuez l’étape 1",IF($C1054="Yes","Use Step 2a) Weekly for employees on leave with pay",IF(OR(COUNT($D1054,E1054)&lt;&gt;2,overallRate=0),0,IF(revenueReduction&gt;0.3,MAX(IF($B1054="Oui - sans lien de dépendance",MIN(2258,E1054,$D1054)*overallRate,MIN(2258,E1054)*overallRate),ROUND(MAX(IF($B1054="Non - avec lien de dépendance",0,MIN((0.75*E1054),1694)),MIN(E1054,(0.75*$D1054),1694)),2)),IF($B1054="Non - avec lien de dépendance",MIN(1129,E1054,$D1054)*overallRate,MIN(2258,E1054)*overallRate)))))</f>
        <v>Effectuez l’étape 1</v>
      </c>
      <c r="H1054" s="68" t="str">
        <f>IF(ISTEXT(overallRate),"Effectuez l’étape 1",IF($C1054="Yes","Use Step 2a) Weekly for employees on leave with pay",IF(OR(COUNT($D1054,F1054)&lt;&gt;2,overallRate=0),0,IF(revenueReduction&gt;0.3,MAX(IF($B1054="Oui - sans lien de dépendance",MIN(2258,F1054,$D1054)*overallRate,MIN(2258,F1054)*overallRate),ROUND(MAX(IF($B1054="Non - avec lien de dépendance",0,MIN((0.75*F1054),1694)),MIN(F1054,(0.75*$D1054),1694)),2)),IF($B1054="Non - avec lien de dépendance",MIN(1129,F1054,$D1054)*overallRate,MIN(2258,F1054)*overallRate)))))</f>
        <v>Effectuez l’étape 1</v>
      </c>
      <c r="I1054" s="3">
        <f t="shared" si="16"/>
        <v>0</v>
      </c>
    </row>
    <row r="1055" spans="7:9" x14ac:dyDescent="0.5">
      <c r="G1055" s="68" t="str">
        <f>IF(ISTEXT(overallRate),"Effectuez l’étape 1",IF($C1055="Yes","Use Step 2a) Weekly for employees on leave with pay",IF(OR(COUNT($D1055,E1055)&lt;&gt;2,overallRate=0),0,IF(revenueReduction&gt;0.3,MAX(IF($B1055="Oui - sans lien de dépendance",MIN(2258,E1055,$D1055)*overallRate,MIN(2258,E1055)*overallRate),ROUND(MAX(IF($B1055="Non - avec lien de dépendance",0,MIN((0.75*E1055),1694)),MIN(E1055,(0.75*$D1055),1694)),2)),IF($B1055="Non - avec lien de dépendance",MIN(1129,E1055,$D1055)*overallRate,MIN(2258,E1055)*overallRate)))))</f>
        <v>Effectuez l’étape 1</v>
      </c>
      <c r="H1055" s="68" t="str">
        <f>IF(ISTEXT(overallRate),"Effectuez l’étape 1",IF($C1055="Yes","Use Step 2a) Weekly for employees on leave with pay",IF(OR(COUNT($D1055,F1055)&lt;&gt;2,overallRate=0),0,IF(revenueReduction&gt;0.3,MAX(IF($B1055="Oui - sans lien de dépendance",MIN(2258,F1055,$D1055)*overallRate,MIN(2258,F1055)*overallRate),ROUND(MAX(IF($B1055="Non - avec lien de dépendance",0,MIN((0.75*F1055),1694)),MIN(F1055,(0.75*$D1055),1694)),2)),IF($B1055="Non - avec lien de dépendance",MIN(1129,F1055,$D1055)*overallRate,MIN(2258,F1055)*overallRate)))))</f>
        <v>Effectuez l’étape 1</v>
      </c>
      <c r="I1055" s="3">
        <f t="shared" si="16"/>
        <v>0</v>
      </c>
    </row>
    <row r="1056" spans="7:9" x14ac:dyDescent="0.5">
      <c r="G1056" s="68" t="str">
        <f>IF(ISTEXT(overallRate),"Effectuez l’étape 1",IF($C1056="Yes","Use Step 2a) Weekly for employees on leave with pay",IF(OR(COUNT($D1056,E1056)&lt;&gt;2,overallRate=0),0,IF(revenueReduction&gt;0.3,MAX(IF($B1056="Oui - sans lien de dépendance",MIN(2258,E1056,$D1056)*overallRate,MIN(2258,E1056)*overallRate),ROUND(MAX(IF($B1056="Non - avec lien de dépendance",0,MIN((0.75*E1056),1694)),MIN(E1056,(0.75*$D1056),1694)),2)),IF($B1056="Non - avec lien de dépendance",MIN(1129,E1056,$D1056)*overallRate,MIN(2258,E1056)*overallRate)))))</f>
        <v>Effectuez l’étape 1</v>
      </c>
      <c r="H1056" s="68" t="str">
        <f>IF(ISTEXT(overallRate),"Effectuez l’étape 1",IF($C1056="Yes","Use Step 2a) Weekly for employees on leave with pay",IF(OR(COUNT($D1056,F1056)&lt;&gt;2,overallRate=0),0,IF(revenueReduction&gt;0.3,MAX(IF($B1056="Oui - sans lien de dépendance",MIN(2258,F1056,$D1056)*overallRate,MIN(2258,F1056)*overallRate),ROUND(MAX(IF($B1056="Non - avec lien de dépendance",0,MIN((0.75*F1056),1694)),MIN(F1056,(0.75*$D1056),1694)),2)),IF($B1056="Non - avec lien de dépendance",MIN(1129,F1056,$D1056)*overallRate,MIN(2258,F1056)*overallRate)))))</f>
        <v>Effectuez l’étape 1</v>
      </c>
      <c r="I1056" s="3">
        <f t="shared" si="16"/>
        <v>0</v>
      </c>
    </row>
    <row r="1057" spans="7:9" x14ac:dyDescent="0.5">
      <c r="G1057" s="68" t="str">
        <f>IF(ISTEXT(overallRate),"Effectuez l’étape 1",IF($C1057="Yes","Use Step 2a) Weekly for employees on leave with pay",IF(OR(COUNT($D1057,E1057)&lt;&gt;2,overallRate=0),0,IF(revenueReduction&gt;0.3,MAX(IF($B1057="Oui - sans lien de dépendance",MIN(2258,E1057,$D1057)*overallRate,MIN(2258,E1057)*overallRate),ROUND(MAX(IF($B1057="Non - avec lien de dépendance",0,MIN((0.75*E1057),1694)),MIN(E1057,(0.75*$D1057),1694)),2)),IF($B1057="Non - avec lien de dépendance",MIN(1129,E1057,$D1057)*overallRate,MIN(2258,E1057)*overallRate)))))</f>
        <v>Effectuez l’étape 1</v>
      </c>
      <c r="H1057" s="68" t="str">
        <f>IF(ISTEXT(overallRate),"Effectuez l’étape 1",IF($C1057="Yes","Use Step 2a) Weekly for employees on leave with pay",IF(OR(COUNT($D1057,F1057)&lt;&gt;2,overallRate=0),0,IF(revenueReduction&gt;0.3,MAX(IF($B1057="Oui - sans lien de dépendance",MIN(2258,F1057,$D1057)*overallRate,MIN(2258,F1057)*overallRate),ROUND(MAX(IF($B1057="Non - avec lien de dépendance",0,MIN((0.75*F1057),1694)),MIN(F1057,(0.75*$D1057),1694)),2)),IF($B1057="Non - avec lien de dépendance",MIN(1129,F1057,$D1057)*overallRate,MIN(2258,F1057)*overallRate)))))</f>
        <v>Effectuez l’étape 1</v>
      </c>
      <c r="I1057" s="3">
        <f t="shared" si="16"/>
        <v>0</v>
      </c>
    </row>
    <row r="1058" spans="7:9" x14ac:dyDescent="0.5">
      <c r="G1058" s="68" t="str">
        <f>IF(ISTEXT(overallRate),"Effectuez l’étape 1",IF($C1058="Yes","Use Step 2a) Weekly for employees on leave with pay",IF(OR(COUNT($D1058,E1058)&lt;&gt;2,overallRate=0),0,IF(revenueReduction&gt;0.3,MAX(IF($B1058="Oui - sans lien de dépendance",MIN(2258,E1058,$D1058)*overallRate,MIN(2258,E1058)*overallRate),ROUND(MAX(IF($B1058="Non - avec lien de dépendance",0,MIN((0.75*E1058),1694)),MIN(E1058,(0.75*$D1058),1694)),2)),IF($B1058="Non - avec lien de dépendance",MIN(1129,E1058,$D1058)*overallRate,MIN(2258,E1058)*overallRate)))))</f>
        <v>Effectuez l’étape 1</v>
      </c>
      <c r="H1058" s="68" t="str">
        <f>IF(ISTEXT(overallRate),"Effectuez l’étape 1",IF($C1058="Yes","Use Step 2a) Weekly for employees on leave with pay",IF(OR(COUNT($D1058,F1058)&lt;&gt;2,overallRate=0),0,IF(revenueReduction&gt;0.3,MAX(IF($B1058="Oui - sans lien de dépendance",MIN(2258,F1058,$D1058)*overallRate,MIN(2258,F1058)*overallRate),ROUND(MAX(IF($B1058="Non - avec lien de dépendance",0,MIN((0.75*F1058),1694)),MIN(F1058,(0.75*$D1058),1694)),2)),IF($B1058="Non - avec lien de dépendance",MIN(1129,F1058,$D1058)*overallRate,MIN(2258,F1058)*overallRate)))))</f>
        <v>Effectuez l’étape 1</v>
      </c>
      <c r="I1058" s="3">
        <f t="shared" si="16"/>
        <v>0</v>
      </c>
    </row>
    <row r="1059" spans="7:9" x14ac:dyDescent="0.5">
      <c r="G1059" s="68" t="str">
        <f>IF(ISTEXT(overallRate),"Effectuez l’étape 1",IF($C1059="Yes","Use Step 2a) Weekly for employees on leave with pay",IF(OR(COUNT($D1059,E1059)&lt;&gt;2,overallRate=0),0,IF(revenueReduction&gt;0.3,MAX(IF($B1059="Oui - sans lien de dépendance",MIN(2258,E1059,$D1059)*overallRate,MIN(2258,E1059)*overallRate),ROUND(MAX(IF($B1059="Non - avec lien de dépendance",0,MIN((0.75*E1059),1694)),MIN(E1059,(0.75*$D1059),1694)),2)),IF($B1059="Non - avec lien de dépendance",MIN(1129,E1059,$D1059)*overallRate,MIN(2258,E1059)*overallRate)))))</f>
        <v>Effectuez l’étape 1</v>
      </c>
      <c r="H1059" s="68" t="str">
        <f>IF(ISTEXT(overallRate),"Effectuez l’étape 1",IF($C1059="Yes","Use Step 2a) Weekly for employees on leave with pay",IF(OR(COUNT($D1059,F1059)&lt;&gt;2,overallRate=0),0,IF(revenueReduction&gt;0.3,MAX(IF($B1059="Oui - sans lien de dépendance",MIN(2258,F1059,$D1059)*overallRate,MIN(2258,F1059)*overallRate),ROUND(MAX(IF($B1059="Non - avec lien de dépendance",0,MIN((0.75*F1059),1694)),MIN(F1059,(0.75*$D1059),1694)),2)),IF($B1059="Non - avec lien de dépendance",MIN(1129,F1059,$D1059)*overallRate,MIN(2258,F1059)*overallRate)))))</f>
        <v>Effectuez l’étape 1</v>
      </c>
      <c r="I1059" s="3">
        <f t="shared" si="16"/>
        <v>0</v>
      </c>
    </row>
    <row r="1060" spans="7:9" x14ac:dyDescent="0.5">
      <c r="G1060" s="68" t="str">
        <f>IF(ISTEXT(overallRate),"Effectuez l’étape 1",IF($C1060="Yes","Use Step 2a) Weekly for employees on leave with pay",IF(OR(COUNT($D1060,E1060)&lt;&gt;2,overallRate=0),0,IF(revenueReduction&gt;0.3,MAX(IF($B1060="Oui - sans lien de dépendance",MIN(2258,E1060,$D1060)*overallRate,MIN(2258,E1060)*overallRate),ROUND(MAX(IF($B1060="Non - avec lien de dépendance",0,MIN((0.75*E1060),1694)),MIN(E1060,(0.75*$D1060),1694)),2)),IF($B1060="Non - avec lien de dépendance",MIN(1129,E1060,$D1060)*overallRate,MIN(2258,E1060)*overallRate)))))</f>
        <v>Effectuez l’étape 1</v>
      </c>
      <c r="H1060" s="68" t="str">
        <f>IF(ISTEXT(overallRate),"Effectuez l’étape 1",IF($C1060="Yes","Use Step 2a) Weekly for employees on leave with pay",IF(OR(COUNT($D1060,F1060)&lt;&gt;2,overallRate=0),0,IF(revenueReduction&gt;0.3,MAX(IF($B1060="Oui - sans lien de dépendance",MIN(2258,F1060,$D1060)*overallRate,MIN(2258,F1060)*overallRate),ROUND(MAX(IF($B1060="Non - avec lien de dépendance",0,MIN((0.75*F1060),1694)),MIN(F1060,(0.75*$D1060),1694)),2)),IF($B1060="Non - avec lien de dépendance",MIN(1129,F1060,$D1060)*overallRate,MIN(2258,F1060)*overallRate)))))</f>
        <v>Effectuez l’étape 1</v>
      </c>
      <c r="I1060" s="3">
        <f t="shared" si="16"/>
        <v>0</v>
      </c>
    </row>
    <row r="1061" spans="7:9" x14ac:dyDescent="0.5">
      <c r="G1061" s="68" t="str">
        <f>IF(ISTEXT(overallRate),"Effectuez l’étape 1",IF($C1061="Yes","Use Step 2a) Weekly for employees on leave with pay",IF(OR(COUNT($D1061,E1061)&lt;&gt;2,overallRate=0),0,IF(revenueReduction&gt;0.3,MAX(IF($B1061="Oui - sans lien de dépendance",MIN(2258,E1061,$D1061)*overallRate,MIN(2258,E1061)*overallRate),ROUND(MAX(IF($B1061="Non - avec lien de dépendance",0,MIN((0.75*E1061),1694)),MIN(E1061,(0.75*$D1061),1694)),2)),IF($B1061="Non - avec lien de dépendance",MIN(1129,E1061,$D1061)*overallRate,MIN(2258,E1061)*overallRate)))))</f>
        <v>Effectuez l’étape 1</v>
      </c>
      <c r="H1061" s="68" t="str">
        <f>IF(ISTEXT(overallRate),"Effectuez l’étape 1",IF($C1061="Yes","Use Step 2a) Weekly for employees on leave with pay",IF(OR(COUNT($D1061,F1061)&lt;&gt;2,overallRate=0),0,IF(revenueReduction&gt;0.3,MAX(IF($B1061="Oui - sans lien de dépendance",MIN(2258,F1061,$D1061)*overallRate,MIN(2258,F1061)*overallRate),ROUND(MAX(IF($B1061="Non - avec lien de dépendance",0,MIN((0.75*F1061),1694)),MIN(F1061,(0.75*$D1061),1694)),2)),IF($B1061="Non - avec lien de dépendance",MIN(1129,F1061,$D1061)*overallRate,MIN(2258,F1061)*overallRate)))))</f>
        <v>Effectuez l’étape 1</v>
      </c>
      <c r="I1061" s="3">
        <f t="shared" si="16"/>
        <v>0</v>
      </c>
    </row>
    <row r="1062" spans="7:9" x14ac:dyDescent="0.5">
      <c r="G1062" s="68" t="str">
        <f>IF(ISTEXT(overallRate),"Effectuez l’étape 1",IF($C1062="Yes","Use Step 2a) Weekly for employees on leave with pay",IF(OR(COUNT($D1062,E1062)&lt;&gt;2,overallRate=0),0,IF(revenueReduction&gt;0.3,MAX(IF($B1062="Oui - sans lien de dépendance",MIN(2258,E1062,$D1062)*overallRate,MIN(2258,E1062)*overallRate),ROUND(MAX(IF($B1062="Non - avec lien de dépendance",0,MIN((0.75*E1062),1694)),MIN(E1062,(0.75*$D1062),1694)),2)),IF($B1062="Non - avec lien de dépendance",MIN(1129,E1062,$D1062)*overallRate,MIN(2258,E1062)*overallRate)))))</f>
        <v>Effectuez l’étape 1</v>
      </c>
      <c r="H1062" s="68" t="str">
        <f>IF(ISTEXT(overallRate),"Effectuez l’étape 1",IF($C1062="Yes","Use Step 2a) Weekly for employees on leave with pay",IF(OR(COUNT($D1062,F1062)&lt;&gt;2,overallRate=0),0,IF(revenueReduction&gt;0.3,MAX(IF($B1062="Oui - sans lien de dépendance",MIN(2258,F1062,$D1062)*overallRate,MIN(2258,F1062)*overallRate),ROUND(MAX(IF($B1062="Non - avec lien de dépendance",0,MIN((0.75*F1062),1694)),MIN(F1062,(0.75*$D1062),1694)),2)),IF($B1062="Non - avec lien de dépendance",MIN(1129,F1062,$D1062)*overallRate,MIN(2258,F1062)*overallRate)))))</f>
        <v>Effectuez l’étape 1</v>
      </c>
      <c r="I1062" s="3">
        <f t="shared" si="16"/>
        <v>0</v>
      </c>
    </row>
    <row r="1063" spans="7:9" x14ac:dyDescent="0.5">
      <c r="G1063" s="68" t="str">
        <f>IF(ISTEXT(overallRate),"Effectuez l’étape 1",IF($C1063="Yes","Use Step 2a) Weekly for employees on leave with pay",IF(OR(COUNT($D1063,E1063)&lt;&gt;2,overallRate=0),0,IF(revenueReduction&gt;0.3,MAX(IF($B1063="Oui - sans lien de dépendance",MIN(2258,E1063,$D1063)*overallRate,MIN(2258,E1063)*overallRate),ROUND(MAX(IF($B1063="Non - avec lien de dépendance",0,MIN((0.75*E1063),1694)),MIN(E1063,(0.75*$D1063),1694)),2)),IF($B1063="Non - avec lien de dépendance",MIN(1129,E1063,$D1063)*overallRate,MIN(2258,E1063)*overallRate)))))</f>
        <v>Effectuez l’étape 1</v>
      </c>
      <c r="H1063" s="68" t="str">
        <f>IF(ISTEXT(overallRate),"Effectuez l’étape 1",IF($C1063="Yes","Use Step 2a) Weekly for employees on leave with pay",IF(OR(COUNT($D1063,F1063)&lt;&gt;2,overallRate=0),0,IF(revenueReduction&gt;0.3,MAX(IF($B1063="Oui - sans lien de dépendance",MIN(2258,F1063,$D1063)*overallRate,MIN(2258,F1063)*overallRate),ROUND(MAX(IF($B1063="Non - avec lien de dépendance",0,MIN((0.75*F1063),1694)),MIN(F1063,(0.75*$D1063),1694)),2)),IF($B1063="Non - avec lien de dépendance",MIN(1129,F1063,$D1063)*overallRate,MIN(2258,F1063)*overallRate)))))</f>
        <v>Effectuez l’étape 1</v>
      </c>
      <c r="I1063" s="3">
        <f t="shared" si="16"/>
        <v>0</v>
      </c>
    </row>
    <row r="1064" spans="7:9" x14ac:dyDescent="0.5">
      <c r="G1064" s="68" t="str">
        <f>IF(ISTEXT(overallRate),"Effectuez l’étape 1",IF($C1064="Yes","Use Step 2a) Weekly for employees on leave with pay",IF(OR(COUNT($D1064,E1064)&lt;&gt;2,overallRate=0),0,IF(revenueReduction&gt;0.3,MAX(IF($B1064="Oui - sans lien de dépendance",MIN(2258,E1064,$D1064)*overallRate,MIN(2258,E1064)*overallRate),ROUND(MAX(IF($B1064="Non - avec lien de dépendance",0,MIN((0.75*E1064),1694)),MIN(E1064,(0.75*$D1064),1694)),2)),IF($B1064="Non - avec lien de dépendance",MIN(1129,E1064,$D1064)*overallRate,MIN(2258,E1064)*overallRate)))))</f>
        <v>Effectuez l’étape 1</v>
      </c>
      <c r="H1064" s="68" t="str">
        <f>IF(ISTEXT(overallRate),"Effectuez l’étape 1",IF($C1064="Yes","Use Step 2a) Weekly for employees on leave with pay",IF(OR(COUNT($D1064,F1064)&lt;&gt;2,overallRate=0),0,IF(revenueReduction&gt;0.3,MAX(IF($B1064="Oui - sans lien de dépendance",MIN(2258,F1064,$D1064)*overallRate,MIN(2258,F1064)*overallRate),ROUND(MAX(IF($B1064="Non - avec lien de dépendance",0,MIN((0.75*F1064),1694)),MIN(F1064,(0.75*$D1064),1694)),2)),IF($B1064="Non - avec lien de dépendance",MIN(1129,F1064,$D1064)*overallRate,MIN(2258,F1064)*overallRate)))))</f>
        <v>Effectuez l’étape 1</v>
      </c>
      <c r="I1064" s="3">
        <f t="shared" si="16"/>
        <v>0</v>
      </c>
    </row>
    <row r="1065" spans="7:9" x14ac:dyDescent="0.5">
      <c r="G1065" s="68" t="str">
        <f>IF(ISTEXT(overallRate),"Effectuez l’étape 1",IF($C1065="Yes","Use Step 2a) Weekly for employees on leave with pay",IF(OR(COUNT($D1065,E1065)&lt;&gt;2,overallRate=0),0,IF(revenueReduction&gt;0.3,MAX(IF($B1065="Oui - sans lien de dépendance",MIN(2258,E1065,$D1065)*overallRate,MIN(2258,E1065)*overallRate),ROUND(MAX(IF($B1065="Non - avec lien de dépendance",0,MIN((0.75*E1065),1694)),MIN(E1065,(0.75*$D1065),1694)),2)),IF($B1065="Non - avec lien de dépendance",MIN(1129,E1065,$D1065)*overallRate,MIN(2258,E1065)*overallRate)))))</f>
        <v>Effectuez l’étape 1</v>
      </c>
      <c r="H1065" s="68" t="str">
        <f>IF(ISTEXT(overallRate),"Effectuez l’étape 1",IF($C1065="Yes","Use Step 2a) Weekly for employees on leave with pay",IF(OR(COUNT($D1065,F1065)&lt;&gt;2,overallRate=0),0,IF(revenueReduction&gt;0.3,MAX(IF($B1065="Oui - sans lien de dépendance",MIN(2258,F1065,$D1065)*overallRate,MIN(2258,F1065)*overallRate),ROUND(MAX(IF($B1065="Non - avec lien de dépendance",0,MIN((0.75*F1065),1694)),MIN(F1065,(0.75*$D1065),1694)),2)),IF($B1065="Non - avec lien de dépendance",MIN(1129,F1065,$D1065)*overallRate,MIN(2258,F1065)*overallRate)))))</f>
        <v>Effectuez l’étape 1</v>
      </c>
      <c r="I1065" s="3">
        <f t="shared" si="16"/>
        <v>0</v>
      </c>
    </row>
    <row r="1066" spans="7:9" x14ac:dyDescent="0.5">
      <c r="G1066" s="68" t="str">
        <f>IF(ISTEXT(overallRate),"Effectuez l’étape 1",IF($C1066="Yes","Use Step 2a) Weekly for employees on leave with pay",IF(OR(COUNT($D1066,E1066)&lt;&gt;2,overallRate=0),0,IF(revenueReduction&gt;0.3,MAX(IF($B1066="Oui - sans lien de dépendance",MIN(2258,E1066,$D1066)*overallRate,MIN(2258,E1066)*overallRate),ROUND(MAX(IF($B1066="Non - avec lien de dépendance",0,MIN((0.75*E1066),1694)),MIN(E1066,(0.75*$D1066),1694)),2)),IF($B1066="Non - avec lien de dépendance",MIN(1129,E1066,$D1066)*overallRate,MIN(2258,E1066)*overallRate)))))</f>
        <v>Effectuez l’étape 1</v>
      </c>
      <c r="H1066" s="68" t="str">
        <f>IF(ISTEXT(overallRate),"Effectuez l’étape 1",IF($C1066="Yes","Use Step 2a) Weekly for employees on leave with pay",IF(OR(COUNT($D1066,F1066)&lt;&gt;2,overallRate=0),0,IF(revenueReduction&gt;0.3,MAX(IF($B1066="Oui - sans lien de dépendance",MIN(2258,F1066,$D1066)*overallRate,MIN(2258,F1066)*overallRate),ROUND(MAX(IF($B1066="Non - avec lien de dépendance",0,MIN((0.75*F1066),1694)),MIN(F1066,(0.75*$D1066),1694)),2)),IF($B1066="Non - avec lien de dépendance",MIN(1129,F1066,$D1066)*overallRate,MIN(2258,F1066)*overallRate)))))</f>
        <v>Effectuez l’étape 1</v>
      </c>
      <c r="I1066" s="3">
        <f t="shared" si="16"/>
        <v>0</v>
      </c>
    </row>
    <row r="1067" spans="7:9" x14ac:dyDescent="0.5">
      <c r="G1067" s="68" t="str">
        <f>IF(ISTEXT(overallRate),"Effectuez l’étape 1",IF($C1067="Yes","Use Step 2a) Weekly for employees on leave with pay",IF(OR(COUNT($D1067,E1067)&lt;&gt;2,overallRate=0),0,IF(revenueReduction&gt;0.3,MAX(IF($B1067="Oui - sans lien de dépendance",MIN(2258,E1067,$D1067)*overallRate,MIN(2258,E1067)*overallRate),ROUND(MAX(IF($B1067="Non - avec lien de dépendance",0,MIN((0.75*E1067),1694)),MIN(E1067,(0.75*$D1067),1694)),2)),IF($B1067="Non - avec lien de dépendance",MIN(1129,E1067,$D1067)*overallRate,MIN(2258,E1067)*overallRate)))))</f>
        <v>Effectuez l’étape 1</v>
      </c>
      <c r="H1067" s="68" t="str">
        <f>IF(ISTEXT(overallRate),"Effectuez l’étape 1",IF($C1067="Yes","Use Step 2a) Weekly for employees on leave with pay",IF(OR(COUNT($D1067,F1067)&lt;&gt;2,overallRate=0),0,IF(revenueReduction&gt;0.3,MAX(IF($B1067="Oui - sans lien de dépendance",MIN(2258,F1067,$D1067)*overallRate,MIN(2258,F1067)*overallRate),ROUND(MAX(IF($B1067="Non - avec lien de dépendance",0,MIN((0.75*F1067),1694)),MIN(F1067,(0.75*$D1067),1694)),2)),IF($B1067="Non - avec lien de dépendance",MIN(1129,F1067,$D1067)*overallRate,MIN(2258,F1067)*overallRate)))))</f>
        <v>Effectuez l’étape 1</v>
      </c>
      <c r="I1067" s="3">
        <f t="shared" si="16"/>
        <v>0</v>
      </c>
    </row>
    <row r="1068" spans="7:9" x14ac:dyDescent="0.5">
      <c r="G1068" s="68" t="str">
        <f>IF(ISTEXT(overallRate),"Effectuez l’étape 1",IF($C1068="Yes","Use Step 2a) Weekly for employees on leave with pay",IF(OR(COUNT($D1068,E1068)&lt;&gt;2,overallRate=0),0,IF(revenueReduction&gt;0.3,MAX(IF($B1068="Oui - sans lien de dépendance",MIN(2258,E1068,$D1068)*overallRate,MIN(2258,E1068)*overallRate),ROUND(MAX(IF($B1068="Non - avec lien de dépendance",0,MIN((0.75*E1068),1694)),MIN(E1068,(0.75*$D1068),1694)),2)),IF($B1068="Non - avec lien de dépendance",MIN(1129,E1068,$D1068)*overallRate,MIN(2258,E1068)*overallRate)))))</f>
        <v>Effectuez l’étape 1</v>
      </c>
      <c r="H1068" s="68" t="str">
        <f>IF(ISTEXT(overallRate),"Effectuez l’étape 1",IF($C1068="Yes","Use Step 2a) Weekly for employees on leave with pay",IF(OR(COUNT($D1068,F1068)&lt;&gt;2,overallRate=0),0,IF(revenueReduction&gt;0.3,MAX(IF($B1068="Oui - sans lien de dépendance",MIN(2258,F1068,$D1068)*overallRate,MIN(2258,F1068)*overallRate),ROUND(MAX(IF($B1068="Non - avec lien de dépendance",0,MIN((0.75*F1068),1694)),MIN(F1068,(0.75*$D1068),1694)),2)),IF($B1068="Non - avec lien de dépendance",MIN(1129,F1068,$D1068)*overallRate,MIN(2258,F1068)*overallRate)))))</f>
        <v>Effectuez l’étape 1</v>
      </c>
      <c r="I1068" s="3">
        <f t="shared" si="16"/>
        <v>0</v>
      </c>
    </row>
    <row r="1069" spans="7:9" x14ac:dyDescent="0.5">
      <c r="G1069" s="68" t="str">
        <f>IF(ISTEXT(overallRate),"Effectuez l’étape 1",IF($C1069="Yes","Use Step 2a) Weekly for employees on leave with pay",IF(OR(COUNT($D1069,E1069)&lt;&gt;2,overallRate=0),0,IF(revenueReduction&gt;0.3,MAX(IF($B1069="Oui - sans lien de dépendance",MIN(2258,E1069,$D1069)*overallRate,MIN(2258,E1069)*overallRate),ROUND(MAX(IF($B1069="Non - avec lien de dépendance",0,MIN((0.75*E1069),1694)),MIN(E1069,(0.75*$D1069),1694)),2)),IF($B1069="Non - avec lien de dépendance",MIN(1129,E1069,$D1069)*overallRate,MIN(2258,E1069)*overallRate)))))</f>
        <v>Effectuez l’étape 1</v>
      </c>
      <c r="H1069" s="68" t="str">
        <f>IF(ISTEXT(overallRate),"Effectuez l’étape 1",IF($C1069="Yes","Use Step 2a) Weekly for employees on leave with pay",IF(OR(COUNT($D1069,F1069)&lt;&gt;2,overallRate=0),0,IF(revenueReduction&gt;0.3,MAX(IF($B1069="Oui - sans lien de dépendance",MIN(2258,F1069,$D1069)*overallRate,MIN(2258,F1069)*overallRate),ROUND(MAX(IF($B1069="Non - avec lien de dépendance",0,MIN((0.75*F1069),1694)),MIN(F1069,(0.75*$D1069),1694)),2)),IF($B1069="Non - avec lien de dépendance",MIN(1129,F1069,$D1069)*overallRate,MIN(2258,F1069)*overallRate)))))</f>
        <v>Effectuez l’étape 1</v>
      </c>
      <c r="I1069" s="3">
        <f t="shared" si="16"/>
        <v>0</v>
      </c>
    </row>
    <row r="1070" spans="7:9" x14ac:dyDescent="0.5">
      <c r="G1070" s="68" t="str">
        <f>IF(ISTEXT(overallRate),"Effectuez l’étape 1",IF($C1070="Yes","Use Step 2a) Weekly for employees on leave with pay",IF(OR(COUNT($D1070,E1070)&lt;&gt;2,overallRate=0),0,IF(revenueReduction&gt;0.3,MAX(IF($B1070="Oui - sans lien de dépendance",MIN(2258,E1070,$D1070)*overallRate,MIN(2258,E1070)*overallRate),ROUND(MAX(IF($B1070="Non - avec lien de dépendance",0,MIN((0.75*E1070),1694)),MIN(E1070,(0.75*$D1070),1694)),2)),IF($B1070="Non - avec lien de dépendance",MIN(1129,E1070,$D1070)*overallRate,MIN(2258,E1070)*overallRate)))))</f>
        <v>Effectuez l’étape 1</v>
      </c>
      <c r="H1070" s="68" t="str">
        <f>IF(ISTEXT(overallRate),"Effectuez l’étape 1",IF($C1070="Yes","Use Step 2a) Weekly for employees on leave with pay",IF(OR(COUNT($D1070,F1070)&lt;&gt;2,overallRate=0),0,IF(revenueReduction&gt;0.3,MAX(IF($B1070="Oui - sans lien de dépendance",MIN(2258,F1070,$D1070)*overallRate,MIN(2258,F1070)*overallRate),ROUND(MAX(IF($B1070="Non - avec lien de dépendance",0,MIN((0.75*F1070),1694)),MIN(F1070,(0.75*$D1070),1694)),2)),IF($B1070="Non - avec lien de dépendance",MIN(1129,F1070,$D1070)*overallRate,MIN(2258,F1070)*overallRate)))))</f>
        <v>Effectuez l’étape 1</v>
      </c>
      <c r="I1070" s="3">
        <f t="shared" si="16"/>
        <v>0</v>
      </c>
    </row>
    <row r="1071" spans="7:9" x14ac:dyDescent="0.5">
      <c r="G1071" s="68" t="str">
        <f>IF(ISTEXT(overallRate),"Effectuez l’étape 1",IF($C1071="Yes","Use Step 2a) Weekly for employees on leave with pay",IF(OR(COUNT($D1071,E1071)&lt;&gt;2,overallRate=0),0,IF(revenueReduction&gt;0.3,MAX(IF($B1071="Oui - sans lien de dépendance",MIN(2258,E1071,$D1071)*overallRate,MIN(2258,E1071)*overallRate),ROUND(MAX(IF($B1071="Non - avec lien de dépendance",0,MIN((0.75*E1071),1694)),MIN(E1071,(0.75*$D1071),1694)),2)),IF($B1071="Non - avec lien de dépendance",MIN(1129,E1071,$D1071)*overallRate,MIN(2258,E1071)*overallRate)))))</f>
        <v>Effectuez l’étape 1</v>
      </c>
      <c r="H1071" s="68" t="str">
        <f>IF(ISTEXT(overallRate),"Effectuez l’étape 1",IF($C1071="Yes","Use Step 2a) Weekly for employees on leave with pay",IF(OR(COUNT($D1071,F1071)&lt;&gt;2,overallRate=0),0,IF(revenueReduction&gt;0.3,MAX(IF($B1071="Oui - sans lien de dépendance",MIN(2258,F1071,$D1071)*overallRate,MIN(2258,F1071)*overallRate),ROUND(MAX(IF($B1071="Non - avec lien de dépendance",0,MIN((0.75*F1071),1694)),MIN(F1071,(0.75*$D1071),1694)),2)),IF($B1071="Non - avec lien de dépendance",MIN(1129,F1071,$D1071)*overallRate,MIN(2258,F1071)*overallRate)))))</f>
        <v>Effectuez l’étape 1</v>
      </c>
      <c r="I1071" s="3">
        <f t="shared" si="16"/>
        <v>0</v>
      </c>
    </row>
    <row r="1072" spans="7:9" x14ac:dyDescent="0.5">
      <c r="G1072" s="68" t="str">
        <f>IF(ISTEXT(overallRate),"Effectuez l’étape 1",IF($C1072="Yes","Use Step 2a) Weekly for employees on leave with pay",IF(OR(COUNT($D1072,E1072)&lt;&gt;2,overallRate=0),0,IF(revenueReduction&gt;0.3,MAX(IF($B1072="Oui - sans lien de dépendance",MIN(2258,E1072,$D1072)*overallRate,MIN(2258,E1072)*overallRate),ROUND(MAX(IF($B1072="Non - avec lien de dépendance",0,MIN((0.75*E1072),1694)),MIN(E1072,(0.75*$D1072),1694)),2)),IF($B1072="Non - avec lien de dépendance",MIN(1129,E1072,$D1072)*overallRate,MIN(2258,E1072)*overallRate)))))</f>
        <v>Effectuez l’étape 1</v>
      </c>
      <c r="H1072" s="68" t="str">
        <f>IF(ISTEXT(overallRate),"Effectuez l’étape 1",IF($C1072="Yes","Use Step 2a) Weekly for employees on leave with pay",IF(OR(COUNT($D1072,F1072)&lt;&gt;2,overallRate=0),0,IF(revenueReduction&gt;0.3,MAX(IF($B1072="Oui - sans lien de dépendance",MIN(2258,F1072,$D1072)*overallRate,MIN(2258,F1072)*overallRate),ROUND(MAX(IF($B1072="Non - avec lien de dépendance",0,MIN((0.75*F1072),1694)),MIN(F1072,(0.75*$D1072),1694)),2)),IF($B1072="Non - avec lien de dépendance",MIN(1129,F1072,$D1072)*overallRate,MIN(2258,F1072)*overallRate)))))</f>
        <v>Effectuez l’étape 1</v>
      </c>
      <c r="I1072" s="3">
        <f t="shared" si="16"/>
        <v>0</v>
      </c>
    </row>
    <row r="1073" spans="7:9" x14ac:dyDescent="0.5">
      <c r="G1073" s="68" t="str">
        <f>IF(ISTEXT(overallRate),"Effectuez l’étape 1",IF($C1073="Yes","Use Step 2a) Weekly for employees on leave with pay",IF(OR(COUNT($D1073,E1073)&lt;&gt;2,overallRate=0),0,IF(revenueReduction&gt;0.3,MAX(IF($B1073="Oui - sans lien de dépendance",MIN(2258,E1073,$D1073)*overallRate,MIN(2258,E1073)*overallRate),ROUND(MAX(IF($B1073="Non - avec lien de dépendance",0,MIN((0.75*E1073),1694)),MIN(E1073,(0.75*$D1073),1694)),2)),IF($B1073="Non - avec lien de dépendance",MIN(1129,E1073,$D1073)*overallRate,MIN(2258,E1073)*overallRate)))))</f>
        <v>Effectuez l’étape 1</v>
      </c>
      <c r="H1073" s="68" t="str">
        <f>IF(ISTEXT(overallRate),"Effectuez l’étape 1",IF($C1073="Yes","Use Step 2a) Weekly for employees on leave with pay",IF(OR(COUNT($D1073,F1073)&lt;&gt;2,overallRate=0),0,IF(revenueReduction&gt;0.3,MAX(IF($B1073="Oui - sans lien de dépendance",MIN(2258,F1073,$D1073)*overallRate,MIN(2258,F1073)*overallRate),ROUND(MAX(IF($B1073="Non - avec lien de dépendance",0,MIN((0.75*F1073),1694)),MIN(F1073,(0.75*$D1073),1694)),2)),IF($B1073="Non - avec lien de dépendance",MIN(1129,F1073,$D1073)*overallRate,MIN(2258,F1073)*overallRate)))))</f>
        <v>Effectuez l’étape 1</v>
      </c>
      <c r="I1073" s="3">
        <f t="shared" si="16"/>
        <v>0</v>
      </c>
    </row>
    <row r="1074" spans="7:9" x14ac:dyDescent="0.5">
      <c r="G1074" s="68" t="str">
        <f>IF(ISTEXT(overallRate),"Effectuez l’étape 1",IF($C1074="Yes","Use Step 2a) Weekly for employees on leave with pay",IF(OR(COUNT($D1074,E1074)&lt;&gt;2,overallRate=0),0,IF(revenueReduction&gt;0.3,MAX(IF($B1074="Oui - sans lien de dépendance",MIN(2258,E1074,$D1074)*overallRate,MIN(2258,E1074)*overallRate),ROUND(MAX(IF($B1074="Non - avec lien de dépendance",0,MIN((0.75*E1074),1694)),MIN(E1074,(0.75*$D1074),1694)),2)),IF($B1074="Non - avec lien de dépendance",MIN(1129,E1074,$D1074)*overallRate,MIN(2258,E1074)*overallRate)))))</f>
        <v>Effectuez l’étape 1</v>
      </c>
      <c r="H1074" s="68" t="str">
        <f>IF(ISTEXT(overallRate),"Effectuez l’étape 1",IF($C1074="Yes","Use Step 2a) Weekly for employees on leave with pay",IF(OR(COUNT($D1074,F1074)&lt;&gt;2,overallRate=0),0,IF(revenueReduction&gt;0.3,MAX(IF($B1074="Oui - sans lien de dépendance",MIN(2258,F1074,$D1074)*overallRate,MIN(2258,F1074)*overallRate),ROUND(MAX(IF($B1074="Non - avec lien de dépendance",0,MIN((0.75*F1074),1694)),MIN(F1074,(0.75*$D1074),1694)),2)),IF($B1074="Non - avec lien de dépendance",MIN(1129,F1074,$D1074)*overallRate,MIN(2258,F1074)*overallRate)))))</f>
        <v>Effectuez l’étape 1</v>
      </c>
      <c r="I1074" s="3">
        <f t="shared" si="16"/>
        <v>0</v>
      </c>
    </row>
    <row r="1075" spans="7:9" x14ac:dyDescent="0.5">
      <c r="G1075" s="68" t="str">
        <f>IF(ISTEXT(overallRate),"Effectuez l’étape 1",IF($C1075="Yes","Use Step 2a) Weekly for employees on leave with pay",IF(OR(COUNT($D1075,E1075)&lt;&gt;2,overallRate=0),0,IF(revenueReduction&gt;0.3,MAX(IF($B1075="Oui - sans lien de dépendance",MIN(2258,E1075,$D1075)*overallRate,MIN(2258,E1075)*overallRate),ROUND(MAX(IF($B1075="Non - avec lien de dépendance",0,MIN((0.75*E1075),1694)),MIN(E1075,(0.75*$D1075),1694)),2)),IF($B1075="Non - avec lien de dépendance",MIN(1129,E1075,$D1075)*overallRate,MIN(2258,E1075)*overallRate)))))</f>
        <v>Effectuez l’étape 1</v>
      </c>
      <c r="H1075" s="68" t="str">
        <f>IF(ISTEXT(overallRate),"Effectuez l’étape 1",IF($C1075="Yes","Use Step 2a) Weekly for employees on leave with pay",IF(OR(COUNT($D1075,F1075)&lt;&gt;2,overallRate=0),0,IF(revenueReduction&gt;0.3,MAX(IF($B1075="Oui - sans lien de dépendance",MIN(2258,F1075,$D1075)*overallRate,MIN(2258,F1075)*overallRate),ROUND(MAX(IF($B1075="Non - avec lien de dépendance",0,MIN((0.75*F1075),1694)),MIN(F1075,(0.75*$D1075),1694)),2)),IF($B1075="Non - avec lien de dépendance",MIN(1129,F1075,$D1075)*overallRate,MIN(2258,F1075)*overallRate)))))</f>
        <v>Effectuez l’étape 1</v>
      </c>
      <c r="I1075" s="3">
        <f t="shared" si="16"/>
        <v>0</v>
      </c>
    </row>
    <row r="1076" spans="7:9" x14ac:dyDescent="0.5">
      <c r="G1076" s="68" t="str">
        <f>IF(ISTEXT(overallRate),"Effectuez l’étape 1",IF($C1076="Yes","Use Step 2a) Weekly for employees on leave with pay",IF(OR(COUNT($D1076,E1076)&lt;&gt;2,overallRate=0),0,IF(revenueReduction&gt;0.3,MAX(IF($B1076="Oui - sans lien de dépendance",MIN(2258,E1076,$D1076)*overallRate,MIN(2258,E1076)*overallRate),ROUND(MAX(IF($B1076="Non - avec lien de dépendance",0,MIN((0.75*E1076),1694)),MIN(E1076,(0.75*$D1076),1694)),2)),IF($B1076="Non - avec lien de dépendance",MIN(1129,E1076,$D1076)*overallRate,MIN(2258,E1076)*overallRate)))))</f>
        <v>Effectuez l’étape 1</v>
      </c>
      <c r="H1076" s="68" t="str">
        <f>IF(ISTEXT(overallRate),"Effectuez l’étape 1",IF($C1076="Yes","Use Step 2a) Weekly for employees on leave with pay",IF(OR(COUNT($D1076,F1076)&lt;&gt;2,overallRate=0),0,IF(revenueReduction&gt;0.3,MAX(IF($B1076="Oui - sans lien de dépendance",MIN(2258,F1076,$D1076)*overallRate,MIN(2258,F1076)*overallRate),ROUND(MAX(IF($B1076="Non - avec lien de dépendance",0,MIN((0.75*F1076),1694)),MIN(F1076,(0.75*$D1076),1694)),2)),IF($B1076="Non - avec lien de dépendance",MIN(1129,F1076,$D1076)*overallRate,MIN(2258,F1076)*overallRate)))))</f>
        <v>Effectuez l’étape 1</v>
      </c>
      <c r="I1076" s="3">
        <f t="shared" si="16"/>
        <v>0</v>
      </c>
    </row>
    <row r="1077" spans="7:9" x14ac:dyDescent="0.5">
      <c r="G1077" s="68" t="str">
        <f>IF(ISTEXT(overallRate),"Effectuez l’étape 1",IF($C1077="Yes","Use Step 2a) Weekly for employees on leave with pay",IF(OR(COUNT($D1077,E1077)&lt;&gt;2,overallRate=0),0,IF(revenueReduction&gt;0.3,MAX(IF($B1077="Oui - sans lien de dépendance",MIN(2258,E1077,$D1077)*overallRate,MIN(2258,E1077)*overallRate),ROUND(MAX(IF($B1077="Non - avec lien de dépendance",0,MIN((0.75*E1077),1694)),MIN(E1077,(0.75*$D1077),1694)),2)),IF($B1077="Non - avec lien de dépendance",MIN(1129,E1077,$D1077)*overallRate,MIN(2258,E1077)*overallRate)))))</f>
        <v>Effectuez l’étape 1</v>
      </c>
      <c r="H1077" s="68" t="str">
        <f>IF(ISTEXT(overallRate),"Effectuez l’étape 1",IF($C1077="Yes","Use Step 2a) Weekly for employees on leave with pay",IF(OR(COUNT($D1077,F1077)&lt;&gt;2,overallRate=0),0,IF(revenueReduction&gt;0.3,MAX(IF($B1077="Oui - sans lien de dépendance",MIN(2258,F1077,$D1077)*overallRate,MIN(2258,F1077)*overallRate),ROUND(MAX(IF($B1077="Non - avec lien de dépendance",0,MIN((0.75*F1077),1694)),MIN(F1077,(0.75*$D1077),1694)),2)),IF($B1077="Non - avec lien de dépendance",MIN(1129,F1077,$D1077)*overallRate,MIN(2258,F1077)*overallRate)))))</f>
        <v>Effectuez l’étape 1</v>
      </c>
      <c r="I1077" s="3">
        <f t="shared" si="16"/>
        <v>0</v>
      </c>
    </row>
    <row r="1078" spans="7:9" x14ac:dyDescent="0.5">
      <c r="G1078" s="68" t="str">
        <f>IF(ISTEXT(overallRate),"Effectuez l’étape 1",IF($C1078="Yes","Use Step 2a) Weekly for employees on leave with pay",IF(OR(COUNT($D1078,E1078)&lt;&gt;2,overallRate=0),0,IF(revenueReduction&gt;0.3,MAX(IF($B1078="Oui - sans lien de dépendance",MIN(2258,E1078,$D1078)*overallRate,MIN(2258,E1078)*overallRate),ROUND(MAX(IF($B1078="Non - avec lien de dépendance",0,MIN((0.75*E1078),1694)),MIN(E1078,(0.75*$D1078),1694)),2)),IF($B1078="Non - avec lien de dépendance",MIN(1129,E1078,$D1078)*overallRate,MIN(2258,E1078)*overallRate)))))</f>
        <v>Effectuez l’étape 1</v>
      </c>
      <c r="H1078" s="68" t="str">
        <f>IF(ISTEXT(overallRate),"Effectuez l’étape 1",IF($C1078="Yes","Use Step 2a) Weekly for employees on leave with pay",IF(OR(COUNT($D1078,F1078)&lt;&gt;2,overallRate=0),0,IF(revenueReduction&gt;0.3,MAX(IF($B1078="Oui - sans lien de dépendance",MIN(2258,F1078,$D1078)*overallRate,MIN(2258,F1078)*overallRate),ROUND(MAX(IF($B1078="Non - avec lien de dépendance",0,MIN((0.75*F1078),1694)),MIN(F1078,(0.75*$D1078),1694)),2)),IF($B1078="Non - avec lien de dépendance",MIN(1129,F1078,$D1078)*overallRate,MIN(2258,F1078)*overallRate)))))</f>
        <v>Effectuez l’étape 1</v>
      </c>
      <c r="I1078" s="3">
        <f t="shared" si="16"/>
        <v>0</v>
      </c>
    </row>
    <row r="1079" spans="7:9" x14ac:dyDescent="0.5">
      <c r="G1079" s="68" t="str">
        <f>IF(ISTEXT(overallRate),"Effectuez l’étape 1",IF($C1079="Yes","Use Step 2a) Weekly for employees on leave with pay",IF(OR(COUNT($D1079,E1079)&lt;&gt;2,overallRate=0),0,IF(revenueReduction&gt;0.3,MAX(IF($B1079="Oui - sans lien de dépendance",MIN(2258,E1079,$D1079)*overallRate,MIN(2258,E1079)*overallRate),ROUND(MAX(IF($B1079="Non - avec lien de dépendance",0,MIN((0.75*E1079),1694)),MIN(E1079,(0.75*$D1079),1694)),2)),IF($B1079="Non - avec lien de dépendance",MIN(1129,E1079,$D1079)*overallRate,MIN(2258,E1079)*overallRate)))))</f>
        <v>Effectuez l’étape 1</v>
      </c>
      <c r="H1079" s="68" t="str">
        <f>IF(ISTEXT(overallRate),"Effectuez l’étape 1",IF($C1079="Yes","Use Step 2a) Weekly for employees on leave with pay",IF(OR(COUNT($D1079,F1079)&lt;&gt;2,overallRate=0),0,IF(revenueReduction&gt;0.3,MAX(IF($B1079="Oui - sans lien de dépendance",MIN(2258,F1079,$D1079)*overallRate,MIN(2258,F1079)*overallRate),ROUND(MAX(IF($B1079="Non - avec lien de dépendance",0,MIN((0.75*F1079),1694)),MIN(F1079,(0.75*$D1079),1694)),2)),IF($B1079="Non - avec lien de dépendance",MIN(1129,F1079,$D1079)*overallRate,MIN(2258,F1079)*overallRate)))))</f>
        <v>Effectuez l’étape 1</v>
      </c>
      <c r="I1079" s="3">
        <f t="shared" si="16"/>
        <v>0</v>
      </c>
    </row>
    <row r="1080" spans="7:9" x14ac:dyDescent="0.5">
      <c r="G1080" s="68" t="str">
        <f>IF(ISTEXT(overallRate),"Effectuez l’étape 1",IF($C1080="Yes","Use Step 2a) Weekly for employees on leave with pay",IF(OR(COUNT($D1080,E1080)&lt;&gt;2,overallRate=0),0,IF(revenueReduction&gt;0.3,MAX(IF($B1080="Oui - sans lien de dépendance",MIN(2258,E1080,$D1080)*overallRate,MIN(2258,E1080)*overallRate),ROUND(MAX(IF($B1080="Non - avec lien de dépendance",0,MIN((0.75*E1080),1694)),MIN(E1080,(0.75*$D1080),1694)),2)),IF($B1080="Non - avec lien de dépendance",MIN(1129,E1080,$D1080)*overallRate,MIN(2258,E1080)*overallRate)))))</f>
        <v>Effectuez l’étape 1</v>
      </c>
      <c r="H1080" s="68" t="str">
        <f>IF(ISTEXT(overallRate),"Effectuez l’étape 1",IF($C1080="Yes","Use Step 2a) Weekly for employees on leave with pay",IF(OR(COUNT($D1080,F1080)&lt;&gt;2,overallRate=0),0,IF(revenueReduction&gt;0.3,MAX(IF($B1080="Oui - sans lien de dépendance",MIN(2258,F1080,$D1080)*overallRate,MIN(2258,F1080)*overallRate),ROUND(MAX(IF($B1080="Non - avec lien de dépendance",0,MIN((0.75*F1080),1694)),MIN(F1080,(0.75*$D1080),1694)),2)),IF($B1080="Non - avec lien de dépendance",MIN(1129,F1080,$D1080)*overallRate,MIN(2258,F1080)*overallRate)))))</f>
        <v>Effectuez l’étape 1</v>
      </c>
      <c r="I1080" s="3">
        <f t="shared" si="16"/>
        <v>0</v>
      </c>
    </row>
    <row r="1081" spans="7:9" x14ac:dyDescent="0.5">
      <c r="G1081" s="68" t="str">
        <f>IF(ISTEXT(overallRate),"Effectuez l’étape 1",IF($C1081="Yes","Use Step 2a) Weekly for employees on leave with pay",IF(OR(COUNT($D1081,E1081)&lt;&gt;2,overallRate=0),0,IF(revenueReduction&gt;0.3,MAX(IF($B1081="Oui - sans lien de dépendance",MIN(2258,E1081,$D1081)*overallRate,MIN(2258,E1081)*overallRate),ROUND(MAX(IF($B1081="Non - avec lien de dépendance",0,MIN((0.75*E1081),1694)),MIN(E1081,(0.75*$D1081),1694)),2)),IF($B1081="Non - avec lien de dépendance",MIN(1129,E1081,$D1081)*overallRate,MIN(2258,E1081)*overallRate)))))</f>
        <v>Effectuez l’étape 1</v>
      </c>
      <c r="H1081" s="68" t="str">
        <f>IF(ISTEXT(overallRate),"Effectuez l’étape 1",IF($C1081="Yes","Use Step 2a) Weekly for employees on leave with pay",IF(OR(COUNT($D1081,F1081)&lt;&gt;2,overallRate=0),0,IF(revenueReduction&gt;0.3,MAX(IF($B1081="Oui - sans lien de dépendance",MIN(2258,F1081,$D1081)*overallRate,MIN(2258,F1081)*overallRate),ROUND(MAX(IF($B1081="Non - avec lien de dépendance",0,MIN((0.75*F1081),1694)),MIN(F1081,(0.75*$D1081),1694)),2)),IF($B1081="Non - avec lien de dépendance",MIN(1129,F1081,$D1081)*overallRate,MIN(2258,F1081)*overallRate)))))</f>
        <v>Effectuez l’étape 1</v>
      </c>
      <c r="I1081" s="3">
        <f t="shared" si="16"/>
        <v>0</v>
      </c>
    </row>
    <row r="1082" spans="7:9" x14ac:dyDescent="0.5">
      <c r="G1082" s="68" t="str">
        <f>IF(ISTEXT(overallRate),"Effectuez l’étape 1",IF($C1082="Yes","Use Step 2a) Weekly for employees on leave with pay",IF(OR(COUNT($D1082,E1082)&lt;&gt;2,overallRate=0),0,IF(revenueReduction&gt;0.3,MAX(IF($B1082="Oui - sans lien de dépendance",MIN(2258,E1082,$D1082)*overallRate,MIN(2258,E1082)*overallRate),ROUND(MAX(IF($B1082="Non - avec lien de dépendance",0,MIN((0.75*E1082),1694)),MIN(E1082,(0.75*$D1082),1694)),2)),IF($B1082="Non - avec lien de dépendance",MIN(1129,E1082,$D1082)*overallRate,MIN(2258,E1082)*overallRate)))))</f>
        <v>Effectuez l’étape 1</v>
      </c>
      <c r="H1082" s="68" t="str">
        <f>IF(ISTEXT(overallRate),"Effectuez l’étape 1",IF($C1082="Yes","Use Step 2a) Weekly for employees on leave with pay",IF(OR(COUNT($D1082,F1082)&lt;&gt;2,overallRate=0),0,IF(revenueReduction&gt;0.3,MAX(IF($B1082="Oui - sans lien de dépendance",MIN(2258,F1082,$D1082)*overallRate,MIN(2258,F1082)*overallRate),ROUND(MAX(IF($B1082="Non - avec lien de dépendance",0,MIN((0.75*F1082),1694)),MIN(F1082,(0.75*$D1082),1694)),2)),IF($B1082="Non - avec lien de dépendance",MIN(1129,F1082,$D1082)*overallRate,MIN(2258,F1082)*overallRate)))))</f>
        <v>Effectuez l’étape 1</v>
      </c>
      <c r="I1082" s="3">
        <f t="shared" si="16"/>
        <v>0</v>
      </c>
    </row>
    <row r="1083" spans="7:9" x14ac:dyDescent="0.5">
      <c r="G1083" s="68" t="str">
        <f>IF(ISTEXT(overallRate),"Effectuez l’étape 1",IF($C1083="Yes","Use Step 2a) Weekly for employees on leave with pay",IF(OR(COUNT($D1083,E1083)&lt;&gt;2,overallRate=0),0,IF(revenueReduction&gt;0.3,MAX(IF($B1083="Oui - sans lien de dépendance",MIN(2258,E1083,$D1083)*overallRate,MIN(2258,E1083)*overallRate),ROUND(MAX(IF($B1083="Non - avec lien de dépendance",0,MIN((0.75*E1083),1694)),MIN(E1083,(0.75*$D1083),1694)),2)),IF($B1083="Non - avec lien de dépendance",MIN(1129,E1083,$D1083)*overallRate,MIN(2258,E1083)*overallRate)))))</f>
        <v>Effectuez l’étape 1</v>
      </c>
      <c r="H1083" s="68" t="str">
        <f>IF(ISTEXT(overallRate),"Effectuez l’étape 1",IF($C1083="Yes","Use Step 2a) Weekly for employees on leave with pay",IF(OR(COUNT($D1083,F1083)&lt;&gt;2,overallRate=0),0,IF(revenueReduction&gt;0.3,MAX(IF($B1083="Oui - sans lien de dépendance",MIN(2258,F1083,$D1083)*overallRate,MIN(2258,F1083)*overallRate),ROUND(MAX(IF($B1083="Non - avec lien de dépendance",0,MIN((0.75*F1083),1694)),MIN(F1083,(0.75*$D1083),1694)),2)),IF($B1083="Non - avec lien de dépendance",MIN(1129,F1083,$D1083)*overallRate,MIN(2258,F1083)*overallRate)))))</f>
        <v>Effectuez l’étape 1</v>
      </c>
      <c r="I1083" s="3">
        <f t="shared" si="16"/>
        <v>0</v>
      </c>
    </row>
    <row r="1084" spans="7:9" x14ac:dyDescent="0.5">
      <c r="G1084" s="68" t="str">
        <f>IF(ISTEXT(overallRate),"Effectuez l’étape 1",IF($C1084="Yes","Use Step 2a) Weekly for employees on leave with pay",IF(OR(COUNT($D1084,E1084)&lt;&gt;2,overallRate=0),0,IF(revenueReduction&gt;0.3,MAX(IF($B1084="Oui - sans lien de dépendance",MIN(2258,E1084,$D1084)*overallRate,MIN(2258,E1084)*overallRate),ROUND(MAX(IF($B1084="Non - avec lien de dépendance",0,MIN((0.75*E1084),1694)),MIN(E1084,(0.75*$D1084),1694)),2)),IF($B1084="Non - avec lien de dépendance",MIN(1129,E1084,$D1084)*overallRate,MIN(2258,E1084)*overallRate)))))</f>
        <v>Effectuez l’étape 1</v>
      </c>
      <c r="H1084" s="68" t="str">
        <f>IF(ISTEXT(overallRate),"Effectuez l’étape 1",IF($C1084="Yes","Use Step 2a) Weekly for employees on leave with pay",IF(OR(COUNT($D1084,F1084)&lt;&gt;2,overallRate=0),0,IF(revenueReduction&gt;0.3,MAX(IF($B1084="Oui - sans lien de dépendance",MIN(2258,F1084,$D1084)*overallRate,MIN(2258,F1084)*overallRate),ROUND(MAX(IF($B1084="Non - avec lien de dépendance",0,MIN((0.75*F1084),1694)),MIN(F1084,(0.75*$D1084),1694)),2)),IF($B1084="Non - avec lien de dépendance",MIN(1129,F1084,$D1084)*overallRate,MIN(2258,F1084)*overallRate)))))</f>
        <v>Effectuez l’étape 1</v>
      </c>
      <c r="I1084" s="3">
        <f t="shared" si="16"/>
        <v>0</v>
      </c>
    </row>
    <row r="1085" spans="7:9" x14ac:dyDescent="0.5">
      <c r="G1085" s="68" t="str">
        <f>IF(ISTEXT(overallRate),"Effectuez l’étape 1",IF($C1085="Yes","Use Step 2a) Weekly for employees on leave with pay",IF(OR(COUNT($D1085,E1085)&lt;&gt;2,overallRate=0),0,IF(revenueReduction&gt;0.3,MAX(IF($B1085="Oui - sans lien de dépendance",MIN(2258,E1085,$D1085)*overallRate,MIN(2258,E1085)*overallRate),ROUND(MAX(IF($B1085="Non - avec lien de dépendance",0,MIN((0.75*E1085),1694)),MIN(E1085,(0.75*$D1085),1694)),2)),IF($B1085="Non - avec lien de dépendance",MIN(1129,E1085,$D1085)*overallRate,MIN(2258,E1085)*overallRate)))))</f>
        <v>Effectuez l’étape 1</v>
      </c>
      <c r="H1085" s="68" t="str">
        <f>IF(ISTEXT(overallRate),"Effectuez l’étape 1",IF($C1085="Yes","Use Step 2a) Weekly for employees on leave with pay",IF(OR(COUNT($D1085,F1085)&lt;&gt;2,overallRate=0),0,IF(revenueReduction&gt;0.3,MAX(IF($B1085="Oui - sans lien de dépendance",MIN(2258,F1085,$D1085)*overallRate,MIN(2258,F1085)*overallRate),ROUND(MAX(IF($B1085="Non - avec lien de dépendance",0,MIN((0.75*F1085),1694)),MIN(F1085,(0.75*$D1085),1694)),2)),IF($B1085="Non - avec lien de dépendance",MIN(1129,F1085,$D1085)*overallRate,MIN(2258,F1085)*overallRate)))))</f>
        <v>Effectuez l’étape 1</v>
      </c>
      <c r="I1085" s="3">
        <f t="shared" si="16"/>
        <v>0</v>
      </c>
    </row>
    <row r="1086" spans="7:9" x14ac:dyDescent="0.5">
      <c r="G1086" s="68" t="str">
        <f>IF(ISTEXT(overallRate),"Effectuez l’étape 1",IF($C1086="Yes","Use Step 2a) Weekly for employees on leave with pay",IF(OR(COUNT($D1086,E1086)&lt;&gt;2,overallRate=0),0,IF(revenueReduction&gt;0.3,MAX(IF($B1086="Oui - sans lien de dépendance",MIN(2258,E1086,$D1086)*overallRate,MIN(2258,E1086)*overallRate),ROUND(MAX(IF($B1086="Non - avec lien de dépendance",0,MIN((0.75*E1086),1694)),MIN(E1086,(0.75*$D1086),1694)),2)),IF($B1086="Non - avec lien de dépendance",MIN(1129,E1086,$D1086)*overallRate,MIN(2258,E1086)*overallRate)))))</f>
        <v>Effectuez l’étape 1</v>
      </c>
      <c r="H1086" s="68" t="str">
        <f>IF(ISTEXT(overallRate),"Effectuez l’étape 1",IF($C1086="Yes","Use Step 2a) Weekly for employees on leave with pay",IF(OR(COUNT($D1086,F1086)&lt;&gt;2,overallRate=0),0,IF(revenueReduction&gt;0.3,MAX(IF($B1086="Oui - sans lien de dépendance",MIN(2258,F1086,$D1086)*overallRate,MIN(2258,F1086)*overallRate),ROUND(MAX(IF($B1086="Non - avec lien de dépendance",0,MIN((0.75*F1086),1694)),MIN(F1086,(0.75*$D1086),1694)),2)),IF($B1086="Non - avec lien de dépendance",MIN(1129,F1086,$D1086)*overallRate,MIN(2258,F1086)*overallRate)))))</f>
        <v>Effectuez l’étape 1</v>
      </c>
      <c r="I1086" s="3">
        <f t="shared" si="16"/>
        <v>0</v>
      </c>
    </row>
    <row r="1087" spans="7:9" x14ac:dyDescent="0.5">
      <c r="G1087" s="68" t="str">
        <f>IF(ISTEXT(overallRate),"Effectuez l’étape 1",IF($C1087="Yes","Use Step 2a) Weekly for employees on leave with pay",IF(OR(COUNT($D1087,E1087)&lt;&gt;2,overallRate=0),0,IF(revenueReduction&gt;0.3,MAX(IF($B1087="Oui - sans lien de dépendance",MIN(2258,E1087,$D1087)*overallRate,MIN(2258,E1087)*overallRate),ROUND(MAX(IF($B1087="Non - avec lien de dépendance",0,MIN((0.75*E1087),1694)),MIN(E1087,(0.75*$D1087),1694)),2)),IF($B1087="Non - avec lien de dépendance",MIN(1129,E1087,$D1087)*overallRate,MIN(2258,E1087)*overallRate)))))</f>
        <v>Effectuez l’étape 1</v>
      </c>
      <c r="H1087" s="68" t="str">
        <f>IF(ISTEXT(overallRate),"Effectuez l’étape 1",IF($C1087="Yes","Use Step 2a) Weekly for employees on leave with pay",IF(OR(COUNT($D1087,F1087)&lt;&gt;2,overallRate=0),0,IF(revenueReduction&gt;0.3,MAX(IF($B1087="Oui - sans lien de dépendance",MIN(2258,F1087,$D1087)*overallRate,MIN(2258,F1087)*overallRate),ROUND(MAX(IF($B1087="Non - avec lien de dépendance",0,MIN((0.75*F1087),1694)),MIN(F1087,(0.75*$D1087),1694)),2)),IF($B1087="Non - avec lien de dépendance",MIN(1129,F1087,$D1087)*overallRate,MIN(2258,F1087)*overallRate)))))</f>
        <v>Effectuez l’étape 1</v>
      </c>
      <c r="I1087" s="3">
        <f t="shared" si="16"/>
        <v>0</v>
      </c>
    </row>
    <row r="1088" spans="7:9" x14ac:dyDescent="0.5">
      <c r="G1088" s="68" t="str">
        <f>IF(ISTEXT(overallRate),"Effectuez l’étape 1",IF($C1088="Yes","Use Step 2a) Weekly for employees on leave with pay",IF(OR(COUNT($D1088,E1088)&lt;&gt;2,overallRate=0),0,IF(revenueReduction&gt;0.3,MAX(IF($B1088="Oui - sans lien de dépendance",MIN(2258,E1088,$D1088)*overallRate,MIN(2258,E1088)*overallRate),ROUND(MAX(IF($B1088="Non - avec lien de dépendance",0,MIN((0.75*E1088),1694)),MIN(E1088,(0.75*$D1088),1694)),2)),IF($B1088="Non - avec lien de dépendance",MIN(1129,E1088,$D1088)*overallRate,MIN(2258,E1088)*overallRate)))))</f>
        <v>Effectuez l’étape 1</v>
      </c>
      <c r="H1088" s="68" t="str">
        <f>IF(ISTEXT(overallRate),"Effectuez l’étape 1",IF($C1088="Yes","Use Step 2a) Weekly for employees on leave with pay",IF(OR(COUNT($D1088,F1088)&lt;&gt;2,overallRate=0),0,IF(revenueReduction&gt;0.3,MAX(IF($B1088="Oui - sans lien de dépendance",MIN(2258,F1088,$D1088)*overallRate,MIN(2258,F1088)*overallRate),ROUND(MAX(IF($B1088="Non - avec lien de dépendance",0,MIN((0.75*F1088),1694)),MIN(F1088,(0.75*$D1088),1694)),2)),IF($B1088="Non - avec lien de dépendance",MIN(1129,F1088,$D1088)*overallRate,MIN(2258,F1088)*overallRate)))))</f>
        <v>Effectuez l’étape 1</v>
      </c>
      <c r="I1088" s="3">
        <f t="shared" si="16"/>
        <v>0</v>
      </c>
    </row>
    <row r="1089" spans="7:9" x14ac:dyDescent="0.5">
      <c r="G1089" s="68" t="str">
        <f>IF(ISTEXT(overallRate),"Effectuez l’étape 1",IF($C1089="Yes","Use Step 2a) Weekly for employees on leave with pay",IF(OR(COUNT($D1089,E1089)&lt;&gt;2,overallRate=0),0,IF(revenueReduction&gt;0.3,MAX(IF($B1089="Oui - sans lien de dépendance",MIN(2258,E1089,$D1089)*overallRate,MIN(2258,E1089)*overallRate),ROUND(MAX(IF($B1089="Non - avec lien de dépendance",0,MIN((0.75*E1089),1694)),MIN(E1089,(0.75*$D1089),1694)),2)),IF($B1089="Non - avec lien de dépendance",MIN(1129,E1089,$D1089)*overallRate,MIN(2258,E1089)*overallRate)))))</f>
        <v>Effectuez l’étape 1</v>
      </c>
      <c r="H1089" s="68" t="str">
        <f>IF(ISTEXT(overallRate),"Effectuez l’étape 1",IF($C1089="Yes","Use Step 2a) Weekly for employees on leave with pay",IF(OR(COUNT($D1089,F1089)&lt;&gt;2,overallRate=0),0,IF(revenueReduction&gt;0.3,MAX(IF($B1089="Oui - sans lien de dépendance",MIN(2258,F1089,$D1089)*overallRate,MIN(2258,F1089)*overallRate),ROUND(MAX(IF($B1089="Non - avec lien de dépendance",0,MIN((0.75*F1089),1694)),MIN(F1089,(0.75*$D1089),1694)),2)),IF($B1089="Non - avec lien de dépendance",MIN(1129,F1089,$D1089)*overallRate,MIN(2258,F1089)*overallRate)))))</f>
        <v>Effectuez l’étape 1</v>
      </c>
      <c r="I1089" s="3">
        <f t="shared" si="16"/>
        <v>0</v>
      </c>
    </row>
    <row r="1090" spans="7:9" x14ac:dyDescent="0.5">
      <c r="G1090" s="68" t="str">
        <f>IF(ISTEXT(overallRate),"Effectuez l’étape 1",IF($C1090="Yes","Use Step 2a) Weekly for employees on leave with pay",IF(OR(COUNT($D1090,E1090)&lt;&gt;2,overallRate=0),0,IF(revenueReduction&gt;0.3,MAX(IF($B1090="Oui - sans lien de dépendance",MIN(2258,E1090,$D1090)*overallRate,MIN(2258,E1090)*overallRate),ROUND(MAX(IF($B1090="Non - avec lien de dépendance",0,MIN((0.75*E1090),1694)),MIN(E1090,(0.75*$D1090),1694)),2)),IF($B1090="Non - avec lien de dépendance",MIN(1129,E1090,$D1090)*overallRate,MIN(2258,E1090)*overallRate)))))</f>
        <v>Effectuez l’étape 1</v>
      </c>
      <c r="H1090" s="68" t="str">
        <f>IF(ISTEXT(overallRate),"Effectuez l’étape 1",IF($C1090="Yes","Use Step 2a) Weekly for employees on leave with pay",IF(OR(COUNT($D1090,F1090)&lt;&gt;2,overallRate=0),0,IF(revenueReduction&gt;0.3,MAX(IF($B1090="Oui - sans lien de dépendance",MIN(2258,F1090,$D1090)*overallRate,MIN(2258,F1090)*overallRate),ROUND(MAX(IF($B1090="Non - avec lien de dépendance",0,MIN((0.75*F1090),1694)),MIN(F1090,(0.75*$D1090),1694)),2)),IF($B1090="Non - avec lien de dépendance",MIN(1129,F1090,$D1090)*overallRate,MIN(2258,F1090)*overallRate)))))</f>
        <v>Effectuez l’étape 1</v>
      </c>
      <c r="I1090" s="3">
        <f t="shared" si="16"/>
        <v>0</v>
      </c>
    </row>
    <row r="1091" spans="7:9" x14ac:dyDescent="0.5">
      <c r="G1091" s="68" t="str">
        <f>IF(ISTEXT(overallRate),"Effectuez l’étape 1",IF($C1091="Yes","Use Step 2a) Weekly for employees on leave with pay",IF(OR(COUNT($D1091,E1091)&lt;&gt;2,overallRate=0),0,IF(revenueReduction&gt;0.3,MAX(IF($B1091="Oui - sans lien de dépendance",MIN(2258,E1091,$D1091)*overallRate,MIN(2258,E1091)*overallRate),ROUND(MAX(IF($B1091="Non - avec lien de dépendance",0,MIN((0.75*E1091),1694)),MIN(E1091,(0.75*$D1091),1694)),2)),IF($B1091="Non - avec lien de dépendance",MIN(1129,E1091,$D1091)*overallRate,MIN(2258,E1091)*overallRate)))))</f>
        <v>Effectuez l’étape 1</v>
      </c>
      <c r="H1091" s="68" t="str">
        <f>IF(ISTEXT(overallRate),"Effectuez l’étape 1",IF($C1091="Yes","Use Step 2a) Weekly for employees on leave with pay",IF(OR(COUNT($D1091,F1091)&lt;&gt;2,overallRate=0),0,IF(revenueReduction&gt;0.3,MAX(IF($B1091="Oui - sans lien de dépendance",MIN(2258,F1091,$D1091)*overallRate,MIN(2258,F1091)*overallRate),ROUND(MAX(IF($B1091="Non - avec lien de dépendance",0,MIN((0.75*F1091),1694)),MIN(F1091,(0.75*$D1091),1694)),2)),IF($B1091="Non - avec lien de dépendance",MIN(1129,F1091,$D1091)*overallRate,MIN(2258,F1091)*overallRate)))))</f>
        <v>Effectuez l’étape 1</v>
      </c>
      <c r="I1091" s="3">
        <f t="shared" si="16"/>
        <v>0</v>
      </c>
    </row>
    <row r="1092" spans="7:9" x14ac:dyDescent="0.5">
      <c r="G1092" s="68" t="str">
        <f>IF(ISTEXT(overallRate),"Effectuez l’étape 1",IF($C1092="Yes","Use Step 2a) Weekly for employees on leave with pay",IF(OR(COUNT($D1092,E1092)&lt;&gt;2,overallRate=0),0,IF(revenueReduction&gt;0.3,MAX(IF($B1092="Oui - sans lien de dépendance",MIN(2258,E1092,$D1092)*overallRate,MIN(2258,E1092)*overallRate),ROUND(MAX(IF($B1092="Non - avec lien de dépendance",0,MIN((0.75*E1092),1694)),MIN(E1092,(0.75*$D1092),1694)),2)),IF($B1092="Non - avec lien de dépendance",MIN(1129,E1092,$D1092)*overallRate,MIN(2258,E1092)*overallRate)))))</f>
        <v>Effectuez l’étape 1</v>
      </c>
      <c r="H1092" s="68" t="str">
        <f>IF(ISTEXT(overallRate),"Effectuez l’étape 1",IF($C1092="Yes","Use Step 2a) Weekly for employees on leave with pay",IF(OR(COUNT($D1092,F1092)&lt;&gt;2,overallRate=0),0,IF(revenueReduction&gt;0.3,MAX(IF($B1092="Oui - sans lien de dépendance",MIN(2258,F1092,$D1092)*overallRate,MIN(2258,F1092)*overallRate),ROUND(MAX(IF($B1092="Non - avec lien de dépendance",0,MIN((0.75*F1092),1694)),MIN(F1092,(0.75*$D1092),1694)),2)),IF($B1092="Non - avec lien de dépendance",MIN(1129,F1092,$D1092)*overallRate,MIN(2258,F1092)*overallRate)))))</f>
        <v>Effectuez l’étape 1</v>
      </c>
      <c r="I1092" s="3">
        <f t="shared" si="16"/>
        <v>0</v>
      </c>
    </row>
    <row r="1093" spans="7:9" x14ac:dyDescent="0.5">
      <c r="G1093" s="68" t="str">
        <f>IF(ISTEXT(overallRate),"Effectuez l’étape 1",IF($C1093="Yes","Use Step 2a) Weekly for employees on leave with pay",IF(OR(COUNT($D1093,E1093)&lt;&gt;2,overallRate=0),0,IF(revenueReduction&gt;0.3,MAX(IF($B1093="Oui - sans lien de dépendance",MIN(2258,E1093,$D1093)*overallRate,MIN(2258,E1093)*overallRate),ROUND(MAX(IF($B1093="Non - avec lien de dépendance",0,MIN((0.75*E1093),1694)),MIN(E1093,(0.75*$D1093),1694)),2)),IF($B1093="Non - avec lien de dépendance",MIN(1129,E1093,$D1093)*overallRate,MIN(2258,E1093)*overallRate)))))</f>
        <v>Effectuez l’étape 1</v>
      </c>
      <c r="H1093" s="68" t="str">
        <f>IF(ISTEXT(overallRate),"Effectuez l’étape 1",IF($C1093="Yes","Use Step 2a) Weekly for employees on leave with pay",IF(OR(COUNT($D1093,F1093)&lt;&gt;2,overallRate=0),0,IF(revenueReduction&gt;0.3,MAX(IF($B1093="Oui - sans lien de dépendance",MIN(2258,F1093,$D1093)*overallRate,MIN(2258,F1093)*overallRate),ROUND(MAX(IF($B1093="Non - avec lien de dépendance",0,MIN((0.75*F1093),1694)),MIN(F1093,(0.75*$D1093),1694)),2)),IF($B1093="Non - avec lien de dépendance",MIN(1129,F1093,$D1093)*overallRate,MIN(2258,F1093)*overallRate)))))</f>
        <v>Effectuez l’étape 1</v>
      </c>
      <c r="I1093" s="3">
        <f t="shared" si="16"/>
        <v>0</v>
      </c>
    </row>
    <row r="1094" spans="7:9" x14ac:dyDescent="0.5">
      <c r="G1094" s="68" t="str">
        <f>IF(ISTEXT(overallRate),"Effectuez l’étape 1",IF($C1094="Yes","Use Step 2a) Weekly for employees on leave with pay",IF(OR(COUNT($D1094,E1094)&lt;&gt;2,overallRate=0),0,IF(revenueReduction&gt;0.3,MAX(IF($B1094="Oui - sans lien de dépendance",MIN(2258,E1094,$D1094)*overallRate,MIN(2258,E1094)*overallRate),ROUND(MAX(IF($B1094="Non - avec lien de dépendance",0,MIN((0.75*E1094),1694)),MIN(E1094,(0.75*$D1094),1694)),2)),IF($B1094="Non - avec lien de dépendance",MIN(1129,E1094,$D1094)*overallRate,MIN(2258,E1094)*overallRate)))))</f>
        <v>Effectuez l’étape 1</v>
      </c>
      <c r="H1094" s="68" t="str">
        <f>IF(ISTEXT(overallRate),"Effectuez l’étape 1",IF($C1094="Yes","Use Step 2a) Weekly for employees on leave with pay",IF(OR(COUNT($D1094,F1094)&lt;&gt;2,overallRate=0),0,IF(revenueReduction&gt;0.3,MAX(IF($B1094="Oui - sans lien de dépendance",MIN(2258,F1094,$D1094)*overallRate,MIN(2258,F1094)*overallRate),ROUND(MAX(IF($B1094="Non - avec lien de dépendance",0,MIN((0.75*F1094),1694)),MIN(F1094,(0.75*$D1094),1694)),2)),IF($B1094="Non - avec lien de dépendance",MIN(1129,F1094,$D1094)*overallRate,MIN(2258,F1094)*overallRate)))))</f>
        <v>Effectuez l’étape 1</v>
      </c>
      <c r="I1094" s="3">
        <f t="shared" si="16"/>
        <v>0</v>
      </c>
    </row>
    <row r="1095" spans="7:9" x14ac:dyDescent="0.5">
      <c r="G1095" s="68" t="str">
        <f>IF(ISTEXT(overallRate),"Effectuez l’étape 1",IF($C1095="Yes","Use Step 2a) Weekly for employees on leave with pay",IF(OR(COUNT($D1095,E1095)&lt;&gt;2,overallRate=0),0,IF(revenueReduction&gt;0.3,MAX(IF($B1095="Oui - sans lien de dépendance",MIN(2258,E1095,$D1095)*overallRate,MIN(2258,E1095)*overallRate),ROUND(MAX(IF($B1095="Non - avec lien de dépendance",0,MIN((0.75*E1095),1694)),MIN(E1095,(0.75*$D1095),1694)),2)),IF($B1095="Non - avec lien de dépendance",MIN(1129,E1095,$D1095)*overallRate,MIN(2258,E1095)*overallRate)))))</f>
        <v>Effectuez l’étape 1</v>
      </c>
      <c r="H1095" s="68" t="str">
        <f>IF(ISTEXT(overallRate),"Effectuez l’étape 1",IF($C1095="Yes","Use Step 2a) Weekly for employees on leave with pay",IF(OR(COUNT($D1095,F1095)&lt;&gt;2,overallRate=0),0,IF(revenueReduction&gt;0.3,MAX(IF($B1095="Oui - sans lien de dépendance",MIN(2258,F1095,$D1095)*overallRate,MIN(2258,F1095)*overallRate),ROUND(MAX(IF($B1095="Non - avec lien de dépendance",0,MIN((0.75*F1095),1694)),MIN(F1095,(0.75*$D1095),1694)),2)),IF($B1095="Non - avec lien de dépendance",MIN(1129,F1095,$D1095)*overallRate,MIN(2258,F1095)*overallRate)))))</f>
        <v>Effectuez l’étape 1</v>
      </c>
      <c r="I1095" s="3">
        <f t="shared" ref="I1095:I1158" si="17">IF(AND(COUNT(B1095:F1095)&gt;0,OR(COUNT(D1095:F1095)&lt;&gt;3,ISBLANK(B1095))),"Fill out all amounts",IF(COUNTIF(E1095:F1095,0)&gt;0,0,SUM(G1095:H1095)))</f>
        <v>0</v>
      </c>
    </row>
    <row r="1096" spans="7:9" x14ac:dyDescent="0.5">
      <c r="G1096" s="68" t="str">
        <f>IF(ISTEXT(overallRate),"Effectuez l’étape 1",IF($C1096="Yes","Use Step 2a) Weekly for employees on leave with pay",IF(OR(COUNT($D1096,E1096)&lt;&gt;2,overallRate=0),0,IF(revenueReduction&gt;0.3,MAX(IF($B1096="Oui - sans lien de dépendance",MIN(2258,E1096,$D1096)*overallRate,MIN(2258,E1096)*overallRate),ROUND(MAX(IF($B1096="Non - avec lien de dépendance",0,MIN((0.75*E1096),1694)),MIN(E1096,(0.75*$D1096),1694)),2)),IF($B1096="Non - avec lien de dépendance",MIN(1129,E1096,$D1096)*overallRate,MIN(2258,E1096)*overallRate)))))</f>
        <v>Effectuez l’étape 1</v>
      </c>
      <c r="H1096" s="68" t="str">
        <f>IF(ISTEXT(overallRate),"Effectuez l’étape 1",IF($C1096="Yes","Use Step 2a) Weekly for employees on leave with pay",IF(OR(COUNT($D1096,F1096)&lt;&gt;2,overallRate=0),0,IF(revenueReduction&gt;0.3,MAX(IF($B1096="Oui - sans lien de dépendance",MIN(2258,F1096,$D1096)*overallRate,MIN(2258,F1096)*overallRate),ROUND(MAX(IF($B1096="Non - avec lien de dépendance",0,MIN((0.75*F1096),1694)),MIN(F1096,(0.75*$D1096),1694)),2)),IF($B1096="Non - avec lien de dépendance",MIN(1129,F1096,$D1096)*overallRate,MIN(2258,F1096)*overallRate)))))</f>
        <v>Effectuez l’étape 1</v>
      </c>
      <c r="I1096" s="3">
        <f t="shared" si="17"/>
        <v>0</v>
      </c>
    </row>
    <row r="1097" spans="7:9" x14ac:dyDescent="0.5">
      <c r="G1097" s="68" t="str">
        <f>IF(ISTEXT(overallRate),"Effectuez l’étape 1",IF($C1097="Yes","Use Step 2a) Weekly for employees on leave with pay",IF(OR(COUNT($D1097,E1097)&lt;&gt;2,overallRate=0),0,IF(revenueReduction&gt;0.3,MAX(IF($B1097="Oui - sans lien de dépendance",MIN(2258,E1097,$D1097)*overallRate,MIN(2258,E1097)*overallRate),ROUND(MAX(IF($B1097="Non - avec lien de dépendance",0,MIN((0.75*E1097),1694)),MIN(E1097,(0.75*$D1097),1694)),2)),IF($B1097="Non - avec lien de dépendance",MIN(1129,E1097,$D1097)*overallRate,MIN(2258,E1097)*overallRate)))))</f>
        <v>Effectuez l’étape 1</v>
      </c>
      <c r="H1097" s="68" t="str">
        <f>IF(ISTEXT(overallRate),"Effectuez l’étape 1",IF($C1097="Yes","Use Step 2a) Weekly for employees on leave with pay",IF(OR(COUNT($D1097,F1097)&lt;&gt;2,overallRate=0),0,IF(revenueReduction&gt;0.3,MAX(IF($B1097="Oui - sans lien de dépendance",MIN(2258,F1097,$D1097)*overallRate,MIN(2258,F1097)*overallRate),ROUND(MAX(IF($B1097="Non - avec lien de dépendance",0,MIN((0.75*F1097),1694)),MIN(F1097,(0.75*$D1097),1694)),2)),IF($B1097="Non - avec lien de dépendance",MIN(1129,F1097,$D1097)*overallRate,MIN(2258,F1097)*overallRate)))))</f>
        <v>Effectuez l’étape 1</v>
      </c>
      <c r="I1097" s="3">
        <f t="shared" si="17"/>
        <v>0</v>
      </c>
    </row>
    <row r="1098" spans="7:9" x14ac:dyDescent="0.5">
      <c r="G1098" s="68" t="str">
        <f>IF(ISTEXT(overallRate),"Effectuez l’étape 1",IF($C1098="Yes","Use Step 2a) Weekly for employees on leave with pay",IF(OR(COUNT($D1098,E1098)&lt;&gt;2,overallRate=0),0,IF(revenueReduction&gt;0.3,MAX(IF($B1098="Oui - sans lien de dépendance",MIN(2258,E1098,$D1098)*overallRate,MIN(2258,E1098)*overallRate),ROUND(MAX(IF($B1098="Non - avec lien de dépendance",0,MIN((0.75*E1098),1694)),MIN(E1098,(0.75*$D1098),1694)),2)),IF($B1098="Non - avec lien de dépendance",MIN(1129,E1098,$D1098)*overallRate,MIN(2258,E1098)*overallRate)))))</f>
        <v>Effectuez l’étape 1</v>
      </c>
      <c r="H1098" s="68" t="str">
        <f>IF(ISTEXT(overallRate),"Effectuez l’étape 1",IF($C1098="Yes","Use Step 2a) Weekly for employees on leave with pay",IF(OR(COUNT($D1098,F1098)&lt;&gt;2,overallRate=0),0,IF(revenueReduction&gt;0.3,MAX(IF($B1098="Oui - sans lien de dépendance",MIN(2258,F1098,$D1098)*overallRate,MIN(2258,F1098)*overallRate),ROUND(MAX(IF($B1098="Non - avec lien de dépendance",0,MIN((0.75*F1098),1694)),MIN(F1098,(0.75*$D1098),1694)),2)),IF($B1098="Non - avec lien de dépendance",MIN(1129,F1098,$D1098)*overallRate,MIN(2258,F1098)*overallRate)))))</f>
        <v>Effectuez l’étape 1</v>
      </c>
      <c r="I1098" s="3">
        <f t="shared" si="17"/>
        <v>0</v>
      </c>
    </row>
    <row r="1099" spans="7:9" x14ac:dyDescent="0.5">
      <c r="G1099" s="68" t="str">
        <f>IF(ISTEXT(overallRate),"Effectuez l’étape 1",IF($C1099="Yes","Use Step 2a) Weekly for employees on leave with pay",IF(OR(COUNT($D1099,E1099)&lt;&gt;2,overallRate=0),0,IF(revenueReduction&gt;0.3,MAX(IF($B1099="Oui - sans lien de dépendance",MIN(2258,E1099,$D1099)*overallRate,MIN(2258,E1099)*overallRate),ROUND(MAX(IF($B1099="Non - avec lien de dépendance",0,MIN((0.75*E1099),1694)),MIN(E1099,(0.75*$D1099),1694)),2)),IF($B1099="Non - avec lien de dépendance",MIN(1129,E1099,$D1099)*overallRate,MIN(2258,E1099)*overallRate)))))</f>
        <v>Effectuez l’étape 1</v>
      </c>
      <c r="H1099" s="68" t="str">
        <f>IF(ISTEXT(overallRate),"Effectuez l’étape 1",IF($C1099="Yes","Use Step 2a) Weekly for employees on leave with pay",IF(OR(COUNT($D1099,F1099)&lt;&gt;2,overallRate=0),0,IF(revenueReduction&gt;0.3,MAX(IF($B1099="Oui - sans lien de dépendance",MIN(2258,F1099,$D1099)*overallRate,MIN(2258,F1099)*overallRate),ROUND(MAX(IF($B1099="Non - avec lien de dépendance",0,MIN((0.75*F1099),1694)),MIN(F1099,(0.75*$D1099),1694)),2)),IF($B1099="Non - avec lien de dépendance",MIN(1129,F1099,$D1099)*overallRate,MIN(2258,F1099)*overallRate)))))</f>
        <v>Effectuez l’étape 1</v>
      </c>
      <c r="I1099" s="3">
        <f t="shared" si="17"/>
        <v>0</v>
      </c>
    </row>
    <row r="1100" spans="7:9" x14ac:dyDescent="0.5">
      <c r="G1100" s="68" t="str">
        <f>IF(ISTEXT(overallRate),"Effectuez l’étape 1",IF($C1100="Yes","Use Step 2a) Weekly for employees on leave with pay",IF(OR(COUNT($D1100,E1100)&lt;&gt;2,overallRate=0),0,IF(revenueReduction&gt;0.3,MAX(IF($B1100="Oui - sans lien de dépendance",MIN(2258,E1100,$D1100)*overallRate,MIN(2258,E1100)*overallRate),ROUND(MAX(IF($B1100="Non - avec lien de dépendance",0,MIN((0.75*E1100),1694)),MIN(E1100,(0.75*$D1100),1694)),2)),IF($B1100="Non - avec lien de dépendance",MIN(1129,E1100,$D1100)*overallRate,MIN(2258,E1100)*overallRate)))))</f>
        <v>Effectuez l’étape 1</v>
      </c>
      <c r="H1100" s="68" t="str">
        <f>IF(ISTEXT(overallRate),"Effectuez l’étape 1",IF($C1100="Yes","Use Step 2a) Weekly for employees on leave with pay",IF(OR(COUNT($D1100,F1100)&lt;&gt;2,overallRate=0),0,IF(revenueReduction&gt;0.3,MAX(IF($B1100="Oui - sans lien de dépendance",MIN(2258,F1100,$D1100)*overallRate,MIN(2258,F1100)*overallRate),ROUND(MAX(IF($B1100="Non - avec lien de dépendance",0,MIN((0.75*F1100),1694)),MIN(F1100,(0.75*$D1100),1694)),2)),IF($B1100="Non - avec lien de dépendance",MIN(1129,F1100,$D1100)*overallRate,MIN(2258,F1100)*overallRate)))))</f>
        <v>Effectuez l’étape 1</v>
      </c>
      <c r="I1100" s="3">
        <f t="shared" si="17"/>
        <v>0</v>
      </c>
    </row>
    <row r="1101" spans="7:9" x14ac:dyDescent="0.5">
      <c r="G1101" s="68" t="str">
        <f>IF(ISTEXT(overallRate),"Effectuez l’étape 1",IF($C1101="Yes","Use Step 2a) Weekly for employees on leave with pay",IF(OR(COUNT($D1101,E1101)&lt;&gt;2,overallRate=0),0,IF(revenueReduction&gt;0.3,MAX(IF($B1101="Oui - sans lien de dépendance",MIN(2258,E1101,$D1101)*overallRate,MIN(2258,E1101)*overallRate),ROUND(MAX(IF($B1101="Non - avec lien de dépendance",0,MIN((0.75*E1101),1694)),MIN(E1101,(0.75*$D1101),1694)),2)),IF($B1101="Non - avec lien de dépendance",MIN(1129,E1101,$D1101)*overallRate,MIN(2258,E1101)*overallRate)))))</f>
        <v>Effectuez l’étape 1</v>
      </c>
      <c r="H1101" s="68" t="str">
        <f>IF(ISTEXT(overallRate),"Effectuez l’étape 1",IF($C1101="Yes","Use Step 2a) Weekly for employees on leave with pay",IF(OR(COUNT($D1101,F1101)&lt;&gt;2,overallRate=0),0,IF(revenueReduction&gt;0.3,MAX(IF($B1101="Oui - sans lien de dépendance",MIN(2258,F1101,$D1101)*overallRate,MIN(2258,F1101)*overallRate),ROUND(MAX(IF($B1101="Non - avec lien de dépendance",0,MIN((0.75*F1101),1694)),MIN(F1101,(0.75*$D1101),1694)),2)),IF($B1101="Non - avec lien de dépendance",MIN(1129,F1101,$D1101)*overallRate,MIN(2258,F1101)*overallRate)))))</f>
        <v>Effectuez l’étape 1</v>
      </c>
      <c r="I1101" s="3">
        <f t="shared" si="17"/>
        <v>0</v>
      </c>
    </row>
    <row r="1102" spans="7:9" x14ac:dyDescent="0.5">
      <c r="G1102" s="68" t="str">
        <f>IF(ISTEXT(overallRate),"Effectuez l’étape 1",IF($C1102="Yes","Use Step 2a) Weekly for employees on leave with pay",IF(OR(COUNT($D1102,E1102)&lt;&gt;2,overallRate=0),0,IF(revenueReduction&gt;0.3,MAX(IF($B1102="Oui - sans lien de dépendance",MIN(2258,E1102,$D1102)*overallRate,MIN(2258,E1102)*overallRate),ROUND(MAX(IF($B1102="Non - avec lien de dépendance",0,MIN((0.75*E1102),1694)),MIN(E1102,(0.75*$D1102),1694)),2)),IF($B1102="Non - avec lien de dépendance",MIN(1129,E1102,$D1102)*overallRate,MIN(2258,E1102)*overallRate)))))</f>
        <v>Effectuez l’étape 1</v>
      </c>
      <c r="H1102" s="68" t="str">
        <f>IF(ISTEXT(overallRate),"Effectuez l’étape 1",IF($C1102="Yes","Use Step 2a) Weekly for employees on leave with pay",IF(OR(COUNT($D1102,F1102)&lt;&gt;2,overallRate=0),0,IF(revenueReduction&gt;0.3,MAX(IF($B1102="Oui - sans lien de dépendance",MIN(2258,F1102,$D1102)*overallRate,MIN(2258,F1102)*overallRate),ROUND(MAX(IF($B1102="Non - avec lien de dépendance",0,MIN((0.75*F1102),1694)),MIN(F1102,(0.75*$D1102),1694)),2)),IF($B1102="Non - avec lien de dépendance",MIN(1129,F1102,$D1102)*overallRate,MIN(2258,F1102)*overallRate)))))</f>
        <v>Effectuez l’étape 1</v>
      </c>
      <c r="I1102" s="3">
        <f t="shared" si="17"/>
        <v>0</v>
      </c>
    </row>
    <row r="1103" spans="7:9" x14ac:dyDescent="0.5">
      <c r="G1103" s="68" t="str">
        <f>IF(ISTEXT(overallRate),"Effectuez l’étape 1",IF($C1103="Yes","Use Step 2a) Weekly for employees on leave with pay",IF(OR(COUNT($D1103,E1103)&lt;&gt;2,overallRate=0),0,IF(revenueReduction&gt;0.3,MAX(IF($B1103="Oui - sans lien de dépendance",MIN(2258,E1103,$D1103)*overallRate,MIN(2258,E1103)*overallRate),ROUND(MAX(IF($B1103="Non - avec lien de dépendance",0,MIN((0.75*E1103),1694)),MIN(E1103,(0.75*$D1103),1694)),2)),IF($B1103="Non - avec lien de dépendance",MIN(1129,E1103,$D1103)*overallRate,MIN(2258,E1103)*overallRate)))))</f>
        <v>Effectuez l’étape 1</v>
      </c>
      <c r="H1103" s="68" t="str">
        <f>IF(ISTEXT(overallRate),"Effectuez l’étape 1",IF($C1103="Yes","Use Step 2a) Weekly for employees on leave with pay",IF(OR(COUNT($D1103,F1103)&lt;&gt;2,overallRate=0),0,IF(revenueReduction&gt;0.3,MAX(IF($B1103="Oui - sans lien de dépendance",MIN(2258,F1103,$D1103)*overallRate,MIN(2258,F1103)*overallRate),ROUND(MAX(IF($B1103="Non - avec lien de dépendance",0,MIN((0.75*F1103),1694)),MIN(F1103,(0.75*$D1103),1694)),2)),IF($B1103="Non - avec lien de dépendance",MIN(1129,F1103,$D1103)*overallRate,MIN(2258,F1103)*overallRate)))))</f>
        <v>Effectuez l’étape 1</v>
      </c>
      <c r="I1103" s="3">
        <f t="shared" si="17"/>
        <v>0</v>
      </c>
    </row>
    <row r="1104" spans="7:9" x14ac:dyDescent="0.5">
      <c r="G1104" s="68" t="str">
        <f>IF(ISTEXT(overallRate),"Effectuez l’étape 1",IF($C1104="Yes","Use Step 2a) Weekly for employees on leave with pay",IF(OR(COUNT($D1104,E1104)&lt;&gt;2,overallRate=0),0,IF(revenueReduction&gt;0.3,MAX(IF($B1104="Oui - sans lien de dépendance",MIN(2258,E1104,$D1104)*overallRate,MIN(2258,E1104)*overallRate),ROUND(MAX(IF($B1104="Non - avec lien de dépendance",0,MIN((0.75*E1104),1694)),MIN(E1104,(0.75*$D1104),1694)),2)),IF($B1104="Non - avec lien de dépendance",MIN(1129,E1104,$D1104)*overallRate,MIN(2258,E1104)*overallRate)))))</f>
        <v>Effectuez l’étape 1</v>
      </c>
      <c r="H1104" s="68" t="str">
        <f>IF(ISTEXT(overallRate),"Effectuez l’étape 1",IF($C1104="Yes","Use Step 2a) Weekly for employees on leave with pay",IF(OR(COUNT($D1104,F1104)&lt;&gt;2,overallRate=0),0,IF(revenueReduction&gt;0.3,MAX(IF($B1104="Oui - sans lien de dépendance",MIN(2258,F1104,$D1104)*overallRate,MIN(2258,F1104)*overallRate),ROUND(MAX(IF($B1104="Non - avec lien de dépendance",0,MIN((0.75*F1104),1694)),MIN(F1104,(0.75*$D1104),1694)),2)),IF($B1104="Non - avec lien de dépendance",MIN(1129,F1104,$D1104)*overallRate,MIN(2258,F1104)*overallRate)))))</f>
        <v>Effectuez l’étape 1</v>
      </c>
      <c r="I1104" s="3">
        <f t="shared" si="17"/>
        <v>0</v>
      </c>
    </row>
    <row r="1105" spans="7:9" x14ac:dyDescent="0.5">
      <c r="G1105" s="68" t="str">
        <f>IF(ISTEXT(overallRate),"Effectuez l’étape 1",IF($C1105="Yes","Use Step 2a) Weekly for employees on leave with pay",IF(OR(COUNT($D1105,E1105)&lt;&gt;2,overallRate=0),0,IF(revenueReduction&gt;0.3,MAX(IF($B1105="Oui - sans lien de dépendance",MIN(2258,E1105,$D1105)*overallRate,MIN(2258,E1105)*overallRate),ROUND(MAX(IF($B1105="Non - avec lien de dépendance",0,MIN((0.75*E1105),1694)),MIN(E1105,(0.75*$D1105),1694)),2)),IF($B1105="Non - avec lien de dépendance",MIN(1129,E1105,$D1105)*overallRate,MIN(2258,E1105)*overallRate)))))</f>
        <v>Effectuez l’étape 1</v>
      </c>
      <c r="H1105" s="68" t="str">
        <f>IF(ISTEXT(overallRate),"Effectuez l’étape 1",IF($C1105="Yes","Use Step 2a) Weekly for employees on leave with pay",IF(OR(COUNT($D1105,F1105)&lt;&gt;2,overallRate=0),0,IF(revenueReduction&gt;0.3,MAX(IF($B1105="Oui - sans lien de dépendance",MIN(2258,F1105,$D1105)*overallRate,MIN(2258,F1105)*overallRate),ROUND(MAX(IF($B1105="Non - avec lien de dépendance",0,MIN((0.75*F1105),1694)),MIN(F1105,(0.75*$D1105),1694)),2)),IF($B1105="Non - avec lien de dépendance",MIN(1129,F1105,$D1105)*overallRate,MIN(2258,F1105)*overallRate)))))</f>
        <v>Effectuez l’étape 1</v>
      </c>
      <c r="I1105" s="3">
        <f t="shared" si="17"/>
        <v>0</v>
      </c>
    </row>
    <row r="1106" spans="7:9" x14ac:dyDescent="0.5">
      <c r="G1106" s="68" t="str">
        <f>IF(ISTEXT(overallRate),"Effectuez l’étape 1",IF($C1106="Yes","Use Step 2a) Weekly for employees on leave with pay",IF(OR(COUNT($D1106,E1106)&lt;&gt;2,overallRate=0),0,IF(revenueReduction&gt;0.3,MAX(IF($B1106="Oui - sans lien de dépendance",MIN(2258,E1106,$D1106)*overallRate,MIN(2258,E1106)*overallRate),ROUND(MAX(IF($B1106="Non - avec lien de dépendance",0,MIN((0.75*E1106),1694)),MIN(E1106,(0.75*$D1106),1694)),2)),IF($B1106="Non - avec lien de dépendance",MIN(1129,E1106,$D1106)*overallRate,MIN(2258,E1106)*overallRate)))))</f>
        <v>Effectuez l’étape 1</v>
      </c>
      <c r="H1106" s="68" t="str">
        <f>IF(ISTEXT(overallRate),"Effectuez l’étape 1",IF($C1106="Yes","Use Step 2a) Weekly for employees on leave with pay",IF(OR(COUNT($D1106,F1106)&lt;&gt;2,overallRate=0),0,IF(revenueReduction&gt;0.3,MAX(IF($B1106="Oui - sans lien de dépendance",MIN(2258,F1106,$D1106)*overallRate,MIN(2258,F1106)*overallRate),ROUND(MAX(IF($B1106="Non - avec lien de dépendance",0,MIN((0.75*F1106),1694)),MIN(F1106,(0.75*$D1106),1694)),2)),IF($B1106="Non - avec lien de dépendance",MIN(1129,F1106,$D1106)*overallRate,MIN(2258,F1106)*overallRate)))))</f>
        <v>Effectuez l’étape 1</v>
      </c>
      <c r="I1106" s="3">
        <f t="shared" si="17"/>
        <v>0</v>
      </c>
    </row>
    <row r="1107" spans="7:9" x14ac:dyDescent="0.5">
      <c r="G1107" s="68" t="str">
        <f>IF(ISTEXT(overallRate),"Effectuez l’étape 1",IF($C1107="Yes","Use Step 2a) Weekly for employees on leave with pay",IF(OR(COUNT($D1107,E1107)&lt;&gt;2,overallRate=0),0,IF(revenueReduction&gt;0.3,MAX(IF($B1107="Oui - sans lien de dépendance",MIN(2258,E1107,$D1107)*overallRate,MIN(2258,E1107)*overallRate),ROUND(MAX(IF($B1107="Non - avec lien de dépendance",0,MIN((0.75*E1107),1694)),MIN(E1107,(0.75*$D1107),1694)),2)),IF($B1107="Non - avec lien de dépendance",MIN(1129,E1107,$D1107)*overallRate,MIN(2258,E1107)*overallRate)))))</f>
        <v>Effectuez l’étape 1</v>
      </c>
      <c r="H1107" s="68" t="str">
        <f>IF(ISTEXT(overallRate),"Effectuez l’étape 1",IF($C1107="Yes","Use Step 2a) Weekly for employees on leave with pay",IF(OR(COUNT($D1107,F1107)&lt;&gt;2,overallRate=0),0,IF(revenueReduction&gt;0.3,MAX(IF($B1107="Oui - sans lien de dépendance",MIN(2258,F1107,$D1107)*overallRate,MIN(2258,F1107)*overallRate),ROUND(MAX(IF($B1107="Non - avec lien de dépendance",0,MIN((0.75*F1107),1694)),MIN(F1107,(0.75*$D1107),1694)),2)),IF($B1107="Non - avec lien de dépendance",MIN(1129,F1107,$D1107)*overallRate,MIN(2258,F1107)*overallRate)))))</f>
        <v>Effectuez l’étape 1</v>
      </c>
      <c r="I1107" s="3">
        <f t="shared" si="17"/>
        <v>0</v>
      </c>
    </row>
    <row r="1108" spans="7:9" x14ac:dyDescent="0.5">
      <c r="G1108" s="68" t="str">
        <f>IF(ISTEXT(overallRate),"Effectuez l’étape 1",IF($C1108="Yes","Use Step 2a) Weekly for employees on leave with pay",IF(OR(COUNT($D1108,E1108)&lt;&gt;2,overallRate=0),0,IF(revenueReduction&gt;0.3,MAX(IF($B1108="Oui - sans lien de dépendance",MIN(2258,E1108,$D1108)*overallRate,MIN(2258,E1108)*overallRate),ROUND(MAX(IF($B1108="Non - avec lien de dépendance",0,MIN((0.75*E1108),1694)),MIN(E1108,(0.75*$D1108),1694)),2)),IF($B1108="Non - avec lien de dépendance",MIN(1129,E1108,$D1108)*overallRate,MIN(2258,E1108)*overallRate)))))</f>
        <v>Effectuez l’étape 1</v>
      </c>
      <c r="H1108" s="68" t="str">
        <f>IF(ISTEXT(overallRate),"Effectuez l’étape 1",IF($C1108="Yes","Use Step 2a) Weekly for employees on leave with pay",IF(OR(COUNT($D1108,F1108)&lt;&gt;2,overallRate=0),0,IF(revenueReduction&gt;0.3,MAX(IF($B1108="Oui - sans lien de dépendance",MIN(2258,F1108,$D1108)*overallRate,MIN(2258,F1108)*overallRate),ROUND(MAX(IF($B1108="Non - avec lien de dépendance",0,MIN((0.75*F1108),1694)),MIN(F1108,(0.75*$D1108),1694)),2)),IF($B1108="Non - avec lien de dépendance",MIN(1129,F1108,$D1108)*overallRate,MIN(2258,F1108)*overallRate)))))</f>
        <v>Effectuez l’étape 1</v>
      </c>
      <c r="I1108" s="3">
        <f t="shared" si="17"/>
        <v>0</v>
      </c>
    </row>
    <row r="1109" spans="7:9" x14ac:dyDescent="0.5">
      <c r="G1109" s="68" t="str">
        <f>IF(ISTEXT(overallRate),"Effectuez l’étape 1",IF($C1109="Yes","Use Step 2a) Weekly for employees on leave with pay",IF(OR(COUNT($D1109,E1109)&lt;&gt;2,overallRate=0),0,IF(revenueReduction&gt;0.3,MAX(IF($B1109="Oui - sans lien de dépendance",MIN(2258,E1109,$D1109)*overallRate,MIN(2258,E1109)*overallRate),ROUND(MAX(IF($B1109="Non - avec lien de dépendance",0,MIN((0.75*E1109),1694)),MIN(E1109,(0.75*$D1109),1694)),2)),IF($B1109="Non - avec lien de dépendance",MIN(1129,E1109,$D1109)*overallRate,MIN(2258,E1109)*overallRate)))))</f>
        <v>Effectuez l’étape 1</v>
      </c>
      <c r="H1109" s="68" t="str">
        <f>IF(ISTEXT(overallRate),"Effectuez l’étape 1",IF($C1109="Yes","Use Step 2a) Weekly for employees on leave with pay",IF(OR(COUNT($D1109,F1109)&lt;&gt;2,overallRate=0),0,IF(revenueReduction&gt;0.3,MAX(IF($B1109="Oui - sans lien de dépendance",MIN(2258,F1109,$D1109)*overallRate,MIN(2258,F1109)*overallRate),ROUND(MAX(IF($B1109="Non - avec lien de dépendance",0,MIN((0.75*F1109),1694)),MIN(F1109,(0.75*$D1109),1694)),2)),IF($B1109="Non - avec lien de dépendance",MIN(1129,F1109,$D1109)*overallRate,MIN(2258,F1109)*overallRate)))))</f>
        <v>Effectuez l’étape 1</v>
      </c>
      <c r="I1109" s="3">
        <f t="shared" si="17"/>
        <v>0</v>
      </c>
    </row>
    <row r="1110" spans="7:9" x14ac:dyDescent="0.5">
      <c r="G1110" s="68" t="str">
        <f>IF(ISTEXT(overallRate),"Effectuez l’étape 1",IF($C1110="Yes","Use Step 2a) Weekly for employees on leave with pay",IF(OR(COUNT($D1110,E1110)&lt;&gt;2,overallRate=0),0,IF(revenueReduction&gt;0.3,MAX(IF($B1110="Oui - sans lien de dépendance",MIN(2258,E1110,$D1110)*overallRate,MIN(2258,E1110)*overallRate),ROUND(MAX(IF($B1110="Non - avec lien de dépendance",0,MIN((0.75*E1110),1694)),MIN(E1110,(0.75*$D1110),1694)),2)),IF($B1110="Non - avec lien de dépendance",MIN(1129,E1110,$D1110)*overallRate,MIN(2258,E1110)*overallRate)))))</f>
        <v>Effectuez l’étape 1</v>
      </c>
      <c r="H1110" s="68" t="str">
        <f>IF(ISTEXT(overallRate),"Effectuez l’étape 1",IF($C1110="Yes","Use Step 2a) Weekly for employees on leave with pay",IF(OR(COUNT($D1110,F1110)&lt;&gt;2,overallRate=0),0,IF(revenueReduction&gt;0.3,MAX(IF($B1110="Oui - sans lien de dépendance",MIN(2258,F1110,$D1110)*overallRate,MIN(2258,F1110)*overallRate),ROUND(MAX(IF($B1110="Non - avec lien de dépendance",0,MIN((0.75*F1110),1694)),MIN(F1110,(0.75*$D1110),1694)),2)),IF($B1110="Non - avec lien de dépendance",MIN(1129,F1110,$D1110)*overallRate,MIN(2258,F1110)*overallRate)))))</f>
        <v>Effectuez l’étape 1</v>
      </c>
      <c r="I1110" s="3">
        <f t="shared" si="17"/>
        <v>0</v>
      </c>
    </row>
    <row r="1111" spans="7:9" x14ac:dyDescent="0.5">
      <c r="G1111" s="68" t="str">
        <f>IF(ISTEXT(overallRate),"Effectuez l’étape 1",IF($C1111="Yes","Use Step 2a) Weekly for employees on leave with pay",IF(OR(COUNT($D1111,E1111)&lt;&gt;2,overallRate=0),0,IF(revenueReduction&gt;0.3,MAX(IF($B1111="Oui - sans lien de dépendance",MIN(2258,E1111,$D1111)*overallRate,MIN(2258,E1111)*overallRate),ROUND(MAX(IF($B1111="Non - avec lien de dépendance",0,MIN((0.75*E1111),1694)),MIN(E1111,(0.75*$D1111),1694)),2)),IF($B1111="Non - avec lien de dépendance",MIN(1129,E1111,$D1111)*overallRate,MIN(2258,E1111)*overallRate)))))</f>
        <v>Effectuez l’étape 1</v>
      </c>
      <c r="H1111" s="68" t="str">
        <f>IF(ISTEXT(overallRate),"Effectuez l’étape 1",IF($C1111="Yes","Use Step 2a) Weekly for employees on leave with pay",IF(OR(COUNT($D1111,F1111)&lt;&gt;2,overallRate=0),0,IF(revenueReduction&gt;0.3,MAX(IF($B1111="Oui - sans lien de dépendance",MIN(2258,F1111,$D1111)*overallRate,MIN(2258,F1111)*overallRate),ROUND(MAX(IF($B1111="Non - avec lien de dépendance",0,MIN((0.75*F1111),1694)),MIN(F1111,(0.75*$D1111),1694)),2)),IF($B1111="Non - avec lien de dépendance",MIN(1129,F1111,$D1111)*overallRate,MIN(2258,F1111)*overallRate)))))</f>
        <v>Effectuez l’étape 1</v>
      </c>
      <c r="I1111" s="3">
        <f t="shared" si="17"/>
        <v>0</v>
      </c>
    </row>
    <row r="1112" spans="7:9" x14ac:dyDescent="0.5">
      <c r="G1112" s="68" t="str">
        <f>IF(ISTEXT(overallRate),"Effectuez l’étape 1",IF($C1112="Yes","Use Step 2a) Weekly for employees on leave with pay",IF(OR(COUNT($D1112,E1112)&lt;&gt;2,overallRate=0),0,IF(revenueReduction&gt;0.3,MAX(IF($B1112="Oui - sans lien de dépendance",MIN(2258,E1112,$D1112)*overallRate,MIN(2258,E1112)*overallRate),ROUND(MAX(IF($B1112="Non - avec lien de dépendance",0,MIN((0.75*E1112),1694)),MIN(E1112,(0.75*$D1112),1694)),2)),IF($B1112="Non - avec lien de dépendance",MIN(1129,E1112,$D1112)*overallRate,MIN(2258,E1112)*overallRate)))))</f>
        <v>Effectuez l’étape 1</v>
      </c>
      <c r="H1112" s="68" t="str">
        <f>IF(ISTEXT(overallRate),"Effectuez l’étape 1",IF($C1112="Yes","Use Step 2a) Weekly for employees on leave with pay",IF(OR(COUNT($D1112,F1112)&lt;&gt;2,overallRate=0),0,IF(revenueReduction&gt;0.3,MAX(IF($B1112="Oui - sans lien de dépendance",MIN(2258,F1112,$D1112)*overallRate,MIN(2258,F1112)*overallRate),ROUND(MAX(IF($B1112="Non - avec lien de dépendance",0,MIN((0.75*F1112),1694)),MIN(F1112,(0.75*$D1112),1694)),2)),IF($B1112="Non - avec lien de dépendance",MIN(1129,F1112,$D1112)*overallRate,MIN(2258,F1112)*overallRate)))))</f>
        <v>Effectuez l’étape 1</v>
      </c>
      <c r="I1112" s="3">
        <f t="shared" si="17"/>
        <v>0</v>
      </c>
    </row>
    <row r="1113" spans="7:9" x14ac:dyDescent="0.5">
      <c r="G1113" s="68" t="str">
        <f>IF(ISTEXT(overallRate),"Effectuez l’étape 1",IF($C1113="Yes","Use Step 2a) Weekly for employees on leave with pay",IF(OR(COUNT($D1113,E1113)&lt;&gt;2,overallRate=0),0,IF(revenueReduction&gt;0.3,MAX(IF($B1113="Oui - sans lien de dépendance",MIN(2258,E1113,$D1113)*overallRate,MIN(2258,E1113)*overallRate),ROUND(MAX(IF($B1113="Non - avec lien de dépendance",0,MIN((0.75*E1113),1694)),MIN(E1113,(0.75*$D1113),1694)),2)),IF($B1113="Non - avec lien de dépendance",MIN(1129,E1113,$D1113)*overallRate,MIN(2258,E1113)*overallRate)))))</f>
        <v>Effectuez l’étape 1</v>
      </c>
      <c r="H1113" s="68" t="str">
        <f>IF(ISTEXT(overallRate),"Effectuez l’étape 1",IF($C1113="Yes","Use Step 2a) Weekly for employees on leave with pay",IF(OR(COUNT($D1113,F1113)&lt;&gt;2,overallRate=0),0,IF(revenueReduction&gt;0.3,MAX(IF($B1113="Oui - sans lien de dépendance",MIN(2258,F1113,$D1113)*overallRate,MIN(2258,F1113)*overallRate),ROUND(MAX(IF($B1113="Non - avec lien de dépendance",0,MIN((0.75*F1113),1694)),MIN(F1113,(0.75*$D1113),1694)),2)),IF($B1113="Non - avec lien de dépendance",MIN(1129,F1113,$D1113)*overallRate,MIN(2258,F1113)*overallRate)))))</f>
        <v>Effectuez l’étape 1</v>
      </c>
      <c r="I1113" s="3">
        <f t="shared" si="17"/>
        <v>0</v>
      </c>
    </row>
    <row r="1114" spans="7:9" x14ac:dyDescent="0.5">
      <c r="G1114" s="68" t="str">
        <f>IF(ISTEXT(overallRate),"Effectuez l’étape 1",IF($C1114="Yes","Use Step 2a) Weekly for employees on leave with pay",IF(OR(COUNT($D1114,E1114)&lt;&gt;2,overallRate=0),0,IF(revenueReduction&gt;0.3,MAX(IF($B1114="Oui - sans lien de dépendance",MIN(2258,E1114,$D1114)*overallRate,MIN(2258,E1114)*overallRate),ROUND(MAX(IF($B1114="Non - avec lien de dépendance",0,MIN((0.75*E1114),1694)),MIN(E1114,(0.75*$D1114),1694)),2)),IF($B1114="Non - avec lien de dépendance",MIN(1129,E1114,$D1114)*overallRate,MIN(2258,E1114)*overallRate)))))</f>
        <v>Effectuez l’étape 1</v>
      </c>
      <c r="H1114" s="68" t="str">
        <f>IF(ISTEXT(overallRate),"Effectuez l’étape 1",IF($C1114="Yes","Use Step 2a) Weekly for employees on leave with pay",IF(OR(COUNT($D1114,F1114)&lt;&gt;2,overallRate=0),0,IF(revenueReduction&gt;0.3,MAX(IF($B1114="Oui - sans lien de dépendance",MIN(2258,F1114,$D1114)*overallRate,MIN(2258,F1114)*overallRate),ROUND(MAX(IF($B1114="Non - avec lien de dépendance",0,MIN((0.75*F1114),1694)),MIN(F1114,(0.75*$D1114),1694)),2)),IF($B1114="Non - avec lien de dépendance",MIN(1129,F1114,$D1114)*overallRate,MIN(2258,F1114)*overallRate)))))</f>
        <v>Effectuez l’étape 1</v>
      </c>
      <c r="I1114" s="3">
        <f t="shared" si="17"/>
        <v>0</v>
      </c>
    </row>
    <row r="1115" spans="7:9" x14ac:dyDescent="0.5">
      <c r="G1115" s="68" t="str">
        <f>IF(ISTEXT(overallRate),"Effectuez l’étape 1",IF($C1115="Yes","Use Step 2a) Weekly for employees on leave with pay",IF(OR(COUNT($D1115,E1115)&lt;&gt;2,overallRate=0),0,IF(revenueReduction&gt;0.3,MAX(IF($B1115="Oui - sans lien de dépendance",MIN(2258,E1115,$D1115)*overallRate,MIN(2258,E1115)*overallRate),ROUND(MAX(IF($B1115="Non - avec lien de dépendance",0,MIN((0.75*E1115),1694)),MIN(E1115,(0.75*$D1115),1694)),2)),IF($B1115="Non - avec lien de dépendance",MIN(1129,E1115,$D1115)*overallRate,MIN(2258,E1115)*overallRate)))))</f>
        <v>Effectuez l’étape 1</v>
      </c>
      <c r="H1115" s="68" t="str">
        <f>IF(ISTEXT(overallRate),"Effectuez l’étape 1",IF($C1115="Yes","Use Step 2a) Weekly for employees on leave with pay",IF(OR(COUNT($D1115,F1115)&lt;&gt;2,overallRate=0),0,IF(revenueReduction&gt;0.3,MAX(IF($B1115="Oui - sans lien de dépendance",MIN(2258,F1115,$D1115)*overallRate,MIN(2258,F1115)*overallRate),ROUND(MAX(IF($B1115="Non - avec lien de dépendance",0,MIN((0.75*F1115),1694)),MIN(F1115,(0.75*$D1115),1694)),2)),IF($B1115="Non - avec lien de dépendance",MIN(1129,F1115,$D1115)*overallRate,MIN(2258,F1115)*overallRate)))))</f>
        <v>Effectuez l’étape 1</v>
      </c>
      <c r="I1115" s="3">
        <f t="shared" si="17"/>
        <v>0</v>
      </c>
    </row>
    <row r="1116" spans="7:9" x14ac:dyDescent="0.5">
      <c r="G1116" s="68" t="str">
        <f>IF(ISTEXT(overallRate),"Effectuez l’étape 1",IF($C1116="Yes","Use Step 2a) Weekly for employees on leave with pay",IF(OR(COUNT($D1116,E1116)&lt;&gt;2,overallRate=0),0,IF(revenueReduction&gt;0.3,MAX(IF($B1116="Oui - sans lien de dépendance",MIN(2258,E1116,$D1116)*overallRate,MIN(2258,E1116)*overallRate),ROUND(MAX(IF($B1116="Non - avec lien de dépendance",0,MIN((0.75*E1116),1694)),MIN(E1116,(0.75*$D1116),1694)),2)),IF($B1116="Non - avec lien de dépendance",MIN(1129,E1116,$D1116)*overallRate,MIN(2258,E1116)*overallRate)))))</f>
        <v>Effectuez l’étape 1</v>
      </c>
      <c r="H1116" s="68" t="str">
        <f>IF(ISTEXT(overallRate),"Effectuez l’étape 1",IF($C1116="Yes","Use Step 2a) Weekly for employees on leave with pay",IF(OR(COUNT($D1116,F1116)&lt;&gt;2,overallRate=0),0,IF(revenueReduction&gt;0.3,MAX(IF($B1116="Oui - sans lien de dépendance",MIN(2258,F1116,$D1116)*overallRate,MIN(2258,F1116)*overallRate),ROUND(MAX(IF($B1116="Non - avec lien de dépendance",0,MIN((0.75*F1116),1694)),MIN(F1116,(0.75*$D1116),1694)),2)),IF($B1116="Non - avec lien de dépendance",MIN(1129,F1116,$D1116)*overallRate,MIN(2258,F1116)*overallRate)))))</f>
        <v>Effectuez l’étape 1</v>
      </c>
      <c r="I1116" s="3">
        <f t="shared" si="17"/>
        <v>0</v>
      </c>
    </row>
    <row r="1117" spans="7:9" x14ac:dyDescent="0.5">
      <c r="G1117" s="68" t="str">
        <f>IF(ISTEXT(overallRate),"Effectuez l’étape 1",IF($C1117="Yes","Use Step 2a) Weekly for employees on leave with pay",IF(OR(COUNT($D1117,E1117)&lt;&gt;2,overallRate=0),0,IF(revenueReduction&gt;0.3,MAX(IF($B1117="Oui - sans lien de dépendance",MIN(2258,E1117,$D1117)*overallRate,MIN(2258,E1117)*overallRate),ROUND(MAX(IF($B1117="Non - avec lien de dépendance",0,MIN((0.75*E1117),1694)),MIN(E1117,(0.75*$D1117),1694)),2)),IF($B1117="Non - avec lien de dépendance",MIN(1129,E1117,$D1117)*overallRate,MIN(2258,E1117)*overallRate)))))</f>
        <v>Effectuez l’étape 1</v>
      </c>
      <c r="H1117" s="68" t="str">
        <f>IF(ISTEXT(overallRate),"Effectuez l’étape 1",IF($C1117="Yes","Use Step 2a) Weekly for employees on leave with pay",IF(OR(COUNT($D1117,F1117)&lt;&gt;2,overallRate=0),0,IF(revenueReduction&gt;0.3,MAX(IF($B1117="Oui - sans lien de dépendance",MIN(2258,F1117,$D1117)*overallRate,MIN(2258,F1117)*overallRate),ROUND(MAX(IF($B1117="Non - avec lien de dépendance",0,MIN((0.75*F1117),1694)),MIN(F1117,(0.75*$D1117),1694)),2)),IF($B1117="Non - avec lien de dépendance",MIN(1129,F1117,$D1117)*overallRate,MIN(2258,F1117)*overallRate)))))</f>
        <v>Effectuez l’étape 1</v>
      </c>
      <c r="I1117" s="3">
        <f t="shared" si="17"/>
        <v>0</v>
      </c>
    </row>
    <row r="1118" spans="7:9" x14ac:dyDescent="0.5">
      <c r="G1118" s="68" t="str">
        <f>IF(ISTEXT(overallRate),"Effectuez l’étape 1",IF($C1118="Yes","Use Step 2a) Weekly for employees on leave with pay",IF(OR(COUNT($D1118,E1118)&lt;&gt;2,overallRate=0),0,IF(revenueReduction&gt;0.3,MAX(IF($B1118="Oui - sans lien de dépendance",MIN(2258,E1118,$D1118)*overallRate,MIN(2258,E1118)*overallRate),ROUND(MAX(IF($B1118="Non - avec lien de dépendance",0,MIN((0.75*E1118),1694)),MIN(E1118,(0.75*$D1118),1694)),2)),IF($B1118="Non - avec lien de dépendance",MIN(1129,E1118,$D1118)*overallRate,MIN(2258,E1118)*overallRate)))))</f>
        <v>Effectuez l’étape 1</v>
      </c>
      <c r="H1118" s="68" t="str">
        <f>IF(ISTEXT(overallRate),"Effectuez l’étape 1",IF($C1118="Yes","Use Step 2a) Weekly for employees on leave with pay",IF(OR(COUNT($D1118,F1118)&lt;&gt;2,overallRate=0),0,IF(revenueReduction&gt;0.3,MAX(IF($B1118="Oui - sans lien de dépendance",MIN(2258,F1118,$D1118)*overallRate,MIN(2258,F1118)*overallRate),ROUND(MAX(IF($B1118="Non - avec lien de dépendance",0,MIN((0.75*F1118),1694)),MIN(F1118,(0.75*$D1118),1694)),2)),IF($B1118="Non - avec lien de dépendance",MIN(1129,F1118,$D1118)*overallRate,MIN(2258,F1118)*overallRate)))))</f>
        <v>Effectuez l’étape 1</v>
      </c>
      <c r="I1118" s="3">
        <f t="shared" si="17"/>
        <v>0</v>
      </c>
    </row>
    <row r="1119" spans="7:9" x14ac:dyDescent="0.5">
      <c r="G1119" s="68" t="str">
        <f>IF(ISTEXT(overallRate),"Effectuez l’étape 1",IF($C1119="Yes","Use Step 2a) Weekly for employees on leave with pay",IF(OR(COUNT($D1119,E1119)&lt;&gt;2,overallRate=0),0,IF(revenueReduction&gt;0.3,MAX(IF($B1119="Oui - sans lien de dépendance",MIN(2258,E1119,$D1119)*overallRate,MIN(2258,E1119)*overallRate),ROUND(MAX(IF($B1119="Non - avec lien de dépendance",0,MIN((0.75*E1119),1694)),MIN(E1119,(0.75*$D1119),1694)),2)),IF($B1119="Non - avec lien de dépendance",MIN(1129,E1119,$D1119)*overallRate,MIN(2258,E1119)*overallRate)))))</f>
        <v>Effectuez l’étape 1</v>
      </c>
      <c r="H1119" s="68" t="str">
        <f>IF(ISTEXT(overallRate),"Effectuez l’étape 1",IF($C1119="Yes","Use Step 2a) Weekly for employees on leave with pay",IF(OR(COUNT($D1119,F1119)&lt;&gt;2,overallRate=0),0,IF(revenueReduction&gt;0.3,MAX(IF($B1119="Oui - sans lien de dépendance",MIN(2258,F1119,$D1119)*overallRate,MIN(2258,F1119)*overallRate),ROUND(MAX(IF($B1119="Non - avec lien de dépendance",0,MIN((0.75*F1119),1694)),MIN(F1119,(0.75*$D1119),1694)),2)),IF($B1119="Non - avec lien de dépendance",MIN(1129,F1119,$D1119)*overallRate,MIN(2258,F1119)*overallRate)))))</f>
        <v>Effectuez l’étape 1</v>
      </c>
      <c r="I1119" s="3">
        <f t="shared" si="17"/>
        <v>0</v>
      </c>
    </row>
    <row r="1120" spans="7:9" x14ac:dyDescent="0.5">
      <c r="G1120" s="68" t="str">
        <f>IF(ISTEXT(overallRate),"Effectuez l’étape 1",IF($C1120="Yes","Use Step 2a) Weekly for employees on leave with pay",IF(OR(COUNT($D1120,E1120)&lt;&gt;2,overallRate=0),0,IF(revenueReduction&gt;0.3,MAX(IF($B1120="Oui - sans lien de dépendance",MIN(2258,E1120,$D1120)*overallRate,MIN(2258,E1120)*overallRate),ROUND(MAX(IF($B1120="Non - avec lien de dépendance",0,MIN((0.75*E1120),1694)),MIN(E1120,(0.75*$D1120),1694)),2)),IF($B1120="Non - avec lien de dépendance",MIN(1129,E1120,$D1120)*overallRate,MIN(2258,E1120)*overallRate)))))</f>
        <v>Effectuez l’étape 1</v>
      </c>
      <c r="H1120" s="68" t="str">
        <f>IF(ISTEXT(overallRate),"Effectuez l’étape 1",IF($C1120="Yes","Use Step 2a) Weekly for employees on leave with pay",IF(OR(COUNT($D1120,F1120)&lt;&gt;2,overallRate=0),0,IF(revenueReduction&gt;0.3,MAX(IF($B1120="Oui - sans lien de dépendance",MIN(2258,F1120,$D1120)*overallRate,MIN(2258,F1120)*overallRate),ROUND(MAX(IF($B1120="Non - avec lien de dépendance",0,MIN((0.75*F1120),1694)),MIN(F1120,(0.75*$D1120),1694)),2)),IF($B1120="Non - avec lien de dépendance",MIN(1129,F1120,$D1120)*overallRate,MIN(2258,F1120)*overallRate)))))</f>
        <v>Effectuez l’étape 1</v>
      </c>
      <c r="I1120" s="3">
        <f t="shared" si="17"/>
        <v>0</v>
      </c>
    </row>
    <row r="1121" spans="7:9" x14ac:dyDescent="0.5">
      <c r="G1121" s="68" t="str">
        <f>IF(ISTEXT(overallRate),"Effectuez l’étape 1",IF($C1121="Yes","Use Step 2a) Weekly for employees on leave with pay",IF(OR(COUNT($D1121,E1121)&lt;&gt;2,overallRate=0),0,IF(revenueReduction&gt;0.3,MAX(IF($B1121="Oui - sans lien de dépendance",MIN(2258,E1121,$D1121)*overallRate,MIN(2258,E1121)*overallRate),ROUND(MAX(IF($B1121="Non - avec lien de dépendance",0,MIN((0.75*E1121),1694)),MIN(E1121,(0.75*$D1121),1694)),2)),IF($B1121="Non - avec lien de dépendance",MIN(1129,E1121,$D1121)*overallRate,MIN(2258,E1121)*overallRate)))))</f>
        <v>Effectuez l’étape 1</v>
      </c>
      <c r="H1121" s="68" t="str">
        <f>IF(ISTEXT(overallRate),"Effectuez l’étape 1",IF($C1121="Yes","Use Step 2a) Weekly for employees on leave with pay",IF(OR(COUNT($D1121,F1121)&lt;&gt;2,overallRate=0),0,IF(revenueReduction&gt;0.3,MAX(IF($B1121="Oui - sans lien de dépendance",MIN(2258,F1121,$D1121)*overallRate,MIN(2258,F1121)*overallRate),ROUND(MAX(IF($B1121="Non - avec lien de dépendance",0,MIN((0.75*F1121),1694)),MIN(F1121,(0.75*$D1121),1694)),2)),IF($B1121="Non - avec lien de dépendance",MIN(1129,F1121,$D1121)*overallRate,MIN(2258,F1121)*overallRate)))))</f>
        <v>Effectuez l’étape 1</v>
      </c>
      <c r="I1121" s="3">
        <f t="shared" si="17"/>
        <v>0</v>
      </c>
    </row>
    <row r="1122" spans="7:9" x14ac:dyDescent="0.5">
      <c r="G1122" s="68" t="str">
        <f>IF(ISTEXT(overallRate),"Effectuez l’étape 1",IF($C1122="Yes","Use Step 2a) Weekly for employees on leave with pay",IF(OR(COUNT($D1122,E1122)&lt;&gt;2,overallRate=0),0,IF(revenueReduction&gt;0.3,MAX(IF($B1122="Oui - sans lien de dépendance",MIN(2258,E1122,$D1122)*overallRate,MIN(2258,E1122)*overallRate),ROUND(MAX(IF($B1122="Non - avec lien de dépendance",0,MIN((0.75*E1122),1694)),MIN(E1122,(0.75*$D1122),1694)),2)),IF($B1122="Non - avec lien de dépendance",MIN(1129,E1122,$D1122)*overallRate,MIN(2258,E1122)*overallRate)))))</f>
        <v>Effectuez l’étape 1</v>
      </c>
      <c r="H1122" s="68" t="str">
        <f>IF(ISTEXT(overallRate),"Effectuez l’étape 1",IF($C1122="Yes","Use Step 2a) Weekly for employees on leave with pay",IF(OR(COUNT($D1122,F1122)&lt;&gt;2,overallRate=0),0,IF(revenueReduction&gt;0.3,MAX(IF($B1122="Oui - sans lien de dépendance",MIN(2258,F1122,$D1122)*overallRate,MIN(2258,F1122)*overallRate),ROUND(MAX(IF($B1122="Non - avec lien de dépendance",0,MIN((0.75*F1122),1694)),MIN(F1122,(0.75*$D1122),1694)),2)),IF($B1122="Non - avec lien de dépendance",MIN(1129,F1122,$D1122)*overallRate,MIN(2258,F1122)*overallRate)))))</f>
        <v>Effectuez l’étape 1</v>
      </c>
      <c r="I1122" s="3">
        <f t="shared" si="17"/>
        <v>0</v>
      </c>
    </row>
    <row r="1123" spans="7:9" x14ac:dyDescent="0.5">
      <c r="G1123" s="68" t="str">
        <f>IF(ISTEXT(overallRate),"Effectuez l’étape 1",IF($C1123="Yes","Use Step 2a) Weekly for employees on leave with pay",IF(OR(COUNT($D1123,E1123)&lt;&gt;2,overallRate=0),0,IF(revenueReduction&gt;0.3,MAX(IF($B1123="Oui - sans lien de dépendance",MIN(2258,E1123,$D1123)*overallRate,MIN(2258,E1123)*overallRate),ROUND(MAX(IF($B1123="Non - avec lien de dépendance",0,MIN((0.75*E1123),1694)),MIN(E1123,(0.75*$D1123),1694)),2)),IF($B1123="Non - avec lien de dépendance",MIN(1129,E1123,$D1123)*overallRate,MIN(2258,E1123)*overallRate)))))</f>
        <v>Effectuez l’étape 1</v>
      </c>
      <c r="H1123" s="68" t="str">
        <f>IF(ISTEXT(overallRate),"Effectuez l’étape 1",IF($C1123="Yes","Use Step 2a) Weekly for employees on leave with pay",IF(OR(COUNT($D1123,F1123)&lt;&gt;2,overallRate=0),0,IF(revenueReduction&gt;0.3,MAX(IF($B1123="Oui - sans lien de dépendance",MIN(2258,F1123,$D1123)*overallRate,MIN(2258,F1123)*overallRate),ROUND(MAX(IF($B1123="Non - avec lien de dépendance",0,MIN((0.75*F1123),1694)),MIN(F1123,(0.75*$D1123),1694)),2)),IF($B1123="Non - avec lien de dépendance",MIN(1129,F1123,$D1123)*overallRate,MIN(2258,F1123)*overallRate)))))</f>
        <v>Effectuez l’étape 1</v>
      </c>
      <c r="I1123" s="3">
        <f t="shared" si="17"/>
        <v>0</v>
      </c>
    </row>
    <row r="1124" spans="7:9" x14ac:dyDescent="0.5">
      <c r="G1124" s="68" t="str">
        <f>IF(ISTEXT(overallRate),"Effectuez l’étape 1",IF($C1124="Yes","Use Step 2a) Weekly for employees on leave with pay",IF(OR(COUNT($D1124,E1124)&lt;&gt;2,overallRate=0),0,IF(revenueReduction&gt;0.3,MAX(IF($B1124="Oui - sans lien de dépendance",MIN(2258,E1124,$D1124)*overallRate,MIN(2258,E1124)*overallRate),ROUND(MAX(IF($B1124="Non - avec lien de dépendance",0,MIN((0.75*E1124),1694)),MIN(E1124,(0.75*$D1124),1694)),2)),IF($B1124="Non - avec lien de dépendance",MIN(1129,E1124,$D1124)*overallRate,MIN(2258,E1124)*overallRate)))))</f>
        <v>Effectuez l’étape 1</v>
      </c>
      <c r="H1124" s="68" t="str">
        <f>IF(ISTEXT(overallRate),"Effectuez l’étape 1",IF($C1124="Yes","Use Step 2a) Weekly for employees on leave with pay",IF(OR(COUNT($D1124,F1124)&lt;&gt;2,overallRate=0),0,IF(revenueReduction&gt;0.3,MAX(IF($B1124="Oui - sans lien de dépendance",MIN(2258,F1124,$D1124)*overallRate,MIN(2258,F1124)*overallRate),ROUND(MAX(IF($B1124="Non - avec lien de dépendance",0,MIN((0.75*F1124),1694)),MIN(F1124,(0.75*$D1124),1694)),2)),IF($B1124="Non - avec lien de dépendance",MIN(1129,F1124,$D1124)*overallRate,MIN(2258,F1124)*overallRate)))))</f>
        <v>Effectuez l’étape 1</v>
      </c>
      <c r="I1124" s="3">
        <f t="shared" si="17"/>
        <v>0</v>
      </c>
    </row>
    <row r="1125" spans="7:9" x14ac:dyDescent="0.5">
      <c r="G1125" s="68" t="str">
        <f>IF(ISTEXT(overallRate),"Effectuez l’étape 1",IF($C1125="Yes","Use Step 2a) Weekly for employees on leave with pay",IF(OR(COUNT($D1125,E1125)&lt;&gt;2,overallRate=0),0,IF(revenueReduction&gt;0.3,MAX(IF($B1125="Oui - sans lien de dépendance",MIN(2258,E1125,$D1125)*overallRate,MIN(2258,E1125)*overallRate),ROUND(MAX(IF($B1125="Non - avec lien de dépendance",0,MIN((0.75*E1125),1694)),MIN(E1125,(0.75*$D1125),1694)),2)),IF($B1125="Non - avec lien de dépendance",MIN(1129,E1125,$D1125)*overallRate,MIN(2258,E1125)*overallRate)))))</f>
        <v>Effectuez l’étape 1</v>
      </c>
      <c r="H1125" s="68" t="str">
        <f>IF(ISTEXT(overallRate),"Effectuez l’étape 1",IF($C1125="Yes","Use Step 2a) Weekly for employees on leave with pay",IF(OR(COUNT($D1125,F1125)&lt;&gt;2,overallRate=0),0,IF(revenueReduction&gt;0.3,MAX(IF($B1125="Oui - sans lien de dépendance",MIN(2258,F1125,$D1125)*overallRate,MIN(2258,F1125)*overallRate),ROUND(MAX(IF($B1125="Non - avec lien de dépendance",0,MIN((0.75*F1125),1694)),MIN(F1125,(0.75*$D1125),1694)),2)),IF($B1125="Non - avec lien de dépendance",MIN(1129,F1125,$D1125)*overallRate,MIN(2258,F1125)*overallRate)))))</f>
        <v>Effectuez l’étape 1</v>
      </c>
      <c r="I1125" s="3">
        <f t="shared" si="17"/>
        <v>0</v>
      </c>
    </row>
    <row r="1126" spans="7:9" x14ac:dyDescent="0.5">
      <c r="G1126" s="68" t="str">
        <f>IF(ISTEXT(overallRate),"Effectuez l’étape 1",IF($C1126="Yes","Use Step 2a) Weekly for employees on leave with pay",IF(OR(COUNT($D1126,E1126)&lt;&gt;2,overallRate=0),0,IF(revenueReduction&gt;0.3,MAX(IF($B1126="Oui - sans lien de dépendance",MIN(2258,E1126,$D1126)*overallRate,MIN(2258,E1126)*overallRate),ROUND(MAX(IF($B1126="Non - avec lien de dépendance",0,MIN((0.75*E1126),1694)),MIN(E1126,(0.75*$D1126),1694)),2)),IF($B1126="Non - avec lien de dépendance",MIN(1129,E1126,$D1126)*overallRate,MIN(2258,E1126)*overallRate)))))</f>
        <v>Effectuez l’étape 1</v>
      </c>
      <c r="H1126" s="68" t="str">
        <f>IF(ISTEXT(overallRate),"Effectuez l’étape 1",IF($C1126="Yes","Use Step 2a) Weekly for employees on leave with pay",IF(OR(COUNT($D1126,F1126)&lt;&gt;2,overallRate=0),0,IF(revenueReduction&gt;0.3,MAX(IF($B1126="Oui - sans lien de dépendance",MIN(2258,F1126,$D1126)*overallRate,MIN(2258,F1126)*overallRate),ROUND(MAX(IF($B1126="Non - avec lien de dépendance",0,MIN((0.75*F1126),1694)),MIN(F1126,(0.75*$D1126),1694)),2)),IF($B1126="Non - avec lien de dépendance",MIN(1129,F1126,$D1126)*overallRate,MIN(2258,F1126)*overallRate)))))</f>
        <v>Effectuez l’étape 1</v>
      </c>
      <c r="I1126" s="3">
        <f t="shared" si="17"/>
        <v>0</v>
      </c>
    </row>
    <row r="1127" spans="7:9" x14ac:dyDescent="0.5">
      <c r="G1127" s="68" t="str">
        <f>IF(ISTEXT(overallRate),"Effectuez l’étape 1",IF($C1127="Yes","Use Step 2a) Weekly for employees on leave with pay",IF(OR(COUNT($D1127,E1127)&lt;&gt;2,overallRate=0),0,IF(revenueReduction&gt;0.3,MAX(IF($B1127="Oui - sans lien de dépendance",MIN(2258,E1127,$D1127)*overallRate,MIN(2258,E1127)*overallRate),ROUND(MAX(IF($B1127="Non - avec lien de dépendance",0,MIN((0.75*E1127),1694)),MIN(E1127,(0.75*$D1127),1694)),2)),IF($B1127="Non - avec lien de dépendance",MIN(1129,E1127,$D1127)*overallRate,MIN(2258,E1127)*overallRate)))))</f>
        <v>Effectuez l’étape 1</v>
      </c>
      <c r="H1127" s="68" t="str">
        <f>IF(ISTEXT(overallRate),"Effectuez l’étape 1",IF($C1127="Yes","Use Step 2a) Weekly for employees on leave with pay",IF(OR(COUNT($D1127,F1127)&lt;&gt;2,overallRate=0),0,IF(revenueReduction&gt;0.3,MAX(IF($B1127="Oui - sans lien de dépendance",MIN(2258,F1127,$D1127)*overallRate,MIN(2258,F1127)*overallRate),ROUND(MAX(IF($B1127="Non - avec lien de dépendance",0,MIN((0.75*F1127),1694)),MIN(F1127,(0.75*$D1127),1694)),2)),IF($B1127="Non - avec lien de dépendance",MIN(1129,F1127,$D1127)*overallRate,MIN(2258,F1127)*overallRate)))))</f>
        <v>Effectuez l’étape 1</v>
      </c>
      <c r="I1127" s="3">
        <f t="shared" si="17"/>
        <v>0</v>
      </c>
    </row>
    <row r="1128" spans="7:9" x14ac:dyDescent="0.5">
      <c r="G1128" s="68" t="str">
        <f>IF(ISTEXT(overallRate),"Effectuez l’étape 1",IF($C1128="Yes","Use Step 2a) Weekly for employees on leave with pay",IF(OR(COUNT($D1128,E1128)&lt;&gt;2,overallRate=0),0,IF(revenueReduction&gt;0.3,MAX(IF($B1128="Oui - sans lien de dépendance",MIN(2258,E1128,$D1128)*overallRate,MIN(2258,E1128)*overallRate),ROUND(MAX(IF($B1128="Non - avec lien de dépendance",0,MIN((0.75*E1128),1694)),MIN(E1128,(0.75*$D1128),1694)),2)),IF($B1128="Non - avec lien de dépendance",MIN(1129,E1128,$D1128)*overallRate,MIN(2258,E1128)*overallRate)))))</f>
        <v>Effectuez l’étape 1</v>
      </c>
      <c r="H1128" s="68" t="str">
        <f>IF(ISTEXT(overallRate),"Effectuez l’étape 1",IF($C1128="Yes","Use Step 2a) Weekly for employees on leave with pay",IF(OR(COUNT($D1128,F1128)&lt;&gt;2,overallRate=0),0,IF(revenueReduction&gt;0.3,MAX(IF($B1128="Oui - sans lien de dépendance",MIN(2258,F1128,$D1128)*overallRate,MIN(2258,F1128)*overallRate),ROUND(MAX(IF($B1128="Non - avec lien de dépendance",0,MIN((0.75*F1128),1694)),MIN(F1128,(0.75*$D1128),1694)),2)),IF($B1128="Non - avec lien de dépendance",MIN(1129,F1128,$D1128)*overallRate,MIN(2258,F1128)*overallRate)))))</f>
        <v>Effectuez l’étape 1</v>
      </c>
      <c r="I1128" s="3">
        <f t="shared" si="17"/>
        <v>0</v>
      </c>
    </row>
    <row r="1129" spans="7:9" x14ac:dyDescent="0.5">
      <c r="G1129" s="68" t="str">
        <f>IF(ISTEXT(overallRate),"Effectuez l’étape 1",IF($C1129="Yes","Use Step 2a) Weekly for employees on leave with pay",IF(OR(COUNT($D1129,E1129)&lt;&gt;2,overallRate=0),0,IF(revenueReduction&gt;0.3,MAX(IF($B1129="Oui - sans lien de dépendance",MIN(2258,E1129,$D1129)*overallRate,MIN(2258,E1129)*overallRate),ROUND(MAX(IF($B1129="Non - avec lien de dépendance",0,MIN((0.75*E1129),1694)),MIN(E1129,(0.75*$D1129),1694)),2)),IF($B1129="Non - avec lien de dépendance",MIN(1129,E1129,$D1129)*overallRate,MIN(2258,E1129)*overallRate)))))</f>
        <v>Effectuez l’étape 1</v>
      </c>
      <c r="H1129" s="68" t="str">
        <f>IF(ISTEXT(overallRate),"Effectuez l’étape 1",IF($C1129="Yes","Use Step 2a) Weekly for employees on leave with pay",IF(OR(COUNT($D1129,F1129)&lt;&gt;2,overallRate=0),0,IF(revenueReduction&gt;0.3,MAX(IF($B1129="Oui - sans lien de dépendance",MIN(2258,F1129,$D1129)*overallRate,MIN(2258,F1129)*overallRate),ROUND(MAX(IF($B1129="Non - avec lien de dépendance",0,MIN((0.75*F1129),1694)),MIN(F1129,(0.75*$D1129),1694)),2)),IF($B1129="Non - avec lien de dépendance",MIN(1129,F1129,$D1129)*overallRate,MIN(2258,F1129)*overallRate)))))</f>
        <v>Effectuez l’étape 1</v>
      </c>
      <c r="I1129" s="3">
        <f t="shared" si="17"/>
        <v>0</v>
      </c>
    </row>
    <row r="1130" spans="7:9" x14ac:dyDescent="0.5">
      <c r="G1130" s="68" t="str">
        <f>IF(ISTEXT(overallRate),"Effectuez l’étape 1",IF($C1130="Yes","Use Step 2a) Weekly for employees on leave with pay",IF(OR(COUNT($D1130,E1130)&lt;&gt;2,overallRate=0),0,IF(revenueReduction&gt;0.3,MAX(IF($B1130="Oui - sans lien de dépendance",MIN(2258,E1130,$D1130)*overallRate,MIN(2258,E1130)*overallRate),ROUND(MAX(IF($B1130="Non - avec lien de dépendance",0,MIN((0.75*E1130),1694)),MIN(E1130,(0.75*$D1130),1694)),2)),IF($B1130="Non - avec lien de dépendance",MIN(1129,E1130,$D1130)*overallRate,MIN(2258,E1130)*overallRate)))))</f>
        <v>Effectuez l’étape 1</v>
      </c>
      <c r="H1130" s="68" t="str">
        <f>IF(ISTEXT(overallRate),"Effectuez l’étape 1",IF($C1130="Yes","Use Step 2a) Weekly for employees on leave with pay",IF(OR(COUNT($D1130,F1130)&lt;&gt;2,overallRate=0),0,IF(revenueReduction&gt;0.3,MAX(IF($B1130="Oui - sans lien de dépendance",MIN(2258,F1130,$D1130)*overallRate,MIN(2258,F1130)*overallRate),ROUND(MAX(IF($B1130="Non - avec lien de dépendance",0,MIN((0.75*F1130),1694)),MIN(F1130,(0.75*$D1130),1694)),2)),IF($B1130="Non - avec lien de dépendance",MIN(1129,F1130,$D1130)*overallRate,MIN(2258,F1130)*overallRate)))))</f>
        <v>Effectuez l’étape 1</v>
      </c>
      <c r="I1130" s="3">
        <f t="shared" si="17"/>
        <v>0</v>
      </c>
    </row>
    <row r="1131" spans="7:9" x14ac:dyDescent="0.5">
      <c r="G1131" s="68" t="str">
        <f>IF(ISTEXT(overallRate),"Effectuez l’étape 1",IF($C1131="Yes","Use Step 2a) Weekly for employees on leave with pay",IF(OR(COUNT($D1131,E1131)&lt;&gt;2,overallRate=0),0,IF(revenueReduction&gt;0.3,MAX(IF($B1131="Oui - sans lien de dépendance",MIN(2258,E1131,$D1131)*overallRate,MIN(2258,E1131)*overallRate),ROUND(MAX(IF($B1131="Non - avec lien de dépendance",0,MIN((0.75*E1131),1694)),MIN(E1131,(0.75*$D1131),1694)),2)),IF($B1131="Non - avec lien de dépendance",MIN(1129,E1131,$D1131)*overallRate,MIN(2258,E1131)*overallRate)))))</f>
        <v>Effectuez l’étape 1</v>
      </c>
      <c r="H1131" s="68" t="str">
        <f>IF(ISTEXT(overallRate),"Effectuez l’étape 1",IF($C1131="Yes","Use Step 2a) Weekly for employees on leave with pay",IF(OR(COUNT($D1131,F1131)&lt;&gt;2,overallRate=0),0,IF(revenueReduction&gt;0.3,MAX(IF($B1131="Oui - sans lien de dépendance",MIN(2258,F1131,$D1131)*overallRate,MIN(2258,F1131)*overallRate),ROUND(MAX(IF($B1131="Non - avec lien de dépendance",0,MIN((0.75*F1131),1694)),MIN(F1131,(0.75*$D1131),1694)),2)),IF($B1131="Non - avec lien de dépendance",MIN(1129,F1131,$D1131)*overallRate,MIN(2258,F1131)*overallRate)))))</f>
        <v>Effectuez l’étape 1</v>
      </c>
      <c r="I1131" s="3">
        <f t="shared" si="17"/>
        <v>0</v>
      </c>
    </row>
    <row r="1132" spans="7:9" x14ac:dyDescent="0.5">
      <c r="G1132" s="68" t="str">
        <f>IF(ISTEXT(overallRate),"Effectuez l’étape 1",IF($C1132="Yes","Use Step 2a) Weekly for employees on leave with pay",IF(OR(COUNT($D1132,E1132)&lt;&gt;2,overallRate=0),0,IF(revenueReduction&gt;0.3,MAX(IF($B1132="Oui - sans lien de dépendance",MIN(2258,E1132,$D1132)*overallRate,MIN(2258,E1132)*overallRate),ROUND(MAX(IF($B1132="Non - avec lien de dépendance",0,MIN((0.75*E1132),1694)),MIN(E1132,(0.75*$D1132),1694)),2)),IF($B1132="Non - avec lien de dépendance",MIN(1129,E1132,$D1132)*overallRate,MIN(2258,E1132)*overallRate)))))</f>
        <v>Effectuez l’étape 1</v>
      </c>
      <c r="H1132" s="68" t="str">
        <f>IF(ISTEXT(overallRate),"Effectuez l’étape 1",IF($C1132="Yes","Use Step 2a) Weekly for employees on leave with pay",IF(OR(COUNT($D1132,F1132)&lt;&gt;2,overallRate=0),0,IF(revenueReduction&gt;0.3,MAX(IF($B1132="Oui - sans lien de dépendance",MIN(2258,F1132,$D1132)*overallRate,MIN(2258,F1132)*overallRate),ROUND(MAX(IF($B1132="Non - avec lien de dépendance",0,MIN((0.75*F1132),1694)),MIN(F1132,(0.75*$D1132),1694)),2)),IF($B1132="Non - avec lien de dépendance",MIN(1129,F1132,$D1132)*overallRate,MIN(2258,F1132)*overallRate)))))</f>
        <v>Effectuez l’étape 1</v>
      </c>
      <c r="I1132" s="3">
        <f t="shared" si="17"/>
        <v>0</v>
      </c>
    </row>
    <row r="1133" spans="7:9" x14ac:dyDescent="0.5">
      <c r="G1133" s="68" t="str">
        <f>IF(ISTEXT(overallRate),"Effectuez l’étape 1",IF($C1133="Yes","Use Step 2a) Weekly for employees on leave with pay",IF(OR(COUNT($D1133,E1133)&lt;&gt;2,overallRate=0),0,IF(revenueReduction&gt;0.3,MAX(IF($B1133="Oui - sans lien de dépendance",MIN(2258,E1133,$D1133)*overallRate,MIN(2258,E1133)*overallRate),ROUND(MAX(IF($B1133="Non - avec lien de dépendance",0,MIN((0.75*E1133),1694)),MIN(E1133,(0.75*$D1133),1694)),2)),IF($B1133="Non - avec lien de dépendance",MIN(1129,E1133,$D1133)*overallRate,MIN(2258,E1133)*overallRate)))))</f>
        <v>Effectuez l’étape 1</v>
      </c>
      <c r="H1133" s="68" t="str">
        <f>IF(ISTEXT(overallRate),"Effectuez l’étape 1",IF($C1133="Yes","Use Step 2a) Weekly for employees on leave with pay",IF(OR(COUNT($D1133,F1133)&lt;&gt;2,overallRate=0),0,IF(revenueReduction&gt;0.3,MAX(IF($B1133="Oui - sans lien de dépendance",MIN(2258,F1133,$D1133)*overallRate,MIN(2258,F1133)*overallRate),ROUND(MAX(IF($B1133="Non - avec lien de dépendance",0,MIN((0.75*F1133),1694)),MIN(F1133,(0.75*$D1133),1694)),2)),IF($B1133="Non - avec lien de dépendance",MIN(1129,F1133,$D1133)*overallRate,MIN(2258,F1133)*overallRate)))))</f>
        <v>Effectuez l’étape 1</v>
      </c>
      <c r="I1133" s="3">
        <f t="shared" si="17"/>
        <v>0</v>
      </c>
    </row>
    <row r="1134" spans="7:9" x14ac:dyDescent="0.5">
      <c r="G1134" s="68" t="str">
        <f>IF(ISTEXT(overallRate),"Effectuez l’étape 1",IF($C1134="Yes","Use Step 2a) Weekly for employees on leave with pay",IF(OR(COUNT($D1134,E1134)&lt;&gt;2,overallRate=0),0,IF(revenueReduction&gt;0.3,MAX(IF($B1134="Oui - sans lien de dépendance",MIN(2258,E1134,$D1134)*overallRate,MIN(2258,E1134)*overallRate),ROUND(MAX(IF($B1134="Non - avec lien de dépendance",0,MIN((0.75*E1134),1694)),MIN(E1134,(0.75*$D1134),1694)),2)),IF($B1134="Non - avec lien de dépendance",MIN(1129,E1134,$D1134)*overallRate,MIN(2258,E1134)*overallRate)))))</f>
        <v>Effectuez l’étape 1</v>
      </c>
      <c r="H1134" s="68" t="str">
        <f>IF(ISTEXT(overallRate),"Effectuez l’étape 1",IF($C1134="Yes","Use Step 2a) Weekly for employees on leave with pay",IF(OR(COUNT($D1134,F1134)&lt;&gt;2,overallRate=0),0,IF(revenueReduction&gt;0.3,MAX(IF($B1134="Oui - sans lien de dépendance",MIN(2258,F1134,$D1134)*overallRate,MIN(2258,F1134)*overallRate),ROUND(MAX(IF($B1134="Non - avec lien de dépendance",0,MIN((0.75*F1134),1694)),MIN(F1134,(0.75*$D1134),1694)),2)),IF($B1134="Non - avec lien de dépendance",MIN(1129,F1134,$D1134)*overallRate,MIN(2258,F1134)*overallRate)))))</f>
        <v>Effectuez l’étape 1</v>
      </c>
      <c r="I1134" s="3">
        <f t="shared" si="17"/>
        <v>0</v>
      </c>
    </row>
    <row r="1135" spans="7:9" x14ac:dyDescent="0.5">
      <c r="G1135" s="68" t="str">
        <f>IF(ISTEXT(overallRate),"Effectuez l’étape 1",IF($C1135="Yes","Use Step 2a) Weekly for employees on leave with pay",IF(OR(COUNT($D1135,E1135)&lt;&gt;2,overallRate=0),0,IF(revenueReduction&gt;0.3,MAX(IF($B1135="Oui - sans lien de dépendance",MIN(2258,E1135,$D1135)*overallRate,MIN(2258,E1135)*overallRate),ROUND(MAX(IF($B1135="Non - avec lien de dépendance",0,MIN((0.75*E1135),1694)),MIN(E1135,(0.75*$D1135),1694)),2)),IF($B1135="Non - avec lien de dépendance",MIN(1129,E1135,$D1135)*overallRate,MIN(2258,E1135)*overallRate)))))</f>
        <v>Effectuez l’étape 1</v>
      </c>
      <c r="H1135" s="68" t="str">
        <f>IF(ISTEXT(overallRate),"Effectuez l’étape 1",IF($C1135="Yes","Use Step 2a) Weekly for employees on leave with pay",IF(OR(COUNT($D1135,F1135)&lt;&gt;2,overallRate=0),0,IF(revenueReduction&gt;0.3,MAX(IF($B1135="Oui - sans lien de dépendance",MIN(2258,F1135,$D1135)*overallRate,MIN(2258,F1135)*overallRate),ROUND(MAX(IF($B1135="Non - avec lien de dépendance",0,MIN((0.75*F1135),1694)),MIN(F1135,(0.75*$D1135),1694)),2)),IF($B1135="Non - avec lien de dépendance",MIN(1129,F1135,$D1135)*overallRate,MIN(2258,F1135)*overallRate)))))</f>
        <v>Effectuez l’étape 1</v>
      </c>
      <c r="I1135" s="3">
        <f t="shared" si="17"/>
        <v>0</v>
      </c>
    </row>
    <row r="1136" spans="7:9" x14ac:dyDescent="0.5">
      <c r="G1136" s="68" t="str">
        <f>IF(ISTEXT(overallRate),"Effectuez l’étape 1",IF($C1136="Yes","Use Step 2a) Weekly for employees on leave with pay",IF(OR(COUNT($D1136,E1136)&lt;&gt;2,overallRate=0),0,IF(revenueReduction&gt;0.3,MAX(IF($B1136="Oui - sans lien de dépendance",MIN(2258,E1136,$D1136)*overallRate,MIN(2258,E1136)*overallRate),ROUND(MAX(IF($B1136="Non - avec lien de dépendance",0,MIN((0.75*E1136),1694)),MIN(E1136,(0.75*$D1136),1694)),2)),IF($B1136="Non - avec lien de dépendance",MIN(1129,E1136,$D1136)*overallRate,MIN(2258,E1136)*overallRate)))))</f>
        <v>Effectuez l’étape 1</v>
      </c>
      <c r="H1136" s="68" t="str">
        <f>IF(ISTEXT(overallRate),"Effectuez l’étape 1",IF($C1136="Yes","Use Step 2a) Weekly for employees on leave with pay",IF(OR(COUNT($D1136,F1136)&lt;&gt;2,overallRate=0),0,IF(revenueReduction&gt;0.3,MAX(IF($B1136="Oui - sans lien de dépendance",MIN(2258,F1136,$D1136)*overallRate,MIN(2258,F1136)*overallRate),ROUND(MAX(IF($B1136="Non - avec lien de dépendance",0,MIN((0.75*F1136),1694)),MIN(F1136,(0.75*$D1136),1694)),2)),IF($B1136="Non - avec lien de dépendance",MIN(1129,F1136,$D1136)*overallRate,MIN(2258,F1136)*overallRate)))))</f>
        <v>Effectuez l’étape 1</v>
      </c>
      <c r="I1136" s="3">
        <f t="shared" si="17"/>
        <v>0</v>
      </c>
    </row>
    <row r="1137" spans="7:9" x14ac:dyDescent="0.5">
      <c r="G1137" s="68" t="str">
        <f>IF(ISTEXT(overallRate),"Effectuez l’étape 1",IF($C1137="Yes","Use Step 2a) Weekly for employees on leave with pay",IF(OR(COUNT($D1137,E1137)&lt;&gt;2,overallRate=0),0,IF(revenueReduction&gt;0.3,MAX(IF($B1137="Oui - sans lien de dépendance",MIN(2258,E1137,$D1137)*overallRate,MIN(2258,E1137)*overallRate),ROUND(MAX(IF($B1137="Non - avec lien de dépendance",0,MIN((0.75*E1137),1694)),MIN(E1137,(0.75*$D1137),1694)),2)),IF($B1137="Non - avec lien de dépendance",MIN(1129,E1137,$D1137)*overallRate,MIN(2258,E1137)*overallRate)))))</f>
        <v>Effectuez l’étape 1</v>
      </c>
      <c r="H1137" s="68" t="str">
        <f>IF(ISTEXT(overallRate),"Effectuez l’étape 1",IF($C1137="Yes","Use Step 2a) Weekly for employees on leave with pay",IF(OR(COUNT($D1137,F1137)&lt;&gt;2,overallRate=0),0,IF(revenueReduction&gt;0.3,MAX(IF($B1137="Oui - sans lien de dépendance",MIN(2258,F1137,$D1137)*overallRate,MIN(2258,F1137)*overallRate),ROUND(MAX(IF($B1137="Non - avec lien de dépendance",0,MIN((0.75*F1137),1694)),MIN(F1137,(0.75*$D1137),1694)),2)),IF($B1137="Non - avec lien de dépendance",MIN(1129,F1137,$D1137)*overallRate,MIN(2258,F1137)*overallRate)))))</f>
        <v>Effectuez l’étape 1</v>
      </c>
      <c r="I1137" s="3">
        <f t="shared" si="17"/>
        <v>0</v>
      </c>
    </row>
    <row r="1138" spans="7:9" x14ac:dyDescent="0.5">
      <c r="G1138" s="68" t="str">
        <f>IF(ISTEXT(overallRate),"Effectuez l’étape 1",IF($C1138="Yes","Use Step 2a) Weekly for employees on leave with pay",IF(OR(COUNT($D1138,E1138)&lt;&gt;2,overallRate=0),0,IF(revenueReduction&gt;0.3,MAX(IF($B1138="Oui - sans lien de dépendance",MIN(2258,E1138,$D1138)*overallRate,MIN(2258,E1138)*overallRate),ROUND(MAX(IF($B1138="Non - avec lien de dépendance",0,MIN((0.75*E1138),1694)),MIN(E1138,(0.75*$D1138),1694)),2)),IF($B1138="Non - avec lien de dépendance",MIN(1129,E1138,$D1138)*overallRate,MIN(2258,E1138)*overallRate)))))</f>
        <v>Effectuez l’étape 1</v>
      </c>
      <c r="H1138" s="68" t="str">
        <f>IF(ISTEXT(overallRate),"Effectuez l’étape 1",IF($C1138="Yes","Use Step 2a) Weekly for employees on leave with pay",IF(OR(COUNT($D1138,F1138)&lt;&gt;2,overallRate=0),0,IF(revenueReduction&gt;0.3,MAX(IF($B1138="Oui - sans lien de dépendance",MIN(2258,F1138,$D1138)*overallRate,MIN(2258,F1138)*overallRate),ROUND(MAX(IF($B1138="Non - avec lien de dépendance",0,MIN((0.75*F1138),1694)),MIN(F1138,(0.75*$D1138),1694)),2)),IF($B1138="Non - avec lien de dépendance",MIN(1129,F1138,$D1138)*overallRate,MIN(2258,F1138)*overallRate)))))</f>
        <v>Effectuez l’étape 1</v>
      </c>
      <c r="I1138" s="3">
        <f t="shared" si="17"/>
        <v>0</v>
      </c>
    </row>
    <row r="1139" spans="7:9" x14ac:dyDescent="0.5">
      <c r="G1139" s="68" t="str">
        <f>IF(ISTEXT(overallRate),"Effectuez l’étape 1",IF($C1139="Yes","Use Step 2a) Weekly for employees on leave with pay",IF(OR(COUNT($D1139,E1139)&lt;&gt;2,overallRate=0),0,IF(revenueReduction&gt;0.3,MAX(IF($B1139="Oui - sans lien de dépendance",MIN(2258,E1139,$D1139)*overallRate,MIN(2258,E1139)*overallRate),ROUND(MAX(IF($B1139="Non - avec lien de dépendance",0,MIN((0.75*E1139),1694)),MIN(E1139,(0.75*$D1139),1694)),2)),IF($B1139="Non - avec lien de dépendance",MIN(1129,E1139,$D1139)*overallRate,MIN(2258,E1139)*overallRate)))))</f>
        <v>Effectuez l’étape 1</v>
      </c>
      <c r="H1139" s="68" t="str">
        <f>IF(ISTEXT(overallRate),"Effectuez l’étape 1",IF($C1139="Yes","Use Step 2a) Weekly for employees on leave with pay",IF(OR(COUNT($D1139,F1139)&lt;&gt;2,overallRate=0),0,IF(revenueReduction&gt;0.3,MAX(IF($B1139="Oui - sans lien de dépendance",MIN(2258,F1139,$D1139)*overallRate,MIN(2258,F1139)*overallRate),ROUND(MAX(IF($B1139="Non - avec lien de dépendance",0,MIN((0.75*F1139),1694)),MIN(F1139,(0.75*$D1139),1694)),2)),IF($B1139="Non - avec lien de dépendance",MIN(1129,F1139,$D1139)*overallRate,MIN(2258,F1139)*overallRate)))))</f>
        <v>Effectuez l’étape 1</v>
      </c>
      <c r="I1139" s="3">
        <f t="shared" si="17"/>
        <v>0</v>
      </c>
    </row>
    <row r="1140" spans="7:9" x14ac:dyDescent="0.5">
      <c r="G1140" s="68" t="str">
        <f>IF(ISTEXT(overallRate),"Effectuez l’étape 1",IF($C1140="Yes","Use Step 2a) Weekly for employees on leave with pay",IF(OR(COUNT($D1140,E1140)&lt;&gt;2,overallRate=0),0,IF(revenueReduction&gt;0.3,MAX(IF($B1140="Oui - sans lien de dépendance",MIN(2258,E1140,$D1140)*overallRate,MIN(2258,E1140)*overallRate),ROUND(MAX(IF($B1140="Non - avec lien de dépendance",0,MIN((0.75*E1140),1694)),MIN(E1140,(0.75*$D1140),1694)),2)),IF($B1140="Non - avec lien de dépendance",MIN(1129,E1140,$D1140)*overallRate,MIN(2258,E1140)*overallRate)))))</f>
        <v>Effectuez l’étape 1</v>
      </c>
      <c r="H1140" s="68" t="str">
        <f>IF(ISTEXT(overallRate),"Effectuez l’étape 1",IF($C1140="Yes","Use Step 2a) Weekly for employees on leave with pay",IF(OR(COUNT($D1140,F1140)&lt;&gt;2,overallRate=0),0,IF(revenueReduction&gt;0.3,MAX(IF($B1140="Oui - sans lien de dépendance",MIN(2258,F1140,$D1140)*overallRate,MIN(2258,F1140)*overallRate),ROUND(MAX(IF($B1140="Non - avec lien de dépendance",0,MIN((0.75*F1140),1694)),MIN(F1140,(0.75*$D1140),1694)),2)),IF($B1140="Non - avec lien de dépendance",MIN(1129,F1140,$D1140)*overallRate,MIN(2258,F1140)*overallRate)))))</f>
        <v>Effectuez l’étape 1</v>
      </c>
      <c r="I1140" s="3">
        <f t="shared" si="17"/>
        <v>0</v>
      </c>
    </row>
    <row r="1141" spans="7:9" x14ac:dyDescent="0.5">
      <c r="G1141" s="68" t="str">
        <f>IF(ISTEXT(overallRate),"Effectuez l’étape 1",IF($C1141="Yes","Use Step 2a) Weekly for employees on leave with pay",IF(OR(COUNT($D1141,E1141)&lt;&gt;2,overallRate=0),0,IF(revenueReduction&gt;0.3,MAX(IF($B1141="Oui - sans lien de dépendance",MIN(2258,E1141,$D1141)*overallRate,MIN(2258,E1141)*overallRate),ROUND(MAX(IF($B1141="Non - avec lien de dépendance",0,MIN((0.75*E1141),1694)),MIN(E1141,(0.75*$D1141),1694)),2)),IF($B1141="Non - avec lien de dépendance",MIN(1129,E1141,$D1141)*overallRate,MIN(2258,E1141)*overallRate)))))</f>
        <v>Effectuez l’étape 1</v>
      </c>
      <c r="H1141" s="68" t="str">
        <f>IF(ISTEXT(overallRate),"Effectuez l’étape 1",IF($C1141="Yes","Use Step 2a) Weekly for employees on leave with pay",IF(OR(COUNT($D1141,F1141)&lt;&gt;2,overallRate=0),0,IF(revenueReduction&gt;0.3,MAX(IF($B1141="Oui - sans lien de dépendance",MIN(2258,F1141,$D1141)*overallRate,MIN(2258,F1141)*overallRate),ROUND(MAX(IF($B1141="Non - avec lien de dépendance",0,MIN((0.75*F1141),1694)),MIN(F1141,(0.75*$D1141),1694)),2)),IF($B1141="Non - avec lien de dépendance",MIN(1129,F1141,$D1141)*overallRate,MIN(2258,F1141)*overallRate)))))</f>
        <v>Effectuez l’étape 1</v>
      </c>
      <c r="I1141" s="3">
        <f t="shared" si="17"/>
        <v>0</v>
      </c>
    </row>
    <row r="1142" spans="7:9" x14ac:dyDescent="0.5">
      <c r="G1142" s="68" t="str">
        <f>IF(ISTEXT(overallRate),"Effectuez l’étape 1",IF($C1142="Yes","Use Step 2a) Weekly for employees on leave with pay",IF(OR(COUNT($D1142,E1142)&lt;&gt;2,overallRate=0),0,IF(revenueReduction&gt;0.3,MAX(IF($B1142="Oui - sans lien de dépendance",MIN(2258,E1142,$D1142)*overallRate,MIN(2258,E1142)*overallRate),ROUND(MAX(IF($B1142="Non - avec lien de dépendance",0,MIN((0.75*E1142),1694)),MIN(E1142,(0.75*$D1142),1694)),2)),IF($B1142="Non - avec lien de dépendance",MIN(1129,E1142,$D1142)*overallRate,MIN(2258,E1142)*overallRate)))))</f>
        <v>Effectuez l’étape 1</v>
      </c>
      <c r="H1142" s="68" t="str">
        <f>IF(ISTEXT(overallRate),"Effectuez l’étape 1",IF($C1142="Yes","Use Step 2a) Weekly for employees on leave with pay",IF(OR(COUNT($D1142,F1142)&lt;&gt;2,overallRate=0),0,IF(revenueReduction&gt;0.3,MAX(IF($B1142="Oui - sans lien de dépendance",MIN(2258,F1142,$D1142)*overallRate,MIN(2258,F1142)*overallRate),ROUND(MAX(IF($B1142="Non - avec lien de dépendance",0,MIN((0.75*F1142),1694)),MIN(F1142,(0.75*$D1142),1694)),2)),IF($B1142="Non - avec lien de dépendance",MIN(1129,F1142,$D1142)*overallRate,MIN(2258,F1142)*overallRate)))))</f>
        <v>Effectuez l’étape 1</v>
      </c>
      <c r="I1142" s="3">
        <f t="shared" si="17"/>
        <v>0</v>
      </c>
    </row>
    <row r="1143" spans="7:9" x14ac:dyDescent="0.5">
      <c r="G1143" s="68" t="str">
        <f>IF(ISTEXT(overallRate),"Effectuez l’étape 1",IF($C1143="Yes","Use Step 2a) Weekly for employees on leave with pay",IF(OR(COUNT($D1143,E1143)&lt;&gt;2,overallRate=0),0,IF(revenueReduction&gt;0.3,MAX(IF($B1143="Oui - sans lien de dépendance",MIN(2258,E1143,$D1143)*overallRate,MIN(2258,E1143)*overallRate),ROUND(MAX(IF($B1143="Non - avec lien de dépendance",0,MIN((0.75*E1143),1694)),MIN(E1143,(0.75*$D1143),1694)),2)),IF($B1143="Non - avec lien de dépendance",MIN(1129,E1143,$D1143)*overallRate,MIN(2258,E1143)*overallRate)))))</f>
        <v>Effectuez l’étape 1</v>
      </c>
      <c r="H1143" s="68" t="str">
        <f>IF(ISTEXT(overallRate),"Effectuez l’étape 1",IF($C1143="Yes","Use Step 2a) Weekly for employees on leave with pay",IF(OR(COUNT($D1143,F1143)&lt;&gt;2,overallRate=0),0,IF(revenueReduction&gt;0.3,MAX(IF($B1143="Oui - sans lien de dépendance",MIN(2258,F1143,$D1143)*overallRate,MIN(2258,F1143)*overallRate),ROUND(MAX(IF($B1143="Non - avec lien de dépendance",0,MIN((0.75*F1143),1694)),MIN(F1143,(0.75*$D1143),1694)),2)),IF($B1143="Non - avec lien de dépendance",MIN(1129,F1143,$D1143)*overallRate,MIN(2258,F1143)*overallRate)))))</f>
        <v>Effectuez l’étape 1</v>
      </c>
      <c r="I1143" s="3">
        <f t="shared" si="17"/>
        <v>0</v>
      </c>
    </row>
    <row r="1144" spans="7:9" x14ac:dyDescent="0.5">
      <c r="G1144" s="68" t="str">
        <f>IF(ISTEXT(overallRate),"Effectuez l’étape 1",IF($C1144="Yes","Use Step 2a) Weekly for employees on leave with pay",IF(OR(COUNT($D1144,E1144)&lt;&gt;2,overallRate=0),0,IF(revenueReduction&gt;0.3,MAX(IF($B1144="Oui - sans lien de dépendance",MIN(2258,E1144,$D1144)*overallRate,MIN(2258,E1144)*overallRate),ROUND(MAX(IF($B1144="Non - avec lien de dépendance",0,MIN((0.75*E1144),1694)),MIN(E1144,(0.75*$D1144),1694)),2)),IF($B1144="Non - avec lien de dépendance",MIN(1129,E1144,$D1144)*overallRate,MIN(2258,E1144)*overallRate)))))</f>
        <v>Effectuez l’étape 1</v>
      </c>
      <c r="H1144" s="68" t="str">
        <f>IF(ISTEXT(overallRate),"Effectuez l’étape 1",IF($C1144="Yes","Use Step 2a) Weekly for employees on leave with pay",IF(OR(COUNT($D1144,F1144)&lt;&gt;2,overallRate=0),0,IF(revenueReduction&gt;0.3,MAX(IF($B1144="Oui - sans lien de dépendance",MIN(2258,F1144,$D1144)*overallRate,MIN(2258,F1144)*overallRate),ROUND(MAX(IF($B1144="Non - avec lien de dépendance",0,MIN((0.75*F1144),1694)),MIN(F1144,(0.75*$D1144),1694)),2)),IF($B1144="Non - avec lien de dépendance",MIN(1129,F1144,$D1144)*overallRate,MIN(2258,F1144)*overallRate)))))</f>
        <v>Effectuez l’étape 1</v>
      </c>
      <c r="I1144" s="3">
        <f t="shared" si="17"/>
        <v>0</v>
      </c>
    </row>
    <row r="1145" spans="7:9" x14ac:dyDescent="0.5">
      <c r="G1145" s="68" t="str">
        <f>IF(ISTEXT(overallRate),"Effectuez l’étape 1",IF($C1145="Yes","Use Step 2a) Weekly for employees on leave with pay",IF(OR(COUNT($D1145,E1145)&lt;&gt;2,overallRate=0),0,IF(revenueReduction&gt;0.3,MAX(IF($B1145="Oui - sans lien de dépendance",MIN(2258,E1145,$D1145)*overallRate,MIN(2258,E1145)*overallRate),ROUND(MAX(IF($B1145="Non - avec lien de dépendance",0,MIN((0.75*E1145),1694)),MIN(E1145,(0.75*$D1145),1694)),2)),IF($B1145="Non - avec lien de dépendance",MIN(1129,E1145,$D1145)*overallRate,MIN(2258,E1145)*overallRate)))))</f>
        <v>Effectuez l’étape 1</v>
      </c>
      <c r="H1145" s="68" t="str">
        <f>IF(ISTEXT(overallRate),"Effectuez l’étape 1",IF($C1145="Yes","Use Step 2a) Weekly for employees on leave with pay",IF(OR(COUNT($D1145,F1145)&lt;&gt;2,overallRate=0),0,IF(revenueReduction&gt;0.3,MAX(IF($B1145="Oui - sans lien de dépendance",MIN(2258,F1145,$D1145)*overallRate,MIN(2258,F1145)*overallRate),ROUND(MAX(IF($B1145="Non - avec lien de dépendance",0,MIN((0.75*F1145),1694)),MIN(F1145,(0.75*$D1145),1694)),2)),IF($B1145="Non - avec lien de dépendance",MIN(1129,F1145,$D1145)*overallRate,MIN(2258,F1145)*overallRate)))))</f>
        <v>Effectuez l’étape 1</v>
      </c>
      <c r="I1145" s="3">
        <f t="shared" si="17"/>
        <v>0</v>
      </c>
    </row>
    <row r="1146" spans="7:9" x14ac:dyDescent="0.5">
      <c r="G1146" s="68" t="str">
        <f>IF(ISTEXT(overallRate),"Effectuez l’étape 1",IF($C1146="Yes","Use Step 2a) Weekly for employees on leave with pay",IF(OR(COUNT($D1146,E1146)&lt;&gt;2,overallRate=0),0,IF(revenueReduction&gt;0.3,MAX(IF($B1146="Oui - sans lien de dépendance",MIN(2258,E1146,$D1146)*overallRate,MIN(2258,E1146)*overallRate),ROUND(MAX(IF($B1146="Non - avec lien de dépendance",0,MIN((0.75*E1146),1694)),MIN(E1146,(0.75*$D1146),1694)),2)),IF($B1146="Non - avec lien de dépendance",MIN(1129,E1146,$D1146)*overallRate,MIN(2258,E1146)*overallRate)))))</f>
        <v>Effectuez l’étape 1</v>
      </c>
      <c r="H1146" s="68" t="str">
        <f>IF(ISTEXT(overallRate),"Effectuez l’étape 1",IF($C1146="Yes","Use Step 2a) Weekly for employees on leave with pay",IF(OR(COUNT($D1146,F1146)&lt;&gt;2,overallRate=0),0,IF(revenueReduction&gt;0.3,MAX(IF($B1146="Oui - sans lien de dépendance",MIN(2258,F1146,$D1146)*overallRate,MIN(2258,F1146)*overallRate),ROUND(MAX(IF($B1146="Non - avec lien de dépendance",0,MIN((0.75*F1146),1694)),MIN(F1146,(0.75*$D1146),1694)),2)),IF($B1146="Non - avec lien de dépendance",MIN(1129,F1146,$D1146)*overallRate,MIN(2258,F1146)*overallRate)))))</f>
        <v>Effectuez l’étape 1</v>
      </c>
      <c r="I1146" s="3">
        <f t="shared" si="17"/>
        <v>0</v>
      </c>
    </row>
    <row r="1147" spans="7:9" x14ac:dyDescent="0.5">
      <c r="G1147" s="68" t="str">
        <f>IF(ISTEXT(overallRate),"Effectuez l’étape 1",IF($C1147="Yes","Use Step 2a) Weekly for employees on leave with pay",IF(OR(COUNT($D1147,E1147)&lt;&gt;2,overallRate=0),0,IF(revenueReduction&gt;0.3,MAX(IF($B1147="Oui - sans lien de dépendance",MIN(2258,E1147,$D1147)*overallRate,MIN(2258,E1147)*overallRate),ROUND(MAX(IF($B1147="Non - avec lien de dépendance",0,MIN((0.75*E1147),1694)),MIN(E1147,(0.75*$D1147),1694)),2)),IF($B1147="Non - avec lien de dépendance",MIN(1129,E1147,$D1147)*overallRate,MIN(2258,E1147)*overallRate)))))</f>
        <v>Effectuez l’étape 1</v>
      </c>
      <c r="H1147" s="68" t="str">
        <f>IF(ISTEXT(overallRate),"Effectuez l’étape 1",IF($C1147="Yes","Use Step 2a) Weekly for employees on leave with pay",IF(OR(COUNT($D1147,F1147)&lt;&gt;2,overallRate=0),0,IF(revenueReduction&gt;0.3,MAX(IF($B1147="Oui - sans lien de dépendance",MIN(2258,F1147,$D1147)*overallRate,MIN(2258,F1147)*overallRate),ROUND(MAX(IF($B1147="Non - avec lien de dépendance",0,MIN((0.75*F1147),1694)),MIN(F1147,(0.75*$D1147),1694)),2)),IF($B1147="Non - avec lien de dépendance",MIN(1129,F1147,$D1147)*overallRate,MIN(2258,F1147)*overallRate)))))</f>
        <v>Effectuez l’étape 1</v>
      </c>
      <c r="I1147" s="3">
        <f t="shared" si="17"/>
        <v>0</v>
      </c>
    </row>
    <row r="1148" spans="7:9" x14ac:dyDescent="0.5">
      <c r="G1148" s="68" t="str">
        <f>IF(ISTEXT(overallRate),"Effectuez l’étape 1",IF($C1148="Yes","Use Step 2a) Weekly for employees on leave with pay",IF(OR(COUNT($D1148,E1148)&lt;&gt;2,overallRate=0),0,IF(revenueReduction&gt;0.3,MAX(IF($B1148="Oui - sans lien de dépendance",MIN(2258,E1148,$D1148)*overallRate,MIN(2258,E1148)*overallRate),ROUND(MAX(IF($B1148="Non - avec lien de dépendance",0,MIN((0.75*E1148),1694)),MIN(E1148,(0.75*$D1148),1694)),2)),IF($B1148="Non - avec lien de dépendance",MIN(1129,E1148,$D1148)*overallRate,MIN(2258,E1148)*overallRate)))))</f>
        <v>Effectuez l’étape 1</v>
      </c>
      <c r="H1148" s="68" t="str">
        <f>IF(ISTEXT(overallRate),"Effectuez l’étape 1",IF($C1148="Yes","Use Step 2a) Weekly for employees on leave with pay",IF(OR(COUNT($D1148,F1148)&lt;&gt;2,overallRate=0),0,IF(revenueReduction&gt;0.3,MAX(IF($B1148="Oui - sans lien de dépendance",MIN(2258,F1148,$D1148)*overallRate,MIN(2258,F1148)*overallRate),ROUND(MAX(IF($B1148="Non - avec lien de dépendance",0,MIN((0.75*F1148),1694)),MIN(F1148,(0.75*$D1148),1694)),2)),IF($B1148="Non - avec lien de dépendance",MIN(1129,F1148,$D1148)*overallRate,MIN(2258,F1148)*overallRate)))))</f>
        <v>Effectuez l’étape 1</v>
      </c>
      <c r="I1148" s="3">
        <f t="shared" si="17"/>
        <v>0</v>
      </c>
    </row>
    <row r="1149" spans="7:9" x14ac:dyDescent="0.5">
      <c r="G1149" s="68" t="str">
        <f>IF(ISTEXT(overallRate),"Effectuez l’étape 1",IF($C1149="Yes","Use Step 2a) Weekly for employees on leave with pay",IF(OR(COUNT($D1149,E1149)&lt;&gt;2,overallRate=0),0,IF(revenueReduction&gt;0.3,MAX(IF($B1149="Oui - sans lien de dépendance",MIN(2258,E1149,$D1149)*overallRate,MIN(2258,E1149)*overallRate),ROUND(MAX(IF($B1149="Non - avec lien de dépendance",0,MIN((0.75*E1149),1694)),MIN(E1149,(0.75*$D1149),1694)),2)),IF($B1149="Non - avec lien de dépendance",MIN(1129,E1149,$D1149)*overallRate,MIN(2258,E1149)*overallRate)))))</f>
        <v>Effectuez l’étape 1</v>
      </c>
      <c r="H1149" s="68" t="str">
        <f>IF(ISTEXT(overallRate),"Effectuez l’étape 1",IF($C1149="Yes","Use Step 2a) Weekly for employees on leave with pay",IF(OR(COUNT($D1149,F1149)&lt;&gt;2,overallRate=0),0,IF(revenueReduction&gt;0.3,MAX(IF($B1149="Oui - sans lien de dépendance",MIN(2258,F1149,$D1149)*overallRate,MIN(2258,F1149)*overallRate),ROUND(MAX(IF($B1149="Non - avec lien de dépendance",0,MIN((0.75*F1149),1694)),MIN(F1149,(0.75*$D1149),1694)),2)),IF($B1149="Non - avec lien de dépendance",MIN(1129,F1149,$D1149)*overallRate,MIN(2258,F1149)*overallRate)))))</f>
        <v>Effectuez l’étape 1</v>
      </c>
      <c r="I1149" s="3">
        <f t="shared" si="17"/>
        <v>0</v>
      </c>
    </row>
    <row r="1150" spans="7:9" x14ac:dyDescent="0.5">
      <c r="G1150" s="68" t="str">
        <f>IF(ISTEXT(overallRate),"Effectuez l’étape 1",IF($C1150="Yes","Use Step 2a) Weekly for employees on leave with pay",IF(OR(COUNT($D1150,E1150)&lt;&gt;2,overallRate=0),0,IF(revenueReduction&gt;0.3,MAX(IF($B1150="Oui - sans lien de dépendance",MIN(2258,E1150,$D1150)*overallRate,MIN(2258,E1150)*overallRate),ROUND(MAX(IF($B1150="Non - avec lien de dépendance",0,MIN((0.75*E1150),1694)),MIN(E1150,(0.75*$D1150),1694)),2)),IF($B1150="Non - avec lien de dépendance",MIN(1129,E1150,$D1150)*overallRate,MIN(2258,E1150)*overallRate)))))</f>
        <v>Effectuez l’étape 1</v>
      </c>
      <c r="H1150" s="68" t="str">
        <f>IF(ISTEXT(overallRate),"Effectuez l’étape 1",IF($C1150="Yes","Use Step 2a) Weekly for employees on leave with pay",IF(OR(COUNT($D1150,F1150)&lt;&gt;2,overallRate=0),0,IF(revenueReduction&gt;0.3,MAX(IF($B1150="Oui - sans lien de dépendance",MIN(2258,F1150,$D1150)*overallRate,MIN(2258,F1150)*overallRate),ROUND(MAX(IF($B1150="Non - avec lien de dépendance",0,MIN((0.75*F1150),1694)),MIN(F1150,(0.75*$D1150),1694)),2)),IF($B1150="Non - avec lien de dépendance",MIN(1129,F1150,$D1150)*overallRate,MIN(2258,F1150)*overallRate)))))</f>
        <v>Effectuez l’étape 1</v>
      </c>
      <c r="I1150" s="3">
        <f t="shared" si="17"/>
        <v>0</v>
      </c>
    </row>
    <row r="1151" spans="7:9" x14ac:dyDescent="0.5">
      <c r="G1151" s="68" t="str">
        <f>IF(ISTEXT(overallRate),"Effectuez l’étape 1",IF($C1151="Yes","Use Step 2a) Weekly for employees on leave with pay",IF(OR(COUNT($D1151,E1151)&lt;&gt;2,overallRate=0),0,IF(revenueReduction&gt;0.3,MAX(IF($B1151="Oui - sans lien de dépendance",MIN(2258,E1151,$D1151)*overallRate,MIN(2258,E1151)*overallRate),ROUND(MAX(IF($B1151="Non - avec lien de dépendance",0,MIN((0.75*E1151),1694)),MIN(E1151,(0.75*$D1151),1694)),2)),IF($B1151="Non - avec lien de dépendance",MIN(1129,E1151,$D1151)*overallRate,MIN(2258,E1151)*overallRate)))))</f>
        <v>Effectuez l’étape 1</v>
      </c>
      <c r="H1151" s="68" t="str">
        <f>IF(ISTEXT(overallRate),"Effectuez l’étape 1",IF($C1151="Yes","Use Step 2a) Weekly for employees on leave with pay",IF(OR(COUNT($D1151,F1151)&lt;&gt;2,overallRate=0),0,IF(revenueReduction&gt;0.3,MAX(IF($B1151="Oui - sans lien de dépendance",MIN(2258,F1151,$D1151)*overallRate,MIN(2258,F1151)*overallRate),ROUND(MAX(IF($B1151="Non - avec lien de dépendance",0,MIN((0.75*F1151),1694)),MIN(F1151,(0.75*$D1151),1694)),2)),IF($B1151="Non - avec lien de dépendance",MIN(1129,F1151,$D1151)*overallRate,MIN(2258,F1151)*overallRate)))))</f>
        <v>Effectuez l’étape 1</v>
      </c>
      <c r="I1151" s="3">
        <f t="shared" si="17"/>
        <v>0</v>
      </c>
    </row>
    <row r="1152" spans="7:9" x14ac:dyDescent="0.5">
      <c r="G1152" s="68" t="str">
        <f>IF(ISTEXT(overallRate),"Effectuez l’étape 1",IF($C1152="Yes","Use Step 2a) Weekly for employees on leave with pay",IF(OR(COUNT($D1152,E1152)&lt;&gt;2,overallRate=0),0,IF(revenueReduction&gt;0.3,MAX(IF($B1152="Oui - sans lien de dépendance",MIN(2258,E1152,$D1152)*overallRate,MIN(2258,E1152)*overallRate),ROUND(MAX(IF($B1152="Non - avec lien de dépendance",0,MIN((0.75*E1152),1694)),MIN(E1152,(0.75*$D1152),1694)),2)),IF($B1152="Non - avec lien de dépendance",MIN(1129,E1152,$D1152)*overallRate,MIN(2258,E1152)*overallRate)))))</f>
        <v>Effectuez l’étape 1</v>
      </c>
      <c r="H1152" s="68" t="str">
        <f>IF(ISTEXT(overallRate),"Effectuez l’étape 1",IF($C1152="Yes","Use Step 2a) Weekly for employees on leave with pay",IF(OR(COUNT($D1152,F1152)&lt;&gt;2,overallRate=0),0,IF(revenueReduction&gt;0.3,MAX(IF($B1152="Oui - sans lien de dépendance",MIN(2258,F1152,$D1152)*overallRate,MIN(2258,F1152)*overallRate),ROUND(MAX(IF($B1152="Non - avec lien de dépendance",0,MIN((0.75*F1152),1694)),MIN(F1152,(0.75*$D1152),1694)),2)),IF($B1152="Non - avec lien de dépendance",MIN(1129,F1152,$D1152)*overallRate,MIN(2258,F1152)*overallRate)))))</f>
        <v>Effectuez l’étape 1</v>
      </c>
      <c r="I1152" s="3">
        <f t="shared" si="17"/>
        <v>0</v>
      </c>
    </row>
    <row r="1153" spans="7:9" x14ac:dyDescent="0.5">
      <c r="G1153" s="68" t="str">
        <f>IF(ISTEXT(overallRate),"Effectuez l’étape 1",IF($C1153="Yes","Use Step 2a) Weekly for employees on leave with pay",IF(OR(COUNT($D1153,E1153)&lt;&gt;2,overallRate=0),0,IF(revenueReduction&gt;0.3,MAX(IF($B1153="Oui - sans lien de dépendance",MIN(2258,E1153,$D1153)*overallRate,MIN(2258,E1153)*overallRate),ROUND(MAX(IF($B1153="Non - avec lien de dépendance",0,MIN((0.75*E1153),1694)),MIN(E1153,(0.75*$D1153),1694)),2)),IF($B1153="Non - avec lien de dépendance",MIN(1129,E1153,$D1153)*overallRate,MIN(2258,E1153)*overallRate)))))</f>
        <v>Effectuez l’étape 1</v>
      </c>
      <c r="H1153" s="68" t="str">
        <f>IF(ISTEXT(overallRate),"Effectuez l’étape 1",IF($C1153="Yes","Use Step 2a) Weekly for employees on leave with pay",IF(OR(COUNT($D1153,F1153)&lt;&gt;2,overallRate=0),0,IF(revenueReduction&gt;0.3,MAX(IF($B1153="Oui - sans lien de dépendance",MIN(2258,F1153,$D1153)*overallRate,MIN(2258,F1153)*overallRate),ROUND(MAX(IF($B1153="Non - avec lien de dépendance",0,MIN((0.75*F1153),1694)),MIN(F1153,(0.75*$D1153),1694)),2)),IF($B1153="Non - avec lien de dépendance",MIN(1129,F1153,$D1153)*overallRate,MIN(2258,F1153)*overallRate)))))</f>
        <v>Effectuez l’étape 1</v>
      </c>
      <c r="I1153" s="3">
        <f t="shared" si="17"/>
        <v>0</v>
      </c>
    </row>
    <row r="1154" spans="7:9" x14ac:dyDescent="0.5">
      <c r="G1154" s="68" t="str">
        <f>IF(ISTEXT(overallRate),"Effectuez l’étape 1",IF($C1154="Yes","Use Step 2a) Weekly for employees on leave with pay",IF(OR(COUNT($D1154,E1154)&lt;&gt;2,overallRate=0),0,IF(revenueReduction&gt;0.3,MAX(IF($B1154="Oui - sans lien de dépendance",MIN(2258,E1154,$D1154)*overallRate,MIN(2258,E1154)*overallRate),ROUND(MAX(IF($B1154="Non - avec lien de dépendance",0,MIN((0.75*E1154),1694)),MIN(E1154,(0.75*$D1154),1694)),2)),IF($B1154="Non - avec lien de dépendance",MIN(1129,E1154,$D1154)*overallRate,MIN(2258,E1154)*overallRate)))))</f>
        <v>Effectuez l’étape 1</v>
      </c>
      <c r="H1154" s="68" t="str">
        <f>IF(ISTEXT(overallRate),"Effectuez l’étape 1",IF($C1154="Yes","Use Step 2a) Weekly for employees on leave with pay",IF(OR(COUNT($D1154,F1154)&lt;&gt;2,overallRate=0),0,IF(revenueReduction&gt;0.3,MAX(IF($B1154="Oui - sans lien de dépendance",MIN(2258,F1154,$D1154)*overallRate,MIN(2258,F1154)*overallRate),ROUND(MAX(IF($B1154="Non - avec lien de dépendance",0,MIN((0.75*F1154),1694)),MIN(F1154,(0.75*$D1154),1694)),2)),IF($B1154="Non - avec lien de dépendance",MIN(1129,F1154,$D1154)*overallRate,MIN(2258,F1154)*overallRate)))))</f>
        <v>Effectuez l’étape 1</v>
      </c>
      <c r="I1154" s="3">
        <f t="shared" si="17"/>
        <v>0</v>
      </c>
    </row>
    <row r="1155" spans="7:9" x14ac:dyDescent="0.5">
      <c r="G1155" s="68" t="str">
        <f>IF(ISTEXT(overallRate),"Effectuez l’étape 1",IF($C1155="Yes","Use Step 2a) Weekly for employees on leave with pay",IF(OR(COUNT($D1155,E1155)&lt;&gt;2,overallRate=0),0,IF(revenueReduction&gt;0.3,MAX(IF($B1155="Oui - sans lien de dépendance",MIN(2258,E1155,$D1155)*overallRate,MIN(2258,E1155)*overallRate),ROUND(MAX(IF($B1155="Non - avec lien de dépendance",0,MIN((0.75*E1155),1694)),MIN(E1155,(0.75*$D1155),1694)),2)),IF($B1155="Non - avec lien de dépendance",MIN(1129,E1155,$D1155)*overallRate,MIN(2258,E1155)*overallRate)))))</f>
        <v>Effectuez l’étape 1</v>
      </c>
      <c r="H1155" s="68" t="str">
        <f>IF(ISTEXT(overallRate),"Effectuez l’étape 1",IF($C1155="Yes","Use Step 2a) Weekly for employees on leave with pay",IF(OR(COUNT($D1155,F1155)&lt;&gt;2,overallRate=0),0,IF(revenueReduction&gt;0.3,MAX(IF($B1155="Oui - sans lien de dépendance",MIN(2258,F1155,$D1155)*overallRate,MIN(2258,F1155)*overallRate),ROUND(MAX(IF($B1155="Non - avec lien de dépendance",0,MIN((0.75*F1155),1694)),MIN(F1155,(0.75*$D1155),1694)),2)),IF($B1155="Non - avec lien de dépendance",MIN(1129,F1155,$D1155)*overallRate,MIN(2258,F1155)*overallRate)))))</f>
        <v>Effectuez l’étape 1</v>
      </c>
      <c r="I1155" s="3">
        <f t="shared" si="17"/>
        <v>0</v>
      </c>
    </row>
    <row r="1156" spans="7:9" x14ac:dyDescent="0.5">
      <c r="G1156" s="68" t="str">
        <f>IF(ISTEXT(overallRate),"Effectuez l’étape 1",IF($C1156="Yes","Use Step 2a) Weekly for employees on leave with pay",IF(OR(COUNT($D1156,E1156)&lt;&gt;2,overallRate=0),0,IF(revenueReduction&gt;0.3,MAX(IF($B1156="Oui - sans lien de dépendance",MIN(2258,E1156,$D1156)*overallRate,MIN(2258,E1156)*overallRate),ROUND(MAX(IF($B1156="Non - avec lien de dépendance",0,MIN((0.75*E1156),1694)),MIN(E1156,(0.75*$D1156),1694)),2)),IF($B1156="Non - avec lien de dépendance",MIN(1129,E1156,$D1156)*overallRate,MIN(2258,E1156)*overallRate)))))</f>
        <v>Effectuez l’étape 1</v>
      </c>
      <c r="H1156" s="68" t="str">
        <f>IF(ISTEXT(overallRate),"Effectuez l’étape 1",IF($C1156="Yes","Use Step 2a) Weekly for employees on leave with pay",IF(OR(COUNT($D1156,F1156)&lt;&gt;2,overallRate=0),0,IF(revenueReduction&gt;0.3,MAX(IF($B1156="Oui - sans lien de dépendance",MIN(2258,F1156,$D1156)*overallRate,MIN(2258,F1156)*overallRate),ROUND(MAX(IF($B1156="Non - avec lien de dépendance",0,MIN((0.75*F1156),1694)),MIN(F1156,(0.75*$D1156),1694)),2)),IF($B1156="Non - avec lien de dépendance",MIN(1129,F1156,$D1156)*overallRate,MIN(2258,F1156)*overallRate)))))</f>
        <v>Effectuez l’étape 1</v>
      </c>
      <c r="I1156" s="3">
        <f t="shared" si="17"/>
        <v>0</v>
      </c>
    </row>
    <row r="1157" spans="7:9" x14ac:dyDescent="0.5">
      <c r="G1157" s="68" t="str">
        <f>IF(ISTEXT(overallRate),"Effectuez l’étape 1",IF($C1157="Yes","Use Step 2a) Weekly for employees on leave with pay",IF(OR(COUNT($D1157,E1157)&lt;&gt;2,overallRate=0),0,IF(revenueReduction&gt;0.3,MAX(IF($B1157="Oui - sans lien de dépendance",MIN(2258,E1157,$D1157)*overallRate,MIN(2258,E1157)*overallRate),ROUND(MAX(IF($B1157="Non - avec lien de dépendance",0,MIN((0.75*E1157),1694)),MIN(E1157,(0.75*$D1157),1694)),2)),IF($B1157="Non - avec lien de dépendance",MIN(1129,E1157,$D1157)*overallRate,MIN(2258,E1157)*overallRate)))))</f>
        <v>Effectuez l’étape 1</v>
      </c>
      <c r="H1157" s="68" t="str">
        <f>IF(ISTEXT(overallRate),"Effectuez l’étape 1",IF($C1157="Yes","Use Step 2a) Weekly for employees on leave with pay",IF(OR(COUNT($D1157,F1157)&lt;&gt;2,overallRate=0),0,IF(revenueReduction&gt;0.3,MAX(IF($B1157="Oui - sans lien de dépendance",MIN(2258,F1157,$D1157)*overallRate,MIN(2258,F1157)*overallRate),ROUND(MAX(IF($B1157="Non - avec lien de dépendance",0,MIN((0.75*F1157),1694)),MIN(F1157,(0.75*$D1157),1694)),2)),IF($B1157="Non - avec lien de dépendance",MIN(1129,F1157,$D1157)*overallRate,MIN(2258,F1157)*overallRate)))))</f>
        <v>Effectuez l’étape 1</v>
      </c>
      <c r="I1157" s="3">
        <f t="shared" si="17"/>
        <v>0</v>
      </c>
    </row>
    <row r="1158" spans="7:9" x14ac:dyDescent="0.5">
      <c r="G1158" s="68" t="str">
        <f>IF(ISTEXT(overallRate),"Effectuez l’étape 1",IF($C1158="Yes","Use Step 2a) Weekly for employees on leave with pay",IF(OR(COUNT($D1158,E1158)&lt;&gt;2,overallRate=0),0,IF(revenueReduction&gt;0.3,MAX(IF($B1158="Oui - sans lien de dépendance",MIN(2258,E1158,$D1158)*overallRate,MIN(2258,E1158)*overallRate),ROUND(MAX(IF($B1158="Non - avec lien de dépendance",0,MIN((0.75*E1158),1694)),MIN(E1158,(0.75*$D1158),1694)),2)),IF($B1158="Non - avec lien de dépendance",MIN(1129,E1158,$D1158)*overallRate,MIN(2258,E1158)*overallRate)))))</f>
        <v>Effectuez l’étape 1</v>
      </c>
      <c r="H1158" s="68" t="str">
        <f>IF(ISTEXT(overallRate),"Effectuez l’étape 1",IF($C1158="Yes","Use Step 2a) Weekly for employees on leave with pay",IF(OR(COUNT($D1158,F1158)&lt;&gt;2,overallRate=0),0,IF(revenueReduction&gt;0.3,MAX(IF($B1158="Oui - sans lien de dépendance",MIN(2258,F1158,$D1158)*overallRate,MIN(2258,F1158)*overallRate),ROUND(MAX(IF($B1158="Non - avec lien de dépendance",0,MIN((0.75*F1158),1694)),MIN(F1158,(0.75*$D1158),1694)),2)),IF($B1158="Non - avec lien de dépendance",MIN(1129,F1158,$D1158)*overallRate,MIN(2258,F1158)*overallRate)))))</f>
        <v>Effectuez l’étape 1</v>
      </c>
      <c r="I1158" s="3">
        <f t="shared" si="17"/>
        <v>0</v>
      </c>
    </row>
    <row r="1159" spans="7:9" x14ac:dyDescent="0.5">
      <c r="G1159" s="68" t="str">
        <f>IF(ISTEXT(overallRate),"Effectuez l’étape 1",IF($C1159="Yes","Use Step 2a) Weekly for employees on leave with pay",IF(OR(COUNT($D1159,E1159)&lt;&gt;2,overallRate=0),0,IF(revenueReduction&gt;0.3,MAX(IF($B1159="Oui - sans lien de dépendance",MIN(2258,E1159,$D1159)*overallRate,MIN(2258,E1159)*overallRate),ROUND(MAX(IF($B1159="Non - avec lien de dépendance",0,MIN((0.75*E1159),1694)),MIN(E1159,(0.75*$D1159),1694)),2)),IF($B1159="Non - avec lien de dépendance",MIN(1129,E1159,$D1159)*overallRate,MIN(2258,E1159)*overallRate)))))</f>
        <v>Effectuez l’étape 1</v>
      </c>
      <c r="H1159" s="68" t="str">
        <f>IF(ISTEXT(overallRate),"Effectuez l’étape 1",IF($C1159="Yes","Use Step 2a) Weekly for employees on leave with pay",IF(OR(COUNT($D1159,F1159)&lt;&gt;2,overallRate=0),0,IF(revenueReduction&gt;0.3,MAX(IF($B1159="Oui - sans lien de dépendance",MIN(2258,F1159,$D1159)*overallRate,MIN(2258,F1159)*overallRate),ROUND(MAX(IF($B1159="Non - avec lien de dépendance",0,MIN((0.75*F1159),1694)),MIN(F1159,(0.75*$D1159),1694)),2)),IF($B1159="Non - avec lien de dépendance",MIN(1129,F1159,$D1159)*overallRate,MIN(2258,F1159)*overallRate)))))</f>
        <v>Effectuez l’étape 1</v>
      </c>
      <c r="I1159" s="3">
        <f t="shared" ref="I1159:I1222" si="18">IF(AND(COUNT(B1159:F1159)&gt;0,OR(COUNT(D1159:F1159)&lt;&gt;3,ISBLANK(B1159))),"Fill out all amounts",IF(COUNTIF(E1159:F1159,0)&gt;0,0,SUM(G1159:H1159)))</f>
        <v>0</v>
      </c>
    </row>
    <row r="1160" spans="7:9" x14ac:dyDescent="0.5">
      <c r="G1160" s="68" t="str">
        <f>IF(ISTEXT(overallRate),"Effectuez l’étape 1",IF($C1160="Yes","Use Step 2a) Weekly for employees on leave with pay",IF(OR(COUNT($D1160,E1160)&lt;&gt;2,overallRate=0),0,IF(revenueReduction&gt;0.3,MAX(IF($B1160="Oui - sans lien de dépendance",MIN(2258,E1160,$D1160)*overallRate,MIN(2258,E1160)*overallRate),ROUND(MAX(IF($B1160="Non - avec lien de dépendance",0,MIN((0.75*E1160),1694)),MIN(E1160,(0.75*$D1160),1694)),2)),IF($B1160="Non - avec lien de dépendance",MIN(1129,E1160,$D1160)*overallRate,MIN(2258,E1160)*overallRate)))))</f>
        <v>Effectuez l’étape 1</v>
      </c>
      <c r="H1160" s="68" t="str">
        <f>IF(ISTEXT(overallRate),"Effectuez l’étape 1",IF($C1160="Yes","Use Step 2a) Weekly for employees on leave with pay",IF(OR(COUNT($D1160,F1160)&lt;&gt;2,overallRate=0),0,IF(revenueReduction&gt;0.3,MAX(IF($B1160="Oui - sans lien de dépendance",MIN(2258,F1160,$D1160)*overallRate,MIN(2258,F1160)*overallRate),ROUND(MAX(IF($B1160="Non - avec lien de dépendance",0,MIN((0.75*F1160),1694)),MIN(F1160,(0.75*$D1160),1694)),2)),IF($B1160="Non - avec lien de dépendance",MIN(1129,F1160,$D1160)*overallRate,MIN(2258,F1160)*overallRate)))))</f>
        <v>Effectuez l’étape 1</v>
      </c>
      <c r="I1160" s="3">
        <f t="shared" si="18"/>
        <v>0</v>
      </c>
    </row>
    <row r="1161" spans="7:9" x14ac:dyDescent="0.5">
      <c r="G1161" s="68" t="str">
        <f>IF(ISTEXT(overallRate),"Effectuez l’étape 1",IF($C1161="Yes","Use Step 2a) Weekly for employees on leave with pay",IF(OR(COUNT($D1161,E1161)&lt;&gt;2,overallRate=0),0,IF(revenueReduction&gt;0.3,MAX(IF($B1161="Oui - sans lien de dépendance",MIN(2258,E1161,$D1161)*overallRate,MIN(2258,E1161)*overallRate),ROUND(MAX(IF($B1161="Non - avec lien de dépendance",0,MIN((0.75*E1161),1694)),MIN(E1161,(0.75*$D1161),1694)),2)),IF($B1161="Non - avec lien de dépendance",MIN(1129,E1161,$D1161)*overallRate,MIN(2258,E1161)*overallRate)))))</f>
        <v>Effectuez l’étape 1</v>
      </c>
      <c r="H1161" s="68" t="str">
        <f>IF(ISTEXT(overallRate),"Effectuez l’étape 1",IF($C1161="Yes","Use Step 2a) Weekly for employees on leave with pay",IF(OR(COUNT($D1161,F1161)&lt;&gt;2,overallRate=0),0,IF(revenueReduction&gt;0.3,MAX(IF($B1161="Oui - sans lien de dépendance",MIN(2258,F1161,$D1161)*overallRate,MIN(2258,F1161)*overallRate),ROUND(MAX(IF($B1161="Non - avec lien de dépendance",0,MIN((0.75*F1161),1694)),MIN(F1161,(0.75*$D1161),1694)),2)),IF($B1161="Non - avec lien de dépendance",MIN(1129,F1161,$D1161)*overallRate,MIN(2258,F1161)*overallRate)))))</f>
        <v>Effectuez l’étape 1</v>
      </c>
      <c r="I1161" s="3">
        <f t="shared" si="18"/>
        <v>0</v>
      </c>
    </row>
    <row r="1162" spans="7:9" x14ac:dyDescent="0.5">
      <c r="G1162" s="68" t="str">
        <f>IF(ISTEXT(overallRate),"Effectuez l’étape 1",IF($C1162="Yes","Use Step 2a) Weekly for employees on leave with pay",IF(OR(COUNT($D1162,E1162)&lt;&gt;2,overallRate=0),0,IF(revenueReduction&gt;0.3,MAX(IF($B1162="Oui - sans lien de dépendance",MIN(2258,E1162,$D1162)*overallRate,MIN(2258,E1162)*overallRate),ROUND(MAX(IF($B1162="Non - avec lien de dépendance",0,MIN((0.75*E1162),1694)),MIN(E1162,(0.75*$D1162),1694)),2)),IF($B1162="Non - avec lien de dépendance",MIN(1129,E1162,$D1162)*overallRate,MIN(2258,E1162)*overallRate)))))</f>
        <v>Effectuez l’étape 1</v>
      </c>
      <c r="H1162" s="68" t="str">
        <f>IF(ISTEXT(overallRate),"Effectuez l’étape 1",IF($C1162="Yes","Use Step 2a) Weekly for employees on leave with pay",IF(OR(COUNT($D1162,F1162)&lt;&gt;2,overallRate=0),0,IF(revenueReduction&gt;0.3,MAX(IF($B1162="Oui - sans lien de dépendance",MIN(2258,F1162,$D1162)*overallRate,MIN(2258,F1162)*overallRate),ROUND(MAX(IF($B1162="Non - avec lien de dépendance",0,MIN((0.75*F1162),1694)),MIN(F1162,(0.75*$D1162),1694)),2)),IF($B1162="Non - avec lien de dépendance",MIN(1129,F1162,$D1162)*overallRate,MIN(2258,F1162)*overallRate)))))</f>
        <v>Effectuez l’étape 1</v>
      </c>
      <c r="I1162" s="3">
        <f t="shared" si="18"/>
        <v>0</v>
      </c>
    </row>
    <row r="1163" spans="7:9" x14ac:dyDescent="0.5">
      <c r="G1163" s="68" t="str">
        <f>IF(ISTEXT(overallRate),"Effectuez l’étape 1",IF($C1163="Yes","Use Step 2a) Weekly for employees on leave with pay",IF(OR(COUNT($D1163,E1163)&lt;&gt;2,overallRate=0),0,IF(revenueReduction&gt;0.3,MAX(IF($B1163="Oui - sans lien de dépendance",MIN(2258,E1163,$D1163)*overallRate,MIN(2258,E1163)*overallRate),ROUND(MAX(IF($B1163="Non - avec lien de dépendance",0,MIN((0.75*E1163),1694)),MIN(E1163,(0.75*$D1163),1694)),2)),IF($B1163="Non - avec lien de dépendance",MIN(1129,E1163,$D1163)*overallRate,MIN(2258,E1163)*overallRate)))))</f>
        <v>Effectuez l’étape 1</v>
      </c>
      <c r="H1163" s="68" t="str">
        <f>IF(ISTEXT(overallRate),"Effectuez l’étape 1",IF($C1163="Yes","Use Step 2a) Weekly for employees on leave with pay",IF(OR(COUNT($D1163,F1163)&lt;&gt;2,overallRate=0),0,IF(revenueReduction&gt;0.3,MAX(IF($B1163="Oui - sans lien de dépendance",MIN(2258,F1163,$D1163)*overallRate,MIN(2258,F1163)*overallRate),ROUND(MAX(IF($B1163="Non - avec lien de dépendance",0,MIN((0.75*F1163),1694)),MIN(F1163,(0.75*$D1163),1694)),2)),IF($B1163="Non - avec lien de dépendance",MIN(1129,F1163,$D1163)*overallRate,MIN(2258,F1163)*overallRate)))))</f>
        <v>Effectuez l’étape 1</v>
      </c>
      <c r="I1163" s="3">
        <f t="shared" si="18"/>
        <v>0</v>
      </c>
    </row>
    <row r="1164" spans="7:9" x14ac:dyDescent="0.5">
      <c r="G1164" s="68" t="str">
        <f>IF(ISTEXT(overallRate),"Effectuez l’étape 1",IF($C1164="Yes","Use Step 2a) Weekly for employees on leave with pay",IF(OR(COUNT($D1164,E1164)&lt;&gt;2,overallRate=0),0,IF(revenueReduction&gt;0.3,MAX(IF($B1164="Oui - sans lien de dépendance",MIN(2258,E1164,$D1164)*overallRate,MIN(2258,E1164)*overallRate),ROUND(MAX(IF($B1164="Non - avec lien de dépendance",0,MIN((0.75*E1164),1694)),MIN(E1164,(0.75*$D1164),1694)),2)),IF($B1164="Non - avec lien de dépendance",MIN(1129,E1164,$D1164)*overallRate,MIN(2258,E1164)*overallRate)))))</f>
        <v>Effectuez l’étape 1</v>
      </c>
      <c r="H1164" s="68" t="str">
        <f>IF(ISTEXT(overallRate),"Effectuez l’étape 1",IF($C1164="Yes","Use Step 2a) Weekly for employees on leave with pay",IF(OR(COUNT($D1164,F1164)&lt;&gt;2,overallRate=0),0,IF(revenueReduction&gt;0.3,MAX(IF($B1164="Oui - sans lien de dépendance",MIN(2258,F1164,$D1164)*overallRate,MIN(2258,F1164)*overallRate),ROUND(MAX(IF($B1164="Non - avec lien de dépendance",0,MIN((0.75*F1164),1694)),MIN(F1164,(0.75*$D1164),1694)),2)),IF($B1164="Non - avec lien de dépendance",MIN(1129,F1164,$D1164)*overallRate,MIN(2258,F1164)*overallRate)))))</f>
        <v>Effectuez l’étape 1</v>
      </c>
      <c r="I1164" s="3">
        <f t="shared" si="18"/>
        <v>0</v>
      </c>
    </row>
    <row r="1165" spans="7:9" x14ac:dyDescent="0.5">
      <c r="G1165" s="68" t="str">
        <f>IF(ISTEXT(overallRate),"Effectuez l’étape 1",IF($C1165="Yes","Use Step 2a) Weekly for employees on leave with pay",IF(OR(COUNT($D1165,E1165)&lt;&gt;2,overallRate=0),0,IF(revenueReduction&gt;0.3,MAX(IF($B1165="Oui - sans lien de dépendance",MIN(2258,E1165,$D1165)*overallRate,MIN(2258,E1165)*overallRate),ROUND(MAX(IF($B1165="Non - avec lien de dépendance",0,MIN((0.75*E1165),1694)),MIN(E1165,(0.75*$D1165),1694)),2)),IF($B1165="Non - avec lien de dépendance",MIN(1129,E1165,$D1165)*overallRate,MIN(2258,E1165)*overallRate)))))</f>
        <v>Effectuez l’étape 1</v>
      </c>
      <c r="H1165" s="68" t="str">
        <f>IF(ISTEXT(overallRate),"Effectuez l’étape 1",IF($C1165="Yes","Use Step 2a) Weekly for employees on leave with pay",IF(OR(COUNT($D1165,F1165)&lt;&gt;2,overallRate=0),0,IF(revenueReduction&gt;0.3,MAX(IF($B1165="Oui - sans lien de dépendance",MIN(2258,F1165,$D1165)*overallRate,MIN(2258,F1165)*overallRate),ROUND(MAX(IF($B1165="Non - avec lien de dépendance",0,MIN((0.75*F1165),1694)),MIN(F1165,(0.75*$D1165),1694)),2)),IF($B1165="Non - avec lien de dépendance",MIN(1129,F1165,$D1165)*overallRate,MIN(2258,F1165)*overallRate)))))</f>
        <v>Effectuez l’étape 1</v>
      </c>
      <c r="I1165" s="3">
        <f t="shared" si="18"/>
        <v>0</v>
      </c>
    </row>
    <row r="1166" spans="7:9" x14ac:dyDescent="0.5">
      <c r="G1166" s="68" t="str">
        <f>IF(ISTEXT(overallRate),"Effectuez l’étape 1",IF($C1166="Yes","Use Step 2a) Weekly for employees on leave with pay",IF(OR(COUNT($D1166,E1166)&lt;&gt;2,overallRate=0),0,IF(revenueReduction&gt;0.3,MAX(IF($B1166="Oui - sans lien de dépendance",MIN(2258,E1166,$D1166)*overallRate,MIN(2258,E1166)*overallRate),ROUND(MAX(IF($B1166="Non - avec lien de dépendance",0,MIN((0.75*E1166),1694)),MIN(E1166,(0.75*$D1166),1694)),2)),IF($B1166="Non - avec lien de dépendance",MIN(1129,E1166,$D1166)*overallRate,MIN(2258,E1166)*overallRate)))))</f>
        <v>Effectuez l’étape 1</v>
      </c>
      <c r="H1166" s="68" t="str">
        <f>IF(ISTEXT(overallRate),"Effectuez l’étape 1",IF($C1166="Yes","Use Step 2a) Weekly for employees on leave with pay",IF(OR(COUNT($D1166,F1166)&lt;&gt;2,overallRate=0),0,IF(revenueReduction&gt;0.3,MAX(IF($B1166="Oui - sans lien de dépendance",MIN(2258,F1166,$D1166)*overallRate,MIN(2258,F1166)*overallRate),ROUND(MAX(IF($B1166="Non - avec lien de dépendance",0,MIN((0.75*F1166),1694)),MIN(F1166,(0.75*$D1166),1694)),2)),IF($B1166="Non - avec lien de dépendance",MIN(1129,F1166,$D1166)*overallRate,MIN(2258,F1166)*overallRate)))))</f>
        <v>Effectuez l’étape 1</v>
      </c>
      <c r="I1166" s="3">
        <f t="shared" si="18"/>
        <v>0</v>
      </c>
    </row>
    <row r="1167" spans="7:9" x14ac:dyDescent="0.5">
      <c r="G1167" s="68" t="str">
        <f>IF(ISTEXT(overallRate),"Effectuez l’étape 1",IF($C1167="Yes","Use Step 2a) Weekly for employees on leave with pay",IF(OR(COUNT($D1167,E1167)&lt;&gt;2,overallRate=0),0,IF(revenueReduction&gt;0.3,MAX(IF($B1167="Oui - sans lien de dépendance",MIN(2258,E1167,$D1167)*overallRate,MIN(2258,E1167)*overallRate),ROUND(MAX(IF($B1167="Non - avec lien de dépendance",0,MIN((0.75*E1167),1694)),MIN(E1167,(0.75*$D1167),1694)),2)),IF($B1167="Non - avec lien de dépendance",MIN(1129,E1167,$D1167)*overallRate,MIN(2258,E1167)*overallRate)))))</f>
        <v>Effectuez l’étape 1</v>
      </c>
      <c r="H1167" s="68" t="str">
        <f>IF(ISTEXT(overallRate),"Effectuez l’étape 1",IF($C1167="Yes","Use Step 2a) Weekly for employees on leave with pay",IF(OR(COUNT($D1167,F1167)&lt;&gt;2,overallRate=0),0,IF(revenueReduction&gt;0.3,MAX(IF($B1167="Oui - sans lien de dépendance",MIN(2258,F1167,$D1167)*overallRate,MIN(2258,F1167)*overallRate),ROUND(MAX(IF($B1167="Non - avec lien de dépendance",0,MIN((0.75*F1167),1694)),MIN(F1167,(0.75*$D1167),1694)),2)),IF($B1167="Non - avec lien de dépendance",MIN(1129,F1167,$D1167)*overallRate,MIN(2258,F1167)*overallRate)))))</f>
        <v>Effectuez l’étape 1</v>
      </c>
      <c r="I1167" s="3">
        <f t="shared" si="18"/>
        <v>0</v>
      </c>
    </row>
    <row r="1168" spans="7:9" x14ac:dyDescent="0.5">
      <c r="G1168" s="68" t="str">
        <f>IF(ISTEXT(overallRate),"Effectuez l’étape 1",IF($C1168="Yes","Use Step 2a) Weekly for employees on leave with pay",IF(OR(COUNT($D1168,E1168)&lt;&gt;2,overallRate=0),0,IF(revenueReduction&gt;0.3,MAX(IF($B1168="Oui - sans lien de dépendance",MIN(2258,E1168,$D1168)*overallRate,MIN(2258,E1168)*overallRate),ROUND(MAX(IF($B1168="Non - avec lien de dépendance",0,MIN((0.75*E1168),1694)),MIN(E1168,(0.75*$D1168),1694)),2)),IF($B1168="Non - avec lien de dépendance",MIN(1129,E1168,$D1168)*overallRate,MIN(2258,E1168)*overallRate)))))</f>
        <v>Effectuez l’étape 1</v>
      </c>
      <c r="H1168" s="68" t="str">
        <f>IF(ISTEXT(overallRate),"Effectuez l’étape 1",IF($C1168="Yes","Use Step 2a) Weekly for employees on leave with pay",IF(OR(COUNT($D1168,F1168)&lt;&gt;2,overallRate=0),0,IF(revenueReduction&gt;0.3,MAX(IF($B1168="Oui - sans lien de dépendance",MIN(2258,F1168,$D1168)*overallRate,MIN(2258,F1168)*overallRate),ROUND(MAX(IF($B1168="Non - avec lien de dépendance",0,MIN((0.75*F1168),1694)),MIN(F1168,(0.75*$D1168),1694)),2)),IF($B1168="Non - avec lien de dépendance",MIN(1129,F1168,$D1168)*overallRate,MIN(2258,F1168)*overallRate)))))</f>
        <v>Effectuez l’étape 1</v>
      </c>
      <c r="I1168" s="3">
        <f t="shared" si="18"/>
        <v>0</v>
      </c>
    </row>
    <row r="1169" spans="7:9" x14ac:dyDescent="0.5">
      <c r="G1169" s="68" t="str">
        <f>IF(ISTEXT(overallRate),"Effectuez l’étape 1",IF($C1169="Yes","Use Step 2a) Weekly for employees on leave with pay",IF(OR(COUNT($D1169,E1169)&lt;&gt;2,overallRate=0),0,IF(revenueReduction&gt;0.3,MAX(IF($B1169="Oui - sans lien de dépendance",MIN(2258,E1169,$D1169)*overallRate,MIN(2258,E1169)*overallRate),ROUND(MAX(IF($B1169="Non - avec lien de dépendance",0,MIN((0.75*E1169),1694)),MIN(E1169,(0.75*$D1169),1694)),2)),IF($B1169="Non - avec lien de dépendance",MIN(1129,E1169,$D1169)*overallRate,MIN(2258,E1169)*overallRate)))))</f>
        <v>Effectuez l’étape 1</v>
      </c>
      <c r="H1169" s="68" t="str">
        <f>IF(ISTEXT(overallRate),"Effectuez l’étape 1",IF($C1169="Yes","Use Step 2a) Weekly for employees on leave with pay",IF(OR(COUNT($D1169,F1169)&lt;&gt;2,overallRate=0),0,IF(revenueReduction&gt;0.3,MAX(IF($B1169="Oui - sans lien de dépendance",MIN(2258,F1169,$D1169)*overallRate,MIN(2258,F1169)*overallRate),ROUND(MAX(IF($B1169="Non - avec lien de dépendance",0,MIN((0.75*F1169),1694)),MIN(F1169,(0.75*$D1169),1694)),2)),IF($B1169="Non - avec lien de dépendance",MIN(1129,F1169,$D1169)*overallRate,MIN(2258,F1169)*overallRate)))))</f>
        <v>Effectuez l’étape 1</v>
      </c>
      <c r="I1169" s="3">
        <f t="shared" si="18"/>
        <v>0</v>
      </c>
    </row>
    <row r="1170" spans="7:9" x14ac:dyDescent="0.5">
      <c r="G1170" s="68" t="str">
        <f>IF(ISTEXT(overallRate),"Effectuez l’étape 1",IF($C1170="Yes","Use Step 2a) Weekly for employees on leave with pay",IF(OR(COUNT($D1170,E1170)&lt;&gt;2,overallRate=0),0,IF(revenueReduction&gt;0.3,MAX(IF($B1170="Oui - sans lien de dépendance",MIN(2258,E1170,$D1170)*overallRate,MIN(2258,E1170)*overallRate),ROUND(MAX(IF($B1170="Non - avec lien de dépendance",0,MIN((0.75*E1170),1694)),MIN(E1170,(0.75*$D1170),1694)),2)),IF($B1170="Non - avec lien de dépendance",MIN(1129,E1170,$D1170)*overallRate,MIN(2258,E1170)*overallRate)))))</f>
        <v>Effectuez l’étape 1</v>
      </c>
      <c r="H1170" s="68" t="str">
        <f>IF(ISTEXT(overallRate),"Effectuez l’étape 1",IF($C1170="Yes","Use Step 2a) Weekly for employees on leave with pay",IF(OR(COUNT($D1170,F1170)&lt;&gt;2,overallRate=0),0,IF(revenueReduction&gt;0.3,MAX(IF($B1170="Oui - sans lien de dépendance",MIN(2258,F1170,$D1170)*overallRate,MIN(2258,F1170)*overallRate),ROUND(MAX(IF($B1170="Non - avec lien de dépendance",0,MIN((0.75*F1170),1694)),MIN(F1170,(0.75*$D1170),1694)),2)),IF($B1170="Non - avec lien de dépendance",MIN(1129,F1170,$D1170)*overallRate,MIN(2258,F1170)*overallRate)))))</f>
        <v>Effectuez l’étape 1</v>
      </c>
      <c r="I1170" s="3">
        <f t="shared" si="18"/>
        <v>0</v>
      </c>
    </row>
    <row r="1171" spans="7:9" x14ac:dyDescent="0.5">
      <c r="G1171" s="68" t="str">
        <f>IF(ISTEXT(overallRate),"Effectuez l’étape 1",IF($C1171="Yes","Use Step 2a) Weekly for employees on leave with pay",IF(OR(COUNT($D1171,E1171)&lt;&gt;2,overallRate=0),0,IF(revenueReduction&gt;0.3,MAX(IF($B1171="Oui - sans lien de dépendance",MIN(2258,E1171,$D1171)*overallRate,MIN(2258,E1171)*overallRate),ROUND(MAX(IF($B1171="Non - avec lien de dépendance",0,MIN((0.75*E1171),1694)),MIN(E1171,(0.75*$D1171),1694)),2)),IF($B1171="Non - avec lien de dépendance",MIN(1129,E1171,$D1171)*overallRate,MIN(2258,E1171)*overallRate)))))</f>
        <v>Effectuez l’étape 1</v>
      </c>
      <c r="H1171" s="68" t="str">
        <f>IF(ISTEXT(overallRate),"Effectuez l’étape 1",IF($C1171="Yes","Use Step 2a) Weekly for employees on leave with pay",IF(OR(COUNT($D1171,F1171)&lt;&gt;2,overallRate=0),0,IF(revenueReduction&gt;0.3,MAX(IF($B1171="Oui - sans lien de dépendance",MIN(2258,F1171,$D1171)*overallRate,MIN(2258,F1171)*overallRate),ROUND(MAX(IF($B1171="Non - avec lien de dépendance",0,MIN((0.75*F1171),1694)),MIN(F1171,(0.75*$D1171),1694)),2)),IF($B1171="Non - avec lien de dépendance",MIN(1129,F1171,$D1171)*overallRate,MIN(2258,F1171)*overallRate)))))</f>
        <v>Effectuez l’étape 1</v>
      </c>
      <c r="I1171" s="3">
        <f t="shared" si="18"/>
        <v>0</v>
      </c>
    </row>
    <row r="1172" spans="7:9" x14ac:dyDescent="0.5">
      <c r="G1172" s="68" t="str">
        <f>IF(ISTEXT(overallRate),"Effectuez l’étape 1",IF($C1172="Yes","Use Step 2a) Weekly for employees on leave with pay",IF(OR(COUNT($D1172,E1172)&lt;&gt;2,overallRate=0),0,IF(revenueReduction&gt;0.3,MAX(IF($B1172="Oui - sans lien de dépendance",MIN(2258,E1172,$D1172)*overallRate,MIN(2258,E1172)*overallRate),ROUND(MAX(IF($B1172="Non - avec lien de dépendance",0,MIN((0.75*E1172),1694)),MIN(E1172,(0.75*$D1172),1694)),2)),IF($B1172="Non - avec lien de dépendance",MIN(1129,E1172,$D1172)*overallRate,MIN(2258,E1172)*overallRate)))))</f>
        <v>Effectuez l’étape 1</v>
      </c>
      <c r="H1172" s="68" t="str">
        <f>IF(ISTEXT(overallRate),"Effectuez l’étape 1",IF($C1172="Yes","Use Step 2a) Weekly for employees on leave with pay",IF(OR(COUNT($D1172,F1172)&lt;&gt;2,overallRate=0),0,IF(revenueReduction&gt;0.3,MAX(IF($B1172="Oui - sans lien de dépendance",MIN(2258,F1172,$D1172)*overallRate,MIN(2258,F1172)*overallRate),ROUND(MAX(IF($B1172="Non - avec lien de dépendance",0,MIN((0.75*F1172),1694)),MIN(F1172,(0.75*$D1172),1694)),2)),IF($B1172="Non - avec lien de dépendance",MIN(1129,F1172,$D1172)*overallRate,MIN(2258,F1172)*overallRate)))))</f>
        <v>Effectuez l’étape 1</v>
      </c>
      <c r="I1172" s="3">
        <f t="shared" si="18"/>
        <v>0</v>
      </c>
    </row>
    <row r="1173" spans="7:9" x14ac:dyDescent="0.5">
      <c r="G1173" s="68" t="str">
        <f>IF(ISTEXT(overallRate),"Effectuez l’étape 1",IF($C1173="Yes","Use Step 2a) Weekly for employees on leave with pay",IF(OR(COUNT($D1173,E1173)&lt;&gt;2,overallRate=0),0,IF(revenueReduction&gt;0.3,MAX(IF($B1173="Oui - sans lien de dépendance",MIN(2258,E1173,$D1173)*overallRate,MIN(2258,E1173)*overallRate),ROUND(MAX(IF($B1173="Non - avec lien de dépendance",0,MIN((0.75*E1173),1694)),MIN(E1173,(0.75*$D1173),1694)),2)),IF($B1173="Non - avec lien de dépendance",MIN(1129,E1173,$D1173)*overallRate,MIN(2258,E1173)*overallRate)))))</f>
        <v>Effectuez l’étape 1</v>
      </c>
      <c r="H1173" s="68" t="str">
        <f>IF(ISTEXT(overallRate),"Effectuez l’étape 1",IF($C1173="Yes","Use Step 2a) Weekly for employees on leave with pay",IF(OR(COUNT($D1173,F1173)&lt;&gt;2,overallRate=0),0,IF(revenueReduction&gt;0.3,MAX(IF($B1173="Oui - sans lien de dépendance",MIN(2258,F1173,$D1173)*overallRate,MIN(2258,F1173)*overallRate),ROUND(MAX(IF($B1173="Non - avec lien de dépendance",0,MIN((0.75*F1173),1694)),MIN(F1173,(0.75*$D1173),1694)),2)),IF($B1173="Non - avec lien de dépendance",MIN(1129,F1173,$D1173)*overallRate,MIN(2258,F1173)*overallRate)))))</f>
        <v>Effectuez l’étape 1</v>
      </c>
      <c r="I1173" s="3">
        <f t="shared" si="18"/>
        <v>0</v>
      </c>
    </row>
    <row r="1174" spans="7:9" x14ac:dyDescent="0.5">
      <c r="G1174" s="68" t="str">
        <f>IF(ISTEXT(overallRate),"Effectuez l’étape 1",IF($C1174="Yes","Use Step 2a) Weekly for employees on leave with pay",IF(OR(COUNT($D1174,E1174)&lt;&gt;2,overallRate=0),0,IF(revenueReduction&gt;0.3,MAX(IF($B1174="Oui - sans lien de dépendance",MIN(2258,E1174,$D1174)*overallRate,MIN(2258,E1174)*overallRate),ROUND(MAX(IF($B1174="Non - avec lien de dépendance",0,MIN((0.75*E1174),1694)),MIN(E1174,(0.75*$D1174),1694)),2)),IF($B1174="Non - avec lien de dépendance",MIN(1129,E1174,$D1174)*overallRate,MIN(2258,E1174)*overallRate)))))</f>
        <v>Effectuez l’étape 1</v>
      </c>
      <c r="H1174" s="68" t="str">
        <f>IF(ISTEXT(overallRate),"Effectuez l’étape 1",IF($C1174="Yes","Use Step 2a) Weekly for employees on leave with pay",IF(OR(COUNT($D1174,F1174)&lt;&gt;2,overallRate=0),0,IF(revenueReduction&gt;0.3,MAX(IF($B1174="Oui - sans lien de dépendance",MIN(2258,F1174,$D1174)*overallRate,MIN(2258,F1174)*overallRate),ROUND(MAX(IF($B1174="Non - avec lien de dépendance",0,MIN((0.75*F1174),1694)),MIN(F1174,(0.75*$D1174),1694)),2)),IF($B1174="Non - avec lien de dépendance",MIN(1129,F1174,$D1174)*overallRate,MIN(2258,F1174)*overallRate)))))</f>
        <v>Effectuez l’étape 1</v>
      </c>
      <c r="I1174" s="3">
        <f t="shared" si="18"/>
        <v>0</v>
      </c>
    </row>
    <row r="1175" spans="7:9" x14ac:dyDescent="0.5">
      <c r="G1175" s="68" t="str">
        <f>IF(ISTEXT(overallRate),"Effectuez l’étape 1",IF($C1175="Yes","Use Step 2a) Weekly for employees on leave with pay",IF(OR(COUNT($D1175,E1175)&lt;&gt;2,overallRate=0),0,IF(revenueReduction&gt;0.3,MAX(IF($B1175="Oui - sans lien de dépendance",MIN(2258,E1175,$D1175)*overallRate,MIN(2258,E1175)*overallRate),ROUND(MAX(IF($B1175="Non - avec lien de dépendance",0,MIN((0.75*E1175),1694)),MIN(E1175,(0.75*$D1175),1694)),2)),IF($B1175="Non - avec lien de dépendance",MIN(1129,E1175,$D1175)*overallRate,MIN(2258,E1175)*overallRate)))))</f>
        <v>Effectuez l’étape 1</v>
      </c>
      <c r="H1175" s="68" t="str">
        <f>IF(ISTEXT(overallRate),"Effectuez l’étape 1",IF($C1175="Yes","Use Step 2a) Weekly for employees on leave with pay",IF(OR(COUNT($D1175,F1175)&lt;&gt;2,overallRate=0),0,IF(revenueReduction&gt;0.3,MAX(IF($B1175="Oui - sans lien de dépendance",MIN(2258,F1175,$D1175)*overallRate,MIN(2258,F1175)*overallRate),ROUND(MAX(IF($B1175="Non - avec lien de dépendance",0,MIN((0.75*F1175),1694)),MIN(F1175,(0.75*$D1175),1694)),2)),IF($B1175="Non - avec lien de dépendance",MIN(1129,F1175,$D1175)*overallRate,MIN(2258,F1175)*overallRate)))))</f>
        <v>Effectuez l’étape 1</v>
      </c>
      <c r="I1175" s="3">
        <f t="shared" si="18"/>
        <v>0</v>
      </c>
    </row>
    <row r="1176" spans="7:9" x14ac:dyDescent="0.5">
      <c r="G1176" s="68" t="str">
        <f>IF(ISTEXT(overallRate),"Effectuez l’étape 1",IF($C1176="Yes","Use Step 2a) Weekly for employees on leave with pay",IF(OR(COUNT($D1176,E1176)&lt;&gt;2,overallRate=0),0,IF(revenueReduction&gt;0.3,MAX(IF($B1176="Oui - sans lien de dépendance",MIN(2258,E1176,$D1176)*overallRate,MIN(2258,E1176)*overallRate),ROUND(MAX(IF($B1176="Non - avec lien de dépendance",0,MIN((0.75*E1176),1694)),MIN(E1176,(0.75*$D1176),1694)),2)),IF($B1176="Non - avec lien de dépendance",MIN(1129,E1176,$D1176)*overallRate,MIN(2258,E1176)*overallRate)))))</f>
        <v>Effectuez l’étape 1</v>
      </c>
      <c r="H1176" s="68" t="str">
        <f>IF(ISTEXT(overallRate),"Effectuez l’étape 1",IF($C1176="Yes","Use Step 2a) Weekly for employees on leave with pay",IF(OR(COUNT($D1176,F1176)&lt;&gt;2,overallRate=0),0,IF(revenueReduction&gt;0.3,MAX(IF($B1176="Oui - sans lien de dépendance",MIN(2258,F1176,$D1176)*overallRate,MIN(2258,F1176)*overallRate),ROUND(MAX(IF($B1176="Non - avec lien de dépendance",0,MIN((0.75*F1176),1694)),MIN(F1176,(0.75*$D1176),1694)),2)),IF($B1176="Non - avec lien de dépendance",MIN(1129,F1176,$D1176)*overallRate,MIN(2258,F1176)*overallRate)))))</f>
        <v>Effectuez l’étape 1</v>
      </c>
      <c r="I1176" s="3">
        <f t="shared" si="18"/>
        <v>0</v>
      </c>
    </row>
    <row r="1177" spans="7:9" x14ac:dyDescent="0.5">
      <c r="G1177" s="68" t="str">
        <f>IF(ISTEXT(overallRate),"Effectuez l’étape 1",IF($C1177="Yes","Use Step 2a) Weekly for employees on leave with pay",IF(OR(COUNT($D1177,E1177)&lt;&gt;2,overallRate=0),0,IF(revenueReduction&gt;0.3,MAX(IF($B1177="Oui - sans lien de dépendance",MIN(2258,E1177,$D1177)*overallRate,MIN(2258,E1177)*overallRate),ROUND(MAX(IF($B1177="Non - avec lien de dépendance",0,MIN((0.75*E1177),1694)),MIN(E1177,(0.75*$D1177),1694)),2)),IF($B1177="Non - avec lien de dépendance",MIN(1129,E1177,$D1177)*overallRate,MIN(2258,E1177)*overallRate)))))</f>
        <v>Effectuez l’étape 1</v>
      </c>
      <c r="H1177" s="68" t="str">
        <f>IF(ISTEXT(overallRate),"Effectuez l’étape 1",IF($C1177="Yes","Use Step 2a) Weekly for employees on leave with pay",IF(OR(COUNT($D1177,F1177)&lt;&gt;2,overallRate=0),0,IF(revenueReduction&gt;0.3,MAX(IF($B1177="Oui - sans lien de dépendance",MIN(2258,F1177,$D1177)*overallRate,MIN(2258,F1177)*overallRate),ROUND(MAX(IF($B1177="Non - avec lien de dépendance",0,MIN((0.75*F1177),1694)),MIN(F1177,(0.75*$D1177),1694)),2)),IF($B1177="Non - avec lien de dépendance",MIN(1129,F1177,$D1177)*overallRate,MIN(2258,F1177)*overallRate)))))</f>
        <v>Effectuez l’étape 1</v>
      </c>
      <c r="I1177" s="3">
        <f t="shared" si="18"/>
        <v>0</v>
      </c>
    </row>
    <row r="1178" spans="7:9" x14ac:dyDescent="0.5">
      <c r="G1178" s="68" t="str">
        <f>IF(ISTEXT(overallRate),"Effectuez l’étape 1",IF($C1178="Yes","Use Step 2a) Weekly for employees on leave with pay",IF(OR(COUNT($D1178,E1178)&lt;&gt;2,overallRate=0),0,IF(revenueReduction&gt;0.3,MAX(IF($B1178="Oui - sans lien de dépendance",MIN(2258,E1178,$D1178)*overallRate,MIN(2258,E1178)*overallRate),ROUND(MAX(IF($B1178="Non - avec lien de dépendance",0,MIN((0.75*E1178),1694)),MIN(E1178,(0.75*$D1178),1694)),2)),IF($B1178="Non - avec lien de dépendance",MIN(1129,E1178,$D1178)*overallRate,MIN(2258,E1178)*overallRate)))))</f>
        <v>Effectuez l’étape 1</v>
      </c>
      <c r="H1178" s="68" t="str">
        <f>IF(ISTEXT(overallRate),"Effectuez l’étape 1",IF($C1178="Yes","Use Step 2a) Weekly for employees on leave with pay",IF(OR(COUNT($D1178,F1178)&lt;&gt;2,overallRate=0),0,IF(revenueReduction&gt;0.3,MAX(IF($B1178="Oui - sans lien de dépendance",MIN(2258,F1178,$D1178)*overallRate,MIN(2258,F1178)*overallRate),ROUND(MAX(IF($B1178="Non - avec lien de dépendance",0,MIN((0.75*F1178),1694)),MIN(F1178,(0.75*$D1178),1694)),2)),IF($B1178="Non - avec lien de dépendance",MIN(1129,F1178,$D1178)*overallRate,MIN(2258,F1178)*overallRate)))))</f>
        <v>Effectuez l’étape 1</v>
      </c>
      <c r="I1178" s="3">
        <f t="shared" si="18"/>
        <v>0</v>
      </c>
    </row>
    <row r="1179" spans="7:9" x14ac:dyDescent="0.5">
      <c r="G1179" s="68" t="str">
        <f>IF(ISTEXT(overallRate),"Effectuez l’étape 1",IF($C1179="Yes","Use Step 2a) Weekly for employees on leave with pay",IF(OR(COUNT($D1179,E1179)&lt;&gt;2,overallRate=0),0,IF(revenueReduction&gt;0.3,MAX(IF($B1179="Oui - sans lien de dépendance",MIN(2258,E1179,$D1179)*overallRate,MIN(2258,E1179)*overallRate),ROUND(MAX(IF($B1179="Non - avec lien de dépendance",0,MIN((0.75*E1179),1694)),MIN(E1179,(0.75*$D1179),1694)),2)),IF($B1179="Non - avec lien de dépendance",MIN(1129,E1179,$D1179)*overallRate,MIN(2258,E1179)*overallRate)))))</f>
        <v>Effectuez l’étape 1</v>
      </c>
      <c r="H1179" s="68" t="str">
        <f>IF(ISTEXT(overallRate),"Effectuez l’étape 1",IF($C1179="Yes","Use Step 2a) Weekly for employees on leave with pay",IF(OR(COUNT($D1179,F1179)&lt;&gt;2,overallRate=0),0,IF(revenueReduction&gt;0.3,MAX(IF($B1179="Oui - sans lien de dépendance",MIN(2258,F1179,$D1179)*overallRate,MIN(2258,F1179)*overallRate),ROUND(MAX(IF($B1179="Non - avec lien de dépendance",0,MIN((0.75*F1179),1694)),MIN(F1179,(0.75*$D1179),1694)),2)),IF($B1179="Non - avec lien de dépendance",MIN(1129,F1179,$D1179)*overallRate,MIN(2258,F1179)*overallRate)))))</f>
        <v>Effectuez l’étape 1</v>
      </c>
      <c r="I1179" s="3">
        <f t="shared" si="18"/>
        <v>0</v>
      </c>
    </row>
    <row r="1180" spans="7:9" x14ac:dyDescent="0.5">
      <c r="G1180" s="68" t="str">
        <f>IF(ISTEXT(overallRate),"Effectuez l’étape 1",IF($C1180="Yes","Use Step 2a) Weekly for employees on leave with pay",IF(OR(COUNT($D1180,E1180)&lt;&gt;2,overallRate=0),0,IF(revenueReduction&gt;0.3,MAX(IF($B1180="Oui - sans lien de dépendance",MIN(2258,E1180,$D1180)*overallRate,MIN(2258,E1180)*overallRate),ROUND(MAX(IF($B1180="Non - avec lien de dépendance",0,MIN((0.75*E1180),1694)),MIN(E1180,(0.75*$D1180),1694)),2)),IF($B1180="Non - avec lien de dépendance",MIN(1129,E1180,$D1180)*overallRate,MIN(2258,E1180)*overallRate)))))</f>
        <v>Effectuez l’étape 1</v>
      </c>
      <c r="H1180" s="68" t="str">
        <f>IF(ISTEXT(overallRate),"Effectuez l’étape 1",IF($C1180="Yes","Use Step 2a) Weekly for employees on leave with pay",IF(OR(COUNT($D1180,F1180)&lt;&gt;2,overallRate=0),0,IF(revenueReduction&gt;0.3,MAX(IF($B1180="Oui - sans lien de dépendance",MIN(2258,F1180,$D1180)*overallRate,MIN(2258,F1180)*overallRate),ROUND(MAX(IF($B1180="Non - avec lien de dépendance",0,MIN((0.75*F1180),1694)),MIN(F1180,(0.75*$D1180),1694)),2)),IF($B1180="Non - avec lien de dépendance",MIN(1129,F1180,$D1180)*overallRate,MIN(2258,F1180)*overallRate)))))</f>
        <v>Effectuez l’étape 1</v>
      </c>
      <c r="I1180" s="3">
        <f t="shared" si="18"/>
        <v>0</v>
      </c>
    </row>
    <row r="1181" spans="7:9" x14ac:dyDescent="0.5">
      <c r="G1181" s="68" t="str">
        <f>IF(ISTEXT(overallRate),"Effectuez l’étape 1",IF($C1181="Yes","Use Step 2a) Weekly for employees on leave with pay",IF(OR(COUNT($D1181,E1181)&lt;&gt;2,overallRate=0),0,IF(revenueReduction&gt;0.3,MAX(IF($B1181="Oui - sans lien de dépendance",MIN(2258,E1181,$D1181)*overallRate,MIN(2258,E1181)*overallRate),ROUND(MAX(IF($B1181="Non - avec lien de dépendance",0,MIN((0.75*E1181),1694)),MIN(E1181,(0.75*$D1181),1694)),2)),IF($B1181="Non - avec lien de dépendance",MIN(1129,E1181,$D1181)*overallRate,MIN(2258,E1181)*overallRate)))))</f>
        <v>Effectuez l’étape 1</v>
      </c>
      <c r="H1181" s="68" t="str">
        <f>IF(ISTEXT(overallRate),"Effectuez l’étape 1",IF($C1181="Yes","Use Step 2a) Weekly for employees on leave with pay",IF(OR(COUNT($D1181,F1181)&lt;&gt;2,overallRate=0),0,IF(revenueReduction&gt;0.3,MAX(IF($B1181="Oui - sans lien de dépendance",MIN(2258,F1181,$D1181)*overallRate,MIN(2258,F1181)*overallRate),ROUND(MAX(IF($B1181="Non - avec lien de dépendance",0,MIN((0.75*F1181),1694)),MIN(F1181,(0.75*$D1181),1694)),2)),IF($B1181="Non - avec lien de dépendance",MIN(1129,F1181,$D1181)*overallRate,MIN(2258,F1181)*overallRate)))))</f>
        <v>Effectuez l’étape 1</v>
      </c>
      <c r="I1181" s="3">
        <f t="shared" si="18"/>
        <v>0</v>
      </c>
    </row>
    <row r="1182" spans="7:9" x14ac:dyDescent="0.5">
      <c r="G1182" s="68" t="str">
        <f>IF(ISTEXT(overallRate),"Effectuez l’étape 1",IF($C1182="Yes","Use Step 2a) Weekly for employees on leave with pay",IF(OR(COUNT($D1182,E1182)&lt;&gt;2,overallRate=0),0,IF(revenueReduction&gt;0.3,MAX(IF($B1182="Oui - sans lien de dépendance",MIN(2258,E1182,$D1182)*overallRate,MIN(2258,E1182)*overallRate),ROUND(MAX(IF($B1182="Non - avec lien de dépendance",0,MIN((0.75*E1182),1694)),MIN(E1182,(0.75*$D1182),1694)),2)),IF($B1182="Non - avec lien de dépendance",MIN(1129,E1182,$D1182)*overallRate,MIN(2258,E1182)*overallRate)))))</f>
        <v>Effectuez l’étape 1</v>
      </c>
      <c r="H1182" s="68" t="str">
        <f>IF(ISTEXT(overallRate),"Effectuez l’étape 1",IF($C1182="Yes","Use Step 2a) Weekly for employees on leave with pay",IF(OR(COUNT($D1182,F1182)&lt;&gt;2,overallRate=0),0,IF(revenueReduction&gt;0.3,MAX(IF($B1182="Oui - sans lien de dépendance",MIN(2258,F1182,$D1182)*overallRate,MIN(2258,F1182)*overallRate),ROUND(MAX(IF($B1182="Non - avec lien de dépendance",0,MIN((0.75*F1182),1694)),MIN(F1182,(0.75*$D1182),1694)),2)),IF($B1182="Non - avec lien de dépendance",MIN(1129,F1182,$D1182)*overallRate,MIN(2258,F1182)*overallRate)))))</f>
        <v>Effectuez l’étape 1</v>
      </c>
      <c r="I1182" s="3">
        <f t="shared" si="18"/>
        <v>0</v>
      </c>
    </row>
    <row r="1183" spans="7:9" x14ac:dyDescent="0.5">
      <c r="G1183" s="68" t="str">
        <f>IF(ISTEXT(overallRate),"Effectuez l’étape 1",IF($C1183="Yes","Use Step 2a) Weekly for employees on leave with pay",IF(OR(COUNT($D1183,E1183)&lt;&gt;2,overallRate=0),0,IF(revenueReduction&gt;0.3,MAX(IF($B1183="Oui - sans lien de dépendance",MIN(2258,E1183,$D1183)*overallRate,MIN(2258,E1183)*overallRate),ROUND(MAX(IF($B1183="Non - avec lien de dépendance",0,MIN((0.75*E1183),1694)),MIN(E1183,(0.75*$D1183),1694)),2)),IF($B1183="Non - avec lien de dépendance",MIN(1129,E1183,$D1183)*overallRate,MIN(2258,E1183)*overallRate)))))</f>
        <v>Effectuez l’étape 1</v>
      </c>
      <c r="H1183" s="68" t="str">
        <f>IF(ISTEXT(overallRate),"Effectuez l’étape 1",IF($C1183="Yes","Use Step 2a) Weekly for employees on leave with pay",IF(OR(COUNT($D1183,F1183)&lt;&gt;2,overallRate=0),0,IF(revenueReduction&gt;0.3,MAX(IF($B1183="Oui - sans lien de dépendance",MIN(2258,F1183,$D1183)*overallRate,MIN(2258,F1183)*overallRate),ROUND(MAX(IF($B1183="Non - avec lien de dépendance",0,MIN((0.75*F1183),1694)),MIN(F1183,(0.75*$D1183),1694)),2)),IF($B1183="Non - avec lien de dépendance",MIN(1129,F1183,$D1183)*overallRate,MIN(2258,F1183)*overallRate)))))</f>
        <v>Effectuez l’étape 1</v>
      </c>
      <c r="I1183" s="3">
        <f t="shared" si="18"/>
        <v>0</v>
      </c>
    </row>
    <row r="1184" spans="7:9" x14ac:dyDescent="0.5">
      <c r="G1184" s="68" t="str">
        <f>IF(ISTEXT(overallRate),"Effectuez l’étape 1",IF($C1184="Yes","Use Step 2a) Weekly for employees on leave with pay",IF(OR(COUNT($D1184,E1184)&lt;&gt;2,overallRate=0),0,IF(revenueReduction&gt;0.3,MAX(IF($B1184="Oui - sans lien de dépendance",MIN(2258,E1184,$D1184)*overallRate,MIN(2258,E1184)*overallRate),ROUND(MAX(IF($B1184="Non - avec lien de dépendance",0,MIN((0.75*E1184),1694)),MIN(E1184,(0.75*$D1184),1694)),2)),IF($B1184="Non - avec lien de dépendance",MIN(1129,E1184,$D1184)*overallRate,MIN(2258,E1184)*overallRate)))))</f>
        <v>Effectuez l’étape 1</v>
      </c>
      <c r="H1184" s="68" t="str">
        <f>IF(ISTEXT(overallRate),"Effectuez l’étape 1",IF($C1184="Yes","Use Step 2a) Weekly for employees on leave with pay",IF(OR(COUNT($D1184,F1184)&lt;&gt;2,overallRate=0),0,IF(revenueReduction&gt;0.3,MAX(IF($B1184="Oui - sans lien de dépendance",MIN(2258,F1184,$D1184)*overallRate,MIN(2258,F1184)*overallRate),ROUND(MAX(IF($B1184="Non - avec lien de dépendance",0,MIN((0.75*F1184),1694)),MIN(F1184,(0.75*$D1184),1694)),2)),IF($B1184="Non - avec lien de dépendance",MIN(1129,F1184,$D1184)*overallRate,MIN(2258,F1184)*overallRate)))))</f>
        <v>Effectuez l’étape 1</v>
      </c>
      <c r="I1184" s="3">
        <f t="shared" si="18"/>
        <v>0</v>
      </c>
    </row>
    <row r="1185" spans="7:9" x14ac:dyDescent="0.5">
      <c r="G1185" s="68" t="str">
        <f>IF(ISTEXT(overallRate),"Effectuez l’étape 1",IF($C1185="Yes","Use Step 2a) Weekly for employees on leave with pay",IF(OR(COUNT($D1185,E1185)&lt;&gt;2,overallRate=0),0,IF(revenueReduction&gt;0.3,MAX(IF($B1185="Oui - sans lien de dépendance",MIN(2258,E1185,$D1185)*overallRate,MIN(2258,E1185)*overallRate),ROUND(MAX(IF($B1185="Non - avec lien de dépendance",0,MIN((0.75*E1185),1694)),MIN(E1185,(0.75*$D1185),1694)),2)),IF($B1185="Non - avec lien de dépendance",MIN(1129,E1185,$D1185)*overallRate,MIN(2258,E1185)*overallRate)))))</f>
        <v>Effectuez l’étape 1</v>
      </c>
      <c r="H1185" s="68" t="str">
        <f>IF(ISTEXT(overallRate),"Effectuez l’étape 1",IF($C1185="Yes","Use Step 2a) Weekly for employees on leave with pay",IF(OR(COUNT($D1185,F1185)&lt;&gt;2,overallRate=0),0,IF(revenueReduction&gt;0.3,MAX(IF($B1185="Oui - sans lien de dépendance",MIN(2258,F1185,$D1185)*overallRate,MIN(2258,F1185)*overallRate),ROUND(MAX(IF($B1185="Non - avec lien de dépendance",0,MIN((0.75*F1185),1694)),MIN(F1185,(0.75*$D1185),1694)),2)),IF($B1185="Non - avec lien de dépendance",MIN(1129,F1185,$D1185)*overallRate,MIN(2258,F1185)*overallRate)))))</f>
        <v>Effectuez l’étape 1</v>
      </c>
      <c r="I1185" s="3">
        <f t="shared" si="18"/>
        <v>0</v>
      </c>
    </row>
    <row r="1186" spans="7:9" x14ac:dyDescent="0.5">
      <c r="G1186" s="68" t="str">
        <f>IF(ISTEXT(overallRate),"Effectuez l’étape 1",IF($C1186="Yes","Use Step 2a) Weekly for employees on leave with pay",IF(OR(COUNT($D1186,E1186)&lt;&gt;2,overallRate=0),0,IF(revenueReduction&gt;0.3,MAX(IF($B1186="Oui - sans lien de dépendance",MIN(2258,E1186,$D1186)*overallRate,MIN(2258,E1186)*overallRate),ROUND(MAX(IF($B1186="Non - avec lien de dépendance",0,MIN((0.75*E1186),1694)),MIN(E1186,(0.75*$D1186),1694)),2)),IF($B1186="Non - avec lien de dépendance",MIN(1129,E1186,$D1186)*overallRate,MIN(2258,E1186)*overallRate)))))</f>
        <v>Effectuez l’étape 1</v>
      </c>
      <c r="H1186" s="68" t="str">
        <f>IF(ISTEXT(overallRate),"Effectuez l’étape 1",IF($C1186="Yes","Use Step 2a) Weekly for employees on leave with pay",IF(OR(COUNT($D1186,F1186)&lt;&gt;2,overallRate=0),0,IF(revenueReduction&gt;0.3,MAX(IF($B1186="Oui - sans lien de dépendance",MIN(2258,F1186,$D1186)*overallRate,MIN(2258,F1186)*overallRate),ROUND(MAX(IF($B1186="Non - avec lien de dépendance",0,MIN((0.75*F1186),1694)),MIN(F1186,(0.75*$D1186),1694)),2)),IF($B1186="Non - avec lien de dépendance",MIN(1129,F1186,$D1186)*overallRate,MIN(2258,F1186)*overallRate)))))</f>
        <v>Effectuez l’étape 1</v>
      </c>
      <c r="I1186" s="3">
        <f t="shared" si="18"/>
        <v>0</v>
      </c>
    </row>
    <row r="1187" spans="7:9" x14ac:dyDescent="0.5">
      <c r="G1187" s="68" t="str">
        <f>IF(ISTEXT(overallRate),"Effectuez l’étape 1",IF($C1187="Yes","Use Step 2a) Weekly for employees on leave with pay",IF(OR(COUNT($D1187,E1187)&lt;&gt;2,overallRate=0),0,IF(revenueReduction&gt;0.3,MAX(IF($B1187="Oui - sans lien de dépendance",MIN(2258,E1187,$D1187)*overallRate,MIN(2258,E1187)*overallRate),ROUND(MAX(IF($B1187="Non - avec lien de dépendance",0,MIN((0.75*E1187),1694)),MIN(E1187,(0.75*$D1187),1694)),2)),IF($B1187="Non - avec lien de dépendance",MIN(1129,E1187,$D1187)*overallRate,MIN(2258,E1187)*overallRate)))))</f>
        <v>Effectuez l’étape 1</v>
      </c>
      <c r="H1187" s="68" t="str">
        <f>IF(ISTEXT(overallRate),"Effectuez l’étape 1",IF($C1187="Yes","Use Step 2a) Weekly for employees on leave with pay",IF(OR(COUNT($D1187,F1187)&lt;&gt;2,overallRate=0),0,IF(revenueReduction&gt;0.3,MAX(IF($B1187="Oui - sans lien de dépendance",MIN(2258,F1187,$D1187)*overallRate,MIN(2258,F1187)*overallRate),ROUND(MAX(IF($B1187="Non - avec lien de dépendance",0,MIN((0.75*F1187),1694)),MIN(F1187,(0.75*$D1187),1694)),2)),IF($B1187="Non - avec lien de dépendance",MIN(1129,F1187,$D1187)*overallRate,MIN(2258,F1187)*overallRate)))))</f>
        <v>Effectuez l’étape 1</v>
      </c>
      <c r="I1187" s="3">
        <f t="shared" si="18"/>
        <v>0</v>
      </c>
    </row>
    <row r="1188" spans="7:9" x14ac:dyDescent="0.5">
      <c r="G1188" s="68" t="str">
        <f>IF(ISTEXT(overallRate),"Effectuez l’étape 1",IF($C1188="Yes","Use Step 2a) Weekly for employees on leave with pay",IF(OR(COUNT($D1188,E1188)&lt;&gt;2,overallRate=0),0,IF(revenueReduction&gt;0.3,MAX(IF($B1188="Oui - sans lien de dépendance",MIN(2258,E1188,$D1188)*overallRate,MIN(2258,E1188)*overallRate),ROUND(MAX(IF($B1188="Non - avec lien de dépendance",0,MIN((0.75*E1188),1694)),MIN(E1188,(0.75*$D1188),1694)),2)),IF($B1188="Non - avec lien de dépendance",MIN(1129,E1188,$D1188)*overallRate,MIN(2258,E1188)*overallRate)))))</f>
        <v>Effectuez l’étape 1</v>
      </c>
      <c r="H1188" s="68" t="str">
        <f>IF(ISTEXT(overallRate),"Effectuez l’étape 1",IF($C1188="Yes","Use Step 2a) Weekly for employees on leave with pay",IF(OR(COUNT($D1188,F1188)&lt;&gt;2,overallRate=0),0,IF(revenueReduction&gt;0.3,MAX(IF($B1188="Oui - sans lien de dépendance",MIN(2258,F1188,$D1188)*overallRate,MIN(2258,F1188)*overallRate),ROUND(MAX(IF($B1188="Non - avec lien de dépendance",0,MIN((0.75*F1188),1694)),MIN(F1188,(0.75*$D1188),1694)),2)),IF($B1188="Non - avec lien de dépendance",MIN(1129,F1188,$D1188)*overallRate,MIN(2258,F1188)*overallRate)))))</f>
        <v>Effectuez l’étape 1</v>
      </c>
      <c r="I1188" s="3">
        <f t="shared" si="18"/>
        <v>0</v>
      </c>
    </row>
    <row r="1189" spans="7:9" x14ac:dyDescent="0.5">
      <c r="G1189" s="68" t="str">
        <f>IF(ISTEXT(overallRate),"Effectuez l’étape 1",IF($C1189="Yes","Use Step 2a) Weekly for employees on leave with pay",IF(OR(COUNT($D1189,E1189)&lt;&gt;2,overallRate=0),0,IF(revenueReduction&gt;0.3,MAX(IF($B1189="Oui - sans lien de dépendance",MIN(2258,E1189,$D1189)*overallRate,MIN(2258,E1189)*overallRate),ROUND(MAX(IF($B1189="Non - avec lien de dépendance",0,MIN((0.75*E1189),1694)),MIN(E1189,(0.75*$D1189),1694)),2)),IF($B1189="Non - avec lien de dépendance",MIN(1129,E1189,$D1189)*overallRate,MIN(2258,E1189)*overallRate)))))</f>
        <v>Effectuez l’étape 1</v>
      </c>
      <c r="H1189" s="68" t="str">
        <f>IF(ISTEXT(overallRate),"Effectuez l’étape 1",IF($C1189="Yes","Use Step 2a) Weekly for employees on leave with pay",IF(OR(COUNT($D1189,F1189)&lt;&gt;2,overallRate=0),0,IF(revenueReduction&gt;0.3,MAX(IF($B1189="Oui - sans lien de dépendance",MIN(2258,F1189,$D1189)*overallRate,MIN(2258,F1189)*overallRate),ROUND(MAX(IF($B1189="Non - avec lien de dépendance",0,MIN((0.75*F1189),1694)),MIN(F1189,(0.75*$D1189),1694)),2)),IF($B1189="Non - avec lien de dépendance",MIN(1129,F1189,$D1189)*overallRate,MIN(2258,F1189)*overallRate)))))</f>
        <v>Effectuez l’étape 1</v>
      </c>
      <c r="I1189" s="3">
        <f t="shared" si="18"/>
        <v>0</v>
      </c>
    </row>
    <row r="1190" spans="7:9" x14ac:dyDescent="0.5">
      <c r="G1190" s="68" t="str">
        <f>IF(ISTEXT(overallRate),"Effectuez l’étape 1",IF($C1190="Yes","Use Step 2a) Weekly for employees on leave with pay",IF(OR(COUNT($D1190,E1190)&lt;&gt;2,overallRate=0),0,IF(revenueReduction&gt;0.3,MAX(IF($B1190="Oui - sans lien de dépendance",MIN(2258,E1190,$D1190)*overallRate,MIN(2258,E1190)*overallRate),ROUND(MAX(IF($B1190="Non - avec lien de dépendance",0,MIN((0.75*E1190),1694)),MIN(E1190,(0.75*$D1190),1694)),2)),IF($B1190="Non - avec lien de dépendance",MIN(1129,E1190,$D1190)*overallRate,MIN(2258,E1190)*overallRate)))))</f>
        <v>Effectuez l’étape 1</v>
      </c>
      <c r="H1190" s="68" t="str">
        <f>IF(ISTEXT(overallRate),"Effectuez l’étape 1",IF($C1190="Yes","Use Step 2a) Weekly for employees on leave with pay",IF(OR(COUNT($D1190,F1190)&lt;&gt;2,overallRate=0),0,IF(revenueReduction&gt;0.3,MAX(IF($B1190="Oui - sans lien de dépendance",MIN(2258,F1190,$D1190)*overallRate,MIN(2258,F1190)*overallRate),ROUND(MAX(IF($B1190="Non - avec lien de dépendance",0,MIN((0.75*F1190),1694)),MIN(F1190,(0.75*$D1190),1694)),2)),IF($B1190="Non - avec lien de dépendance",MIN(1129,F1190,$D1190)*overallRate,MIN(2258,F1190)*overallRate)))))</f>
        <v>Effectuez l’étape 1</v>
      </c>
      <c r="I1190" s="3">
        <f t="shared" si="18"/>
        <v>0</v>
      </c>
    </row>
    <row r="1191" spans="7:9" x14ac:dyDescent="0.5">
      <c r="G1191" s="68" t="str">
        <f>IF(ISTEXT(overallRate),"Effectuez l’étape 1",IF($C1191="Yes","Use Step 2a) Weekly for employees on leave with pay",IF(OR(COUNT($D1191,E1191)&lt;&gt;2,overallRate=0),0,IF(revenueReduction&gt;0.3,MAX(IF($B1191="Oui - sans lien de dépendance",MIN(2258,E1191,$D1191)*overallRate,MIN(2258,E1191)*overallRate),ROUND(MAX(IF($B1191="Non - avec lien de dépendance",0,MIN((0.75*E1191),1694)),MIN(E1191,(0.75*$D1191),1694)),2)),IF($B1191="Non - avec lien de dépendance",MIN(1129,E1191,$D1191)*overallRate,MIN(2258,E1191)*overallRate)))))</f>
        <v>Effectuez l’étape 1</v>
      </c>
      <c r="H1191" s="68" t="str">
        <f>IF(ISTEXT(overallRate),"Effectuez l’étape 1",IF($C1191="Yes","Use Step 2a) Weekly for employees on leave with pay",IF(OR(COUNT($D1191,F1191)&lt;&gt;2,overallRate=0),0,IF(revenueReduction&gt;0.3,MAX(IF($B1191="Oui - sans lien de dépendance",MIN(2258,F1191,$D1191)*overallRate,MIN(2258,F1191)*overallRate),ROUND(MAX(IF($B1191="Non - avec lien de dépendance",0,MIN((0.75*F1191),1694)),MIN(F1191,(0.75*$D1191),1694)),2)),IF($B1191="Non - avec lien de dépendance",MIN(1129,F1191,$D1191)*overallRate,MIN(2258,F1191)*overallRate)))))</f>
        <v>Effectuez l’étape 1</v>
      </c>
      <c r="I1191" s="3">
        <f t="shared" si="18"/>
        <v>0</v>
      </c>
    </row>
    <row r="1192" spans="7:9" x14ac:dyDescent="0.5">
      <c r="G1192" s="68" t="str">
        <f>IF(ISTEXT(overallRate),"Effectuez l’étape 1",IF($C1192="Yes","Use Step 2a) Weekly for employees on leave with pay",IF(OR(COUNT($D1192,E1192)&lt;&gt;2,overallRate=0),0,IF(revenueReduction&gt;0.3,MAX(IF($B1192="Oui - sans lien de dépendance",MIN(2258,E1192,$D1192)*overallRate,MIN(2258,E1192)*overallRate),ROUND(MAX(IF($B1192="Non - avec lien de dépendance",0,MIN((0.75*E1192),1694)),MIN(E1192,(0.75*$D1192),1694)),2)),IF($B1192="Non - avec lien de dépendance",MIN(1129,E1192,$D1192)*overallRate,MIN(2258,E1192)*overallRate)))))</f>
        <v>Effectuez l’étape 1</v>
      </c>
      <c r="H1192" s="68" t="str">
        <f>IF(ISTEXT(overallRate),"Effectuez l’étape 1",IF($C1192="Yes","Use Step 2a) Weekly for employees on leave with pay",IF(OR(COUNT($D1192,F1192)&lt;&gt;2,overallRate=0),0,IF(revenueReduction&gt;0.3,MAX(IF($B1192="Oui - sans lien de dépendance",MIN(2258,F1192,$D1192)*overallRate,MIN(2258,F1192)*overallRate),ROUND(MAX(IF($B1192="Non - avec lien de dépendance",0,MIN((0.75*F1192),1694)),MIN(F1192,(0.75*$D1192),1694)),2)),IF($B1192="Non - avec lien de dépendance",MIN(1129,F1192,$D1192)*overallRate,MIN(2258,F1192)*overallRate)))))</f>
        <v>Effectuez l’étape 1</v>
      </c>
      <c r="I1192" s="3">
        <f t="shared" si="18"/>
        <v>0</v>
      </c>
    </row>
    <row r="1193" spans="7:9" x14ac:dyDescent="0.5">
      <c r="G1193" s="68" t="str">
        <f>IF(ISTEXT(overallRate),"Effectuez l’étape 1",IF($C1193="Yes","Use Step 2a) Weekly for employees on leave with pay",IF(OR(COUNT($D1193,E1193)&lt;&gt;2,overallRate=0),0,IF(revenueReduction&gt;0.3,MAX(IF($B1193="Oui - sans lien de dépendance",MIN(2258,E1193,$D1193)*overallRate,MIN(2258,E1193)*overallRate),ROUND(MAX(IF($B1193="Non - avec lien de dépendance",0,MIN((0.75*E1193),1694)),MIN(E1193,(0.75*$D1193),1694)),2)),IF($B1193="Non - avec lien de dépendance",MIN(1129,E1193,$D1193)*overallRate,MIN(2258,E1193)*overallRate)))))</f>
        <v>Effectuez l’étape 1</v>
      </c>
      <c r="H1193" s="68" t="str">
        <f>IF(ISTEXT(overallRate),"Effectuez l’étape 1",IF($C1193="Yes","Use Step 2a) Weekly for employees on leave with pay",IF(OR(COUNT($D1193,F1193)&lt;&gt;2,overallRate=0),0,IF(revenueReduction&gt;0.3,MAX(IF($B1193="Oui - sans lien de dépendance",MIN(2258,F1193,$D1193)*overallRate,MIN(2258,F1193)*overallRate),ROUND(MAX(IF($B1193="Non - avec lien de dépendance",0,MIN((0.75*F1193),1694)),MIN(F1193,(0.75*$D1193),1694)),2)),IF($B1193="Non - avec lien de dépendance",MIN(1129,F1193,$D1193)*overallRate,MIN(2258,F1193)*overallRate)))))</f>
        <v>Effectuez l’étape 1</v>
      </c>
      <c r="I1193" s="3">
        <f t="shared" si="18"/>
        <v>0</v>
      </c>
    </row>
    <row r="1194" spans="7:9" x14ac:dyDescent="0.5">
      <c r="G1194" s="68" t="str">
        <f>IF(ISTEXT(overallRate),"Effectuez l’étape 1",IF($C1194="Yes","Use Step 2a) Weekly for employees on leave with pay",IF(OR(COUNT($D1194,E1194)&lt;&gt;2,overallRate=0),0,IF(revenueReduction&gt;0.3,MAX(IF($B1194="Oui - sans lien de dépendance",MIN(2258,E1194,$D1194)*overallRate,MIN(2258,E1194)*overallRate),ROUND(MAX(IF($B1194="Non - avec lien de dépendance",0,MIN((0.75*E1194),1694)),MIN(E1194,(0.75*$D1194),1694)),2)),IF($B1194="Non - avec lien de dépendance",MIN(1129,E1194,$D1194)*overallRate,MIN(2258,E1194)*overallRate)))))</f>
        <v>Effectuez l’étape 1</v>
      </c>
      <c r="H1194" s="68" t="str">
        <f>IF(ISTEXT(overallRate),"Effectuez l’étape 1",IF($C1194="Yes","Use Step 2a) Weekly for employees on leave with pay",IF(OR(COUNT($D1194,F1194)&lt;&gt;2,overallRate=0),0,IF(revenueReduction&gt;0.3,MAX(IF($B1194="Oui - sans lien de dépendance",MIN(2258,F1194,$D1194)*overallRate,MIN(2258,F1194)*overallRate),ROUND(MAX(IF($B1194="Non - avec lien de dépendance",0,MIN((0.75*F1194),1694)),MIN(F1194,(0.75*$D1194),1694)),2)),IF($B1194="Non - avec lien de dépendance",MIN(1129,F1194,$D1194)*overallRate,MIN(2258,F1194)*overallRate)))))</f>
        <v>Effectuez l’étape 1</v>
      </c>
      <c r="I1194" s="3">
        <f t="shared" si="18"/>
        <v>0</v>
      </c>
    </row>
    <row r="1195" spans="7:9" x14ac:dyDescent="0.5">
      <c r="G1195" s="68" t="str">
        <f>IF(ISTEXT(overallRate),"Effectuez l’étape 1",IF($C1195="Yes","Use Step 2a) Weekly for employees on leave with pay",IF(OR(COUNT($D1195,E1195)&lt;&gt;2,overallRate=0),0,IF(revenueReduction&gt;0.3,MAX(IF($B1195="Oui - sans lien de dépendance",MIN(2258,E1195,$D1195)*overallRate,MIN(2258,E1195)*overallRate),ROUND(MAX(IF($B1195="Non - avec lien de dépendance",0,MIN((0.75*E1195),1694)),MIN(E1195,(0.75*$D1195),1694)),2)),IF($B1195="Non - avec lien de dépendance",MIN(1129,E1195,$D1195)*overallRate,MIN(2258,E1195)*overallRate)))))</f>
        <v>Effectuez l’étape 1</v>
      </c>
      <c r="H1195" s="68" t="str">
        <f>IF(ISTEXT(overallRate),"Effectuez l’étape 1",IF($C1195="Yes","Use Step 2a) Weekly for employees on leave with pay",IF(OR(COUNT($D1195,F1195)&lt;&gt;2,overallRate=0),0,IF(revenueReduction&gt;0.3,MAX(IF($B1195="Oui - sans lien de dépendance",MIN(2258,F1195,$D1195)*overallRate,MIN(2258,F1195)*overallRate),ROUND(MAX(IF($B1195="Non - avec lien de dépendance",0,MIN((0.75*F1195),1694)),MIN(F1195,(0.75*$D1195),1694)),2)),IF($B1195="Non - avec lien de dépendance",MIN(1129,F1195,$D1195)*overallRate,MIN(2258,F1195)*overallRate)))))</f>
        <v>Effectuez l’étape 1</v>
      </c>
      <c r="I1195" s="3">
        <f t="shared" si="18"/>
        <v>0</v>
      </c>
    </row>
    <row r="1196" spans="7:9" x14ac:dyDescent="0.5">
      <c r="G1196" s="68" t="str">
        <f>IF(ISTEXT(overallRate),"Effectuez l’étape 1",IF($C1196="Yes","Use Step 2a) Weekly for employees on leave with pay",IF(OR(COUNT($D1196,E1196)&lt;&gt;2,overallRate=0),0,IF(revenueReduction&gt;0.3,MAX(IF($B1196="Oui - sans lien de dépendance",MIN(2258,E1196,$D1196)*overallRate,MIN(2258,E1196)*overallRate),ROUND(MAX(IF($B1196="Non - avec lien de dépendance",0,MIN((0.75*E1196),1694)),MIN(E1196,(0.75*$D1196),1694)),2)),IF($B1196="Non - avec lien de dépendance",MIN(1129,E1196,$D1196)*overallRate,MIN(2258,E1196)*overallRate)))))</f>
        <v>Effectuez l’étape 1</v>
      </c>
      <c r="H1196" s="68" t="str">
        <f>IF(ISTEXT(overallRate),"Effectuez l’étape 1",IF($C1196="Yes","Use Step 2a) Weekly for employees on leave with pay",IF(OR(COUNT($D1196,F1196)&lt;&gt;2,overallRate=0),0,IF(revenueReduction&gt;0.3,MAX(IF($B1196="Oui - sans lien de dépendance",MIN(2258,F1196,$D1196)*overallRate,MIN(2258,F1196)*overallRate),ROUND(MAX(IF($B1196="Non - avec lien de dépendance",0,MIN((0.75*F1196),1694)),MIN(F1196,(0.75*$D1196),1694)),2)),IF($B1196="Non - avec lien de dépendance",MIN(1129,F1196,$D1196)*overallRate,MIN(2258,F1196)*overallRate)))))</f>
        <v>Effectuez l’étape 1</v>
      </c>
      <c r="I1196" s="3">
        <f t="shared" si="18"/>
        <v>0</v>
      </c>
    </row>
    <row r="1197" spans="7:9" x14ac:dyDescent="0.5">
      <c r="G1197" s="68" t="str">
        <f>IF(ISTEXT(overallRate),"Effectuez l’étape 1",IF($C1197="Yes","Use Step 2a) Weekly for employees on leave with pay",IF(OR(COUNT($D1197,E1197)&lt;&gt;2,overallRate=0),0,IF(revenueReduction&gt;0.3,MAX(IF($B1197="Oui - sans lien de dépendance",MIN(2258,E1197,$D1197)*overallRate,MIN(2258,E1197)*overallRate),ROUND(MAX(IF($B1197="Non - avec lien de dépendance",0,MIN((0.75*E1197),1694)),MIN(E1197,(0.75*$D1197),1694)),2)),IF($B1197="Non - avec lien de dépendance",MIN(1129,E1197,$D1197)*overallRate,MIN(2258,E1197)*overallRate)))))</f>
        <v>Effectuez l’étape 1</v>
      </c>
      <c r="H1197" s="68" t="str">
        <f>IF(ISTEXT(overallRate),"Effectuez l’étape 1",IF($C1197="Yes","Use Step 2a) Weekly for employees on leave with pay",IF(OR(COUNT($D1197,F1197)&lt;&gt;2,overallRate=0),0,IF(revenueReduction&gt;0.3,MAX(IF($B1197="Oui - sans lien de dépendance",MIN(2258,F1197,$D1197)*overallRate,MIN(2258,F1197)*overallRate),ROUND(MAX(IF($B1197="Non - avec lien de dépendance",0,MIN((0.75*F1197),1694)),MIN(F1197,(0.75*$D1197),1694)),2)),IF($B1197="Non - avec lien de dépendance",MIN(1129,F1197,$D1197)*overallRate,MIN(2258,F1197)*overallRate)))))</f>
        <v>Effectuez l’étape 1</v>
      </c>
      <c r="I1197" s="3">
        <f t="shared" si="18"/>
        <v>0</v>
      </c>
    </row>
    <row r="1198" spans="7:9" x14ac:dyDescent="0.5">
      <c r="G1198" s="68" t="str">
        <f>IF(ISTEXT(overallRate),"Effectuez l’étape 1",IF($C1198="Yes","Use Step 2a) Weekly for employees on leave with pay",IF(OR(COUNT($D1198,E1198)&lt;&gt;2,overallRate=0),0,IF(revenueReduction&gt;0.3,MAX(IF($B1198="Oui - sans lien de dépendance",MIN(2258,E1198,$D1198)*overallRate,MIN(2258,E1198)*overallRate),ROUND(MAX(IF($B1198="Non - avec lien de dépendance",0,MIN((0.75*E1198),1694)),MIN(E1198,(0.75*$D1198),1694)),2)),IF($B1198="Non - avec lien de dépendance",MIN(1129,E1198,$D1198)*overallRate,MIN(2258,E1198)*overallRate)))))</f>
        <v>Effectuez l’étape 1</v>
      </c>
      <c r="H1198" s="68" t="str">
        <f>IF(ISTEXT(overallRate),"Effectuez l’étape 1",IF($C1198="Yes","Use Step 2a) Weekly for employees on leave with pay",IF(OR(COUNT($D1198,F1198)&lt;&gt;2,overallRate=0),0,IF(revenueReduction&gt;0.3,MAX(IF($B1198="Oui - sans lien de dépendance",MIN(2258,F1198,$D1198)*overallRate,MIN(2258,F1198)*overallRate),ROUND(MAX(IF($B1198="Non - avec lien de dépendance",0,MIN((0.75*F1198),1694)),MIN(F1198,(0.75*$D1198),1694)),2)),IF($B1198="Non - avec lien de dépendance",MIN(1129,F1198,$D1198)*overallRate,MIN(2258,F1198)*overallRate)))))</f>
        <v>Effectuez l’étape 1</v>
      </c>
      <c r="I1198" s="3">
        <f t="shared" si="18"/>
        <v>0</v>
      </c>
    </row>
    <row r="1199" spans="7:9" x14ac:dyDescent="0.5">
      <c r="G1199" s="68" t="str">
        <f>IF(ISTEXT(overallRate),"Effectuez l’étape 1",IF($C1199="Yes","Use Step 2a) Weekly for employees on leave with pay",IF(OR(COUNT($D1199,E1199)&lt;&gt;2,overallRate=0),0,IF(revenueReduction&gt;0.3,MAX(IF($B1199="Oui - sans lien de dépendance",MIN(2258,E1199,$D1199)*overallRate,MIN(2258,E1199)*overallRate),ROUND(MAX(IF($B1199="Non - avec lien de dépendance",0,MIN((0.75*E1199),1694)),MIN(E1199,(0.75*$D1199),1694)),2)),IF($B1199="Non - avec lien de dépendance",MIN(1129,E1199,$D1199)*overallRate,MIN(2258,E1199)*overallRate)))))</f>
        <v>Effectuez l’étape 1</v>
      </c>
      <c r="H1199" s="68" t="str">
        <f>IF(ISTEXT(overallRate),"Effectuez l’étape 1",IF($C1199="Yes","Use Step 2a) Weekly for employees on leave with pay",IF(OR(COUNT($D1199,F1199)&lt;&gt;2,overallRate=0),0,IF(revenueReduction&gt;0.3,MAX(IF($B1199="Oui - sans lien de dépendance",MIN(2258,F1199,$D1199)*overallRate,MIN(2258,F1199)*overallRate),ROUND(MAX(IF($B1199="Non - avec lien de dépendance",0,MIN((0.75*F1199),1694)),MIN(F1199,(0.75*$D1199),1694)),2)),IF($B1199="Non - avec lien de dépendance",MIN(1129,F1199,$D1199)*overallRate,MIN(2258,F1199)*overallRate)))))</f>
        <v>Effectuez l’étape 1</v>
      </c>
      <c r="I1199" s="3">
        <f t="shared" si="18"/>
        <v>0</v>
      </c>
    </row>
    <row r="1200" spans="7:9" x14ac:dyDescent="0.5">
      <c r="G1200" s="68" t="str">
        <f>IF(ISTEXT(overallRate),"Effectuez l’étape 1",IF($C1200="Yes","Use Step 2a) Weekly for employees on leave with pay",IF(OR(COUNT($D1200,E1200)&lt;&gt;2,overallRate=0),0,IF(revenueReduction&gt;0.3,MAX(IF($B1200="Oui - sans lien de dépendance",MIN(2258,E1200,$D1200)*overallRate,MIN(2258,E1200)*overallRate),ROUND(MAX(IF($B1200="Non - avec lien de dépendance",0,MIN((0.75*E1200),1694)),MIN(E1200,(0.75*$D1200),1694)),2)),IF($B1200="Non - avec lien de dépendance",MIN(1129,E1200,$D1200)*overallRate,MIN(2258,E1200)*overallRate)))))</f>
        <v>Effectuez l’étape 1</v>
      </c>
      <c r="H1200" s="68" t="str">
        <f>IF(ISTEXT(overallRate),"Effectuez l’étape 1",IF($C1200="Yes","Use Step 2a) Weekly for employees on leave with pay",IF(OR(COUNT($D1200,F1200)&lt;&gt;2,overallRate=0),0,IF(revenueReduction&gt;0.3,MAX(IF($B1200="Oui - sans lien de dépendance",MIN(2258,F1200,$D1200)*overallRate,MIN(2258,F1200)*overallRate),ROUND(MAX(IF($B1200="Non - avec lien de dépendance",0,MIN((0.75*F1200),1694)),MIN(F1200,(0.75*$D1200),1694)),2)),IF($B1200="Non - avec lien de dépendance",MIN(1129,F1200,$D1200)*overallRate,MIN(2258,F1200)*overallRate)))))</f>
        <v>Effectuez l’étape 1</v>
      </c>
      <c r="I1200" s="3">
        <f t="shared" si="18"/>
        <v>0</v>
      </c>
    </row>
    <row r="1201" spans="7:9" x14ac:dyDescent="0.5">
      <c r="G1201" s="68" t="str">
        <f>IF(ISTEXT(overallRate),"Effectuez l’étape 1",IF($C1201="Yes","Use Step 2a) Weekly for employees on leave with pay",IF(OR(COUNT($D1201,E1201)&lt;&gt;2,overallRate=0),0,IF(revenueReduction&gt;0.3,MAX(IF($B1201="Oui - sans lien de dépendance",MIN(2258,E1201,$D1201)*overallRate,MIN(2258,E1201)*overallRate),ROUND(MAX(IF($B1201="Non - avec lien de dépendance",0,MIN((0.75*E1201),1694)),MIN(E1201,(0.75*$D1201),1694)),2)),IF($B1201="Non - avec lien de dépendance",MIN(1129,E1201,$D1201)*overallRate,MIN(2258,E1201)*overallRate)))))</f>
        <v>Effectuez l’étape 1</v>
      </c>
      <c r="H1201" s="68" t="str">
        <f>IF(ISTEXT(overallRate),"Effectuez l’étape 1",IF($C1201="Yes","Use Step 2a) Weekly for employees on leave with pay",IF(OR(COUNT($D1201,F1201)&lt;&gt;2,overallRate=0),0,IF(revenueReduction&gt;0.3,MAX(IF($B1201="Oui - sans lien de dépendance",MIN(2258,F1201,$D1201)*overallRate,MIN(2258,F1201)*overallRate),ROUND(MAX(IF($B1201="Non - avec lien de dépendance",0,MIN((0.75*F1201),1694)),MIN(F1201,(0.75*$D1201),1694)),2)),IF($B1201="Non - avec lien de dépendance",MIN(1129,F1201,$D1201)*overallRate,MIN(2258,F1201)*overallRate)))))</f>
        <v>Effectuez l’étape 1</v>
      </c>
      <c r="I1201" s="3">
        <f t="shared" si="18"/>
        <v>0</v>
      </c>
    </row>
    <row r="1202" spans="7:9" x14ac:dyDescent="0.5">
      <c r="G1202" s="68" t="str">
        <f>IF(ISTEXT(overallRate),"Effectuez l’étape 1",IF($C1202="Yes","Use Step 2a) Weekly for employees on leave with pay",IF(OR(COUNT($D1202,E1202)&lt;&gt;2,overallRate=0),0,IF(revenueReduction&gt;0.3,MAX(IF($B1202="Oui - sans lien de dépendance",MIN(2258,E1202,$D1202)*overallRate,MIN(2258,E1202)*overallRate),ROUND(MAX(IF($B1202="Non - avec lien de dépendance",0,MIN((0.75*E1202),1694)),MIN(E1202,(0.75*$D1202),1694)),2)),IF($B1202="Non - avec lien de dépendance",MIN(1129,E1202,$D1202)*overallRate,MIN(2258,E1202)*overallRate)))))</f>
        <v>Effectuez l’étape 1</v>
      </c>
      <c r="H1202" s="68" t="str">
        <f>IF(ISTEXT(overallRate),"Effectuez l’étape 1",IF($C1202="Yes","Use Step 2a) Weekly for employees on leave with pay",IF(OR(COUNT($D1202,F1202)&lt;&gt;2,overallRate=0),0,IF(revenueReduction&gt;0.3,MAX(IF($B1202="Oui - sans lien de dépendance",MIN(2258,F1202,$D1202)*overallRate,MIN(2258,F1202)*overallRate),ROUND(MAX(IF($B1202="Non - avec lien de dépendance",0,MIN((0.75*F1202),1694)),MIN(F1202,(0.75*$D1202),1694)),2)),IF($B1202="Non - avec lien de dépendance",MIN(1129,F1202,$D1202)*overallRate,MIN(2258,F1202)*overallRate)))))</f>
        <v>Effectuez l’étape 1</v>
      </c>
      <c r="I1202" s="3">
        <f t="shared" si="18"/>
        <v>0</v>
      </c>
    </row>
    <row r="1203" spans="7:9" x14ac:dyDescent="0.5">
      <c r="G1203" s="68" t="str">
        <f>IF(ISTEXT(overallRate),"Effectuez l’étape 1",IF($C1203="Yes","Use Step 2a) Weekly for employees on leave with pay",IF(OR(COUNT($D1203,E1203)&lt;&gt;2,overallRate=0),0,IF(revenueReduction&gt;0.3,MAX(IF($B1203="Oui - sans lien de dépendance",MIN(2258,E1203,$D1203)*overallRate,MIN(2258,E1203)*overallRate),ROUND(MAX(IF($B1203="Non - avec lien de dépendance",0,MIN((0.75*E1203),1694)),MIN(E1203,(0.75*$D1203),1694)),2)),IF($B1203="Non - avec lien de dépendance",MIN(1129,E1203,$D1203)*overallRate,MIN(2258,E1203)*overallRate)))))</f>
        <v>Effectuez l’étape 1</v>
      </c>
      <c r="H1203" s="68" t="str">
        <f>IF(ISTEXT(overallRate),"Effectuez l’étape 1",IF($C1203="Yes","Use Step 2a) Weekly for employees on leave with pay",IF(OR(COUNT($D1203,F1203)&lt;&gt;2,overallRate=0),0,IF(revenueReduction&gt;0.3,MAX(IF($B1203="Oui - sans lien de dépendance",MIN(2258,F1203,$D1203)*overallRate,MIN(2258,F1203)*overallRate),ROUND(MAX(IF($B1203="Non - avec lien de dépendance",0,MIN((0.75*F1203),1694)),MIN(F1203,(0.75*$D1203),1694)),2)),IF($B1203="Non - avec lien de dépendance",MIN(1129,F1203,$D1203)*overallRate,MIN(2258,F1203)*overallRate)))))</f>
        <v>Effectuez l’étape 1</v>
      </c>
      <c r="I1203" s="3">
        <f t="shared" si="18"/>
        <v>0</v>
      </c>
    </row>
    <row r="1204" spans="7:9" x14ac:dyDescent="0.5">
      <c r="G1204" s="68" t="str">
        <f>IF(ISTEXT(overallRate),"Effectuez l’étape 1",IF($C1204="Yes","Use Step 2a) Weekly for employees on leave with pay",IF(OR(COUNT($D1204,E1204)&lt;&gt;2,overallRate=0),0,IF(revenueReduction&gt;0.3,MAX(IF($B1204="Oui - sans lien de dépendance",MIN(2258,E1204,$D1204)*overallRate,MIN(2258,E1204)*overallRate),ROUND(MAX(IF($B1204="Non - avec lien de dépendance",0,MIN((0.75*E1204),1694)),MIN(E1204,(0.75*$D1204),1694)),2)),IF($B1204="Non - avec lien de dépendance",MIN(1129,E1204,$D1204)*overallRate,MIN(2258,E1204)*overallRate)))))</f>
        <v>Effectuez l’étape 1</v>
      </c>
      <c r="H1204" s="68" t="str">
        <f>IF(ISTEXT(overallRate),"Effectuez l’étape 1",IF($C1204="Yes","Use Step 2a) Weekly for employees on leave with pay",IF(OR(COUNT($D1204,F1204)&lt;&gt;2,overallRate=0),0,IF(revenueReduction&gt;0.3,MAX(IF($B1204="Oui - sans lien de dépendance",MIN(2258,F1204,$D1204)*overallRate,MIN(2258,F1204)*overallRate),ROUND(MAX(IF($B1204="Non - avec lien de dépendance",0,MIN((0.75*F1204),1694)),MIN(F1204,(0.75*$D1204),1694)),2)),IF($B1204="Non - avec lien de dépendance",MIN(1129,F1204,$D1204)*overallRate,MIN(2258,F1204)*overallRate)))))</f>
        <v>Effectuez l’étape 1</v>
      </c>
      <c r="I1204" s="3">
        <f t="shared" si="18"/>
        <v>0</v>
      </c>
    </row>
    <row r="1205" spans="7:9" x14ac:dyDescent="0.5">
      <c r="G1205" s="68" t="str">
        <f>IF(ISTEXT(overallRate),"Effectuez l’étape 1",IF($C1205="Yes","Use Step 2a) Weekly for employees on leave with pay",IF(OR(COUNT($D1205,E1205)&lt;&gt;2,overallRate=0),0,IF(revenueReduction&gt;0.3,MAX(IF($B1205="Oui - sans lien de dépendance",MIN(2258,E1205,$D1205)*overallRate,MIN(2258,E1205)*overallRate),ROUND(MAX(IF($B1205="Non - avec lien de dépendance",0,MIN((0.75*E1205),1694)),MIN(E1205,(0.75*$D1205),1694)),2)),IF($B1205="Non - avec lien de dépendance",MIN(1129,E1205,$D1205)*overallRate,MIN(2258,E1205)*overallRate)))))</f>
        <v>Effectuez l’étape 1</v>
      </c>
      <c r="H1205" s="68" t="str">
        <f>IF(ISTEXT(overallRate),"Effectuez l’étape 1",IF($C1205="Yes","Use Step 2a) Weekly for employees on leave with pay",IF(OR(COUNT($D1205,F1205)&lt;&gt;2,overallRate=0),0,IF(revenueReduction&gt;0.3,MAX(IF($B1205="Oui - sans lien de dépendance",MIN(2258,F1205,$D1205)*overallRate,MIN(2258,F1205)*overallRate),ROUND(MAX(IF($B1205="Non - avec lien de dépendance",0,MIN((0.75*F1205),1694)),MIN(F1205,(0.75*$D1205),1694)),2)),IF($B1205="Non - avec lien de dépendance",MIN(1129,F1205,$D1205)*overallRate,MIN(2258,F1205)*overallRate)))))</f>
        <v>Effectuez l’étape 1</v>
      </c>
      <c r="I1205" s="3">
        <f t="shared" si="18"/>
        <v>0</v>
      </c>
    </row>
    <row r="1206" spans="7:9" x14ac:dyDescent="0.5">
      <c r="G1206" s="68" t="str">
        <f>IF(ISTEXT(overallRate),"Effectuez l’étape 1",IF($C1206="Yes","Use Step 2a) Weekly for employees on leave with pay",IF(OR(COUNT($D1206,E1206)&lt;&gt;2,overallRate=0),0,IF(revenueReduction&gt;0.3,MAX(IF($B1206="Oui - sans lien de dépendance",MIN(2258,E1206,$D1206)*overallRate,MIN(2258,E1206)*overallRate),ROUND(MAX(IF($B1206="Non - avec lien de dépendance",0,MIN((0.75*E1206),1694)),MIN(E1206,(0.75*$D1206),1694)),2)),IF($B1206="Non - avec lien de dépendance",MIN(1129,E1206,$D1206)*overallRate,MIN(2258,E1206)*overallRate)))))</f>
        <v>Effectuez l’étape 1</v>
      </c>
      <c r="H1206" s="68" t="str">
        <f>IF(ISTEXT(overallRate),"Effectuez l’étape 1",IF($C1206="Yes","Use Step 2a) Weekly for employees on leave with pay",IF(OR(COUNT($D1206,F1206)&lt;&gt;2,overallRate=0),0,IF(revenueReduction&gt;0.3,MAX(IF($B1206="Oui - sans lien de dépendance",MIN(2258,F1206,$D1206)*overallRate,MIN(2258,F1206)*overallRate),ROUND(MAX(IF($B1206="Non - avec lien de dépendance",0,MIN((0.75*F1206),1694)),MIN(F1206,(0.75*$D1206),1694)),2)),IF($B1206="Non - avec lien de dépendance",MIN(1129,F1206,$D1206)*overallRate,MIN(2258,F1206)*overallRate)))))</f>
        <v>Effectuez l’étape 1</v>
      </c>
      <c r="I1206" s="3">
        <f t="shared" si="18"/>
        <v>0</v>
      </c>
    </row>
    <row r="1207" spans="7:9" x14ac:dyDescent="0.5">
      <c r="G1207" s="68" t="str">
        <f>IF(ISTEXT(overallRate),"Effectuez l’étape 1",IF($C1207="Yes","Use Step 2a) Weekly for employees on leave with pay",IF(OR(COUNT($D1207,E1207)&lt;&gt;2,overallRate=0),0,IF(revenueReduction&gt;0.3,MAX(IF($B1207="Oui - sans lien de dépendance",MIN(2258,E1207,$D1207)*overallRate,MIN(2258,E1207)*overallRate),ROUND(MAX(IF($B1207="Non - avec lien de dépendance",0,MIN((0.75*E1207),1694)),MIN(E1207,(0.75*$D1207),1694)),2)),IF($B1207="Non - avec lien de dépendance",MIN(1129,E1207,$D1207)*overallRate,MIN(2258,E1207)*overallRate)))))</f>
        <v>Effectuez l’étape 1</v>
      </c>
      <c r="H1207" s="68" t="str">
        <f>IF(ISTEXT(overallRate),"Effectuez l’étape 1",IF($C1207="Yes","Use Step 2a) Weekly for employees on leave with pay",IF(OR(COUNT($D1207,F1207)&lt;&gt;2,overallRate=0),0,IF(revenueReduction&gt;0.3,MAX(IF($B1207="Oui - sans lien de dépendance",MIN(2258,F1207,$D1207)*overallRate,MIN(2258,F1207)*overallRate),ROUND(MAX(IF($B1207="Non - avec lien de dépendance",0,MIN((0.75*F1207),1694)),MIN(F1207,(0.75*$D1207),1694)),2)),IF($B1207="Non - avec lien de dépendance",MIN(1129,F1207,$D1207)*overallRate,MIN(2258,F1207)*overallRate)))))</f>
        <v>Effectuez l’étape 1</v>
      </c>
      <c r="I1207" s="3">
        <f t="shared" si="18"/>
        <v>0</v>
      </c>
    </row>
    <row r="1208" spans="7:9" x14ac:dyDescent="0.5">
      <c r="G1208" s="68" t="str">
        <f>IF(ISTEXT(overallRate),"Effectuez l’étape 1",IF($C1208="Yes","Use Step 2a) Weekly for employees on leave with pay",IF(OR(COUNT($D1208,E1208)&lt;&gt;2,overallRate=0),0,IF(revenueReduction&gt;0.3,MAX(IF($B1208="Oui - sans lien de dépendance",MIN(2258,E1208,$D1208)*overallRate,MIN(2258,E1208)*overallRate),ROUND(MAX(IF($B1208="Non - avec lien de dépendance",0,MIN((0.75*E1208),1694)),MIN(E1208,(0.75*$D1208),1694)),2)),IF($B1208="Non - avec lien de dépendance",MIN(1129,E1208,$D1208)*overallRate,MIN(2258,E1208)*overallRate)))))</f>
        <v>Effectuez l’étape 1</v>
      </c>
      <c r="H1208" s="68" t="str">
        <f>IF(ISTEXT(overallRate),"Effectuez l’étape 1",IF($C1208="Yes","Use Step 2a) Weekly for employees on leave with pay",IF(OR(COUNT($D1208,F1208)&lt;&gt;2,overallRate=0),0,IF(revenueReduction&gt;0.3,MAX(IF($B1208="Oui - sans lien de dépendance",MIN(2258,F1208,$D1208)*overallRate,MIN(2258,F1208)*overallRate),ROUND(MAX(IF($B1208="Non - avec lien de dépendance",0,MIN((0.75*F1208),1694)),MIN(F1208,(0.75*$D1208),1694)),2)),IF($B1208="Non - avec lien de dépendance",MIN(1129,F1208,$D1208)*overallRate,MIN(2258,F1208)*overallRate)))))</f>
        <v>Effectuez l’étape 1</v>
      </c>
      <c r="I1208" s="3">
        <f t="shared" si="18"/>
        <v>0</v>
      </c>
    </row>
    <row r="1209" spans="7:9" x14ac:dyDescent="0.5">
      <c r="G1209" s="68" t="str">
        <f>IF(ISTEXT(overallRate),"Effectuez l’étape 1",IF($C1209="Yes","Use Step 2a) Weekly for employees on leave with pay",IF(OR(COUNT($D1209,E1209)&lt;&gt;2,overallRate=0),0,IF(revenueReduction&gt;0.3,MAX(IF($B1209="Oui - sans lien de dépendance",MIN(2258,E1209,$D1209)*overallRate,MIN(2258,E1209)*overallRate),ROUND(MAX(IF($B1209="Non - avec lien de dépendance",0,MIN((0.75*E1209),1694)),MIN(E1209,(0.75*$D1209),1694)),2)),IF($B1209="Non - avec lien de dépendance",MIN(1129,E1209,$D1209)*overallRate,MIN(2258,E1209)*overallRate)))))</f>
        <v>Effectuez l’étape 1</v>
      </c>
      <c r="H1209" s="68" t="str">
        <f>IF(ISTEXT(overallRate),"Effectuez l’étape 1",IF($C1209="Yes","Use Step 2a) Weekly for employees on leave with pay",IF(OR(COUNT($D1209,F1209)&lt;&gt;2,overallRate=0),0,IF(revenueReduction&gt;0.3,MAX(IF($B1209="Oui - sans lien de dépendance",MIN(2258,F1209,$D1209)*overallRate,MIN(2258,F1209)*overallRate),ROUND(MAX(IF($B1209="Non - avec lien de dépendance",0,MIN((0.75*F1209),1694)),MIN(F1209,(0.75*$D1209),1694)),2)),IF($B1209="Non - avec lien de dépendance",MIN(1129,F1209,$D1209)*overallRate,MIN(2258,F1209)*overallRate)))))</f>
        <v>Effectuez l’étape 1</v>
      </c>
      <c r="I1209" s="3">
        <f t="shared" si="18"/>
        <v>0</v>
      </c>
    </row>
    <row r="1210" spans="7:9" x14ac:dyDescent="0.5">
      <c r="G1210" s="68" t="str">
        <f>IF(ISTEXT(overallRate),"Effectuez l’étape 1",IF($C1210="Yes","Use Step 2a) Weekly for employees on leave with pay",IF(OR(COUNT($D1210,E1210)&lt;&gt;2,overallRate=0),0,IF(revenueReduction&gt;0.3,MAX(IF($B1210="Oui - sans lien de dépendance",MIN(2258,E1210,$D1210)*overallRate,MIN(2258,E1210)*overallRate),ROUND(MAX(IF($B1210="Non - avec lien de dépendance",0,MIN((0.75*E1210),1694)),MIN(E1210,(0.75*$D1210),1694)),2)),IF($B1210="Non - avec lien de dépendance",MIN(1129,E1210,$D1210)*overallRate,MIN(2258,E1210)*overallRate)))))</f>
        <v>Effectuez l’étape 1</v>
      </c>
      <c r="H1210" s="68" t="str">
        <f>IF(ISTEXT(overallRate),"Effectuez l’étape 1",IF($C1210="Yes","Use Step 2a) Weekly for employees on leave with pay",IF(OR(COUNT($D1210,F1210)&lt;&gt;2,overallRate=0),0,IF(revenueReduction&gt;0.3,MAX(IF($B1210="Oui - sans lien de dépendance",MIN(2258,F1210,$D1210)*overallRate,MIN(2258,F1210)*overallRate),ROUND(MAX(IF($B1210="Non - avec lien de dépendance",0,MIN((0.75*F1210),1694)),MIN(F1210,(0.75*$D1210),1694)),2)),IF($B1210="Non - avec lien de dépendance",MIN(1129,F1210,$D1210)*overallRate,MIN(2258,F1210)*overallRate)))))</f>
        <v>Effectuez l’étape 1</v>
      </c>
      <c r="I1210" s="3">
        <f t="shared" si="18"/>
        <v>0</v>
      </c>
    </row>
    <row r="1211" spans="7:9" x14ac:dyDescent="0.5">
      <c r="G1211" s="68" t="str">
        <f>IF(ISTEXT(overallRate),"Effectuez l’étape 1",IF($C1211="Yes","Use Step 2a) Weekly for employees on leave with pay",IF(OR(COUNT($D1211,E1211)&lt;&gt;2,overallRate=0),0,IF(revenueReduction&gt;0.3,MAX(IF($B1211="Oui - sans lien de dépendance",MIN(2258,E1211,$D1211)*overallRate,MIN(2258,E1211)*overallRate),ROUND(MAX(IF($B1211="Non - avec lien de dépendance",0,MIN((0.75*E1211),1694)),MIN(E1211,(0.75*$D1211),1694)),2)),IF($B1211="Non - avec lien de dépendance",MIN(1129,E1211,$D1211)*overallRate,MIN(2258,E1211)*overallRate)))))</f>
        <v>Effectuez l’étape 1</v>
      </c>
      <c r="H1211" s="68" t="str">
        <f>IF(ISTEXT(overallRate),"Effectuez l’étape 1",IF($C1211="Yes","Use Step 2a) Weekly for employees on leave with pay",IF(OR(COUNT($D1211,F1211)&lt;&gt;2,overallRate=0),0,IF(revenueReduction&gt;0.3,MAX(IF($B1211="Oui - sans lien de dépendance",MIN(2258,F1211,$D1211)*overallRate,MIN(2258,F1211)*overallRate),ROUND(MAX(IF($B1211="Non - avec lien de dépendance",0,MIN((0.75*F1211),1694)),MIN(F1211,(0.75*$D1211),1694)),2)),IF($B1211="Non - avec lien de dépendance",MIN(1129,F1211,$D1211)*overallRate,MIN(2258,F1211)*overallRate)))))</f>
        <v>Effectuez l’étape 1</v>
      </c>
      <c r="I1211" s="3">
        <f t="shared" si="18"/>
        <v>0</v>
      </c>
    </row>
    <row r="1212" spans="7:9" x14ac:dyDescent="0.5">
      <c r="G1212" s="68" t="str">
        <f>IF(ISTEXT(overallRate),"Effectuez l’étape 1",IF($C1212="Yes","Use Step 2a) Weekly for employees on leave with pay",IF(OR(COUNT($D1212,E1212)&lt;&gt;2,overallRate=0),0,IF(revenueReduction&gt;0.3,MAX(IF($B1212="Oui - sans lien de dépendance",MIN(2258,E1212,$D1212)*overallRate,MIN(2258,E1212)*overallRate),ROUND(MAX(IF($B1212="Non - avec lien de dépendance",0,MIN((0.75*E1212),1694)),MIN(E1212,(0.75*$D1212),1694)),2)),IF($B1212="Non - avec lien de dépendance",MIN(1129,E1212,$D1212)*overallRate,MIN(2258,E1212)*overallRate)))))</f>
        <v>Effectuez l’étape 1</v>
      </c>
      <c r="H1212" s="68" t="str">
        <f>IF(ISTEXT(overallRate),"Effectuez l’étape 1",IF($C1212="Yes","Use Step 2a) Weekly for employees on leave with pay",IF(OR(COUNT($D1212,F1212)&lt;&gt;2,overallRate=0),0,IF(revenueReduction&gt;0.3,MAX(IF($B1212="Oui - sans lien de dépendance",MIN(2258,F1212,$D1212)*overallRate,MIN(2258,F1212)*overallRate),ROUND(MAX(IF($B1212="Non - avec lien de dépendance",0,MIN((0.75*F1212),1694)),MIN(F1212,(0.75*$D1212),1694)),2)),IF($B1212="Non - avec lien de dépendance",MIN(1129,F1212,$D1212)*overallRate,MIN(2258,F1212)*overallRate)))))</f>
        <v>Effectuez l’étape 1</v>
      </c>
      <c r="I1212" s="3">
        <f t="shared" si="18"/>
        <v>0</v>
      </c>
    </row>
    <row r="1213" spans="7:9" x14ac:dyDescent="0.5">
      <c r="G1213" s="68" t="str">
        <f>IF(ISTEXT(overallRate),"Effectuez l’étape 1",IF($C1213="Yes","Use Step 2a) Weekly for employees on leave with pay",IF(OR(COUNT($D1213,E1213)&lt;&gt;2,overallRate=0),0,IF(revenueReduction&gt;0.3,MAX(IF($B1213="Oui - sans lien de dépendance",MIN(2258,E1213,$D1213)*overallRate,MIN(2258,E1213)*overallRate),ROUND(MAX(IF($B1213="Non - avec lien de dépendance",0,MIN((0.75*E1213),1694)),MIN(E1213,(0.75*$D1213),1694)),2)),IF($B1213="Non - avec lien de dépendance",MIN(1129,E1213,$D1213)*overallRate,MIN(2258,E1213)*overallRate)))))</f>
        <v>Effectuez l’étape 1</v>
      </c>
      <c r="H1213" s="68" t="str">
        <f>IF(ISTEXT(overallRate),"Effectuez l’étape 1",IF($C1213="Yes","Use Step 2a) Weekly for employees on leave with pay",IF(OR(COUNT($D1213,F1213)&lt;&gt;2,overallRate=0),0,IF(revenueReduction&gt;0.3,MAX(IF($B1213="Oui - sans lien de dépendance",MIN(2258,F1213,$D1213)*overallRate,MIN(2258,F1213)*overallRate),ROUND(MAX(IF($B1213="Non - avec lien de dépendance",0,MIN((0.75*F1213),1694)),MIN(F1213,(0.75*$D1213),1694)),2)),IF($B1213="Non - avec lien de dépendance",MIN(1129,F1213,$D1213)*overallRate,MIN(2258,F1213)*overallRate)))))</f>
        <v>Effectuez l’étape 1</v>
      </c>
      <c r="I1213" s="3">
        <f t="shared" si="18"/>
        <v>0</v>
      </c>
    </row>
    <row r="1214" spans="7:9" x14ac:dyDescent="0.5">
      <c r="G1214" s="68" t="str">
        <f>IF(ISTEXT(overallRate),"Effectuez l’étape 1",IF($C1214="Yes","Use Step 2a) Weekly for employees on leave with pay",IF(OR(COUNT($D1214,E1214)&lt;&gt;2,overallRate=0),0,IF(revenueReduction&gt;0.3,MAX(IF($B1214="Oui - sans lien de dépendance",MIN(2258,E1214,$D1214)*overallRate,MIN(2258,E1214)*overallRate),ROUND(MAX(IF($B1214="Non - avec lien de dépendance",0,MIN((0.75*E1214),1694)),MIN(E1214,(0.75*$D1214),1694)),2)),IF($B1214="Non - avec lien de dépendance",MIN(1129,E1214,$D1214)*overallRate,MIN(2258,E1214)*overallRate)))))</f>
        <v>Effectuez l’étape 1</v>
      </c>
      <c r="H1214" s="68" t="str">
        <f>IF(ISTEXT(overallRate),"Effectuez l’étape 1",IF($C1214="Yes","Use Step 2a) Weekly for employees on leave with pay",IF(OR(COUNT($D1214,F1214)&lt;&gt;2,overallRate=0),0,IF(revenueReduction&gt;0.3,MAX(IF($B1214="Oui - sans lien de dépendance",MIN(2258,F1214,$D1214)*overallRate,MIN(2258,F1214)*overallRate),ROUND(MAX(IF($B1214="Non - avec lien de dépendance",0,MIN((0.75*F1214),1694)),MIN(F1214,(0.75*$D1214),1694)),2)),IF($B1214="Non - avec lien de dépendance",MIN(1129,F1214,$D1214)*overallRate,MIN(2258,F1214)*overallRate)))))</f>
        <v>Effectuez l’étape 1</v>
      </c>
      <c r="I1214" s="3">
        <f t="shared" si="18"/>
        <v>0</v>
      </c>
    </row>
    <row r="1215" spans="7:9" x14ac:dyDescent="0.5">
      <c r="G1215" s="68" t="str">
        <f>IF(ISTEXT(overallRate),"Effectuez l’étape 1",IF($C1215="Yes","Use Step 2a) Weekly for employees on leave with pay",IF(OR(COUNT($D1215,E1215)&lt;&gt;2,overallRate=0),0,IF(revenueReduction&gt;0.3,MAX(IF($B1215="Oui - sans lien de dépendance",MIN(2258,E1215,$D1215)*overallRate,MIN(2258,E1215)*overallRate),ROUND(MAX(IF($B1215="Non - avec lien de dépendance",0,MIN((0.75*E1215),1694)),MIN(E1215,(0.75*$D1215),1694)),2)),IF($B1215="Non - avec lien de dépendance",MIN(1129,E1215,$D1215)*overallRate,MIN(2258,E1215)*overallRate)))))</f>
        <v>Effectuez l’étape 1</v>
      </c>
      <c r="H1215" s="68" t="str">
        <f>IF(ISTEXT(overallRate),"Effectuez l’étape 1",IF($C1215="Yes","Use Step 2a) Weekly for employees on leave with pay",IF(OR(COUNT($D1215,F1215)&lt;&gt;2,overallRate=0),0,IF(revenueReduction&gt;0.3,MAX(IF($B1215="Oui - sans lien de dépendance",MIN(2258,F1215,$D1215)*overallRate,MIN(2258,F1215)*overallRate),ROUND(MAX(IF($B1215="Non - avec lien de dépendance",0,MIN((0.75*F1215),1694)),MIN(F1215,(0.75*$D1215),1694)),2)),IF($B1215="Non - avec lien de dépendance",MIN(1129,F1215,$D1215)*overallRate,MIN(2258,F1215)*overallRate)))))</f>
        <v>Effectuez l’étape 1</v>
      </c>
      <c r="I1215" s="3">
        <f t="shared" si="18"/>
        <v>0</v>
      </c>
    </row>
    <row r="1216" spans="7:9" x14ac:dyDescent="0.5">
      <c r="G1216" s="68" t="str">
        <f>IF(ISTEXT(overallRate),"Effectuez l’étape 1",IF($C1216="Yes","Use Step 2a) Weekly for employees on leave with pay",IF(OR(COUNT($D1216,E1216)&lt;&gt;2,overallRate=0),0,IF(revenueReduction&gt;0.3,MAX(IF($B1216="Oui - sans lien de dépendance",MIN(2258,E1216,$D1216)*overallRate,MIN(2258,E1216)*overallRate),ROUND(MAX(IF($B1216="Non - avec lien de dépendance",0,MIN((0.75*E1216),1694)),MIN(E1216,(0.75*$D1216),1694)),2)),IF($B1216="Non - avec lien de dépendance",MIN(1129,E1216,$D1216)*overallRate,MIN(2258,E1216)*overallRate)))))</f>
        <v>Effectuez l’étape 1</v>
      </c>
      <c r="H1216" s="68" t="str">
        <f>IF(ISTEXT(overallRate),"Effectuez l’étape 1",IF($C1216="Yes","Use Step 2a) Weekly for employees on leave with pay",IF(OR(COUNT($D1216,F1216)&lt;&gt;2,overallRate=0),0,IF(revenueReduction&gt;0.3,MAX(IF($B1216="Oui - sans lien de dépendance",MIN(2258,F1216,$D1216)*overallRate,MIN(2258,F1216)*overallRate),ROUND(MAX(IF($B1216="Non - avec lien de dépendance",0,MIN((0.75*F1216),1694)),MIN(F1216,(0.75*$D1216),1694)),2)),IF($B1216="Non - avec lien de dépendance",MIN(1129,F1216,$D1216)*overallRate,MIN(2258,F1216)*overallRate)))))</f>
        <v>Effectuez l’étape 1</v>
      </c>
      <c r="I1216" s="3">
        <f t="shared" si="18"/>
        <v>0</v>
      </c>
    </row>
    <row r="1217" spans="7:9" x14ac:dyDescent="0.5">
      <c r="G1217" s="68" t="str">
        <f>IF(ISTEXT(overallRate),"Effectuez l’étape 1",IF($C1217="Yes","Use Step 2a) Weekly for employees on leave with pay",IF(OR(COUNT($D1217,E1217)&lt;&gt;2,overallRate=0),0,IF(revenueReduction&gt;0.3,MAX(IF($B1217="Oui - sans lien de dépendance",MIN(2258,E1217,$D1217)*overallRate,MIN(2258,E1217)*overallRate),ROUND(MAX(IF($B1217="Non - avec lien de dépendance",0,MIN((0.75*E1217),1694)),MIN(E1217,(0.75*$D1217),1694)),2)),IF($B1217="Non - avec lien de dépendance",MIN(1129,E1217,$D1217)*overallRate,MIN(2258,E1217)*overallRate)))))</f>
        <v>Effectuez l’étape 1</v>
      </c>
      <c r="H1217" s="68" t="str">
        <f>IF(ISTEXT(overallRate),"Effectuez l’étape 1",IF($C1217="Yes","Use Step 2a) Weekly for employees on leave with pay",IF(OR(COUNT($D1217,F1217)&lt;&gt;2,overallRate=0),0,IF(revenueReduction&gt;0.3,MAX(IF($B1217="Oui - sans lien de dépendance",MIN(2258,F1217,$D1217)*overallRate,MIN(2258,F1217)*overallRate),ROUND(MAX(IF($B1217="Non - avec lien de dépendance",0,MIN((0.75*F1217),1694)),MIN(F1217,(0.75*$D1217),1694)),2)),IF($B1217="Non - avec lien de dépendance",MIN(1129,F1217,$D1217)*overallRate,MIN(2258,F1217)*overallRate)))))</f>
        <v>Effectuez l’étape 1</v>
      </c>
      <c r="I1217" s="3">
        <f t="shared" si="18"/>
        <v>0</v>
      </c>
    </row>
    <row r="1218" spans="7:9" x14ac:dyDescent="0.5">
      <c r="G1218" s="68" t="str">
        <f>IF(ISTEXT(overallRate),"Effectuez l’étape 1",IF($C1218="Yes","Use Step 2a) Weekly for employees on leave with pay",IF(OR(COUNT($D1218,E1218)&lt;&gt;2,overallRate=0),0,IF(revenueReduction&gt;0.3,MAX(IF($B1218="Oui - sans lien de dépendance",MIN(2258,E1218,$D1218)*overallRate,MIN(2258,E1218)*overallRate),ROUND(MAX(IF($B1218="Non - avec lien de dépendance",0,MIN((0.75*E1218),1694)),MIN(E1218,(0.75*$D1218),1694)),2)),IF($B1218="Non - avec lien de dépendance",MIN(1129,E1218,$D1218)*overallRate,MIN(2258,E1218)*overallRate)))))</f>
        <v>Effectuez l’étape 1</v>
      </c>
      <c r="H1218" s="68" t="str">
        <f>IF(ISTEXT(overallRate),"Effectuez l’étape 1",IF($C1218="Yes","Use Step 2a) Weekly for employees on leave with pay",IF(OR(COUNT($D1218,F1218)&lt;&gt;2,overallRate=0),0,IF(revenueReduction&gt;0.3,MAX(IF($B1218="Oui - sans lien de dépendance",MIN(2258,F1218,$D1218)*overallRate,MIN(2258,F1218)*overallRate),ROUND(MAX(IF($B1218="Non - avec lien de dépendance",0,MIN((0.75*F1218),1694)),MIN(F1218,(0.75*$D1218),1694)),2)),IF($B1218="Non - avec lien de dépendance",MIN(1129,F1218,$D1218)*overallRate,MIN(2258,F1218)*overallRate)))))</f>
        <v>Effectuez l’étape 1</v>
      </c>
      <c r="I1218" s="3">
        <f t="shared" si="18"/>
        <v>0</v>
      </c>
    </row>
    <row r="1219" spans="7:9" x14ac:dyDescent="0.5">
      <c r="G1219" s="68" t="str">
        <f>IF(ISTEXT(overallRate),"Effectuez l’étape 1",IF($C1219="Yes","Use Step 2a) Weekly for employees on leave with pay",IF(OR(COUNT($D1219,E1219)&lt;&gt;2,overallRate=0),0,IF(revenueReduction&gt;0.3,MAX(IF($B1219="Oui - sans lien de dépendance",MIN(2258,E1219,$D1219)*overallRate,MIN(2258,E1219)*overallRate),ROUND(MAX(IF($B1219="Non - avec lien de dépendance",0,MIN((0.75*E1219),1694)),MIN(E1219,(0.75*$D1219),1694)),2)),IF($B1219="Non - avec lien de dépendance",MIN(1129,E1219,$D1219)*overallRate,MIN(2258,E1219)*overallRate)))))</f>
        <v>Effectuez l’étape 1</v>
      </c>
      <c r="H1219" s="68" t="str">
        <f>IF(ISTEXT(overallRate),"Effectuez l’étape 1",IF($C1219="Yes","Use Step 2a) Weekly for employees on leave with pay",IF(OR(COUNT($D1219,F1219)&lt;&gt;2,overallRate=0),0,IF(revenueReduction&gt;0.3,MAX(IF($B1219="Oui - sans lien de dépendance",MIN(2258,F1219,$D1219)*overallRate,MIN(2258,F1219)*overallRate),ROUND(MAX(IF($B1219="Non - avec lien de dépendance",0,MIN((0.75*F1219),1694)),MIN(F1219,(0.75*$D1219),1694)),2)),IF($B1219="Non - avec lien de dépendance",MIN(1129,F1219,$D1219)*overallRate,MIN(2258,F1219)*overallRate)))))</f>
        <v>Effectuez l’étape 1</v>
      </c>
      <c r="I1219" s="3">
        <f t="shared" si="18"/>
        <v>0</v>
      </c>
    </row>
    <row r="1220" spans="7:9" x14ac:dyDescent="0.5">
      <c r="G1220" s="68" t="str">
        <f>IF(ISTEXT(overallRate),"Effectuez l’étape 1",IF($C1220="Yes","Use Step 2a) Weekly for employees on leave with pay",IF(OR(COUNT($D1220,E1220)&lt;&gt;2,overallRate=0),0,IF(revenueReduction&gt;0.3,MAX(IF($B1220="Oui - sans lien de dépendance",MIN(2258,E1220,$D1220)*overallRate,MIN(2258,E1220)*overallRate),ROUND(MAX(IF($B1220="Non - avec lien de dépendance",0,MIN((0.75*E1220),1694)),MIN(E1220,(0.75*$D1220),1694)),2)),IF($B1220="Non - avec lien de dépendance",MIN(1129,E1220,$D1220)*overallRate,MIN(2258,E1220)*overallRate)))))</f>
        <v>Effectuez l’étape 1</v>
      </c>
      <c r="H1220" s="68" t="str">
        <f>IF(ISTEXT(overallRate),"Effectuez l’étape 1",IF($C1220="Yes","Use Step 2a) Weekly for employees on leave with pay",IF(OR(COUNT($D1220,F1220)&lt;&gt;2,overallRate=0),0,IF(revenueReduction&gt;0.3,MAX(IF($B1220="Oui - sans lien de dépendance",MIN(2258,F1220,$D1220)*overallRate,MIN(2258,F1220)*overallRate),ROUND(MAX(IF($B1220="Non - avec lien de dépendance",0,MIN((0.75*F1220),1694)),MIN(F1220,(0.75*$D1220),1694)),2)),IF($B1220="Non - avec lien de dépendance",MIN(1129,F1220,$D1220)*overallRate,MIN(2258,F1220)*overallRate)))))</f>
        <v>Effectuez l’étape 1</v>
      </c>
      <c r="I1220" s="3">
        <f t="shared" si="18"/>
        <v>0</v>
      </c>
    </row>
    <row r="1221" spans="7:9" x14ac:dyDescent="0.5">
      <c r="G1221" s="68" t="str">
        <f>IF(ISTEXT(overallRate),"Effectuez l’étape 1",IF($C1221="Yes","Use Step 2a) Weekly for employees on leave with pay",IF(OR(COUNT($D1221,E1221)&lt;&gt;2,overallRate=0),0,IF(revenueReduction&gt;0.3,MAX(IF($B1221="Oui - sans lien de dépendance",MIN(2258,E1221,$D1221)*overallRate,MIN(2258,E1221)*overallRate),ROUND(MAX(IF($B1221="Non - avec lien de dépendance",0,MIN((0.75*E1221),1694)),MIN(E1221,(0.75*$D1221),1694)),2)),IF($B1221="Non - avec lien de dépendance",MIN(1129,E1221,$D1221)*overallRate,MIN(2258,E1221)*overallRate)))))</f>
        <v>Effectuez l’étape 1</v>
      </c>
      <c r="H1221" s="68" t="str">
        <f>IF(ISTEXT(overallRate),"Effectuez l’étape 1",IF($C1221="Yes","Use Step 2a) Weekly for employees on leave with pay",IF(OR(COUNT($D1221,F1221)&lt;&gt;2,overallRate=0),0,IF(revenueReduction&gt;0.3,MAX(IF($B1221="Oui - sans lien de dépendance",MIN(2258,F1221,$D1221)*overallRate,MIN(2258,F1221)*overallRate),ROUND(MAX(IF($B1221="Non - avec lien de dépendance",0,MIN((0.75*F1221),1694)),MIN(F1221,(0.75*$D1221),1694)),2)),IF($B1221="Non - avec lien de dépendance",MIN(1129,F1221,$D1221)*overallRate,MIN(2258,F1221)*overallRate)))))</f>
        <v>Effectuez l’étape 1</v>
      </c>
      <c r="I1221" s="3">
        <f t="shared" si="18"/>
        <v>0</v>
      </c>
    </row>
    <row r="1222" spans="7:9" x14ac:dyDescent="0.5">
      <c r="G1222" s="68" t="str">
        <f>IF(ISTEXT(overallRate),"Effectuez l’étape 1",IF($C1222="Yes","Use Step 2a) Weekly for employees on leave with pay",IF(OR(COUNT($D1222,E1222)&lt;&gt;2,overallRate=0),0,IF(revenueReduction&gt;0.3,MAX(IF($B1222="Oui - sans lien de dépendance",MIN(2258,E1222,$D1222)*overallRate,MIN(2258,E1222)*overallRate),ROUND(MAX(IF($B1222="Non - avec lien de dépendance",0,MIN((0.75*E1222),1694)),MIN(E1222,(0.75*$D1222),1694)),2)),IF($B1222="Non - avec lien de dépendance",MIN(1129,E1222,$D1222)*overallRate,MIN(2258,E1222)*overallRate)))))</f>
        <v>Effectuez l’étape 1</v>
      </c>
      <c r="H1222" s="68" t="str">
        <f>IF(ISTEXT(overallRate),"Effectuez l’étape 1",IF($C1222="Yes","Use Step 2a) Weekly for employees on leave with pay",IF(OR(COUNT($D1222,F1222)&lt;&gt;2,overallRate=0),0,IF(revenueReduction&gt;0.3,MAX(IF($B1222="Oui - sans lien de dépendance",MIN(2258,F1222,$D1222)*overallRate,MIN(2258,F1222)*overallRate),ROUND(MAX(IF($B1222="Non - avec lien de dépendance",0,MIN((0.75*F1222),1694)),MIN(F1222,(0.75*$D1222),1694)),2)),IF($B1222="Non - avec lien de dépendance",MIN(1129,F1222,$D1222)*overallRate,MIN(2258,F1222)*overallRate)))))</f>
        <v>Effectuez l’étape 1</v>
      </c>
      <c r="I1222" s="3">
        <f t="shared" si="18"/>
        <v>0</v>
      </c>
    </row>
    <row r="1223" spans="7:9" x14ac:dyDescent="0.5">
      <c r="G1223" s="68" t="str">
        <f>IF(ISTEXT(overallRate),"Effectuez l’étape 1",IF($C1223="Yes","Use Step 2a) Weekly for employees on leave with pay",IF(OR(COUNT($D1223,E1223)&lt;&gt;2,overallRate=0),0,IF(revenueReduction&gt;0.3,MAX(IF($B1223="Oui - sans lien de dépendance",MIN(2258,E1223,$D1223)*overallRate,MIN(2258,E1223)*overallRate),ROUND(MAX(IF($B1223="Non - avec lien de dépendance",0,MIN((0.75*E1223),1694)),MIN(E1223,(0.75*$D1223),1694)),2)),IF($B1223="Non - avec lien de dépendance",MIN(1129,E1223,$D1223)*overallRate,MIN(2258,E1223)*overallRate)))))</f>
        <v>Effectuez l’étape 1</v>
      </c>
      <c r="H1223" s="68" t="str">
        <f>IF(ISTEXT(overallRate),"Effectuez l’étape 1",IF($C1223="Yes","Use Step 2a) Weekly for employees on leave with pay",IF(OR(COUNT($D1223,F1223)&lt;&gt;2,overallRate=0),0,IF(revenueReduction&gt;0.3,MAX(IF($B1223="Oui - sans lien de dépendance",MIN(2258,F1223,$D1223)*overallRate,MIN(2258,F1223)*overallRate),ROUND(MAX(IF($B1223="Non - avec lien de dépendance",0,MIN((0.75*F1223),1694)),MIN(F1223,(0.75*$D1223),1694)),2)),IF($B1223="Non - avec lien de dépendance",MIN(1129,F1223,$D1223)*overallRate,MIN(2258,F1223)*overallRate)))))</f>
        <v>Effectuez l’étape 1</v>
      </c>
      <c r="I1223" s="3">
        <f t="shared" ref="I1223:I1286" si="19">IF(AND(COUNT(B1223:F1223)&gt;0,OR(COUNT(D1223:F1223)&lt;&gt;3,ISBLANK(B1223))),"Fill out all amounts",IF(COUNTIF(E1223:F1223,0)&gt;0,0,SUM(G1223:H1223)))</f>
        <v>0</v>
      </c>
    </row>
    <row r="1224" spans="7:9" x14ac:dyDescent="0.5">
      <c r="G1224" s="68" t="str">
        <f>IF(ISTEXT(overallRate),"Effectuez l’étape 1",IF($C1224="Yes","Use Step 2a) Weekly for employees on leave with pay",IF(OR(COUNT($D1224,E1224)&lt;&gt;2,overallRate=0),0,IF(revenueReduction&gt;0.3,MAX(IF($B1224="Oui - sans lien de dépendance",MIN(2258,E1224,$D1224)*overallRate,MIN(2258,E1224)*overallRate),ROUND(MAX(IF($B1224="Non - avec lien de dépendance",0,MIN((0.75*E1224),1694)),MIN(E1224,(0.75*$D1224),1694)),2)),IF($B1224="Non - avec lien de dépendance",MIN(1129,E1224,$D1224)*overallRate,MIN(2258,E1224)*overallRate)))))</f>
        <v>Effectuez l’étape 1</v>
      </c>
      <c r="H1224" s="68" t="str">
        <f>IF(ISTEXT(overallRate),"Effectuez l’étape 1",IF($C1224="Yes","Use Step 2a) Weekly for employees on leave with pay",IF(OR(COUNT($D1224,F1224)&lt;&gt;2,overallRate=0),0,IF(revenueReduction&gt;0.3,MAX(IF($B1224="Oui - sans lien de dépendance",MIN(2258,F1224,$D1224)*overallRate,MIN(2258,F1224)*overallRate),ROUND(MAX(IF($B1224="Non - avec lien de dépendance",0,MIN((0.75*F1224),1694)),MIN(F1224,(0.75*$D1224),1694)),2)),IF($B1224="Non - avec lien de dépendance",MIN(1129,F1224,$D1224)*overallRate,MIN(2258,F1224)*overallRate)))))</f>
        <v>Effectuez l’étape 1</v>
      </c>
      <c r="I1224" s="3">
        <f t="shared" si="19"/>
        <v>0</v>
      </c>
    </row>
    <row r="1225" spans="7:9" x14ac:dyDescent="0.5">
      <c r="G1225" s="68" t="str">
        <f>IF(ISTEXT(overallRate),"Effectuez l’étape 1",IF($C1225="Yes","Use Step 2a) Weekly for employees on leave with pay",IF(OR(COUNT($D1225,E1225)&lt;&gt;2,overallRate=0),0,IF(revenueReduction&gt;0.3,MAX(IF($B1225="Oui - sans lien de dépendance",MIN(2258,E1225,$D1225)*overallRate,MIN(2258,E1225)*overallRate),ROUND(MAX(IF($B1225="Non - avec lien de dépendance",0,MIN((0.75*E1225),1694)),MIN(E1225,(0.75*$D1225),1694)),2)),IF($B1225="Non - avec lien de dépendance",MIN(1129,E1225,$D1225)*overallRate,MIN(2258,E1225)*overallRate)))))</f>
        <v>Effectuez l’étape 1</v>
      </c>
      <c r="H1225" s="68" t="str">
        <f>IF(ISTEXT(overallRate),"Effectuez l’étape 1",IF($C1225="Yes","Use Step 2a) Weekly for employees on leave with pay",IF(OR(COUNT($D1225,F1225)&lt;&gt;2,overallRate=0),0,IF(revenueReduction&gt;0.3,MAX(IF($B1225="Oui - sans lien de dépendance",MIN(2258,F1225,$D1225)*overallRate,MIN(2258,F1225)*overallRate),ROUND(MAX(IF($B1225="Non - avec lien de dépendance",0,MIN((0.75*F1225),1694)),MIN(F1225,(0.75*$D1225),1694)),2)),IF($B1225="Non - avec lien de dépendance",MIN(1129,F1225,$D1225)*overallRate,MIN(2258,F1225)*overallRate)))))</f>
        <v>Effectuez l’étape 1</v>
      </c>
      <c r="I1225" s="3">
        <f t="shared" si="19"/>
        <v>0</v>
      </c>
    </row>
    <row r="1226" spans="7:9" x14ac:dyDescent="0.5">
      <c r="G1226" s="68" t="str">
        <f>IF(ISTEXT(overallRate),"Effectuez l’étape 1",IF($C1226="Yes","Use Step 2a) Weekly for employees on leave with pay",IF(OR(COUNT($D1226,E1226)&lt;&gt;2,overallRate=0),0,IF(revenueReduction&gt;0.3,MAX(IF($B1226="Oui - sans lien de dépendance",MIN(2258,E1226,$D1226)*overallRate,MIN(2258,E1226)*overallRate),ROUND(MAX(IF($B1226="Non - avec lien de dépendance",0,MIN((0.75*E1226),1694)),MIN(E1226,(0.75*$D1226),1694)),2)),IF($B1226="Non - avec lien de dépendance",MIN(1129,E1226,$D1226)*overallRate,MIN(2258,E1226)*overallRate)))))</f>
        <v>Effectuez l’étape 1</v>
      </c>
      <c r="H1226" s="68" t="str">
        <f>IF(ISTEXT(overallRate),"Effectuez l’étape 1",IF($C1226="Yes","Use Step 2a) Weekly for employees on leave with pay",IF(OR(COUNT($D1226,F1226)&lt;&gt;2,overallRate=0),0,IF(revenueReduction&gt;0.3,MAX(IF($B1226="Oui - sans lien de dépendance",MIN(2258,F1226,$D1226)*overallRate,MIN(2258,F1226)*overallRate),ROUND(MAX(IF($B1226="Non - avec lien de dépendance",0,MIN((0.75*F1226),1694)),MIN(F1226,(0.75*$D1226),1694)),2)),IF($B1226="Non - avec lien de dépendance",MIN(1129,F1226,$D1226)*overallRate,MIN(2258,F1226)*overallRate)))))</f>
        <v>Effectuez l’étape 1</v>
      </c>
      <c r="I1226" s="3">
        <f t="shared" si="19"/>
        <v>0</v>
      </c>
    </row>
    <row r="1227" spans="7:9" x14ac:dyDescent="0.5">
      <c r="G1227" s="68" t="str">
        <f>IF(ISTEXT(overallRate),"Effectuez l’étape 1",IF($C1227="Yes","Use Step 2a) Weekly for employees on leave with pay",IF(OR(COUNT($D1227,E1227)&lt;&gt;2,overallRate=0),0,IF(revenueReduction&gt;0.3,MAX(IF($B1227="Oui - sans lien de dépendance",MIN(2258,E1227,$D1227)*overallRate,MIN(2258,E1227)*overallRate),ROUND(MAX(IF($B1227="Non - avec lien de dépendance",0,MIN((0.75*E1227),1694)),MIN(E1227,(0.75*$D1227),1694)),2)),IF($B1227="Non - avec lien de dépendance",MIN(1129,E1227,$D1227)*overallRate,MIN(2258,E1227)*overallRate)))))</f>
        <v>Effectuez l’étape 1</v>
      </c>
      <c r="H1227" s="68" t="str">
        <f>IF(ISTEXT(overallRate),"Effectuez l’étape 1",IF($C1227="Yes","Use Step 2a) Weekly for employees on leave with pay",IF(OR(COUNT($D1227,F1227)&lt;&gt;2,overallRate=0),0,IF(revenueReduction&gt;0.3,MAX(IF($B1227="Oui - sans lien de dépendance",MIN(2258,F1227,$D1227)*overallRate,MIN(2258,F1227)*overallRate),ROUND(MAX(IF($B1227="Non - avec lien de dépendance",0,MIN((0.75*F1227),1694)),MIN(F1227,(0.75*$D1227),1694)),2)),IF($B1227="Non - avec lien de dépendance",MIN(1129,F1227,$D1227)*overallRate,MIN(2258,F1227)*overallRate)))))</f>
        <v>Effectuez l’étape 1</v>
      </c>
      <c r="I1227" s="3">
        <f t="shared" si="19"/>
        <v>0</v>
      </c>
    </row>
    <row r="1228" spans="7:9" x14ac:dyDescent="0.5">
      <c r="G1228" s="68" t="str">
        <f>IF(ISTEXT(overallRate),"Effectuez l’étape 1",IF($C1228="Yes","Use Step 2a) Weekly for employees on leave with pay",IF(OR(COUNT($D1228,E1228)&lt;&gt;2,overallRate=0),0,IF(revenueReduction&gt;0.3,MAX(IF($B1228="Oui - sans lien de dépendance",MIN(2258,E1228,$D1228)*overallRate,MIN(2258,E1228)*overallRate),ROUND(MAX(IF($B1228="Non - avec lien de dépendance",0,MIN((0.75*E1228),1694)),MIN(E1228,(0.75*$D1228),1694)),2)),IF($B1228="Non - avec lien de dépendance",MIN(1129,E1228,$D1228)*overallRate,MIN(2258,E1228)*overallRate)))))</f>
        <v>Effectuez l’étape 1</v>
      </c>
      <c r="H1228" s="68" t="str">
        <f>IF(ISTEXT(overallRate),"Effectuez l’étape 1",IF($C1228="Yes","Use Step 2a) Weekly for employees on leave with pay",IF(OR(COUNT($D1228,F1228)&lt;&gt;2,overallRate=0),0,IF(revenueReduction&gt;0.3,MAX(IF($B1228="Oui - sans lien de dépendance",MIN(2258,F1228,$D1228)*overallRate,MIN(2258,F1228)*overallRate),ROUND(MAX(IF($B1228="Non - avec lien de dépendance",0,MIN((0.75*F1228),1694)),MIN(F1228,(0.75*$D1228),1694)),2)),IF($B1228="Non - avec lien de dépendance",MIN(1129,F1228,$D1228)*overallRate,MIN(2258,F1228)*overallRate)))))</f>
        <v>Effectuez l’étape 1</v>
      </c>
      <c r="I1228" s="3">
        <f t="shared" si="19"/>
        <v>0</v>
      </c>
    </row>
    <row r="1229" spans="7:9" x14ac:dyDescent="0.5">
      <c r="G1229" s="68" t="str">
        <f>IF(ISTEXT(overallRate),"Effectuez l’étape 1",IF($C1229="Yes","Use Step 2a) Weekly for employees on leave with pay",IF(OR(COUNT($D1229,E1229)&lt;&gt;2,overallRate=0),0,IF(revenueReduction&gt;0.3,MAX(IF($B1229="Oui - sans lien de dépendance",MIN(2258,E1229,$D1229)*overallRate,MIN(2258,E1229)*overallRate),ROUND(MAX(IF($B1229="Non - avec lien de dépendance",0,MIN((0.75*E1229),1694)),MIN(E1229,(0.75*$D1229),1694)),2)),IF($B1229="Non - avec lien de dépendance",MIN(1129,E1229,$D1229)*overallRate,MIN(2258,E1229)*overallRate)))))</f>
        <v>Effectuez l’étape 1</v>
      </c>
      <c r="H1229" s="68" t="str">
        <f>IF(ISTEXT(overallRate),"Effectuez l’étape 1",IF($C1229="Yes","Use Step 2a) Weekly for employees on leave with pay",IF(OR(COUNT($D1229,F1229)&lt;&gt;2,overallRate=0),0,IF(revenueReduction&gt;0.3,MAX(IF($B1229="Oui - sans lien de dépendance",MIN(2258,F1229,$D1229)*overallRate,MIN(2258,F1229)*overallRate),ROUND(MAX(IF($B1229="Non - avec lien de dépendance",0,MIN((0.75*F1229),1694)),MIN(F1229,(0.75*$D1229),1694)),2)),IF($B1229="Non - avec lien de dépendance",MIN(1129,F1229,$D1229)*overallRate,MIN(2258,F1229)*overallRate)))))</f>
        <v>Effectuez l’étape 1</v>
      </c>
      <c r="I1229" s="3">
        <f t="shared" si="19"/>
        <v>0</v>
      </c>
    </row>
    <row r="1230" spans="7:9" x14ac:dyDescent="0.5">
      <c r="G1230" s="68" t="str">
        <f>IF(ISTEXT(overallRate),"Effectuez l’étape 1",IF($C1230="Yes","Use Step 2a) Weekly for employees on leave with pay",IF(OR(COUNT($D1230,E1230)&lt;&gt;2,overallRate=0),0,IF(revenueReduction&gt;0.3,MAX(IF($B1230="Oui - sans lien de dépendance",MIN(2258,E1230,$D1230)*overallRate,MIN(2258,E1230)*overallRate),ROUND(MAX(IF($B1230="Non - avec lien de dépendance",0,MIN((0.75*E1230),1694)),MIN(E1230,(0.75*$D1230),1694)),2)),IF($B1230="Non - avec lien de dépendance",MIN(1129,E1230,$D1230)*overallRate,MIN(2258,E1230)*overallRate)))))</f>
        <v>Effectuez l’étape 1</v>
      </c>
      <c r="H1230" s="68" t="str">
        <f>IF(ISTEXT(overallRate),"Effectuez l’étape 1",IF($C1230="Yes","Use Step 2a) Weekly for employees on leave with pay",IF(OR(COUNT($D1230,F1230)&lt;&gt;2,overallRate=0),0,IF(revenueReduction&gt;0.3,MAX(IF($B1230="Oui - sans lien de dépendance",MIN(2258,F1230,$D1230)*overallRate,MIN(2258,F1230)*overallRate),ROUND(MAX(IF($B1230="Non - avec lien de dépendance",0,MIN((0.75*F1230),1694)),MIN(F1230,(0.75*$D1230),1694)),2)),IF($B1230="Non - avec lien de dépendance",MIN(1129,F1230,$D1230)*overallRate,MIN(2258,F1230)*overallRate)))))</f>
        <v>Effectuez l’étape 1</v>
      </c>
      <c r="I1230" s="3">
        <f t="shared" si="19"/>
        <v>0</v>
      </c>
    </row>
    <row r="1231" spans="7:9" x14ac:dyDescent="0.5">
      <c r="G1231" s="68" t="str">
        <f>IF(ISTEXT(overallRate),"Effectuez l’étape 1",IF($C1231="Yes","Use Step 2a) Weekly for employees on leave with pay",IF(OR(COUNT($D1231,E1231)&lt;&gt;2,overallRate=0),0,IF(revenueReduction&gt;0.3,MAX(IF($B1231="Oui - sans lien de dépendance",MIN(2258,E1231,$D1231)*overallRate,MIN(2258,E1231)*overallRate),ROUND(MAX(IF($B1231="Non - avec lien de dépendance",0,MIN((0.75*E1231),1694)),MIN(E1231,(0.75*$D1231),1694)),2)),IF($B1231="Non - avec lien de dépendance",MIN(1129,E1231,$D1231)*overallRate,MIN(2258,E1231)*overallRate)))))</f>
        <v>Effectuez l’étape 1</v>
      </c>
      <c r="H1231" s="68" t="str">
        <f>IF(ISTEXT(overallRate),"Effectuez l’étape 1",IF($C1231="Yes","Use Step 2a) Weekly for employees on leave with pay",IF(OR(COUNT($D1231,F1231)&lt;&gt;2,overallRate=0),0,IF(revenueReduction&gt;0.3,MAX(IF($B1231="Oui - sans lien de dépendance",MIN(2258,F1231,$D1231)*overallRate,MIN(2258,F1231)*overallRate),ROUND(MAX(IF($B1231="Non - avec lien de dépendance",0,MIN((0.75*F1231),1694)),MIN(F1231,(0.75*$D1231),1694)),2)),IF($B1231="Non - avec lien de dépendance",MIN(1129,F1231,$D1231)*overallRate,MIN(2258,F1231)*overallRate)))))</f>
        <v>Effectuez l’étape 1</v>
      </c>
      <c r="I1231" s="3">
        <f t="shared" si="19"/>
        <v>0</v>
      </c>
    </row>
    <row r="1232" spans="7:9" x14ac:dyDescent="0.5">
      <c r="G1232" s="68" t="str">
        <f>IF(ISTEXT(overallRate),"Effectuez l’étape 1",IF($C1232="Yes","Use Step 2a) Weekly for employees on leave with pay",IF(OR(COUNT($D1232,E1232)&lt;&gt;2,overallRate=0),0,IF(revenueReduction&gt;0.3,MAX(IF($B1232="Oui - sans lien de dépendance",MIN(2258,E1232,$D1232)*overallRate,MIN(2258,E1232)*overallRate),ROUND(MAX(IF($B1232="Non - avec lien de dépendance",0,MIN((0.75*E1232),1694)),MIN(E1232,(0.75*$D1232),1694)),2)),IF($B1232="Non - avec lien de dépendance",MIN(1129,E1232,$D1232)*overallRate,MIN(2258,E1232)*overallRate)))))</f>
        <v>Effectuez l’étape 1</v>
      </c>
      <c r="H1232" s="68" t="str">
        <f>IF(ISTEXT(overallRate),"Effectuez l’étape 1",IF($C1232="Yes","Use Step 2a) Weekly for employees on leave with pay",IF(OR(COUNT($D1232,F1232)&lt;&gt;2,overallRate=0),0,IF(revenueReduction&gt;0.3,MAX(IF($B1232="Oui - sans lien de dépendance",MIN(2258,F1232,$D1232)*overallRate,MIN(2258,F1232)*overallRate),ROUND(MAX(IF($B1232="Non - avec lien de dépendance",0,MIN((0.75*F1232),1694)),MIN(F1232,(0.75*$D1232),1694)),2)),IF($B1232="Non - avec lien de dépendance",MIN(1129,F1232,$D1232)*overallRate,MIN(2258,F1232)*overallRate)))))</f>
        <v>Effectuez l’étape 1</v>
      </c>
      <c r="I1232" s="3">
        <f t="shared" si="19"/>
        <v>0</v>
      </c>
    </row>
    <row r="1233" spans="7:9" x14ac:dyDescent="0.5">
      <c r="G1233" s="68" t="str">
        <f>IF(ISTEXT(overallRate),"Effectuez l’étape 1",IF($C1233="Yes","Use Step 2a) Weekly for employees on leave with pay",IF(OR(COUNT($D1233,E1233)&lt;&gt;2,overallRate=0),0,IF(revenueReduction&gt;0.3,MAX(IF($B1233="Oui - sans lien de dépendance",MIN(2258,E1233,$D1233)*overallRate,MIN(2258,E1233)*overallRate),ROUND(MAX(IF($B1233="Non - avec lien de dépendance",0,MIN((0.75*E1233),1694)),MIN(E1233,(0.75*$D1233),1694)),2)),IF($B1233="Non - avec lien de dépendance",MIN(1129,E1233,$D1233)*overallRate,MIN(2258,E1233)*overallRate)))))</f>
        <v>Effectuez l’étape 1</v>
      </c>
      <c r="H1233" s="68" t="str">
        <f>IF(ISTEXT(overallRate),"Effectuez l’étape 1",IF($C1233="Yes","Use Step 2a) Weekly for employees on leave with pay",IF(OR(COUNT($D1233,F1233)&lt;&gt;2,overallRate=0),0,IF(revenueReduction&gt;0.3,MAX(IF($B1233="Oui - sans lien de dépendance",MIN(2258,F1233,$D1233)*overallRate,MIN(2258,F1233)*overallRate),ROUND(MAX(IF($B1233="Non - avec lien de dépendance",0,MIN((0.75*F1233),1694)),MIN(F1233,(0.75*$D1233),1694)),2)),IF($B1233="Non - avec lien de dépendance",MIN(1129,F1233,$D1233)*overallRate,MIN(2258,F1233)*overallRate)))))</f>
        <v>Effectuez l’étape 1</v>
      </c>
      <c r="I1233" s="3">
        <f t="shared" si="19"/>
        <v>0</v>
      </c>
    </row>
    <row r="1234" spans="7:9" x14ac:dyDescent="0.5">
      <c r="G1234" s="68" t="str">
        <f>IF(ISTEXT(overallRate),"Effectuez l’étape 1",IF($C1234="Yes","Use Step 2a) Weekly for employees on leave with pay",IF(OR(COUNT($D1234,E1234)&lt;&gt;2,overallRate=0),0,IF(revenueReduction&gt;0.3,MAX(IF($B1234="Oui - sans lien de dépendance",MIN(2258,E1234,$D1234)*overallRate,MIN(2258,E1234)*overallRate),ROUND(MAX(IF($B1234="Non - avec lien de dépendance",0,MIN((0.75*E1234),1694)),MIN(E1234,(0.75*$D1234),1694)),2)),IF($B1234="Non - avec lien de dépendance",MIN(1129,E1234,$D1234)*overallRate,MIN(2258,E1234)*overallRate)))))</f>
        <v>Effectuez l’étape 1</v>
      </c>
      <c r="H1234" s="68" t="str">
        <f>IF(ISTEXT(overallRate),"Effectuez l’étape 1",IF($C1234="Yes","Use Step 2a) Weekly for employees on leave with pay",IF(OR(COUNT($D1234,F1234)&lt;&gt;2,overallRate=0),0,IF(revenueReduction&gt;0.3,MAX(IF($B1234="Oui - sans lien de dépendance",MIN(2258,F1234,$D1234)*overallRate,MIN(2258,F1234)*overallRate),ROUND(MAX(IF($B1234="Non - avec lien de dépendance",0,MIN((0.75*F1234),1694)),MIN(F1234,(0.75*$D1234),1694)),2)),IF($B1234="Non - avec lien de dépendance",MIN(1129,F1234,$D1234)*overallRate,MIN(2258,F1234)*overallRate)))))</f>
        <v>Effectuez l’étape 1</v>
      </c>
      <c r="I1234" s="3">
        <f t="shared" si="19"/>
        <v>0</v>
      </c>
    </row>
    <row r="1235" spans="7:9" x14ac:dyDescent="0.5">
      <c r="G1235" s="68" t="str">
        <f>IF(ISTEXT(overallRate),"Effectuez l’étape 1",IF($C1235="Yes","Use Step 2a) Weekly for employees on leave with pay",IF(OR(COUNT($D1235,E1235)&lt;&gt;2,overallRate=0),0,IF(revenueReduction&gt;0.3,MAX(IF($B1235="Oui - sans lien de dépendance",MIN(2258,E1235,$D1235)*overallRate,MIN(2258,E1235)*overallRate),ROUND(MAX(IF($B1235="Non - avec lien de dépendance",0,MIN((0.75*E1235),1694)),MIN(E1235,(0.75*$D1235),1694)),2)),IF($B1235="Non - avec lien de dépendance",MIN(1129,E1235,$D1235)*overallRate,MIN(2258,E1235)*overallRate)))))</f>
        <v>Effectuez l’étape 1</v>
      </c>
      <c r="H1235" s="68" t="str">
        <f>IF(ISTEXT(overallRate),"Effectuez l’étape 1",IF($C1235="Yes","Use Step 2a) Weekly for employees on leave with pay",IF(OR(COUNT($D1235,F1235)&lt;&gt;2,overallRate=0),0,IF(revenueReduction&gt;0.3,MAX(IF($B1235="Oui - sans lien de dépendance",MIN(2258,F1235,$D1235)*overallRate,MIN(2258,F1235)*overallRate),ROUND(MAX(IF($B1235="Non - avec lien de dépendance",0,MIN((0.75*F1235),1694)),MIN(F1235,(0.75*$D1235),1694)),2)),IF($B1235="Non - avec lien de dépendance",MIN(1129,F1235,$D1235)*overallRate,MIN(2258,F1235)*overallRate)))))</f>
        <v>Effectuez l’étape 1</v>
      </c>
      <c r="I1235" s="3">
        <f t="shared" si="19"/>
        <v>0</v>
      </c>
    </row>
    <row r="1236" spans="7:9" x14ac:dyDescent="0.5">
      <c r="G1236" s="68" t="str">
        <f>IF(ISTEXT(overallRate),"Effectuez l’étape 1",IF($C1236="Yes","Use Step 2a) Weekly for employees on leave with pay",IF(OR(COUNT($D1236,E1236)&lt;&gt;2,overallRate=0),0,IF(revenueReduction&gt;0.3,MAX(IF($B1236="Oui - sans lien de dépendance",MIN(2258,E1236,$D1236)*overallRate,MIN(2258,E1236)*overallRate),ROUND(MAX(IF($B1236="Non - avec lien de dépendance",0,MIN((0.75*E1236),1694)),MIN(E1236,(0.75*$D1236),1694)),2)),IF($B1236="Non - avec lien de dépendance",MIN(1129,E1236,$D1236)*overallRate,MIN(2258,E1236)*overallRate)))))</f>
        <v>Effectuez l’étape 1</v>
      </c>
      <c r="H1236" s="68" t="str">
        <f>IF(ISTEXT(overallRate),"Effectuez l’étape 1",IF($C1236="Yes","Use Step 2a) Weekly for employees on leave with pay",IF(OR(COUNT($D1236,F1236)&lt;&gt;2,overallRate=0),0,IF(revenueReduction&gt;0.3,MAX(IF($B1236="Oui - sans lien de dépendance",MIN(2258,F1236,$D1236)*overallRate,MIN(2258,F1236)*overallRate),ROUND(MAX(IF($B1236="Non - avec lien de dépendance",0,MIN((0.75*F1236),1694)),MIN(F1236,(0.75*$D1236),1694)),2)),IF($B1236="Non - avec lien de dépendance",MIN(1129,F1236,$D1236)*overallRate,MIN(2258,F1236)*overallRate)))))</f>
        <v>Effectuez l’étape 1</v>
      </c>
      <c r="I1236" s="3">
        <f t="shared" si="19"/>
        <v>0</v>
      </c>
    </row>
    <row r="1237" spans="7:9" x14ac:dyDescent="0.5">
      <c r="G1237" s="68" t="str">
        <f>IF(ISTEXT(overallRate),"Effectuez l’étape 1",IF($C1237="Yes","Use Step 2a) Weekly for employees on leave with pay",IF(OR(COUNT($D1237,E1237)&lt;&gt;2,overallRate=0),0,IF(revenueReduction&gt;0.3,MAX(IF($B1237="Oui - sans lien de dépendance",MIN(2258,E1237,$D1237)*overallRate,MIN(2258,E1237)*overallRate),ROUND(MAX(IF($B1237="Non - avec lien de dépendance",0,MIN((0.75*E1237),1694)),MIN(E1237,(0.75*$D1237),1694)),2)),IF($B1237="Non - avec lien de dépendance",MIN(1129,E1237,$D1237)*overallRate,MIN(2258,E1237)*overallRate)))))</f>
        <v>Effectuez l’étape 1</v>
      </c>
      <c r="H1237" s="68" t="str">
        <f>IF(ISTEXT(overallRate),"Effectuez l’étape 1",IF($C1237="Yes","Use Step 2a) Weekly for employees on leave with pay",IF(OR(COUNT($D1237,F1237)&lt;&gt;2,overallRate=0),0,IF(revenueReduction&gt;0.3,MAX(IF($B1237="Oui - sans lien de dépendance",MIN(2258,F1237,$D1237)*overallRate,MIN(2258,F1237)*overallRate),ROUND(MAX(IF($B1237="Non - avec lien de dépendance",0,MIN((0.75*F1237),1694)),MIN(F1237,(0.75*$D1237),1694)),2)),IF($B1237="Non - avec lien de dépendance",MIN(1129,F1237,$D1237)*overallRate,MIN(2258,F1237)*overallRate)))))</f>
        <v>Effectuez l’étape 1</v>
      </c>
      <c r="I1237" s="3">
        <f t="shared" si="19"/>
        <v>0</v>
      </c>
    </row>
    <row r="1238" spans="7:9" x14ac:dyDescent="0.5">
      <c r="G1238" s="68" t="str">
        <f>IF(ISTEXT(overallRate),"Effectuez l’étape 1",IF($C1238="Yes","Use Step 2a) Weekly for employees on leave with pay",IF(OR(COUNT($D1238,E1238)&lt;&gt;2,overallRate=0),0,IF(revenueReduction&gt;0.3,MAX(IF($B1238="Oui - sans lien de dépendance",MIN(2258,E1238,$D1238)*overallRate,MIN(2258,E1238)*overallRate),ROUND(MAX(IF($B1238="Non - avec lien de dépendance",0,MIN((0.75*E1238),1694)),MIN(E1238,(0.75*$D1238),1694)),2)),IF($B1238="Non - avec lien de dépendance",MIN(1129,E1238,$D1238)*overallRate,MIN(2258,E1238)*overallRate)))))</f>
        <v>Effectuez l’étape 1</v>
      </c>
      <c r="H1238" s="68" t="str">
        <f>IF(ISTEXT(overallRate),"Effectuez l’étape 1",IF($C1238="Yes","Use Step 2a) Weekly for employees on leave with pay",IF(OR(COUNT($D1238,F1238)&lt;&gt;2,overallRate=0),0,IF(revenueReduction&gt;0.3,MAX(IF($B1238="Oui - sans lien de dépendance",MIN(2258,F1238,$D1238)*overallRate,MIN(2258,F1238)*overallRate),ROUND(MAX(IF($B1238="Non - avec lien de dépendance",0,MIN((0.75*F1238),1694)),MIN(F1238,(0.75*$D1238),1694)),2)),IF($B1238="Non - avec lien de dépendance",MIN(1129,F1238,$D1238)*overallRate,MIN(2258,F1238)*overallRate)))))</f>
        <v>Effectuez l’étape 1</v>
      </c>
      <c r="I1238" s="3">
        <f t="shared" si="19"/>
        <v>0</v>
      </c>
    </row>
    <row r="1239" spans="7:9" x14ac:dyDescent="0.5">
      <c r="G1239" s="68" t="str">
        <f>IF(ISTEXT(overallRate),"Effectuez l’étape 1",IF($C1239="Yes","Use Step 2a) Weekly for employees on leave with pay",IF(OR(COUNT($D1239,E1239)&lt;&gt;2,overallRate=0),0,IF(revenueReduction&gt;0.3,MAX(IF($B1239="Oui - sans lien de dépendance",MIN(2258,E1239,$D1239)*overallRate,MIN(2258,E1239)*overallRate),ROUND(MAX(IF($B1239="Non - avec lien de dépendance",0,MIN((0.75*E1239),1694)),MIN(E1239,(0.75*$D1239),1694)),2)),IF($B1239="Non - avec lien de dépendance",MIN(1129,E1239,$D1239)*overallRate,MIN(2258,E1239)*overallRate)))))</f>
        <v>Effectuez l’étape 1</v>
      </c>
      <c r="H1239" s="68" t="str">
        <f>IF(ISTEXT(overallRate),"Effectuez l’étape 1",IF($C1239="Yes","Use Step 2a) Weekly for employees on leave with pay",IF(OR(COUNT($D1239,F1239)&lt;&gt;2,overallRate=0),0,IF(revenueReduction&gt;0.3,MAX(IF($B1239="Oui - sans lien de dépendance",MIN(2258,F1239,$D1239)*overallRate,MIN(2258,F1239)*overallRate),ROUND(MAX(IF($B1239="Non - avec lien de dépendance",0,MIN((0.75*F1239),1694)),MIN(F1239,(0.75*$D1239),1694)),2)),IF($B1239="Non - avec lien de dépendance",MIN(1129,F1239,$D1239)*overallRate,MIN(2258,F1239)*overallRate)))))</f>
        <v>Effectuez l’étape 1</v>
      </c>
      <c r="I1239" s="3">
        <f t="shared" si="19"/>
        <v>0</v>
      </c>
    </row>
    <row r="1240" spans="7:9" x14ac:dyDescent="0.5">
      <c r="G1240" s="68" t="str">
        <f>IF(ISTEXT(overallRate),"Effectuez l’étape 1",IF($C1240="Yes","Use Step 2a) Weekly for employees on leave with pay",IF(OR(COUNT($D1240,E1240)&lt;&gt;2,overallRate=0),0,IF(revenueReduction&gt;0.3,MAX(IF($B1240="Oui - sans lien de dépendance",MIN(2258,E1240,$D1240)*overallRate,MIN(2258,E1240)*overallRate),ROUND(MAX(IF($B1240="Non - avec lien de dépendance",0,MIN((0.75*E1240),1694)),MIN(E1240,(0.75*$D1240),1694)),2)),IF($B1240="Non - avec lien de dépendance",MIN(1129,E1240,$D1240)*overallRate,MIN(2258,E1240)*overallRate)))))</f>
        <v>Effectuez l’étape 1</v>
      </c>
      <c r="H1240" s="68" t="str">
        <f>IF(ISTEXT(overallRate),"Effectuez l’étape 1",IF($C1240="Yes","Use Step 2a) Weekly for employees on leave with pay",IF(OR(COUNT($D1240,F1240)&lt;&gt;2,overallRate=0),0,IF(revenueReduction&gt;0.3,MAX(IF($B1240="Oui - sans lien de dépendance",MIN(2258,F1240,$D1240)*overallRate,MIN(2258,F1240)*overallRate),ROUND(MAX(IF($B1240="Non - avec lien de dépendance",0,MIN((0.75*F1240),1694)),MIN(F1240,(0.75*$D1240),1694)),2)),IF($B1240="Non - avec lien de dépendance",MIN(1129,F1240,$D1240)*overallRate,MIN(2258,F1240)*overallRate)))))</f>
        <v>Effectuez l’étape 1</v>
      </c>
      <c r="I1240" s="3">
        <f t="shared" si="19"/>
        <v>0</v>
      </c>
    </row>
    <row r="1241" spans="7:9" x14ac:dyDescent="0.5">
      <c r="G1241" s="68" t="str">
        <f>IF(ISTEXT(overallRate),"Effectuez l’étape 1",IF($C1241="Yes","Use Step 2a) Weekly for employees on leave with pay",IF(OR(COUNT($D1241,E1241)&lt;&gt;2,overallRate=0),0,IF(revenueReduction&gt;0.3,MAX(IF($B1241="Oui - sans lien de dépendance",MIN(2258,E1241,$D1241)*overallRate,MIN(2258,E1241)*overallRate),ROUND(MAX(IF($B1241="Non - avec lien de dépendance",0,MIN((0.75*E1241),1694)),MIN(E1241,(0.75*$D1241),1694)),2)),IF($B1241="Non - avec lien de dépendance",MIN(1129,E1241,$D1241)*overallRate,MIN(2258,E1241)*overallRate)))))</f>
        <v>Effectuez l’étape 1</v>
      </c>
      <c r="H1241" s="68" t="str">
        <f>IF(ISTEXT(overallRate),"Effectuez l’étape 1",IF($C1241="Yes","Use Step 2a) Weekly for employees on leave with pay",IF(OR(COUNT($D1241,F1241)&lt;&gt;2,overallRate=0),0,IF(revenueReduction&gt;0.3,MAX(IF($B1241="Oui - sans lien de dépendance",MIN(2258,F1241,$D1241)*overallRate,MIN(2258,F1241)*overallRate),ROUND(MAX(IF($B1241="Non - avec lien de dépendance",0,MIN((0.75*F1241),1694)),MIN(F1241,(0.75*$D1241),1694)),2)),IF($B1241="Non - avec lien de dépendance",MIN(1129,F1241,$D1241)*overallRate,MIN(2258,F1241)*overallRate)))))</f>
        <v>Effectuez l’étape 1</v>
      </c>
      <c r="I1241" s="3">
        <f t="shared" si="19"/>
        <v>0</v>
      </c>
    </row>
    <row r="1242" spans="7:9" x14ac:dyDescent="0.5">
      <c r="G1242" s="68" t="str">
        <f>IF(ISTEXT(overallRate),"Effectuez l’étape 1",IF($C1242="Yes","Use Step 2a) Weekly for employees on leave with pay",IF(OR(COUNT($D1242,E1242)&lt;&gt;2,overallRate=0),0,IF(revenueReduction&gt;0.3,MAX(IF($B1242="Oui - sans lien de dépendance",MIN(2258,E1242,$D1242)*overallRate,MIN(2258,E1242)*overallRate),ROUND(MAX(IF($B1242="Non - avec lien de dépendance",0,MIN((0.75*E1242),1694)),MIN(E1242,(0.75*$D1242),1694)),2)),IF($B1242="Non - avec lien de dépendance",MIN(1129,E1242,$D1242)*overallRate,MIN(2258,E1242)*overallRate)))))</f>
        <v>Effectuez l’étape 1</v>
      </c>
      <c r="H1242" s="68" t="str">
        <f>IF(ISTEXT(overallRate),"Effectuez l’étape 1",IF($C1242="Yes","Use Step 2a) Weekly for employees on leave with pay",IF(OR(COUNT($D1242,F1242)&lt;&gt;2,overallRate=0),0,IF(revenueReduction&gt;0.3,MAX(IF($B1242="Oui - sans lien de dépendance",MIN(2258,F1242,$D1242)*overallRate,MIN(2258,F1242)*overallRate),ROUND(MAX(IF($B1242="Non - avec lien de dépendance",0,MIN((0.75*F1242),1694)),MIN(F1242,(0.75*$D1242),1694)),2)),IF($B1242="Non - avec lien de dépendance",MIN(1129,F1242,$D1242)*overallRate,MIN(2258,F1242)*overallRate)))))</f>
        <v>Effectuez l’étape 1</v>
      </c>
      <c r="I1242" s="3">
        <f t="shared" si="19"/>
        <v>0</v>
      </c>
    </row>
    <row r="1243" spans="7:9" x14ac:dyDescent="0.5">
      <c r="G1243" s="68" t="str">
        <f>IF(ISTEXT(overallRate),"Effectuez l’étape 1",IF($C1243="Yes","Use Step 2a) Weekly for employees on leave with pay",IF(OR(COUNT($D1243,E1243)&lt;&gt;2,overallRate=0),0,IF(revenueReduction&gt;0.3,MAX(IF($B1243="Oui - sans lien de dépendance",MIN(2258,E1243,$D1243)*overallRate,MIN(2258,E1243)*overallRate),ROUND(MAX(IF($B1243="Non - avec lien de dépendance",0,MIN((0.75*E1243),1694)),MIN(E1243,(0.75*$D1243),1694)),2)),IF($B1243="Non - avec lien de dépendance",MIN(1129,E1243,$D1243)*overallRate,MIN(2258,E1243)*overallRate)))))</f>
        <v>Effectuez l’étape 1</v>
      </c>
      <c r="H1243" s="68" t="str">
        <f>IF(ISTEXT(overallRate),"Effectuez l’étape 1",IF($C1243="Yes","Use Step 2a) Weekly for employees on leave with pay",IF(OR(COUNT($D1243,F1243)&lt;&gt;2,overallRate=0),0,IF(revenueReduction&gt;0.3,MAX(IF($B1243="Oui - sans lien de dépendance",MIN(2258,F1243,$D1243)*overallRate,MIN(2258,F1243)*overallRate),ROUND(MAX(IF($B1243="Non - avec lien de dépendance",0,MIN((0.75*F1243),1694)),MIN(F1243,(0.75*$D1243),1694)),2)),IF($B1243="Non - avec lien de dépendance",MIN(1129,F1243,$D1243)*overallRate,MIN(2258,F1243)*overallRate)))))</f>
        <v>Effectuez l’étape 1</v>
      </c>
      <c r="I1243" s="3">
        <f t="shared" si="19"/>
        <v>0</v>
      </c>
    </row>
    <row r="1244" spans="7:9" x14ac:dyDescent="0.5">
      <c r="G1244" s="68" t="str">
        <f>IF(ISTEXT(overallRate),"Effectuez l’étape 1",IF($C1244="Yes","Use Step 2a) Weekly for employees on leave with pay",IF(OR(COUNT($D1244,E1244)&lt;&gt;2,overallRate=0),0,IF(revenueReduction&gt;0.3,MAX(IF($B1244="Oui - sans lien de dépendance",MIN(2258,E1244,$D1244)*overallRate,MIN(2258,E1244)*overallRate),ROUND(MAX(IF($B1244="Non - avec lien de dépendance",0,MIN((0.75*E1244),1694)),MIN(E1244,(0.75*$D1244),1694)),2)),IF($B1244="Non - avec lien de dépendance",MIN(1129,E1244,$D1244)*overallRate,MIN(2258,E1244)*overallRate)))))</f>
        <v>Effectuez l’étape 1</v>
      </c>
      <c r="H1244" s="68" t="str">
        <f>IF(ISTEXT(overallRate),"Effectuez l’étape 1",IF($C1244="Yes","Use Step 2a) Weekly for employees on leave with pay",IF(OR(COUNT($D1244,F1244)&lt;&gt;2,overallRate=0),0,IF(revenueReduction&gt;0.3,MAX(IF($B1244="Oui - sans lien de dépendance",MIN(2258,F1244,$D1244)*overallRate,MIN(2258,F1244)*overallRate),ROUND(MAX(IF($B1244="Non - avec lien de dépendance",0,MIN((0.75*F1244),1694)),MIN(F1244,(0.75*$D1244),1694)),2)),IF($B1244="Non - avec lien de dépendance",MIN(1129,F1244,$D1244)*overallRate,MIN(2258,F1244)*overallRate)))))</f>
        <v>Effectuez l’étape 1</v>
      </c>
      <c r="I1244" s="3">
        <f t="shared" si="19"/>
        <v>0</v>
      </c>
    </row>
    <row r="1245" spans="7:9" x14ac:dyDescent="0.5">
      <c r="G1245" s="68" t="str">
        <f>IF(ISTEXT(overallRate),"Effectuez l’étape 1",IF($C1245="Yes","Use Step 2a) Weekly for employees on leave with pay",IF(OR(COUNT($D1245,E1245)&lt;&gt;2,overallRate=0),0,IF(revenueReduction&gt;0.3,MAX(IF($B1245="Oui - sans lien de dépendance",MIN(2258,E1245,$D1245)*overallRate,MIN(2258,E1245)*overallRate),ROUND(MAX(IF($B1245="Non - avec lien de dépendance",0,MIN((0.75*E1245),1694)),MIN(E1245,(0.75*$D1245),1694)),2)),IF($B1245="Non - avec lien de dépendance",MIN(1129,E1245,$D1245)*overallRate,MIN(2258,E1245)*overallRate)))))</f>
        <v>Effectuez l’étape 1</v>
      </c>
      <c r="H1245" s="68" t="str">
        <f>IF(ISTEXT(overallRate),"Effectuez l’étape 1",IF($C1245="Yes","Use Step 2a) Weekly for employees on leave with pay",IF(OR(COUNT($D1245,F1245)&lt;&gt;2,overallRate=0),0,IF(revenueReduction&gt;0.3,MAX(IF($B1245="Oui - sans lien de dépendance",MIN(2258,F1245,$D1245)*overallRate,MIN(2258,F1245)*overallRate),ROUND(MAX(IF($B1245="Non - avec lien de dépendance",0,MIN((0.75*F1245),1694)),MIN(F1245,(0.75*$D1245),1694)),2)),IF($B1245="Non - avec lien de dépendance",MIN(1129,F1245,$D1245)*overallRate,MIN(2258,F1245)*overallRate)))))</f>
        <v>Effectuez l’étape 1</v>
      </c>
      <c r="I1245" s="3">
        <f t="shared" si="19"/>
        <v>0</v>
      </c>
    </row>
    <row r="1246" spans="7:9" x14ac:dyDescent="0.5">
      <c r="G1246" s="68" t="str">
        <f>IF(ISTEXT(overallRate),"Effectuez l’étape 1",IF($C1246="Yes","Use Step 2a) Weekly for employees on leave with pay",IF(OR(COUNT($D1246,E1246)&lt;&gt;2,overallRate=0),0,IF(revenueReduction&gt;0.3,MAX(IF($B1246="Oui - sans lien de dépendance",MIN(2258,E1246,$D1246)*overallRate,MIN(2258,E1246)*overallRate),ROUND(MAX(IF($B1246="Non - avec lien de dépendance",0,MIN((0.75*E1246),1694)),MIN(E1246,(0.75*$D1246),1694)),2)),IF($B1246="Non - avec lien de dépendance",MIN(1129,E1246,$D1246)*overallRate,MIN(2258,E1246)*overallRate)))))</f>
        <v>Effectuez l’étape 1</v>
      </c>
      <c r="H1246" s="68" t="str">
        <f>IF(ISTEXT(overallRate),"Effectuez l’étape 1",IF($C1246="Yes","Use Step 2a) Weekly for employees on leave with pay",IF(OR(COUNT($D1246,F1246)&lt;&gt;2,overallRate=0),0,IF(revenueReduction&gt;0.3,MAX(IF($B1246="Oui - sans lien de dépendance",MIN(2258,F1246,$D1246)*overallRate,MIN(2258,F1246)*overallRate),ROUND(MAX(IF($B1246="Non - avec lien de dépendance",0,MIN((0.75*F1246),1694)),MIN(F1246,(0.75*$D1246),1694)),2)),IF($B1246="Non - avec lien de dépendance",MIN(1129,F1246,$D1246)*overallRate,MIN(2258,F1246)*overallRate)))))</f>
        <v>Effectuez l’étape 1</v>
      </c>
      <c r="I1246" s="3">
        <f t="shared" si="19"/>
        <v>0</v>
      </c>
    </row>
    <row r="1247" spans="7:9" x14ac:dyDescent="0.5">
      <c r="G1247" s="68" t="str">
        <f>IF(ISTEXT(overallRate),"Effectuez l’étape 1",IF($C1247="Yes","Use Step 2a) Weekly for employees on leave with pay",IF(OR(COUNT($D1247,E1247)&lt;&gt;2,overallRate=0),0,IF(revenueReduction&gt;0.3,MAX(IF($B1247="Oui - sans lien de dépendance",MIN(2258,E1247,$D1247)*overallRate,MIN(2258,E1247)*overallRate),ROUND(MAX(IF($B1247="Non - avec lien de dépendance",0,MIN((0.75*E1247),1694)),MIN(E1247,(0.75*$D1247),1694)),2)),IF($B1247="Non - avec lien de dépendance",MIN(1129,E1247,$D1247)*overallRate,MIN(2258,E1247)*overallRate)))))</f>
        <v>Effectuez l’étape 1</v>
      </c>
      <c r="H1247" s="68" t="str">
        <f>IF(ISTEXT(overallRate),"Effectuez l’étape 1",IF($C1247="Yes","Use Step 2a) Weekly for employees on leave with pay",IF(OR(COUNT($D1247,F1247)&lt;&gt;2,overallRate=0),0,IF(revenueReduction&gt;0.3,MAX(IF($B1247="Oui - sans lien de dépendance",MIN(2258,F1247,$D1247)*overallRate,MIN(2258,F1247)*overallRate),ROUND(MAX(IF($B1247="Non - avec lien de dépendance",0,MIN((0.75*F1247),1694)),MIN(F1247,(0.75*$D1247),1694)),2)),IF($B1247="Non - avec lien de dépendance",MIN(1129,F1247,$D1247)*overallRate,MIN(2258,F1247)*overallRate)))))</f>
        <v>Effectuez l’étape 1</v>
      </c>
      <c r="I1247" s="3">
        <f t="shared" si="19"/>
        <v>0</v>
      </c>
    </row>
    <row r="1248" spans="7:9" x14ac:dyDescent="0.5">
      <c r="G1248" s="68" t="str">
        <f>IF(ISTEXT(overallRate),"Effectuez l’étape 1",IF($C1248="Yes","Use Step 2a) Weekly for employees on leave with pay",IF(OR(COUNT($D1248,E1248)&lt;&gt;2,overallRate=0),0,IF(revenueReduction&gt;0.3,MAX(IF($B1248="Oui - sans lien de dépendance",MIN(2258,E1248,$D1248)*overallRate,MIN(2258,E1248)*overallRate),ROUND(MAX(IF($B1248="Non - avec lien de dépendance",0,MIN((0.75*E1248),1694)),MIN(E1248,(0.75*$D1248),1694)),2)),IF($B1248="Non - avec lien de dépendance",MIN(1129,E1248,$D1248)*overallRate,MIN(2258,E1248)*overallRate)))))</f>
        <v>Effectuez l’étape 1</v>
      </c>
      <c r="H1248" s="68" t="str">
        <f>IF(ISTEXT(overallRate),"Effectuez l’étape 1",IF($C1248="Yes","Use Step 2a) Weekly for employees on leave with pay",IF(OR(COUNT($D1248,F1248)&lt;&gt;2,overallRate=0),0,IF(revenueReduction&gt;0.3,MAX(IF($B1248="Oui - sans lien de dépendance",MIN(2258,F1248,$D1248)*overallRate,MIN(2258,F1248)*overallRate),ROUND(MAX(IF($B1248="Non - avec lien de dépendance",0,MIN((0.75*F1248),1694)),MIN(F1248,(0.75*$D1248),1694)),2)),IF($B1248="Non - avec lien de dépendance",MIN(1129,F1248,$D1248)*overallRate,MIN(2258,F1248)*overallRate)))))</f>
        <v>Effectuez l’étape 1</v>
      </c>
      <c r="I1248" s="3">
        <f t="shared" si="19"/>
        <v>0</v>
      </c>
    </row>
    <row r="1249" spans="7:9" x14ac:dyDescent="0.5">
      <c r="G1249" s="68" t="str">
        <f>IF(ISTEXT(overallRate),"Effectuez l’étape 1",IF($C1249="Yes","Use Step 2a) Weekly for employees on leave with pay",IF(OR(COUNT($D1249,E1249)&lt;&gt;2,overallRate=0),0,IF(revenueReduction&gt;0.3,MAX(IF($B1249="Oui - sans lien de dépendance",MIN(2258,E1249,$D1249)*overallRate,MIN(2258,E1249)*overallRate),ROUND(MAX(IF($B1249="Non - avec lien de dépendance",0,MIN((0.75*E1249),1694)),MIN(E1249,(0.75*$D1249),1694)),2)),IF($B1249="Non - avec lien de dépendance",MIN(1129,E1249,$D1249)*overallRate,MIN(2258,E1249)*overallRate)))))</f>
        <v>Effectuez l’étape 1</v>
      </c>
      <c r="H1249" s="68" t="str">
        <f>IF(ISTEXT(overallRate),"Effectuez l’étape 1",IF($C1249="Yes","Use Step 2a) Weekly for employees on leave with pay",IF(OR(COUNT($D1249,F1249)&lt;&gt;2,overallRate=0),0,IF(revenueReduction&gt;0.3,MAX(IF($B1249="Oui - sans lien de dépendance",MIN(2258,F1249,$D1249)*overallRate,MIN(2258,F1249)*overallRate),ROUND(MAX(IF($B1249="Non - avec lien de dépendance",0,MIN((0.75*F1249),1694)),MIN(F1249,(0.75*$D1249),1694)),2)),IF($B1249="Non - avec lien de dépendance",MIN(1129,F1249,$D1249)*overallRate,MIN(2258,F1249)*overallRate)))))</f>
        <v>Effectuez l’étape 1</v>
      </c>
      <c r="I1249" s="3">
        <f t="shared" si="19"/>
        <v>0</v>
      </c>
    </row>
    <row r="1250" spans="7:9" x14ac:dyDescent="0.5">
      <c r="G1250" s="68" t="str">
        <f>IF(ISTEXT(overallRate),"Effectuez l’étape 1",IF($C1250="Yes","Use Step 2a) Weekly for employees on leave with pay",IF(OR(COUNT($D1250,E1250)&lt;&gt;2,overallRate=0),0,IF(revenueReduction&gt;0.3,MAX(IF($B1250="Oui - sans lien de dépendance",MIN(2258,E1250,$D1250)*overallRate,MIN(2258,E1250)*overallRate),ROUND(MAX(IF($B1250="Non - avec lien de dépendance",0,MIN((0.75*E1250),1694)),MIN(E1250,(0.75*$D1250),1694)),2)),IF($B1250="Non - avec lien de dépendance",MIN(1129,E1250,$D1250)*overallRate,MIN(2258,E1250)*overallRate)))))</f>
        <v>Effectuez l’étape 1</v>
      </c>
      <c r="H1250" s="68" t="str">
        <f>IF(ISTEXT(overallRate),"Effectuez l’étape 1",IF($C1250="Yes","Use Step 2a) Weekly for employees on leave with pay",IF(OR(COUNT($D1250,F1250)&lt;&gt;2,overallRate=0),0,IF(revenueReduction&gt;0.3,MAX(IF($B1250="Oui - sans lien de dépendance",MIN(2258,F1250,$D1250)*overallRate,MIN(2258,F1250)*overallRate),ROUND(MAX(IF($B1250="Non - avec lien de dépendance",0,MIN((0.75*F1250),1694)),MIN(F1250,(0.75*$D1250),1694)),2)),IF($B1250="Non - avec lien de dépendance",MIN(1129,F1250,$D1250)*overallRate,MIN(2258,F1250)*overallRate)))))</f>
        <v>Effectuez l’étape 1</v>
      </c>
      <c r="I1250" s="3">
        <f t="shared" si="19"/>
        <v>0</v>
      </c>
    </row>
    <row r="1251" spans="7:9" x14ac:dyDescent="0.5">
      <c r="G1251" s="68" t="str">
        <f>IF(ISTEXT(overallRate),"Effectuez l’étape 1",IF($C1251="Yes","Use Step 2a) Weekly for employees on leave with pay",IF(OR(COUNT($D1251,E1251)&lt;&gt;2,overallRate=0),0,IF(revenueReduction&gt;0.3,MAX(IF($B1251="Oui - sans lien de dépendance",MIN(2258,E1251,$D1251)*overallRate,MIN(2258,E1251)*overallRate),ROUND(MAX(IF($B1251="Non - avec lien de dépendance",0,MIN((0.75*E1251),1694)),MIN(E1251,(0.75*$D1251),1694)),2)),IF($B1251="Non - avec lien de dépendance",MIN(1129,E1251,$D1251)*overallRate,MIN(2258,E1251)*overallRate)))))</f>
        <v>Effectuez l’étape 1</v>
      </c>
      <c r="H1251" s="68" t="str">
        <f>IF(ISTEXT(overallRate),"Effectuez l’étape 1",IF($C1251="Yes","Use Step 2a) Weekly for employees on leave with pay",IF(OR(COUNT($D1251,F1251)&lt;&gt;2,overallRate=0),0,IF(revenueReduction&gt;0.3,MAX(IF($B1251="Oui - sans lien de dépendance",MIN(2258,F1251,$D1251)*overallRate,MIN(2258,F1251)*overallRate),ROUND(MAX(IF($B1251="Non - avec lien de dépendance",0,MIN((0.75*F1251),1694)),MIN(F1251,(0.75*$D1251),1694)),2)),IF($B1251="Non - avec lien de dépendance",MIN(1129,F1251,$D1251)*overallRate,MIN(2258,F1251)*overallRate)))))</f>
        <v>Effectuez l’étape 1</v>
      </c>
      <c r="I1251" s="3">
        <f t="shared" si="19"/>
        <v>0</v>
      </c>
    </row>
    <row r="1252" spans="7:9" x14ac:dyDescent="0.5">
      <c r="G1252" s="68" t="str">
        <f>IF(ISTEXT(overallRate),"Effectuez l’étape 1",IF($C1252="Yes","Use Step 2a) Weekly for employees on leave with pay",IF(OR(COUNT($D1252,E1252)&lt;&gt;2,overallRate=0),0,IF(revenueReduction&gt;0.3,MAX(IF($B1252="Oui - sans lien de dépendance",MIN(2258,E1252,$D1252)*overallRate,MIN(2258,E1252)*overallRate),ROUND(MAX(IF($B1252="Non - avec lien de dépendance",0,MIN((0.75*E1252),1694)),MIN(E1252,(0.75*$D1252),1694)),2)),IF($B1252="Non - avec lien de dépendance",MIN(1129,E1252,$D1252)*overallRate,MIN(2258,E1252)*overallRate)))))</f>
        <v>Effectuez l’étape 1</v>
      </c>
      <c r="H1252" s="68" t="str">
        <f>IF(ISTEXT(overallRate),"Effectuez l’étape 1",IF($C1252="Yes","Use Step 2a) Weekly for employees on leave with pay",IF(OR(COUNT($D1252,F1252)&lt;&gt;2,overallRate=0),0,IF(revenueReduction&gt;0.3,MAX(IF($B1252="Oui - sans lien de dépendance",MIN(2258,F1252,$D1252)*overallRate,MIN(2258,F1252)*overallRate),ROUND(MAX(IF($B1252="Non - avec lien de dépendance",0,MIN((0.75*F1252),1694)),MIN(F1252,(0.75*$D1252),1694)),2)),IF($B1252="Non - avec lien de dépendance",MIN(1129,F1252,$D1252)*overallRate,MIN(2258,F1252)*overallRate)))))</f>
        <v>Effectuez l’étape 1</v>
      </c>
      <c r="I1252" s="3">
        <f t="shared" si="19"/>
        <v>0</v>
      </c>
    </row>
    <row r="1253" spans="7:9" x14ac:dyDescent="0.5">
      <c r="G1253" s="68" t="str">
        <f>IF(ISTEXT(overallRate),"Effectuez l’étape 1",IF($C1253="Yes","Use Step 2a) Weekly for employees on leave with pay",IF(OR(COUNT($D1253,E1253)&lt;&gt;2,overallRate=0),0,IF(revenueReduction&gt;0.3,MAX(IF($B1253="Oui - sans lien de dépendance",MIN(2258,E1253,$D1253)*overallRate,MIN(2258,E1253)*overallRate),ROUND(MAX(IF($B1253="Non - avec lien de dépendance",0,MIN((0.75*E1253),1694)),MIN(E1253,(0.75*$D1253),1694)),2)),IF($B1253="Non - avec lien de dépendance",MIN(1129,E1253,$D1253)*overallRate,MIN(2258,E1253)*overallRate)))))</f>
        <v>Effectuez l’étape 1</v>
      </c>
      <c r="H1253" s="68" t="str">
        <f>IF(ISTEXT(overallRate),"Effectuez l’étape 1",IF($C1253="Yes","Use Step 2a) Weekly for employees on leave with pay",IF(OR(COUNT($D1253,F1253)&lt;&gt;2,overallRate=0),0,IF(revenueReduction&gt;0.3,MAX(IF($B1253="Oui - sans lien de dépendance",MIN(2258,F1253,$D1253)*overallRate,MIN(2258,F1253)*overallRate),ROUND(MAX(IF($B1253="Non - avec lien de dépendance",0,MIN((0.75*F1253),1694)),MIN(F1253,(0.75*$D1253),1694)),2)),IF($B1253="Non - avec lien de dépendance",MIN(1129,F1253,$D1253)*overallRate,MIN(2258,F1253)*overallRate)))))</f>
        <v>Effectuez l’étape 1</v>
      </c>
      <c r="I1253" s="3">
        <f t="shared" si="19"/>
        <v>0</v>
      </c>
    </row>
    <row r="1254" spans="7:9" x14ac:dyDescent="0.5">
      <c r="G1254" s="68" t="str">
        <f>IF(ISTEXT(overallRate),"Effectuez l’étape 1",IF($C1254="Yes","Use Step 2a) Weekly for employees on leave with pay",IF(OR(COUNT($D1254,E1254)&lt;&gt;2,overallRate=0),0,IF(revenueReduction&gt;0.3,MAX(IF($B1254="Oui - sans lien de dépendance",MIN(2258,E1254,$D1254)*overallRate,MIN(2258,E1254)*overallRate),ROUND(MAX(IF($B1254="Non - avec lien de dépendance",0,MIN((0.75*E1254),1694)),MIN(E1254,(0.75*$D1254),1694)),2)),IF($B1254="Non - avec lien de dépendance",MIN(1129,E1254,$D1254)*overallRate,MIN(2258,E1254)*overallRate)))))</f>
        <v>Effectuez l’étape 1</v>
      </c>
      <c r="H1254" s="68" t="str">
        <f>IF(ISTEXT(overallRate),"Effectuez l’étape 1",IF($C1254="Yes","Use Step 2a) Weekly for employees on leave with pay",IF(OR(COUNT($D1254,F1254)&lt;&gt;2,overallRate=0),0,IF(revenueReduction&gt;0.3,MAX(IF($B1254="Oui - sans lien de dépendance",MIN(2258,F1254,$D1254)*overallRate,MIN(2258,F1254)*overallRate),ROUND(MAX(IF($B1254="Non - avec lien de dépendance",0,MIN((0.75*F1254),1694)),MIN(F1254,(0.75*$D1254),1694)),2)),IF($B1254="Non - avec lien de dépendance",MIN(1129,F1254,$D1254)*overallRate,MIN(2258,F1254)*overallRate)))))</f>
        <v>Effectuez l’étape 1</v>
      </c>
      <c r="I1254" s="3">
        <f t="shared" si="19"/>
        <v>0</v>
      </c>
    </row>
    <row r="1255" spans="7:9" x14ac:dyDescent="0.5">
      <c r="G1255" s="68" t="str">
        <f>IF(ISTEXT(overallRate),"Effectuez l’étape 1",IF($C1255="Yes","Use Step 2a) Weekly for employees on leave with pay",IF(OR(COUNT($D1255,E1255)&lt;&gt;2,overallRate=0),0,IF(revenueReduction&gt;0.3,MAX(IF($B1255="Oui - sans lien de dépendance",MIN(2258,E1255,$D1255)*overallRate,MIN(2258,E1255)*overallRate),ROUND(MAX(IF($B1255="Non - avec lien de dépendance",0,MIN((0.75*E1255),1694)),MIN(E1255,(0.75*$D1255),1694)),2)),IF($B1255="Non - avec lien de dépendance",MIN(1129,E1255,$D1255)*overallRate,MIN(2258,E1255)*overallRate)))))</f>
        <v>Effectuez l’étape 1</v>
      </c>
      <c r="H1255" s="68" t="str">
        <f>IF(ISTEXT(overallRate),"Effectuez l’étape 1",IF($C1255="Yes","Use Step 2a) Weekly for employees on leave with pay",IF(OR(COUNT($D1255,F1255)&lt;&gt;2,overallRate=0),0,IF(revenueReduction&gt;0.3,MAX(IF($B1255="Oui - sans lien de dépendance",MIN(2258,F1255,$D1255)*overallRate,MIN(2258,F1255)*overallRate),ROUND(MAX(IF($B1255="Non - avec lien de dépendance",0,MIN((0.75*F1255),1694)),MIN(F1255,(0.75*$D1255),1694)),2)),IF($B1255="Non - avec lien de dépendance",MIN(1129,F1255,$D1255)*overallRate,MIN(2258,F1255)*overallRate)))))</f>
        <v>Effectuez l’étape 1</v>
      </c>
      <c r="I1255" s="3">
        <f t="shared" si="19"/>
        <v>0</v>
      </c>
    </row>
    <row r="1256" spans="7:9" x14ac:dyDescent="0.5">
      <c r="G1256" s="68" t="str">
        <f>IF(ISTEXT(overallRate),"Effectuez l’étape 1",IF($C1256="Yes","Use Step 2a) Weekly for employees on leave with pay",IF(OR(COUNT($D1256,E1256)&lt;&gt;2,overallRate=0),0,IF(revenueReduction&gt;0.3,MAX(IF($B1256="Oui - sans lien de dépendance",MIN(2258,E1256,$D1256)*overallRate,MIN(2258,E1256)*overallRate),ROUND(MAX(IF($B1256="Non - avec lien de dépendance",0,MIN((0.75*E1256),1694)),MIN(E1256,(0.75*$D1256),1694)),2)),IF($B1256="Non - avec lien de dépendance",MIN(1129,E1256,$D1256)*overallRate,MIN(2258,E1256)*overallRate)))))</f>
        <v>Effectuez l’étape 1</v>
      </c>
      <c r="H1256" s="68" t="str">
        <f>IF(ISTEXT(overallRate),"Effectuez l’étape 1",IF($C1256="Yes","Use Step 2a) Weekly for employees on leave with pay",IF(OR(COUNT($D1256,F1256)&lt;&gt;2,overallRate=0),0,IF(revenueReduction&gt;0.3,MAX(IF($B1256="Oui - sans lien de dépendance",MIN(2258,F1256,$D1256)*overallRate,MIN(2258,F1256)*overallRate),ROUND(MAX(IF($B1256="Non - avec lien de dépendance",0,MIN((0.75*F1256),1694)),MIN(F1256,(0.75*$D1256),1694)),2)),IF($B1256="Non - avec lien de dépendance",MIN(1129,F1256,$D1256)*overallRate,MIN(2258,F1256)*overallRate)))))</f>
        <v>Effectuez l’étape 1</v>
      </c>
      <c r="I1256" s="3">
        <f t="shared" si="19"/>
        <v>0</v>
      </c>
    </row>
    <row r="1257" spans="7:9" x14ac:dyDescent="0.5">
      <c r="G1257" s="68" t="str">
        <f>IF(ISTEXT(overallRate),"Effectuez l’étape 1",IF($C1257="Yes","Use Step 2a) Weekly for employees on leave with pay",IF(OR(COUNT($D1257,E1257)&lt;&gt;2,overallRate=0),0,IF(revenueReduction&gt;0.3,MAX(IF($B1257="Oui - sans lien de dépendance",MIN(2258,E1257,$D1257)*overallRate,MIN(2258,E1257)*overallRate),ROUND(MAX(IF($B1257="Non - avec lien de dépendance",0,MIN((0.75*E1257),1694)),MIN(E1257,(0.75*$D1257),1694)),2)),IF($B1257="Non - avec lien de dépendance",MIN(1129,E1257,$D1257)*overallRate,MIN(2258,E1257)*overallRate)))))</f>
        <v>Effectuez l’étape 1</v>
      </c>
      <c r="H1257" s="68" t="str">
        <f>IF(ISTEXT(overallRate),"Effectuez l’étape 1",IF($C1257="Yes","Use Step 2a) Weekly for employees on leave with pay",IF(OR(COUNT($D1257,F1257)&lt;&gt;2,overallRate=0),0,IF(revenueReduction&gt;0.3,MAX(IF($B1257="Oui - sans lien de dépendance",MIN(2258,F1257,$D1257)*overallRate,MIN(2258,F1257)*overallRate),ROUND(MAX(IF($B1257="Non - avec lien de dépendance",0,MIN((0.75*F1257),1694)),MIN(F1257,(0.75*$D1257),1694)),2)),IF($B1257="Non - avec lien de dépendance",MIN(1129,F1257,$D1257)*overallRate,MIN(2258,F1257)*overallRate)))))</f>
        <v>Effectuez l’étape 1</v>
      </c>
      <c r="I1257" s="3">
        <f t="shared" si="19"/>
        <v>0</v>
      </c>
    </row>
    <row r="1258" spans="7:9" x14ac:dyDescent="0.5">
      <c r="G1258" s="68" t="str">
        <f>IF(ISTEXT(overallRate),"Effectuez l’étape 1",IF($C1258="Yes","Use Step 2a) Weekly for employees on leave with pay",IF(OR(COUNT($D1258,E1258)&lt;&gt;2,overallRate=0),0,IF(revenueReduction&gt;0.3,MAX(IF($B1258="Oui - sans lien de dépendance",MIN(2258,E1258,$D1258)*overallRate,MIN(2258,E1258)*overallRate),ROUND(MAX(IF($B1258="Non - avec lien de dépendance",0,MIN((0.75*E1258),1694)),MIN(E1258,(0.75*$D1258),1694)),2)),IF($B1258="Non - avec lien de dépendance",MIN(1129,E1258,$D1258)*overallRate,MIN(2258,E1258)*overallRate)))))</f>
        <v>Effectuez l’étape 1</v>
      </c>
      <c r="H1258" s="68" t="str">
        <f>IF(ISTEXT(overallRate),"Effectuez l’étape 1",IF($C1258="Yes","Use Step 2a) Weekly for employees on leave with pay",IF(OR(COUNT($D1258,F1258)&lt;&gt;2,overallRate=0),0,IF(revenueReduction&gt;0.3,MAX(IF($B1258="Oui - sans lien de dépendance",MIN(2258,F1258,$D1258)*overallRate,MIN(2258,F1258)*overallRate),ROUND(MAX(IF($B1258="Non - avec lien de dépendance",0,MIN((0.75*F1258),1694)),MIN(F1258,(0.75*$D1258),1694)),2)),IF($B1258="Non - avec lien de dépendance",MIN(1129,F1258,$D1258)*overallRate,MIN(2258,F1258)*overallRate)))))</f>
        <v>Effectuez l’étape 1</v>
      </c>
      <c r="I1258" s="3">
        <f t="shared" si="19"/>
        <v>0</v>
      </c>
    </row>
    <row r="1259" spans="7:9" x14ac:dyDescent="0.5">
      <c r="G1259" s="68" t="str">
        <f>IF(ISTEXT(overallRate),"Effectuez l’étape 1",IF($C1259="Yes","Use Step 2a) Weekly for employees on leave with pay",IF(OR(COUNT($D1259,E1259)&lt;&gt;2,overallRate=0),0,IF(revenueReduction&gt;0.3,MAX(IF($B1259="Oui - sans lien de dépendance",MIN(2258,E1259,$D1259)*overallRate,MIN(2258,E1259)*overallRate),ROUND(MAX(IF($B1259="Non - avec lien de dépendance",0,MIN((0.75*E1259),1694)),MIN(E1259,(0.75*$D1259),1694)),2)),IF($B1259="Non - avec lien de dépendance",MIN(1129,E1259,$D1259)*overallRate,MIN(2258,E1259)*overallRate)))))</f>
        <v>Effectuez l’étape 1</v>
      </c>
      <c r="H1259" s="68" t="str">
        <f>IF(ISTEXT(overallRate),"Effectuez l’étape 1",IF($C1259="Yes","Use Step 2a) Weekly for employees on leave with pay",IF(OR(COUNT($D1259,F1259)&lt;&gt;2,overallRate=0),0,IF(revenueReduction&gt;0.3,MAX(IF($B1259="Oui - sans lien de dépendance",MIN(2258,F1259,$D1259)*overallRate,MIN(2258,F1259)*overallRate),ROUND(MAX(IF($B1259="Non - avec lien de dépendance",0,MIN((0.75*F1259),1694)),MIN(F1259,(0.75*$D1259),1694)),2)),IF($B1259="Non - avec lien de dépendance",MIN(1129,F1259,$D1259)*overallRate,MIN(2258,F1259)*overallRate)))))</f>
        <v>Effectuez l’étape 1</v>
      </c>
      <c r="I1259" s="3">
        <f t="shared" si="19"/>
        <v>0</v>
      </c>
    </row>
    <row r="1260" spans="7:9" x14ac:dyDescent="0.5">
      <c r="G1260" s="68" t="str">
        <f>IF(ISTEXT(overallRate),"Effectuez l’étape 1",IF($C1260="Yes","Use Step 2a) Weekly for employees on leave with pay",IF(OR(COUNT($D1260,E1260)&lt;&gt;2,overallRate=0),0,IF(revenueReduction&gt;0.3,MAX(IF($B1260="Oui - sans lien de dépendance",MIN(2258,E1260,$D1260)*overallRate,MIN(2258,E1260)*overallRate),ROUND(MAX(IF($B1260="Non - avec lien de dépendance",0,MIN((0.75*E1260),1694)),MIN(E1260,(0.75*$D1260),1694)),2)),IF($B1260="Non - avec lien de dépendance",MIN(1129,E1260,$D1260)*overallRate,MIN(2258,E1260)*overallRate)))))</f>
        <v>Effectuez l’étape 1</v>
      </c>
      <c r="H1260" s="68" t="str">
        <f>IF(ISTEXT(overallRate),"Effectuez l’étape 1",IF($C1260="Yes","Use Step 2a) Weekly for employees on leave with pay",IF(OR(COUNT($D1260,F1260)&lt;&gt;2,overallRate=0),0,IF(revenueReduction&gt;0.3,MAX(IF($B1260="Oui - sans lien de dépendance",MIN(2258,F1260,$D1260)*overallRate,MIN(2258,F1260)*overallRate),ROUND(MAX(IF($B1260="Non - avec lien de dépendance",0,MIN((0.75*F1260),1694)),MIN(F1260,(0.75*$D1260),1694)),2)),IF($B1260="Non - avec lien de dépendance",MIN(1129,F1260,$D1260)*overallRate,MIN(2258,F1260)*overallRate)))))</f>
        <v>Effectuez l’étape 1</v>
      </c>
      <c r="I1260" s="3">
        <f t="shared" si="19"/>
        <v>0</v>
      </c>
    </row>
    <row r="1261" spans="7:9" x14ac:dyDescent="0.5">
      <c r="G1261" s="68" t="str">
        <f>IF(ISTEXT(overallRate),"Effectuez l’étape 1",IF($C1261="Yes","Use Step 2a) Weekly for employees on leave with pay",IF(OR(COUNT($D1261,E1261)&lt;&gt;2,overallRate=0),0,IF(revenueReduction&gt;0.3,MAX(IF($B1261="Oui - sans lien de dépendance",MIN(2258,E1261,$D1261)*overallRate,MIN(2258,E1261)*overallRate),ROUND(MAX(IF($B1261="Non - avec lien de dépendance",0,MIN((0.75*E1261),1694)),MIN(E1261,(0.75*$D1261),1694)),2)),IF($B1261="Non - avec lien de dépendance",MIN(1129,E1261,$D1261)*overallRate,MIN(2258,E1261)*overallRate)))))</f>
        <v>Effectuez l’étape 1</v>
      </c>
      <c r="H1261" s="68" t="str">
        <f>IF(ISTEXT(overallRate),"Effectuez l’étape 1",IF($C1261="Yes","Use Step 2a) Weekly for employees on leave with pay",IF(OR(COUNT($D1261,F1261)&lt;&gt;2,overallRate=0),0,IF(revenueReduction&gt;0.3,MAX(IF($B1261="Oui - sans lien de dépendance",MIN(2258,F1261,$D1261)*overallRate,MIN(2258,F1261)*overallRate),ROUND(MAX(IF($B1261="Non - avec lien de dépendance",0,MIN((0.75*F1261),1694)),MIN(F1261,(0.75*$D1261),1694)),2)),IF($B1261="Non - avec lien de dépendance",MIN(1129,F1261,$D1261)*overallRate,MIN(2258,F1261)*overallRate)))))</f>
        <v>Effectuez l’étape 1</v>
      </c>
      <c r="I1261" s="3">
        <f t="shared" si="19"/>
        <v>0</v>
      </c>
    </row>
    <row r="1262" spans="7:9" x14ac:dyDescent="0.5">
      <c r="G1262" s="68" t="str">
        <f>IF(ISTEXT(overallRate),"Effectuez l’étape 1",IF($C1262="Yes","Use Step 2a) Weekly for employees on leave with pay",IF(OR(COUNT($D1262,E1262)&lt;&gt;2,overallRate=0),0,IF(revenueReduction&gt;0.3,MAX(IF($B1262="Oui - sans lien de dépendance",MIN(2258,E1262,$D1262)*overallRate,MIN(2258,E1262)*overallRate),ROUND(MAX(IF($B1262="Non - avec lien de dépendance",0,MIN((0.75*E1262),1694)),MIN(E1262,(0.75*$D1262),1694)),2)),IF($B1262="Non - avec lien de dépendance",MIN(1129,E1262,$D1262)*overallRate,MIN(2258,E1262)*overallRate)))))</f>
        <v>Effectuez l’étape 1</v>
      </c>
      <c r="H1262" s="68" t="str">
        <f>IF(ISTEXT(overallRate),"Effectuez l’étape 1",IF($C1262="Yes","Use Step 2a) Weekly for employees on leave with pay",IF(OR(COUNT($D1262,F1262)&lt;&gt;2,overallRate=0),0,IF(revenueReduction&gt;0.3,MAX(IF($B1262="Oui - sans lien de dépendance",MIN(2258,F1262,$D1262)*overallRate,MIN(2258,F1262)*overallRate),ROUND(MAX(IF($B1262="Non - avec lien de dépendance",0,MIN((0.75*F1262),1694)),MIN(F1262,(0.75*$D1262),1694)),2)),IF($B1262="Non - avec lien de dépendance",MIN(1129,F1262,$D1262)*overallRate,MIN(2258,F1262)*overallRate)))))</f>
        <v>Effectuez l’étape 1</v>
      </c>
      <c r="I1262" s="3">
        <f t="shared" si="19"/>
        <v>0</v>
      </c>
    </row>
    <row r="1263" spans="7:9" x14ac:dyDescent="0.5">
      <c r="G1263" s="68" t="str">
        <f>IF(ISTEXT(overallRate),"Effectuez l’étape 1",IF($C1263="Yes","Use Step 2a) Weekly for employees on leave with pay",IF(OR(COUNT($D1263,E1263)&lt;&gt;2,overallRate=0),0,IF(revenueReduction&gt;0.3,MAX(IF($B1263="Oui - sans lien de dépendance",MIN(2258,E1263,$D1263)*overallRate,MIN(2258,E1263)*overallRate),ROUND(MAX(IF($B1263="Non - avec lien de dépendance",0,MIN((0.75*E1263),1694)),MIN(E1263,(0.75*$D1263),1694)),2)),IF($B1263="Non - avec lien de dépendance",MIN(1129,E1263,$D1263)*overallRate,MIN(2258,E1263)*overallRate)))))</f>
        <v>Effectuez l’étape 1</v>
      </c>
      <c r="H1263" s="68" t="str">
        <f>IF(ISTEXT(overallRate),"Effectuez l’étape 1",IF($C1263="Yes","Use Step 2a) Weekly for employees on leave with pay",IF(OR(COUNT($D1263,F1263)&lt;&gt;2,overallRate=0),0,IF(revenueReduction&gt;0.3,MAX(IF($B1263="Oui - sans lien de dépendance",MIN(2258,F1263,$D1263)*overallRate,MIN(2258,F1263)*overallRate),ROUND(MAX(IF($B1263="Non - avec lien de dépendance",0,MIN((0.75*F1263),1694)),MIN(F1263,(0.75*$D1263),1694)),2)),IF($B1263="Non - avec lien de dépendance",MIN(1129,F1263,$D1263)*overallRate,MIN(2258,F1263)*overallRate)))))</f>
        <v>Effectuez l’étape 1</v>
      </c>
      <c r="I1263" s="3">
        <f t="shared" si="19"/>
        <v>0</v>
      </c>
    </row>
    <row r="1264" spans="7:9" x14ac:dyDescent="0.5">
      <c r="G1264" s="68" t="str">
        <f>IF(ISTEXT(overallRate),"Effectuez l’étape 1",IF($C1264="Yes","Use Step 2a) Weekly for employees on leave with pay",IF(OR(COUNT($D1264,E1264)&lt;&gt;2,overallRate=0),0,IF(revenueReduction&gt;0.3,MAX(IF($B1264="Oui - sans lien de dépendance",MIN(2258,E1264,$D1264)*overallRate,MIN(2258,E1264)*overallRate),ROUND(MAX(IF($B1264="Non - avec lien de dépendance",0,MIN((0.75*E1264),1694)),MIN(E1264,(0.75*$D1264),1694)),2)),IF($B1264="Non - avec lien de dépendance",MIN(1129,E1264,$D1264)*overallRate,MIN(2258,E1264)*overallRate)))))</f>
        <v>Effectuez l’étape 1</v>
      </c>
      <c r="H1264" s="68" t="str">
        <f>IF(ISTEXT(overallRate),"Effectuez l’étape 1",IF($C1264="Yes","Use Step 2a) Weekly for employees on leave with pay",IF(OR(COUNT($D1264,F1264)&lt;&gt;2,overallRate=0),0,IF(revenueReduction&gt;0.3,MAX(IF($B1264="Oui - sans lien de dépendance",MIN(2258,F1264,$D1264)*overallRate,MIN(2258,F1264)*overallRate),ROUND(MAX(IF($B1264="Non - avec lien de dépendance",0,MIN((0.75*F1264),1694)),MIN(F1264,(0.75*$D1264),1694)),2)),IF($B1264="Non - avec lien de dépendance",MIN(1129,F1264,$D1264)*overallRate,MIN(2258,F1264)*overallRate)))))</f>
        <v>Effectuez l’étape 1</v>
      </c>
      <c r="I1264" s="3">
        <f t="shared" si="19"/>
        <v>0</v>
      </c>
    </row>
    <row r="1265" spans="7:9" x14ac:dyDescent="0.5">
      <c r="G1265" s="68" t="str">
        <f>IF(ISTEXT(overallRate),"Effectuez l’étape 1",IF($C1265="Yes","Use Step 2a) Weekly for employees on leave with pay",IF(OR(COUNT($D1265,E1265)&lt;&gt;2,overallRate=0),0,IF(revenueReduction&gt;0.3,MAX(IF($B1265="Oui - sans lien de dépendance",MIN(2258,E1265,$D1265)*overallRate,MIN(2258,E1265)*overallRate),ROUND(MAX(IF($B1265="Non - avec lien de dépendance",0,MIN((0.75*E1265),1694)),MIN(E1265,(0.75*$D1265),1694)),2)),IF($B1265="Non - avec lien de dépendance",MIN(1129,E1265,$D1265)*overallRate,MIN(2258,E1265)*overallRate)))))</f>
        <v>Effectuez l’étape 1</v>
      </c>
      <c r="H1265" s="68" t="str">
        <f>IF(ISTEXT(overallRate),"Effectuez l’étape 1",IF($C1265="Yes","Use Step 2a) Weekly for employees on leave with pay",IF(OR(COUNT($D1265,F1265)&lt;&gt;2,overallRate=0),0,IF(revenueReduction&gt;0.3,MAX(IF($B1265="Oui - sans lien de dépendance",MIN(2258,F1265,$D1265)*overallRate,MIN(2258,F1265)*overallRate),ROUND(MAX(IF($B1265="Non - avec lien de dépendance",0,MIN((0.75*F1265),1694)),MIN(F1265,(0.75*$D1265),1694)),2)),IF($B1265="Non - avec lien de dépendance",MIN(1129,F1265,$D1265)*overallRate,MIN(2258,F1265)*overallRate)))))</f>
        <v>Effectuez l’étape 1</v>
      </c>
      <c r="I1265" s="3">
        <f t="shared" si="19"/>
        <v>0</v>
      </c>
    </row>
    <row r="1266" spans="7:9" x14ac:dyDescent="0.5">
      <c r="G1266" s="68" t="str">
        <f>IF(ISTEXT(overallRate),"Effectuez l’étape 1",IF($C1266="Yes","Use Step 2a) Weekly for employees on leave with pay",IF(OR(COUNT($D1266,E1266)&lt;&gt;2,overallRate=0),0,IF(revenueReduction&gt;0.3,MAX(IF($B1266="Oui - sans lien de dépendance",MIN(2258,E1266,$D1266)*overallRate,MIN(2258,E1266)*overallRate),ROUND(MAX(IF($B1266="Non - avec lien de dépendance",0,MIN((0.75*E1266),1694)),MIN(E1266,(0.75*$D1266),1694)),2)),IF($B1266="Non - avec lien de dépendance",MIN(1129,E1266,$D1266)*overallRate,MIN(2258,E1266)*overallRate)))))</f>
        <v>Effectuez l’étape 1</v>
      </c>
      <c r="H1266" s="68" t="str">
        <f>IF(ISTEXT(overallRate),"Effectuez l’étape 1",IF($C1266="Yes","Use Step 2a) Weekly for employees on leave with pay",IF(OR(COUNT($D1266,F1266)&lt;&gt;2,overallRate=0),0,IF(revenueReduction&gt;0.3,MAX(IF($B1266="Oui - sans lien de dépendance",MIN(2258,F1266,$D1266)*overallRate,MIN(2258,F1266)*overallRate),ROUND(MAX(IF($B1266="Non - avec lien de dépendance",0,MIN((0.75*F1266),1694)),MIN(F1266,(0.75*$D1266),1694)),2)),IF($B1266="Non - avec lien de dépendance",MIN(1129,F1266,$D1266)*overallRate,MIN(2258,F1266)*overallRate)))))</f>
        <v>Effectuez l’étape 1</v>
      </c>
      <c r="I1266" s="3">
        <f t="shared" si="19"/>
        <v>0</v>
      </c>
    </row>
    <row r="1267" spans="7:9" x14ac:dyDescent="0.5">
      <c r="G1267" s="68" t="str">
        <f>IF(ISTEXT(overallRate),"Effectuez l’étape 1",IF($C1267="Yes","Use Step 2a) Weekly for employees on leave with pay",IF(OR(COUNT($D1267,E1267)&lt;&gt;2,overallRate=0),0,IF(revenueReduction&gt;0.3,MAX(IF($B1267="Oui - sans lien de dépendance",MIN(2258,E1267,$D1267)*overallRate,MIN(2258,E1267)*overallRate),ROUND(MAX(IF($B1267="Non - avec lien de dépendance",0,MIN((0.75*E1267),1694)),MIN(E1267,(0.75*$D1267),1694)),2)),IF($B1267="Non - avec lien de dépendance",MIN(1129,E1267,$D1267)*overallRate,MIN(2258,E1267)*overallRate)))))</f>
        <v>Effectuez l’étape 1</v>
      </c>
      <c r="H1267" s="68" t="str">
        <f>IF(ISTEXT(overallRate),"Effectuez l’étape 1",IF($C1267="Yes","Use Step 2a) Weekly for employees on leave with pay",IF(OR(COUNT($D1267,F1267)&lt;&gt;2,overallRate=0),0,IF(revenueReduction&gt;0.3,MAX(IF($B1267="Oui - sans lien de dépendance",MIN(2258,F1267,$D1267)*overallRate,MIN(2258,F1267)*overallRate),ROUND(MAX(IF($B1267="Non - avec lien de dépendance",0,MIN((0.75*F1267),1694)),MIN(F1267,(0.75*$D1267),1694)),2)),IF($B1267="Non - avec lien de dépendance",MIN(1129,F1267,$D1267)*overallRate,MIN(2258,F1267)*overallRate)))))</f>
        <v>Effectuez l’étape 1</v>
      </c>
      <c r="I1267" s="3">
        <f t="shared" si="19"/>
        <v>0</v>
      </c>
    </row>
    <row r="1268" spans="7:9" x14ac:dyDescent="0.5">
      <c r="G1268" s="68" t="str">
        <f>IF(ISTEXT(overallRate),"Effectuez l’étape 1",IF($C1268="Yes","Use Step 2a) Weekly for employees on leave with pay",IF(OR(COUNT($D1268,E1268)&lt;&gt;2,overallRate=0),0,IF(revenueReduction&gt;0.3,MAX(IF($B1268="Oui - sans lien de dépendance",MIN(2258,E1268,$D1268)*overallRate,MIN(2258,E1268)*overallRate),ROUND(MAX(IF($B1268="Non - avec lien de dépendance",0,MIN((0.75*E1268),1694)),MIN(E1268,(0.75*$D1268),1694)),2)),IF($B1268="Non - avec lien de dépendance",MIN(1129,E1268,$D1268)*overallRate,MIN(2258,E1268)*overallRate)))))</f>
        <v>Effectuez l’étape 1</v>
      </c>
      <c r="H1268" s="68" t="str">
        <f>IF(ISTEXT(overallRate),"Effectuez l’étape 1",IF($C1268="Yes","Use Step 2a) Weekly for employees on leave with pay",IF(OR(COUNT($D1268,F1268)&lt;&gt;2,overallRate=0),0,IF(revenueReduction&gt;0.3,MAX(IF($B1268="Oui - sans lien de dépendance",MIN(2258,F1268,$D1268)*overallRate,MIN(2258,F1268)*overallRate),ROUND(MAX(IF($B1268="Non - avec lien de dépendance",0,MIN((0.75*F1268),1694)),MIN(F1268,(0.75*$D1268),1694)),2)),IF($B1268="Non - avec lien de dépendance",MIN(1129,F1268,$D1268)*overallRate,MIN(2258,F1268)*overallRate)))))</f>
        <v>Effectuez l’étape 1</v>
      </c>
      <c r="I1268" s="3">
        <f t="shared" si="19"/>
        <v>0</v>
      </c>
    </row>
    <row r="1269" spans="7:9" x14ac:dyDescent="0.5">
      <c r="G1269" s="68" t="str">
        <f>IF(ISTEXT(overallRate),"Effectuez l’étape 1",IF($C1269="Yes","Use Step 2a) Weekly for employees on leave with pay",IF(OR(COUNT($D1269,E1269)&lt;&gt;2,overallRate=0),0,IF(revenueReduction&gt;0.3,MAX(IF($B1269="Oui - sans lien de dépendance",MIN(2258,E1269,$D1269)*overallRate,MIN(2258,E1269)*overallRate),ROUND(MAX(IF($B1269="Non - avec lien de dépendance",0,MIN((0.75*E1269),1694)),MIN(E1269,(0.75*$D1269),1694)),2)),IF($B1269="Non - avec lien de dépendance",MIN(1129,E1269,$D1269)*overallRate,MIN(2258,E1269)*overallRate)))))</f>
        <v>Effectuez l’étape 1</v>
      </c>
      <c r="H1269" s="68" t="str">
        <f>IF(ISTEXT(overallRate),"Effectuez l’étape 1",IF($C1269="Yes","Use Step 2a) Weekly for employees on leave with pay",IF(OR(COUNT($D1269,F1269)&lt;&gt;2,overallRate=0),0,IF(revenueReduction&gt;0.3,MAX(IF($B1269="Oui - sans lien de dépendance",MIN(2258,F1269,$D1269)*overallRate,MIN(2258,F1269)*overallRate),ROUND(MAX(IF($B1269="Non - avec lien de dépendance",0,MIN((0.75*F1269),1694)),MIN(F1269,(0.75*$D1269),1694)),2)),IF($B1269="Non - avec lien de dépendance",MIN(1129,F1269,$D1269)*overallRate,MIN(2258,F1269)*overallRate)))))</f>
        <v>Effectuez l’étape 1</v>
      </c>
      <c r="I1269" s="3">
        <f t="shared" si="19"/>
        <v>0</v>
      </c>
    </row>
    <row r="1270" spans="7:9" x14ac:dyDescent="0.5">
      <c r="G1270" s="68" t="str">
        <f>IF(ISTEXT(overallRate),"Effectuez l’étape 1",IF($C1270="Yes","Use Step 2a) Weekly for employees on leave with pay",IF(OR(COUNT($D1270,E1270)&lt;&gt;2,overallRate=0),0,IF(revenueReduction&gt;0.3,MAX(IF($B1270="Oui - sans lien de dépendance",MIN(2258,E1270,$D1270)*overallRate,MIN(2258,E1270)*overallRate),ROUND(MAX(IF($B1270="Non - avec lien de dépendance",0,MIN((0.75*E1270),1694)),MIN(E1270,(0.75*$D1270),1694)),2)),IF($B1270="Non - avec lien de dépendance",MIN(1129,E1270,$D1270)*overallRate,MIN(2258,E1270)*overallRate)))))</f>
        <v>Effectuez l’étape 1</v>
      </c>
      <c r="H1270" s="68" t="str">
        <f>IF(ISTEXT(overallRate),"Effectuez l’étape 1",IF($C1270="Yes","Use Step 2a) Weekly for employees on leave with pay",IF(OR(COUNT($D1270,F1270)&lt;&gt;2,overallRate=0),0,IF(revenueReduction&gt;0.3,MAX(IF($B1270="Oui - sans lien de dépendance",MIN(2258,F1270,$D1270)*overallRate,MIN(2258,F1270)*overallRate),ROUND(MAX(IF($B1270="Non - avec lien de dépendance",0,MIN((0.75*F1270),1694)),MIN(F1270,(0.75*$D1270),1694)),2)),IF($B1270="Non - avec lien de dépendance",MIN(1129,F1270,$D1270)*overallRate,MIN(2258,F1270)*overallRate)))))</f>
        <v>Effectuez l’étape 1</v>
      </c>
      <c r="I1270" s="3">
        <f t="shared" si="19"/>
        <v>0</v>
      </c>
    </row>
    <row r="1271" spans="7:9" x14ac:dyDescent="0.5">
      <c r="G1271" s="68" t="str">
        <f>IF(ISTEXT(overallRate),"Effectuez l’étape 1",IF($C1271="Yes","Use Step 2a) Weekly for employees on leave with pay",IF(OR(COUNT($D1271,E1271)&lt;&gt;2,overallRate=0),0,IF(revenueReduction&gt;0.3,MAX(IF($B1271="Oui - sans lien de dépendance",MIN(2258,E1271,$D1271)*overallRate,MIN(2258,E1271)*overallRate),ROUND(MAX(IF($B1271="Non - avec lien de dépendance",0,MIN((0.75*E1271),1694)),MIN(E1271,(0.75*$D1271),1694)),2)),IF($B1271="Non - avec lien de dépendance",MIN(1129,E1271,$D1271)*overallRate,MIN(2258,E1271)*overallRate)))))</f>
        <v>Effectuez l’étape 1</v>
      </c>
      <c r="H1271" s="68" t="str">
        <f>IF(ISTEXT(overallRate),"Effectuez l’étape 1",IF($C1271="Yes","Use Step 2a) Weekly for employees on leave with pay",IF(OR(COUNT($D1271,F1271)&lt;&gt;2,overallRate=0),0,IF(revenueReduction&gt;0.3,MAX(IF($B1271="Oui - sans lien de dépendance",MIN(2258,F1271,$D1271)*overallRate,MIN(2258,F1271)*overallRate),ROUND(MAX(IF($B1271="Non - avec lien de dépendance",0,MIN((0.75*F1271),1694)),MIN(F1271,(0.75*$D1271),1694)),2)),IF($B1271="Non - avec lien de dépendance",MIN(1129,F1271,$D1271)*overallRate,MIN(2258,F1271)*overallRate)))))</f>
        <v>Effectuez l’étape 1</v>
      </c>
      <c r="I1271" s="3">
        <f t="shared" si="19"/>
        <v>0</v>
      </c>
    </row>
    <row r="1272" spans="7:9" x14ac:dyDescent="0.5">
      <c r="G1272" s="68" t="str">
        <f>IF(ISTEXT(overallRate),"Effectuez l’étape 1",IF($C1272="Yes","Use Step 2a) Weekly for employees on leave with pay",IF(OR(COUNT($D1272,E1272)&lt;&gt;2,overallRate=0),0,IF(revenueReduction&gt;0.3,MAX(IF($B1272="Oui - sans lien de dépendance",MIN(2258,E1272,$D1272)*overallRate,MIN(2258,E1272)*overallRate),ROUND(MAX(IF($B1272="Non - avec lien de dépendance",0,MIN((0.75*E1272),1694)),MIN(E1272,(0.75*$D1272),1694)),2)),IF($B1272="Non - avec lien de dépendance",MIN(1129,E1272,$D1272)*overallRate,MIN(2258,E1272)*overallRate)))))</f>
        <v>Effectuez l’étape 1</v>
      </c>
      <c r="H1272" s="68" t="str">
        <f>IF(ISTEXT(overallRate),"Effectuez l’étape 1",IF($C1272="Yes","Use Step 2a) Weekly for employees on leave with pay",IF(OR(COUNT($D1272,F1272)&lt;&gt;2,overallRate=0),0,IF(revenueReduction&gt;0.3,MAX(IF($B1272="Oui - sans lien de dépendance",MIN(2258,F1272,$D1272)*overallRate,MIN(2258,F1272)*overallRate),ROUND(MAX(IF($B1272="Non - avec lien de dépendance",0,MIN((0.75*F1272),1694)),MIN(F1272,(0.75*$D1272),1694)),2)),IF($B1272="Non - avec lien de dépendance",MIN(1129,F1272,$D1272)*overallRate,MIN(2258,F1272)*overallRate)))))</f>
        <v>Effectuez l’étape 1</v>
      </c>
      <c r="I1272" s="3">
        <f t="shared" si="19"/>
        <v>0</v>
      </c>
    </row>
    <row r="1273" spans="7:9" x14ac:dyDescent="0.5">
      <c r="G1273" s="68" t="str">
        <f>IF(ISTEXT(overallRate),"Effectuez l’étape 1",IF($C1273="Yes","Use Step 2a) Weekly for employees on leave with pay",IF(OR(COUNT($D1273,E1273)&lt;&gt;2,overallRate=0),0,IF(revenueReduction&gt;0.3,MAX(IF($B1273="Oui - sans lien de dépendance",MIN(2258,E1273,$D1273)*overallRate,MIN(2258,E1273)*overallRate),ROUND(MAX(IF($B1273="Non - avec lien de dépendance",0,MIN((0.75*E1273),1694)),MIN(E1273,(0.75*$D1273),1694)),2)),IF($B1273="Non - avec lien de dépendance",MIN(1129,E1273,$D1273)*overallRate,MIN(2258,E1273)*overallRate)))))</f>
        <v>Effectuez l’étape 1</v>
      </c>
      <c r="H1273" s="68" t="str">
        <f>IF(ISTEXT(overallRate),"Effectuez l’étape 1",IF($C1273="Yes","Use Step 2a) Weekly for employees on leave with pay",IF(OR(COUNT($D1273,F1273)&lt;&gt;2,overallRate=0),0,IF(revenueReduction&gt;0.3,MAX(IF($B1273="Oui - sans lien de dépendance",MIN(2258,F1273,$D1273)*overallRate,MIN(2258,F1273)*overallRate),ROUND(MAX(IF($B1273="Non - avec lien de dépendance",0,MIN((0.75*F1273),1694)),MIN(F1273,(0.75*$D1273),1694)),2)),IF($B1273="Non - avec lien de dépendance",MIN(1129,F1273,$D1273)*overallRate,MIN(2258,F1273)*overallRate)))))</f>
        <v>Effectuez l’étape 1</v>
      </c>
      <c r="I1273" s="3">
        <f t="shared" si="19"/>
        <v>0</v>
      </c>
    </row>
    <row r="1274" spans="7:9" x14ac:dyDescent="0.5">
      <c r="G1274" s="68" t="str">
        <f>IF(ISTEXT(overallRate),"Effectuez l’étape 1",IF($C1274="Yes","Use Step 2a) Weekly for employees on leave with pay",IF(OR(COUNT($D1274,E1274)&lt;&gt;2,overallRate=0),0,IF(revenueReduction&gt;0.3,MAX(IF($B1274="Oui - sans lien de dépendance",MIN(2258,E1274,$D1274)*overallRate,MIN(2258,E1274)*overallRate),ROUND(MAX(IF($B1274="Non - avec lien de dépendance",0,MIN((0.75*E1274),1694)),MIN(E1274,(0.75*$D1274),1694)),2)),IF($B1274="Non - avec lien de dépendance",MIN(1129,E1274,$D1274)*overallRate,MIN(2258,E1274)*overallRate)))))</f>
        <v>Effectuez l’étape 1</v>
      </c>
      <c r="H1274" s="68" t="str">
        <f>IF(ISTEXT(overallRate),"Effectuez l’étape 1",IF($C1274="Yes","Use Step 2a) Weekly for employees on leave with pay",IF(OR(COUNT($D1274,F1274)&lt;&gt;2,overallRate=0),0,IF(revenueReduction&gt;0.3,MAX(IF($B1274="Oui - sans lien de dépendance",MIN(2258,F1274,$D1274)*overallRate,MIN(2258,F1274)*overallRate),ROUND(MAX(IF($B1274="Non - avec lien de dépendance",0,MIN((0.75*F1274),1694)),MIN(F1274,(0.75*$D1274),1694)),2)),IF($B1274="Non - avec lien de dépendance",MIN(1129,F1274,$D1274)*overallRate,MIN(2258,F1274)*overallRate)))))</f>
        <v>Effectuez l’étape 1</v>
      </c>
      <c r="I1274" s="3">
        <f t="shared" si="19"/>
        <v>0</v>
      </c>
    </row>
    <row r="1275" spans="7:9" x14ac:dyDescent="0.5">
      <c r="G1275" s="68" t="str">
        <f>IF(ISTEXT(overallRate),"Effectuez l’étape 1",IF($C1275="Yes","Use Step 2a) Weekly for employees on leave with pay",IF(OR(COUNT($D1275,E1275)&lt;&gt;2,overallRate=0),0,IF(revenueReduction&gt;0.3,MAX(IF($B1275="Oui - sans lien de dépendance",MIN(2258,E1275,$D1275)*overallRate,MIN(2258,E1275)*overallRate),ROUND(MAX(IF($B1275="Non - avec lien de dépendance",0,MIN((0.75*E1275),1694)),MIN(E1275,(0.75*$D1275),1694)),2)),IF($B1275="Non - avec lien de dépendance",MIN(1129,E1275,$D1275)*overallRate,MIN(2258,E1275)*overallRate)))))</f>
        <v>Effectuez l’étape 1</v>
      </c>
      <c r="H1275" s="68" t="str">
        <f>IF(ISTEXT(overallRate),"Effectuez l’étape 1",IF($C1275="Yes","Use Step 2a) Weekly for employees on leave with pay",IF(OR(COUNT($D1275,F1275)&lt;&gt;2,overallRate=0),0,IF(revenueReduction&gt;0.3,MAX(IF($B1275="Oui - sans lien de dépendance",MIN(2258,F1275,$D1275)*overallRate,MIN(2258,F1275)*overallRate),ROUND(MAX(IF($B1275="Non - avec lien de dépendance",0,MIN((0.75*F1275),1694)),MIN(F1275,(0.75*$D1275),1694)),2)),IF($B1275="Non - avec lien de dépendance",MIN(1129,F1275,$D1275)*overallRate,MIN(2258,F1275)*overallRate)))))</f>
        <v>Effectuez l’étape 1</v>
      </c>
      <c r="I1275" s="3">
        <f t="shared" si="19"/>
        <v>0</v>
      </c>
    </row>
    <row r="1276" spans="7:9" x14ac:dyDescent="0.5">
      <c r="G1276" s="68" t="str">
        <f>IF(ISTEXT(overallRate),"Effectuez l’étape 1",IF($C1276="Yes","Use Step 2a) Weekly for employees on leave with pay",IF(OR(COUNT($D1276,E1276)&lt;&gt;2,overallRate=0),0,IF(revenueReduction&gt;0.3,MAX(IF($B1276="Oui - sans lien de dépendance",MIN(2258,E1276,$D1276)*overallRate,MIN(2258,E1276)*overallRate),ROUND(MAX(IF($B1276="Non - avec lien de dépendance",0,MIN((0.75*E1276),1694)),MIN(E1276,(0.75*$D1276),1694)),2)),IF($B1276="Non - avec lien de dépendance",MIN(1129,E1276,$D1276)*overallRate,MIN(2258,E1276)*overallRate)))))</f>
        <v>Effectuez l’étape 1</v>
      </c>
      <c r="H1276" s="68" t="str">
        <f>IF(ISTEXT(overallRate),"Effectuez l’étape 1",IF($C1276="Yes","Use Step 2a) Weekly for employees on leave with pay",IF(OR(COUNT($D1276,F1276)&lt;&gt;2,overallRate=0),0,IF(revenueReduction&gt;0.3,MAX(IF($B1276="Oui - sans lien de dépendance",MIN(2258,F1276,$D1276)*overallRate,MIN(2258,F1276)*overallRate),ROUND(MAX(IF($B1276="Non - avec lien de dépendance",0,MIN((0.75*F1276),1694)),MIN(F1276,(0.75*$D1276),1694)),2)),IF($B1276="Non - avec lien de dépendance",MIN(1129,F1276,$D1276)*overallRate,MIN(2258,F1276)*overallRate)))))</f>
        <v>Effectuez l’étape 1</v>
      </c>
      <c r="I1276" s="3">
        <f t="shared" si="19"/>
        <v>0</v>
      </c>
    </row>
    <row r="1277" spans="7:9" x14ac:dyDescent="0.5">
      <c r="G1277" s="68" t="str">
        <f>IF(ISTEXT(overallRate),"Effectuez l’étape 1",IF($C1277="Yes","Use Step 2a) Weekly for employees on leave with pay",IF(OR(COUNT($D1277,E1277)&lt;&gt;2,overallRate=0),0,IF(revenueReduction&gt;0.3,MAX(IF($B1277="Oui - sans lien de dépendance",MIN(2258,E1277,$D1277)*overallRate,MIN(2258,E1277)*overallRate),ROUND(MAX(IF($B1277="Non - avec lien de dépendance",0,MIN((0.75*E1277),1694)),MIN(E1277,(0.75*$D1277),1694)),2)),IF($B1277="Non - avec lien de dépendance",MIN(1129,E1277,$D1277)*overallRate,MIN(2258,E1277)*overallRate)))))</f>
        <v>Effectuez l’étape 1</v>
      </c>
      <c r="H1277" s="68" t="str">
        <f>IF(ISTEXT(overallRate),"Effectuez l’étape 1",IF($C1277="Yes","Use Step 2a) Weekly for employees on leave with pay",IF(OR(COUNT($D1277,F1277)&lt;&gt;2,overallRate=0),0,IF(revenueReduction&gt;0.3,MAX(IF($B1277="Oui - sans lien de dépendance",MIN(2258,F1277,$D1277)*overallRate,MIN(2258,F1277)*overallRate),ROUND(MAX(IF($B1277="Non - avec lien de dépendance",0,MIN((0.75*F1277),1694)),MIN(F1277,(0.75*$D1277),1694)),2)),IF($B1277="Non - avec lien de dépendance",MIN(1129,F1277,$D1277)*overallRate,MIN(2258,F1277)*overallRate)))))</f>
        <v>Effectuez l’étape 1</v>
      </c>
      <c r="I1277" s="3">
        <f t="shared" si="19"/>
        <v>0</v>
      </c>
    </row>
    <row r="1278" spans="7:9" x14ac:dyDescent="0.5">
      <c r="G1278" s="68" t="str">
        <f>IF(ISTEXT(overallRate),"Effectuez l’étape 1",IF($C1278="Yes","Use Step 2a) Weekly for employees on leave with pay",IF(OR(COUNT($D1278,E1278)&lt;&gt;2,overallRate=0),0,IF(revenueReduction&gt;0.3,MAX(IF($B1278="Oui - sans lien de dépendance",MIN(2258,E1278,$D1278)*overallRate,MIN(2258,E1278)*overallRate),ROUND(MAX(IF($B1278="Non - avec lien de dépendance",0,MIN((0.75*E1278),1694)),MIN(E1278,(0.75*$D1278),1694)),2)),IF($B1278="Non - avec lien de dépendance",MIN(1129,E1278,$D1278)*overallRate,MIN(2258,E1278)*overallRate)))))</f>
        <v>Effectuez l’étape 1</v>
      </c>
      <c r="H1278" s="68" t="str">
        <f>IF(ISTEXT(overallRate),"Effectuez l’étape 1",IF($C1278="Yes","Use Step 2a) Weekly for employees on leave with pay",IF(OR(COUNT($D1278,F1278)&lt;&gt;2,overallRate=0),0,IF(revenueReduction&gt;0.3,MAX(IF($B1278="Oui - sans lien de dépendance",MIN(2258,F1278,$D1278)*overallRate,MIN(2258,F1278)*overallRate),ROUND(MAX(IF($B1278="Non - avec lien de dépendance",0,MIN((0.75*F1278),1694)),MIN(F1278,(0.75*$D1278),1694)),2)),IF($B1278="Non - avec lien de dépendance",MIN(1129,F1278,$D1278)*overallRate,MIN(2258,F1278)*overallRate)))))</f>
        <v>Effectuez l’étape 1</v>
      </c>
      <c r="I1278" s="3">
        <f t="shared" si="19"/>
        <v>0</v>
      </c>
    </row>
    <row r="1279" spans="7:9" x14ac:dyDescent="0.5">
      <c r="G1279" s="68" t="str">
        <f>IF(ISTEXT(overallRate),"Effectuez l’étape 1",IF($C1279="Yes","Use Step 2a) Weekly for employees on leave with pay",IF(OR(COUNT($D1279,E1279)&lt;&gt;2,overallRate=0),0,IF(revenueReduction&gt;0.3,MAX(IF($B1279="Oui - sans lien de dépendance",MIN(2258,E1279,$D1279)*overallRate,MIN(2258,E1279)*overallRate),ROUND(MAX(IF($B1279="Non - avec lien de dépendance",0,MIN((0.75*E1279),1694)),MIN(E1279,(0.75*$D1279),1694)),2)),IF($B1279="Non - avec lien de dépendance",MIN(1129,E1279,$D1279)*overallRate,MIN(2258,E1279)*overallRate)))))</f>
        <v>Effectuez l’étape 1</v>
      </c>
      <c r="H1279" s="68" t="str">
        <f>IF(ISTEXT(overallRate),"Effectuez l’étape 1",IF($C1279="Yes","Use Step 2a) Weekly for employees on leave with pay",IF(OR(COUNT($D1279,F1279)&lt;&gt;2,overallRate=0),0,IF(revenueReduction&gt;0.3,MAX(IF($B1279="Oui - sans lien de dépendance",MIN(2258,F1279,$D1279)*overallRate,MIN(2258,F1279)*overallRate),ROUND(MAX(IF($B1279="Non - avec lien de dépendance",0,MIN((0.75*F1279),1694)),MIN(F1279,(0.75*$D1279),1694)),2)),IF($B1279="Non - avec lien de dépendance",MIN(1129,F1279,$D1279)*overallRate,MIN(2258,F1279)*overallRate)))))</f>
        <v>Effectuez l’étape 1</v>
      </c>
      <c r="I1279" s="3">
        <f t="shared" si="19"/>
        <v>0</v>
      </c>
    </row>
    <row r="1280" spans="7:9" x14ac:dyDescent="0.5">
      <c r="G1280" s="68" t="str">
        <f>IF(ISTEXT(overallRate),"Effectuez l’étape 1",IF($C1280="Yes","Use Step 2a) Weekly for employees on leave with pay",IF(OR(COUNT($D1280,E1280)&lt;&gt;2,overallRate=0),0,IF(revenueReduction&gt;0.3,MAX(IF($B1280="Oui - sans lien de dépendance",MIN(2258,E1280,$D1280)*overallRate,MIN(2258,E1280)*overallRate),ROUND(MAX(IF($B1280="Non - avec lien de dépendance",0,MIN((0.75*E1280),1694)),MIN(E1280,(0.75*$D1280),1694)),2)),IF($B1280="Non - avec lien de dépendance",MIN(1129,E1280,$D1280)*overallRate,MIN(2258,E1280)*overallRate)))))</f>
        <v>Effectuez l’étape 1</v>
      </c>
      <c r="H1280" s="68" t="str">
        <f>IF(ISTEXT(overallRate),"Effectuez l’étape 1",IF($C1280="Yes","Use Step 2a) Weekly for employees on leave with pay",IF(OR(COUNT($D1280,F1280)&lt;&gt;2,overallRate=0),0,IF(revenueReduction&gt;0.3,MAX(IF($B1280="Oui - sans lien de dépendance",MIN(2258,F1280,$D1280)*overallRate,MIN(2258,F1280)*overallRate),ROUND(MAX(IF($B1280="Non - avec lien de dépendance",0,MIN((0.75*F1280),1694)),MIN(F1280,(0.75*$D1280),1694)),2)),IF($B1280="Non - avec lien de dépendance",MIN(1129,F1280,$D1280)*overallRate,MIN(2258,F1280)*overallRate)))))</f>
        <v>Effectuez l’étape 1</v>
      </c>
      <c r="I1280" s="3">
        <f t="shared" si="19"/>
        <v>0</v>
      </c>
    </row>
    <row r="1281" spans="7:9" x14ac:dyDescent="0.5">
      <c r="G1281" s="68" t="str">
        <f>IF(ISTEXT(overallRate),"Effectuez l’étape 1",IF($C1281="Yes","Use Step 2a) Weekly for employees on leave with pay",IF(OR(COUNT($D1281,E1281)&lt;&gt;2,overallRate=0),0,IF(revenueReduction&gt;0.3,MAX(IF($B1281="Oui - sans lien de dépendance",MIN(2258,E1281,$D1281)*overallRate,MIN(2258,E1281)*overallRate),ROUND(MAX(IF($B1281="Non - avec lien de dépendance",0,MIN((0.75*E1281),1694)),MIN(E1281,(0.75*$D1281),1694)),2)),IF($B1281="Non - avec lien de dépendance",MIN(1129,E1281,$D1281)*overallRate,MIN(2258,E1281)*overallRate)))))</f>
        <v>Effectuez l’étape 1</v>
      </c>
      <c r="H1281" s="68" t="str">
        <f>IF(ISTEXT(overallRate),"Effectuez l’étape 1",IF($C1281="Yes","Use Step 2a) Weekly for employees on leave with pay",IF(OR(COUNT($D1281,F1281)&lt;&gt;2,overallRate=0),0,IF(revenueReduction&gt;0.3,MAX(IF($B1281="Oui - sans lien de dépendance",MIN(2258,F1281,$D1281)*overallRate,MIN(2258,F1281)*overallRate),ROUND(MAX(IF($B1281="Non - avec lien de dépendance",0,MIN((0.75*F1281),1694)),MIN(F1281,(0.75*$D1281),1694)),2)),IF($B1281="Non - avec lien de dépendance",MIN(1129,F1281,$D1281)*overallRate,MIN(2258,F1281)*overallRate)))))</f>
        <v>Effectuez l’étape 1</v>
      </c>
      <c r="I1281" s="3">
        <f t="shared" si="19"/>
        <v>0</v>
      </c>
    </row>
    <row r="1282" spans="7:9" x14ac:dyDescent="0.5">
      <c r="G1282" s="68" t="str">
        <f>IF(ISTEXT(overallRate),"Effectuez l’étape 1",IF($C1282="Yes","Use Step 2a) Weekly for employees on leave with pay",IF(OR(COUNT($D1282,E1282)&lt;&gt;2,overallRate=0),0,IF(revenueReduction&gt;0.3,MAX(IF($B1282="Oui - sans lien de dépendance",MIN(2258,E1282,$D1282)*overallRate,MIN(2258,E1282)*overallRate),ROUND(MAX(IF($B1282="Non - avec lien de dépendance",0,MIN((0.75*E1282),1694)),MIN(E1282,(0.75*$D1282),1694)),2)),IF($B1282="Non - avec lien de dépendance",MIN(1129,E1282,$D1282)*overallRate,MIN(2258,E1282)*overallRate)))))</f>
        <v>Effectuez l’étape 1</v>
      </c>
      <c r="H1282" s="68" t="str">
        <f>IF(ISTEXT(overallRate),"Effectuez l’étape 1",IF($C1282="Yes","Use Step 2a) Weekly for employees on leave with pay",IF(OR(COUNT($D1282,F1282)&lt;&gt;2,overallRate=0),0,IF(revenueReduction&gt;0.3,MAX(IF($B1282="Oui - sans lien de dépendance",MIN(2258,F1282,$D1282)*overallRate,MIN(2258,F1282)*overallRate),ROUND(MAX(IF($B1282="Non - avec lien de dépendance",0,MIN((0.75*F1282),1694)),MIN(F1282,(0.75*$D1282),1694)),2)),IF($B1282="Non - avec lien de dépendance",MIN(1129,F1282,$D1282)*overallRate,MIN(2258,F1282)*overallRate)))))</f>
        <v>Effectuez l’étape 1</v>
      </c>
      <c r="I1282" s="3">
        <f t="shared" si="19"/>
        <v>0</v>
      </c>
    </row>
    <row r="1283" spans="7:9" x14ac:dyDescent="0.5">
      <c r="G1283" s="68" t="str">
        <f>IF(ISTEXT(overallRate),"Effectuez l’étape 1",IF($C1283="Yes","Use Step 2a) Weekly for employees on leave with pay",IF(OR(COUNT($D1283,E1283)&lt;&gt;2,overallRate=0),0,IF(revenueReduction&gt;0.3,MAX(IF($B1283="Oui - sans lien de dépendance",MIN(2258,E1283,$D1283)*overallRate,MIN(2258,E1283)*overallRate),ROUND(MAX(IF($B1283="Non - avec lien de dépendance",0,MIN((0.75*E1283),1694)),MIN(E1283,(0.75*$D1283),1694)),2)),IF($B1283="Non - avec lien de dépendance",MIN(1129,E1283,$D1283)*overallRate,MIN(2258,E1283)*overallRate)))))</f>
        <v>Effectuez l’étape 1</v>
      </c>
      <c r="H1283" s="68" t="str">
        <f>IF(ISTEXT(overallRate),"Effectuez l’étape 1",IF($C1283="Yes","Use Step 2a) Weekly for employees on leave with pay",IF(OR(COUNT($D1283,F1283)&lt;&gt;2,overallRate=0),0,IF(revenueReduction&gt;0.3,MAX(IF($B1283="Oui - sans lien de dépendance",MIN(2258,F1283,$D1283)*overallRate,MIN(2258,F1283)*overallRate),ROUND(MAX(IF($B1283="Non - avec lien de dépendance",0,MIN((0.75*F1283),1694)),MIN(F1283,(0.75*$D1283),1694)),2)),IF($B1283="Non - avec lien de dépendance",MIN(1129,F1283,$D1283)*overallRate,MIN(2258,F1283)*overallRate)))))</f>
        <v>Effectuez l’étape 1</v>
      </c>
      <c r="I1283" s="3">
        <f t="shared" si="19"/>
        <v>0</v>
      </c>
    </row>
    <row r="1284" spans="7:9" x14ac:dyDescent="0.5">
      <c r="G1284" s="68" t="str">
        <f>IF(ISTEXT(overallRate),"Effectuez l’étape 1",IF($C1284="Yes","Use Step 2a) Weekly for employees on leave with pay",IF(OR(COUNT($D1284,E1284)&lt;&gt;2,overallRate=0),0,IF(revenueReduction&gt;0.3,MAX(IF($B1284="Oui - sans lien de dépendance",MIN(2258,E1284,$D1284)*overallRate,MIN(2258,E1284)*overallRate),ROUND(MAX(IF($B1284="Non - avec lien de dépendance",0,MIN((0.75*E1284),1694)),MIN(E1284,(0.75*$D1284),1694)),2)),IF($B1284="Non - avec lien de dépendance",MIN(1129,E1284,$D1284)*overallRate,MIN(2258,E1284)*overallRate)))))</f>
        <v>Effectuez l’étape 1</v>
      </c>
      <c r="H1284" s="68" t="str">
        <f>IF(ISTEXT(overallRate),"Effectuez l’étape 1",IF($C1284="Yes","Use Step 2a) Weekly for employees on leave with pay",IF(OR(COUNT($D1284,F1284)&lt;&gt;2,overallRate=0),0,IF(revenueReduction&gt;0.3,MAX(IF($B1284="Oui - sans lien de dépendance",MIN(2258,F1284,$D1284)*overallRate,MIN(2258,F1284)*overallRate),ROUND(MAX(IF($B1284="Non - avec lien de dépendance",0,MIN((0.75*F1284),1694)),MIN(F1284,(0.75*$D1284),1694)),2)),IF($B1284="Non - avec lien de dépendance",MIN(1129,F1284,$D1284)*overallRate,MIN(2258,F1284)*overallRate)))))</f>
        <v>Effectuez l’étape 1</v>
      </c>
      <c r="I1284" s="3">
        <f t="shared" si="19"/>
        <v>0</v>
      </c>
    </row>
    <row r="1285" spans="7:9" x14ac:dyDescent="0.5">
      <c r="G1285" s="68" t="str">
        <f>IF(ISTEXT(overallRate),"Effectuez l’étape 1",IF($C1285="Yes","Use Step 2a) Weekly for employees on leave with pay",IF(OR(COUNT($D1285,E1285)&lt;&gt;2,overallRate=0),0,IF(revenueReduction&gt;0.3,MAX(IF($B1285="Oui - sans lien de dépendance",MIN(2258,E1285,$D1285)*overallRate,MIN(2258,E1285)*overallRate),ROUND(MAX(IF($B1285="Non - avec lien de dépendance",0,MIN((0.75*E1285),1694)),MIN(E1285,(0.75*$D1285),1694)),2)),IF($B1285="Non - avec lien de dépendance",MIN(1129,E1285,$D1285)*overallRate,MIN(2258,E1285)*overallRate)))))</f>
        <v>Effectuez l’étape 1</v>
      </c>
      <c r="H1285" s="68" t="str">
        <f>IF(ISTEXT(overallRate),"Effectuez l’étape 1",IF($C1285="Yes","Use Step 2a) Weekly for employees on leave with pay",IF(OR(COUNT($D1285,F1285)&lt;&gt;2,overallRate=0),0,IF(revenueReduction&gt;0.3,MAX(IF($B1285="Oui - sans lien de dépendance",MIN(2258,F1285,$D1285)*overallRate,MIN(2258,F1285)*overallRate),ROUND(MAX(IF($B1285="Non - avec lien de dépendance",0,MIN((0.75*F1285),1694)),MIN(F1285,(0.75*$D1285),1694)),2)),IF($B1285="Non - avec lien de dépendance",MIN(1129,F1285,$D1285)*overallRate,MIN(2258,F1285)*overallRate)))))</f>
        <v>Effectuez l’étape 1</v>
      </c>
      <c r="I1285" s="3">
        <f t="shared" si="19"/>
        <v>0</v>
      </c>
    </row>
    <row r="1286" spans="7:9" x14ac:dyDescent="0.5">
      <c r="G1286" s="68" t="str">
        <f>IF(ISTEXT(overallRate),"Effectuez l’étape 1",IF($C1286="Yes","Use Step 2a) Weekly for employees on leave with pay",IF(OR(COUNT($D1286,E1286)&lt;&gt;2,overallRate=0),0,IF(revenueReduction&gt;0.3,MAX(IF($B1286="Oui - sans lien de dépendance",MIN(2258,E1286,$D1286)*overallRate,MIN(2258,E1286)*overallRate),ROUND(MAX(IF($B1286="Non - avec lien de dépendance",0,MIN((0.75*E1286),1694)),MIN(E1286,(0.75*$D1286),1694)),2)),IF($B1286="Non - avec lien de dépendance",MIN(1129,E1286,$D1286)*overallRate,MIN(2258,E1286)*overallRate)))))</f>
        <v>Effectuez l’étape 1</v>
      </c>
      <c r="H1286" s="68" t="str">
        <f>IF(ISTEXT(overallRate),"Effectuez l’étape 1",IF($C1286="Yes","Use Step 2a) Weekly for employees on leave with pay",IF(OR(COUNT($D1286,F1286)&lt;&gt;2,overallRate=0),0,IF(revenueReduction&gt;0.3,MAX(IF($B1286="Oui - sans lien de dépendance",MIN(2258,F1286,$D1286)*overallRate,MIN(2258,F1286)*overallRate),ROUND(MAX(IF($B1286="Non - avec lien de dépendance",0,MIN((0.75*F1286),1694)),MIN(F1286,(0.75*$D1286),1694)),2)),IF($B1286="Non - avec lien de dépendance",MIN(1129,F1286,$D1286)*overallRate,MIN(2258,F1286)*overallRate)))))</f>
        <v>Effectuez l’étape 1</v>
      </c>
      <c r="I1286" s="3">
        <f t="shared" si="19"/>
        <v>0</v>
      </c>
    </row>
    <row r="1287" spans="7:9" x14ac:dyDescent="0.5">
      <c r="G1287" s="68" t="str">
        <f>IF(ISTEXT(overallRate),"Effectuez l’étape 1",IF($C1287="Yes","Use Step 2a) Weekly for employees on leave with pay",IF(OR(COUNT($D1287,E1287)&lt;&gt;2,overallRate=0),0,IF(revenueReduction&gt;0.3,MAX(IF($B1287="Oui - sans lien de dépendance",MIN(2258,E1287,$D1287)*overallRate,MIN(2258,E1287)*overallRate),ROUND(MAX(IF($B1287="Non - avec lien de dépendance",0,MIN((0.75*E1287),1694)),MIN(E1287,(0.75*$D1287),1694)),2)),IF($B1287="Non - avec lien de dépendance",MIN(1129,E1287,$D1287)*overallRate,MIN(2258,E1287)*overallRate)))))</f>
        <v>Effectuez l’étape 1</v>
      </c>
      <c r="H1287" s="68" t="str">
        <f>IF(ISTEXT(overallRate),"Effectuez l’étape 1",IF($C1287="Yes","Use Step 2a) Weekly for employees on leave with pay",IF(OR(COUNT($D1287,F1287)&lt;&gt;2,overallRate=0),0,IF(revenueReduction&gt;0.3,MAX(IF($B1287="Oui - sans lien de dépendance",MIN(2258,F1287,$D1287)*overallRate,MIN(2258,F1287)*overallRate),ROUND(MAX(IF($B1287="Non - avec lien de dépendance",0,MIN((0.75*F1287),1694)),MIN(F1287,(0.75*$D1287),1694)),2)),IF($B1287="Non - avec lien de dépendance",MIN(1129,F1287,$D1287)*overallRate,MIN(2258,F1287)*overallRate)))))</f>
        <v>Effectuez l’étape 1</v>
      </c>
      <c r="I1287" s="3">
        <f t="shared" ref="I1287:I1350" si="20">IF(AND(COUNT(B1287:F1287)&gt;0,OR(COUNT(D1287:F1287)&lt;&gt;3,ISBLANK(B1287))),"Fill out all amounts",IF(COUNTIF(E1287:F1287,0)&gt;0,0,SUM(G1287:H1287)))</f>
        <v>0</v>
      </c>
    </row>
    <row r="1288" spans="7:9" x14ac:dyDescent="0.5">
      <c r="G1288" s="68" t="str">
        <f>IF(ISTEXT(overallRate),"Effectuez l’étape 1",IF($C1288="Yes","Use Step 2a) Weekly for employees on leave with pay",IF(OR(COUNT($D1288,E1288)&lt;&gt;2,overallRate=0),0,IF(revenueReduction&gt;0.3,MAX(IF($B1288="Oui - sans lien de dépendance",MIN(2258,E1288,$D1288)*overallRate,MIN(2258,E1288)*overallRate),ROUND(MAX(IF($B1288="Non - avec lien de dépendance",0,MIN((0.75*E1288),1694)),MIN(E1288,(0.75*$D1288),1694)),2)),IF($B1288="Non - avec lien de dépendance",MIN(1129,E1288,$D1288)*overallRate,MIN(2258,E1288)*overallRate)))))</f>
        <v>Effectuez l’étape 1</v>
      </c>
      <c r="H1288" s="68" t="str">
        <f>IF(ISTEXT(overallRate),"Effectuez l’étape 1",IF($C1288="Yes","Use Step 2a) Weekly for employees on leave with pay",IF(OR(COUNT($D1288,F1288)&lt;&gt;2,overallRate=0),0,IF(revenueReduction&gt;0.3,MAX(IF($B1288="Oui - sans lien de dépendance",MIN(2258,F1288,$D1288)*overallRate,MIN(2258,F1288)*overallRate),ROUND(MAX(IF($B1288="Non - avec lien de dépendance",0,MIN((0.75*F1288),1694)),MIN(F1288,(0.75*$D1288),1694)),2)),IF($B1288="Non - avec lien de dépendance",MIN(1129,F1288,$D1288)*overallRate,MIN(2258,F1288)*overallRate)))))</f>
        <v>Effectuez l’étape 1</v>
      </c>
      <c r="I1288" s="3">
        <f t="shared" si="20"/>
        <v>0</v>
      </c>
    </row>
    <row r="1289" spans="7:9" x14ac:dyDescent="0.5">
      <c r="G1289" s="68" t="str">
        <f>IF(ISTEXT(overallRate),"Effectuez l’étape 1",IF($C1289="Yes","Use Step 2a) Weekly for employees on leave with pay",IF(OR(COUNT($D1289,E1289)&lt;&gt;2,overallRate=0),0,IF(revenueReduction&gt;0.3,MAX(IF($B1289="Oui - sans lien de dépendance",MIN(2258,E1289,$D1289)*overallRate,MIN(2258,E1289)*overallRate),ROUND(MAX(IF($B1289="Non - avec lien de dépendance",0,MIN((0.75*E1289),1694)),MIN(E1289,(0.75*$D1289),1694)),2)),IF($B1289="Non - avec lien de dépendance",MIN(1129,E1289,$D1289)*overallRate,MIN(2258,E1289)*overallRate)))))</f>
        <v>Effectuez l’étape 1</v>
      </c>
      <c r="H1289" s="68" t="str">
        <f>IF(ISTEXT(overallRate),"Effectuez l’étape 1",IF($C1289="Yes","Use Step 2a) Weekly for employees on leave with pay",IF(OR(COUNT($D1289,F1289)&lt;&gt;2,overallRate=0),0,IF(revenueReduction&gt;0.3,MAX(IF($B1289="Oui - sans lien de dépendance",MIN(2258,F1289,$D1289)*overallRate,MIN(2258,F1289)*overallRate),ROUND(MAX(IF($B1289="Non - avec lien de dépendance",0,MIN((0.75*F1289),1694)),MIN(F1289,(0.75*$D1289),1694)),2)),IF($B1289="Non - avec lien de dépendance",MIN(1129,F1289,$D1289)*overallRate,MIN(2258,F1289)*overallRate)))))</f>
        <v>Effectuez l’étape 1</v>
      </c>
      <c r="I1289" s="3">
        <f t="shared" si="20"/>
        <v>0</v>
      </c>
    </row>
    <row r="1290" spans="7:9" x14ac:dyDescent="0.5">
      <c r="G1290" s="68" t="str">
        <f>IF(ISTEXT(overallRate),"Effectuez l’étape 1",IF($C1290="Yes","Use Step 2a) Weekly for employees on leave with pay",IF(OR(COUNT($D1290,E1290)&lt;&gt;2,overallRate=0),0,IF(revenueReduction&gt;0.3,MAX(IF($B1290="Oui - sans lien de dépendance",MIN(2258,E1290,$D1290)*overallRate,MIN(2258,E1290)*overallRate),ROUND(MAX(IF($B1290="Non - avec lien de dépendance",0,MIN((0.75*E1290),1694)),MIN(E1290,(0.75*$D1290),1694)),2)),IF($B1290="Non - avec lien de dépendance",MIN(1129,E1290,$D1290)*overallRate,MIN(2258,E1290)*overallRate)))))</f>
        <v>Effectuez l’étape 1</v>
      </c>
      <c r="H1290" s="68" t="str">
        <f>IF(ISTEXT(overallRate),"Effectuez l’étape 1",IF($C1290="Yes","Use Step 2a) Weekly for employees on leave with pay",IF(OR(COUNT($D1290,F1290)&lt;&gt;2,overallRate=0),0,IF(revenueReduction&gt;0.3,MAX(IF($B1290="Oui - sans lien de dépendance",MIN(2258,F1290,$D1290)*overallRate,MIN(2258,F1290)*overallRate),ROUND(MAX(IF($B1290="Non - avec lien de dépendance",0,MIN((0.75*F1290),1694)),MIN(F1290,(0.75*$D1290),1694)),2)),IF($B1290="Non - avec lien de dépendance",MIN(1129,F1290,$D1290)*overallRate,MIN(2258,F1290)*overallRate)))))</f>
        <v>Effectuez l’étape 1</v>
      </c>
      <c r="I1290" s="3">
        <f t="shared" si="20"/>
        <v>0</v>
      </c>
    </row>
    <row r="1291" spans="7:9" x14ac:dyDescent="0.5">
      <c r="G1291" s="68" t="str">
        <f>IF(ISTEXT(overallRate),"Effectuez l’étape 1",IF($C1291="Yes","Use Step 2a) Weekly for employees on leave with pay",IF(OR(COUNT($D1291,E1291)&lt;&gt;2,overallRate=0),0,IF(revenueReduction&gt;0.3,MAX(IF($B1291="Oui - sans lien de dépendance",MIN(2258,E1291,$D1291)*overallRate,MIN(2258,E1291)*overallRate),ROUND(MAX(IF($B1291="Non - avec lien de dépendance",0,MIN((0.75*E1291),1694)),MIN(E1291,(0.75*$D1291),1694)),2)),IF($B1291="Non - avec lien de dépendance",MIN(1129,E1291,$D1291)*overallRate,MIN(2258,E1291)*overallRate)))))</f>
        <v>Effectuez l’étape 1</v>
      </c>
      <c r="H1291" s="68" t="str">
        <f>IF(ISTEXT(overallRate),"Effectuez l’étape 1",IF($C1291="Yes","Use Step 2a) Weekly for employees on leave with pay",IF(OR(COUNT($D1291,F1291)&lt;&gt;2,overallRate=0),0,IF(revenueReduction&gt;0.3,MAX(IF($B1291="Oui - sans lien de dépendance",MIN(2258,F1291,$D1291)*overallRate,MIN(2258,F1291)*overallRate),ROUND(MAX(IF($B1291="Non - avec lien de dépendance",0,MIN((0.75*F1291),1694)),MIN(F1291,(0.75*$D1291),1694)),2)),IF($B1291="Non - avec lien de dépendance",MIN(1129,F1291,$D1291)*overallRate,MIN(2258,F1291)*overallRate)))))</f>
        <v>Effectuez l’étape 1</v>
      </c>
      <c r="I1291" s="3">
        <f t="shared" si="20"/>
        <v>0</v>
      </c>
    </row>
    <row r="1292" spans="7:9" x14ac:dyDescent="0.5">
      <c r="G1292" s="68" t="str">
        <f>IF(ISTEXT(overallRate),"Effectuez l’étape 1",IF($C1292="Yes","Use Step 2a) Weekly for employees on leave with pay",IF(OR(COUNT($D1292,E1292)&lt;&gt;2,overallRate=0),0,IF(revenueReduction&gt;0.3,MAX(IF($B1292="Oui - sans lien de dépendance",MIN(2258,E1292,$D1292)*overallRate,MIN(2258,E1292)*overallRate),ROUND(MAX(IF($B1292="Non - avec lien de dépendance",0,MIN((0.75*E1292),1694)),MIN(E1292,(0.75*$D1292),1694)),2)),IF($B1292="Non - avec lien de dépendance",MIN(1129,E1292,$D1292)*overallRate,MIN(2258,E1292)*overallRate)))))</f>
        <v>Effectuez l’étape 1</v>
      </c>
      <c r="H1292" s="68" t="str">
        <f>IF(ISTEXT(overallRate),"Effectuez l’étape 1",IF($C1292="Yes","Use Step 2a) Weekly for employees on leave with pay",IF(OR(COUNT($D1292,F1292)&lt;&gt;2,overallRate=0),0,IF(revenueReduction&gt;0.3,MAX(IF($B1292="Oui - sans lien de dépendance",MIN(2258,F1292,$D1292)*overallRate,MIN(2258,F1292)*overallRate),ROUND(MAX(IF($B1292="Non - avec lien de dépendance",0,MIN((0.75*F1292),1694)),MIN(F1292,(0.75*$D1292),1694)),2)),IF($B1292="Non - avec lien de dépendance",MIN(1129,F1292,$D1292)*overallRate,MIN(2258,F1292)*overallRate)))))</f>
        <v>Effectuez l’étape 1</v>
      </c>
      <c r="I1292" s="3">
        <f t="shared" si="20"/>
        <v>0</v>
      </c>
    </row>
    <row r="1293" spans="7:9" x14ac:dyDescent="0.5">
      <c r="G1293" s="68" t="str">
        <f>IF(ISTEXT(overallRate),"Effectuez l’étape 1",IF($C1293="Yes","Use Step 2a) Weekly for employees on leave with pay",IF(OR(COUNT($D1293,E1293)&lt;&gt;2,overallRate=0),0,IF(revenueReduction&gt;0.3,MAX(IF($B1293="Oui - sans lien de dépendance",MIN(2258,E1293,$D1293)*overallRate,MIN(2258,E1293)*overallRate),ROUND(MAX(IF($B1293="Non - avec lien de dépendance",0,MIN((0.75*E1293),1694)),MIN(E1293,(0.75*$D1293),1694)),2)),IF($B1293="Non - avec lien de dépendance",MIN(1129,E1293,$D1293)*overallRate,MIN(2258,E1293)*overallRate)))))</f>
        <v>Effectuez l’étape 1</v>
      </c>
      <c r="H1293" s="68" t="str">
        <f>IF(ISTEXT(overallRate),"Effectuez l’étape 1",IF($C1293="Yes","Use Step 2a) Weekly for employees on leave with pay",IF(OR(COUNT($D1293,F1293)&lt;&gt;2,overallRate=0),0,IF(revenueReduction&gt;0.3,MAX(IF($B1293="Oui - sans lien de dépendance",MIN(2258,F1293,$D1293)*overallRate,MIN(2258,F1293)*overallRate),ROUND(MAX(IF($B1293="Non - avec lien de dépendance",0,MIN((0.75*F1293),1694)),MIN(F1293,(0.75*$D1293),1694)),2)),IF($B1293="Non - avec lien de dépendance",MIN(1129,F1293,$D1293)*overallRate,MIN(2258,F1293)*overallRate)))))</f>
        <v>Effectuez l’étape 1</v>
      </c>
      <c r="I1293" s="3">
        <f t="shared" si="20"/>
        <v>0</v>
      </c>
    </row>
    <row r="1294" spans="7:9" x14ac:dyDescent="0.5">
      <c r="G1294" s="68" t="str">
        <f>IF(ISTEXT(overallRate),"Effectuez l’étape 1",IF($C1294="Yes","Use Step 2a) Weekly for employees on leave with pay",IF(OR(COUNT($D1294,E1294)&lt;&gt;2,overallRate=0),0,IF(revenueReduction&gt;0.3,MAX(IF($B1294="Oui - sans lien de dépendance",MIN(2258,E1294,$D1294)*overallRate,MIN(2258,E1294)*overallRate),ROUND(MAX(IF($B1294="Non - avec lien de dépendance",0,MIN((0.75*E1294),1694)),MIN(E1294,(0.75*$D1294),1694)),2)),IF($B1294="Non - avec lien de dépendance",MIN(1129,E1294,$D1294)*overallRate,MIN(2258,E1294)*overallRate)))))</f>
        <v>Effectuez l’étape 1</v>
      </c>
      <c r="H1294" s="68" t="str">
        <f>IF(ISTEXT(overallRate),"Effectuez l’étape 1",IF($C1294="Yes","Use Step 2a) Weekly for employees on leave with pay",IF(OR(COUNT($D1294,F1294)&lt;&gt;2,overallRate=0),0,IF(revenueReduction&gt;0.3,MAX(IF($B1294="Oui - sans lien de dépendance",MIN(2258,F1294,$D1294)*overallRate,MIN(2258,F1294)*overallRate),ROUND(MAX(IF($B1294="Non - avec lien de dépendance",0,MIN((0.75*F1294),1694)),MIN(F1294,(0.75*$D1294),1694)),2)),IF($B1294="Non - avec lien de dépendance",MIN(1129,F1294,$D1294)*overallRate,MIN(2258,F1294)*overallRate)))))</f>
        <v>Effectuez l’étape 1</v>
      </c>
      <c r="I1294" s="3">
        <f t="shared" si="20"/>
        <v>0</v>
      </c>
    </row>
    <row r="1295" spans="7:9" x14ac:dyDescent="0.5">
      <c r="G1295" s="68" t="str">
        <f>IF(ISTEXT(overallRate),"Effectuez l’étape 1",IF($C1295="Yes","Use Step 2a) Weekly for employees on leave with pay",IF(OR(COUNT($D1295,E1295)&lt;&gt;2,overallRate=0),0,IF(revenueReduction&gt;0.3,MAX(IF($B1295="Oui - sans lien de dépendance",MIN(2258,E1295,$D1295)*overallRate,MIN(2258,E1295)*overallRate),ROUND(MAX(IF($B1295="Non - avec lien de dépendance",0,MIN((0.75*E1295),1694)),MIN(E1295,(0.75*$D1295),1694)),2)),IF($B1295="Non - avec lien de dépendance",MIN(1129,E1295,$D1295)*overallRate,MIN(2258,E1295)*overallRate)))))</f>
        <v>Effectuez l’étape 1</v>
      </c>
      <c r="H1295" s="68" t="str">
        <f>IF(ISTEXT(overallRate),"Effectuez l’étape 1",IF($C1295="Yes","Use Step 2a) Weekly for employees on leave with pay",IF(OR(COUNT($D1295,F1295)&lt;&gt;2,overallRate=0),0,IF(revenueReduction&gt;0.3,MAX(IF($B1295="Oui - sans lien de dépendance",MIN(2258,F1295,$D1295)*overallRate,MIN(2258,F1295)*overallRate),ROUND(MAX(IF($B1295="Non - avec lien de dépendance",0,MIN((0.75*F1295),1694)),MIN(F1295,(0.75*$D1295),1694)),2)),IF($B1295="Non - avec lien de dépendance",MIN(1129,F1295,$D1295)*overallRate,MIN(2258,F1295)*overallRate)))))</f>
        <v>Effectuez l’étape 1</v>
      </c>
      <c r="I1295" s="3">
        <f t="shared" si="20"/>
        <v>0</v>
      </c>
    </row>
    <row r="1296" spans="7:9" x14ac:dyDescent="0.5">
      <c r="G1296" s="68" t="str">
        <f>IF(ISTEXT(overallRate),"Effectuez l’étape 1",IF($C1296="Yes","Use Step 2a) Weekly for employees on leave with pay",IF(OR(COUNT($D1296,E1296)&lt;&gt;2,overallRate=0),0,IF(revenueReduction&gt;0.3,MAX(IF($B1296="Oui - sans lien de dépendance",MIN(2258,E1296,$D1296)*overallRate,MIN(2258,E1296)*overallRate),ROUND(MAX(IF($B1296="Non - avec lien de dépendance",0,MIN((0.75*E1296),1694)),MIN(E1296,(0.75*$D1296),1694)),2)),IF($B1296="Non - avec lien de dépendance",MIN(1129,E1296,$D1296)*overallRate,MIN(2258,E1296)*overallRate)))))</f>
        <v>Effectuez l’étape 1</v>
      </c>
      <c r="H1296" s="68" t="str">
        <f>IF(ISTEXT(overallRate),"Effectuez l’étape 1",IF($C1296="Yes","Use Step 2a) Weekly for employees on leave with pay",IF(OR(COUNT($D1296,F1296)&lt;&gt;2,overallRate=0),0,IF(revenueReduction&gt;0.3,MAX(IF($B1296="Oui - sans lien de dépendance",MIN(2258,F1296,$D1296)*overallRate,MIN(2258,F1296)*overallRate),ROUND(MAX(IF($B1296="Non - avec lien de dépendance",0,MIN((0.75*F1296),1694)),MIN(F1296,(0.75*$D1296),1694)),2)),IF($B1296="Non - avec lien de dépendance",MIN(1129,F1296,$D1296)*overallRate,MIN(2258,F1296)*overallRate)))))</f>
        <v>Effectuez l’étape 1</v>
      </c>
      <c r="I1296" s="3">
        <f t="shared" si="20"/>
        <v>0</v>
      </c>
    </row>
    <row r="1297" spans="7:9" x14ac:dyDescent="0.5">
      <c r="G1297" s="68" t="str">
        <f>IF(ISTEXT(overallRate),"Effectuez l’étape 1",IF($C1297="Yes","Use Step 2a) Weekly for employees on leave with pay",IF(OR(COUNT($D1297,E1297)&lt;&gt;2,overallRate=0),0,IF(revenueReduction&gt;0.3,MAX(IF($B1297="Oui - sans lien de dépendance",MIN(2258,E1297,$D1297)*overallRate,MIN(2258,E1297)*overallRate),ROUND(MAX(IF($B1297="Non - avec lien de dépendance",0,MIN((0.75*E1297),1694)),MIN(E1297,(0.75*$D1297),1694)),2)),IF($B1297="Non - avec lien de dépendance",MIN(1129,E1297,$D1297)*overallRate,MIN(2258,E1297)*overallRate)))))</f>
        <v>Effectuez l’étape 1</v>
      </c>
      <c r="H1297" s="68" t="str">
        <f>IF(ISTEXT(overallRate),"Effectuez l’étape 1",IF($C1297="Yes","Use Step 2a) Weekly for employees on leave with pay",IF(OR(COUNT($D1297,F1297)&lt;&gt;2,overallRate=0),0,IF(revenueReduction&gt;0.3,MAX(IF($B1297="Oui - sans lien de dépendance",MIN(2258,F1297,$D1297)*overallRate,MIN(2258,F1297)*overallRate),ROUND(MAX(IF($B1297="Non - avec lien de dépendance",0,MIN((0.75*F1297),1694)),MIN(F1297,(0.75*$D1297),1694)),2)),IF($B1297="Non - avec lien de dépendance",MIN(1129,F1297,$D1297)*overallRate,MIN(2258,F1297)*overallRate)))))</f>
        <v>Effectuez l’étape 1</v>
      </c>
      <c r="I1297" s="3">
        <f t="shared" si="20"/>
        <v>0</v>
      </c>
    </row>
    <row r="1298" spans="7:9" x14ac:dyDescent="0.5">
      <c r="G1298" s="68" t="str">
        <f>IF(ISTEXT(overallRate),"Effectuez l’étape 1",IF($C1298="Yes","Use Step 2a) Weekly for employees on leave with pay",IF(OR(COUNT($D1298,E1298)&lt;&gt;2,overallRate=0),0,IF(revenueReduction&gt;0.3,MAX(IF($B1298="Oui - sans lien de dépendance",MIN(2258,E1298,$D1298)*overallRate,MIN(2258,E1298)*overallRate),ROUND(MAX(IF($B1298="Non - avec lien de dépendance",0,MIN((0.75*E1298),1694)),MIN(E1298,(0.75*$D1298),1694)),2)),IF($B1298="Non - avec lien de dépendance",MIN(1129,E1298,$D1298)*overallRate,MIN(2258,E1298)*overallRate)))))</f>
        <v>Effectuez l’étape 1</v>
      </c>
      <c r="H1298" s="68" t="str">
        <f>IF(ISTEXT(overallRate),"Effectuez l’étape 1",IF($C1298="Yes","Use Step 2a) Weekly for employees on leave with pay",IF(OR(COUNT($D1298,F1298)&lt;&gt;2,overallRate=0),0,IF(revenueReduction&gt;0.3,MAX(IF($B1298="Oui - sans lien de dépendance",MIN(2258,F1298,$D1298)*overallRate,MIN(2258,F1298)*overallRate),ROUND(MAX(IF($B1298="Non - avec lien de dépendance",0,MIN((0.75*F1298),1694)),MIN(F1298,(0.75*$D1298),1694)),2)),IF($B1298="Non - avec lien de dépendance",MIN(1129,F1298,$D1298)*overallRate,MIN(2258,F1298)*overallRate)))))</f>
        <v>Effectuez l’étape 1</v>
      </c>
      <c r="I1298" s="3">
        <f t="shared" si="20"/>
        <v>0</v>
      </c>
    </row>
    <row r="1299" spans="7:9" x14ac:dyDescent="0.5">
      <c r="G1299" s="68" t="str">
        <f>IF(ISTEXT(overallRate),"Effectuez l’étape 1",IF($C1299="Yes","Use Step 2a) Weekly for employees on leave with pay",IF(OR(COUNT($D1299,E1299)&lt;&gt;2,overallRate=0),0,IF(revenueReduction&gt;0.3,MAX(IF($B1299="Oui - sans lien de dépendance",MIN(2258,E1299,$D1299)*overallRate,MIN(2258,E1299)*overallRate),ROUND(MAX(IF($B1299="Non - avec lien de dépendance",0,MIN((0.75*E1299),1694)),MIN(E1299,(0.75*$D1299),1694)),2)),IF($B1299="Non - avec lien de dépendance",MIN(1129,E1299,$D1299)*overallRate,MIN(2258,E1299)*overallRate)))))</f>
        <v>Effectuez l’étape 1</v>
      </c>
      <c r="H1299" s="68" t="str">
        <f>IF(ISTEXT(overallRate),"Effectuez l’étape 1",IF($C1299="Yes","Use Step 2a) Weekly for employees on leave with pay",IF(OR(COUNT($D1299,F1299)&lt;&gt;2,overallRate=0),0,IF(revenueReduction&gt;0.3,MAX(IF($B1299="Oui - sans lien de dépendance",MIN(2258,F1299,$D1299)*overallRate,MIN(2258,F1299)*overallRate),ROUND(MAX(IF($B1299="Non - avec lien de dépendance",0,MIN((0.75*F1299),1694)),MIN(F1299,(0.75*$D1299),1694)),2)),IF($B1299="Non - avec lien de dépendance",MIN(1129,F1299,$D1299)*overallRate,MIN(2258,F1299)*overallRate)))))</f>
        <v>Effectuez l’étape 1</v>
      </c>
      <c r="I1299" s="3">
        <f t="shared" si="20"/>
        <v>0</v>
      </c>
    </row>
    <row r="1300" spans="7:9" x14ac:dyDescent="0.5">
      <c r="G1300" s="68" t="str">
        <f>IF(ISTEXT(overallRate),"Effectuez l’étape 1",IF($C1300="Yes","Use Step 2a) Weekly for employees on leave with pay",IF(OR(COUNT($D1300,E1300)&lt;&gt;2,overallRate=0),0,IF(revenueReduction&gt;0.3,MAX(IF($B1300="Oui - sans lien de dépendance",MIN(2258,E1300,$D1300)*overallRate,MIN(2258,E1300)*overallRate),ROUND(MAX(IF($B1300="Non - avec lien de dépendance",0,MIN((0.75*E1300),1694)),MIN(E1300,(0.75*$D1300),1694)),2)),IF($B1300="Non - avec lien de dépendance",MIN(1129,E1300,$D1300)*overallRate,MIN(2258,E1300)*overallRate)))))</f>
        <v>Effectuez l’étape 1</v>
      </c>
      <c r="H1300" s="68" t="str">
        <f>IF(ISTEXT(overallRate),"Effectuez l’étape 1",IF($C1300="Yes","Use Step 2a) Weekly for employees on leave with pay",IF(OR(COUNT($D1300,F1300)&lt;&gt;2,overallRate=0),0,IF(revenueReduction&gt;0.3,MAX(IF($B1300="Oui - sans lien de dépendance",MIN(2258,F1300,$D1300)*overallRate,MIN(2258,F1300)*overallRate),ROUND(MAX(IF($B1300="Non - avec lien de dépendance",0,MIN((0.75*F1300),1694)),MIN(F1300,(0.75*$D1300),1694)),2)),IF($B1300="Non - avec lien de dépendance",MIN(1129,F1300,$D1300)*overallRate,MIN(2258,F1300)*overallRate)))))</f>
        <v>Effectuez l’étape 1</v>
      </c>
      <c r="I1300" s="3">
        <f t="shared" si="20"/>
        <v>0</v>
      </c>
    </row>
    <row r="1301" spans="7:9" x14ac:dyDescent="0.5">
      <c r="G1301" s="68" t="str">
        <f>IF(ISTEXT(overallRate),"Effectuez l’étape 1",IF($C1301="Yes","Use Step 2a) Weekly for employees on leave with pay",IF(OR(COUNT($D1301,E1301)&lt;&gt;2,overallRate=0),0,IF(revenueReduction&gt;0.3,MAX(IF($B1301="Oui - sans lien de dépendance",MIN(2258,E1301,$D1301)*overallRate,MIN(2258,E1301)*overallRate),ROUND(MAX(IF($B1301="Non - avec lien de dépendance",0,MIN((0.75*E1301),1694)),MIN(E1301,(0.75*$D1301),1694)),2)),IF($B1301="Non - avec lien de dépendance",MIN(1129,E1301,$D1301)*overallRate,MIN(2258,E1301)*overallRate)))))</f>
        <v>Effectuez l’étape 1</v>
      </c>
      <c r="H1301" s="68" t="str">
        <f>IF(ISTEXT(overallRate),"Effectuez l’étape 1",IF($C1301="Yes","Use Step 2a) Weekly for employees on leave with pay",IF(OR(COUNT($D1301,F1301)&lt;&gt;2,overallRate=0),0,IF(revenueReduction&gt;0.3,MAX(IF($B1301="Oui - sans lien de dépendance",MIN(2258,F1301,$D1301)*overallRate,MIN(2258,F1301)*overallRate),ROUND(MAX(IF($B1301="Non - avec lien de dépendance",0,MIN((0.75*F1301),1694)),MIN(F1301,(0.75*$D1301),1694)),2)),IF($B1301="Non - avec lien de dépendance",MIN(1129,F1301,$D1301)*overallRate,MIN(2258,F1301)*overallRate)))))</f>
        <v>Effectuez l’étape 1</v>
      </c>
      <c r="I1301" s="3">
        <f t="shared" si="20"/>
        <v>0</v>
      </c>
    </row>
    <row r="1302" spans="7:9" x14ac:dyDescent="0.5">
      <c r="G1302" s="68" t="str">
        <f>IF(ISTEXT(overallRate),"Effectuez l’étape 1",IF($C1302="Yes","Use Step 2a) Weekly for employees on leave with pay",IF(OR(COUNT($D1302,E1302)&lt;&gt;2,overallRate=0),0,IF(revenueReduction&gt;0.3,MAX(IF($B1302="Oui - sans lien de dépendance",MIN(2258,E1302,$D1302)*overallRate,MIN(2258,E1302)*overallRate),ROUND(MAX(IF($B1302="Non - avec lien de dépendance",0,MIN((0.75*E1302),1694)),MIN(E1302,(0.75*$D1302),1694)),2)),IF($B1302="Non - avec lien de dépendance",MIN(1129,E1302,$D1302)*overallRate,MIN(2258,E1302)*overallRate)))))</f>
        <v>Effectuez l’étape 1</v>
      </c>
      <c r="H1302" s="68" t="str">
        <f>IF(ISTEXT(overallRate),"Effectuez l’étape 1",IF($C1302="Yes","Use Step 2a) Weekly for employees on leave with pay",IF(OR(COUNT($D1302,F1302)&lt;&gt;2,overallRate=0),0,IF(revenueReduction&gt;0.3,MAX(IF($B1302="Oui - sans lien de dépendance",MIN(2258,F1302,$D1302)*overallRate,MIN(2258,F1302)*overallRate),ROUND(MAX(IF($B1302="Non - avec lien de dépendance",0,MIN((0.75*F1302),1694)),MIN(F1302,(0.75*$D1302),1694)),2)),IF($B1302="Non - avec lien de dépendance",MIN(1129,F1302,$D1302)*overallRate,MIN(2258,F1302)*overallRate)))))</f>
        <v>Effectuez l’étape 1</v>
      </c>
      <c r="I1302" s="3">
        <f t="shared" si="20"/>
        <v>0</v>
      </c>
    </row>
    <row r="1303" spans="7:9" x14ac:dyDescent="0.5">
      <c r="G1303" s="68" t="str">
        <f>IF(ISTEXT(overallRate),"Effectuez l’étape 1",IF($C1303="Yes","Use Step 2a) Weekly for employees on leave with pay",IF(OR(COUNT($D1303,E1303)&lt;&gt;2,overallRate=0),0,IF(revenueReduction&gt;0.3,MAX(IF($B1303="Oui - sans lien de dépendance",MIN(2258,E1303,$D1303)*overallRate,MIN(2258,E1303)*overallRate),ROUND(MAX(IF($B1303="Non - avec lien de dépendance",0,MIN((0.75*E1303),1694)),MIN(E1303,(0.75*$D1303),1694)),2)),IF($B1303="Non - avec lien de dépendance",MIN(1129,E1303,$D1303)*overallRate,MIN(2258,E1303)*overallRate)))))</f>
        <v>Effectuez l’étape 1</v>
      </c>
      <c r="H1303" s="68" t="str">
        <f>IF(ISTEXT(overallRate),"Effectuez l’étape 1",IF($C1303="Yes","Use Step 2a) Weekly for employees on leave with pay",IF(OR(COUNT($D1303,F1303)&lt;&gt;2,overallRate=0),0,IF(revenueReduction&gt;0.3,MAX(IF($B1303="Oui - sans lien de dépendance",MIN(2258,F1303,$D1303)*overallRate,MIN(2258,F1303)*overallRate),ROUND(MAX(IF($B1303="Non - avec lien de dépendance",0,MIN((0.75*F1303),1694)),MIN(F1303,(0.75*$D1303),1694)),2)),IF($B1303="Non - avec lien de dépendance",MIN(1129,F1303,$D1303)*overallRate,MIN(2258,F1303)*overallRate)))))</f>
        <v>Effectuez l’étape 1</v>
      </c>
      <c r="I1303" s="3">
        <f t="shared" si="20"/>
        <v>0</v>
      </c>
    </row>
    <row r="1304" spans="7:9" x14ac:dyDescent="0.5">
      <c r="G1304" s="68" t="str">
        <f>IF(ISTEXT(overallRate),"Effectuez l’étape 1",IF($C1304="Yes","Use Step 2a) Weekly for employees on leave with pay",IF(OR(COUNT($D1304,E1304)&lt;&gt;2,overallRate=0),0,IF(revenueReduction&gt;0.3,MAX(IF($B1304="Oui - sans lien de dépendance",MIN(2258,E1304,$D1304)*overallRate,MIN(2258,E1304)*overallRate),ROUND(MAX(IF($B1304="Non - avec lien de dépendance",0,MIN((0.75*E1304),1694)),MIN(E1304,(0.75*$D1304),1694)),2)),IF($B1304="Non - avec lien de dépendance",MIN(1129,E1304,$D1304)*overallRate,MIN(2258,E1304)*overallRate)))))</f>
        <v>Effectuez l’étape 1</v>
      </c>
      <c r="H1304" s="68" t="str">
        <f>IF(ISTEXT(overallRate),"Effectuez l’étape 1",IF($C1304="Yes","Use Step 2a) Weekly for employees on leave with pay",IF(OR(COUNT($D1304,F1304)&lt;&gt;2,overallRate=0),0,IF(revenueReduction&gt;0.3,MAX(IF($B1304="Oui - sans lien de dépendance",MIN(2258,F1304,$D1304)*overallRate,MIN(2258,F1304)*overallRate),ROUND(MAX(IF($B1304="Non - avec lien de dépendance",0,MIN((0.75*F1304),1694)),MIN(F1304,(0.75*$D1304),1694)),2)),IF($B1304="Non - avec lien de dépendance",MIN(1129,F1304,$D1304)*overallRate,MIN(2258,F1304)*overallRate)))))</f>
        <v>Effectuez l’étape 1</v>
      </c>
      <c r="I1304" s="3">
        <f t="shared" si="20"/>
        <v>0</v>
      </c>
    </row>
    <row r="1305" spans="7:9" x14ac:dyDescent="0.5">
      <c r="G1305" s="68" t="str">
        <f>IF(ISTEXT(overallRate),"Effectuez l’étape 1",IF($C1305="Yes","Use Step 2a) Weekly for employees on leave with pay",IF(OR(COUNT($D1305,E1305)&lt;&gt;2,overallRate=0),0,IF(revenueReduction&gt;0.3,MAX(IF($B1305="Oui - sans lien de dépendance",MIN(2258,E1305,$D1305)*overallRate,MIN(2258,E1305)*overallRate),ROUND(MAX(IF($B1305="Non - avec lien de dépendance",0,MIN((0.75*E1305),1694)),MIN(E1305,(0.75*$D1305),1694)),2)),IF($B1305="Non - avec lien de dépendance",MIN(1129,E1305,$D1305)*overallRate,MIN(2258,E1305)*overallRate)))))</f>
        <v>Effectuez l’étape 1</v>
      </c>
      <c r="H1305" s="68" t="str">
        <f>IF(ISTEXT(overallRate),"Effectuez l’étape 1",IF($C1305="Yes","Use Step 2a) Weekly for employees on leave with pay",IF(OR(COUNT($D1305,F1305)&lt;&gt;2,overallRate=0),0,IF(revenueReduction&gt;0.3,MAX(IF($B1305="Oui - sans lien de dépendance",MIN(2258,F1305,$D1305)*overallRate,MIN(2258,F1305)*overallRate),ROUND(MAX(IF($B1305="Non - avec lien de dépendance",0,MIN((0.75*F1305),1694)),MIN(F1305,(0.75*$D1305),1694)),2)),IF($B1305="Non - avec lien de dépendance",MIN(1129,F1305,$D1305)*overallRate,MIN(2258,F1305)*overallRate)))))</f>
        <v>Effectuez l’étape 1</v>
      </c>
      <c r="I1305" s="3">
        <f t="shared" si="20"/>
        <v>0</v>
      </c>
    </row>
    <row r="1306" spans="7:9" x14ac:dyDescent="0.5">
      <c r="G1306" s="68" t="str">
        <f>IF(ISTEXT(overallRate),"Effectuez l’étape 1",IF($C1306="Yes","Use Step 2a) Weekly for employees on leave with pay",IF(OR(COUNT($D1306,E1306)&lt;&gt;2,overallRate=0),0,IF(revenueReduction&gt;0.3,MAX(IF($B1306="Oui - sans lien de dépendance",MIN(2258,E1306,$D1306)*overallRate,MIN(2258,E1306)*overallRate),ROUND(MAX(IF($B1306="Non - avec lien de dépendance",0,MIN((0.75*E1306),1694)),MIN(E1306,(0.75*$D1306),1694)),2)),IF($B1306="Non - avec lien de dépendance",MIN(1129,E1306,$D1306)*overallRate,MIN(2258,E1306)*overallRate)))))</f>
        <v>Effectuez l’étape 1</v>
      </c>
      <c r="H1306" s="68" t="str">
        <f>IF(ISTEXT(overallRate),"Effectuez l’étape 1",IF($C1306="Yes","Use Step 2a) Weekly for employees on leave with pay",IF(OR(COUNT($D1306,F1306)&lt;&gt;2,overallRate=0),0,IF(revenueReduction&gt;0.3,MAX(IF($B1306="Oui - sans lien de dépendance",MIN(2258,F1306,$D1306)*overallRate,MIN(2258,F1306)*overallRate),ROUND(MAX(IF($B1306="Non - avec lien de dépendance",0,MIN((0.75*F1306),1694)),MIN(F1306,(0.75*$D1306),1694)),2)),IF($B1306="Non - avec lien de dépendance",MIN(1129,F1306,$D1306)*overallRate,MIN(2258,F1306)*overallRate)))))</f>
        <v>Effectuez l’étape 1</v>
      </c>
      <c r="I1306" s="3">
        <f t="shared" si="20"/>
        <v>0</v>
      </c>
    </row>
    <row r="1307" spans="7:9" x14ac:dyDescent="0.5">
      <c r="G1307" s="68" t="str">
        <f>IF(ISTEXT(overallRate),"Effectuez l’étape 1",IF($C1307="Yes","Use Step 2a) Weekly for employees on leave with pay",IF(OR(COUNT($D1307,E1307)&lt;&gt;2,overallRate=0),0,IF(revenueReduction&gt;0.3,MAX(IF($B1307="Oui - sans lien de dépendance",MIN(2258,E1307,$D1307)*overallRate,MIN(2258,E1307)*overallRate),ROUND(MAX(IF($B1307="Non - avec lien de dépendance",0,MIN((0.75*E1307),1694)),MIN(E1307,(0.75*$D1307),1694)),2)),IF($B1307="Non - avec lien de dépendance",MIN(1129,E1307,$D1307)*overallRate,MIN(2258,E1307)*overallRate)))))</f>
        <v>Effectuez l’étape 1</v>
      </c>
      <c r="H1307" s="68" t="str">
        <f>IF(ISTEXT(overallRate),"Effectuez l’étape 1",IF($C1307="Yes","Use Step 2a) Weekly for employees on leave with pay",IF(OR(COUNT($D1307,F1307)&lt;&gt;2,overallRate=0),0,IF(revenueReduction&gt;0.3,MAX(IF($B1307="Oui - sans lien de dépendance",MIN(2258,F1307,$D1307)*overallRate,MIN(2258,F1307)*overallRate),ROUND(MAX(IF($B1307="Non - avec lien de dépendance",0,MIN((0.75*F1307),1694)),MIN(F1307,(0.75*$D1307),1694)),2)),IF($B1307="Non - avec lien de dépendance",MIN(1129,F1307,$D1307)*overallRate,MIN(2258,F1307)*overallRate)))))</f>
        <v>Effectuez l’étape 1</v>
      </c>
      <c r="I1307" s="3">
        <f t="shared" si="20"/>
        <v>0</v>
      </c>
    </row>
    <row r="1308" spans="7:9" x14ac:dyDescent="0.5">
      <c r="G1308" s="68" t="str">
        <f>IF(ISTEXT(overallRate),"Effectuez l’étape 1",IF($C1308="Yes","Use Step 2a) Weekly for employees on leave with pay",IF(OR(COUNT($D1308,E1308)&lt;&gt;2,overallRate=0),0,IF(revenueReduction&gt;0.3,MAX(IF($B1308="Oui - sans lien de dépendance",MIN(2258,E1308,$D1308)*overallRate,MIN(2258,E1308)*overallRate),ROUND(MAX(IF($B1308="Non - avec lien de dépendance",0,MIN((0.75*E1308),1694)),MIN(E1308,(0.75*$D1308),1694)),2)),IF($B1308="Non - avec lien de dépendance",MIN(1129,E1308,$D1308)*overallRate,MIN(2258,E1308)*overallRate)))))</f>
        <v>Effectuez l’étape 1</v>
      </c>
      <c r="H1308" s="68" t="str">
        <f>IF(ISTEXT(overallRate),"Effectuez l’étape 1",IF($C1308="Yes","Use Step 2a) Weekly for employees on leave with pay",IF(OR(COUNT($D1308,F1308)&lt;&gt;2,overallRate=0),0,IF(revenueReduction&gt;0.3,MAX(IF($B1308="Oui - sans lien de dépendance",MIN(2258,F1308,$D1308)*overallRate,MIN(2258,F1308)*overallRate),ROUND(MAX(IF($B1308="Non - avec lien de dépendance",0,MIN((0.75*F1308),1694)),MIN(F1308,(0.75*$D1308),1694)),2)),IF($B1308="Non - avec lien de dépendance",MIN(1129,F1308,$D1308)*overallRate,MIN(2258,F1308)*overallRate)))))</f>
        <v>Effectuez l’étape 1</v>
      </c>
      <c r="I1308" s="3">
        <f t="shared" si="20"/>
        <v>0</v>
      </c>
    </row>
    <row r="1309" spans="7:9" x14ac:dyDescent="0.5">
      <c r="G1309" s="68" t="str">
        <f>IF(ISTEXT(overallRate),"Effectuez l’étape 1",IF($C1309="Yes","Use Step 2a) Weekly for employees on leave with pay",IF(OR(COUNT($D1309,E1309)&lt;&gt;2,overallRate=0),0,IF(revenueReduction&gt;0.3,MAX(IF($B1309="Oui - sans lien de dépendance",MIN(2258,E1309,$D1309)*overallRate,MIN(2258,E1309)*overallRate),ROUND(MAX(IF($B1309="Non - avec lien de dépendance",0,MIN((0.75*E1309),1694)),MIN(E1309,(0.75*$D1309),1694)),2)),IF($B1309="Non - avec lien de dépendance",MIN(1129,E1309,$D1309)*overallRate,MIN(2258,E1309)*overallRate)))))</f>
        <v>Effectuez l’étape 1</v>
      </c>
      <c r="H1309" s="68" t="str">
        <f>IF(ISTEXT(overallRate),"Effectuez l’étape 1",IF($C1309="Yes","Use Step 2a) Weekly for employees on leave with pay",IF(OR(COUNT($D1309,F1309)&lt;&gt;2,overallRate=0),0,IF(revenueReduction&gt;0.3,MAX(IF($B1309="Oui - sans lien de dépendance",MIN(2258,F1309,$D1309)*overallRate,MIN(2258,F1309)*overallRate),ROUND(MAX(IF($B1309="Non - avec lien de dépendance",0,MIN((0.75*F1309),1694)),MIN(F1309,(0.75*$D1309),1694)),2)),IF($B1309="Non - avec lien de dépendance",MIN(1129,F1309,$D1309)*overallRate,MIN(2258,F1309)*overallRate)))))</f>
        <v>Effectuez l’étape 1</v>
      </c>
      <c r="I1309" s="3">
        <f t="shared" si="20"/>
        <v>0</v>
      </c>
    </row>
    <row r="1310" spans="7:9" x14ac:dyDescent="0.5">
      <c r="G1310" s="68" t="str">
        <f>IF(ISTEXT(overallRate),"Effectuez l’étape 1",IF($C1310="Yes","Use Step 2a) Weekly for employees on leave with pay",IF(OR(COUNT($D1310,E1310)&lt;&gt;2,overallRate=0),0,IF(revenueReduction&gt;0.3,MAX(IF($B1310="Oui - sans lien de dépendance",MIN(2258,E1310,$D1310)*overallRate,MIN(2258,E1310)*overallRate),ROUND(MAX(IF($B1310="Non - avec lien de dépendance",0,MIN((0.75*E1310),1694)),MIN(E1310,(0.75*$D1310),1694)),2)),IF($B1310="Non - avec lien de dépendance",MIN(1129,E1310,$D1310)*overallRate,MIN(2258,E1310)*overallRate)))))</f>
        <v>Effectuez l’étape 1</v>
      </c>
      <c r="H1310" s="68" t="str">
        <f>IF(ISTEXT(overallRate),"Effectuez l’étape 1",IF($C1310="Yes","Use Step 2a) Weekly for employees on leave with pay",IF(OR(COUNT($D1310,F1310)&lt;&gt;2,overallRate=0),0,IF(revenueReduction&gt;0.3,MAX(IF($B1310="Oui - sans lien de dépendance",MIN(2258,F1310,$D1310)*overallRate,MIN(2258,F1310)*overallRate),ROUND(MAX(IF($B1310="Non - avec lien de dépendance",0,MIN((0.75*F1310),1694)),MIN(F1310,(0.75*$D1310),1694)),2)),IF($B1310="Non - avec lien de dépendance",MIN(1129,F1310,$D1310)*overallRate,MIN(2258,F1310)*overallRate)))))</f>
        <v>Effectuez l’étape 1</v>
      </c>
      <c r="I1310" s="3">
        <f t="shared" si="20"/>
        <v>0</v>
      </c>
    </row>
    <row r="1311" spans="7:9" x14ac:dyDescent="0.5">
      <c r="G1311" s="68" t="str">
        <f>IF(ISTEXT(overallRate),"Effectuez l’étape 1",IF($C1311="Yes","Use Step 2a) Weekly for employees on leave with pay",IF(OR(COUNT($D1311,E1311)&lt;&gt;2,overallRate=0),0,IF(revenueReduction&gt;0.3,MAX(IF($B1311="Oui - sans lien de dépendance",MIN(2258,E1311,$D1311)*overallRate,MIN(2258,E1311)*overallRate),ROUND(MAX(IF($B1311="Non - avec lien de dépendance",0,MIN((0.75*E1311),1694)),MIN(E1311,(0.75*$D1311),1694)),2)),IF($B1311="Non - avec lien de dépendance",MIN(1129,E1311,$D1311)*overallRate,MIN(2258,E1311)*overallRate)))))</f>
        <v>Effectuez l’étape 1</v>
      </c>
      <c r="H1311" s="68" t="str">
        <f>IF(ISTEXT(overallRate),"Effectuez l’étape 1",IF($C1311="Yes","Use Step 2a) Weekly for employees on leave with pay",IF(OR(COUNT($D1311,F1311)&lt;&gt;2,overallRate=0),0,IF(revenueReduction&gt;0.3,MAX(IF($B1311="Oui - sans lien de dépendance",MIN(2258,F1311,$D1311)*overallRate,MIN(2258,F1311)*overallRate),ROUND(MAX(IF($B1311="Non - avec lien de dépendance",0,MIN((0.75*F1311),1694)),MIN(F1311,(0.75*$D1311),1694)),2)),IF($B1311="Non - avec lien de dépendance",MIN(1129,F1311,$D1311)*overallRate,MIN(2258,F1311)*overallRate)))))</f>
        <v>Effectuez l’étape 1</v>
      </c>
      <c r="I1311" s="3">
        <f t="shared" si="20"/>
        <v>0</v>
      </c>
    </row>
    <row r="1312" spans="7:9" x14ac:dyDescent="0.5">
      <c r="G1312" s="68" t="str">
        <f>IF(ISTEXT(overallRate),"Effectuez l’étape 1",IF($C1312="Yes","Use Step 2a) Weekly for employees on leave with pay",IF(OR(COUNT($D1312,E1312)&lt;&gt;2,overallRate=0),0,IF(revenueReduction&gt;0.3,MAX(IF($B1312="Oui - sans lien de dépendance",MIN(2258,E1312,$D1312)*overallRate,MIN(2258,E1312)*overallRate),ROUND(MAX(IF($B1312="Non - avec lien de dépendance",0,MIN((0.75*E1312),1694)),MIN(E1312,(0.75*$D1312),1694)),2)),IF($B1312="Non - avec lien de dépendance",MIN(1129,E1312,$D1312)*overallRate,MIN(2258,E1312)*overallRate)))))</f>
        <v>Effectuez l’étape 1</v>
      </c>
      <c r="H1312" s="68" t="str">
        <f>IF(ISTEXT(overallRate),"Effectuez l’étape 1",IF($C1312="Yes","Use Step 2a) Weekly for employees on leave with pay",IF(OR(COUNT($D1312,F1312)&lt;&gt;2,overallRate=0),0,IF(revenueReduction&gt;0.3,MAX(IF($B1312="Oui - sans lien de dépendance",MIN(2258,F1312,$D1312)*overallRate,MIN(2258,F1312)*overallRate),ROUND(MAX(IF($B1312="Non - avec lien de dépendance",0,MIN((0.75*F1312),1694)),MIN(F1312,(0.75*$D1312),1694)),2)),IF($B1312="Non - avec lien de dépendance",MIN(1129,F1312,$D1312)*overallRate,MIN(2258,F1312)*overallRate)))))</f>
        <v>Effectuez l’étape 1</v>
      </c>
      <c r="I1312" s="3">
        <f t="shared" si="20"/>
        <v>0</v>
      </c>
    </row>
    <row r="1313" spans="7:9" x14ac:dyDescent="0.5">
      <c r="G1313" s="68" t="str">
        <f>IF(ISTEXT(overallRate),"Effectuez l’étape 1",IF($C1313="Yes","Use Step 2a) Weekly for employees on leave with pay",IF(OR(COUNT($D1313,E1313)&lt;&gt;2,overallRate=0),0,IF(revenueReduction&gt;0.3,MAX(IF($B1313="Oui - sans lien de dépendance",MIN(2258,E1313,$D1313)*overallRate,MIN(2258,E1313)*overallRate),ROUND(MAX(IF($B1313="Non - avec lien de dépendance",0,MIN((0.75*E1313),1694)),MIN(E1313,(0.75*$D1313),1694)),2)),IF($B1313="Non - avec lien de dépendance",MIN(1129,E1313,$D1313)*overallRate,MIN(2258,E1313)*overallRate)))))</f>
        <v>Effectuez l’étape 1</v>
      </c>
      <c r="H1313" s="68" t="str">
        <f>IF(ISTEXT(overallRate),"Effectuez l’étape 1",IF($C1313="Yes","Use Step 2a) Weekly for employees on leave with pay",IF(OR(COUNT($D1313,F1313)&lt;&gt;2,overallRate=0),0,IF(revenueReduction&gt;0.3,MAX(IF($B1313="Oui - sans lien de dépendance",MIN(2258,F1313,$D1313)*overallRate,MIN(2258,F1313)*overallRate),ROUND(MAX(IF($B1313="Non - avec lien de dépendance",0,MIN((0.75*F1313),1694)),MIN(F1313,(0.75*$D1313),1694)),2)),IF($B1313="Non - avec lien de dépendance",MIN(1129,F1313,$D1313)*overallRate,MIN(2258,F1313)*overallRate)))))</f>
        <v>Effectuez l’étape 1</v>
      </c>
      <c r="I1313" s="3">
        <f t="shared" si="20"/>
        <v>0</v>
      </c>
    </row>
    <row r="1314" spans="7:9" x14ac:dyDescent="0.5">
      <c r="G1314" s="68" t="str">
        <f>IF(ISTEXT(overallRate),"Effectuez l’étape 1",IF($C1314="Yes","Use Step 2a) Weekly for employees on leave with pay",IF(OR(COUNT($D1314,E1314)&lt;&gt;2,overallRate=0),0,IF(revenueReduction&gt;0.3,MAX(IF($B1314="Oui - sans lien de dépendance",MIN(2258,E1314,$D1314)*overallRate,MIN(2258,E1314)*overallRate),ROUND(MAX(IF($B1314="Non - avec lien de dépendance",0,MIN((0.75*E1314),1694)),MIN(E1314,(0.75*$D1314),1694)),2)),IF($B1314="Non - avec lien de dépendance",MIN(1129,E1314,$D1314)*overallRate,MIN(2258,E1314)*overallRate)))))</f>
        <v>Effectuez l’étape 1</v>
      </c>
      <c r="H1314" s="68" t="str">
        <f>IF(ISTEXT(overallRate),"Effectuez l’étape 1",IF($C1314="Yes","Use Step 2a) Weekly for employees on leave with pay",IF(OR(COUNT($D1314,F1314)&lt;&gt;2,overallRate=0),0,IF(revenueReduction&gt;0.3,MAX(IF($B1314="Oui - sans lien de dépendance",MIN(2258,F1314,$D1314)*overallRate,MIN(2258,F1314)*overallRate),ROUND(MAX(IF($B1314="Non - avec lien de dépendance",0,MIN((0.75*F1314),1694)),MIN(F1314,(0.75*$D1314),1694)),2)),IF($B1314="Non - avec lien de dépendance",MIN(1129,F1314,$D1314)*overallRate,MIN(2258,F1314)*overallRate)))))</f>
        <v>Effectuez l’étape 1</v>
      </c>
      <c r="I1314" s="3">
        <f t="shared" si="20"/>
        <v>0</v>
      </c>
    </row>
    <row r="1315" spans="7:9" x14ac:dyDescent="0.5">
      <c r="G1315" s="68" t="str">
        <f>IF(ISTEXT(overallRate),"Effectuez l’étape 1",IF($C1315="Yes","Use Step 2a) Weekly for employees on leave with pay",IF(OR(COUNT($D1315,E1315)&lt;&gt;2,overallRate=0),0,IF(revenueReduction&gt;0.3,MAX(IF($B1315="Oui - sans lien de dépendance",MIN(2258,E1315,$D1315)*overallRate,MIN(2258,E1315)*overallRate),ROUND(MAX(IF($B1315="Non - avec lien de dépendance",0,MIN((0.75*E1315),1694)),MIN(E1315,(0.75*$D1315),1694)),2)),IF($B1315="Non - avec lien de dépendance",MIN(1129,E1315,$D1315)*overallRate,MIN(2258,E1315)*overallRate)))))</f>
        <v>Effectuez l’étape 1</v>
      </c>
      <c r="H1315" s="68" t="str">
        <f>IF(ISTEXT(overallRate),"Effectuez l’étape 1",IF($C1315="Yes","Use Step 2a) Weekly for employees on leave with pay",IF(OR(COUNT($D1315,F1315)&lt;&gt;2,overallRate=0),0,IF(revenueReduction&gt;0.3,MAX(IF($B1315="Oui - sans lien de dépendance",MIN(2258,F1315,$D1315)*overallRate,MIN(2258,F1315)*overallRate),ROUND(MAX(IF($B1315="Non - avec lien de dépendance",0,MIN((0.75*F1315),1694)),MIN(F1315,(0.75*$D1315),1694)),2)),IF($B1315="Non - avec lien de dépendance",MIN(1129,F1315,$D1315)*overallRate,MIN(2258,F1315)*overallRate)))))</f>
        <v>Effectuez l’étape 1</v>
      </c>
      <c r="I1315" s="3">
        <f t="shared" si="20"/>
        <v>0</v>
      </c>
    </row>
    <row r="1316" spans="7:9" x14ac:dyDescent="0.5">
      <c r="G1316" s="68" t="str">
        <f>IF(ISTEXT(overallRate),"Effectuez l’étape 1",IF($C1316="Yes","Use Step 2a) Weekly for employees on leave with pay",IF(OR(COUNT($D1316,E1316)&lt;&gt;2,overallRate=0),0,IF(revenueReduction&gt;0.3,MAX(IF($B1316="Oui - sans lien de dépendance",MIN(2258,E1316,$D1316)*overallRate,MIN(2258,E1316)*overallRate),ROUND(MAX(IF($B1316="Non - avec lien de dépendance",0,MIN((0.75*E1316),1694)),MIN(E1316,(0.75*$D1316),1694)),2)),IF($B1316="Non - avec lien de dépendance",MIN(1129,E1316,$D1316)*overallRate,MIN(2258,E1316)*overallRate)))))</f>
        <v>Effectuez l’étape 1</v>
      </c>
      <c r="H1316" s="68" t="str">
        <f>IF(ISTEXT(overallRate),"Effectuez l’étape 1",IF($C1316="Yes","Use Step 2a) Weekly for employees on leave with pay",IF(OR(COUNT($D1316,F1316)&lt;&gt;2,overallRate=0),0,IF(revenueReduction&gt;0.3,MAX(IF($B1316="Oui - sans lien de dépendance",MIN(2258,F1316,$D1316)*overallRate,MIN(2258,F1316)*overallRate),ROUND(MAX(IF($B1316="Non - avec lien de dépendance",0,MIN((0.75*F1316),1694)),MIN(F1316,(0.75*$D1316),1694)),2)),IF($B1316="Non - avec lien de dépendance",MIN(1129,F1316,$D1316)*overallRate,MIN(2258,F1316)*overallRate)))))</f>
        <v>Effectuez l’étape 1</v>
      </c>
      <c r="I1316" s="3">
        <f t="shared" si="20"/>
        <v>0</v>
      </c>
    </row>
    <row r="1317" spans="7:9" x14ac:dyDescent="0.5">
      <c r="G1317" s="68" t="str">
        <f>IF(ISTEXT(overallRate),"Effectuez l’étape 1",IF($C1317="Yes","Use Step 2a) Weekly for employees on leave with pay",IF(OR(COUNT($D1317,E1317)&lt;&gt;2,overallRate=0),0,IF(revenueReduction&gt;0.3,MAX(IF($B1317="Oui - sans lien de dépendance",MIN(2258,E1317,$D1317)*overallRate,MIN(2258,E1317)*overallRate),ROUND(MAX(IF($B1317="Non - avec lien de dépendance",0,MIN((0.75*E1317),1694)),MIN(E1317,(0.75*$D1317),1694)),2)),IF($B1317="Non - avec lien de dépendance",MIN(1129,E1317,$D1317)*overallRate,MIN(2258,E1317)*overallRate)))))</f>
        <v>Effectuez l’étape 1</v>
      </c>
      <c r="H1317" s="68" t="str">
        <f>IF(ISTEXT(overallRate),"Effectuez l’étape 1",IF($C1317="Yes","Use Step 2a) Weekly for employees on leave with pay",IF(OR(COUNT($D1317,F1317)&lt;&gt;2,overallRate=0),0,IF(revenueReduction&gt;0.3,MAX(IF($B1317="Oui - sans lien de dépendance",MIN(2258,F1317,$D1317)*overallRate,MIN(2258,F1317)*overallRate),ROUND(MAX(IF($B1317="Non - avec lien de dépendance",0,MIN((0.75*F1317),1694)),MIN(F1317,(0.75*$D1317),1694)),2)),IF($B1317="Non - avec lien de dépendance",MIN(1129,F1317,$D1317)*overallRate,MIN(2258,F1317)*overallRate)))))</f>
        <v>Effectuez l’étape 1</v>
      </c>
      <c r="I1317" s="3">
        <f t="shared" si="20"/>
        <v>0</v>
      </c>
    </row>
    <row r="1318" spans="7:9" x14ac:dyDescent="0.5">
      <c r="G1318" s="68" t="str">
        <f>IF(ISTEXT(overallRate),"Effectuez l’étape 1",IF($C1318="Yes","Use Step 2a) Weekly for employees on leave with pay",IF(OR(COUNT($D1318,E1318)&lt;&gt;2,overallRate=0),0,IF(revenueReduction&gt;0.3,MAX(IF($B1318="Oui - sans lien de dépendance",MIN(2258,E1318,$D1318)*overallRate,MIN(2258,E1318)*overallRate),ROUND(MAX(IF($B1318="Non - avec lien de dépendance",0,MIN((0.75*E1318),1694)),MIN(E1318,(0.75*$D1318),1694)),2)),IF($B1318="Non - avec lien de dépendance",MIN(1129,E1318,$D1318)*overallRate,MIN(2258,E1318)*overallRate)))))</f>
        <v>Effectuez l’étape 1</v>
      </c>
      <c r="H1318" s="68" t="str">
        <f>IF(ISTEXT(overallRate),"Effectuez l’étape 1",IF($C1318="Yes","Use Step 2a) Weekly for employees on leave with pay",IF(OR(COUNT($D1318,F1318)&lt;&gt;2,overallRate=0),0,IF(revenueReduction&gt;0.3,MAX(IF($B1318="Oui - sans lien de dépendance",MIN(2258,F1318,$D1318)*overallRate,MIN(2258,F1318)*overallRate),ROUND(MAX(IF($B1318="Non - avec lien de dépendance",0,MIN((0.75*F1318),1694)),MIN(F1318,(0.75*$D1318),1694)),2)),IF($B1318="Non - avec lien de dépendance",MIN(1129,F1318,$D1318)*overallRate,MIN(2258,F1318)*overallRate)))))</f>
        <v>Effectuez l’étape 1</v>
      </c>
      <c r="I1318" s="3">
        <f t="shared" si="20"/>
        <v>0</v>
      </c>
    </row>
    <row r="1319" spans="7:9" x14ac:dyDescent="0.5">
      <c r="G1319" s="68" t="str">
        <f>IF(ISTEXT(overallRate),"Effectuez l’étape 1",IF($C1319="Yes","Use Step 2a) Weekly for employees on leave with pay",IF(OR(COUNT($D1319,E1319)&lt;&gt;2,overallRate=0),0,IF(revenueReduction&gt;0.3,MAX(IF($B1319="Oui - sans lien de dépendance",MIN(2258,E1319,$D1319)*overallRate,MIN(2258,E1319)*overallRate),ROUND(MAX(IF($B1319="Non - avec lien de dépendance",0,MIN((0.75*E1319),1694)),MIN(E1319,(0.75*$D1319),1694)),2)),IF($B1319="Non - avec lien de dépendance",MIN(1129,E1319,$D1319)*overallRate,MIN(2258,E1319)*overallRate)))))</f>
        <v>Effectuez l’étape 1</v>
      </c>
      <c r="H1319" s="68" t="str">
        <f>IF(ISTEXT(overallRate),"Effectuez l’étape 1",IF($C1319="Yes","Use Step 2a) Weekly for employees on leave with pay",IF(OR(COUNT($D1319,F1319)&lt;&gt;2,overallRate=0),0,IF(revenueReduction&gt;0.3,MAX(IF($B1319="Oui - sans lien de dépendance",MIN(2258,F1319,$D1319)*overallRate,MIN(2258,F1319)*overallRate),ROUND(MAX(IF($B1319="Non - avec lien de dépendance",0,MIN((0.75*F1319),1694)),MIN(F1319,(0.75*$D1319),1694)),2)),IF($B1319="Non - avec lien de dépendance",MIN(1129,F1319,$D1319)*overallRate,MIN(2258,F1319)*overallRate)))))</f>
        <v>Effectuez l’étape 1</v>
      </c>
      <c r="I1319" s="3">
        <f t="shared" si="20"/>
        <v>0</v>
      </c>
    </row>
    <row r="1320" spans="7:9" x14ac:dyDescent="0.5">
      <c r="G1320" s="68" t="str">
        <f>IF(ISTEXT(overallRate),"Effectuez l’étape 1",IF($C1320="Yes","Use Step 2a) Weekly for employees on leave with pay",IF(OR(COUNT($D1320,E1320)&lt;&gt;2,overallRate=0),0,IF(revenueReduction&gt;0.3,MAX(IF($B1320="Oui - sans lien de dépendance",MIN(2258,E1320,$D1320)*overallRate,MIN(2258,E1320)*overallRate),ROUND(MAX(IF($B1320="Non - avec lien de dépendance",0,MIN((0.75*E1320),1694)),MIN(E1320,(0.75*$D1320),1694)),2)),IF($B1320="Non - avec lien de dépendance",MIN(1129,E1320,$D1320)*overallRate,MIN(2258,E1320)*overallRate)))))</f>
        <v>Effectuez l’étape 1</v>
      </c>
      <c r="H1320" s="68" t="str">
        <f>IF(ISTEXT(overallRate),"Effectuez l’étape 1",IF($C1320="Yes","Use Step 2a) Weekly for employees on leave with pay",IF(OR(COUNT($D1320,F1320)&lt;&gt;2,overallRate=0),0,IF(revenueReduction&gt;0.3,MAX(IF($B1320="Oui - sans lien de dépendance",MIN(2258,F1320,$D1320)*overallRate,MIN(2258,F1320)*overallRate),ROUND(MAX(IF($B1320="Non - avec lien de dépendance",0,MIN((0.75*F1320),1694)),MIN(F1320,(0.75*$D1320),1694)),2)),IF($B1320="Non - avec lien de dépendance",MIN(1129,F1320,$D1320)*overallRate,MIN(2258,F1320)*overallRate)))))</f>
        <v>Effectuez l’étape 1</v>
      </c>
      <c r="I1320" s="3">
        <f t="shared" si="20"/>
        <v>0</v>
      </c>
    </row>
    <row r="1321" spans="7:9" x14ac:dyDescent="0.5">
      <c r="G1321" s="68" t="str">
        <f>IF(ISTEXT(overallRate),"Effectuez l’étape 1",IF($C1321="Yes","Use Step 2a) Weekly for employees on leave with pay",IF(OR(COUNT($D1321,E1321)&lt;&gt;2,overallRate=0),0,IF(revenueReduction&gt;0.3,MAX(IF($B1321="Oui - sans lien de dépendance",MIN(2258,E1321,$D1321)*overallRate,MIN(2258,E1321)*overallRate),ROUND(MAX(IF($B1321="Non - avec lien de dépendance",0,MIN((0.75*E1321),1694)),MIN(E1321,(0.75*$D1321),1694)),2)),IF($B1321="Non - avec lien de dépendance",MIN(1129,E1321,$D1321)*overallRate,MIN(2258,E1321)*overallRate)))))</f>
        <v>Effectuez l’étape 1</v>
      </c>
      <c r="H1321" s="68" t="str">
        <f>IF(ISTEXT(overallRate),"Effectuez l’étape 1",IF($C1321="Yes","Use Step 2a) Weekly for employees on leave with pay",IF(OR(COUNT($D1321,F1321)&lt;&gt;2,overallRate=0),0,IF(revenueReduction&gt;0.3,MAX(IF($B1321="Oui - sans lien de dépendance",MIN(2258,F1321,$D1321)*overallRate,MIN(2258,F1321)*overallRate),ROUND(MAX(IF($B1321="Non - avec lien de dépendance",0,MIN((0.75*F1321),1694)),MIN(F1321,(0.75*$D1321),1694)),2)),IF($B1321="Non - avec lien de dépendance",MIN(1129,F1321,$D1321)*overallRate,MIN(2258,F1321)*overallRate)))))</f>
        <v>Effectuez l’étape 1</v>
      </c>
      <c r="I1321" s="3">
        <f t="shared" si="20"/>
        <v>0</v>
      </c>
    </row>
    <row r="1322" spans="7:9" x14ac:dyDescent="0.5">
      <c r="G1322" s="68" t="str">
        <f>IF(ISTEXT(overallRate),"Effectuez l’étape 1",IF($C1322="Yes","Use Step 2a) Weekly for employees on leave with pay",IF(OR(COUNT($D1322,E1322)&lt;&gt;2,overallRate=0),0,IF(revenueReduction&gt;0.3,MAX(IF($B1322="Oui - sans lien de dépendance",MIN(2258,E1322,$D1322)*overallRate,MIN(2258,E1322)*overallRate),ROUND(MAX(IF($B1322="Non - avec lien de dépendance",0,MIN((0.75*E1322),1694)),MIN(E1322,(0.75*$D1322),1694)),2)),IF($B1322="Non - avec lien de dépendance",MIN(1129,E1322,$D1322)*overallRate,MIN(2258,E1322)*overallRate)))))</f>
        <v>Effectuez l’étape 1</v>
      </c>
      <c r="H1322" s="68" t="str">
        <f>IF(ISTEXT(overallRate),"Effectuez l’étape 1",IF($C1322="Yes","Use Step 2a) Weekly for employees on leave with pay",IF(OR(COUNT($D1322,F1322)&lt;&gt;2,overallRate=0),0,IF(revenueReduction&gt;0.3,MAX(IF($B1322="Oui - sans lien de dépendance",MIN(2258,F1322,$D1322)*overallRate,MIN(2258,F1322)*overallRate),ROUND(MAX(IF($B1322="Non - avec lien de dépendance",0,MIN((0.75*F1322),1694)),MIN(F1322,(0.75*$D1322),1694)),2)),IF($B1322="Non - avec lien de dépendance",MIN(1129,F1322,$D1322)*overallRate,MIN(2258,F1322)*overallRate)))))</f>
        <v>Effectuez l’étape 1</v>
      </c>
      <c r="I1322" s="3">
        <f t="shared" si="20"/>
        <v>0</v>
      </c>
    </row>
    <row r="1323" spans="7:9" x14ac:dyDescent="0.5">
      <c r="G1323" s="68" t="str">
        <f>IF(ISTEXT(overallRate),"Effectuez l’étape 1",IF($C1323="Yes","Use Step 2a) Weekly for employees on leave with pay",IF(OR(COUNT($D1323,E1323)&lt;&gt;2,overallRate=0),0,IF(revenueReduction&gt;0.3,MAX(IF($B1323="Oui - sans lien de dépendance",MIN(2258,E1323,$D1323)*overallRate,MIN(2258,E1323)*overallRate),ROUND(MAX(IF($B1323="Non - avec lien de dépendance",0,MIN((0.75*E1323),1694)),MIN(E1323,(0.75*$D1323),1694)),2)),IF($B1323="Non - avec lien de dépendance",MIN(1129,E1323,$D1323)*overallRate,MIN(2258,E1323)*overallRate)))))</f>
        <v>Effectuez l’étape 1</v>
      </c>
      <c r="H1323" s="68" t="str">
        <f>IF(ISTEXT(overallRate),"Effectuez l’étape 1",IF($C1323="Yes","Use Step 2a) Weekly for employees on leave with pay",IF(OR(COUNT($D1323,F1323)&lt;&gt;2,overallRate=0),0,IF(revenueReduction&gt;0.3,MAX(IF($B1323="Oui - sans lien de dépendance",MIN(2258,F1323,$D1323)*overallRate,MIN(2258,F1323)*overallRate),ROUND(MAX(IF($B1323="Non - avec lien de dépendance",0,MIN((0.75*F1323),1694)),MIN(F1323,(0.75*$D1323),1694)),2)),IF($B1323="Non - avec lien de dépendance",MIN(1129,F1323,$D1323)*overallRate,MIN(2258,F1323)*overallRate)))))</f>
        <v>Effectuez l’étape 1</v>
      </c>
      <c r="I1323" s="3">
        <f t="shared" si="20"/>
        <v>0</v>
      </c>
    </row>
    <row r="1324" spans="7:9" x14ac:dyDescent="0.5">
      <c r="G1324" s="68" t="str">
        <f>IF(ISTEXT(overallRate),"Effectuez l’étape 1",IF($C1324="Yes","Use Step 2a) Weekly for employees on leave with pay",IF(OR(COUNT($D1324,E1324)&lt;&gt;2,overallRate=0),0,IF(revenueReduction&gt;0.3,MAX(IF($B1324="Oui - sans lien de dépendance",MIN(2258,E1324,$D1324)*overallRate,MIN(2258,E1324)*overallRate),ROUND(MAX(IF($B1324="Non - avec lien de dépendance",0,MIN((0.75*E1324),1694)),MIN(E1324,(0.75*$D1324),1694)),2)),IF($B1324="Non - avec lien de dépendance",MIN(1129,E1324,$D1324)*overallRate,MIN(2258,E1324)*overallRate)))))</f>
        <v>Effectuez l’étape 1</v>
      </c>
      <c r="H1324" s="68" t="str">
        <f>IF(ISTEXT(overallRate),"Effectuez l’étape 1",IF($C1324="Yes","Use Step 2a) Weekly for employees on leave with pay",IF(OR(COUNT($D1324,F1324)&lt;&gt;2,overallRate=0),0,IF(revenueReduction&gt;0.3,MAX(IF($B1324="Oui - sans lien de dépendance",MIN(2258,F1324,$D1324)*overallRate,MIN(2258,F1324)*overallRate),ROUND(MAX(IF($B1324="Non - avec lien de dépendance",0,MIN((0.75*F1324),1694)),MIN(F1324,(0.75*$D1324),1694)),2)),IF($B1324="Non - avec lien de dépendance",MIN(1129,F1324,$D1324)*overallRate,MIN(2258,F1324)*overallRate)))))</f>
        <v>Effectuez l’étape 1</v>
      </c>
      <c r="I1324" s="3">
        <f t="shared" si="20"/>
        <v>0</v>
      </c>
    </row>
    <row r="1325" spans="7:9" x14ac:dyDescent="0.5">
      <c r="G1325" s="68" t="str">
        <f>IF(ISTEXT(overallRate),"Effectuez l’étape 1",IF($C1325="Yes","Use Step 2a) Weekly for employees on leave with pay",IF(OR(COUNT($D1325,E1325)&lt;&gt;2,overallRate=0),0,IF(revenueReduction&gt;0.3,MAX(IF($B1325="Oui - sans lien de dépendance",MIN(2258,E1325,$D1325)*overallRate,MIN(2258,E1325)*overallRate),ROUND(MAX(IF($B1325="Non - avec lien de dépendance",0,MIN((0.75*E1325),1694)),MIN(E1325,(0.75*$D1325),1694)),2)),IF($B1325="Non - avec lien de dépendance",MIN(1129,E1325,$D1325)*overallRate,MIN(2258,E1325)*overallRate)))))</f>
        <v>Effectuez l’étape 1</v>
      </c>
      <c r="H1325" s="68" t="str">
        <f>IF(ISTEXT(overallRate),"Effectuez l’étape 1",IF($C1325="Yes","Use Step 2a) Weekly for employees on leave with pay",IF(OR(COUNT($D1325,F1325)&lt;&gt;2,overallRate=0),0,IF(revenueReduction&gt;0.3,MAX(IF($B1325="Oui - sans lien de dépendance",MIN(2258,F1325,$D1325)*overallRate,MIN(2258,F1325)*overallRate),ROUND(MAX(IF($B1325="Non - avec lien de dépendance",0,MIN((0.75*F1325),1694)),MIN(F1325,(0.75*$D1325),1694)),2)),IF($B1325="Non - avec lien de dépendance",MIN(1129,F1325,$D1325)*overallRate,MIN(2258,F1325)*overallRate)))))</f>
        <v>Effectuez l’étape 1</v>
      </c>
      <c r="I1325" s="3">
        <f t="shared" si="20"/>
        <v>0</v>
      </c>
    </row>
    <row r="1326" spans="7:9" x14ac:dyDescent="0.5">
      <c r="G1326" s="68" t="str">
        <f>IF(ISTEXT(overallRate),"Effectuez l’étape 1",IF($C1326="Yes","Use Step 2a) Weekly for employees on leave with pay",IF(OR(COUNT($D1326,E1326)&lt;&gt;2,overallRate=0),0,IF(revenueReduction&gt;0.3,MAX(IF($B1326="Oui - sans lien de dépendance",MIN(2258,E1326,$D1326)*overallRate,MIN(2258,E1326)*overallRate),ROUND(MAX(IF($B1326="Non - avec lien de dépendance",0,MIN((0.75*E1326),1694)),MIN(E1326,(0.75*$D1326),1694)),2)),IF($B1326="Non - avec lien de dépendance",MIN(1129,E1326,$D1326)*overallRate,MIN(2258,E1326)*overallRate)))))</f>
        <v>Effectuez l’étape 1</v>
      </c>
      <c r="H1326" s="68" t="str">
        <f>IF(ISTEXT(overallRate),"Effectuez l’étape 1",IF($C1326="Yes","Use Step 2a) Weekly for employees on leave with pay",IF(OR(COUNT($D1326,F1326)&lt;&gt;2,overallRate=0),0,IF(revenueReduction&gt;0.3,MAX(IF($B1326="Oui - sans lien de dépendance",MIN(2258,F1326,$D1326)*overallRate,MIN(2258,F1326)*overallRate),ROUND(MAX(IF($B1326="Non - avec lien de dépendance",0,MIN((0.75*F1326),1694)),MIN(F1326,(0.75*$D1326),1694)),2)),IF($B1326="Non - avec lien de dépendance",MIN(1129,F1326,$D1326)*overallRate,MIN(2258,F1326)*overallRate)))))</f>
        <v>Effectuez l’étape 1</v>
      </c>
      <c r="I1326" s="3">
        <f t="shared" si="20"/>
        <v>0</v>
      </c>
    </row>
    <row r="1327" spans="7:9" x14ac:dyDescent="0.5">
      <c r="G1327" s="68" t="str">
        <f>IF(ISTEXT(overallRate),"Effectuez l’étape 1",IF($C1327="Yes","Use Step 2a) Weekly for employees on leave with pay",IF(OR(COUNT($D1327,E1327)&lt;&gt;2,overallRate=0),0,IF(revenueReduction&gt;0.3,MAX(IF($B1327="Oui - sans lien de dépendance",MIN(2258,E1327,$D1327)*overallRate,MIN(2258,E1327)*overallRate),ROUND(MAX(IF($B1327="Non - avec lien de dépendance",0,MIN((0.75*E1327),1694)),MIN(E1327,(0.75*$D1327),1694)),2)),IF($B1327="Non - avec lien de dépendance",MIN(1129,E1327,$D1327)*overallRate,MIN(2258,E1327)*overallRate)))))</f>
        <v>Effectuez l’étape 1</v>
      </c>
      <c r="H1327" s="68" t="str">
        <f>IF(ISTEXT(overallRate),"Effectuez l’étape 1",IF($C1327="Yes","Use Step 2a) Weekly for employees on leave with pay",IF(OR(COUNT($D1327,F1327)&lt;&gt;2,overallRate=0),0,IF(revenueReduction&gt;0.3,MAX(IF($B1327="Oui - sans lien de dépendance",MIN(2258,F1327,$D1327)*overallRate,MIN(2258,F1327)*overallRate),ROUND(MAX(IF($B1327="Non - avec lien de dépendance",0,MIN((0.75*F1327),1694)),MIN(F1327,(0.75*$D1327),1694)),2)),IF($B1327="Non - avec lien de dépendance",MIN(1129,F1327,$D1327)*overallRate,MIN(2258,F1327)*overallRate)))))</f>
        <v>Effectuez l’étape 1</v>
      </c>
      <c r="I1327" s="3">
        <f t="shared" si="20"/>
        <v>0</v>
      </c>
    </row>
    <row r="1328" spans="7:9" x14ac:dyDescent="0.5">
      <c r="G1328" s="68" t="str">
        <f>IF(ISTEXT(overallRate),"Effectuez l’étape 1",IF($C1328="Yes","Use Step 2a) Weekly for employees on leave with pay",IF(OR(COUNT($D1328,E1328)&lt;&gt;2,overallRate=0),0,IF(revenueReduction&gt;0.3,MAX(IF($B1328="Oui - sans lien de dépendance",MIN(2258,E1328,$D1328)*overallRate,MIN(2258,E1328)*overallRate),ROUND(MAX(IF($B1328="Non - avec lien de dépendance",0,MIN((0.75*E1328),1694)),MIN(E1328,(0.75*$D1328),1694)),2)),IF($B1328="Non - avec lien de dépendance",MIN(1129,E1328,$D1328)*overallRate,MIN(2258,E1328)*overallRate)))))</f>
        <v>Effectuez l’étape 1</v>
      </c>
      <c r="H1328" s="68" t="str">
        <f>IF(ISTEXT(overallRate),"Effectuez l’étape 1",IF($C1328="Yes","Use Step 2a) Weekly for employees on leave with pay",IF(OR(COUNT($D1328,F1328)&lt;&gt;2,overallRate=0),0,IF(revenueReduction&gt;0.3,MAX(IF($B1328="Oui - sans lien de dépendance",MIN(2258,F1328,$D1328)*overallRate,MIN(2258,F1328)*overallRate),ROUND(MAX(IF($B1328="Non - avec lien de dépendance",0,MIN((0.75*F1328),1694)),MIN(F1328,(0.75*$D1328),1694)),2)),IF($B1328="Non - avec lien de dépendance",MIN(1129,F1328,$D1328)*overallRate,MIN(2258,F1328)*overallRate)))))</f>
        <v>Effectuez l’étape 1</v>
      </c>
      <c r="I1328" s="3">
        <f t="shared" si="20"/>
        <v>0</v>
      </c>
    </row>
    <row r="1329" spans="7:9" x14ac:dyDescent="0.5">
      <c r="G1329" s="68" t="str">
        <f>IF(ISTEXT(overallRate),"Effectuez l’étape 1",IF($C1329="Yes","Use Step 2a) Weekly for employees on leave with pay",IF(OR(COUNT($D1329,E1329)&lt;&gt;2,overallRate=0),0,IF(revenueReduction&gt;0.3,MAX(IF($B1329="Oui - sans lien de dépendance",MIN(2258,E1329,$D1329)*overallRate,MIN(2258,E1329)*overallRate),ROUND(MAX(IF($B1329="Non - avec lien de dépendance",0,MIN((0.75*E1329),1694)),MIN(E1329,(0.75*$D1329),1694)),2)),IF($B1329="Non - avec lien de dépendance",MIN(1129,E1329,$D1329)*overallRate,MIN(2258,E1329)*overallRate)))))</f>
        <v>Effectuez l’étape 1</v>
      </c>
      <c r="H1329" s="68" t="str">
        <f>IF(ISTEXT(overallRate),"Effectuez l’étape 1",IF($C1329="Yes","Use Step 2a) Weekly for employees on leave with pay",IF(OR(COUNT($D1329,F1329)&lt;&gt;2,overallRate=0),0,IF(revenueReduction&gt;0.3,MAX(IF($B1329="Oui - sans lien de dépendance",MIN(2258,F1329,$D1329)*overallRate,MIN(2258,F1329)*overallRate),ROUND(MAX(IF($B1329="Non - avec lien de dépendance",0,MIN((0.75*F1329),1694)),MIN(F1329,(0.75*$D1329),1694)),2)),IF($B1329="Non - avec lien de dépendance",MIN(1129,F1329,$D1329)*overallRate,MIN(2258,F1329)*overallRate)))))</f>
        <v>Effectuez l’étape 1</v>
      </c>
      <c r="I1329" s="3">
        <f t="shared" si="20"/>
        <v>0</v>
      </c>
    </row>
    <row r="1330" spans="7:9" x14ac:dyDescent="0.5">
      <c r="G1330" s="68" t="str">
        <f>IF(ISTEXT(overallRate),"Effectuez l’étape 1",IF($C1330="Yes","Use Step 2a) Weekly for employees on leave with pay",IF(OR(COUNT($D1330,E1330)&lt;&gt;2,overallRate=0),0,IF(revenueReduction&gt;0.3,MAX(IF($B1330="Oui - sans lien de dépendance",MIN(2258,E1330,$D1330)*overallRate,MIN(2258,E1330)*overallRate),ROUND(MAX(IF($B1330="Non - avec lien de dépendance",0,MIN((0.75*E1330),1694)),MIN(E1330,(0.75*$D1330),1694)),2)),IF($B1330="Non - avec lien de dépendance",MIN(1129,E1330,$D1330)*overallRate,MIN(2258,E1330)*overallRate)))))</f>
        <v>Effectuez l’étape 1</v>
      </c>
      <c r="H1330" s="68" t="str">
        <f>IF(ISTEXT(overallRate),"Effectuez l’étape 1",IF($C1330="Yes","Use Step 2a) Weekly for employees on leave with pay",IF(OR(COUNT($D1330,F1330)&lt;&gt;2,overallRate=0),0,IF(revenueReduction&gt;0.3,MAX(IF($B1330="Oui - sans lien de dépendance",MIN(2258,F1330,$D1330)*overallRate,MIN(2258,F1330)*overallRate),ROUND(MAX(IF($B1330="Non - avec lien de dépendance",0,MIN((0.75*F1330),1694)),MIN(F1330,(0.75*$D1330),1694)),2)),IF($B1330="Non - avec lien de dépendance",MIN(1129,F1330,$D1330)*overallRate,MIN(2258,F1330)*overallRate)))))</f>
        <v>Effectuez l’étape 1</v>
      </c>
      <c r="I1330" s="3">
        <f t="shared" si="20"/>
        <v>0</v>
      </c>
    </row>
    <row r="1331" spans="7:9" x14ac:dyDescent="0.5">
      <c r="G1331" s="68" t="str">
        <f>IF(ISTEXT(overallRate),"Effectuez l’étape 1",IF($C1331="Yes","Use Step 2a) Weekly for employees on leave with pay",IF(OR(COUNT($D1331,E1331)&lt;&gt;2,overallRate=0),0,IF(revenueReduction&gt;0.3,MAX(IF($B1331="Oui - sans lien de dépendance",MIN(2258,E1331,$D1331)*overallRate,MIN(2258,E1331)*overallRate),ROUND(MAX(IF($B1331="Non - avec lien de dépendance",0,MIN((0.75*E1331),1694)),MIN(E1331,(0.75*$D1331),1694)),2)),IF($B1331="Non - avec lien de dépendance",MIN(1129,E1331,$D1331)*overallRate,MIN(2258,E1331)*overallRate)))))</f>
        <v>Effectuez l’étape 1</v>
      </c>
      <c r="H1331" s="68" t="str">
        <f>IF(ISTEXT(overallRate),"Effectuez l’étape 1",IF($C1331="Yes","Use Step 2a) Weekly for employees on leave with pay",IF(OR(COUNT($D1331,F1331)&lt;&gt;2,overallRate=0),0,IF(revenueReduction&gt;0.3,MAX(IF($B1331="Oui - sans lien de dépendance",MIN(2258,F1331,$D1331)*overallRate,MIN(2258,F1331)*overallRate),ROUND(MAX(IF($B1331="Non - avec lien de dépendance",0,MIN((0.75*F1331),1694)),MIN(F1331,(0.75*$D1331),1694)),2)),IF($B1331="Non - avec lien de dépendance",MIN(1129,F1331,$D1331)*overallRate,MIN(2258,F1331)*overallRate)))))</f>
        <v>Effectuez l’étape 1</v>
      </c>
      <c r="I1331" s="3">
        <f t="shared" si="20"/>
        <v>0</v>
      </c>
    </row>
    <row r="1332" spans="7:9" x14ac:dyDescent="0.5">
      <c r="G1332" s="68" t="str">
        <f>IF(ISTEXT(overallRate),"Effectuez l’étape 1",IF($C1332="Yes","Use Step 2a) Weekly for employees on leave with pay",IF(OR(COUNT($D1332,E1332)&lt;&gt;2,overallRate=0),0,IF(revenueReduction&gt;0.3,MAX(IF($B1332="Oui - sans lien de dépendance",MIN(2258,E1332,$D1332)*overallRate,MIN(2258,E1332)*overallRate),ROUND(MAX(IF($B1332="Non - avec lien de dépendance",0,MIN((0.75*E1332),1694)),MIN(E1332,(0.75*$D1332),1694)),2)),IF($B1332="Non - avec lien de dépendance",MIN(1129,E1332,$D1332)*overallRate,MIN(2258,E1332)*overallRate)))))</f>
        <v>Effectuez l’étape 1</v>
      </c>
      <c r="H1332" s="68" t="str">
        <f>IF(ISTEXT(overallRate),"Effectuez l’étape 1",IF($C1332="Yes","Use Step 2a) Weekly for employees on leave with pay",IF(OR(COUNT($D1332,F1332)&lt;&gt;2,overallRate=0),0,IF(revenueReduction&gt;0.3,MAX(IF($B1332="Oui - sans lien de dépendance",MIN(2258,F1332,$D1332)*overallRate,MIN(2258,F1332)*overallRate),ROUND(MAX(IF($B1332="Non - avec lien de dépendance",0,MIN((0.75*F1332),1694)),MIN(F1332,(0.75*$D1332),1694)),2)),IF($B1332="Non - avec lien de dépendance",MIN(1129,F1332,$D1332)*overallRate,MIN(2258,F1332)*overallRate)))))</f>
        <v>Effectuez l’étape 1</v>
      </c>
      <c r="I1332" s="3">
        <f t="shared" si="20"/>
        <v>0</v>
      </c>
    </row>
    <row r="1333" spans="7:9" x14ac:dyDescent="0.5">
      <c r="G1333" s="68" t="str">
        <f>IF(ISTEXT(overallRate),"Effectuez l’étape 1",IF($C1333="Yes","Use Step 2a) Weekly for employees on leave with pay",IF(OR(COUNT($D1333,E1333)&lt;&gt;2,overallRate=0),0,IF(revenueReduction&gt;0.3,MAX(IF($B1333="Oui - sans lien de dépendance",MIN(2258,E1333,$D1333)*overallRate,MIN(2258,E1333)*overallRate),ROUND(MAX(IF($B1333="Non - avec lien de dépendance",0,MIN((0.75*E1333),1694)),MIN(E1333,(0.75*$D1333),1694)),2)),IF($B1333="Non - avec lien de dépendance",MIN(1129,E1333,$D1333)*overallRate,MIN(2258,E1333)*overallRate)))))</f>
        <v>Effectuez l’étape 1</v>
      </c>
      <c r="H1333" s="68" t="str">
        <f>IF(ISTEXT(overallRate),"Effectuez l’étape 1",IF($C1333="Yes","Use Step 2a) Weekly for employees on leave with pay",IF(OR(COUNT($D1333,F1333)&lt;&gt;2,overallRate=0),0,IF(revenueReduction&gt;0.3,MAX(IF($B1333="Oui - sans lien de dépendance",MIN(2258,F1333,$D1333)*overallRate,MIN(2258,F1333)*overallRate),ROUND(MAX(IF($B1333="Non - avec lien de dépendance",0,MIN((0.75*F1333),1694)),MIN(F1333,(0.75*$D1333),1694)),2)),IF($B1333="Non - avec lien de dépendance",MIN(1129,F1333,$D1333)*overallRate,MIN(2258,F1333)*overallRate)))))</f>
        <v>Effectuez l’étape 1</v>
      </c>
      <c r="I1333" s="3">
        <f t="shared" si="20"/>
        <v>0</v>
      </c>
    </row>
    <row r="1334" spans="7:9" x14ac:dyDescent="0.5">
      <c r="G1334" s="68" t="str">
        <f>IF(ISTEXT(overallRate),"Effectuez l’étape 1",IF($C1334="Yes","Use Step 2a) Weekly for employees on leave with pay",IF(OR(COUNT($D1334,E1334)&lt;&gt;2,overallRate=0),0,IF(revenueReduction&gt;0.3,MAX(IF($B1334="Oui - sans lien de dépendance",MIN(2258,E1334,$D1334)*overallRate,MIN(2258,E1334)*overallRate),ROUND(MAX(IF($B1334="Non - avec lien de dépendance",0,MIN((0.75*E1334),1694)),MIN(E1334,(0.75*$D1334),1694)),2)),IF($B1334="Non - avec lien de dépendance",MIN(1129,E1334,$D1334)*overallRate,MIN(2258,E1334)*overallRate)))))</f>
        <v>Effectuez l’étape 1</v>
      </c>
      <c r="H1334" s="68" t="str">
        <f>IF(ISTEXT(overallRate),"Effectuez l’étape 1",IF($C1334="Yes","Use Step 2a) Weekly for employees on leave with pay",IF(OR(COUNT($D1334,F1334)&lt;&gt;2,overallRate=0),0,IF(revenueReduction&gt;0.3,MAX(IF($B1334="Oui - sans lien de dépendance",MIN(2258,F1334,$D1334)*overallRate,MIN(2258,F1334)*overallRate),ROUND(MAX(IF($B1334="Non - avec lien de dépendance",0,MIN((0.75*F1334),1694)),MIN(F1334,(0.75*$D1334),1694)),2)),IF($B1334="Non - avec lien de dépendance",MIN(1129,F1334,$D1334)*overallRate,MIN(2258,F1334)*overallRate)))))</f>
        <v>Effectuez l’étape 1</v>
      </c>
      <c r="I1334" s="3">
        <f t="shared" si="20"/>
        <v>0</v>
      </c>
    </row>
    <row r="1335" spans="7:9" x14ac:dyDescent="0.5">
      <c r="G1335" s="68" t="str">
        <f>IF(ISTEXT(overallRate),"Effectuez l’étape 1",IF($C1335="Yes","Use Step 2a) Weekly for employees on leave with pay",IF(OR(COUNT($D1335,E1335)&lt;&gt;2,overallRate=0),0,IF(revenueReduction&gt;0.3,MAX(IF($B1335="Oui - sans lien de dépendance",MIN(2258,E1335,$D1335)*overallRate,MIN(2258,E1335)*overallRate),ROUND(MAX(IF($B1335="Non - avec lien de dépendance",0,MIN((0.75*E1335),1694)),MIN(E1335,(0.75*$D1335),1694)),2)),IF($B1335="Non - avec lien de dépendance",MIN(1129,E1335,$D1335)*overallRate,MIN(2258,E1335)*overallRate)))))</f>
        <v>Effectuez l’étape 1</v>
      </c>
      <c r="H1335" s="68" t="str">
        <f>IF(ISTEXT(overallRate),"Effectuez l’étape 1",IF($C1335="Yes","Use Step 2a) Weekly for employees on leave with pay",IF(OR(COUNT($D1335,F1335)&lt;&gt;2,overallRate=0),0,IF(revenueReduction&gt;0.3,MAX(IF($B1335="Oui - sans lien de dépendance",MIN(2258,F1335,$D1335)*overallRate,MIN(2258,F1335)*overallRate),ROUND(MAX(IF($B1335="Non - avec lien de dépendance",0,MIN((0.75*F1335),1694)),MIN(F1335,(0.75*$D1335),1694)),2)),IF($B1335="Non - avec lien de dépendance",MIN(1129,F1335,$D1335)*overallRate,MIN(2258,F1335)*overallRate)))))</f>
        <v>Effectuez l’étape 1</v>
      </c>
      <c r="I1335" s="3">
        <f t="shared" si="20"/>
        <v>0</v>
      </c>
    </row>
    <row r="1336" spans="7:9" x14ac:dyDescent="0.5">
      <c r="G1336" s="68" t="str">
        <f>IF(ISTEXT(overallRate),"Effectuez l’étape 1",IF($C1336="Yes","Use Step 2a) Weekly for employees on leave with pay",IF(OR(COUNT($D1336,E1336)&lt;&gt;2,overallRate=0),0,IF(revenueReduction&gt;0.3,MAX(IF($B1336="Oui - sans lien de dépendance",MIN(2258,E1336,$D1336)*overallRate,MIN(2258,E1336)*overallRate),ROUND(MAX(IF($B1336="Non - avec lien de dépendance",0,MIN((0.75*E1336),1694)),MIN(E1336,(0.75*$D1336),1694)),2)),IF($B1336="Non - avec lien de dépendance",MIN(1129,E1336,$D1336)*overallRate,MIN(2258,E1336)*overallRate)))))</f>
        <v>Effectuez l’étape 1</v>
      </c>
      <c r="H1336" s="68" t="str">
        <f>IF(ISTEXT(overallRate),"Effectuez l’étape 1",IF($C1336="Yes","Use Step 2a) Weekly for employees on leave with pay",IF(OR(COUNT($D1336,F1336)&lt;&gt;2,overallRate=0),0,IF(revenueReduction&gt;0.3,MAX(IF($B1336="Oui - sans lien de dépendance",MIN(2258,F1336,$D1336)*overallRate,MIN(2258,F1336)*overallRate),ROUND(MAX(IF($B1336="Non - avec lien de dépendance",0,MIN((0.75*F1336),1694)),MIN(F1336,(0.75*$D1336),1694)),2)),IF($B1336="Non - avec lien de dépendance",MIN(1129,F1336,$D1336)*overallRate,MIN(2258,F1336)*overallRate)))))</f>
        <v>Effectuez l’étape 1</v>
      </c>
      <c r="I1336" s="3">
        <f t="shared" si="20"/>
        <v>0</v>
      </c>
    </row>
    <row r="1337" spans="7:9" x14ac:dyDescent="0.5">
      <c r="G1337" s="68" t="str">
        <f>IF(ISTEXT(overallRate),"Effectuez l’étape 1",IF($C1337="Yes","Use Step 2a) Weekly for employees on leave with pay",IF(OR(COUNT($D1337,E1337)&lt;&gt;2,overallRate=0),0,IF(revenueReduction&gt;0.3,MAX(IF($B1337="Oui - sans lien de dépendance",MIN(2258,E1337,$D1337)*overallRate,MIN(2258,E1337)*overallRate),ROUND(MAX(IF($B1337="Non - avec lien de dépendance",0,MIN((0.75*E1337),1694)),MIN(E1337,(0.75*$D1337),1694)),2)),IF($B1337="Non - avec lien de dépendance",MIN(1129,E1337,$D1337)*overallRate,MIN(2258,E1337)*overallRate)))))</f>
        <v>Effectuez l’étape 1</v>
      </c>
      <c r="H1337" s="68" t="str">
        <f>IF(ISTEXT(overallRate),"Effectuez l’étape 1",IF($C1337="Yes","Use Step 2a) Weekly for employees on leave with pay",IF(OR(COUNT($D1337,F1337)&lt;&gt;2,overallRate=0),0,IF(revenueReduction&gt;0.3,MAX(IF($B1337="Oui - sans lien de dépendance",MIN(2258,F1337,$D1337)*overallRate,MIN(2258,F1337)*overallRate),ROUND(MAX(IF($B1337="Non - avec lien de dépendance",0,MIN((0.75*F1337),1694)),MIN(F1337,(0.75*$D1337),1694)),2)),IF($B1337="Non - avec lien de dépendance",MIN(1129,F1337,$D1337)*overallRate,MIN(2258,F1337)*overallRate)))))</f>
        <v>Effectuez l’étape 1</v>
      </c>
      <c r="I1337" s="3">
        <f t="shared" si="20"/>
        <v>0</v>
      </c>
    </row>
    <row r="1338" spans="7:9" x14ac:dyDescent="0.5">
      <c r="G1338" s="68" t="str">
        <f>IF(ISTEXT(overallRate),"Effectuez l’étape 1",IF($C1338="Yes","Use Step 2a) Weekly for employees on leave with pay",IF(OR(COUNT($D1338,E1338)&lt;&gt;2,overallRate=0),0,IF(revenueReduction&gt;0.3,MAX(IF($B1338="Oui - sans lien de dépendance",MIN(2258,E1338,$D1338)*overallRate,MIN(2258,E1338)*overallRate),ROUND(MAX(IF($B1338="Non - avec lien de dépendance",0,MIN((0.75*E1338),1694)),MIN(E1338,(0.75*$D1338),1694)),2)),IF($B1338="Non - avec lien de dépendance",MIN(1129,E1338,$D1338)*overallRate,MIN(2258,E1338)*overallRate)))))</f>
        <v>Effectuez l’étape 1</v>
      </c>
      <c r="H1338" s="68" t="str">
        <f>IF(ISTEXT(overallRate),"Effectuez l’étape 1",IF($C1338="Yes","Use Step 2a) Weekly for employees on leave with pay",IF(OR(COUNT($D1338,F1338)&lt;&gt;2,overallRate=0),0,IF(revenueReduction&gt;0.3,MAX(IF($B1338="Oui - sans lien de dépendance",MIN(2258,F1338,$D1338)*overallRate,MIN(2258,F1338)*overallRate),ROUND(MAX(IF($B1338="Non - avec lien de dépendance",0,MIN((0.75*F1338),1694)),MIN(F1338,(0.75*$D1338),1694)),2)),IF($B1338="Non - avec lien de dépendance",MIN(1129,F1338,$D1338)*overallRate,MIN(2258,F1338)*overallRate)))))</f>
        <v>Effectuez l’étape 1</v>
      </c>
      <c r="I1338" s="3">
        <f t="shared" si="20"/>
        <v>0</v>
      </c>
    </row>
    <row r="1339" spans="7:9" x14ac:dyDescent="0.5">
      <c r="G1339" s="68" t="str">
        <f>IF(ISTEXT(overallRate),"Effectuez l’étape 1",IF($C1339="Yes","Use Step 2a) Weekly for employees on leave with pay",IF(OR(COUNT($D1339,E1339)&lt;&gt;2,overallRate=0),0,IF(revenueReduction&gt;0.3,MAX(IF($B1339="Oui - sans lien de dépendance",MIN(2258,E1339,$D1339)*overallRate,MIN(2258,E1339)*overallRate),ROUND(MAX(IF($B1339="Non - avec lien de dépendance",0,MIN((0.75*E1339),1694)),MIN(E1339,(0.75*$D1339),1694)),2)),IF($B1339="Non - avec lien de dépendance",MIN(1129,E1339,$D1339)*overallRate,MIN(2258,E1339)*overallRate)))))</f>
        <v>Effectuez l’étape 1</v>
      </c>
      <c r="H1339" s="68" t="str">
        <f>IF(ISTEXT(overallRate),"Effectuez l’étape 1",IF($C1339="Yes","Use Step 2a) Weekly for employees on leave with pay",IF(OR(COUNT($D1339,F1339)&lt;&gt;2,overallRate=0),0,IF(revenueReduction&gt;0.3,MAX(IF($B1339="Oui - sans lien de dépendance",MIN(2258,F1339,$D1339)*overallRate,MIN(2258,F1339)*overallRate),ROUND(MAX(IF($B1339="Non - avec lien de dépendance",0,MIN((0.75*F1339),1694)),MIN(F1339,(0.75*$D1339),1694)),2)),IF($B1339="Non - avec lien de dépendance",MIN(1129,F1339,$D1339)*overallRate,MIN(2258,F1339)*overallRate)))))</f>
        <v>Effectuez l’étape 1</v>
      </c>
      <c r="I1339" s="3">
        <f t="shared" si="20"/>
        <v>0</v>
      </c>
    </row>
    <row r="1340" spans="7:9" x14ac:dyDescent="0.5">
      <c r="G1340" s="68" t="str">
        <f>IF(ISTEXT(overallRate),"Effectuez l’étape 1",IF($C1340="Yes","Use Step 2a) Weekly for employees on leave with pay",IF(OR(COUNT($D1340,E1340)&lt;&gt;2,overallRate=0),0,IF(revenueReduction&gt;0.3,MAX(IF($B1340="Oui - sans lien de dépendance",MIN(2258,E1340,$D1340)*overallRate,MIN(2258,E1340)*overallRate),ROUND(MAX(IF($B1340="Non - avec lien de dépendance",0,MIN((0.75*E1340),1694)),MIN(E1340,(0.75*$D1340),1694)),2)),IF($B1340="Non - avec lien de dépendance",MIN(1129,E1340,$D1340)*overallRate,MIN(2258,E1340)*overallRate)))))</f>
        <v>Effectuez l’étape 1</v>
      </c>
      <c r="H1340" s="68" t="str">
        <f>IF(ISTEXT(overallRate),"Effectuez l’étape 1",IF($C1340="Yes","Use Step 2a) Weekly for employees on leave with pay",IF(OR(COUNT($D1340,F1340)&lt;&gt;2,overallRate=0),0,IF(revenueReduction&gt;0.3,MAX(IF($B1340="Oui - sans lien de dépendance",MIN(2258,F1340,$D1340)*overallRate,MIN(2258,F1340)*overallRate),ROUND(MAX(IF($B1340="Non - avec lien de dépendance",0,MIN((0.75*F1340),1694)),MIN(F1340,(0.75*$D1340),1694)),2)),IF($B1340="Non - avec lien de dépendance",MIN(1129,F1340,$D1340)*overallRate,MIN(2258,F1340)*overallRate)))))</f>
        <v>Effectuez l’étape 1</v>
      </c>
      <c r="I1340" s="3">
        <f t="shared" si="20"/>
        <v>0</v>
      </c>
    </row>
    <row r="1341" spans="7:9" x14ac:dyDescent="0.5">
      <c r="G1341" s="68" t="str">
        <f>IF(ISTEXT(overallRate),"Effectuez l’étape 1",IF($C1341="Yes","Use Step 2a) Weekly for employees on leave with pay",IF(OR(COUNT($D1341,E1341)&lt;&gt;2,overallRate=0),0,IF(revenueReduction&gt;0.3,MAX(IF($B1341="Oui - sans lien de dépendance",MIN(2258,E1341,$D1341)*overallRate,MIN(2258,E1341)*overallRate),ROUND(MAX(IF($B1341="Non - avec lien de dépendance",0,MIN((0.75*E1341),1694)),MIN(E1341,(0.75*$D1341),1694)),2)),IF($B1341="Non - avec lien de dépendance",MIN(1129,E1341,$D1341)*overallRate,MIN(2258,E1341)*overallRate)))))</f>
        <v>Effectuez l’étape 1</v>
      </c>
      <c r="H1341" s="68" t="str">
        <f>IF(ISTEXT(overallRate),"Effectuez l’étape 1",IF($C1341="Yes","Use Step 2a) Weekly for employees on leave with pay",IF(OR(COUNT($D1341,F1341)&lt;&gt;2,overallRate=0),0,IF(revenueReduction&gt;0.3,MAX(IF($B1341="Oui - sans lien de dépendance",MIN(2258,F1341,$D1341)*overallRate,MIN(2258,F1341)*overallRate),ROUND(MAX(IF($B1341="Non - avec lien de dépendance",0,MIN((0.75*F1341),1694)),MIN(F1341,(0.75*$D1341),1694)),2)),IF($B1341="Non - avec lien de dépendance",MIN(1129,F1341,$D1341)*overallRate,MIN(2258,F1341)*overallRate)))))</f>
        <v>Effectuez l’étape 1</v>
      </c>
      <c r="I1341" s="3">
        <f t="shared" si="20"/>
        <v>0</v>
      </c>
    </row>
    <row r="1342" spans="7:9" x14ac:dyDescent="0.5">
      <c r="G1342" s="68" t="str">
        <f>IF(ISTEXT(overallRate),"Effectuez l’étape 1",IF($C1342="Yes","Use Step 2a) Weekly for employees on leave with pay",IF(OR(COUNT($D1342,E1342)&lt;&gt;2,overallRate=0),0,IF(revenueReduction&gt;0.3,MAX(IF($B1342="Oui - sans lien de dépendance",MIN(2258,E1342,$D1342)*overallRate,MIN(2258,E1342)*overallRate),ROUND(MAX(IF($B1342="Non - avec lien de dépendance",0,MIN((0.75*E1342),1694)),MIN(E1342,(0.75*$D1342),1694)),2)),IF($B1342="Non - avec lien de dépendance",MIN(1129,E1342,$D1342)*overallRate,MIN(2258,E1342)*overallRate)))))</f>
        <v>Effectuez l’étape 1</v>
      </c>
      <c r="H1342" s="68" t="str">
        <f>IF(ISTEXT(overallRate),"Effectuez l’étape 1",IF($C1342="Yes","Use Step 2a) Weekly for employees on leave with pay",IF(OR(COUNT($D1342,F1342)&lt;&gt;2,overallRate=0),0,IF(revenueReduction&gt;0.3,MAX(IF($B1342="Oui - sans lien de dépendance",MIN(2258,F1342,$D1342)*overallRate,MIN(2258,F1342)*overallRate),ROUND(MAX(IF($B1342="Non - avec lien de dépendance",0,MIN((0.75*F1342),1694)),MIN(F1342,(0.75*$D1342),1694)),2)),IF($B1342="Non - avec lien de dépendance",MIN(1129,F1342,$D1342)*overallRate,MIN(2258,F1342)*overallRate)))))</f>
        <v>Effectuez l’étape 1</v>
      </c>
      <c r="I1342" s="3">
        <f t="shared" si="20"/>
        <v>0</v>
      </c>
    </row>
    <row r="1343" spans="7:9" x14ac:dyDescent="0.5">
      <c r="G1343" s="68" t="str">
        <f>IF(ISTEXT(overallRate),"Effectuez l’étape 1",IF($C1343="Yes","Use Step 2a) Weekly for employees on leave with pay",IF(OR(COUNT($D1343,E1343)&lt;&gt;2,overallRate=0),0,IF(revenueReduction&gt;0.3,MAX(IF($B1343="Oui - sans lien de dépendance",MIN(2258,E1343,$D1343)*overallRate,MIN(2258,E1343)*overallRate),ROUND(MAX(IF($B1343="Non - avec lien de dépendance",0,MIN((0.75*E1343),1694)),MIN(E1343,(0.75*$D1343),1694)),2)),IF($B1343="Non - avec lien de dépendance",MIN(1129,E1343,$D1343)*overallRate,MIN(2258,E1343)*overallRate)))))</f>
        <v>Effectuez l’étape 1</v>
      </c>
      <c r="H1343" s="68" t="str">
        <f>IF(ISTEXT(overallRate),"Effectuez l’étape 1",IF($C1343="Yes","Use Step 2a) Weekly for employees on leave with pay",IF(OR(COUNT($D1343,F1343)&lt;&gt;2,overallRate=0),0,IF(revenueReduction&gt;0.3,MAX(IF($B1343="Oui - sans lien de dépendance",MIN(2258,F1343,$D1343)*overallRate,MIN(2258,F1343)*overallRate),ROUND(MAX(IF($B1343="Non - avec lien de dépendance",0,MIN((0.75*F1343),1694)),MIN(F1343,(0.75*$D1343),1694)),2)),IF($B1343="Non - avec lien de dépendance",MIN(1129,F1343,$D1343)*overallRate,MIN(2258,F1343)*overallRate)))))</f>
        <v>Effectuez l’étape 1</v>
      </c>
      <c r="I1343" s="3">
        <f t="shared" si="20"/>
        <v>0</v>
      </c>
    </row>
    <row r="1344" spans="7:9" x14ac:dyDescent="0.5">
      <c r="G1344" s="68" t="str">
        <f>IF(ISTEXT(overallRate),"Effectuez l’étape 1",IF($C1344="Yes","Use Step 2a) Weekly for employees on leave with pay",IF(OR(COUNT($D1344,E1344)&lt;&gt;2,overallRate=0),0,IF(revenueReduction&gt;0.3,MAX(IF($B1344="Oui - sans lien de dépendance",MIN(2258,E1344,$D1344)*overallRate,MIN(2258,E1344)*overallRate),ROUND(MAX(IF($B1344="Non - avec lien de dépendance",0,MIN((0.75*E1344),1694)),MIN(E1344,(0.75*$D1344),1694)),2)),IF($B1344="Non - avec lien de dépendance",MIN(1129,E1344,$D1344)*overallRate,MIN(2258,E1344)*overallRate)))))</f>
        <v>Effectuez l’étape 1</v>
      </c>
      <c r="H1344" s="68" t="str">
        <f>IF(ISTEXT(overallRate),"Effectuez l’étape 1",IF($C1344="Yes","Use Step 2a) Weekly for employees on leave with pay",IF(OR(COUNT($D1344,F1344)&lt;&gt;2,overallRate=0),0,IF(revenueReduction&gt;0.3,MAX(IF($B1344="Oui - sans lien de dépendance",MIN(2258,F1344,$D1344)*overallRate,MIN(2258,F1344)*overallRate),ROUND(MAX(IF($B1344="Non - avec lien de dépendance",0,MIN((0.75*F1344),1694)),MIN(F1344,(0.75*$D1344),1694)),2)),IF($B1344="Non - avec lien de dépendance",MIN(1129,F1344,$D1344)*overallRate,MIN(2258,F1344)*overallRate)))))</f>
        <v>Effectuez l’étape 1</v>
      </c>
      <c r="I1344" s="3">
        <f t="shared" si="20"/>
        <v>0</v>
      </c>
    </row>
    <row r="1345" spans="7:9" x14ac:dyDescent="0.5">
      <c r="G1345" s="68" t="str">
        <f>IF(ISTEXT(overallRate),"Effectuez l’étape 1",IF($C1345="Yes","Use Step 2a) Weekly for employees on leave with pay",IF(OR(COUNT($D1345,E1345)&lt;&gt;2,overallRate=0),0,IF(revenueReduction&gt;0.3,MAX(IF($B1345="Oui - sans lien de dépendance",MIN(2258,E1345,$D1345)*overallRate,MIN(2258,E1345)*overallRate),ROUND(MAX(IF($B1345="Non - avec lien de dépendance",0,MIN((0.75*E1345),1694)),MIN(E1345,(0.75*$D1345),1694)),2)),IF($B1345="Non - avec lien de dépendance",MIN(1129,E1345,$D1345)*overallRate,MIN(2258,E1345)*overallRate)))))</f>
        <v>Effectuez l’étape 1</v>
      </c>
      <c r="H1345" s="68" t="str">
        <f>IF(ISTEXT(overallRate),"Effectuez l’étape 1",IF($C1345="Yes","Use Step 2a) Weekly for employees on leave with pay",IF(OR(COUNT($D1345,F1345)&lt;&gt;2,overallRate=0),0,IF(revenueReduction&gt;0.3,MAX(IF($B1345="Oui - sans lien de dépendance",MIN(2258,F1345,$D1345)*overallRate,MIN(2258,F1345)*overallRate),ROUND(MAX(IF($B1345="Non - avec lien de dépendance",0,MIN((0.75*F1345),1694)),MIN(F1345,(0.75*$D1345),1694)),2)),IF($B1345="Non - avec lien de dépendance",MIN(1129,F1345,$D1345)*overallRate,MIN(2258,F1345)*overallRate)))))</f>
        <v>Effectuez l’étape 1</v>
      </c>
      <c r="I1345" s="3">
        <f t="shared" si="20"/>
        <v>0</v>
      </c>
    </row>
    <row r="1346" spans="7:9" x14ac:dyDescent="0.5">
      <c r="G1346" s="68" t="str">
        <f>IF(ISTEXT(overallRate),"Effectuez l’étape 1",IF($C1346="Yes","Use Step 2a) Weekly for employees on leave with pay",IF(OR(COUNT($D1346,E1346)&lt;&gt;2,overallRate=0),0,IF(revenueReduction&gt;0.3,MAX(IF($B1346="Oui - sans lien de dépendance",MIN(2258,E1346,$D1346)*overallRate,MIN(2258,E1346)*overallRate),ROUND(MAX(IF($B1346="Non - avec lien de dépendance",0,MIN((0.75*E1346),1694)),MIN(E1346,(0.75*$D1346),1694)),2)),IF($B1346="Non - avec lien de dépendance",MIN(1129,E1346,$D1346)*overallRate,MIN(2258,E1346)*overallRate)))))</f>
        <v>Effectuez l’étape 1</v>
      </c>
      <c r="H1346" s="68" t="str">
        <f>IF(ISTEXT(overallRate),"Effectuez l’étape 1",IF($C1346="Yes","Use Step 2a) Weekly for employees on leave with pay",IF(OR(COUNT($D1346,F1346)&lt;&gt;2,overallRate=0),0,IF(revenueReduction&gt;0.3,MAX(IF($B1346="Oui - sans lien de dépendance",MIN(2258,F1346,$D1346)*overallRate,MIN(2258,F1346)*overallRate),ROUND(MAX(IF($B1346="Non - avec lien de dépendance",0,MIN((0.75*F1346),1694)),MIN(F1346,(0.75*$D1346),1694)),2)),IF($B1346="Non - avec lien de dépendance",MIN(1129,F1346,$D1346)*overallRate,MIN(2258,F1346)*overallRate)))))</f>
        <v>Effectuez l’étape 1</v>
      </c>
      <c r="I1346" s="3">
        <f t="shared" si="20"/>
        <v>0</v>
      </c>
    </row>
    <row r="1347" spans="7:9" x14ac:dyDescent="0.5">
      <c r="G1347" s="68" t="str">
        <f>IF(ISTEXT(overallRate),"Effectuez l’étape 1",IF($C1347="Yes","Use Step 2a) Weekly for employees on leave with pay",IF(OR(COUNT($D1347,E1347)&lt;&gt;2,overallRate=0),0,IF(revenueReduction&gt;0.3,MAX(IF($B1347="Oui - sans lien de dépendance",MIN(2258,E1347,$D1347)*overallRate,MIN(2258,E1347)*overallRate),ROUND(MAX(IF($B1347="Non - avec lien de dépendance",0,MIN((0.75*E1347),1694)),MIN(E1347,(0.75*$D1347),1694)),2)),IF($B1347="Non - avec lien de dépendance",MIN(1129,E1347,$D1347)*overallRate,MIN(2258,E1347)*overallRate)))))</f>
        <v>Effectuez l’étape 1</v>
      </c>
      <c r="H1347" s="68" t="str">
        <f>IF(ISTEXT(overallRate),"Effectuez l’étape 1",IF($C1347="Yes","Use Step 2a) Weekly for employees on leave with pay",IF(OR(COUNT($D1347,F1347)&lt;&gt;2,overallRate=0),0,IF(revenueReduction&gt;0.3,MAX(IF($B1347="Oui - sans lien de dépendance",MIN(2258,F1347,$D1347)*overallRate,MIN(2258,F1347)*overallRate),ROUND(MAX(IF($B1347="Non - avec lien de dépendance",0,MIN((0.75*F1347),1694)),MIN(F1347,(0.75*$D1347),1694)),2)),IF($B1347="Non - avec lien de dépendance",MIN(1129,F1347,$D1347)*overallRate,MIN(2258,F1347)*overallRate)))))</f>
        <v>Effectuez l’étape 1</v>
      </c>
      <c r="I1347" s="3">
        <f t="shared" si="20"/>
        <v>0</v>
      </c>
    </row>
    <row r="1348" spans="7:9" x14ac:dyDescent="0.5">
      <c r="G1348" s="68" t="str">
        <f>IF(ISTEXT(overallRate),"Effectuez l’étape 1",IF($C1348="Yes","Use Step 2a) Weekly for employees on leave with pay",IF(OR(COUNT($D1348,E1348)&lt;&gt;2,overallRate=0),0,IF(revenueReduction&gt;0.3,MAX(IF($B1348="Oui - sans lien de dépendance",MIN(2258,E1348,$D1348)*overallRate,MIN(2258,E1348)*overallRate),ROUND(MAX(IF($B1348="Non - avec lien de dépendance",0,MIN((0.75*E1348),1694)),MIN(E1348,(0.75*$D1348),1694)),2)),IF($B1348="Non - avec lien de dépendance",MIN(1129,E1348,$D1348)*overallRate,MIN(2258,E1348)*overallRate)))))</f>
        <v>Effectuez l’étape 1</v>
      </c>
      <c r="H1348" s="68" t="str">
        <f>IF(ISTEXT(overallRate),"Effectuez l’étape 1",IF($C1348="Yes","Use Step 2a) Weekly for employees on leave with pay",IF(OR(COUNT($D1348,F1348)&lt;&gt;2,overallRate=0),0,IF(revenueReduction&gt;0.3,MAX(IF($B1348="Oui - sans lien de dépendance",MIN(2258,F1348,$D1348)*overallRate,MIN(2258,F1348)*overallRate),ROUND(MAX(IF($B1348="Non - avec lien de dépendance",0,MIN((0.75*F1348),1694)),MIN(F1348,(0.75*$D1348),1694)),2)),IF($B1348="Non - avec lien de dépendance",MIN(1129,F1348,$D1348)*overallRate,MIN(2258,F1348)*overallRate)))))</f>
        <v>Effectuez l’étape 1</v>
      </c>
      <c r="I1348" s="3">
        <f t="shared" si="20"/>
        <v>0</v>
      </c>
    </row>
    <row r="1349" spans="7:9" x14ac:dyDescent="0.5">
      <c r="G1349" s="68" t="str">
        <f>IF(ISTEXT(overallRate),"Effectuez l’étape 1",IF($C1349="Yes","Use Step 2a) Weekly for employees on leave with pay",IF(OR(COUNT($D1349,E1349)&lt;&gt;2,overallRate=0),0,IF(revenueReduction&gt;0.3,MAX(IF($B1349="Oui - sans lien de dépendance",MIN(2258,E1349,$D1349)*overallRate,MIN(2258,E1349)*overallRate),ROUND(MAX(IF($B1349="Non - avec lien de dépendance",0,MIN((0.75*E1349),1694)),MIN(E1349,(0.75*$D1349),1694)),2)),IF($B1349="Non - avec lien de dépendance",MIN(1129,E1349,$D1349)*overallRate,MIN(2258,E1349)*overallRate)))))</f>
        <v>Effectuez l’étape 1</v>
      </c>
      <c r="H1349" s="68" t="str">
        <f>IF(ISTEXT(overallRate),"Effectuez l’étape 1",IF($C1349="Yes","Use Step 2a) Weekly for employees on leave with pay",IF(OR(COUNT($D1349,F1349)&lt;&gt;2,overallRate=0),0,IF(revenueReduction&gt;0.3,MAX(IF($B1349="Oui - sans lien de dépendance",MIN(2258,F1349,$D1349)*overallRate,MIN(2258,F1349)*overallRate),ROUND(MAX(IF($B1349="Non - avec lien de dépendance",0,MIN((0.75*F1349),1694)),MIN(F1349,(0.75*$D1349),1694)),2)),IF($B1349="Non - avec lien de dépendance",MIN(1129,F1349,$D1349)*overallRate,MIN(2258,F1349)*overallRate)))))</f>
        <v>Effectuez l’étape 1</v>
      </c>
      <c r="I1349" s="3">
        <f t="shared" si="20"/>
        <v>0</v>
      </c>
    </row>
    <row r="1350" spans="7:9" x14ac:dyDescent="0.5">
      <c r="G1350" s="68" t="str">
        <f>IF(ISTEXT(overallRate),"Effectuez l’étape 1",IF($C1350="Yes","Use Step 2a) Weekly for employees on leave with pay",IF(OR(COUNT($D1350,E1350)&lt;&gt;2,overallRate=0),0,IF(revenueReduction&gt;0.3,MAX(IF($B1350="Oui - sans lien de dépendance",MIN(2258,E1350,$D1350)*overallRate,MIN(2258,E1350)*overallRate),ROUND(MAX(IF($B1350="Non - avec lien de dépendance",0,MIN((0.75*E1350),1694)),MIN(E1350,(0.75*$D1350),1694)),2)),IF($B1350="Non - avec lien de dépendance",MIN(1129,E1350,$D1350)*overallRate,MIN(2258,E1350)*overallRate)))))</f>
        <v>Effectuez l’étape 1</v>
      </c>
      <c r="H1350" s="68" t="str">
        <f>IF(ISTEXT(overallRate),"Effectuez l’étape 1",IF($C1350="Yes","Use Step 2a) Weekly for employees on leave with pay",IF(OR(COUNT($D1350,F1350)&lt;&gt;2,overallRate=0),0,IF(revenueReduction&gt;0.3,MAX(IF($B1350="Oui - sans lien de dépendance",MIN(2258,F1350,$D1350)*overallRate,MIN(2258,F1350)*overallRate),ROUND(MAX(IF($B1350="Non - avec lien de dépendance",0,MIN((0.75*F1350),1694)),MIN(F1350,(0.75*$D1350),1694)),2)),IF($B1350="Non - avec lien de dépendance",MIN(1129,F1350,$D1350)*overallRate,MIN(2258,F1350)*overallRate)))))</f>
        <v>Effectuez l’étape 1</v>
      </c>
      <c r="I1350" s="3">
        <f t="shared" si="20"/>
        <v>0</v>
      </c>
    </row>
    <row r="1351" spans="7:9" x14ac:dyDescent="0.5">
      <c r="G1351" s="68" t="str">
        <f>IF(ISTEXT(overallRate),"Effectuez l’étape 1",IF($C1351="Yes","Use Step 2a) Weekly for employees on leave with pay",IF(OR(COUNT($D1351,E1351)&lt;&gt;2,overallRate=0),0,IF(revenueReduction&gt;0.3,MAX(IF($B1351="Oui - sans lien de dépendance",MIN(2258,E1351,$D1351)*overallRate,MIN(2258,E1351)*overallRate),ROUND(MAX(IF($B1351="Non - avec lien de dépendance",0,MIN((0.75*E1351),1694)),MIN(E1351,(0.75*$D1351),1694)),2)),IF($B1351="Non - avec lien de dépendance",MIN(1129,E1351,$D1351)*overallRate,MIN(2258,E1351)*overallRate)))))</f>
        <v>Effectuez l’étape 1</v>
      </c>
      <c r="H1351" s="68" t="str">
        <f>IF(ISTEXT(overallRate),"Effectuez l’étape 1",IF($C1351="Yes","Use Step 2a) Weekly for employees on leave with pay",IF(OR(COUNT($D1351,F1351)&lt;&gt;2,overallRate=0),0,IF(revenueReduction&gt;0.3,MAX(IF($B1351="Oui - sans lien de dépendance",MIN(2258,F1351,$D1351)*overallRate,MIN(2258,F1351)*overallRate),ROUND(MAX(IF($B1351="Non - avec lien de dépendance",0,MIN((0.75*F1351),1694)),MIN(F1351,(0.75*$D1351),1694)),2)),IF($B1351="Non - avec lien de dépendance",MIN(1129,F1351,$D1351)*overallRate,MIN(2258,F1351)*overallRate)))))</f>
        <v>Effectuez l’étape 1</v>
      </c>
      <c r="I1351" s="3">
        <f t="shared" ref="I1351:I1414" si="21">IF(AND(COUNT(B1351:F1351)&gt;0,OR(COUNT(D1351:F1351)&lt;&gt;3,ISBLANK(B1351))),"Fill out all amounts",IF(COUNTIF(E1351:F1351,0)&gt;0,0,SUM(G1351:H1351)))</f>
        <v>0</v>
      </c>
    </row>
    <row r="1352" spans="7:9" x14ac:dyDescent="0.5">
      <c r="G1352" s="68" t="str">
        <f>IF(ISTEXT(overallRate),"Effectuez l’étape 1",IF($C1352="Yes","Use Step 2a) Weekly for employees on leave with pay",IF(OR(COUNT($D1352,E1352)&lt;&gt;2,overallRate=0),0,IF(revenueReduction&gt;0.3,MAX(IF($B1352="Oui - sans lien de dépendance",MIN(2258,E1352,$D1352)*overallRate,MIN(2258,E1352)*overallRate),ROUND(MAX(IF($B1352="Non - avec lien de dépendance",0,MIN((0.75*E1352),1694)),MIN(E1352,(0.75*$D1352),1694)),2)),IF($B1352="Non - avec lien de dépendance",MIN(1129,E1352,$D1352)*overallRate,MIN(2258,E1352)*overallRate)))))</f>
        <v>Effectuez l’étape 1</v>
      </c>
      <c r="H1352" s="68" t="str">
        <f>IF(ISTEXT(overallRate),"Effectuez l’étape 1",IF($C1352="Yes","Use Step 2a) Weekly for employees on leave with pay",IF(OR(COUNT($D1352,F1352)&lt;&gt;2,overallRate=0),0,IF(revenueReduction&gt;0.3,MAX(IF($B1352="Oui - sans lien de dépendance",MIN(2258,F1352,$D1352)*overallRate,MIN(2258,F1352)*overallRate),ROUND(MAX(IF($B1352="Non - avec lien de dépendance",0,MIN((0.75*F1352),1694)),MIN(F1352,(0.75*$D1352),1694)),2)),IF($B1352="Non - avec lien de dépendance",MIN(1129,F1352,$D1352)*overallRate,MIN(2258,F1352)*overallRate)))))</f>
        <v>Effectuez l’étape 1</v>
      </c>
      <c r="I1352" s="3">
        <f t="shared" si="21"/>
        <v>0</v>
      </c>
    </row>
    <row r="1353" spans="7:9" x14ac:dyDescent="0.5">
      <c r="G1353" s="68" t="str">
        <f>IF(ISTEXT(overallRate),"Effectuez l’étape 1",IF($C1353="Yes","Use Step 2a) Weekly for employees on leave with pay",IF(OR(COUNT($D1353,E1353)&lt;&gt;2,overallRate=0),0,IF(revenueReduction&gt;0.3,MAX(IF($B1353="Oui - sans lien de dépendance",MIN(2258,E1353,$D1353)*overallRate,MIN(2258,E1353)*overallRate),ROUND(MAX(IF($B1353="Non - avec lien de dépendance",0,MIN((0.75*E1353),1694)),MIN(E1353,(0.75*$D1353),1694)),2)),IF($B1353="Non - avec lien de dépendance",MIN(1129,E1353,$D1353)*overallRate,MIN(2258,E1353)*overallRate)))))</f>
        <v>Effectuez l’étape 1</v>
      </c>
      <c r="H1353" s="68" t="str">
        <f>IF(ISTEXT(overallRate),"Effectuez l’étape 1",IF($C1353="Yes","Use Step 2a) Weekly for employees on leave with pay",IF(OR(COUNT($D1353,F1353)&lt;&gt;2,overallRate=0),0,IF(revenueReduction&gt;0.3,MAX(IF($B1353="Oui - sans lien de dépendance",MIN(2258,F1353,$D1353)*overallRate,MIN(2258,F1353)*overallRate),ROUND(MAX(IF($B1353="Non - avec lien de dépendance",0,MIN((0.75*F1353),1694)),MIN(F1353,(0.75*$D1353),1694)),2)),IF($B1353="Non - avec lien de dépendance",MIN(1129,F1353,$D1353)*overallRate,MIN(2258,F1353)*overallRate)))))</f>
        <v>Effectuez l’étape 1</v>
      </c>
      <c r="I1353" s="3">
        <f t="shared" si="21"/>
        <v>0</v>
      </c>
    </row>
    <row r="1354" spans="7:9" x14ac:dyDescent="0.5">
      <c r="G1354" s="68" t="str">
        <f>IF(ISTEXT(overallRate),"Effectuez l’étape 1",IF($C1354="Yes","Use Step 2a) Weekly for employees on leave with pay",IF(OR(COUNT($D1354,E1354)&lt;&gt;2,overallRate=0),0,IF(revenueReduction&gt;0.3,MAX(IF($B1354="Oui - sans lien de dépendance",MIN(2258,E1354,$D1354)*overallRate,MIN(2258,E1354)*overallRate),ROUND(MAX(IF($B1354="Non - avec lien de dépendance",0,MIN((0.75*E1354),1694)),MIN(E1354,(0.75*$D1354),1694)),2)),IF($B1354="Non - avec lien de dépendance",MIN(1129,E1354,$D1354)*overallRate,MIN(2258,E1354)*overallRate)))))</f>
        <v>Effectuez l’étape 1</v>
      </c>
      <c r="H1354" s="68" t="str">
        <f>IF(ISTEXT(overallRate),"Effectuez l’étape 1",IF($C1354="Yes","Use Step 2a) Weekly for employees on leave with pay",IF(OR(COUNT($D1354,F1354)&lt;&gt;2,overallRate=0),0,IF(revenueReduction&gt;0.3,MAX(IF($B1354="Oui - sans lien de dépendance",MIN(2258,F1354,$D1354)*overallRate,MIN(2258,F1354)*overallRate),ROUND(MAX(IF($B1354="Non - avec lien de dépendance",0,MIN((0.75*F1354),1694)),MIN(F1354,(0.75*$D1354),1694)),2)),IF($B1354="Non - avec lien de dépendance",MIN(1129,F1354,$D1354)*overallRate,MIN(2258,F1354)*overallRate)))))</f>
        <v>Effectuez l’étape 1</v>
      </c>
      <c r="I1354" s="3">
        <f t="shared" si="21"/>
        <v>0</v>
      </c>
    </row>
    <row r="1355" spans="7:9" x14ac:dyDescent="0.5">
      <c r="G1355" s="68" t="str">
        <f>IF(ISTEXT(overallRate),"Effectuez l’étape 1",IF($C1355="Yes","Use Step 2a) Weekly for employees on leave with pay",IF(OR(COUNT($D1355,E1355)&lt;&gt;2,overallRate=0),0,IF(revenueReduction&gt;0.3,MAX(IF($B1355="Oui - sans lien de dépendance",MIN(2258,E1355,$D1355)*overallRate,MIN(2258,E1355)*overallRate),ROUND(MAX(IF($B1355="Non - avec lien de dépendance",0,MIN((0.75*E1355),1694)),MIN(E1355,(0.75*$D1355),1694)),2)),IF($B1355="Non - avec lien de dépendance",MIN(1129,E1355,$D1355)*overallRate,MIN(2258,E1355)*overallRate)))))</f>
        <v>Effectuez l’étape 1</v>
      </c>
      <c r="H1355" s="68" t="str">
        <f>IF(ISTEXT(overallRate),"Effectuez l’étape 1",IF($C1355="Yes","Use Step 2a) Weekly for employees on leave with pay",IF(OR(COUNT($D1355,F1355)&lt;&gt;2,overallRate=0),0,IF(revenueReduction&gt;0.3,MAX(IF($B1355="Oui - sans lien de dépendance",MIN(2258,F1355,$D1355)*overallRate,MIN(2258,F1355)*overallRate),ROUND(MAX(IF($B1355="Non - avec lien de dépendance",0,MIN((0.75*F1355),1694)),MIN(F1355,(0.75*$D1355),1694)),2)),IF($B1355="Non - avec lien de dépendance",MIN(1129,F1355,$D1355)*overallRate,MIN(2258,F1355)*overallRate)))))</f>
        <v>Effectuez l’étape 1</v>
      </c>
      <c r="I1355" s="3">
        <f t="shared" si="21"/>
        <v>0</v>
      </c>
    </row>
    <row r="1356" spans="7:9" x14ac:dyDescent="0.5">
      <c r="G1356" s="68" t="str">
        <f>IF(ISTEXT(overallRate),"Effectuez l’étape 1",IF($C1356="Yes","Use Step 2a) Weekly for employees on leave with pay",IF(OR(COUNT($D1356,E1356)&lt;&gt;2,overallRate=0),0,IF(revenueReduction&gt;0.3,MAX(IF($B1356="Oui - sans lien de dépendance",MIN(2258,E1356,$D1356)*overallRate,MIN(2258,E1356)*overallRate),ROUND(MAX(IF($B1356="Non - avec lien de dépendance",0,MIN((0.75*E1356),1694)),MIN(E1356,(0.75*$D1356),1694)),2)),IF($B1356="Non - avec lien de dépendance",MIN(1129,E1356,$D1356)*overallRate,MIN(2258,E1356)*overallRate)))))</f>
        <v>Effectuez l’étape 1</v>
      </c>
      <c r="H1356" s="68" t="str">
        <f>IF(ISTEXT(overallRate),"Effectuez l’étape 1",IF($C1356="Yes","Use Step 2a) Weekly for employees on leave with pay",IF(OR(COUNT($D1356,F1356)&lt;&gt;2,overallRate=0),0,IF(revenueReduction&gt;0.3,MAX(IF($B1356="Oui - sans lien de dépendance",MIN(2258,F1356,$D1356)*overallRate,MIN(2258,F1356)*overallRate),ROUND(MAX(IF($B1356="Non - avec lien de dépendance",0,MIN((0.75*F1356),1694)),MIN(F1356,(0.75*$D1356),1694)),2)),IF($B1356="Non - avec lien de dépendance",MIN(1129,F1356,$D1356)*overallRate,MIN(2258,F1356)*overallRate)))))</f>
        <v>Effectuez l’étape 1</v>
      </c>
      <c r="I1356" s="3">
        <f t="shared" si="21"/>
        <v>0</v>
      </c>
    </row>
    <row r="1357" spans="7:9" x14ac:dyDescent="0.5">
      <c r="G1357" s="68" t="str">
        <f>IF(ISTEXT(overallRate),"Effectuez l’étape 1",IF($C1357="Yes","Use Step 2a) Weekly for employees on leave with pay",IF(OR(COUNT($D1357,E1357)&lt;&gt;2,overallRate=0),0,IF(revenueReduction&gt;0.3,MAX(IF($B1357="Oui - sans lien de dépendance",MIN(2258,E1357,$D1357)*overallRate,MIN(2258,E1357)*overallRate),ROUND(MAX(IF($B1357="Non - avec lien de dépendance",0,MIN((0.75*E1357),1694)),MIN(E1357,(0.75*$D1357),1694)),2)),IF($B1357="Non - avec lien de dépendance",MIN(1129,E1357,$D1357)*overallRate,MIN(2258,E1357)*overallRate)))))</f>
        <v>Effectuez l’étape 1</v>
      </c>
      <c r="H1357" s="68" t="str">
        <f>IF(ISTEXT(overallRate),"Effectuez l’étape 1",IF($C1357="Yes","Use Step 2a) Weekly for employees on leave with pay",IF(OR(COUNT($D1357,F1357)&lt;&gt;2,overallRate=0),0,IF(revenueReduction&gt;0.3,MAX(IF($B1357="Oui - sans lien de dépendance",MIN(2258,F1357,$D1357)*overallRate,MIN(2258,F1357)*overallRate),ROUND(MAX(IF($B1357="Non - avec lien de dépendance",0,MIN((0.75*F1357),1694)),MIN(F1357,(0.75*$D1357),1694)),2)),IF($B1357="Non - avec lien de dépendance",MIN(1129,F1357,$D1357)*overallRate,MIN(2258,F1357)*overallRate)))))</f>
        <v>Effectuez l’étape 1</v>
      </c>
      <c r="I1357" s="3">
        <f t="shared" si="21"/>
        <v>0</v>
      </c>
    </row>
    <row r="1358" spans="7:9" x14ac:dyDescent="0.5">
      <c r="G1358" s="68" t="str">
        <f>IF(ISTEXT(overallRate),"Effectuez l’étape 1",IF($C1358="Yes","Use Step 2a) Weekly for employees on leave with pay",IF(OR(COUNT($D1358,E1358)&lt;&gt;2,overallRate=0),0,IF(revenueReduction&gt;0.3,MAX(IF($B1358="Oui - sans lien de dépendance",MIN(2258,E1358,$D1358)*overallRate,MIN(2258,E1358)*overallRate),ROUND(MAX(IF($B1358="Non - avec lien de dépendance",0,MIN((0.75*E1358),1694)),MIN(E1358,(0.75*$D1358),1694)),2)),IF($B1358="Non - avec lien de dépendance",MIN(1129,E1358,$D1358)*overallRate,MIN(2258,E1358)*overallRate)))))</f>
        <v>Effectuez l’étape 1</v>
      </c>
      <c r="H1358" s="68" t="str">
        <f>IF(ISTEXT(overallRate),"Effectuez l’étape 1",IF($C1358="Yes","Use Step 2a) Weekly for employees on leave with pay",IF(OR(COUNT($D1358,F1358)&lt;&gt;2,overallRate=0),0,IF(revenueReduction&gt;0.3,MAX(IF($B1358="Oui - sans lien de dépendance",MIN(2258,F1358,$D1358)*overallRate,MIN(2258,F1358)*overallRate),ROUND(MAX(IF($B1358="Non - avec lien de dépendance",0,MIN((0.75*F1358),1694)),MIN(F1358,(0.75*$D1358),1694)),2)),IF($B1358="Non - avec lien de dépendance",MIN(1129,F1358,$D1358)*overallRate,MIN(2258,F1358)*overallRate)))))</f>
        <v>Effectuez l’étape 1</v>
      </c>
      <c r="I1358" s="3">
        <f t="shared" si="21"/>
        <v>0</v>
      </c>
    </row>
    <row r="1359" spans="7:9" x14ac:dyDescent="0.5">
      <c r="G1359" s="68" t="str">
        <f>IF(ISTEXT(overallRate),"Effectuez l’étape 1",IF($C1359="Yes","Use Step 2a) Weekly for employees on leave with pay",IF(OR(COUNT($D1359,E1359)&lt;&gt;2,overallRate=0),0,IF(revenueReduction&gt;0.3,MAX(IF($B1359="Oui - sans lien de dépendance",MIN(2258,E1359,$D1359)*overallRate,MIN(2258,E1359)*overallRate),ROUND(MAX(IF($B1359="Non - avec lien de dépendance",0,MIN((0.75*E1359),1694)),MIN(E1359,(0.75*$D1359),1694)),2)),IF($B1359="Non - avec lien de dépendance",MIN(1129,E1359,$D1359)*overallRate,MIN(2258,E1359)*overallRate)))))</f>
        <v>Effectuez l’étape 1</v>
      </c>
      <c r="H1359" s="68" t="str">
        <f>IF(ISTEXT(overallRate),"Effectuez l’étape 1",IF($C1359="Yes","Use Step 2a) Weekly for employees on leave with pay",IF(OR(COUNT($D1359,F1359)&lt;&gt;2,overallRate=0),0,IF(revenueReduction&gt;0.3,MAX(IF($B1359="Oui - sans lien de dépendance",MIN(2258,F1359,$D1359)*overallRate,MIN(2258,F1359)*overallRate),ROUND(MAX(IF($B1359="Non - avec lien de dépendance",0,MIN((0.75*F1359),1694)),MIN(F1359,(0.75*$D1359),1694)),2)),IF($B1359="Non - avec lien de dépendance",MIN(1129,F1359,$D1359)*overallRate,MIN(2258,F1359)*overallRate)))))</f>
        <v>Effectuez l’étape 1</v>
      </c>
      <c r="I1359" s="3">
        <f t="shared" si="21"/>
        <v>0</v>
      </c>
    </row>
    <row r="1360" spans="7:9" x14ac:dyDescent="0.5">
      <c r="G1360" s="68" t="str">
        <f>IF(ISTEXT(overallRate),"Effectuez l’étape 1",IF($C1360="Yes","Use Step 2a) Weekly for employees on leave with pay",IF(OR(COUNT($D1360,E1360)&lt;&gt;2,overallRate=0),0,IF(revenueReduction&gt;0.3,MAX(IF($B1360="Oui - sans lien de dépendance",MIN(2258,E1360,$D1360)*overallRate,MIN(2258,E1360)*overallRate),ROUND(MAX(IF($B1360="Non - avec lien de dépendance",0,MIN((0.75*E1360),1694)),MIN(E1360,(0.75*$D1360),1694)),2)),IF($B1360="Non - avec lien de dépendance",MIN(1129,E1360,$D1360)*overallRate,MIN(2258,E1360)*overallRate)))))</f>
        <v>Effectuez l’étape 1</v>
      </c>
      <c r="H1360" s="68" t="str">
        <f>IF(ISTEXT(overallRate),"Effectuez l’étape 1",IF($C1360="Yes","Use Step 2a) Weekly for employees on leave with pay",IF(OR(COUNT($D1360,F1360)&lt;&gt;2,overallRate=0),0,IF(revenueReduction&gt;0.3,MAX(IF($B1360="Oui - sans lien de dépendance",MIN(2258,F1360,$D1360)*overallRate,MIN(2258,F1360)*overallRate),ROUND(MAX(IF($B1360="Non - avec lien de dépendance",0,MIN((0.75*F1360),1694)),MIN(F1360,(0.75*$D1360),1694)),2)),IF($B1360="Non - avec lien de dépendance",MIN(1129,F1360,$D1360)*overallRate,MIN(2258,F1360)*overallRate)))))</f>
        <v>Effectuez l’étape 1</v>
      </c>
      <c r="I1360" s="3">
        <f t="shared" si="21"/>
        <v>0</v>
      </c>
    </row>
    <row r="1361" spans="7:9" x14ac:dyDescent="0.5">
      <c r="G1361" s="68" t="str">
        <f>IF(ISTEXT(overallRate),"Effectuez l’étape 1",IF($C1361="Yes","Use Step 2a) Weekly for employees on leave with pay",IF(OR(COUNT($D1361,E1361)&lt;&gt;2,overallRate=0),0,IF(revenueReduction&gt;0.3,MAX(IF($B1361="Oui - sans lien de dépendance",MIN(2258,E1361,$D1361)*overallRate,MIN(2258,E1361)*overallRate),ROUND(MAX(IF($B1361="Non - avec lien de dépendance",0,MIN((0.75*E1361),1694)),MIN(E1361,(0.75*$D1361),1694)),2)),IF($B1361="Non - avec lien de dépendance",MIN(1129,E1361,$D1361)*overallRate,MIN(2258,E1361)*overallRate)))))</f>
        <v>Effectuez l’étape 1</v>
      </c>
      <c r="H1361" s="68" t="str">
        <f>IF(ISTEXT(overallRate),"Effectuez l’étape 1",IF($C1361="Yes","Use Step 2a) Weekly for employees on leave with pay",IF(OR(COUNT($D1361,F1361)&lt;&gt;2,overallRate=0),0,IF(revenueReduction&gt;0.3,MAX(IF($B1361="Oui - sans lien de dépendance",MIN(2258,F1361,$D1361)*overallRate,MIN(2258,F1361)*overallRate),ROUND(MAX(IF($B1361="Non - avec lien de dépendance",0,MIN((0.75*F1361),1694)),MIN(F1361,(0.75*$D1361),1694)),2)),IF($B1361="Non - avec lien de dépendance",MIN(1129,F1361,$D1361)*overallRate,MIN(2258,F1361)*overallRate)))))</f>
        <v>Effectuez l’étape 1</v>
      </c>
      <c r="I1361" s="3">
        <f t="shared" si="21"/>
        <v>0</v>
      </c>
    </row>
    <row r="1362" spans="7:9" x14ac:dyDescent="0.5">
      <c r="G1362" s="68" t="str">
        <f>IF(ISTEXT(overallRate),"Effectuez l’étape 1",IF($C1362="Yes","Use Step 2a) Weekly for employees on leave with pay",IF(OR(COUNT($D1362,E1362)&lt;&gt;2,overallRate=0),0,IF(revenueReduction&gt;0.3,MAX(IF($B1362="Oui - sans lien de dépendance",MIN(2258,E1362,$D1362)*overallRate,MIN(2258,E1362)*overallRate),ROUND(MAX(IF($B1362="Non - avec lien de dépendance",0,MIN((0.75*E1362),1694)),MIN(E1362,(0.75*$D1362),1694)),2)),IF($B1362="Non - avec lien de dépendance",MIN(1129,E1362,$D1362)*overallRate,MIN(2258,E1362)*overallRate)))))</f>
        <v>Effectuez l’étape 1</v>
      </c>
      <c r="H1362" s="68" t="str">
        <f>IF(ISTEXT(overallRate),"Effectuez l’étape 1",IF($C1362="Yes","Use Step 2a) Weekly for employees on leave with pay",IF(OR(COUNT($D1362,F1362)&lt;&gt;2,overallRate=0),0,IF(revenueReduction&gt;0.3,MAX(IF($B1362="Oui - sans lien de dépendance",MIN(2258,F1362,$D1362)*overallRate,MIN(2258,F1362)*overallRate),ROUND(MAX(IF($B1362="Non - avec lien de dépendance",0,MIN((0.75*F1362),1694)),MIN(F1362,(0.75*$D1362),1694)),2)),IF($B1362="Non - avec lien de dépendance",MIN(1129,F1362,$D1362)*overallRate,MIN(2258,F1362)*overallRate)))))</f>
        <v>Effectuez l’étape 1</v>
      </c>
      <c r="I1362" s="3">
        <f t="shared" si="21"/>
        <v>0</v>
      </c>
    </row>
    <row r="1363" spans="7:9" x14ac:dyDescent="0.5">
      <c r="G1363" s="68" t="str">
        <f>IF(ISTEXT(overallRate),"Effectuez l’étape 1",IF($C1363="Yes","Use Step 2a) Weekly for employees on leave with pay",IF(OR(COUNT($D1363,E1363)&lt;&gt;2,overallRate=0),0,IF(revenueReduction&gt;0.3,MAX(IF($B1363="Oui - sans lien de dépendance",MIN(2258,E1363,$D1363)*overallRate,MIN(2258,E1363)*overallRate),ROUND(MAX(IF($B1363="Non - avec lien de dépendance",0,MIN((0.75*E1363),1694)),MIN(E1363,(0.75*$D1363),1694)),2)),IF($B1363="Non - avec lien de dépendance",MIN(1129,E1363,$D1363)*overallRate,MIN(2258,E1363)*overallRate)))))</f>
        <v>Effectuez l’étape 1</v>
      </c>
      <c r="H1363" s="68" t="str">
        <f>IF(ISTEXT(overallRate),"Effectuez l’étape 1",IF($C1363="Yes","Use Step 2a) Weekly for employees on leave with pay",IF(OR(COUNT($D1363,F1363)&lt;&gt;2,overallRate=0),0,IF(revenueReduction&gt;0.3,MAX(IF($B1363="Oui - sans lien de dépendance",MIN(2258,F1363,$D1363)*overallRate,MIN(2258,F1363)*overallRate),ROUND(MAX(IF($B1363="Non - avec lien de dépendance",0,MIN((0.75*F1363),1694)),MIN(F1363,(0.75*$D1363),1694)),2)),IF($B1363="Non - avec lien de dépendance",MIN(1129,F1363,$D1363)*overallRate,MIN(2258,F1363)*overallRate)))))</f>
        <v>Effectuez l’étape 1</v>
      </c>
      <c r="I1363" s="3">
        <f t="shared" si="21"/>
        <v>0</v>
      </c>
    </row>
    <row r="1364" spans="7:9" x14ac:dyDescent="0.5">
      <c r="G1364" s="68" t="str">
        <f>IF(ISTEXT(overallRate),"Effectuez l’étape 1",IF($C1364="Yes","Use Step 2a) Weekly for employees on leave with pay",IF(OR(COUNT($D1364,E1364)&lt;&gt;2,overallRate=0),0,IF(revenueReduction&gt;0.3,MAX(IF($B1364="Oui - sans lien de dépendance",MIN(2258,E1364,$D1364)*overallRate,MIN(2258,E1364)*overallRate),ROUND(MAX(IF($B1364="Non - avec lien de dépendance",0,MIN((0.75*E1364),1694)),MIN(E1364,(0.75*$D1364),1694)),2)),IF($B1364="Non - avec lien de dépendance",MIN(1129,E1364,$D1364)*overallRate,MIN(2258,E1364)*overallRate)))))</f>
        <v>Effectuez l’étape 1</v>
      </c>
      <c r="H1364" s="68" t="str">
        <f>IF(ISTEXT(overallRate),"Effectuez l’étape 1",IF($C1364="Yes","Use Step 2a) Weekly for employees on leave with pay",IF(OR(COUNT($D1364,F1364)&lt;&gt;2,overallRate=0),0,IF(revenueReduction&gt;0.3,MAX(IF($B1364="Oui - sans lien de dépendance",MIN(2258,F1364,$D1364)*overallRate,MIN(2258,F1364)*overallRate),ROUND(MAX(IF($B1364="Non - avec lien de dépendance",0,MIN((0.75*F1364),1694)),MIN(F1364,(0.75*$D1364),1694)),2)),IF($B1364="Non - avec lien de dépendance",MIN(1129,F1364,$D1364)*overallRate,MIN(2258,F1364)*overallRate)))))</f>
        <v>Effectuez l’étape 1</v>
      </c>
      <c r="I1364" s="3">
        <f t="shared" si="21"/>
        <v>0</v>
      </c>
    </row>
    <row r="1365" spans="7:9" x14ac:dyDescent="0.5">
      <c r="G1365" s="68" t="str">
        <f>IF(ISTEXT(overallRate),"Effectuez l’étape 1",IF($C1365="Yes","Use Step 2a) Weekly for employees on leave with pay",IF(OR(COUNT($D1365,E1365)&lt;&gt;2,overallRate=0),0,IF(revenueReduction&gt;0.3,MAX(IF($B1365="Oui - sans lien de dépendance",MIN(2258,E1365,$D1365)*overallRate,MIN(2258,E1365)*overallRate),ROUND(MAX(IF($B1365="Non - avec lien de dépendance",0,MIN((0.75*E1365),1694)),MIN(E1365,(0.75*$D1365),1694)),2)),IF($B1365="Non - avec lien de dépendance",MIN(1129,E1365,$D1365)*overallRate,MIN(2258,E1365)*overallRate)))))</f>
        <v>Effectuez l’étape 1</v>
      </c>
      <c r="H1365" s="68" t="str">
        <f>IF(ISTEXT(overallRate),"Effectuez l’étape 1",IF($C1365="Yes","Use Step 2a) Weekly for employees on leave with pay",IF(OR(COUNT($D1365,F1365)&lt;&gt;2,overallRate=0),0,IF(revenueReduction&gt;0.3,MAX(IF($B1365="Oui - sans lien de dépendance",MIN(2258,F1365,$D1365)*overallRate,MIN(2258,F1365)*overallRate),ROUND(MAX(IF($B1365="Non - avec lien de dépendance",0,MIN((0.75*F1365),1694)),MIN(F1365,(0.75*$D1365),1694)),2)),IF($B1365="Non - avec lien de dépendance",MIN(1129,F1365,$D1365)*overallRate,MIN(2258,F1365)*overallRate)))))</f>
        <v>Effectuez l’étape 1</v>
      </c>
      <c r="I1365" s="3">
        <f t="shared" si="21"/>
        <v>0</v>
      </c>
    </row>
    <row r="1366" spans="7:9" x14ac:dyDescent="0.5">
      <c r="G1366" s="68" t="str">
        <f>IF(ISTEXT(overallRate),"Effectuez l’étape 1",IF($C1366="Yes","Use Step 2a) Weekly for employees on leave with pay",IF(OR(COUNT($D1366,E1366)&lt;&gt;2,overallRate=0),0,IF(revenueReduction&gt;0.3,MAX(IF($B1366="Oui - sans lien de dépendance",MIN(2258,E1366,$D1366)*overallRate,MIN(2258,E1366)*overallRate),ROUND(MAX(IF($B1366="Non - avec lien de dépendance",0,MIN((0.75*E1366),1694)),MIN(E1366,(0.75*$D1366),1694)),2)),IF($B1366="Non - avec lien de dépendance",MIN(1129,E1366,$D1366)*overallRate,MIN(2258,E1366)*overallRate)))))</f>
        <v>Effectuez l’étape 1</v>
      </c>
      <c r="H1366" s="68" t="str">
        <f>IF(ISTEXT(overallRate),"Effectuez l’étape 1",IF($C1366="Yes","Use Step 2a) Weekly for employees on leave with pay",IF(OR(COUNT($D1366,F1366)&lt;&gt;2,overallRate=0),0,IF(revenueReduction&gt;0.3,MAX(IF($B1366="Oui - sans lien de dépendance",MIN(2258,F1366,$D1366)*overallRate,MIN(2258,F1366)*overallRate),ROUND(MAX(IF($B1366="Non - avec lien de dépendance",0,MIN((0.75*F1366),1694)),MIN(F1366,(0.75*$D1366),1694)),2)),IF($B1366="Non - avec lien de dépendance",MIN(1129,F1366,$D1366)*overallRate,MIN(2258,F1366)*overallRate)))))</f>
        <v>Effectuez l’étape 1</v>
      </c>
      <c r="I1366" s="3">
        <f t="shared" si="21"/>
        <v>0</v>
      </c>
    </row>
    <row r="1367" spans="7:9" x14ac:dyDescent="0.5">
      <c r="G1367" s="68" t="str">
        <f>IF(ISTEXT(overallRate),"Effectuez l’étape 1",IF($C1367="Yes","Use Step 2a) Weekly for employees on leave with pay",IF(OR(COUNT($D1367,E1367)&lt;&gt;2,overallRate=0),0,IF(revenueReduction&gt;0.3,MAX(IF($B1367="Oui - sans lien de dépendance",MIN(2258,E1367,$D1367)*overallRate,MIN(2258,E1367)*overallRate),ROUND(MAX(IF($B1367="Non - avec lien de dépendance",0,MIN((0.75*E1367),1694)),MIN(E1367,(0.75*$D1367),1694)),2)),IF($B1367="Non - avec lien de dépendance",MIN(1129,E1367,$D1367)*overallRate,MIN(2258,E1367)*overallRate)))))</f>
        <v>Effectuez l’étape 1</v>
      </c>
      <c r="H1367" s="68" t="str">
        <f>IF(ISTEXT(overallRate),"Effectuez l’étape 1",IF($C1367="Yes","Use Step 2a) Weekly for employees on leave with pay",IF(OR(COUNT($D1367,F1367)&lt;&gt;2,overallRate=0),0,IF(revenueReduction&gt;0.3,MAX(IF($B1367="Oui - sans lien de dépendance",MIN(2258,F1367,$D1367)*overallRate,MIN(2258,F1367)*overallRate),ROUND(MAX(IF($B1367="Non - avec lien de dépendance",0,MIN((0.75*F1367),1694)),MIN(F1367,(0.75*$D1367),1694)),2)),IF($B1367="Non - avec lien de dépendance",MIN(1129,F1367,$D1367)*overallRate,MIN(2258,F1367)*overallRate)))))</f>
        <v>Effectuez l’étape 1</v>
      </c>
      <c r="I1367" s="3">
        <f t="shared" si="21"/>
        <v>0</v>
      </c>
    </row>
    <row r="1368" spans="7:9" x14ac:dyDescent="0.5">
      <c r="G1368" s="68" t="str">
        <f>IF(ISTEXT(overallRate),"Effectuez l’étape 1",IF($C1368="Yes","Use Step 2a) Weekly for employees on leave with pay",IF(OR(COUNT($D1368,E1368)&lt;&gt;2,overallRate=0),0,IF(revenueReduction&gt;0.3,MAX(IF($B1368="Oui - sans lien de dépendance",MIN(2258,E1368,$D1368)*overallRate,MIN(2258,E1368)*overallRate),ROUND(MAX(IF($B1368="Non - avec lien de dépendance",0,MIN((0.75*E1368),1694)),MIN(E1368,(0.75*$D1368),1694)),2)),IF($B1368="Non - avec lien de dépendance",MIN(1129,E1368,$D1368)*overallRate,MIN(2258,E1368)*overallRate)))))</f>
        <v>Effectuez l’étape 1</v>
      </c>
      <c r="H1368" s="68" t="str">
        <f>IF(ISTEXT(overallRate),"Effectuez l’étape 1",IF($C1368="Yes","Use Step 2a) Weekly for employees on leave with pay",IF(OR(COUNT($D1368,F1368)&lt;&gt;2,overallRate=0),0,IF(revenueReduction&gt;0.3,MAX(IF($B1368="Oui - sans lien de dépendance",MIN(2258,F1368,$D1368)*overallRate,MIN(2258,F1368)*overallRate),ROUND(MAX(IF($B1368="Non - avec lien de dépendance",0,MIN((0.75*F1368),1694)),MIN(F1368,(0.75*$D1368),1694)),2)),IF($B1368="Non - avec lien de dépendance",MIN(1129,F1368,$D1368)*overallRate,MIN(2258,F1368)*overallRate)))))</f>
        <v>Effectuez l’étape 1</v>
      </c>
      <c r="I1368" s="3">
        <f t="shared" si="21"/>
        <v>0</v>
      </c>
    </row>
    <row r="1369" spans="7:9" x14ac:dyDescent="0.5">
      <c r="G1369" s="68" t="str">
        <f>IF(ISTEXT(overallRate),"Effectuez l’étape 1",IF($C1369="Yes","Use Step 2a) Weekly for employees on leave with pay",IF(OR(COUNT($D1369,E1369)&lt;&gt;2,overallRate=0),0,IF(revenueReduction&gt;0.3,MAX(IF($B1369="Oui - sans lien de dépendance",MIN(2258,E1369,$D1369)*overallRate,MIN(2258,E1369)*overallRate),ROUND(MAX(IF($B1369="Non - avec lien de dépendance",0,MIN((0.75*E1369),1694)),MIN(E1369,(0.75*$D1369),1694)),2)),IF($B1369="Non - avec lien de dépendance",MIN(1129,E1369,$D1369)*overallRate,MIN(2258,E1369)*overallRate)))))</f>
        <v>Effectuez l’étape 1</v>
      </c>
      <c r="H1369" s="68" t="str">
        <f>IF(ISTEXT(overallRate),"Effectuez l’étape 1",IF($C1369="Yes","Use Step 2a) Weekly for employees on leave with pay",IF(OR(COUNT($D1369,F1369)&lt;&gt;2,overallRate=0),0,IF(revenueReduction&gt;0.3,MAX(IF($B1369="Oui - sans lien de dépendance",MIN(2258,F1369,$D1369)*overallRate,MIN(2258,F1369)*overallRate),ROUND(MAX(IF($B1369="Non - avec lien de dépendance",0,MIN((0.75*F1369),1694)),MIN(F1369,(0.75*$D1369),1694)),2)),IF($B1369="Non - avec lien de dépendance",MIN(1129,F1369,$D1369)*overallRate,MIN(2258,F1369)*overallRate)))))</f>
        <v>Effectuez l’étape 1</v>
      </c>
      <c r="I1369" s="3">
        <f t="shared" si="21"/>
        <v>0</v>
      </c>
    </row>
    <row r="1370" spans="7:9" x14ac:dyDescent="0.5">
      <c r="G1370" s="68" t="str">
        <f>IF(ISTEXT(overallRate),"Effectuez l’étape 1",IF($C1370="Yes","Use Step 2a) Weekly for employees on leave with pay",IF(OR(COUNT($D1370,E1370)&lt;&gt;2,overallRate=0),0,IF(revenueReduction&gt;0.3,MAX(IF($B1370="Oui - sans lien de dépendance",MIN(2258,E1370,$D1370)*overallRate,MIN(2258,E1370)*overallRate),ROUND(MAX(IF($B1370="Non - avec lien de dépendance",0,MIN((0.75*E1370),1694)),MIN(E1370,(0.75*$D1370),1694)),2)),IF($B1370="Non - avec lien de dépendance",MIN(1129,E1370,$D1370)*overallRate,MIN(2258,E1370)*overallRate)))))</f>
        <v>Effectuez l’étape 1</v>
      </c>
      <c r="H1370" s="68" t="str">
        <f>IF(ISTEXT(overallRate),"Effectuez l’étape 1",IF($C1370="Yes","Use Step 2a) Weekly for employees on leave with pay",IF(OR(COUNT($D1370,F1370)&lt;&gt;2,overallRate=0),0,IF(revenueReduction&gt;0.3,MAX(IF($B1370="Oui - sans lien de dépendance",MIN(2258,F1370,$D1370)*overallRate,MIN(2258,F1370)*overallRate),ROUND(MAX(IF($B1370="Non - avec lien de dépendance",0,MIN((0.75*F1370),1694)),MIN(F1370,(0.75*$D1370),1694)),2)),IF($B1370="Non - avec lien de dépendance",MIN(1129,F1370,$D1370)*overallRate,MIN(2258,F1370)*overallRate)))))</f>
        <v>Effectuez l’étape 1</v>
      </c>
      <c r="I1370" s="3">
        <f t="shared" si="21"/>
        <v>0</v>
      </c>
    </row>
    <row r="1371" spans="7:9" x14ac:dyDescent="0.5">
      <c r="G1371" s="68" t="str">
        <f>IF(ISTEXT(overallRate),"Effectuez l’étape 1",IF($C1371="Yes","Use Step 2a) Weekly for employees on leave with pay",IF(OR(COUNT($D1371,E1371)&lt;&gt;2,overallRate=0),0,IF(revenueReduction&gt;0.3,MAX(IF($B1371="Oui - sans lien de dépendance",MIN(2258,E1371,$D1371)*overallRate,MIN(2258,E1371)*overallRate),ROUND(MAX(IF($B1371="Non - avec lien de dépendance",0,MIN((0.75*E1371),1694)),MIN(E1371,(0.75*$D1371),1694)),2)),IF($B1371="Non - avec lien de dépendance",MIN(1129,E1371,$D1371)*overallRate,MIN(2258,E1371)*overallRate)))))</f>
        <v>Effectuez l’étape 1</v>
      </c>
      <c r="H1371" s="68" t="str">
        <f>IF(ISTEXT(overallRate),"Effectuez l’étape 1",IF($C1371="Yes","Use Step 2a) Weekly for employees on leave with pay",IF(OR(COUNT($D1371,F1371)&lt;&gt;2,overallRate=0),0,IF(revenueReduction&gt;0.3,MAX(IF($B1371="Oui - sans lien de dépendance",MIN(2258,F1371,$D1371)*overallRate,MIN(2258,F1371)*overallRate),ROUND(MAX(IF($B1371="Non - avec lien de dépendance",0,MIN((0.75*F1371),1694)),MIN(F1371,(0.75*$D1371),1694)),2)),IF($B1371="Non - avec lien de dépendance",MIN(1129,F1371,$D1371)*overallRate,MIN(2258,F1371)*overallRate)))))</f>
        <v>Effectuez l’étape 1</v>
      </c>
      <c r="I1371" s="3">
        <f t="shared" si="21"/>
        <v>0</v>
      </c>
    </row>
    <row r="1372" spans="7:9" x14ac:dyDescent="0.5">
      <c r="G1372" s="68" t="str">
        <f>IF(ISTEXT(overallRate),"Effectuez l’étape 1",IF($C1372="Yes","Use Step 2a) Weekly for employees on leave with pay",IF(OR(COUNT($D1372,E1372)&lt;&gt;2,overallRate=0),0,IF(revenueReduction&gt;0.3,MAX(IF($B1372="Oui - sans lien de dépendance",MIN(2258,E1372,$D1372)*overallRate,MIN(2258,E1372)*overallRate),ROUND(MAX(IF($B1372="Non - avec lien de dépendance",0,MIN((0.75*E1372),1694)),MIN(E1372,(0.75*$D1372),1694)),2)),IF($B1372="Non - avec lien de dépendance",MIN(1129,E1372,$D1372)*overallRate,MIN(2258,E1372)*overallRate)))))</f>
        <v>Effectuez l’étape 1</v>
      </c>
      <c r="H1372" s="68" t="str">
        <f>IF(ISTEXT(overallRate),"Effectuez l’étape 1",IF($C1372="Yes","Use Step 2a) Weekly for employees on leave with pay",IF(OR(COUNT($D1372,F1372)&lt;&gt;2,overallRate=0),0,IF(revenueReduction&gt;0.3,MAX(IF($B1372="Oui - sans lien de dépendance",MIN(2258,F1372,$D1372)*overallRate,MIN(2258,F1372)*overallRate),ROUND(MAX(IF($B1372="Non - avec lien de dépendance",0,MIN((0.75*F1372),1694)),MIN(F1372,(0.75*$D1372),1694)),2)),IF($B1372="Non - avec lien de dépendance",MIN(1129,F1372,$D1372)*overallRate,MIN(2258,F1372)*overallRate)))))</f>
        <v>Effectuez l’étape 1</v>
      </c>
      <c r="I1372" s="3">
        <f t="shared" si="21"/>
        <v>0</v>
      </c>
    </row>
    <row r="1373" spans="7:9" x14ac:dyDescent="0.5">
      <c r="G1373" s="68" t="str">
        <f>IF(ISTEXT(overallRate),"Effectuez l’étape 1",IF($C1373="Yes","Use Step 2a) Weekly for employees on leave with pay",IF(OR(COUNT($D1373,E1373)&lt;&gt;2,overallRate=0),0,IF(revenueReduction&gt;0.3,MAX(IF($B1373="Oui - sans lien de dépendance",MIN(2258,E1373,$D1373)*overallRate,MIN(2258,E1373)*overallRate),ROUND(MAX(IF($B1373="Non - avec lien de dépendance",0,MIN((0.75*E1373),1694)),MIN(E1373,(0.75*$D1373),1694)),2)),IF($B1373="Non - avec lien de dépendance",MIN(1129,E1373,$D1373)*overallRate,MIN(2258,E1373)*overallRate)))))</f>
        <v>Effectuez l’étape 1</v>
      </c>
      <c r="H1373" s="68" t="str">
        <f>IF(ISTEXT(overallRate),"Effectuez l’étape 1",IF($C1373="Yes","Use Step 2a) Weekly for employees on leave with pay",IF(OR(COUNT($D1373,F1373)&lt;&gt;2,overallRate=0),0,IF(revenueReduction&gt;0.3,MAX(IF($B1373="Oui - sans lien de dépendance",MIN(2258,F1373,$D1373)*overallRate,MIN(2258,F1373)*overallRate),ROUND(MAX(IF($B1373="Non - avec lien de dépendance",0,MIN((0.75*F1373),1694)),MIN(F1373,(0.75*$D1373),1694)),2)),IF($B1373="Non - avec lien de dépendance",MIN(1129,F1373,$D1373)*overallRate,MIN(2258,F1373)*overallRate)))))</f>
        <v>Effectuez l’étape 1</v>
      </c>
      <c r="I1373" s="3">
        <f t="shared" si="21"/>
        <v>0</v>
      </c>
    </row>
    <row r="1374" spans="7:9" x14ac:dyDescent="0.5">
      <c r="G1374" s="68" t="str">
        <f>IF(ISTEXT(overallRate),"Effectuez l’étape 1",IF($C1374="Yes","Use Step 2a) Weekly for employees on leave with pay",IF(OR(COUNT($D1374,E1374)&lt;&gt;2,overallRate=0),0,IF(revenueReduction&gt;0.3,MAX(IF($B1374="Oui - sans lien de dépendance",MIN(2258,E1374,$D1374)*overallRate,MIN(2258,E1374)*overallRate),ROUND(MAX(IF($B1374="Non - avec lien de dépendance",0,MIN((0.75*E1374),1694)),MIN(E1374,(0.75*$D1374),1694)),2)),IF($B1374="Non - avec lien de dépendance",MIN(1129,E1374,$D1374)*overallRate,MIN(2258,E1374)*overallRate)))))</f>
        <v>Effectuez l’étape 1</v>
      </c>
      <c r="H1374" s="68" t="str">
        <f>IF(ISTEXT(overallRate),"Effectuez l’étape 1",IF($C1374="Yes","Use Step 2a) Weekly for employees on leave with pay",IF(OR(COUNT($D1374,F1374)&lt;&gt;2,overallRate=0),0,IF(revenueReduction&gt;0.3,MAX(IF($B1374="Oui - sans lien de dépendance",MIN(2258,F1374,$D1374)*overallRate,MIN(2258,F1374)*overallRate),ROUND(MAX(IF($B1374="Non - avec lien de dépendance",0,MIN((0.75*F1374),1694)),MIN(F1374,(0.75*$D1374),1694)),2)),IF($B1374="Non - avec lien de dépendance",MIN(1129,F1374,$D1374)*overallRate,MIN(2258,F1374)*overallRate)))))</f>
        <v>Effectuez l’étape 1</v>
      </c>
      <c r="I1374" s="3">
        <f t="shared" si="21"/>
        <v>0</v>
      </c>
    </row>
    <row r="1375" spans="7:9" x14ac:dyDescent="0.5">
      <c r="G1375" s="68" t="str">
        <f>IF(ISTEXT(overallRate),"Effectuez l’étape 1",IF($C1375="Yes","Use Step 2a) Weekly for employees on leave with pay",IF(OR(COUNT($D1375,E1375)&lt;&gt;2,overallRate=0),0,IF(revenueReduction&gt;0.3,MAX(IF($B1375="Oui - sans lien de dépendance",MIN(2258,E1375,$D1375)*overallRate,MIN(2258,E1375)*overallRate),ROUND(MAX(IF($B1375="Non - avec lien de dépendance",0,MIN((0.75*E1375),1694)),MIN(E1375,(0.75*$D1375),1694)),2)),IF($B1375="Non - avec lien de dépendance",MIN(1129,E1375,$D1375)*overallRate,MIN(2258,E1375)*overallRate)))))</f>
        <v>Effectuez l’étape 1</v>
      </c>
      <c r="H1375" s="68" t="str">
        <f>IF(ISTEXT(overallRate),"Effectuez l’étape 1",IF($C1375="Yes","Use Step 2a) Weekly for employees on leave with pay",IF(OR(COUNT($D1375,F1375)&lt;&gt;2,overallRate=0),0,IF(revenueReduction&gt;0.3,MAX(IF($B1375="Oui - sans lien de dépendance",MIN(2258,F1375,$D1375)*overallRate,MIN(2258,F1375)*overallRate),ROUND(MAX(IF($B1375="Non - avec lien de dépendance",0,MIN((0.75*F1375),1694)),MIN(F1375,(0.75*$D1375),1694)),2)),IF($B1375="Non - avec lien de dépendance",MIN(1129,F1375,$D1375)*overallRate,MIN(2258,F1375)*overallRate)))))</f>
        <v>Effectuez l’étape 1</v>
      </c>
      <c r="I1375" s="3">
        <f t="shared" si="21"/>
        <v>0</v>
      </c>
    </row>
    <row r="1376" spans="7:9" x14ac:dyDescent="0.5">
      <c r="G1376" s="68" t="str">
        <f>IF(ISTEXT(overallRate),"Effectuez l’étape 1",IF($C1376="Yes","Use Step 2a) Weekly for employees on leave with pay",IF(OR(COUNT($D1376,E1376)&lt;&gt;2,overallRate=0),0,IF(revenueReduction&gt;0.3,MAX(IF($B1376="Oui - sans lien de dépendance",MIN(2258,E1376,$D1376)*overallRate,MIN(2258,E1376)*overallRate),ROUND(MAX(IF($B1376="Non - avec lien de dépendance",0,MIN((0.75*E1376),1694)),MIN(E1376,(0.75*$D1376),1694)),2)),IF($B1376="Non - avec lien de dépendance",MIN(1129,E1376,$D1376)*overallRate,MIN(2258,E1376)*overallRate)))))</f>
        <v>Effectuez l’étape 1</v>
      </c>
      <c r="H1376" s="68" t="str">
        <f>IF(ISTEXT(overallRate),"Effectuez l’étape 1",IF($C1376="Yes","Use Step 2a) Weekly for employees on leave with pay",IF(OR(COUNT($D1376,F1376)&lt;&gt;2,overallRate=0),0,IF(revenueReduction&gt;0.3,MAX(IF($B1376="Oui - sans lien de dépendance",MIN(2258,F1376,$D1376)*overallRate,MIN(2258,F1376)*overallRate),ROUND(MAX(IF($B1376="Non - avec lien de dépendance",0,MIN((0.75*F1376),1694)),MIN(F1376,(0.75*$D1376),1694)),2)),IF($B1376="Non - avec lien de dépendance",MIN(1129,F1376,$D1376)*overallRate,MIN(2258,F1376)*overallRate)))))</f>
        <v>Effectuez l’étape 1</v>
      </c>
      <c r="I1376" s="3">
        <f t="shared" si="21"/>
        <v>0</v>
      </c>
    </row>
    <row r="1377" spans="7:9" x14ac:dyDescent="0.5">
      <c r="G1377" s="68" t="str">
        <f>IF(ISTEXT(overallRate),"Effectuez l’étape 1",IF($C1377="Yes","Use Step 2a) Weekly for employees on leave with pay",IF(OR(COUNT($D1377,E1377)&lt;&gt;2,overallRate=0),0,IF(revenueReduction&gt;0.3,MAX(IF($B1377="Oui - sans lien de dépendance",MIN(2258,E1377,$D1377)*overallRate,MIN(2258,E1377)*overallRate),ROUND(MAX(IF($B1377="Non - avec lien de dépendance",0,MIN((0.75*E1377),1694)),MIN(E1377,(0.75*$D1377),1694)),2)),IF($B1377="Non - avec lien de dépendance",MIN(1129,E1377,$D1377)*overallRate,MIN(2258,E1377)*overallRate)))))</f>
        <v>Effectuez l’étape 1</v>
      </c>
      <c r="H1377" s="68" t="str">
        <f>IF(ISTEXT(overallRate),"Effectuez l’étape 1",IF($C1377="Yes","Use Step 2a) Weekly for employees on leave with pay",IF(OR(COUNT($D1377,F1377)&lt;&gt;2,overallRate=0),0,IF(revenueReduction&gt;0.3,MAX(IF($B1377="Oui - sans lien de dépendance",MIN(2258,F1377,$D1377)*overallRate,MIN(2258,F1377)*overallRate),ROUND(MAX(IF($B1377="Non - avec lien de dépendance",0,MIN((0.75*F1377),1694)),MIN(F1377,(0.75*$D1377),1694)),2)),IF($B1377="Non - avec lien de dépendance",MIN(1129,F1377,$D1377)*overallRate,MIN(2258,F1377)*overallRate)))))</f>
        <v>Effectuez l’étape 1</v>
      </c>
      <c r="I1377" s="3">
        <f t="shared" si="21"/>
        <v>0</v>
      </c>
    </row>
    <row r="1378" spans="7:9" x14ac:dyDescent="0.5">
      <c r="G1378" s="68" t="str">
        <f>IF(ISTEXT(overallRate),"Effectuez l’étape 1",IF($C1378="Yes","Use Step 2a) Weekly for employees on leave with pay",IF(OR(COUNT($D1378,E1378)&lt;&gt;2,overallRate=0),0,IF(revenueReduction&gt;0.3,MAX(IF($B1378="Oui - sans lien de dépendance",MIN(2258,E1378,$D1378)*overallRate,MIN(2258,E1378)*overallRate),ROUND(MAX(IF($B1378="Non - avec lien de dépendance",0,MIN((0.75*E1378),1694)),MIN(E1378,(0.75*$D1378),1694)),2)),IF($B1378="Non - avec lien de dépendance",MIN(1129,E1378,$D1378)*overallRate,MIN(2258,E1378)*overallRate)))))</f>
        <v>Effectuez l’étape 1</v>
      </c>
      <c r="H1378" s="68" t="str">
        <f>IF(ISTEXT(overallRate),"Effectuez l’étape 1",IF($C1378="Yes","Use Step 2a) Weekly for employees on leave with pay",IF(OR(COUNT($D1378,F1378)&lt;&gt;2,overallRate=0),0,IF(revenueReduction&gt;0.3,MAX(IF($B1378="Oui - sans lien de dépendance",MIN(2258,F1378,$D1378)*overallRate,MIN(2258,F1378)*overallRate),ROUND(MAX(IF($B1378="Non - avec lien de dépendance",0,MIN((0.75*F1378),1694)),MIN(F1378,(0.75*$D1378),1694)),2)),IF($B1378="Non - avec lien de dépendance",MIN(1129,F1378,$D1378)*overallRate,MIN(2258,F1378)*overallRate)))))</f>
        <v>Effectuez l’étape 1</v>
      </c>
      <c r="I1378" s="3">
        <f t="shared" si="21"/>
        <v>0</v>
      </c>
    </row>
    <row r="1379" spans="7:9" x14ac:dyDescent="0.5">
      <c r="G1379" s="68" t="str">
        <f>IF(ISTEXT(overallRate),"Effectuez l’étape 1",IF($C1379="Yes","Use Step 2a) Weekly for employees on leave with pay",IF(OR(COUNT($D1379,E1379)&lt;&gt;2,overallRate=0),0,IF(revenueReduction&gt;0.3,MAX(IF($B1379="Oui - sans lien de dépendance",MIN(2258,E1379,$D1379)*overallRate,MIN(2258,E1379)*overallRate),ROUND(MAX(IF($B1379="Non - avec lien de dépendance",0,MIN((0.75*E1379),1694)),MIN(E1379,(0.75*$D1379),1694)),2)),IF($B1379="Non - avec lien de dépendance",MIN(1129,E1379,$D1379)*overallRate,MIN(2258,E1379)*overallRate)))))</f>
        <v>Effectuez l’étape 1</v>
      </c>
      <c r="H1379" s="68" t="str">
        <f>IF(ISTEXT(overallRate),"Effectuez l’étape 1",IF($C1379="Yes","Use Step 2a) Weekly for employees on leave with pay",IF(OR(COUNT($D1379,F1379)&lt;&gt;2,overallRate=0),0,IF(revenueReduction&gt;0.3,MAX(IF($B1379="Oui - sans lien de dépendance",MIN(2258,F1379,$D1379)*overallRate,MIN(2258,F1379)*overallRate),ROUND(MAX(IF($B1379="Non - avec lien de dépendance",0,MIN((0.75*F1379),1694)),MIN(F1379,(0.75*$D1379),1694)),2)),IF($B1379="Non - avec lien de dépendance",MIN(1129,F1379,$D1379)*overallRate,MIN(2258,F1379)*overallRate)))))</f>
        <v>Effectuez l’étape 1</v>
      </c>
      <c r="I1379" s="3">
        <f t="shared" si="21"/>
        <v>0</v>
      </c>
    </row>
    <row r="1380" spans="7:9" x14ac:dyDescent="0.5">
      <c r="G1380" s="68" t="str">
        <f>IF(ISTEXT(overallRate),"Effectuez l’étape 1",IF($C1380="Yes","Use Step 2a) Weekly for employees on leave with pay",IF(OR(COUNT($D1380,E1380)&lt;&gt;2,overallRate=0),0,IF(revenueReduction&gt;0.3,MAX(IF($B1380="Oui - sans lien de dépendance",MIN(2258,E1380,$D1380)*overallRate,MIN(2258,E1380)*overallRate),ROUND(MAX(IF($B1380="Non - avec lien de dépendance",0,MIN((0.75*E1380),1694)),MIN(E1380,(0.75*$D1380),1694)),2)),IF($B1380="Non - avec lien de dépendance",MIN(1129,E1380,$D1380)*overallRate,MIN(2258,E1380)*overallRate)))))</f>
        <v>Effectuez l’étape 1</v>
      </c>
      <c r="H1380" s="68" t="str">
        <f>IF(ISTEXT(overallRate),"Effectuez l’étape 1",IF($C1380="Yes","Use Step 2a) Weekly for employees on leave with pay",IF(OR(COUNT($D1380,F1380)&lt;&gt;2,overallRate=0),0,IF(revenueReduction&gt;0.3,MAX(IF($B1380="Oui - sans lien de dépendance",MIN(2258,F1380,$D1380)*overallRate,MIN(2258,F1380)*overallRate),ROUND(MAX(IF($B1380="Non - avec lien de dépendance",0,MIN((0.75*F1380),1694)),MIN(F1380,(0.75*$D1380),1694)),2)),IF($B1380="Non - avec lien de dépendance",MIN(1129,F1380,$D1380)*overallRate,MIN(2258,F1380)*overallRate)))))</f>
        <v>Effectuez l’étape 1</v>
      </c>
      <c r="I1380" s="3">
        <f t="shared" si="21"/>
        <v>0</v>
      </c>
    </row>
    <row r="1381" spans="7:9" x14ac:dyDescent="0.5">
      <c r="G1381" s="68" t="str">
        <f>IF(ISTEXT(overallRate),"Effectuez l’étape 1",IF($C1381="Yes","Use Step 2a) Weekly for employees on leave with pay",IF(OR(COUNT($D1381,E1381)&lt;&gt;2,overallRate=0),0,IF(revenueReduction&gt;0.3,MAX(IF($B1381="Oui - sans lien de dépendance",MIN(2258,E1381,$D1381)*overallRate,MIN(2258,E1381)*overallRate),ROUND(MAX(IF($B1381="Non - avec lien de dépendance",0,MIN((0.75*E1381),1694)),MIN(E1381,(0.75*$D1381),1694)),2)),IF($B1381="Non - avec lien de dépendance",MIN(1129,E1381,$D1381)*overallRate,MIN(2258,E1381)*overallRate)))))</f>
        <v>Effectuez l’étape 1</v>
      </c>
      <c r="H1381" s="68" t="str">
        <f>IF(ISTEXT(overallRate),"Effectuez l’étape 1",IF($C1381="Yes","Use Step 2a) Weekly for employees on leave with pay",IF(OR(COUNT($D1381,F1381)&lt;&gt;2,overallRate=0),0,IF(revenueReduction&gt;0.3,MAX(IF($B1381="Oui - sans lien de dépendance",MIN(2258,F1381,$D1381)*overallRate,MIN(2258,F1381)*overallRate),ROUND(MAX(IF($B1381="Non - avec lien de dépendance",0,MIN((0.75*F1381),1694)),MIN(F1381,(0.75*$D1381),1694)),2)),IF($B1381="Non - avec lien de dépendance",MIN(1129,F1381,$D1381)*overallRate,MIN(2258,F1381)*overallRate)))))</f>
        <v>Effectuez l’étape 1</v>
      </c>
      <c r="I1381" s="3">
        <f t="shared" si="21"/>
        <v>0</v>
      </c>
    </row>
    <row r="1382" spans="7:9" x14ac:dyDescent="0.5">
      <c r="G1382" s="68" t="str">
        <f>IF(ISTEXT(overallRate),"Effectuez l’étape 1",IF($C1382="Yes","Use Step 2a) Weekly for employees on leave with pay",IF(OR(COUNT($D1382,E1382)&lt;&gt;2,overallRate=0),0,IF(revenueReduction&gt;0.3,MAX(IF($B1382="Oui - sans lien de dépendance",MIN(2258,E1382,$D1382)*overallRate,MIN(2258,E1382)*overallRate),ROUND(MAX(IF($B1382="Non - avec lien de dépendance",0,MIN((0.75*E1382),1694)),MIN(E1382,(0.75*$D1382),1694)),2)),IF($B1382="Non - avec lien de dépendance",MIN(1129,E1382,$D1382)*overallRate,MIN(2258,E1382)*overallRate)))))</f>
        <v>Effectuez l’étape 1</v>
      </c>
      <c r="H1382" s="68" t="str">
        <f>IF(ISTEXT(overallRate),"Effectuez l’étape 1",IF($C1382="Yes","Use Step 2a) Weekly for employees on leave with pay",IF(OR(COUNT($D1382,F1382)&lt;&gt;2,overallRate=0),0,IF(revenueReduction&gt;0.3,MAX(IF($B1382="Oui - sans lien de dépendance",MIN(2258,F1382,$D1382)*overallRate,MIN(2258,F1382)*overallRate),ROUND(MAX(IF($B1382="Non - avec lien de dépendance",0,MIN((0.75*F1382),1694)),MIN(F1382,(0.75*$D1382),1694)),2)),IF($B1382="Non - avec lien de dépendance",MIN(1129,F1382,$D1382)*overallRate,MIN(2258,F1382)*overallRate)))))</f>
        <v>Effectuez l’étape 1</v>
      </c>
      <c r="I1382" s="3">
        <f t="shared" si="21"/>
        <v>0</v>
      </c>
    </row>
    <row r="1383" spans="7:9" x14ac:dyDescent="0.5">
      <c r="G1383" s="68" t="str">
        <f>IF(ISTEXT(overallRate),"Effectuez l’étape 1",IF($C1383="Yes","Use Step 2a) Weekly for employees on leave with pay",IF(OR(COUNT($D1383,E1383)&lt;&gt;2,overallRate=0),0,IF(revenueReduction&gt;0.3,MAX(IF($B1383="Oui - sans lien de dépendance",MIN(2258,E1383,$D1383)*overallRate,MIN(2258,E1383)*overallRate),ROUND(MAX(IF($B1383="Non - avec lien de dépendance",0,MIN((0.75*E1383),1694)),MIN(E1383,(0.75*$D1383),1694)),2)),IF($B1383="Non - avec lien de dépendance",MIN(1129,E1383,$D1383)*overallRate,MIN(2258,E1383)*overallRate)))))</f>
        <v>Effectuez l’étape 1</v>
      </c>
      <c r="H1383" s="68" t="str">
        <f>IF(ISTEXT(overallRate),"Effectuez l’étape 1",IF($C1383="Yes","Use Step 2a) Weekly for employees on leave with pay",IF(OR(COUNT($D1383,F1383)&lt;&gt;2,overallRate=0),0,IF(revenueReduction&gt;0.3,MAX(IF($B1383="Oui - sans lien de dépendance",MIN(2258,F1383,$D1383)*overallRate,MIN(2258,F1383)*overallRate),ROUND(MAX(IF($B1383="Non - avec lien de dépendance",0,MIN((0.75*F1383),1694)),MIN(F1383,(0.75*$D1383),1694)),2)),IF($B1383="Non - avec lien de dépendance",MIN(1129,F1383,$D1383)*overallRate,MIN(2258,F1383)*overallRate)))))</f>
        <v>Effectuez l’étape 1</v>
      </c>
      <c r="I1383" s="3">
        <f t="shared" si="21"/>
        <v>0</v>
      </c>
    </row>
    <row r="1384" spans="7:9" x14ac:dyDescent="0.5">
      <c r="G1384" s="68" t="str">
        <f>IF(ISTEXT(overallRate),"Effectuez l’étape 1",IF($C1384="Yes","Use Step 2a) Weekly for employees on leave with pay",IF(OR(COUNT($D1384,E1384)&lt;&gt;2,overallRate=0),0,IF(revenueReduction&gt;0.3,MAX(IF($B1384="Oui - sans lien de dépendance",MIN(2258,E1384,$D1384)*overallRate,MIN(2258,E1384)*overallRate),ROUND(MAX(IF($B1384="Non - avec lien de dépendance",0,MIN((0.75*E1384),1694)),MIN(E1384,(0.75*$D1384),1694)),2)),IF($B1384="Non - avec lien de dépendance",MIN(1129,E1384,$D1384)*overallRate,MIN(2258,E1384)*overallRate)))))</f>
        <v>Effectuez l’étape 1</v>
      </c>
      <c r="H1384" s="68" t="str">
        <f>IF(ISTEXT(overallRate),"Effectuez l’étape 1",IF($C1384="Yes","Use Step 2a) Weekly for employees on leave with pay",IF(OR(COUNT($D1384,F1384)&lt;&gt;2,overallRate=0),0,IF(revenueReduction&gt;0.3,MAX(IF($B1384="Oui - sans lien de dépendance",MIN(2258,F1384,$D1384)*overallRate,MIN(2258,F1384)*overallRate),ROUND(MAX(IF($B1384="Non - avec lien de dépendance",0,MIN((0.75*F1384),1694)),MIN(F1384,(0.75*$D1384),1694)),2)),IF($B1384="Non - avec lien de dépendance",MIN(1129,F1384,$D1384)*overallRate,MIN(2258,F1384)*overallRate)))))</f>
        <v>Effectuez l’étape 1</v>
      </c>
      <c r="I1384" s="3">
        <f t="shared" si="21"/>
        <v>0</v>
      </c>
    </row>
    <row r="1385" spans="7:9" x14ac:dyDescent="0.5">
      <c r="G1385" s="68" t="str">
        <f>IF(ISTEXT(overallRate),"Effectuez l’étape 1",IF($C1385="Yes","Use Step 2a) Weekly for employees on leave with pay",IF(OR(COUNT($D1385,E1385)&lt;&gt;2,overallRate=0),0,IF(revenueReduction&gt;0.3,MAX(IF($B1385="Oui - sans lien de dépendance",MIN(2258,E1385,$D1385)*overallRate,MIN(2258,E1385)*overallRate),ROUND(MAX(IF($B1385="Non - avec lien de dépendance",0,MIN((0.75*E1385),1694)),MIN(E1385,(0.75*$D1385),1694)),2)),IF($B1385="Non - avec lien de dépendance",MIN(1129,E1385,$D1385)*overallRate,MIN(2258,E1385)*overallRate)))))</f>
        <v>Effectuez l’étape 1</v>
      </c>
      <c r="H1385" s="68" t="str">
        <f>IF(ISTEXT(overallRate),"Effectuez l’étape 1",IF($C1385="Yes","Use Step 2a) Weekly for employees on leave with pay",IF(OR(COUNT($D1385,F1385)&lt;&gt;2,overallRate=0),0,IF(revenueReduction&gt;0.3,MAX(IF($B1385="Oui - sans lien de dépendance",MIN(2258,F1385,$D1385)*overallRate,MIN(2258,F1385)*overallRate),ROUND(MAX(IF($B1385="Non - avec lien de dépendance",0,MIN((0.75*F1385),1694)),MIN(F1385,(0.75*$D1385),1694)),2)),IF($B1385="Non - avec lien de dépendance",MIN(1129,F1385,$D1385)*overallRate,MIN(2258,F1385)*overallRate)))))</f>
        <v>Effectuez l’étape 1</v>
      </c>
      <c r="I1385" s="3">
        <f t="shared" si="21"/>
        <v>0</v>
      </c>
    </row>
    <row r="1386" spans="7:9" x14ac:dyDescent="0.5">
      <c r="G1386" s="68" t="str">
        <f>IF(ISTEXT(overallRate),"Effectuez l’étape 1",IF($C1386="Yes","Use Step 2a) Weekly for employees on leave with pay",IF(OR(COUNT($D1386,E1386)&lt;&gt;2,overallRate=0),0,IF(revenueReduction&gt;0.3,MAX(IF($B1386="Oui - sans lien de dépendance",MIN(2258,E1386,$D1386)*overallRate,MIN(2258,E1386)*overallRate),ROUND(MAX(IF($B1386="Non - avec lien de dépendance",0,MIN((0.75*E1386),1694)),MIN(E1386,(0.75*$D1386),1694)),2)),IF($B1386="Non - avec lien de dépendance",MIN(1129,E1386,$D1386)*overallRate,MIN(2258,E1386)*overallRate)))))</f>
        <v>Effectuez l’étape 1</v>
      </c>
      <c r="H1386" s="68" t="str">
        <f>IF(ISTEXT(overallRate),"Effectuez l’étape 1",IF($C1386="Yes","Use Step 2a) Weekly for employees on leave with pay",IF(OR(COUNT($D1386,F1386)&lt;&gt;2,overallRate=0),0,IF(revenueReduction&gt;0.3,MAX(IF($B1386="Oui - sans lien de dépendance",MIN(2258,F1386,$D1386)*overallRate,MIN(2258,F1386)*overallRate),ROUND(MAX(IF($B1386="Non - avec lien de dépendance",0,MIN((0.75*F1386),1694)),MIN(F1386,(0.75*$D1386),1694)),2)),IF($B1386="Non - avec lien de dépendance",MIN(1129,F1386,$D1386)*overallRate,MIN(2258,F1386)*overallRate)))))</f>
        <v>Effectuez l’étape 1</v>
      </c>
      <c r="I1386" s="3">
        <f t="shared" si="21"/>
        <v>0</v>
      </c>
    </row>
    <row r="1387" spans="7:9" x14ac:dyDescent="0.5">
      <c r="G1387" s="68" t="str">
        <f>IF(ISTEXT(overallRate),"Effectuez l’étape 1",IF($C1387="Yes","Use Step 2a) Weekly for employees on leave with pay",IF(OR(COUNT($D1387,E1387)&lt;&gt;2,overallRate=0),0,IF(revenueReduction&gt;0.3,MAX(IF($B1387="Oui - sans lien de dépendance",MIN(2258,E1387,$D1387)*overallRate,MIN(2258,E1387)*overallRate),ROUND(MAX(IF($B1387="Non - avec lien de dépendance",0,MIN((0.75*E1387),1694)),MIN(E1387,(0.75*$D1387),1694)),2)),IF($B1387="Non - avec lien de dépendance",MIN(1129,E1387,$D1387)*overallRate,MIN(2258,E1387)*overallRate)))))</f>
        <v>Effectuez l’étape 1</v>
      </c>
      <c r="H1387" s="68" t="str">
        <f>IF(ISTEXT(overallRate),"Effectuez l’étape 1",IF($C1387="Yes","Use Step 2a) Weekly for employees on leave with pay",IF(OR(COUNT($D1387,F1387)&lt;&gt;2,overallRate=0),0,IF(revenueReduction&gt;0.3,MAX(IF($B1387="Oui - sans lien de dépendance",MIN(2258,F1387,$D1387)*overallRate,MIN(2258,F1387)*overallRate),ROUND(MAX(IF($B1387="Non - avec lien de dépendance",0,MIN((0.75*F1387),1694)),MIN(F1387,(0.75*$D1387),1694)),2)),IF($B1387="Non - avec lien de dépendance",MIN(1129,F1387,$D1387)*overallRate,MIN(2258,F1387)*overallRate)))))</f>
        <v>Effectuez l’étape 1</v>
      </c>
      <c r="I1387" s="3">
        <f t="shared" si="21"/>
        <v>0</v>
      </c>
    </row>
    <row r="1388" spans="7:9" x14ac:dyDescent="0.5">
      <c r="G1388" s="68" t="str">
        <f>IF(ISTEXT(overallRate),"Effectuez l’étape 1",IF($C1388="Yes","Use Step 2a) Weekly for employees on leave with pay",IF(OR(COUNT($D1388,E1388)&lt;&gt;2,overallRate=0),0,IF(revenueReduction&gt;0.3,MAX(IF($B1388="Oui - sans lien de dépendance",MIN(2258,E1388,$D1388)*overallRate,MIN(2258,E1388)*overallRate),ROUND(MAX(IF($B1388="Non - avec lien de dépendance",0,MIN((0.75*E1388),1694)),MIN(E1388,(0.75*$D1388),1694)),2)),IF($B1388="Non - avec lien de dépendance",MIN(1129,E1388,$D1388)*overallRate,MIN(2258,E1388)*overallRate)))))</f>
        <v>Effectuez l’étape 1</v>
      </c>
      <c r="H1388" s="68" t="str">
        <f>IF(ISTEXT(overallRate),"Effectuez l’étape 1",IF($C1388="Yes","Use Step 2a) Weekly for employees on leave with pay",IF(OR(COUNT($D1388,F1388)&lt;&gt;2,overallRate=0),0,IF(revenueReduction&gt;0.3,MAX(IF($B1388="Oui - sans lien de dépendance",MIN(2258,F1388,$D1388)*overallRate,MIN(2258,F1388)*overallRate),ROUND(MAX(IF($B1388="Non - avec lien de dépendance",0,MIN((0.75*F1388),1694)),MIN(F1388,(0.75*$D1388),1694)),2)),IF($B1388="Non - avec lien de dépendance",MIN(1129,F1388,$D1388)*overallRate,MIN(2258,F1388)*overallRate)))))</f>
        <v>Effectuez l’étape 1</v>
      </c>
      <c r="I1388" s="3">
        <f t="shared" si="21"/>
        <v>0</v>
      </c>
    </row>
    <row r="1389" spans="7:9" x14ac:dyDescent="0.5">
      <c r="G1389" s="68" t="str">
        <f>IF(ISTEXT(overallRate),"Effectuez l’étape 1",IF($C1389="Yes","Use Step 2a) Weekly for employees on leave with pay",IF(OR(COUNT($D1389,E1389)&lt;&gt;2,overallRate=0),0,IF(revenueReduction&gt;0.3,MAX(IF($B1389="Oui - sans lien de dépendance",MIN(2258,E1389,$D1389)*overallRate,MIN(2258,E1389)*overallRate),ROUND(MAX(IF($B1389="Non - avec lien de dépendance",0,MIN((0.75*E1389),1694)),MIN(E1389,(0.75*$D1389),1694)),2)),IF($B1389="Non - avec lien de dépendance",MIN(1129,E1389,$D1389)*overallRate,MIN(2258,E1389)*overallRate)))))</f>
        <v>Effectuez l’étape 1</v>
      </c>
      <c r="H1389" s="68" t="str">
        <f>IF(ISTEXT(overallRate),"Effectuez l’étape 1",IF($C1389="Yes","Use Step 2a) Weekly for employees on leave with pay",IF(OR(COUNT($D1389,F1389)&lt;&gt;2,overallRate=0),0,IF(revenueReduction&gt;0.3,MAX(IF($B1389="Oui - sans lien de dépendance",MIN(2258,F1389,$D1389)*overallRate,MIN(2258,F1389)*overallRate),ROUND(MAX(IF($B1389="Non - avec lien de dépendance",0,MIN((0.75*F1389),1694)),MIN(F1389,(0.75*$D1389),1694)),2)),IF($B1389="Non - avec lien de dépendance",MIN(1129,F1389,$D1389)*overallRate,MIN(2258,F1389)*overallRate)))))</f>
        <v>Effectuez l’étape 1</v>
      </c>
      <c r="I1389" s="3">
        <f t="shared" si="21"/>
        <v>0</v>
      </c>
    </row>
    <row r="1390" spans="7:9" x14ac:dyDescent="0.5">
      <c r="G1390" s="68" t="str">
        <f>IF(ISTEXT(overallRate),"Effectuez l’étape 1",IF($C1390="Yes","Use Step 2a) Weekly for employees on leave with pay",IF(OR(COUNT($D1390,E1390)&lt;&gt;2,overallRate=0),0,IF(revenueReduction&gt;0.3,MAX(IF($B1390="Oui - sans lien de dépendance",MIN(2258,E1390,$D1390)*overallRate,MIN(2258,E1390)*overallRate),ROUND(MAX(IF($B1390="Non - avec lien de dépendance",0,MIN((0.75*E1390),1694)),MIN(E1390,(0.75*$D1390),1694)),2)),IF($B1390="Non - avec lien de dépendance",MIN(1129,E1390,$D1390)*overallRate,MIN(2258,E1390)*overallRate)))))</f>
        <v>Effectuez l’étape 1</v>
      </c>
      <c r="H1390" s="68" t="str">
        <f>IF(ISTEXT(overallRate),"Effectuez l’étape 1",IF($C1390="Yes","Use Step 2a) Weekly for employees on leave with pay",IF(OR(COUNT($D1390,F1390)&lt;&gt;2,overallRate=0),0,IF(revenueReduction&gt;0.3,MAX(IF($B1390="Oui - sans lien de dépendance",MIN(2258,F1390,$D1390)*overallRate,MIN(2258,F1390)*overallRate),ROUND(MAX(IF($B1390="Non - avec lien de dépendance",0,MIN((0.75*F1390),1694)),MIN(F1390,(0.75*$D1390),1694)),2)),IF($B1390="Non - avec lien de dépendance",MIN(1129,F1390,$D1390)*overallRate,MIN(2258,F1390)*overallRate)))))</f>
        <v>Effectuez l’étape 1</v>
      </c>
      <c r="I1390" s="3">
        <f t="shared" si="21"/>
        <v>0</v>
      </c>
    </row>
    <row r="1391" spans="7:9" x14ac:dyDescent="0.5">
      <c r="G1391" s="68" t="str">
        <f>IF(ISTEXT(overallRate),"Effectuez l’étape 1",IF($C1391="Yes","Use Step 2a) Weekly for employees on leave with pay",IF(OR(COUNT($D1391,E1391)&lt;&gt;2,overallRate=0),0,IF(revenueReduction&gt;0.3,MAX(IF($B1391="Oui - sans lien de dépendance",MIN(2258,E1391,$D1391)*overallRate,MIN(2258,E1391)*overallRate),ROUND(MAX(IF($B1391="Non - avec lien de dépendance",0,MIN((0.75*E1391),1694)),MIN(E1391,(0.75*$D1391),1694)),2)),IF($B1391="Non - avec lien de dépendance",MIN(1129,E1391,$D1391)*overallRate,MIN(2258,E1391)*overallRate)))))</f>
        <v>Effectuez l’étape 1</v>
      </c>
      <c r="H1391" s="68" t="str">
        <f>IF(ISTEXT(overallRate),"Effectuez l’étape 1",IF($C1391="Yes","Use Step 2a) Weekly for employees on leave with pay",IF(OR(COUNT($D1391,F1391)&lt;&gt;2,overallRate=0),0,IF(revenueReduction&gt;0.3,MAX(IF($B1391="Oui - sans lien de dépendance",MIN(2258,F1391,$D1391)*overallRate,MIN(2258,F1391)*overallRate),ROUND(MAX(IF($B1391="Non - avec lien de dépendance",0,MIN((0.75*F1391),1694)),MIN(F1391,(0.75*$D1391),1694)),2)),IF($B1391="Non - avec lien de dépendance",MIN(1129,F1391,$D1391)*overallRate,MIN(2258,F1391)*overallRate)))))</f>
        <v>Effectuez l’étape 1</v>
      </c>
      <c r="I1391" s="3">
        <f t="shared" si="21"/>
        <v>0</v>
      </c>
    </row>
    <row r="1392" spans="7:9" x14ac:dyDescent="0.5">
      <c r="G1392" s="68" t="str">
        <f>IF(ISTEXT(overallRate),"Effectuez l’étape 1",IF($C1392="Yes","Use Step 2a) Weekly for employees on leave with pay",IF(OR(COUNT($D1392,E1392)&lt;&gt;2,overallRate=0),0,IF(revenueReduction&gt;0.3,MAX(IF($B1392="Oui - sans lien de dépendance",MIN(2258,E1392,$D1392)*overallRate,MIN(2258,E1392)*overallRate),ROUND(MAX(IF($B1392="Non - avec lien de dépendance",0,MIN((0.75*E1392),1694)),MIN(E1392,(0.75*$D1392),1694)),2)),IF($B1392="Non - avec lien de dépendance",MIN(1129,E1392,$D1392)*overallRate,MIN(2258,E1392)*overallRate)))))</f>
        <v>Effectuez l’étape 1</v>
      </c>
      <c r="H1392" s="68" t="str">
        <f>IF(ISTEXT(overallRate),"Effectuez l’étape 1",IF($C1392="Yes","Use Step 2a) Weekly for employees on leave with pay",IF(OR(COUNT($D1392,F1392)&lt;&gt;2,overallRate=0),0,IF(revenueReduction&gt;0.3,MAX(IF($B1392="Oui - sans lien de dépendance",MIN(2258,F1392,$D1392)*overallRate,MIN(2258,F1392)*overallRate),ROUND(MAX(IF($B1392="Non - avec lien de dépendance",0,MIN((0.75*F1392),1694)),MIN(F1392,(0.75*$D1392),1694)),2)),IF($B1392="Non - avec lien de dépendance",MIN(1129,F1392,$D1392)*overallRate,MIN(2258,F1392)*overallRate)))))</f>
        <v>Effectuez l’étape 1</v>
      </c>
      <c r="I1392" s="3">
        <f t="shared" si="21"/>
        <v>0</v>
      </c>
    </row>
    <row r="1393" spans="7:9" x14ac:dyDescent="0.5">
      <c r="G1393" s="68" t="str">
        <f>IF(ISTEXT(overallRate),"Effectuez l’étape 1",IF($C1393="Yes","Use Step 2a) Weekly for employees on leave with pay",IF(OR(COUNT($D1393,E1393)&lt;&gt;2,overallRate=0),0,IF(revenueReduction&gt;0.3,MAX(IF($B1393="Oui - sans lien de dépendance",MIN(2258,E1393,$D1393)*overallRate,MIN(2258,E1393)*overallRate),ROUND(MAX(IF($B1393="Non - avec lien de dépendance",0,MIN((0.75*E1393),1694)),MIN(E1393,(0.75*$D1393),1694)),2)),IF($B1393="Non - avec lien de dépendance",MIN(1129,E1393,$D1393)*overallRate,MIN(2258,E1393)*overallRate)))))</f>
        <v>Effectuez l’étape 1</v>
      </c>
      <c r="H1393" s="68" t="str">
        <f>IF(ISTEXT(overallRate),"Effectuez l’étape 1",IF($C1393="Yes","Use Step 2a) Weekly for employees on leave with pay",IF(OR(COUNT($D1393,F1393)&lt;&gt;2,overallRate=0),0,IF(revenueReduction&gt;0.3,MAX(IF($B1393="Oui - sans lien de dépendance",MIN(2258,F1393,$D1393)*overallRate,MIN(2258,F1393)*overallRate),ROUND(MAX(IF($B1393="Non - avec lien de dépendance",0,MIN((0.75*F1393),1694)),MIN(F1393,(0.75*$D1393),1694)),2)),IF($B1393="Non - avec lien de dépendance",MIN(1129,F1393,$D1393)*overallRate,MIN(2258,F1393)*overallRate)))))</f>
        <v>Effectuez l’étape 1</v>
      </c>
      <c r="I1393" s="3">
        <f t="shared" si="21"/>
        <v>0</v>
      </c>
    </row>
    <row r="1394" spans="7:9" x14ac:dyDescent="0.5">
      <c r="G1394" s="68" t="str">
        <f>IF(ISTEXT(overallRate),"Effectuez l’étape 1",IF($C1394="Yes","Use Step 2a) Weekly for employees on leave with pay",IF(OR(COUNT($D1394,E1394)&lt;&gt;2,overallRate=0),0,IF(revenueReduction&gt;0.3,MAX(IF($B1394="Oui - sans lien de dépendance",MIN(2258,E1394,$D1394)*overallRate,MIN(2258,E1394)*overallRate),ROUND(MAX(IF($B1394="Non - avec lien de dépendance",0,MIN((0.75*E1394),1694)),MIN(E1394,(0.75*$D1394),1694)),2)),IF($B1394="Non - avec lien de dépendance",MIN(1129,E1394,$D1394)*overallRate,MIN(2258,E1394)*overallRate)))))</f>
        <v>Effectuez l’étape 1</v>
      </c>
      <c r="H1394" s="68" t="str">
        <f>IF(ISTEXT(overallRate),"Effectuez l’étape 1",IF($C1394="Yes","Use Step 2a) Weekly for employees on leave with pay",IF(OR(COUNT($D1394,F1394)&lt;&gt;2,overallRate=0),0,IF(revenueReduction&gt;0.3,MAX(IF($B1394="Oui - sans lien de dépendance",MIN(2258,F1394,$D1394)*overallRate,MIN(2258,F1394)*overallRate),ROUND(MAX(IF($B1394="Non - avec lien de dépendance",0,MIN((0.75*F1394),1694)),MIN(F1394,(0.75*$D1394),1694)),2)),IF($B1394="Non - avec lien de dépendance",MIN(1129,F1394,$D1394)*overallRate,MIN(2258,F1394)*overallRate)))))</f>
        <v>Effectuez l’étape 1</v>
      </c>
      <c r="I1394" s="3">
        <f t="shared" si="21"/>
        <v>0</v>
      </c>
    </row>
    <row r="1395" spans="7:9" x14ac:dyDescent="0.5">
      <c r="G1395" s="68" t="str">
        <f>IF(ISTEXT(overallRate),"Effectuez l’étape 1",IF($C1395="Yes","Use Step 2a) Weekly for employees on leave with pay",IF(OR(COUNT($D1395,E1395)&lt;&gt;2,overallRate=0),0,IF(revenueReduction&gt;0.3,MAX(IF($B1395="Oui - sans lien de dépendance",MIN(2258,E1395,$D1395)*overallRate,MIN(2258,E1395)*overallRate),ROUND(MAX(IF($B1395="Non - avec lien de dépendance",0,MIN((0.75*E1395),1694)),MIN(E1395,(0.75*$D1395),1694)),2)),IF($B1395="Non - avec lien de dépendance",MIN(1129,E1395,$D1395)*overallRate,MIN(2258,E1395)*overallRate)))))</f>
        <v>Effectuez l’étape 1</v>
      </c>
      <c r="H1395" s="68" t="str">
        <f>IF(ISTEXT(overallRate),"Effectuez l’étape 1",IF($C1395="Yes","Use Step 2a) Weekly for employees on leave with pay",IF(OR(COUNT($D1395,F1395)&lt;&gt;2,overallRate=0),0,IF(revenueReduction&gt;0.3,MAX(IF($B1395="Oui - sans lien de dépendance",MIN(2258,F1395,$D1395)*overallRate,MIN(2258,F1395)*overallRate),ROUND(MAX(IF($B1395="Non - avec lien de dépendance",0,MIN((0.75*F1395),1694)),MIN(F1395,(0.75*$D1395),1694)),2)),IF($B1395="Non - avec lien de dépendance",MIN(1129,F1395,$D1395)*overallRate,MIN(2258,F1395)*overallRate)))))</f>
        <v>Effectuez l’étape 1</v>
      </c>
      <c r="I1395" s="3">
        <f t="shared" si="21"/>
        <v>0</v>
      </c>
    </row>
    <row r="1396" spans="7:9" x14ac:dyDescent="0.5">
      <c r="G1396" s="68" t="str">
        <f>IF(ISTEXT(overallRate),"Effectuez l’étape 1",IF($C1396="Yes","Use Step 2a) Weekly for employees on leave with pay",IF(OR(COUNT($D1396,E1396)&lt;&gt;2,overallRate=0),0,IF(revenueReduction&gt;0.3,MAX(IF($B1396="Oui - sans lien de dépendance",MIN(2258,E1396,$D1396)*overallRate,MIN(2258,E1396)*overallRate),ROUND(MAX(IF($B1396="Non - avec lien de dépendance",0,MIN((0.75*E1396),1694)),MIN(E1396,(0.75*$D1396),1694)),2)),IF($B1396="Non - avec lien de dépendance",MIN(1129,E1396,$D1396)*overallRate,MIN(2258,E1396)*overallRate)))))</f>
        <v>Effectuez l’étape 1</v>
      </c>
      <c r="H1396" s="68" t="str">
        <f>IF(ISTEXT(overallRate),"Effectuez l’étape 1",IF($C1396="Yes","Use Step 2a) Weekly for employees on leave with pay",IF(OR(COUNT($D1396,F1396)&lt;&gt;2,overallRate=0),0,IF(revenueReduction&gt;0.3,MAX(IF($B1396="Oui - sans lien de dépendance",MIN(2258,F1396,$D1396)*overallRate,MIN(2258,F1396)*overallRate),ROUND(MAX(IF($B1396="Non - avec lien de dépendance",0,MIN((0.75*F1396),1694)),MIN(F1396,(0.75*$D1396),1694)),2)),IF($B1396="Non - avec lien de dépendance",MIN(1129,F1396,$D1396)*overallRate,MIN(2258,F1396)*overallRate)))))</f>
        <v>Effectuez l’étape 1</v>
      </c>
      <c r="I1396" s="3">
        <f t="shared" si="21"/>
        <v>0</v>
      </c>
    </row>
    <row r="1397" spans="7:9" x14ac:dyDescent="0.5">
      <c r="G1397" s="68" t="str">
        <f>IF(ISTEXT(overallRate),"Effectuez l’étape 1",IF($C1397="Yes","Use Step 2a) Weekly for employees on leave with pay",IF(OR(COUNT($D1397,E1397)&lt;&gt;2,overallRate=0),0,IF(revenueReduction&gt;0.3,MAX(IF($B1397="Oui - sans lien de dépendance",MIN(2258,E1397,$D1397)*overallRate,MIN(2258,E1397)*overallRate),ROUND(MAX(IF($B1397="Non - avec lien de dépendance",0,MIN((0.75*E1397),1694)),MIN(E1397,(0.75*$D1397),1694)),2)),IF($B1397="Non - avec lien de dépendance",MIN(1129,E1397,$D1397)*overallRate,MIN(2258,E1397)*overallRate)))))</f>
        <v>Effectuez l’étape 1</v>
      </c>
      <c r="H1397" s="68" t="str">
        <f>IF(ISTEXT(overallRate),"Effectuez l’étape 1",IF($C1397="Yes","Use Step 2a) Weekly for employees on leave with pay",IF(OR(COUNT($D1397,F1397)&lt;&gt;2,overallRate=0),0,IF(revenueReduction&gt;0.3,MAX(IF($B1397="Oui - sans lien de dépendance",MIN(2258,F1397,$D1397)*overallRate,MIN(2258,F1397)*overallRate),ROUND(MAX(IF($B1397="Non - avec lien de dépendance",0,MIN((0.75*F1397),1694)),MIN(F1397,(0.75*$D1397),1694)),2)),IF($B1397="Non - avec lien de dépendance",MIN(1129,F1397,$D1397)*overallRate,MIN(2258,F1397)*overallRate)))))</f>
        <v>Effectuez l’étape 1</v>
      </c>
      <c r="I1397" s="3">
        <f t="shared" si="21"/>
        <v>0</v>
      </c>
    </row>
    <row r="1398" spans="7:9" x14ac:dyDescent="0.5">
      <c r="G1398" s="68" t="str">
        <f>IF(ISTEXT(overallRate),"Effectuez l’étape 1",IF($C1398="Yes","Use Step 2a) Weekly for employees on leave with pay",IF(OR(COUNT($D1398,E1398)&lt;&gt;2,overallRate=0),0,IF(revenueReduction&gt;0.3,MAX(IF($B1398="Oui - sans lien de dépendance",MIN(2258,E1398,$D1398)*overallRate,MIN(2258,E1398)*overallRate),ROUND(MAX(IF($B1398="Non - avec lien de dépendance",0,MIN((0.75*E1398),1694)),MIN(E1398,(0.75*$D1398),1694)),2)),IF($B1398="Non - avec lien de dépendance",MIN(1129,E1398,$D1398)*overallRate,MIN(2258,E1398)*overallRate)))))</f>
        <v>Effectuez l’étape 1</v>
      </c>
      <c r="H1398" s="68" t="str">
        <f>IF(ISTEXT(overallRate),"Effectuez l’étape 1",IF($C1398="Yes","Use Step 2a) Weekly for employees on leave with pay",IF(OR(COUNT($D1398,F1398)&lt;&gt;2,overallRate=0),0,IF(revenueReduction&gt;0.3,MAX(IF($B1398="Oui - sans lien de dépendance",MIN(2258,F1398,$D1398)*overallRate,MIN(2258,F1398)*overallRate),ROUND(MAX(IF($B1398="Non - avec lien de dépendance",0,MIN((0.75*F1398),1694)),MIN(F1398,(0.75*$D1398),1694)),2)),IF($B1398="Non - avec lien de dépendance",MIN(1129,F1398,$D1398)*overallRate,MIN(2258,F1398)*overallRate)))))</f>
        <v>Effectuez l’étape 1</v>
      </c>
      <c r="I1398" s="3">
        <f t="shared" si="21"/>
        <v>0</v>
      </c>
    </row>
    <row r="1399" spans="7:9" x14ac:dyDescent="0.5">
      <c r="G1399" s="68" t="str">
        <f>IF(ISTEXT(overallRate),"Effectuez l’étape 1",IF($C1399="Yes","Use Step 2a) Weekly for employees on leave with pay",IF(OR(COUNT($D1399,E1399)&lt;&gt;2,overallRate=0),0,IF(revenueReduction&gt;0.3,MAX(IF($B1399="Oui - sans lien de dépendance",MIN(2258,E1399,$D1399)*overallRate,MIN(2258,E1399)*overallRate),ROUND(MAX(IF($B1399="Non - avec lien de dépendance",0,MIN((0.75*E1399),1694)),MIN(E1399,(0.75*$D1399),1694)),2)),IF($B1399="Non - avec lien de dépendance",MIN(1129,E1399,$D1399)*overallRate,MIN(2258,E1399)*overallRate)))))</f>
        <v>Effectuez l’étape 1</v>
      </c>
      <c r="H1399" s="68" t="str">
        <f>IF(ISTEXT(overallRate),"Effectuez l’étape 1",IF($C1399="Yes","Use Step 2a) Weekly for employees on leave with pay",IF(OR(COUNT($D1399,F1399)&lt;&gt;2,overallRate=0),0,IF(revenueReduction&gt;0.3,MAX(IF($B1399="Oui - sans lien de dépendance",MIN(2258,F1399,$D1399)*overallRate,MIN(2258,F1399)*overallRate),ROUND(MAX(IF($B1399="Non - avec lien de dépendance",0,MIN((0.75*F1399),1694)),MIN(F1399,(0.75*$D1399),1694)),2)),IF($B1399="Non - avec lien de dépendance",MIN(1129,F1399,$D1399)*overallRate,MIN(2258,F1399)*overallRate)))))</f>
        <v>Effectuez l’étape 1</v>
      </c>
      <c r="I1399" s="3">
        <f t="shared" si="21"/>
        <v>0</v>
      </c>
    </row>
    <row r="1400" spans="7:9" x14ac:dyDescent="0.5">
      <c r="G1400" s="68" t="str">
        <f>IF(ISTEXT(overallRate),"Effectuez l’étape 1",IF($C1400="Yes","Use Step 2a) Weekly for employees on leave with pay",IF(OR(COUNT($D1400,E1400)&lt;&gt;2,overallRate=0),0,IF(revenueReduction&gt;0.3,MAX(IF($B1400="Oui - sans lien de dépendance",MIN(2258,E1400,$D1400)*overallRate,MIN(2258,E1400)*overallRate),ROUND(MAX(IF($B1400="Non - avec lien de dépendance",0,MIN((0.75*E1400),1694)),MIN(E1400,(0.75*$D1400),1694)),2)),IF($B1400="Non - avec lien de dépendance",MIN(1129,E1400,$D1400)*overallRate,MIN(2258,E1400)*overallRate)))))</f>
        <v>Effectuez l’étape 1</v>
      </c>
      <c r="H1400" s="68" t="str">
        <f>IF(ISTEXT(overallRate),"Effectuez l’étape 1",IF($C1400="Yes","Use Step 2a) Weekly for employees on leave with pay",IF(OR(COUNT($D1400,F1400)&lt;&gt;2,overallRate=0),0,IF(revenueReduction&gt;0.3,MAX(IF($B1400="Oui - sans lien de dépendance",MIN(2258,F1400,$D1400)*overallRate,MIN(2258,F1400)*overallRate),ROUND(MAX(IF($B1400="Non - avec lien de dépendance",0,MIN((0.75*F1400),1694)),MIN(F1400,(0.75*$D1400),1694)),2)),IF($B1400="Non - avec lien de dépendance",MIN(1129,F1400,$D1400)*overallRate,MIN(2258,F1400)*overallRate)))))</f>
        <v>Effectuez l’étape 1</v>
      </c>
      <c r="I1400" s="3">
        <f t="shared" si="21"/>
        <v>0</v>
      </c>
    </row>
    <row r="1401" spans="7:9" x14ac:dyDescent="0.5">
      <c r="G1401" s="68" t="str">
        <f>IF(ISTEXT(overallRate),"Effectuez l’étape 1",IF($C1401="Yes","Use Step 2a) Weekly for employees on leave with pay",IF(OR(COUNT($D1401,E1401)&lt;&gt;2,overallRate=0),0,IF(revenueReduction&gt;0.3,MAX(IF($B1401="Oui - sans lien de dépendance",MIN(2258,E1401,$D1401)*overallRate,MIN(2258,E1401)*overallRate),ROUND(MAX(IF($B1401="Non - avec lien de dépendance",0,MIN((0.75*E1401),1694)),MIN(E1401,(0.75*$D1401),1694)),2)),IF($B1401="Non - avec lien de dépendance",MIN(1129,E1401,$D1401)*overallRate,MIN(2258,E1401)*overallRate)))))</f>
        <v>Effectuez l’étape 1</v>
      </c>
      <c r="H1401" s="68" t="str">
        <f>IF(ISTEXT(overallRate),"Effectuez l’étape 1",IF($C1401="Yes","Use Step 2a) Weekly for employees on leave with pay",IF(OR(COUNT($D1401,F1401)&lt;&gt;2,overallRate=0),0,IF(revenueReduction&gt;0.3,MAX(IF($B1401="Oui - sans lien de dépendance",MIN(2258,F1401,$D1401)*overallRate,MIN(2258,F1401)*overallRate),ROUND(MAX(IF($B1401="Non - avec lien de dépendance",0,MIN((0.75*F1401),1694)),MIN(F1401,(0.75*$D1401),1694)),2)),IF($B1401="Non - avec lien de dépendance",MIN(1129,F1401,$D1401)*overallRate,MIN(2258,F1401)*overallRate)))))</f>
        <v>Effectuez l’étape 1</v>
      </c>
      <c r="I1401" s="3">
        <f t="shared" si="21"/>
        <v>0</v>
      </c>
    </row>
    <row r="1402" spans="7:9" x14ac:dyDescent="0.5">
      <c r="G1402" s="68" t="str">
        <f>IF(ISTEXT(overallRate),"Effectuez l’étape 1",IF($C1402="Yes","Use Step 2a) Weekly for employees on leave with pay",IF(OR(COUNT($D1402,E1402)&lt;&gt;2,overallRate=0),0,IF(revenueReduction&gt;0.3,MAX(IF($B1402="Oui - sans lien de dépendance",MIN(2258,E1402,$D1402)*overallRate,MIN(2258,E1402)*overallRate),ROUND(MAX(IF($B1402="Non - avec lien de dépendance",0,MIN((0.75*E1402),1694)),MIN(E1402,(0.75*$D1402),1694)),2)),IF($B1402="Non - avec lien de dépendance",MIN(1129,E1402,$D1402)*overallRate,MIN(2258,E1402)*overallRate)))))</f>
        <v>Effectuez l’étape 1</v>
      </c>
      <c r="H1402" s="68" t="str">
        <f>IF(ISTEXT(overallRate),"Effectuez l’étape 1",IF($C1402="Yes","Use Step 2a) Weekly for employees on leave with pay",IF(OR(COUNT($D1402,F1402)&lt;&gt;2,overallRate=0),0,IF(revenueReduction&gt;0.3,MAX(IF($B1402="Oui - sans lien de dépendance",MIN(2258,F1402,$D1402)*overallRate,MIN(2258,F1402)*overallRate),ROUND(MAX(IF($B1402="Non - avec lien de dépendance",0,MIN((0.75*F1402),1694)),MIN(F1402,(0.75*$D1402),1694)),2)),IF($B1402="Non - avec lien de dépendance",MIN(1129,F1402,$D1402)*overallRate,MIN(2258,F1402)*overallRate)))))</f>
        <v>Effectuez l’étape 1</v>
      </c>
      <c r="I1402" s="3">
        <f t="shared" si="21"/>
        <v>0</v>
      </c>
    </row>
    <row r="1403" spans="7:9" x14ac:dyDescent="0.5">
      <c r="G1403" s="68" t="str">
        <f>IF(ISTEXT(overallRate),"Effectuez l’étape 1",IF($C1403="Yes","Use Step 2a) Weekly for employees on leave with pay",IF(OR(COUNT($D1403,E1403)&lt;&gt;2,overallRate=0),0,IF(revenueReduction&gt;0.3,MAX(IF($B1403="Oui - sans lien de dépendance",MIN(2258,E1403,$D1403)*overallRate,MIN(2258,E1403)*overallRate),ROUND(MAX(IF($B1403="Non - avec lien de dépendance",0,MIN((0.75*E1403),1694)),MIN(E1403,(0.75*$D1403),1694)),2)),IF($B1403="Non - avec lien de dépendance",MIN(1129,E1403,$D1403)*overallRate,MIN(2258,E1403)*overallRate)))))</f>
        <v>Effectuez l’étape 1</v>
      </c>
      <c r="H1403" s="68" t="str">
        <f>IF(ISTEXT(overallRate),"Effectuez l’étape 1",IF($C1403="Yes","Use Step 2a) Weekly for employees on leave with pay",IF(OR(COUNT($D1403,F1403)&lt;&gt;2,overallRate=0),0,IF(revenueReduction&gt;0.3,MAX(IF($B1403="Oui - sans lien de dépendance",MIN(2258,F1403,$D1403)*overallRate,MIN(2258,F1403)*overallRate),ROUND(MAX(IF($B1403="Non - avec lien de dépendance",0,MIN((0.75*F1403),1694)),MIN(F1403,(0.75*$D1403),1694)),2)),IF($B1403="Non - avec lien de dépendance",MIN(1129,F1403,$D1403)*overallRate,MIN(2258,F1403)*overallRate)))))</f>
        <v>Effectuez l’étape 1</v>
      </c>
      <c r="I1403" s="3">
        <f t="shared" si="21"/>
        <v>0</v>
      </c>
    </row>
    <row r="1404" spans="7:9" x14ac:dyDescent="0.5">
      <c r="G1404" s="68" t="str">
        <f>IF(ISTEXT(overallRate),"Effectuez l’étape 1",IF($C1404="Yes","Use Step 2a) Weekly for employees on leave with pay",IF(OR(COUNT($D1404,E1404)&lt;&gt;2,overallRate=0),0,IF(revenueReduction&gt;0.3,MAX(IF($B1404="Oui - sans lien de dépendance",MIN(2258,E1404,$D1404)*overallRate,MIN(2258,E1404)*overallRate),ROUND(MAX(IF($B1404="Non - avec lien de dépendance",0,MIN((0.75*E1404),1694)),MIN(E1404,(0.75*$D1404),1694)),2)),IF($B1404="Non - avec lien de dépendance",MIN(1129,E1404,$D1404)*overallRate,MIN(2258,E1404)*overallRate)))))</f>
        <v>Effectuez l’étape 1</v>
      </c>
      <c r="H1404" s="68" t="str">
        <f>IF(ISTEXT(overallRate),"Effectuez l’étape 1",IF($C1404="Yes","Use Step 2a) Weekly for employees on leave with pay",IF(OR(COUNT($D1404,F1404)&lt;&gt;2,overallRate=0),0,IF(revenueReduction&gt;0.3,MAX(IF($B1404="Oui - sans lien de dépendance",MIN(2258,F1404,$D1404)*overallRate,MIN(2258,F1404)*overallRate),ROUND(MAX(IF($B1404="Non - avec lien de dépendance",0,MIN((0.75*F1404),1694)),MIN(F1404,(0.75*$D1404),1694)),2)),IF($B1404="Non - avec lien de dépendance",MIN(1129,F1404,$D1404)*overallRate,MIN(2258,F1404)*overallRate)))))</f>
        <v>Effectuez l’étape 1</v>
      </c>
      <c r="I1404" s="3">
        <f t="shared" si="21"/>
        <v>0</v>
      </c>
    </row>
    <row r="1405" spans="7:9" x14ac:dyDescent="0.5">
      <c r="G1405" s="68" t="str">
        <f>IF(ISTEXT(overallRate),"Effectuez l’étape 1",IF($C1405="Yes","Use Step 2a) Weekly for employees on leave with pay",IF(OR(COUNT($D1405,E1405)&lt;&gt;2,overallRate=0),0,IF(revenueReduction&gt;0.3,MAX(IF($B1405="Oui - sans lien de dépendance",MIN(2258,E1405,$D1405)*overallRate,MIN(2258,E1405)*overallRate),ROUND(MAX(IF($B1405="Non - avec lien de dépendance",0,MIN((0.75*E1405),1694)),MIN(E1405,(0.75*$D1405),1694)),2)),IF($B1405="Non - avec lien de dépendance",MIN(1129,E1405,$D1405)*overallRate,MIN(2258,E1405)*overallRate)))))</f>
        <v>Effectuez l’étape 1</v>
      </c>
      <c r="H1405" s="68" t="str">
        <f>IF(ISTEXT(overallRate),"Effectuez l’étape 1",IF($C1405="Yes","Use Step 2a) Weekly for employees on leave with pay",IF(OR(COUNT($D1405,F1405)&lt;&gt;2,overallRate=0),0,IF(revenueReduction&gt;0.3,MAX(IF($B1405="Oui - sans lien de dépendance",MIN(2258,F1405,$D1405)*overallRate,MIN(2258,F1405)*overallRate),ROUND(MAX(IF($B1405="Non - avec lien de dépendance",0,MIN((0.75*F1405),1694)),MIN(F1405,(0.75*$D1405),1694)),2)),IF($B1405="Non - avec lien de dépendance",MIN(1129,F1405,$D1405)*overallRate,MIN(2258,F1405)*overallRate)))))</f>
        <v>Effectuez l’étape 1</v>
      </c>
      <c r="I1405" s="3">
        <f t="shared" si="21"/>
        <v>0</v>
      </c>
    </row>
    <row r="1406" spans="7:9" x14ac:dyDescent="0.5">
      <c r="G1406" s="68" t="str">
        <f>IF(ISTEXT(overallRate),"Effectuez l’étape 1",IF($C1406="Yes","Use Step 2a) Weekly for employees on leave with pay",IF(OR(COUNT($D1406,E1406)&lt;&gt;2,overallRate=0),0,IF(revenueReduction&gt;0.3,MAX(IF($B1406="Oui - sans lien de dépendance",MIN(2258,E1406,$D1406)*overallRate,MIN(2258,E1406)*overallRate),ROUND(MAX(IF($B1406="Non - avec lien de dépendance",0,MIN((0.75*E1406),1694)),MIN(E1406,(0.75*$D1406),1694)),2)),IF($B1406="Non - avec lien de dépendance",MIN(1129,E1406,$D1406)*overallRate,MIN(2258,E1406)*overallRate)))))</f>
        <v>Effectuez l’étape 1</v>
      </c>
      <c r="H1406" s="68" t="str">
        <f>IF(ISTEXT(overallRate),"Effectuez l’étape 1",IF($C1406="Yes","Use Step 2a) Weekly for employees on leave with pay",IF(OR(COUNT($D1406,F1406)&lt;&gt;2,overallRate=0),0,IF(revenueReduction&gt;0.3,MAX(IF($B1406="Oui - sans lien de dépendance",MIN(2258,F1406,$D1406)*overallRate,MIN(2258,F1406)*overallRate),ROUND(MAX(IF($B1406="Non - avec lien de dépendance",0,MIN((0.75*F1406),1694)),MIN(F1406,(0.75*$D1406),1694)),2)),IF($B1406="Non - avec lien de dépendance",MIN(1129,F1406,$D1406)*overallRate,MIN(2258,F1406)*overallRate)))))</f>
        <v>Effectuez l’étape 1</v>
      </c>
      <c r="I1406" s="3">
        <f t="shared" si="21"/>
        <v>0</v>
      </c>
    </row>
    <row r="1407" spans="7:9" x14ac:dyDescent="0.5">
      <c r="G1407" s="68" t="str">
        <f>IF(ISTEXT(overallRate),"Effectuez l’étape 1",IF($C1407="Yes","Use Step 2a) Weekly for employees on leave with pay",IF(OR(COUNT($D1407,E1407)&lt;&gt;2,overallRate=0),0,IF(revenueReduction&gt;0.3,MAX(IF($B1407="Oui - sans lien de dépendance",MIN(2258,E1407,$D1407)*overallRate,MIN(2258,E1407)*overallRate),ROUND(MAX(IF($B1407="Non - avec lien de dépendance",0,MIN((0.75*E1407),1694)),MIN(E1407,(0.75*$D1407),1694)),2)),IF($B1407="Non - avec lien de dépendance",MIN(1129,E1407,$D1407)*overallRate,MIN(2258,E1407)*overallRate)))))</f>
        <v>Effectuez l’étape 1</v>
      </c>
      <c r="H1407" s="68" t="str">
        <f>IF(ISTEXT(overallRate),"Effectuez l’étape 1",IF($C1407="Yes","Use Step 2a) Weekly for employees on leave with pay",IF(OR(COUNT($D1407,F1407)&lt;&gt;2,overallRate=0),0,IF(revenueReduction&gt;0.3,MAX(IF($B1407="Oui - sans lien de dépendance",MIN(2258,F1407,$D1407)*overallRate,MIN(2258,F1407)*overallRate),ROUND(MAX(IF($B1407="Non - avec lien de dépendance",0,MIN((0.75*F1407),1694)),MIN(F1407,(0.75*$D1407),1694)),2)),IF($B1407="Non - avec lien de dépendance",MIN(1129,F1407,$D1407)*overallRate,MIN(2258,F1407)*overallRate)))))</f>
        <v>Effectuez l’étape 1</v>
      </c>
      <c r="I1407" s="3">
        <f t="shared" si="21"/>
        <v>0</v>
      </c>
    </row>
    <row r="1408" spans="7:9" x14ac:dyDescent="0.5">
      <c r="G1408" s="68" t="str">
        <f>IF(ISTEXT(overallRate),"Effectuez l’étape 1",IF($C1408="Yes","Use Step 2a) Weekly for employees on leave with pay",IF(OR(COUNT($D1408,E1408)&lt;&gt;2,overallRate=0),0,IF(revenueReduction&gt;0.3,MAX(IF($B1408="Oui - sans lien de dépendance",MIN(2258,E1408,$D1408)*overallRate,MIN(2258,E1408)*overallRate),ROUND(MAX(IF($B1408="Non - avec lien de dépendance",0,MIN((0.75*E1408),1694)),MIN(E1408,(0.75*$D1408),1694)),2)),IF($B1408="Non - avec lien de dépendance",MIN(1129,E1408,$D1408)*overallRate,MIN(2258,E1408)*overallRate)))))</f>
        <v>Effectuez l’étape 1</v>
      </c>
      <c r="H1408" s="68" t="str">
        <f>IF(ISTEXT(overallRate),"Effectuez l’étape 1",IF($C1408="Yes","Use Step 2a) Weekly for employees on leave with pay",IF(OR(COUNT($D1408,F1408)&lt;&gt;2,overallRate=0),0,IF(revenueReduction&gt;0.3,MAX(IF($B1408="Oui - sans lien de dépendance",MIN(2258,F1408,$D1408)*overallRate,MIN(2258,F1408)*overallRate),ROUND(MAX(IF($B1408="Non - avec lien de dépendance",0,MIN((0.75*F1408),1694)),MIN(F1408,(0.75*$D1408),1694)),2)),IF($B1408="Non - avec lien de dépendance",MIN(1129,F1408,$D1408)*overallRate,MIN(2258,F1408)*overallRate)))))</f>
        <v>Effectuez l’étape 1</v>
      </c>
      <c r="I1408" s="3">
        <f t="shared" si="21"/>
        <v>0</v>
      </c>
    </row>
    <row r="1409" spans="7:9" x14ac:dyDescent="0.5">
      <c r="G1409" s="68" t="str">
        <f>IF(ISTEXT(overallRate),"Effectuez l’étape 1",IF($C1409="Yes","Use Step 2a) Weekly for employees on leave with pay",IF(OR(COUNT($D1409,E1409)&lt;&gt;2,overallRate=0),0,IF(revenueReduction&gt;0.3,MAX(IF($B1409="Oui - sans lien de dépendance",MIN(2258,E1409,$D1409)*overallRate,MIN(2258,E1409)*overallRate),ROUND(MAX(IF($B1409="Non - avec lien de dépendance",0,MIN((0.75*E1409),1694)),MIN(E1409,(0.75*$D1409),1694)),2)),IF($B1409="Non - avec lien de dépendance",MIN(1129,E1409,$D1409)*overallRate,MIN(2258,E1409)*overallRate)))))</f>
        <v>Effectuez l’étape 1</v>
      </c>
      <c r="H1409" s="68" t="str">
        <f>IF(ISTEXT(overallRate),"Effectuez l’étape 1",IF($C1409="Yes","Use Step 2a) Weekly for employees on leave with pay",IF(OR(COUNT($D1409,F1409)&lt;&gt;2,overallRate=0),0,IF(revenueReduction&gt;0.3,MAX(IF($B1409="Oui - sans lien de dépendance",MIN(2258,F1409,$D1409)*overallRate,MIN(2258,F1409)*overallRate),ROUND(MAX(IF($B1409="Non - avec lien de dépendance",0,MIN((0.75*F1409),1694)),MIN(F1409,(0.75*$D1409),1694)),2)),IF($B1409="Non - avec lien de dépendance",MIN(1129,F1409,$D1409)*overallRate,MIN(2258,F1409)*overallRate)))))</f>
        <v>Effectuez l’étape 1</v>
      </c>
      <c r="I1409" s="3">
        <f t="shared" si="21"/>
        <v>0</v>
      </c>
    </row>
    <row r="1410" spans="7:9" x14ac:dyDescent="0.5">
      <c r="G1410" s="68" t="str">
        <f>IF(ISTEXT(overallRate),"Effectuez l’étape 1",IF($C1410="Yes","Use Step 2a) Weekly for employees on leave with pay",IF(OR(COUNT($D1410,E1410)&lt;&gt;2,overallRate=0),0,IF(revenueReduction&gt;0.3,MAX(IF($B1410="Oui - sans lien de dépendance",MIN(2258,E1410,$D1410)*overallRate,MIN(2258,E1410)*overallRate),ROUND(MAX(IF($B1410="Non - avec lien de dépendance",0,MIN((0.75*E1410),1694)),MIN(E1410,(0.75*$D1410),1694)),2)),IF($B1410="Non - avec lien de dépendance",MIN(1129,E1410,$D1410)*overallRate,MIN(2258,E1410)*overallRate)))))</f>
        <v>Effectuez l’étape 1</v>
      </c>
      <c r="H1410" s="68" t="str">
        <f>IF(ISTEXT(overallRate),"Effectuez l’étape 1",IF($C1410="Yes","Use Step 2a) Weekly for employees on leave with pay",IF(OR(COUNT($D1410,F1410)&lt;&gt;2,overallRate=0),0,IF(revenueReduction&gt;0.3,MAX(IF($B1410="Oui - sans lien de dépendance",MIN(2258,F1410,$D1410)*overallRate,MIN(2258,F1410)*overallRate),ROUND(MAX(IF($B1410="Non - avec lien de dépendance",0,MIN((0.75*F1410),1694)),MIN(F1410,(0.75*$D1410),1694)),2)),IF($B1410="Non - avec lien de dépendance",MIN(1129,F1410,$D1410)*overallRate,MIN(2258,F1410)*overallRate)))))</f>
        <v>Effectuez l’étape 1</v>
      </c>
      <c r="I1410" s="3">
        <f t="shared" si="21"/>
        <v>0</v>
      </c>
    </row>
    <row r="1411" spans="7:9" x14ac:dyDescent="0.5">
      <c r="G1411" s="68" t="str">
        <f>IF(ISTEXT(overallRate),"Effectuez l’étape 1",IF($C1411="Yes","Use Step 2a) Weekly for employees on leave with pay",IF(OR(COUNT($D1411,E1411)&lt;&gt;2,overallRate=0),0,IF(revenueReduction&gt;0.3,MAX(IF($B1411="Oui - sans lien de dépendance",MIN(2258,E1411,$D1411)*overallRate,MIN(2258,E1411)*overallRate),ROUND(MAX(IF($B1411="Non - avec lien de dépendance",0,MIN((0.75*E1411),1694)),MIN(E1411,(0.75*$D1411),1694)),2)),IF($B1411="Non - avec lien de dépendance",MIN(1129,E1411,$D1411)*overallRate,MIN(2258,E1411)*overallRate)))))</f>
        <v>Effectuez l’étape 1</v>
      </c>
      <c r="H1411" s="68" t="str">
        <f>IF(ISTEXT(overallRate),"Effectuez l’étape 1",IF($C1411="Yes","Use Step 2a) Weekly for employees on leave with pay",IF(OR(COUNT($D1411,F1411)&lt;&gt;2,overallRate=0),0,IF(revenueReduction&gt;0.3,MAX(IF($B1411="Oui - sans lien de dépendance",MIN(2258,F1411,$D1411)*overallRate,MIN(2258,F1411)*overallRate),ROUND(MAX(IF($B1411="Non - avec lien de dépendance",0,MIN((0.75*F1411),1694)),MIN(F1411,(0.75*$D1411),1694)),2)),IF($B1411="Non - avec lien de dépendance",MIN(1129,F1411,$D1411)*overallRate,MIN(2258,F1411)*overallRate)))))</f>
        <v>Effectuez l’étape 1</v>
      </c>
      <c r="I1411" s="3">
        <f t="shared" si="21"/>
        <v>0</v>
      </c>
    </row>
    <row r="1412" spans="7:9" x14ac:dyDescent="0.5">
      <c r="G1412" s="68" t="str">
        <f>IF(ISTEXT(overallRate),"Effectuez l’étape 1",IF($C1412="Yes","Use Step 2a) Weekly for employees on leave with pay",IF(OR(COUNT($D1412,E1412)&lt;&gt;2,overallRate=0),0,IF(revenueReduction&gt;0.3,MAX(IF($B1412="Oui - sans lien de dépendance",MIN(2258,E1412,$D1412)*overallRate,MIN(2258,E1412)*overallRate),ROUND(MAX(IF($B1412="Non - avec lien de dépendance",0,MIN((0.75*E1412),1694)),MIN(E1412,(0.75*$D1412),1694)),2)),IF($B1412="Non - avec lien de dépendance",MIN(1129,E1412,$D1412)*overallRate,MIN(2258,E1412)*overallRate)))))</f>
        <v>Effectuez l’étape 1</v>
      </c>
      <c r="H1412" s="68" t="str">
        <f>IF(ISTEXT(overallRate),"Effectuez l’étape 1",IF($C1412="Yes","Use Step 2a) Weekly for employees on leave with pay",IF(OR(COUNT($D1412,F1412)&lt;&gt;2,overallRate=0),0,IF(revenueReduction&gt;0.3,MAX(IF($B1412="Oui - sans lien de dépendance",MIN(2258,F1412,$D1412)*overallRate,MIN(2258,F1412)*overallRate),ROUND(MAX(IF($B1412="Non - avec lien de dépendance",0,MIN((0.75*F1412),1694)),MIN(F1412,(0.75*$D1412),1694)),2)),IF($B1412="Non - avec lien de dépendance",MIN(1129,F1412,$D1412)*overallRate,MIN(2258,F1412)*overallRate)))))</f>
        <v>Effectuez l’étape 1</v>
      </c>
      <c r="I1412" s="3">
        <f t="shared" si="21"/>
        <v>0</v>
      </c>
    </row>
    <row r="1413" spans="7:9" x14ac:dyDescent="0.5">
      <c r="G1413" s="68" t="str">
        <f>IF(ISTEXT(overallRate),"Effectuez l’étape 1",IF($C1413="Yes","Use Step 2a) Weekly for employees on leave with pay",IF(OR(COUNT($D1413,E1413)&lt;&gt;2,overallRate=0),0,IF(revenueReduction&gt;0.3,MAX(IF($B1413="Oui - sans lien de dépendance",MIN(2258,E1413,$D1413)*overallRate,MIN(2258,E1413)*overallRate),ROUND(MAX(IF($B1413="Non - avec lien de dépendance",0,MIN((0.75*E1413),1694)),MIN(E1413,(0.75*$D1413),1694)),2)),IF($B1413="Non - avec lien de dépendance",MIN(1129,E1413,$D1413)*overallRate,MIN(2258,E1413)*overallRate)))))</f>
        <v>Effectuez l’étape 1</v>
      </c>
      <c r="H1413" s="68" t="str">
        <f>IF(ISTEXT(overallRate),"Effectuez l’étape 1",IF($C1413="Yes","Use Step 2a) Weekly for employees on leave with pay",IF(OR(COUNT($D1413,F1413)&lt;&gt;2,overallRate=0),0,IF(revenueReduction&gt;0.3,MAX(IF($B1413="Oui - sans lien de dépendance",MIN(2258,F1413,$D1413)*overallRate,MIN(2258,F1413)*overallRate),ROUND(MAX(IF($B1413="Non - avec lien de dépendance",0,MIN((0.75*F1413),1694)),MIN(F1413,(0.75*$D1413),1694)),2)),IF($B1413="Non - avec lien de dépendance",MIN(1129,F1413,$D1413)*overallRate,MIN(2258,F1413)*overallRate)))))</f>
        <v>Effectuez l’étape 1</v>
      </c>
      <c r="I1413" s="3">
        <f t="shared" si="21"/>
        <v>0</v>
      </c>
    </row>
    <row r="1414" spans="7:9" x14ac:dyDescent="0.5">
      <c r="G1414" s="68" t="str">
        <f>IF(ISTEXT(overallRate),"Effectuez l’étape 1",IF($C1414="Yes","Use Step 2a) Weekly for employees on leave with pay",IF(OR(COUNT($D1414,E1414)&lt;&gt;2,overallRate=0),0,IF(revenueReduction&gt;0.3,MAX(IF($B1414="Oui - sans lien de dépendance",MIN(2258,E1414,$D1414)*overallRate,MIN(2258,E1414)*overallRate),ROUND(MAX(IF($B1414="Non - avec lien de dépendance",0,MIN((0.75*E1414),1694)),MIN(E1414,(0.75*$D1414),1694)),2)),IF($B1414="Non - avec lien de dépendance",MIN(1129,E1414,$D1414)*overallRate,MIN(2258,E1414)*overallRate)))))</f>
        <v>Effectuez l’étape 1</v>
      </c>
      <c r="H1414" s="68" t="str">
        <f>IF(ISTEXT(overallRate),"Effectuez l’étape 1",IF($C1414="Yes","Use Step 2a) Weekly for employees on leave with pay",IF(OR(COUNT($D1414,F1414)&lt;&gt;2,overallRate=0),0,IF(revenueReduction&gt;0.3,MAX(IF($B1414="Oui - sans lien de dépendance",MIN(2258,F1414,$D1414)*overallRate,MIN(2258,F1414)*overallRate),ROUND(MAX(IF($B1414="Non - avec lien de dépendance",0,MIN((0.75*F1414),1694)),MIN(F1414,(0.75*$D1414),1694)),2)),IF($B1414="Non - avec lien de dépendance",MIN(1129,F1414,$D1414)*overallRate,MIN(2258,F1414)*overallRate)))))</f>
        <v>Effectuez l’étape 1</v>
      </c>
      <c r="I1414" s="3">
        <f t="shared" si="21"/>
        <v>0</v>
      </c>
    </row>
    <row r="1415" spans="7:9" x14ac:dyDescent="0.5">
      <c r="G1415" s="68" t="str">
        <f>IF(ISTEXT(overallRate),"Effectuez l’étape 1",IF($C1415="Yes","Use Step 2a) Weekly for employees on leave with pay",IF(OR(COUNT($D1415,E1415)&lt;&gt;2,overallRate=0),0,IF(revenueReduction&gt;0.3,MAX(IF($B1415="Oui - sans lien de dépendance",MIN(2258,E1415,$D1415)*overallRate,MIN(2258,E1415)*overallRate),ROUND(MAX(IF($B1415="Non - avec lien de dépendance",0,MIN((0.75*E1415),1694)),MIN(E1415,(0.75*$D1415),1694)),2)),IF($B1415="Non - avec lien de dépendance",MIN(1129,E1415,$D1415)*overallRate,MIN(2258,E1415)*overallRate)))))</f>
        <v>Effectuez l’étape 1</v>
      </c>
      <c r="H1415" s="68" t="str">
        <f>IF(ISTEXT(overallRate),"Effectuez l’étape 1",IF($C1415="Yes","Use Step 2a) Weekly for employees on leave with pay",IF(OR(COUNT($D1415,F1415)&lt;&gt;2,overallRate=0),0,IF(revenueReduction&gt;0.3,MAX(IF($B1415="Oui - sans lien de dépendance",MIN(2258,F1415,$D1415)*overallRate,MIN(2258,F1415)*overallRate),ROUND(MAX(IF($B1415="Non - avec lien de dépendance",0,MIN((0.75*F1415),1694)),MIN(F1415,(0.75*$D1415),1694)),2)),IF($B1415="Non - avec lien de dépendance",MIN(1129,F1415,$D1415)*overallRate,MIN(2258,F1415)*overallRate)))))</f>
        <v>Effectuez l’étape 1</v>
      </c>
      <c r="I1415" s="3">
        <f t="shared" ref="I1415:I1478" si="22">IF(AND(COUNT(B1415:F1415)&gt;0,OR(COUNT(D1415:F1415)&lt;&gt;3,ISBLANK(B1415))),"Fill out all amounts",IF(COUNTIF(E1415:F1415,0)&gt;0,0,SUM(G1415:H1415)))</f>
        <v>0</v>
      </c>
    </row>
    <row r="1416" spans="7:9" x14ac:dyDescent="0.5">
      <c r="G1416" s="68" t="str">
        <f>IF(ISTEXT(overallRate),"Effectuez l’étape 1",IF($C1416="Yes","Use Step 2a) Weekly for employees on leave with pay",IF(OR(COUNT($D1416,E1416)&lt;&gt;2,overallRate=0),0,IF(revenueReduction&gt;0.3,MAX(IF($B1416="Oui - sans lien de dépendance",MIN(2258,E1416,$D1416)*overallRate,MIN(2258,E1416)*overallRate),ROUND(MAX(IF($B1416="Non - avec lien de dépendance",0,MIN((0.75*E1416),1694)),MIN(E1416,(0.75*$D1416),1694)),2)),IF($B1416="Non - avec lien de dépendance",MIN(1129,E1416,$D1416)*overallRate,MIN(2258,E1416)*overallRate)))))</f>
        <v>Effectuez l’étape 1</v>
      </c>
      <c r="H1416" s="68" t="str">
        <f>IF(ISTEXT(overallRate),"Effectuez l’étape 1",IF($C1416="Yes","Use Step 2a) Weekly for employees on leave with pay",IF(OR(COUNT($D1416,F1416)&lt;&gt;2,overallRate=0),0,IF(revenueReduction&gt;0.3,MAX(IF($B1416="Oui - sans lien de dépendance",MIN(2258,F1416,$D1416)*overallRate,MIN(2258,F1416)*overallRate),ROUND(MAX(IF($B1416="Non - avec lien de dépendance",0,MIN((0.75*F1416),1694)),MIN(F1416,(0.75*$D1416),1694)),2)),IF($B1416="Non - avec lien de dépendance",MIN(1129,F1416,$D1416)*overallRate,MIN(2258,F1416)*overallRate)))))</f>
        <v>Effectuez l’étape 1</v>
      </c>
      <c r="I1416" s="3">
        <f t="shared" si="22"/>
        <v>0</v>
      </c>
    </row>
    <row r="1417" spans="7:9" x14ac:dyDescent="0.5">
      <c r="G1417" s="68" t="str">
        <f>IF(ISTEXT(overallRate),"Effectuez l’étape 1",IF($C1417="Yes","Use Step 2a) Weekly for employees on leave with pay",IF(OR(COUNT($D1417,E1417)&lt;&gt;2,overallRate=0),0,IF(revenueReduction&gt;0.3,MAX(IF($B1417="Oui - sans lien de dépendance",MIN(2258,E1417,$D1417)*overallRate,MIN(2258,E1417)*overallRate),ROUND(MAX(IF($B1417="Non - avec lien de dépendance",0,MIN((0.75*E1417),1694)),MIN(E1417,(0.75*$D1417),1694)),2)),IF($B1417="Non - avec lien de dépendance",MIN(1129,E1417,$D1417)*overallRate,MIN(2258,E1417)*overallRate)))))</f>
        <v>Effectuez l’étape 1</v>
      </c>
      <c r="H1417" s="68" t="str">
        <f>IF(ISTEXT(overallRate),"Effectuez l’étape 1",IF($C1417="Yes","Use Step 2a) Weekly for employees on leave with pay",IF(OR(COUNT($D1417,F1417)&lt;&gt;2,overallRate=0),0,IF(revenueReduction&gt;0.3,MAX(IF($B1417="Oui - sans lien de dépendance",MIN(2258,F1417,$D1417)*overallRate,MIN(2258,F1417)*overallRate),ROUND(MAX(IF($B1417="Non - avec lien de dépendance",0,MIN((0.75*F1417),1694)),MIN(F1417,(0.75*$D1417),1694)),2)),IF($B1417="Non - avec lien de dépendance",MIN(1129,F1417,$D1417)*overallRate,MIN(2258,F1417)*overallRate)))))</f>
        <v>Effectuez l’étape 1</v>
      </c>
      <c r="I1417" s="3">
        <f t="shared" si="22"/>
        <v>0</v>
      </c>
    </row>
    <row r="1418" spans="7:9" x14ac:dyDescent="0.5">
      <c r="G1418" s="68" t="str">
        <f>IF(ISTEXT(overallRate),"Effectuez l’étape 1",IF($C1418="Yes","Use Step 2a) Weekly for employees on leave with pay",IF(OR(COUNT($D1418,E1418)&lt;&gt;2,overallRate=0),0,IF(revenueReduction&gt;0.3,MAX(IF($B1418="Oui - sans lien de dépendance",MIN(2258,E1418,$D1418)*overallRate,MIN(2258,E1418)*overallRate),ROUND(MAX(IF($B1418="Non - avec lien de dépendance",0,MIN((0.75*E1418),1694)),MIN(E1418,(0.75*$D1418),1694)),2)),IF($B1418="Non - avec lien de dépendance",MIN(1129,E1418,$D1418)*overallRate,MIN(2258,E1418)*overallRate)))))</f>
        <v>Effectuez l’étape 1</v>
      </c>
      <c r="H1418" s="68" t="str">
        <f>IF(ISTEXT(overallRate),"Effectuez l’étape 1",IF($C1418="Yes","Use Step 2a) Weekly for employees on leave with pay",IF(OR(COUNT($D1418,F1418)&lt;&gt;2,overallRate=0),0,IF(revenueReduction&gt;0.3,MAX(IF($B1418="Oui - sans lien de dépendance",MIN(2258,F1418,$D1418)*overallRate,MIN(2258,F1418)*overallRate),ROUND(MAX(IF($B1418="Non - avec lien de dépendance",0,MIN((0.75*F1418),1694)),MIN(F1418,(0.75*$D1418),1694)),2)),IF($B1418="Non - avec lien de dépendance",MIN(1129,F1418,$D1418)*overallRate,MIN(2258,F1418)*overallRate)))))</f>
        <v>Effectuez l’étape 1</v>
      </c>
      <c r="I1418" s="3">
        <f t="shared" si="22"/>
        <v>0</v>
      </c>
    </row>
    <row r="1419" spans="7:9" x14ac:dyDescent="0.5">
      <c r="G1419" s="68" t="str">
        <f>IF(ISTEXT(overallRate),"Effectuez l’étape 1",IF($C1419="Yes","Use Step 2a) Weekly for employees on leave with pay",IF(OR(COUNT($D1419,E1419)&lt;&gt;2,overallRate=0),0,IF(revenueReduction&gt;0.3,MAX(IF($B1419="Oui - sans lien de dépendance",MIN(2258,E1419,$D1419)*overallRate,MIN(2258,E1419)*overallRate),ROUND(MAX(IF($B1419="Non - avec lien de dépendance",0,MIN((0.75*E1419),1694)),MIN(E1419,(0.75*$D1419),1694)),2)),IF($B1419="Non - avec lien de dépendance",MIN(1129,E1419,$D1419)*overallRate,MIN(2258,E1419)*overallRate)))))</f>
        <v>Effectuez l’étape 1</v>
      </c>
      <c r="H1419" s="68" t="str">
        <f>IF(ISTEXT(overallRate),"Effectuez l’étape 1",IF($C1419="Yes","Use Step 2a) Weekly for employees on leave with pay",IF(OR(COUNT($D1419,F1419)&lt;&gt;2,overallRate=0),0,IF(revenueReduction&gt;0.3,MAX(IF($B1419="Oui - sans lien de dépendance",MIN(2258,F1419,$D1419)*overallRate,MIN(2258,F1419)*overallRate),ROUND(MAX(IF($B1419="Non - avec lien de dépendance",0,MIN((0.75*F1419),1694)),MIN(F1419,(0.75*$D1419),1694)),2)),IF($B1419="Non - avec lien de dépendance",MIN(1129,F1419,$D1419)*overallRate,MIN(2258,F1419)*overallRate)))))</f>
        <v>Effectuez l’étape 1</v>
      </c>
      <c r="I1419" s="3">
        <f t="shared" si="22"/>
        <v>0</v>
      </c>
    </row>
    <row r="1420" spans="7:9" x14ac:dyDescent="0.5">
      <c r="G1420" s="68" t="str">
        <f>IF(ISTEXT(overallRate),"Effectuez l’étape 1",IF($C1420="Yes","Use Step 2a) Weekly for employees on leave with pay",IF(OR(COUNT($D1420,E1420)&lt;&gt;2,overallRate=0),0,IF(revenueReduction&gt;0.3,MAX(IF($B1420="Oui - sans lien de dépendance",MIN(2258,E1420,$D1420)*overallRate,MIN(2258,E1420)*overallRate),ROUND(MAX(IF($B1420="Non - avec lien de dépendance",0,MIN((0.75*E1420),1694)),MIN(E1420,(0.75*$D1420),1694)),2)),IF($B1420="Non - avec lien de dépendance",MIN(1129,E1420,$D1420)*overallRate,MIN(2258,E1420)*overallRate)))))</f>
        <v>Effectuez l’étape 1</v>
      </c>
      <c r="H1420" s="68" t="str">
        <f>IF(ISTEXT(overallRate),"Effectuez l’étape 1",IF($C1420="Yes","Use Step 2a) Weekly for employees on leave with pay",IF(OR(COUNT($D1420,F1420)&lt;&gt;2,overallRate=0),0,IF(revenueReduction&gt;0.3,MAX(IF($B1420="Oui - sans lien de dépendance",MIN(2258,F1420,$D1420)*overallRate,MIN(2258,F1420)*overallRate),ROUND(MAX(IF($B1420="Non - avec lien de dépendance",0,MIN((0.75*F1420),1694)),MIN(F1420,(0.75*$D1420),1694)),2)),IF($B1420="Non - avec lien de dépendance",MIN(1129,F1420,$D1420)*overallRate,MIN(2258,F1420)*overallRate)))))</f>
        <v>Effectuez l’étape 1</v>
      </c>
      <c r="I1420" s="3">
        <f t="shared" si="22"/>
        <v>0</v>
      </c>
    </row>
    <row r="1421" spans="7:9" x14ac:dyDescent="0.5">
      <c r="G1421" s="68" t="str">
        <f>IF(ISTEXT(overallRate),"Effectuez l’étape 1",IF($C1421="Yes","Use Step 2a) Weekly for employees on leave with pay",IF(OR(COUNT($D1421,E1421)&lt;&gt;2,overallRate=0),0,IF(revenueReduction&gt;0.3,MAX(IF($B1421="Oui - sans lien de dépendance",MIN(2258,E1421,$D1421)*overallRate,MIN(2258,E1421)*overallRate),ROUND(MAX(IF($B1421="Non - avec lien de dépendance",0,MIN((0.75*E1421),1694)),MIN(E1421,(0.75*$D1421),1694)),2)),IF($B1421="Non - avec lien de dépendance",MIN(1129,E1421,$D1421)*overallRate,MIN(2258,E1421)*overallRate)))))</f>
        <v>Effectuez l’étape 1</v>
      </c>
      <c r="H1421" s="68" t="str">
        <f>IF(ISTEXT(overallRate),"Effectuez l’étape 1",IF($C1421="Yes","Use Step 2a) Weekly for employees on leave with pay",IF(OR(COUNT($D1421,F1421)&lt;&gt;2,overallRate=0),0,IF(revenueReduction&gt;0.3,MAX(IF($B1421="Oui - sans lien de dépendance",MIN(2258,F1421,$D1421)*overallRate,MIN(2258,F1421)*overallRate),ROUND(MAX(IF($B1421="Non - avec lien de dépendance",0,MIN((0.75*F1421),1694)),MIN(F1421,(0.75*$D1421),1694)),2)),IF($B1421="Non - avec lien de dépendance",MIN(1129,F1421,$D1421)*overallRate,MIN(2258,F1421)*overallRate)))))</f>
        <v>Effectuez l’étape 1</v>
      </c>
      <c r="I1421" s="3">
        <f t="shared" si="22"/>
        <v>0</v>
      </c>
    </row>
    <row r="1422" spans="7:9" x14ac:dyDescent="0.5">
      <c r="G1422" s="68" t="str">
        <f>IF(ISTEXT(overallRate),"Effectuez l’étape 1",IF($C1422="Yes","Use Step 2a) Weekly for employees on leave with pay",IF(OR(COUNT($D1422,E1422)&lt;&gt;2,overallRate=0),0,IF(revenueReduction&gt;0.3,MAX(IF($B1422="Oui - sans lien de dépendance",MIN(2258,E1422,$D1422)*overallRate,MIN(2258,E1422)*overallRate),ROUND(MAX(IF($B1422="Non - avec lien de dépendance",0,MIN((0.75*E1422),1694)),MIN(E1422,(0.75*$D1422),1694)),2)),IF($B1422="Non - avec lien de dépendance",MIN(1129,E1422,$D1422)*overallRate,MIN(2258,E1422)*overallRate)))))</f>
        <v>Effectuez l’étape 1</v>
      </c>
      <c r="H1422" s="68" t="str">
        <f>IF(ISTEXT(overallRate),"Effectuez l’étape 1",IF($C1422="Yes","Use Step 2a) Weekly for employees on leave with pay",IF(OR(COUNT($D1422,F1422)&lt;&gt;2,overallRate=0),0,IF(revenueReduction&gt;0.3,MAX(IF($B1422="Oui - sans lien de dépendance",MIN(2258,F1422,$D1422)*overallRate,MIN(2258,F1422)*overallRate),ROUND(MAX(IF($B1422="Non - avec lien de dépendance",0,MIN((0.75*F1422),1694)),MIN(F1422,(0.75*$D1422),1694)),2)),IF($B1422="Non - avec lien de dépendance",MIN(1129,F1422,$D1422)*overallRate,MIN(2258,F1422)*overallRate)))))</f>
        <v>Effectuez l’étape 1</v>
      </c>
      <c r="I1422" s="3">
        <f t="shared" si="22"/>
        <v>0</v>
      </c>
    </row>
    <row r="1423" spans="7:9" x14ac:dyDescent="0.5">
      <c r="G1423" s="68" t="str">
        <f>IF(ISTEXT(overallRate),"Effectuez l’étape 1",IF($C1423="Yes","Use Step 2a) Weekly for employees on leave with pay",IF(OR(COUNT($D1423,E1423)&lt;&gt;2,overallRate=0),0,IF(revenueReduction&gt;0.3,MAX(IF($B1423="Oui - sans lien de dépendance",MIN(2258,E1423,$D1423)*overallRate,MIN(2258,E1423)*overallRate),ROUND(MAX(IF($B1423="Non - avec lien de dépendance",0,MIN((0.75*E1423),1694)),MIN(E1423,(0.75*$D1423),1694)),2)),IF($B1423="Non - avec lien de dépendance",MIN(1129,E1423,$D1423)*overallRate,MIN(2258,E1423)*overallRate)))))</f>
        <v>Effectuez l’étape 1</v>
      </c>
      <c r="H1423" s="68" t="str">
        <f>IF(ISTEXT(overallRate),"Effectuez l’étape 1",IF($C1423="Yes","Use Step 2a) Weekly for employees on leave with pay",IF(OR(COUNT($D1423,F1423)&lt;&gt;2,overallRate=0),0,IF(revenueReduction&gt;0.3,MAX(IF($B1423="Oui - sans lien de dépendance",MIN(2258,F1423,$D1423)*overallRate,MIN(2258,F1423)*overallRate),ROUND(MAX(IF($B1423="Non - avec lien de dépendance",0,MIN((0.75*F1423),1694)),MIN(F1423,(0.75*$D1423),1694)),2)),IF($B1423="Non - avec lien de dépendance",MIN(1129,F1423,$D1423)*overallRate,MIN(2258,F1423)*overallRate)))))</f>
        <v>Effectuez l’étape 1</v>
      </c>
      <c r="I1423" s="3">
        <f t="shared" si="22"/>
        <v>0</v>
      </c>
    </row>
    <row r="1424" spans="7:9" x14ac:dyDescent="0.5">
      <c r="G1424" s="68" t="str">
        <f>IF(ISTEXT(overallRate),"Effectuez l’étape 1",IF($C1424="Yes","Use Step 2a) Weekly for employees on leave with pay",IF(OR(COUNT($D1424,E1424)&lt;&gt;2,overallRate=0),0,IF(revenueReduction&gt;0.3,MAX(IF($B1424="Oui - sans lien de dépendance",MIN(2258,E1424,$D1424)*overallRate,MIN(2258,E1424)*overallRate),ROUND(MAX(IF($B1424="Non - avec lien de dépendance",0,MIN((0.75*E1424),1694)),MIN(E1424,(0.75*$D1424),1694)),2)),IF($B1424="Non - avec lien de dépendance",MIN(1129,E1424,$D1424)*overallRate,MIN(2258,E1424)*overallRate)))))</f>
        <v>Effectuez l’étape 1</v>
      </c>
      <c r="H1424" s="68" t="str">
        <f>IF(ISTEXT(overallRate),"Effectuez l’étape 1",IF($C1424="Yes","Use Step 2a) Weekly for employees on leave with pay",IF(OR(COUNT($D1424,F1424)&lt;&gt;2,overallRate=0),0,IF(revenueReduction&gt;0.3,MAX(IF($B1424="Oui - sans lien de dépendance",MIN(2258,F1424,$D1424)*overallRate,MIN(2258,F1424)*overallRate),ROUND(MAX(IF($B1424="Non - avec lien de dépendance",0,MIN((0.75*F1424),1694)),MIN(F1424,(0.75*$D1424),1694)),2)),IF($B1424="Non - avec lien de dépendance",MIN(1129,F1424,$D1424)*overallRate,MIN(2258,F1424)*overallRate)))))</f>
        <v>Effectuez l’étape 1</v>
      </c>
      <c r="I1424" s="3">
        <f t="shared" si="22"/>
        <v>0</v>
      </c>
    </row>
    <row r="1425" spans="7:9" x14ac:dyDescent="0.5">
      <c r="G1425" s="68" t="str">
        <f>IF(ISTEXT(overallRate),"Effectuez l’étape 1",IF($C1425="Yes","Use Step 2a) Weekly for employees on leave with pay",IF(OR(COUNT($D1425,E1425)&lt;&gt;2,overallRate=0),0,IF(revenueReduction&gt;0.3,MAX(IF($B1425="Oui - sans lien de dépendance",MIN(2258,E1425,$D1425)*overallRate,MIN(2258,E1425)*overallRate),ROUND(MAX(IF($B1425="Non - avec lien de dépendance",0,MIN((0.75*E1425),1694)),MIN(E1425,(0.75*$D1425),1694)),2)),IF($B1425="Non - avec lien de dépendance",MIN(1129,E1425,$D1425)*overallRate,MIN(2258,E1425)*overallRate)))))</f>
        <v>Effectuez l’étape 1</v>
      </c>
      <c r="H1425" s="68" t="str">
        <f>IF(ISTEXT(overallRate),"Effectuez l’étape 1",IF($C1425="Yes","Use Step 2a) Weekly for employees on leave with pay",IF(OR(COUNT($D1425,F1425)&lt;&gt;2,overallRate=0),0,IF(revenueReduction&gt;0.3,MAX(IF($B1425="Oui - sans lien de dépendance",MIN(2258,F1425,$D1425)*overallRate,MIN(2258,F1425)*overallRate),ROUND(MAX(IF($B1425="Non - avec lien de dépendance",0,MIN((0.75*F1425),1694)),MIN(F1425,(0.75*$D1425),1694)),2)),IF($B1425="Non - avec lien de dépendance",MIN(1129,F1425,$D1425)*overallRate,MIN(2258,F1425)*overallRate)))))</f>
        <v>Effectuez l’étape 1</v>
      </c>
      <c r="I1425" s="3">
        <f t="shared" si="22"/>
        <v>0</v>
      </c>
    </row>
    <row r="1426" spans="7:9" x14ac:dyDescent="0.5">
      <c r="G1426" s="68" t="str">
        <f>IF(ISTEXT(overallRate),"Effectuez l’étape 1",IF($C1426="Yes","Use Step 2a) Weekly for employees on leave with pay",IF(OR(COUNT($D1426,E1426)&lt;&gt;2,overallRate=0),0,IF(revenueReduction&gt;0.3,MAX(IF($B1426="Oui - sans lien de dépendance",MIN(2258,E1426,$D1426)*overallRate,MIN(2258,E1426)*overallRate),ROUND(MAX(IF($B1426="Non - avec lien de dépendance",0,MIN((0.75*E1426),1694)),MIN(E1426,(0.75*$D1426),1694)),2)),IF($B1426="Non - avec lien de dépendance",MIN(1129,E1426,$D1426)*overallRate,MIN(2258,E1426)*overallRate)))))</f>
        <v>Effectuez l’étape 1</v>
      </c>
      <c r="H1426" s="68" t="str">
        <f>IF(ISTEXT(overallRate),"Effectuez l’étape 1",IF($C1426="Yes","Use Step 2a) Weekly for employees on leave with pay",IF(OR(COUNT($D1426,F1426)&lt;&gt;2,overallRate=0),0,IF(revenueReduction&gt;0.3,MAX(IF($B1426="Oui - sans lien de dépendance",MIN(2258,F1426,$D1426)*overallRate,MIN(2258,F1426)*overallRate),ROUND(MAX(IF($B1426="Non - avec lien de dépendance",0,MIN((0.75*F1426),1694)),MIN(F1426,(0.75*$D1426),1694)),2)),IF($B1426="Non - avec lien de dépendance",MIN(1129,F1426,$D1426)*overallRate,MIN(2258,F1426)*overallRate)))))</f>
        <v>Effectuez l’étape 1</v>
      </c>
      <c r="I1426" s="3">
        <f t="shared" si="22"/>
        <v>0</v>
      </c>
    </row>
    <row r="1427" spans="7:9" x14ac:dyDescent="0.5">
      <c r="G1427" s="68" t="str">
        <f>IF(ISTEXT(overallRate),"Effectuez l’étape 1",IF($C1427="Yes","Use Step 2a) Weekly for employees on leave with pay",IF(OR(COUNT($D1427,E1427)&lt;&gt;2,overallRate=0),0,IF(revenueReduction&gt;0.3,MAX(IF($B1427="Oui - sans lien de dépendance",MIN(2258,E1427,$D1427)*overallRate,MIN(2258,E1427)*overallRate),ROUND(MAX(IF($B1427="Non - avec lien de dépendance",0,MIN((0.75*E1427),1694)),MIN(E1427,(0.75*$D1427),1694)),2)),IF($B1427="Non - avec lien de dépendance",MIN(1129,E1427,$D1427)*overallRate,MIN(2258,E1427)*overallRate)))))</f>
        <v>Effectuez l’étape 1</v>
      </c>
      <c r="H1427" s="68" t="str">
        <f>IF(ISTEXT(overallRate),"Effectuez l’étape 1",IF($C1427="Yes","Use Step 2a) Weekly for employees on leave with pay",IF(OR(COUNT($D1427,F1427)&lt;&gt;2,overallRate=0),0,IF(revenueReduction&gt;0.3,MAX(IF($B1427="Oui - sans lien de dépendance",MIN(2258,F1427,$D1427)*overallRate,MIN(2258,F1427)*overallRate),ROUND(MAX(IF($B1427="Non - avec lien de dépendance",0,MIN((0.75*F1427),1694)),MIN(F1427,(0.75*$D1427),1694)),2)),IF($B1427="Non - avec lien de dépendance",MIN(1129,F1427,$D1427)*overallRate,MIN(2258,F1427)*overallRate)))))</f>
        <v>Effectuez l’étape 1</v>
      </c>
      <c r="I1427" s="3">
        <f t="shared" si="22"/>
        <v>0</v>
      </c>
    </row>
    <row r="1428" spans="7:9" x14ac:dyDescent="0.5">
      <c r="G1428" s="68" t="str">
        <f>IF(ISTEXT(overallRate),"Effectuez l’étape 1",IF($C1428="Yes","Use Step 2a) Weekly for employees on leave with pay",IF(OR(COUNT($D1428,E1428)&lt;&gt;2,overallRate=0),0,IF(revenueReduction&gt;0.3,MAX(IF($B1428="Oui - sans lien de dépendance",MIN(2258,E1428,$D1428)*overallRate,MIN(2258,E1428)*overallRate),ROUND(MAX(IF($B1428="Non - avec lien de dépendance",0,MIN((0.75*E1428),1694)),MIN(E1428,(0.75*$D1428),1694)),2)),IF($B1428="Non - avec lien de dépendance",MIN(1129,E1428,$D1428)*overallRate,MIN(2258,E1428)*overallRate)))))</f>
        <v>Effectuez l’étape 1</v>
      </c>
      <c r="H1428" s="68" t="str">
        <f>IF(ISTEXT(overallRate),"Effectuez l’étape 1",IF($C1428="Yes","Use Step 2a) Weekly for employees on leave with pay",IF(OR(COUNT($D1428,F1428)&lt;&gt;2,overallRate=0),0,IF(revenueReduction&gt;0.3,MAX(IF($B1428="Oui - sans lien de dépendance",MIN(2258,F1428,$D1428)*overallRate,MIN(2258,F1428)*overallRate),ROUND(MAX(IF($B1428="Non - avec lien de dépendance",0,MIN((0.75*F1428),1694)),MIN(F1428,(0.75*$D1428),1694)),2)),IF($B1428="Non - avec lien de dépendance",MIN(1129,F1428,$D1428)*overallRate,MIN(2258,F1428)*overallRate)))))</f>
        <v>Effectuez l’étape 1</v>
      </c>
      <c r="I1428" s="3">
        <f t="shared" si="22"/>
        <v>0</v>
      </c>
    </row>
    <row r="1429" spans="7:9" x14ac:dyDescent="0.5">
      <c r="G1429" s="68" t="str">
        <f>IF(ISTEXT(overallRate),"Effectuez l’étape 1",IF($C1429="Yes","Use Step 2a) Weekly for employees on leave with pay",IF(OR(COUNT($D1429,E1429)&lt;&gt;2,overallRate=0),0,IF(revenueReduction&gt;0.3,MAX(IF($B1429="Oui - sans lien de dépendance",MIN(2258,E1429,$D1429)*overallRate,MIN(2258,E1429)*overallRate),ROUND(MAX(IF($B1429="Non - avec lien de dépendance",0,MIN((0.75*E1429),1694)),MIN(E1429,(0.75*$D1429),1694)),2)),IF($B1429="Non - avec lien de dépendance",MIN(1129,E1429,$D1429)*overallRate,MIN(2258,E1429)*overallRate)))))</f>
        <v>Effectuez l’étape 1</v>
      </c>
      <c r="H1429" s="68" t="str">
        <f>IF(ISTEXT(overallRate),"Effectuez l’étape 1",IF($C1429="Yes","Use Step 2a) Weekly for employees on leave with pay",IF(OR(COUNT($D1429,F1429)&lt;&gt;2,overallRate=0),0,IF(revenueReduction&gt;0.3,MAX(IF($B1429="Oui - sans lien de dépendance",MIN(2258,F1429,$D1429)*overallRate,MIN(2258,F1429)*overallRate),ROUND(MAX(IF($B1429="Non - avec lien de dépendance",0,MIN((0.75*F1429),1694)),MIN(F1429,(0.75*$D1429),1694)),2)),IF($B1429="Non - avec lien de dépendance",MIN(1129,F1429,$D1429)*overallRate,MIN(2258,F1429)*overallRate)))))</f>
        <v>Effectuez l’étape 1</v>
      </c>
      <c r="I1429" s="3">
        <f t="shared" si="22"/>
        <v>0</v>
      </c>
    </row>
    <row r="1430" spans="7:9" x14ac:dyDescent="0.5">
      <c r="G1430" s="68" t="str">
        <f>IF(ISTEXT(overallRate),"Effectuez l’étape 1",IF($C1430="Yes","Use Step 2a) Weekly for employees on leave with pay",IF(OR(COUNT($D1430,E1430)&lt;&gt;2,overallRate=0),0,IF(revenueReduction&gt;0.3,MAX(IF($B1430="Oui - sans lien de dépendance",MIN(2258,E1430,$D1430)*overallRate,MIN(2258,E1430)*overallRate),ROUND(MAX(IF($B1430="Non - avec lien de dépendance",0,MIN((0.75*E1430),1694)),MIN(E1430,(0.75*$D1430),1694)),2)),IF($B1430="Non - avec lien de dépendance",MIN(1129,E1430,$D1430)*overallRate,MIN(2258,E1430)*overallRate)))))</f>
        <v>Effectuez l’étape 1</v>
      </c>
      <c r="H1430" s="68" t="str">
        <f>IF(ISTEXT(overallRate),"Effectuez l’étape 1",IF($C1430="Yes","Use Step 2a) Weekly for employees on leave with pay",IF(OR(COUNT($D1430,F1430)&lt;&gt;2,overallRate=0),0,IF(revenueReduction&gt;0.3,MAX(IF($B1430="Oui - sans lien de dépendance",MIN(2258,F1430,$D1430)*overallRate,MIN(2258,F1430)*overallRate),ROUND(MAX(IF($B1430="Non - avec lien de dépendance",0,MIN((0.75*F1430),1694)),MIN(F1430,(0.75*$D1430),1694)),2)),IF($B1430="Non - avec lien de dépendance",MIN(1129,F1430,$D1430)*overallRate,MIN(2258,F1430)*overallRate)))))</f>
        <v>Effectuez l’étape 1</v>
      </c>
      <c r="I1430" s="3">
        <f t="shared" si="22"/>
        <v>0</v>
      </c>
    </row>
    <row r="1431" spans="7:9" x14ac:dyDescent="0.5">
      <c r="G1431" s="68" t="str">
        <f>IF(ISTEXT(overallRate),"Effectuez l’étape 1",IF($C1431="Yes","Use Step 2a) Weekly for employees on leave with pay",IF(OR(COUNT($D1431,E1431)&lt;&gt;2,overallRate=0),0,IF(revenueReduction&gt;0.3,MAX(IF($B1431="Oui - sans lien de dépendance",MIN(2258,E1431,$D1431)*overallRate,MIN(2258,E1431)*overallRate),ROUND(MAX(IF($B1431="Non - avec lien de dépendance",0,MIN((0.75*E1431),1694)),MIN(E1431,(0.75*$D1431),1694)),2)),IF($B1431="Non - avec lien de dépendance",MIN(1129,E1431,$D1431)*overallRate,MIN(2258,E1431)*overallRate)))))</f>
        <v>Effectuez l’étape 1</v>
      </c>
      <c r="H1431" s="68" t="str">
        <f>IF(ISTEXT(overallRate),"Effectuez l’étape 1",IF($C1431="Yes","Use Step 2a) Weekly for employees on leave with pay",IF(OR(COUNT($D1431,F1431)&lt;&gt;2,overallRate=0),0,IF(revenueReduction&gt;0.3,MAX(IF($B1431="Oui - sans lien de dépendance",MIN(2258,F1431,$D1431)*overallRate,MIN(2258,F1431)*overallRate),ROUND(MAX(IF($B1431="Non - avec lien de dépendance",0,MIN((0.75*F1431),1694)),MIN(F1431,(0.75*$D1431),1694)),2)),IF($B1431="Non - avec lien de dépendance",MIN(1129,F1431,$D1431)*overallRate,MIN(2258,F1431)*overallRate)))))</f>
        <v>Effectuez l’étape 1</v>
      </c>
      <c r="I1431" s="3">
        <f t="shared" si="22"/>
        <v>0</v>
      </c>
    </row>
    <row r="1432" spans="7:9" x14ac:dyDescent="0.5">
      <c r="G1432" s="68" t="str">
        <f>IF(ISTEXT(overallRate),"Effectuez l’étape 1",IF($C1432="Yes","Use Step 2a) Weekly for employees on leave with pay",IF(OR(COUNT($D1432,E1432)&lt;&gt;2,overallRate=0),0,IF(revenueReduction&gt;0.3,MAX(IF($B1432="Oui - sans lien de dépendance",MIN(2258,E1432,$D1432)*overallRate,MIN(2258,E1432)*overallRate),ROUND(MAX(IF($B1432="Non - avec lien de dépendance",0,MIN((0.75*E1432),1694)),MIN(E1432,(0.75*$D1432),1694)),2)),IF($B1432="Non - avec lien de dépendance",MIN(1129,E1432,$D1432)*overallRate,MIN(2258,E1432)*overallRate)))))</f>
        <v>Effectuez l’étape 1</v>
      </c>
      <c r="H1432" s="68" t="str">
        <f>IF(ISTEXT(overallRate),"Effectuez l’étape 1",IF($C1432="Yes","Use Step 2a) Weekly for employees on leave with pay",IF(OR(COUNT($D1432,F1432)&lt;&gt;2,overallRate=0),0,IF(revenueReduction&gt;0.3,MAX(IF($B1432="Oui - sans lien de dépendance",MIN(2258,F1432,$D1432)*overallRate,MIN(2258,F1432)*overallRate),ROUND(MAX(IF($B1432="Non - avec lien de dépendance",0,MIN((0.75*F1432),1694)),MIN(F1432,(0.75*$D1432),1694)),2)),IF($B1432="Non - avec lien de dépendance",MIN(1129,F1432,$D1432)*overallRate,MIN(2258,F1432)*overallRate)))))</f>
        <v>Effectuez l’étape 1</v>
      </c>
      <c r="I1432" s="3">
        <f t="shared" si="22"/>
        <v>0</v>
      </c>
    </row>
    <row r="1433" spans="7:9" x14ac:dyDescent="0.5">
      <c r="G1433" s="68" t="str">
        <f>IF(ISTEXT(overallRate),"Effectuez l’étape 1",IF($C1433="Yes","Use Step 2a) Weekly for employees on leave with pay",IF(OR(COUNT($D1433,E1433)&lt;&gt;2,overallRate=0),0,IF(revenueReduction&gt;0.3,MAX(IF($B1433="Oui - sans lien de dépendance",MIN(2258,E1433,$D1433)*overallRate,MIN(2258,E1433)*overallRate),ROUND(MAX(IF($B1433="Non - avec lien de dépendance",0,MIN((0.75*E1433),1694)),MIN(E1433,(0.75*$D1433),1694)),2)),IF($B1433="Non - avec lien de dépendance",MIN(1129,E1433,$D1433)*overallRate,MIN(2258,E1433)*overallRate)))))</f>
        <v>Effectuez l’étape 1</v>
      </c>
      <c r="H1433" s="68" t="str">
        <f>IF(ISTEXT(overallRate),"Effectuez l’étape 1",IF($C1433="Yes","Use Step 2a) Weekly for employees on leave with pay",IF(OR(COUNT($D1433,F1433)&lt;&gt;2,overallRate=0),0,IF(revenueReduction&gt;0.3,MAX(IF($B1433="Oui - sans lien de dépendance",MIN(2258,F1433,$D1433)*overallRate,MIN(2258,F1433)*overallRate),ROUND(MAX(IF($B1433="Non - avec lien de dépendance",0,MIN((0.75*F1433),1694)),MIN(F1433,(0.75*$D1433),1694)),2)),IF($B1433="Non - avec lien de dépendance",MIN(1129,F1433,$D1433)*overallRate,MIN(2258,F1433)*overallRate)))))</f>
        <v>Effectuez l’étape 1</v>
      </c>
      <c r="I1433" s="3">
        <f t="shared" si="22"/>
        <v>0</v>
      </c>
    </row>
    <row r="1434" spans="7:9" x14ac:dyDescent="0.5">
      <c r="G1434" s="68" t="str">
        <f>IF(ISTEXT(overallRate),"Effectuez l’étape 1",IF($C1434="Yes","Use Step 2a) Weekly for employees on leave with pay",IF(OR(COUNT($D1434,E1434)&lt;&gt;2,overallRate=0),0,IF(revenueReduction&gt;0.3,MAX(IF($B1434="Oui - sans lien de dépendance",MIN(2258,E1434,$D1434)*overallRate,MIN(2258,E1434)*overallRate),ROUND(MAX(IF($B1434="Non - avec lien de dépendance",0,MIN((0.75*E1434),1694)),MIN(E1434,(0.75*$D1434),1694)),2)),IF($B1434="Non - avec lien de dépendance",MIN(1129,E1434,$D1434)*overallRate,MIN(2258,E1434)*overallRate)))))</f>
        <v>Effectuez l’étape 1</v>
      </c>
      <c r="H1434" s="68" t="str">
        <f>IF(ISTEXT(overallRate),"Effectuez l’étape 1",IF($C1434="Yes","Use Step 2a) Weekly for employees on leave with pay",IF(OR(COUNT($D1434,F1434)&lt;&gt;2,overallRate=0),0,IF(revenueReduction&gt;0.3,MAX(IF($B1434="Oui - sans lien de dépendance",MIN(2258,F1434,$D1434)*overallRate,MIN(2258,F1434)*overallRate),ROUND(MAX(IF($B1434="Non - avec lien de dépendance",0,MIN((0.75*F1434),1694)),MIN(F1434,(0.75*$D1434),1694)),2)),IF($B1434="Non - avec lien de dépendance",MIN(1129,F1434,$D1434)*overallRate,MIN(2258,F1434)*overallRate)))))</f>
        <v>Effectuez l’étape 1</v>
      </c>
      <c r="I1434" s="3">
        <f t="shared" si="22"/>
        <v>0</v>
      </c>
    </row>
    <row r="1435" spans="7:9" x14ac:dyDescent="0.5">
      <c r="G1435" s="68" t="str">
        <f>IF(ISTEXT(overallRate),"Effectuez l’étape 1",IF($C1435="Yes","Use Step 2a) Weekly for employees on leave with pay",IF(OR(COUNT($D1435,E1435)&lt;&gt;2,overallRate=0),0,IF(revenueReduction&gt;0.3,MAX(IF($B1435="Oui - sans lien de dépendance",MIN(2258,E1435,$D1435)*overallRate,MIN(2258,E1435)*overallRate),ROUND(MAX(IF($B1435="Non - avec lien de dépendance",0,MIN((0.75*E1435),1694)),MIN(E1435,(0.75*$D1435),1694)),2)),IF($B1435="Non - avec lien de dépendance",MIN(1129,E1435,$D1435)*overallRate,MIN(2258,E1435)*overallRate)))))</f>
        <v>Effectuez l’étape 1</v>
      </c>
      <c r="H1435" s="68" t="str">
        <f>IF(ISTEXT(overallRate),"Effectuez l’étape 1",IF($C1435="Yes","Use Step 2a) Weekly for employees on leave with pay",IF(OR(COUNT($D1435,F1435)&lt;&gt;2,overallRate=0),0,IF(revenueReduction&gt;0.3,MAX(IF($B1435="Oui - sans lien de dépendance",MIN(2258,F1435,$D1435)*overallRate,MIN(2258,F1435)*overallRate),ROUND(MAX(IF($B1435="Non - avec lien de dépendance",0,MIN((0.75*F1435),1694)),MIN(F1435,(0.75*$D1435),1694)),2)),IF($B1435="Non - avec lien de dépendance",MIN(1129,F1435,$D1435)*overallRate,MIN(2258,F1435)*overallRate)))))</f>
        <v>Effectuez l’étape 1</v>
      </c>
      <c r="I1435" s="3">
        <f t="shared" si="22"/>
        <v>0</v>
      </c>
    </row>
    <row r="1436" spans="7:9" x14ac:dyDescent="0.5">
      <c r="G1436" s="68" t="str">
        <f>IF(ISTEXT(overallRate),"Effectuez l’étape 1",IF($C1436="Yes","Use Step 2a) Weekly for employees on leave with pay",IF(OR(COUNT($D1436,E1436)&lt;&gt;2,overallRate=0),0,IF(revenueReduction&gt;0.3,MAX(IF($B1436="Oui - sans lien de dépendance",MIN(2258,E1436,$D1436)*overallRate,MIN(2258,E1436)*overallRate),ROUND(MAX(IF($B1436="Non - avec lien de dépendance",0,MIN((0.75*E1436),1694)),MIN(E1436,(0.75*$D1436),1694)),2)),IF($B1436="Non - avec lien de dépendance",MIN(1129,E1436,$D1436)*overallRate,MIN(2258,E1436)*overallRate)))))</f>
        <v>Effectuez l’étape 1</v>
      </c>
      <c r="H1436" s="68" t="str">
        <f>IF(ISTEXT(overallRate),"Effectuez l’étape 1",IF($C1436="Yes","Use Step 2a) Weekly for employees on leave with pay",IF(OR(COUNT($D1436,F1436)&lt;&gt;2,overallRate=0),0,IF(revenueReduction&gt;0.3,MAX(IF($B1436="Oui - sans lien de dépendance",MIN(2258,F1436,$D1436)*overallRate,MIN(2258,F1436)*overallRate),ROUND(MAX(IF($B1436="Non - avec lien de dépendance",0,MIN((0.75*F1436),1694)),MIN(F1436,(0.75*$D1436),1694)),2)),IF($B1436="Non - avec lien de dépendance",MIN(1129,F1436,$D1436)*overallRate,MIN(2258,F1436)*overallRate)))))</f>
        <v>Effectuez l’étape 1</v>
      </c>
      <c r="I1436" s="3">
        <f t="shared" si="22"/>
        <v>0</v>
      </c>
    </row>
    <row r="1437" spans="7:9" x14ac:dyDescent="0.5">
      <c r="G1437" s="68" t="str">
        <f>IF(ISTEXT(overallRate),"Effectuez l’étape 1",IF($C1437="Yes","Use Step 2a) Weekly for employees on leave with pay",IF(OR(COUNT($D1437,E1437)&lt;&gt;2,overallRate=0),0,IF(revenueReduction&gt;0.3,MAX(IF($B1437="Oui - sans lien de dépendance",MIN(2258,E1437,$D1437)*overallRate,MIN(2258,E1437)*overallRate),ROUND(MAX(IF($B1437="Non - avec lien de dépendance",0,MIN((0.75*E1437),1694)),MIN(E1437,(0.75*$D1437),1694)),2)),IF($B1437="Non - avec lien de dépendance",MIN(1129,E1437,$D1437)*overallRate,MIN(2258,E1437)*overallRate)))))</f>
        <v>Effectuez l’étape 1</v>
      </c>
      <c r="H1437" s="68" t="str">
        <f>IF(ISTEXT(overallRate),"Effectuez l’étape 1",IF($C1437="Yes","Use Step 2a) Weekly for employees on leave with pay",IF(OR(COUNT($D1437,F1437)&lt;&gt;2,overallRate=0),0,IF(revenueReduction&gt;0.3,MAX(IF($B1437="Oui - sans lien de dépendance",MIN(2258,F1437,$D1437)*overallRate,MIN(2258,F1437)*overallRate),ROUND(MAX(IF($B1437="Non - avec lien de dépendance",0,MIN((0.75*F1437),1694)),MIN(F1437,(0.75*$D1437),1694)),2)),IF($B1437="Non - avec lien de dépendance",MIN(1129,F1437,$D1437)*overallRate,MIN(2258,F1437)*overallRate)))))</f>
        <v>Effectuez l’étape 1</v>
      </c>
      <c r="I1437" s="3">
        <f t="shared" si="22"/>
        <v>0</v>
      </c>
    </row>
    <row r="1438" spans="7:9" x14ac:dyDescent="0.5">
      <c r="G1438" s="68" t="str">
        <f>IF(ISTEXT(overallRate),"Effectuez l’étape 1",IF($C1438="Yes","Use Step 2a) Weekly for employees on leave with pay",IF(OR(COUNT($D1438,E1438)&lt;&gt;2,overallRate=0),0,IF(revenueReduction&gt;0.3,MAX(IF($B1438="Oui - sans lien de dépendance",MIN(2258,E1438,$D1438)*overallRate,MIN(2258,E1438)*overallRate),ROUND(MAX(IF($B1438="Non - avec lien de dépendance",0,MIN((0.75*E1438),1694)),MIN(E1438,(0.75*$D1438),1694)),2)),IF($B1438="Non - avec lien de dépendance",MIN(1129,E1438,$D1438)*overallRate,MIN(2258,E1438)*overallRate)))))</f>
        <v>Effectuez l’étape 1</v>
      </c>
      <c r="H1438" s="68" t="str">
        <f>IF(ISTEXT(overallRate),"Effectuez l’étape 1",IF($C1438="Yes","Use Step 2a) Weekly for employees on leave with pay",IF(OR(COUNT($D1438,F1438)&lt;&gt;2,overallRate=0),0,IF(revenueReduction&gt;0.3,MAX(IF($B1438="Oui - sans lien de dépendance",MIN(2258,F1438,$D1438)*overallRate,MIN(2258,F1438)*overallRate),ROUND(MAX(IF($B1438="Non - avec lien de dépendance",0,MIN((0.75*F1438),1694)),MIN(F1438,(0.75*$D1438),1694)),2)),IF($B1438="Non - avec lien de dépendance",MIN(1129,F1438,$D1438)*overallRate,MIN(2258,F1438)*overallRate)))))</f>
        <v>Effectuez l’étape 1</v>
      </c>
      <c r="I1438" s="3">
        <f t="shared" si="22"/>
        <v>0</v>
      </c>
    </row>
    <row r="1439" spans="7:9" x14ac:dyDescent="0.5">
      <c r="G1439" s="68" t="str">
        <f>IF(ISTEXT(overallRate),"Effectuez l’étape 1",IF($C1439="Yes","Use Step 2a) Weekly for employees on leave with pay",IF(OR(COUNT($D1439,E1439)&lt;&gt;2,overallRate=0),0,IF(revenueReduction&gt;0.3,MAX(IF($B1439="Oui - sans lien de dépendance",MIN(2258,E1439,$D1439)*overallRate,MIN(2258,E1439)*overallRate),ROUND(MAX(IF($B1439="Non - avec lien de dépendance",0,MIN((0.75*E1439),1694)),MIN(E1439,(0.75*$D1439),1694)),2)),IF($B1439="Non - avec lien de dépendance",MIN(1129,E1439,$D1439)*overallRate,MIN(2258,E1439)*overallRate)))))</f>
        <v>Effectuez l’étape 1</v>
      </c>
      <c r="H1439" s="68" t="str">
        <f>IF(ISTEXT(overallRate),"Effectuez l’étape 1",IF($C1439="Yes","Use Step 2a) Weekly for employees on leave with pay",IF(OR(COUNT($D1439,F1439)&lt;&gt;2,overallRate=0),0,IF(revenueReduction&gt;0.3,MAX(IF($B1439="Oui - sans lien de dépendance",MIN(2258,F1439,$D1439)*overallRate,MIN(2258,F1439)*overallRate),ROUND(MAX(IF($B1439="Non - avec lien de dépendance",0,MIN((0.75*F1439),1694)),MIN(F1439,(0.75*$D1439),1694)),2)),IF($B1439="Non - avec lien de dépendance",MIN(1129,F1439,$D1439)*overallRate,MIN(2258,F1439)*overallRate)))))</f>
        <v>Effectuez l’étape 1</v>
      </c>
      <c r="I1439" s="3">
        <f t="shared" si="22"/>
        <v>0</v>
      </c>
    </row>
    <row r="1440" spans="7:9" x14ac:dyDescent="0.5">
      <c r="G1440" s="68" t="str">
        <f>IF(ISTEXT(overallRate),"Effectuez l’étape 1",IF($C1440="Yes","Use Step 2a) Weekly for employees on leave with pay",IF(OR(COUNT($D1440,E1440)&lt;&gt;2,overallRate=0),0,IF(revenueReduction&gt;0.3,MAX(IF($B1440="Oui - sans lien de dépendance",MIN(2258,E1440,$D1440)*overallRate,MIN(2258,E1440)*overallRate),ROUND(MAX(IF($B1440="Non - avec lien de dépendance",0,MIN((0.75*E1440),1694)),MIN(E1440,(0.75*$D1440),1694)),2)),IF($B1440="Non - avec lien de dépendance",MIN(1129,E1440,$D1440)*overallRate,MIN(2258,E1440)*overallRate)))))</f>
        <v>Effectuez l’étape 1</v>
      </c>
      <c r="H1440" s="68" t="str">
        <f>IF(ISTEXT(overallRate),"Effectuez l’étape 1",IF($C1440="Yes","Use Step 2a) Weekly for employees on leave with pay",IF(OR(COUNT($D1440,F1440)&lt;&gt;2,overallRate=0),0,IF(revenueReduction&gt;0.3,MAX(IF($B1440="Oui - sans lien de dépendance",MIN(2258,F1440,$D1440)*overallRate,MIN(2258,F1440)*overallRate),ROUND(MAX(IF($B1440="Non - avec lien de dépendance",0,MIN((0.75*F1440),1694)),MIN(F1440,(0.75*$D1440),1694)),2)),IF($B1440="Non - avec lien de dépendance",MIN(1129,F1440,$D1440)*overallRate,MIN(2258,F1440)*overallRate)))))</f>
        <v>Effectuez l’étape 1</v>
      </c>
      <c r="I1440" s="3">
        <f t="shared" si="22"/>
        <v>0</v>
      </c>
    </row>
    <row r="1441" spans="7:9" x14ac:dyDescent="0.5">
      <c r="G1441" s="68" t="str">
        <f>IF(ISTEXT(overallRate),"Effectuez l’étape 1",IF($C1441="Yes","Use Step 2a) Weekly for employees on leave with pay",IF(OR(COUNT($D1441,E1441)&lt;&gt;2,overallRate=0),0,IF(revenueReduction&gt;0.3,MAX(IF($B1441="Oui - sans lien de dépendance",MIN(2258,E1441,$D1441)*overallRate,MIN(2258,E1441)*overallRate),ROUND(MAX(IF($B1441="Non - avec lien de dépendance",0,MIN((0.75*E1441),1694)),MIN(E1441,(0.75*$D1441),1694)),2)),IF($B1441="Non - avec lien de dépendance",MIN(1129,E1441,$D1441)*overallRate,MIN(2258,E1441)*overallRate)))))</f>
        <v>Effectuez l’étape 1</v>
      </c>
      <c r="H1441" s="68" t="str">
        <f>IF(ISTEXT(overallRate),"Effectuez l’étape 1",IF($C1441="Yes","Use Step 2a) Weekly for employees on leave with pay",IF(OR(COUNT($D1441,F1441)&lt;&gt;2,overallRate=0),0,IF(revenueReduction&gt;0.3,MAX(IF($B1441="Oui - sans lien de dépendance",MIN(2258,F1441,$D1441)*overallRate,MIN(2258,F1441)*overallRate),ROUND(MAX(IF($B1441="Non - avec lien de dépendance",0,MIN((0.75*F1441),1694)),MIN(F1441,(0.75*$D1441),1694)),2)),IF($B1441="Non - avec lien de dépendance",MIN(1129,F1441,$D1441)*overallRate,MIN(2258,F1441)*overallRate)))))</f>
        <v>Effectuez l’étape 1</v>
      </c>
      <c r="I1441" s="3">
        <f t="shared" si="22"/>
        <v>0</v>
      </c>
    </row>
    <row r="1442" spans="7:9" x14ac:dyDescent="0.5">
      <c r="G1442" s="68" t="str">
        <f>IF(ISTEXT(overallRate),"Effectuez l’étape 1",IF($C1442="Yes","Use Step 2a) Weekly for employees on leave with pay",IF(OR(COUNT($D1442,E1442)&lt;&gt;2,overallRate=0),0,IF(revenueReduction&gt;0.3,MAX(IF($B1442="Oui - sans lien de dépendance",MIN(2258,E1442,$D1442)*overallRate,MIN(2258,E1442)*overallRate),ROUND(MAX(IF($B1442="Non - avec lien de dépendance",0,MIN((0.75*E1442),1694)),MIN(E1442,(0.75*$D1442),1694)),2)),IF($B1442="Non - avec lien de dépendance",MIN(1129,E1442,$D1442)*overallRate,MIN(2258,E1442)*overallRate)))))</f>
        <v>Effectuez l’étape 1</v>
      </c>
      <c r="H1442" s="68" t="str">
        <f>IF(ISTEXT(overallRate),"Effectuez l’étape 1",IF($C1442="Yes","Use Step 2a) Weekly for employees on leave with pay",IF(OR(COUNT($D1442,F1442)&lt;&gt;2,overallRate=0),0,IF(revenueReduction&gt;0.3,MAX(IF($B1442="Oui - sans lien de dépendance",MIN(2258,F1442,$D1442)*overallRate,MIN(2258,F1442)*overallRate),ROUND(MAX(IF($B1442="Non - avec lien de dépendance",0,MIN((0.75*F1442),1694)),MIN(F1442,(0.75*$D1442),1694)),2)),IF($B1442="Non - avec lien de dépendance",MIN(1129,F1442,$D1442)*overallRate,MIN(2258,F1442)*overallRate)))))</f>
        <v>Effectuez l’étape 1</v>
      </c>
      <c r="I1442" s="3">
        <f t="shared" si="22"/>
        <v>0</v>
      </c>
    </row>
    <row r="1443" spans="7:9" x14ac:dyDescent="0.5">
      <c r="G1443" s="68" t="str">
        <f>IF(ISTEXT(overallRate),"Effectuez l’étape 1",IF($C1443="Yes","Use Step 2a) Weekly for employees on leave with pay",IF(OR(COUNT($D1443,E1443)&lt;&gt;2,overallRate=0),0,IF(revenueReduction&gt;0.3,MAX(IF($B1443="Oui - sans lien de dépendance",MIN(2258,E1443,$D1443)*overallRate,MIN(2258,E1443)*overallRate),ROUND(MAX(IF($B1443="Non - avec lien de dépendance",0,MIN((0.75*E1443),1694)),MIN(E1443,(0.75*$D1443),1694)),2)),IF($B1443="Non - avec lien de dépendance",MIN(1129,E1443,$D1443)*overallRate,MIN(2258,E1443)*overallRate)))))</f>
        <v>Effectuez l’étape 1</v>
      </c>
      <c r="H1443" s="68" t="str">
        <f>IF(ISTEXT(overallRate),"Effectuez l’étape 1",IF($C1443="Yes","Use Step 2a) Weekly for employees on leave with pay",IF(OR(COUNT($D1443,F1443)&lt;&gt;2,overallRate=0),0,IF(revenueReduction&gt;0.3,MAX(IF($B1443="Oui - sans lien de dépendance",MIN(2258,F1443,$D1443)*overallRate,MIN(2258,F1443)*overallRate),ROUND(MAX(IF($B1443="Non - avec lien de dépendance",0,MIN((0.75*F1443),1694)),MIN(F1443,(0.75*$D1443),1694)),2)),IF($B1443="Non - avec lien de dépendance",MIN(1129,F1443,$D1443)*overallRate,MIN(2258,F1443)*overallRate)))))</f>
        <v>Effectuez l’étape 1</v>
      </c>
      <c r="I1443" s="3">
        <f t="shared" si="22"/>
        <v>0</v>
      </c>
    </row>
    <row r="1444" spans="7:9" x14ac:dyDescent="0.5">
      <c r="G1444" s="68" t="str">
        <f>IF(ISTEXT(overallRate),"Effectuez l’étape 1",IF($C1444="Yes","Use Step 2a) Weekly for employees on leave with pay",IF(OR(COUNT($D1444,E1444)&lt;&gt;2,overallRate=0),0,IF(revenueReduction&gt;0.3,MAX(IF($B1444="Oui - sans lien de dépendance",MIN(2258,E1444,$D1444)*overallRate,MIN(2258,E1444)*overallRate),ROUND(MAX(IF($B1444="Non - avec lien de dépendance",0,MIN((0.75*E1444),1694)),MIN(E1444,(0.75*$D1444),1694)),2)),IF($B1444="Non - avec lien de dépendance",MIN(1129,E1444,$D1444)*overallRate,MIN(2258,E1444)*overallRate)))))</f>
        <v>Effectuez l’étape 1</v>
      </c>
      <c r="H1444" s="68" t="str">
        <f>IF(ISTEXT(overallRate),"Effectuez l’étape 1",IF($C1444="Yes","Use Step 2a) Weekly for employees on leave with pay",IF(OR(COUNT($D1444,F1444)&lt;&gt;2,overallRate=0),0,IF(revenueReduction&gt;0.3,MAX(IF($B1444="Oui - sans lien de dépendance",MIN(2258,F1444,$D1444)*overallRate,MIN(2258,F1444)*overallRate),ROUND(MAX(IF($B1444="Non - avec lien de dépendance",0,MIN((0.75*F1444),1694)),MIN(F1444,(0.75*$D1444),1694)),2)),IF($B1444="Non - avec lien de dépendance",MIN(1129,F1444,$D1444)*overallRate,MIN(2258,F1444)*overallRate)))))</f>
        <v>Effectuez l’étape 1</v>
      </c>
      <c r="I1444" s="3">
        <f t="shared" si="22"/>
        <v>0</v>
      </c>
    </row>
    <row r="1445" spans="7:9" x14ac:dyDescent="0.5">
      <c r="G1445" s="68" t="str">
        <f>IF(ISTEXT(overallRate),"Effectuez l’étape 1",IF($C1445="Yes","Use Step 2a) Weekly for employees on leave with pay",IF(OR(COUNT($D1445,E1445)&lt;&gt;2,overallRate=0),0,IF(revenueReduction&gt;0.3,MAX(IF($B1445="Oui - sans lien de dépendance",MIN(2258,E1445,$D1445)*overallRate,MIN(2258,E1445)*overallRate),ROUND(MAX(IF($B1445="Non - avec lien de dépendance",0,MIN((0.75*E1445),1694)),MIN(E1445,(0.75*$D1445),1694)),2)),IF($B1445="Non - avec lien de dépendance",MIN(1129,E1445,$D1445)*overallRate,MIN(2258,E1445)*overallRate)))))</f>
        <v>Effectuez l’étape 1</v>
      </c>
      <c r="H1445" s="68" t="str">
        <f>IF(ISTEXT(overallRate),"Effectuez l’étape 1",IF($C1445="Yes","Use Step 2a) Weekly for employees on leave with pay",IF(OR(COUNT($D1445,F1445)&lt;&gt;2,overallRate=0),0,IF(revenueReduction&gt;0.3,MAX(IF($B1445="Oui - sans lien de dépendance",MIN(2258,F1445,$D1445)*overallRate,MIN(2258,F1445)*overallRate),ROUND(MAX(IF($B1445="Non - avec lien de dépendance",0,MIN((0.75*F1445),1694)),MIN(F1445,(0.75*$D1445),1694)),2)),IF($B1445="Non - avec lien de dépendance",MIN(1129,F1445,$D1445)*overallRate,MIN(2258,F1445)*overallRate)))))</f>
        <v>Effectuez l’étape 1</v>
      </c>
      <c r="I1445" s="3">
        <f t="shared" si="22"/>
        <v>0</v>
      </c>
    </row>
    <row r="1446" spans="7:9" x14ac:dyDescent="0.5">
      <c r="G1446" s="68" t="str">
        <f>IF(ISTEXT(overallRate),"Effectuez l’étape 1",IF($C1446="Yes","Use Step 2a) Weekly for employees on leave with pay",IF(OR(COUNT($D1446,E1446)&lt;&gt;2,overallRate=0),0,IF(revenueReduction&gt;0.3,MAX(IF($B1446="Oui - sans lien de dépendance",MIN(2258,E1446,$D1446)*overallRate,MIN(2258,E1446)*overallRate),ROUND(MAX(IF($B1446="Non - avec lien de dépendance",0,MIN((0.75*E1446),1694)),MIN(E1446,(0.75*$D1446),1694)),2)),IF($B1446="Non - avec lien de dépendance",MIN(1129,E1446,$D1446)*overallRate,MIN(2258,E1446)*overallRate)))))</f>
        <v>Effectuez l’étape 1</v>
      </c>
      <c r="H1446" s="68" t="str">
        <f>IF(ISTEXT(overallRate),"Effectuez l’étape 1",IF($C1446="Yes","Use Step 2a) Weekly for employees on leave with pay",IF(OR(COUNT($D1446,F1446)&lt;&gt;2,overallRate=0),0,IF(revenueReduction&gt;0.3,MAX(IF($B1446="Oui - sans lien de dépendance",MIN(2258,F1446,$D1446)*overallRate,MIN(2258,F1446)*overallRate),ROUND(MAX(IF($B1446="Non - avec lien de dépendance",0,MIN((0.75*F1446),1694)),MIN(F1446,(0.75*$D1446),1694)),2)),IF($B1446="Non - avec lien de dépendance",MIN(1129,F1446,$D1446)*overallRate,MIN(2258,F1446)*overallRate)))))</f>
        <v>Effectuez l’étape 1</v>
      </c>
      <c r="I1446" s="3">
        <f t="shared" si="22"/>
        <v>0</v>
      </c>
    </row>
    <row r="1447" spans="7:9" x14ac:dyDescent="0.5">
      <c r="G1447" s="68" t="str">
        <f>IF(ISTEXT(overallRate),"Effectuez l’étape 1",IF($C1447="Yes","Use Step 2a) Weekly for employees on leave with pay",IF(OR(COUNT($D1447,E1447)&lt;&gt;2,overallRate=0),0,IF(revenueReduction&gt;0.3,MAX(IF($B1447="Oui - sans lien de dépendance",MIN(2258,E1447,$D1447)*overallRate,MIN(2258,E1447)*overallRate),ROUND(MAX(IF($B1447="Non - avec lien de dépendance",0,MIN((0.75*E1447),1694)),MIN(E1447,(0.75*$D1447),1694)),2)),IF($B1447="Non - avec lien de dépendance",MIN(1129,E1447,$D1447)*overallRate,MIN(2258,E1447)*overallRate)))))</f>
        <v>Effectuez l’étape 1</v>
      </c>
      <c r="H1447" s="68" t="str">
        <f>IF(ISTEXT(overallRate),"Effectuez l’étape 1",IF($C1447="Yes","Use Step 2a) Weekly for employees on leave with pay",IF(OR(COUNT($D1447,F1447)&lt;&gt;2,overallRate=0),0,IF(revenueReduction&gt;0.3,MAX(IF($B1447="Oui - sans lien de dépendance",MIN(2258,F1447,$D1447)*overallRate,MIN(2258,F1447)*overallRate),ROUND(MAX(IF($B1447="Non - avec lien de dépendance",0,MIN((0.75*F1447),1694)),MIN(F1447,(0.75*$D1447),1694)),2)),IF($B1447="Non - avec lien de dépendance",MIN(1129,F1447,$D1447)*overallRate,MIN(2258,F1447)*overallRate)))))</f>
        <v>Effectuez l’étape 1</v>
      </c>
      <c r="I1447" s="3">
        <f t="shared" si="22"/>
        <v>0</v>
      </c>
    </row>
    <row r="1448" spans="7:9" x14ac:dyDescent="0.5">
      <c r="G1448" s="68" t="str">
        <f>IF(ISTEXT(overallRate),"Effectuez l’étape 1",IF($C1448="Yes","Use Step 2a) Weekly for employees on leave with pay",IF(OR(COUNT($D1448,E1448)&lt;&gt;2,overallRate=0),0,IF(revenueReduction&gt;0.3,MAX(IF($B1448="Oui - sans lien de dépendance",MIN(2258,E1448,$D1448)*overallRate,MIN(2258,E1448)*overallRate),ROUND(MAX(IF($B1448="Non - avec lien de dépendance",0,MIN((0.75*E1448),1694)),MIN(E1448,(0.75*$D1448),1694)),2)),IF($B1448="Non - avec lien de dépendance",MIN(1129,E1448,$D1448)*overallRate,MIN(2258,E1448)*overallRate)))))</f>
        <v>Effectuez l’étape 1</v>
      </c>
      <c r="H1448" s="68" t="str">
        <f>IF(ISTEXT(overallRate),"Effectuez l’étape 1",IF($C1448="Yes","Use Step 2a) Weekly for employees on leave with pay",IF(OR(COUNT($D1448,F1448)&lt;&gt;2,overallRate=0),0,IF(revenueReduction&gt;0.3,MAX(IF($B1448="Oui - sans lien de dépendance",MIN(2258,F1448,$D1448)*overallRate,MIN(2258,F1448)*overallRate),ROUND(MAX(IF($B1448="Non - avec lien de dépendance",0,MIN((0.75*F1448),1694)),MIN(F1448,(0.75*$D1448),1694)),2)),IF($B1448="Non - avec lien de dépendance",MIN(1129,F1448,$D1448)*overallRate,MIN(2258,F1448)*overallRate)))))</f>
        <v>Effectuez l’étape 1</v>
      </c>
      <c r="I1448" s="3">
        <f t="shared" si="22"/>
        <v>0</v>
      </c>
    </row>
    <row r="1449" spans="7:9" x14ac:dyDescent="0.5">
      <c r="G1449" s="68" t="str">
        <f>IF(ISTEXT(overallRate),"Effectuez l’étape 1",IF($C1449="Yes","Use Step 2a) Weekly for employees on leave with pay",IF(OR(COUNT($D1449,E1449)&lt;&gt;2,overallRate=0),0,IF(revenueReduction&gt;0.3,MAX(IF($B1449="Oui - sans lien de dépendance",MIN(2258,E1449,$D1449)*overallRate,MIN(2258,E1449)*overallRate),ROUND(MAX(IF($B1449="Non - avec lien de dépendance",0,MIN((0.75*E1449),1694)),MIN(E1449,(0.75*$D1449),1694)),2)),IF($B1449="Non - avec lien de dépendance",MIN(1129,E1449,$D1449)*overallRate,MIN(2258,E1449)*overallRate)))))</f>
        <v>Effectuez l’étape 1</v>
      </c>
      <c r="H1449" s="68" t="str">
        <f>IF(ISTEXT(overallRate),"Effectuez l’étape 1",IF($C1449="Yes","Use Step 2a) Weekly for employees on leave with pay",IF(OR(COUNT($D1449,F1449)&lt;&gt;2,overallRate=0),0,IF(revenueReduction&gt;0.3,MAX(IF($B1449="Oui - sans lien de dépendance",MIN(2258,F1449,$D1449)*overallRate,MIN(2258,F1449)*overallRate),ROUND(MAX(IF($B1449="Non - avec lien de dépendance",0,MIN((0.75*F1449),1694)),MIN(F1449,(0.75*$D1449),1694)),2)),IF($B1449="Non - avec lien de dépendance",MIN(1129,F1449,$D1449)*overallRate,MIN(2258,F1449)*overallRate)))))</f>
        <v>Effectuez l’étape 1</v>
      </c>
      <c r="I1449" s="3">
        <f t="shared" si="22"/>
        <v>0</v>
      </c>
    </row>
    <row r="1450" spans="7:9" x14ac:dyDescent="0.5">
      <c r="G1450" s="68" t="str">
        <f>IF(ISTEXT(overallRate),"Effectuez l’étape 1",IF($C1450="Yes","Use Step 2a) Weekly for employees on leave with pay",IF(OR(COUNT($D1450,E1450)&lt;&gt;2,overallRate=0),0,IF(revenueReduction&gt;0.3,MAX(IF($B1450="Oui - sans lien de dépendance",MIN(2258,E1450,$D1450)*overallRate,MIN(2258,E1450)*overallRate),ROUND(MAX(IF($B1450="Non - avec lien de dépendance",0,MIN((0.75*E1450),1694)),MIN(E1450,(0.75*$D1450),1694)),2)),IF($B1450="Non - avec lien de dépendance",MIN(1129,E1450,$D1450)*overallRate,MIN(2258,E1450)*overallRate)))))</f>
        <v>Effectuez l’étape 1</v>
      </c>
      <c r="H1450" s="68" t="str">
        <f>IF(ISTEXT(overallRate),"Effectuez l’étape 1",IF($C1450="Yes","Use Step 2a) Weekly for employees on leave with pay",IF(OR(COUNT($D1450,F1450)&lt;&gt;2,overallRate=0),0,IF(revenueReduction&gt;0.3,MAX(IF($B1450="Oui - sans lien de dépendance",MIN(2258,F1450,$D1450)*overallRate,MIN(2258,F1450)*overallRate),ROUND(MAX(IF($B1450="Non - avec lien de dépendance",0,MIN((0.75*F1450),1694)),MIN(F1450,(0.75*$D1450),1694)),2)),IF($B1450="Non - avec lien de dépendance",MIN(1129,F1450,$D1450)*overallRate,MIN(2258,F1450)*overallRate)))))</f>
        <v>Effectuez l’étape 1</v>
      </c>
      <c r="I1450" s="3">
        <f t="shared" si="22"/>
        <v>0</v>
      </c>
    </row>
    <row r="1451" spans="7:9" x14ac:dyDescent="0.5">
      <c r="G1451" s="68" t="str">
        <f>IF(ISTEXT(overallRate),"Effectuez l’étape 1",IF($C1451="Yes","Use Step 2a) Weekly for employees on leave with pay",IF(OR(COUNT($D1451,E1451)&lt;&gt;2,overallRate=0),0,IF(revenueReduction&gt;0.3,MAX(IF($B1451="Oui - sans lien de dépendance",MIN(2258,E1451,$D1451)*overallRate,MIN(2258,E1451)*overallRate),ROUND(MAX(IF($B1451="Non - avec lien de dépendance",0,MIN((0.75*E1451),1694)),MIN(E1451,(0.75*$D1451),1694)),2)),IF($B1451="Non - avec lien de dépendance",MIN(1129,E1451,$D1451)*overallRate,MIN(2258,E1451)*overallRate)))))</f>
        <v>Effectuez l’étape 1</v>
      </c>
      <c r="H1451" s="68" t="str">
        <f>IF(ISTEXT(overallRate),"Effectuez l’étape 1",IF($C1451="Yes","Use Step 2a) Weekly for employees on leave with pay",IF(OR(COUNT($D1451,F1451)&lt;&gt;2,overallRate=0),0,IF(revenueReduction&gt;0.3,MAX(IF($B1451="Oui - sans lien de dépendance",MIN(2258,F1451,$D1451)*overallRate,MIN(2258,F1451)*overallRate),ROUND(MAX(IF($B1451="Non - avec lien de dépendance",0,MIN((0.75*F1451),1694)),MIN(F1451,(0.75*$D1451),1694)),2)),IF($B1451="Non - avec lien de dépendance",MIN(1129,F1451,$D1451)*overallRate,MIN(2258,F1451)*overallRate)))))</f>
        <v>Effectuez l’étape 1</v>
      </c>
      <c r="I1451" s="3">
        <f t="shared" si="22"/>
        <v>0</v>
      </c>
    </row>
    <row r="1452" spans="7:9" x14ac:dyDescent="0.5">
      <c r="G1452" s="68" t="str">
        <f>IF(ISTEXT(overallRate),"Effectuez l’étape 1",IF($C1452="Yes","Use Step 2a) Weekly for employees on leave with pay",IF(OR(COUNT($D1452,E1452)&lt;&gt;2,overallRate=0),0,IF(revenueReduction&gt;0.3,MAX(IF($B1452="Oui - sans lien de dépendance",MIN(2258,E1452,$D1452)*overallRate,MIN(2258,E1452)*overallRate),ROUND(MAX(IF($B1452="Non - avec lien de dépendance",0,MIN((0.75*E1452),1694)),MIN(E1452,(0.75*$D1452),1694)),2)),IF($B1452="Non - avec lien de dépendance",MIN(1129,E1452,$D1452)*overallRate,MIN(2258,E1452)*overallRate)))))</f>
        <v>Effectuez l’étape 1</v>
      </c>
      <c r="H1452" s="68" t="str">
        <f>IF(ISTEXT(overallRate),"Effectuez l’étape 1",IF($C1452="Yes","Use Step 2a) Weekly for employees on leave with pay",IF(OR(COUNT($D1452,F1452)&lt;&gt;2,overallRate=0),0,IF(revenueReduction&gt;0.3,MAX(IF($B1452="Oui - sans lien de dépendance",MIN(2258,F1452,$D1452)*overallRate,MIN(2258,F1452)*overallRate),ROUND(MAX(IF($B1452="Non - avec lien de dépendance",0,MIN((0.75*F1452),1694)),MIN(F1452,(0.75*$D1452),1694)),2)),IF($B1452="Non - avec lien de dépendance",MIN(1129,F1452,$D1452)*overallRate,MIN(2258,F1452)*overallRate)))))</f>
        <v>Effectuez l’étape 1</v>
      </c>
      <c r="I1452" s="3">
        <f t="shared" si="22"/>
        <v>0</v>
      </c>
    </row>
    <row r="1453" spans="7:9" x14ac:dyDescent="0.5">
      <c r="G1453" s="68" t="str">
        <f>IF(ISTEXT(overallRate),"Effectuez l’étape 1",IF($C1453="Yes","Use Step 2a) Weekly for employees on leave with pay",IF(OR(COUNT($D1453,E1453)&lt;&gt;2,overallRate=0),0,IF(revenueReduction&gt;0.3,MAX(IF($B1453="Oui - sans lien de dépendance",MIN(2258,E1453,$D1453)*overallRate,MIN(2258,E1453)*overallRate),ROUND(MAX(IF($B1453="Non - avec lien de dépendance",0,MIN((0.75*E1453),1694)),MIN(E1453,(0.75*$D1453),1694)),2)),IF($B1453="Non - avec lien de dépendance",MIN(1129,E1453,$D1453)*overallRate,MIN(2258,E1453)*overallRate)))))</f>
        <v>Effectuez l’étape 1</v>
      </c>
      <c r="H1453" s="68" t="str">
        <f>IF(ISTEXT(overallRate),"Effectuez l’étape 1",IF($C1453="Yes","Use Step 2a) Weekly for employees on leave with pay",IF(OR(COUNT($D1453,F1453)&lt;&gt;2,overallRate=0),0,IF(revenueReduction&gt;0.3,MAX(IF($B1453="Oui - sans lien de dépendance",MIN(2258,F1453,$D1453)*overallRate,MIN(2258,F1453)*overallRate),ROUND(MAX(IF($B1453="Non - avec lien de dépendance",0,MIN((0.75*F1453),1694)),MIN(F1453,(0.75*$D1453),1694)),2)),IF($B1453="Non - avec lien de dépendance",MIN(1129,F1453,$D1453)*overallRate,MIN(2258,F1453)*overallRate)))))</f>
        <v>Effectuez l’étape 1</v>
      </c>
      <c r="I1453" s="3">
        <f t="shared" si="22"/>
        <v>0</v>
      </c>
    </row>
    <row r="1454" spans="7:9" x14ac:dyDescent="0.5">
      <c r="G1454" s="68" t="str">
        <f>IF(ISTEXT(overallRate),"Effectuez l’étape 1",IF($C1454="Yes","Use Step 2a) Weekly for employees on leave with pay",IF(OR(COUNT($D1454,E1454)&lt;&gt;2,overallRate=0),0,IF(revenueReduction&gt;0.3,MAX(IF($B1454="Oui - sans lien de dépendance",MIN(2258,E1454,$D1454)*overallRate,MIN(2258,E1454)*overallRate),ROUND(MAX(IF($B1454="Non - avec lien de dépendance",0,MIN((0.75*E1454),1694)),MIN(E1454,(0.75*$D1454),1694)),2)),IF($B1454="Non - avec lien de dépendance",MIN(1129,E1454,$D1454)*overallRate,MIN(2258,E1454)*overallRate)))))</f>
        <v>Effectuez l’étape 1</v>
      </c>
      <c r="H1454" s="68" t="str">
        <f>IF(ISTEXT(overallRate),"Effectuez l’étape 1",IF($C1454="Yes","Use Step 2a) Weekly for employees on leave with pay",IF(OR(COUNT($D1454,F1454)&lt;&gt;2,overallRate=0),0,IF(revenueReduction&gt;0.3,MAX(IF($B1454="Oui - sans lien de dépendance",MIN(2258,F1454,$D1454)*overallRate,MIN(2258,F1454)*overallRate),ROUND(MAX(IF($B1454="Non - avec lien de dépendance",0,MIN((0.75*F1454),1694)),MIN(F1454,(0.75*$D1454),1694)),2)),IF($B1454="Non - avec lien de dépendance",MIN(1129,F1454,$D1454)*overallRate,MIN(2258,F1454)*overallRate)))))</f>
        <v>Effectuez l’étape 1</v>
      </c>
      <c r="I1454" s="3">
        <f t="shared" si="22"/>
        <v>0</v>
      </c>
    </row>
    <row r="1455" spans="7:9" x14ac:dyDescent="0.5">
      <c r="G1455" s="68" t="str">
        <f>IF(ISTEXT(overallRate),"Effectuez l’étape 1",IF($C1455="Yes","Use Step 2a) Weekly for employees on leave with pay",IF(OR(COUNT($D1455,E1455)&lt;&gt;2,overallRate=0),0,IF(revenueReduction&gt;0.3,MAX(IF($B1455="Oui - sans lien de dépendance",MIN(2258,E1455,$D1455)*overallRate,MIN(2258,E1455)*overallRate),ROUND(MAX(IF($B1455="Non - avec lien de dépendance",0,MIN((0.75*E1455),1694)),MIN(E1455,(0.75*$D1455),1694)),2)),IF($B1455="Non - avec lien de dépendance",MIN(1129,E1455,$D1455)*overallRate,MIN(2258,E1455)*overallRate)))))</f>
        <v>Effectuez l’étape 1</v>
      </c>
      <c r="H1455" s="68" t="str">
        <f>IF(ISTEXT(overallRate),"Effectuez l’étape 1",IF($C1455="Yes","Use Step 2a) Weekly for employees on leave with pay",IF(OR(COUNT($D1455,F1455)&lt;&gt;2,overallRate=0),0,IF(revenueReduction&gt;0.3,MAX(IF($B1455="Oui - sans lien de dépendance",MIN(2258,F1455,$D1455)*overallRate,MIN(2258,F1455)*overallRate),ROUND(MAX(IF($B1455="Non - avec lien de dépendance",0,MIN((0.75*F1455),1694)),MIN(F1455,(0.75*$D1455),1694)),2)),IF($B1455="Non - avec lien de dépendance",MIN(1129,F1455,$D1455)*overallRate,MIN(2258,F1455)*overallRate)))))</f>
        <v>Effectuez l’étape 1</v>
      </c>
      <c r="I1455" s="3">
        <f t="shared" si="22"/>
        <v>0</v>
      </c>
    </row>
    <row r="1456" spans="7:9" x14ac:dyDescent="0.5">
      <c r="G1456" s="68" t="str">
        <f>IF(ISTEXT(overallRate),"Effectuez l’étape 1",IF($C1456="Yes","Use Step 2a) Weekly for employees on leave with pay",IF(OR(COUNT($D1456,E1456)&lt;&gt;2,overallRate=0),0,IF(revenueReduction&gt;0.3,MAX(IF($B1456="Oui - sans lien de dépendance",MIN(2258,E1456,$D1456)*overallRate,MIN(2258,E1456)*overallRate),ROUND(MAX(IF($B1456="Non - avec lien de dépendance",0,MIN((0.75*E1456),1694)),MIN(E1456,(0.75*$D1456),1694)),2)),IF($B1456="Non - avec lien de dépendance",MIN(1129,E1456,$D1456)*overallRate,MIN(2258,E1456)*overallRate)))))</f>
        <v>Effectuez l’étape 1</v>
      </c>
      <c r="H1456" s="68" t="str">
        <f>IF(ISTEXT(overallRate),"Effectuez l’étape 1",IF($C1456="Yes","Use Step 2a) Weekly for employees on leave with pay",IF(OR(COUNT($D1456,F1456)&lt;&gt;2,overallRate=0),0,IF(revenueReduction&gt;0.3,MAX(IF($B1456="Oui - sans lien de dépendance",MIN(2258,F1456,$D1456)*overallRate,MIN(2258,F1456)*overallRate),ROUND(MAX(IF($B1456="Non - avec lien de dépendance",0,MIN((0.75*F1456),1694)),MIN(F1456,(0.75*$D1456),1694)),2)),IF($B1456="Non - avec lien de dépendance",MIN(1129,F1456,$D1456)*overallRate,MIN(2258,F1456)*overallRate)))))</f>
        <v>Effectuez l’étape 1</v>
      </c>
      <c r="I1456" s="3">
        <f t="shared" si="22"/>
        <v>0</v>
      </c>
    </row>
    <row r="1457" spans="7:9" x14ac:dyDescent="0.5">
      <c r="G1457" s="68" t="str">
        <f>IF(ISTEXT(overallRate),"Effectuez l’étape 1",IF($C1457="Yes","Use Step 2a) Weekly for employees on leave with pay",IF(OR(COUNT($D1457,E1457)&lt;&gt;2,overallRate=0),0,IF(revenueReduction&gt;0.3,MAX(IF($B1457="Oui - sans lien de dépendance",MIN(2258,E1457,$D1457)*overallRate,MIN(2258,E1457)*overallRate),ROUND(MAX(IF($B1457="Non - avec lien de dépendance",0,MIN((0.75*E1457),1694)),MIN(E1457,(0.75*$D1457),1694)),2)),IF($B1457="Non - avec lien de dépendance",MIN(1129,E1457,$D1457)*overallRate,MIN(2258,E1457)*overallRate)))))</f>
        <v>Effectuez l’étape 1</v>
      </c>
      <c r="H1457" s="68" t="str">
        <f>IF(ISTEXT(overallRate),"Effectuez l’étape 1",IF($C1457="Yes","Use Step 2a) Weekly for employees on leave with pay",IF(OR(COUNT($D1457,F1457)&lt;&gt;2,overallRate=0),0,IF(revenueReduction&gt;0.3,MAX(IF($B1457="Oui - sans lien de dépendance",MIN(2258,F1457,$D1457)*overallRate,MIN(2258,F1457)*overallRate),ROUND(MAX(IF($B1457="Non - avec lien de dépendance",0,MIN((0.75*F1457),1694)),MIN(F1457,(0.75*$D1457),1694)),2)),IF($B1457="Non - avec lien de dépendance",MIN(1129,F1457,$D1457)*overallRate,MIN(2258,F1457)*overallRate)))))</f>
        <v>Effectuez l’étape 1</v>
      </c>
      <c r="I1457" s="3">
        <f t="shared" si="22"/>
        <v>0</v>
      </c>
    </row>
    <row r="1458" spans="7:9" x14ac:dyDescent="0.5">
      <c r="G1458" s="68" t="str">
        <f>IF(ISTEXT(overallRate),"Effectuez l’étape 1",IF($C1458="Yes","Use Step 2a) Weekly for employees on leave with pay",IF(OR(COUNT($D1458,E1458)&lt;&gt;2,overallRate=0),0,IF(revenueReduction&gt;0.3,MAX(IF($B1458="Oui - sans lien de dépendance",MIN(2258,E1458,$D1458)*overallRate,MIN(2258,E1458)*overallRate),ROUND(MAX(IF($B1458="Non - avec lien de dépendance",0,MIN((0.75*E1458),1694)),MIN(E1458,(0.75*$D1458),1694)),2)),IF($B1458="Non - avec lien de dépendance",MIN(1129,E1458,$D1458)*overallRate,MIN(2258,E1458)*overallRate)))))</f>
        <v>Effectuez l’étape 1</v>
      </c>
      <c r="H1458" s="68" t="str">
        <f>IF(ISTEXT(overallRate),"Effectuez l’étape 1",IF($C1458="Yes","Use Step 2a) Weekly for employees on leave with pay",IF(OR(COUNT($D1458,F1458)&lt;&gt;2,overallRate=0),0,IF(revenueReduction&gt;0.3,MAX(IF($B1458="Oui - sans lien de dépendance",MIN(2258,F1458,$D1458)*overallRate,MIN(2258,F1458)*overallRate),ROUND(MAX(IF($B1458="Non - avec lien de dépendance",0,MIN((0.75*F1458),1694)),MIN(F1458,(0.75*$D1458),1694)),2)),IF($B1458="Non - avec lien de dépendance",MIN(1129,F1458,$D1458)*overallRate,MIN(2258,F1458)*overallRate)))))</f>
        <v>Effectuez l’étape 1</v>
      </c>
      <c r="I1458" s="3">
        <f t="shared" si="22"/>
        <v>0</v>
      </c>
    </row>
    <row r="1459" spans="7:9" x14ac:dyDescent="0.5">
      <c r="G1459" s="68" t="str">
        <f>IF(ISTEXT(overallRate),"Effectuez l’étape 1",IF($C1459="Yes","Use Step 2a) Weekly for employees on leave with pay",IF(OR(COUNT($D1459,E1459)&lt;&gt;2,overallRate=0),0,IF(revenueReduction&gt;0.3,MAX(IF($B1459="Oui - sans lien de dépendance",MIN(2258,E1459,$D1459)*overallRate,MIN(2258,E1459)*overallRate),ROUND(MAX(IF($B1459="Non - avec lien de dépendance",0,MIN((0.75*E1459),1694)),MIN(E1459,(0.75*$D1459),1694)),2)),IF($B1459="Non - avec lien de dépendance",MIN(1129,E1459,$D1459)*overallRate,MIN(2258,E1459)*overallRate)))))</f>
        <v>Effectuez l’étape 1</v>
      </c>
      <c r="H1459" s="68" t="str">
        <f>IF(ISTEXT(overallRate),"Effectuez l’étape 1",IF($C1459="Yes","Use Step 2a) Weekly for employees on leave with pay",IF(OR(COUNT($D1459,F1459)&lt;&gt;2,overallRate=0),0,IF(revenueReduction&gt;0.3,MAX(IF($B1459="Oui - sans lien de dépendance",MIN(2258,F1459,$D1459)*overallRate,MIN(2258,F1459)*overallRate),ROUND(MAX(IF($B1459="Non - avec lien de dépendance",0,MIN((0.75*F1459),1694)),MIN(F1459,(0.75*$D1459),1694)),2)),IF($B1459="Non - avec lien de dépendance",MIN(1129,F1459,$D1459)*overallRate,MIN(2258,F1459)*overallRate)))))</f>
        <v>Effectuez l’étape 1</v>
      </c>
      <c r="I1459" s="3">
        <f t="shared" si="22"/>
        <v>0</v>
      </c>
    </row>
    <row r="1460" spans="7:9" x14ac:dyDescent="0.5">
      <c r="G1460" s="68" t="str">
        <f>IF(ISTEXT(overallRate),"Effectuez l’étape 1",IF($C1460="Yes","Use Step 2a) Weekly for employees on leave with pay",IF(OR(COUNT($D1460,E1460)&lt;&gt;2,overallRate=0),0,IF(revenueReduction&gt;0.3,MAX(IF($B1460="Oui - sans lien de dépendance",MIN(2258,E1460,$D1460)*overallRate,MIN(2258,E1460)*overallRate),ROUND(MAX(IF($B1460="Non - avec lien de dépendance",0,MIN((0.75*E1460),1694)),MIN(E1460,(0.75*$D1460),1694)),2)),IF($B1460="Non - avec lien de dépendance",MIN(1129,E1460,$D1460)*overallRate,MIN(2258,E1460)*overallRate)))))</f>
        <v>Effectuez l’étape 1</v>
      </c>
      <c r="H1460" s="68" t="str">
        <f>IF(ISTEXT(overallRate),"Effectuez l’étape 1",IF($C1460="Yes","Use Step 2a) Weekly for employees on leave with pay",IF(OR(COUNT($D1460,F1460)&lt;&gt;2,overallRate=0),0,IF(revenueReduction&gt;0.3,MAX(IF($B1460="Oui - sans lien de dépendance",MIN(2258,F1460,$D1460)*overallRate,MIN(2258,F1460)*overallRate),ROUND(MAX(IF($B1460="Non - avec lien de dépendance",0,MIN((0.75*F1460),1694)),MIN(F1460,(0.75*$D1460),1694)),2)),IF($B1460="Non - avec lien de dépendance",MIN(1129,F1460,$D1460)*overallRate,MIN(2258,F1460)*overallRate)))))</f>
        <v>Effectuez l’étape 1</v>
      </c>
      <c r="I1460" s="3">
        <f t="shared" si="22"/>
        <v>0</v>
      </c>
    </row>
    <row r="1461" spans="7:9" x14ac:dyDescent="0.5">
      <c r="G1461" s="68" t="str">
        <f>IF(ISTEXT(overallRate),"Effectuez l’étape 1",IF($C1461="Yes","Use Step 2a) Weekly for employees on leave with pay",IF(OR(COUNT($D1461,E1461)&lt;&gt;2,overallRate=0),0,IF(revenueReduction&gt;0.3,MAX(IF($B1461="Oui - sans lien de dépendance",MIN(2258,E1461,$D1461)*overallRate,MIN(2258,E1461)*overallRate),ROUND(MAX(IF($B1461="Non - avec lien de dépendance",0,MIN((0.75*E1461),1694)),MIN(E1461,(0.75*$D1461),1694)),2)),IF($B1461="Non - avec lien de dépendance",MIN(1129,E1461,$D1461)*overallRate,MIN(2258,E1461)*overallRate)))))</f>
        <v>Effectuez l’étape 1</v>
      </c>
      <c r="H1461" s="68" t="str">
        <f>IF(ISTEXT(overallRate),"Effectuez l’étape 1",IF($C1461="Yes","Use Step 2a) Weekly for employees on leave with pay",IF(OR(COUNT($D1461,F1461)&lt;&gt;2,overallRate=0),0,IF(revenueReduction&gt;0.3,MAX(IF($B1461="Oui - sans lien de dépendance",MIN(2258,F1461,$D1461)*overallRate,MIN(2258,F1461)*overallRate),ROUND(MAX(IF($B1461="Non - avec lien de dépendance",0,MIN((0.75*F1461),1694)),MIN(F1461,(0.75*$D1461),1694)),2)),IF($B1461="Non - avec lien de dépendance",MIN(1129,F1461,$D1461)*overallRate,MIN(2258,F1461)*overallRate)))))</f>
        <v>Effectuez l’étape 1</v>
      </c>
      <c r="I1461" s="3">
        <f t="shared" si="22"/>
        <v>0</v>
      </c>
    </row>
    <row r="1462" spans="7:9" x14ac:dyDescent="0.5">
      <c r="G1462" s="68" t="str">
        <f>IF(ISTEXT(overallRate),"Effectuez l’étape 1",IF($C1462="Yes","Use Step 2a) Weekly for employees on leave with pay",IF(OR(COUNT($D1462,E1462)&lt;&gt;2,overallRate=0),0,IF(revenueReduction&gt;0.3,MAX(IF($B1462="Oui - sans lien de dépendance",MIN(2258,E1462,$D1462)*overallRate,MIN(2258,E1462)*overallRate),ROUND(MAX(IF($B1462="Non - avec lien de dépendance",0,MIN((0.75*E1462),1694)),MIN(E1462,(0.75*$D1462),1694)),2)),IF($B1462="Non - avec lien de dépendance",MIN(1129,E1462,$D1462)*overallRate,MIN(2258,E1462)*overallRate)))))</f>
        <v>Effectuez l’étape 1</v>
      </c>
      <c r="H1462" s="68" t="str">
        <f>IF(ISTEXT(overallRate),"Effectuez l’étape 1",IF($C1462="Yes","Use Step 2a) Weekly for employees on leave with pay",IF(OR(COUNT($D1462,F1462)&lt;&gt;2,overallRate=0),0,IF(revenueReduction&gt;0.3,MAX(IF($B1462="Oui - sans lien de dépendance",MIN(2258,F1462,$D1462)*overallRate,MIN(2258,F1462)*overallRate),ROUND(MAX(IF($B1462="Non - avec lien de dépendance",0,MIN((0.75*F1462),1694)),MIN(F1462,(0.75*$D1462),1694)),2)),IF($B1462="Non - avec lien de dépendance",MIN(1129,F1462,$D1462)*overallRate,MIN(2258,F1462)*overallRate)))))</f>
        <v>Effectuez l’étape 1</v>
      </c>
      <c r="I1462" s="3">
        <f t="shared" si="22"/>
        <v>0</v>
      </c>
    </row>
    <row r="1463" spans="7:9" x14ac:dyDescent="0.5">
      <c r="G1463" s="68" t="str">
        <f>IF(ISTEXT(overallRate),"Effectuez l’étape 1",IF($C1463="Yes","Use Step 2a) Weekly for employees on leave with pay",IF(OR(COUNT($D1463,E1463)&lt;&gt;2,overallRate=0),0,IF(revenueReduction&gt;0.3,MAX(IF($B1463="Oui - sans lien de dépendance",MIN(2258,E1463,$D1463)*overallRate,MIN(2258,E1463)*overallRate),ROUND(MAX(IF($B1463="Non - avec lien de dépendance",0,MIN((0.75*E1463),1694)),MIN(E1463,(0.75*$D1463),1694)),2)),IF($B1463="Non - avec lien de dépendance",MIN(1129,E1463,$D1463)*overallRate,MIN(2258,E1463)*overallRate)))))</f>
        <v>Effectuez l’étape 1</v>
      </c>
      <c r="H1463" s="68" t="str">
        <f>IF(ISTEXT(overallRate),"Effectuez l’étape 1",IF($C1463="Yes","Use Step 2a) Weekly for employees on leave with pay",IF(OR(COUNT($D1463,F1463)&lt;&gt;2,overallRate=0),0,IF(revenueReduction&gt;0.3,MAX(IF($B1463="Oui - sans lien de dépendance",MIN(2258,F1463,$D1463)*overallRate,MIN(2258,F1463)*overallRate),ROUND(MAX(IF($B1463="Non - avec lien de dépendance",0,MIN((0.75*F1463),1694)),MIN(F1463,(0.75*$D1463),1694)),2)),IF($B1463="Non - avec lien de dépendance",MIN(1129,F1463,$D1463)*overallRate,MIN(2258,F1463)*overallRate)))))</f>
        <v>Effectuez l’étape 1</v>
      </c>
      <c r="I1463" s="3">
        <f t="shared" si="22"/>
        <v>0</v>
      </c>
    </row>
    <row r="1464" spans="7:9" x14ac:dyDescent="0.5">
      <c r="G1464" s="68" t="str">
        <f>IF(ISTEXT(overallRate),"Effectuez l’étape 1",IF($C1464="Yes","Use Step 2a) Weekly for employees on leave with pay",IF(OR(COUNT($D1464,E1464)&lt;&gt;2,overallRate=0),0,IF(revenueReduction&gt;0.3,MAX(IF($B1464="Oui - sans lien de dépendance",MIN(2258,E1464,$D1464)*overallRate,MIN(2258,E1464)*overallRate),ROUND(MAX(IF($B1464="Non - avec lien de dépendance",0,MIN((0.75*E1464),1694)),MIN(E1464,(0.75*$D1464),1694)),2)),IF($B1464="Non - avec lien de dépendance",MIN(1129,E1464,$D1464)*overallRate,MIN(2258,E1464)*overallRate)))))</f>
        <v>Effectuez l’étape 1</v>
      </c>
      <c r="H1464" s="68" t="str">
        <f>IF(ISTEXT(overallRate),"Effectuez l’étape 1",IF($C1464="Yes","Use Step 2a) Weekly for employees on leave with pay",IF(OR(COUNT($D1464,F1464)&lt;&gt;2,overallRate=0),0,IF(revenueReduction&gt;0.3,MAX(IF($B1464="Oui - sans lien de dépendance",MIN(2258,F1464,$D1464)*overallRate,MIN(2258,F1464)*overallRate),ROUND(MAX(IF($B1464="Non - avec lien de dépendance",0,MIN((0.75*F1464),1694)),MIN(F1464,(0.75*$D1464),1694)),2)),IF($B1464="Non - avec lien de dépendance",MIN(1129,F1464,$D1464)*overallRate,MIN(2258,F1464)*overallRate)))))</f>
        <v>Effectuez l’étape 1</v>
      </c>
      <c r="I1464" s="3">
        <f t="shared" si="22"/>
        <v>0</v>
      </c>
    </row>
    <row r="1465" spans="7:9" x14ac:dyDescent="0.5">
      <c r="G1465" s="68" t="str">
        <f>IF(ISTEXT(overallRate),"Effectuez l’étape 1",IF($C1465="Yes","Use Step 2a) Weekly for employees on leave with pay",IF(OR(COUNT($D1465,E1465)&lt;&gt;2,overallRate=0),0,IF(revenueReduction&gt;0.3,MAX(IF($B1465="Oui - sans lien de dépendance",MIN(2258,E1465,$D1465)*overallRate,MIN(2258,E1465)*overallRate),ROUND(MAX(IF($B1465="Non - avec lien de dépendance",0,MIN((0.75*E1465),1694)),MIN(E1465,(0.75*$D1465),1694)),2)),IF($B1465="Non - avec lien de dépendance",MIN(1129,E1465,$D1465)*overallRate,MIN(2258,E1465)*overallRate)))))</f>
        <v>Effectuez l’étape 1</v>
      </c>
      <c r="H1465" s="68" t="str">
        <f>IF(ISTEXT(overallRate),"Effectuez l’étape 1",IF($C1465="Yes","Use Step 2a) Weekly for employees on leave with pay",IF(OR(COUNT($D1465,F1465)&lt;&gt;2,overallRate=0),0,IF(revenueReduction&gt;0.3,MAX(IF($B1465="Oui - sans lien de dépendance",MIN(2258,F1465,$D1465)*overallRate,MIN(2258,F1465)*overallRate),ROUND(MAX(IF($B1465="Non - avec lien de dépendance",0,MIN((0.75*F1465),1694)),MIN(F1465,(0.75*$D1465),1694)),2)),IF($B1465="Non - avec lien de dépendance",MIN(1129,F1465,$D1465)*overallRate,MIN(2258,F1465)*overallRate)))))</f>
        <v>Effectuez l’étape 1</v>
      </c>
      <c r="I1465" s="3">
        <f t="shared" si="22"/>
        <v>0</v>
      </c>
    </row>
    <row r="1466" spans="7:9" x14ac:dyDescent="0.5">
      <c r="G1466" s="68" t="str">
        <f>IF(ISTEXT(overallRate),"Effectuez l’étape 1",IF($C1466="Yes","Use Step 2a) Weekly for employees on leave with pay",IF(OR(COUNT($D1466,E1466)&lt;&gt;2,overallRate=0),0,IF(revenueReduction&gt;0.3,MAX(IF($B1466="Oui - sans lien de dépendance",MIN(2258,E1466,$D1466)*overallRate,MIN(2258,E1466)*overallRate),ROUND(MAX(IF($B1466="Non - avec lien de dépendance",0,MIN((0.75*E1466),1694)),MIN(E1466,(0.75*$D1466),1694)),2)),IF($B1466="Non - avec lien de dépendance",MIN(1129,E1466,$D1466)*overallRate,MIN(2258,E1466)*overallRate)))))</f>
        <v>Effectuez l’étape 1</v>
      </c>
      <c r="H1466" s="68" t="str">
        <f>IF(ISTEXT(overallRate),"Effectuez l’étape 1",IF($C1466="Yes","Use Step 2a) Weekly for employees on leave with pay",IF(OR(COUNT($D1466,F1466)&lt;&gt;2,overallRate=0),0,IF(revenueReduction&gt;0.3,MAX(IF($B1466="Oui - sans lien de dépendance",MIN(2258,F1466,$D1466)*overallRate,MIN(2258,F1466)*overallRate),ROUND(MAX(IF($B1466="Non - avec lien de dépendance",0,MIN((0.75*F1466),1694)),MIN(F1466,(0.75*$D1466),1694)),2)),IF($B1466="Non - avec lien de dépendance",MIN(1129,F1466,$D1466)*overallRate,MIN(2258,F1466)*overallRate)))))</f>
        <v>Effectuez l’étape 1</v>
      </c>
      <c r="I1466" s="3">
        <f t="shared" si="22"/>
        <v>0</v>
      </c>
    </row>
    <row r="1467" spans="7:9" x14ac:dyDescent="0.5">
      <c r="G1467" s="68" t="str">
        <f>IF(ISTEXT(overallRate),"Effectuez l’étape 1",IF($C1467="Yes","Use Step 2a) Weekly for employees on leave with pay",IF(OR(COUNT($D1467,E1467)&lt;&gt;2,overallRate=0),0,IF(revenueReduction&gt;0.3,MAX(IF($B1467="Oui - sans lien de dépendance",MIN(2258,E1467,$D1467)*overallRate,MIN(2258,E1467)*overallRate),ROUND(MAX(IF($B1467="Non - avec lien de dépendance",0,MIN((0.75*E1467),1694)),MIN(E1467,(0.75*$D1467),1694)),2)),IF($B1467="Non - avec lien de dépendance",MIN(1129,E1467,$D1467)*overallRate,MIN(2258,E1467)*overallRate)))))</f>
        <v>Effectuez l’étape 1</v>
      </c>
      <c r="H1467" s="68" t="str">
        <f>IF(ISTEXT(overallRate),"Effectuez l’étape 1",IF($C1467="Yes","Use Step 2a) Weekly for employees on leave with pay",IF(OR(COUNT($D1467,F1467)&lt;&gt;2,overallRate=0),0,IF(revenueReduction&gt;0.3,MAX(IF($B1467="Oui - sans lien de dépendance",MIN(2258,F1467,$D1467)*overallRate,MIN(2258,F1467)*overallRate),ROUND(MAX(IF($B1467="Non - avec lien de dépendance",0,MIN((0.75*F1467),1694)),MIN(F1467,(0.75*$D1467),1694)),2)),IF($B1467="Non - avec lien de dépendance",MIN(1129,F1467,$D1467)*overallRate,MIN(2258,F1467)*overallRate)))))</f>
        <v>Effectuez l’étape 1</v>
      </c>
      <c r="I1467" s="3">
        <f t="shared" si="22"/>
        <v>0</v>
      </c>
    </row>
    <row r="1468" spans="7:9" x14ac:dyDescent="0.5">
      <c r="G1468" s="68" t="str">
        <f>IF(ISTEXT(overallRate),"Effectuez l’étape 1",IF($C1468="Yes","Use Step 2a) Weekly for employees on leave with pay",IF(OR(COUNT($D1468,E1468)&lt;&gt;2,overallRate=0),0,IF(revenueReduction&gt;0.3,MAX(IF($B1468="Oui - sans lien de dépendance",MIN(2258,E1468,$D1468)*overallRate,MIN(2258,E1468)*overallRate),ROUND(MAX(IF($B1468="Non - avec lien de dépendance",0,MIN((0.75*E1468),1694)),MIN(E1468,(0.75*$D1468),1694)),2)),IF($B1468="Non - avec lien de dépendance",MIN(1129,E1468,$D1468)*overallRate,MIN(2258,E1468)*overallRate)))))</f>
        <v>Effectuez l’étape 1</v>
      </c>
      <c r="H1468" s="68" t="str">
        <f>IF(ISTEXT(overallRate),"Effectuez l’étape 1",IF($C1468="Yes","Use Step 2a) Weekly for employees on leave with pay",IF(OR(COUNT($D1468,F1468)&lt;&gt;2,overallRate=0),0,IF(revenueReduction&gt;0.3,MAX(IF($B1468="Oui - sans lien de dépendance",MIN(2258,F1468,$D1468)*overallRate,MIN(2258,F1468)*overallRate),ROUND(MAX(IF($B1468="Non - avec lien de dépendance",0,MIN((0.75*F1468),1694)),MIN(F1468,(0.75*$D1468),1694)),2)),IF($B1468="Non - avec lien de dépendance",MIN(1129,F1468,$D1468)*overallRate,MIN(2258,F1468)*overallRate)))))</f>
        <v>Effectuez l’étape 1</v>
      </c>
      <c r="I1468" s="3">
        <f t="shared" si="22"/>
        <v>0</v>
      </c>
    </row>
    <row r="1469" spans="7:9" x14ac:dyDescent="0.5">
      <c r="G1469" s="68" t="str">
        <f>IF(ISTEXT(overallRate),"Effectuez l’étape 1",IF($C1469="Yes","Use Step 2a) Weekly for employees on leave with pay",IF(OR(COUNT($D1469,E1469)&lt;&gt;2,overallRate=0),0,IF(revenueReduction&gt;0.3,MAX(IF($B1469="Oui - sans lien de dépendance",MIN(2258,E1469,$D1469)*overallRate,MIN(2258,E1469)*overallRate),ROUND(MAX(IF($B1469="Non - avec lien de dépendance",0,MIN((0.75*E1469),1694)),MIN(E1469,(0.75*$D1469),1694)),2)),IF($B1469="Non - avec lien de dépendance",MIN(1129,E1469,$D1469)*overallRate,MIN(2258,E1469)*overallRate)))))</f>
        <v>Effectuez l’étape 1</v>
      </c>
      <c r="H1469" s="68" t="str">
        <f>IF(ISTEXT(overallRate),"Effectuez l’étape 1",IF($C1469="Yes","Use Step 2a) Weekly for employees on leave with pay",IF(OR(COUNT($D1469,F1469)&lt;&gt;2,overallRate=0),0,IF(revenueReduction&gt;0.3,MAX(IF($B1469="Oui - sans lien de dépendance",MIN(2258,F1469,$D1469)*overallRate,MIN(2258,F1469)*overallRate),ROUND(MAX(IF($B1469="Non - avec lien de dépendance",0,MIN((0.75*F1469),1694)),MIN(F1469,(0.75*$D1469),1694)),2)),IF($B1469="Non - avec lien de dépendance",MIN(1129,F1469,$D1469)*overallRate,MIN(2258,F1469)*overallRate)))))</f>
        <v>Effectuez l’étape 1</v>
      </c>
      <c r="I1469" s="3">
        <f t="shared" si="22"/>
        <v>0</v>
      </c>
    </row>
    <row r="1470" spans="7:9" x14ac:dyDescent="0.5">
      <c r="G1470" s="68" t="str">
        <f>IF(ISTEXT(overallRate),"Effectuez l’étape 1",IF($C1470="Yes","Use Step 2a) Weekly for employees on leave with pay",IF(OR(COUNT($D1470,E1470)&lt;&gt;2,overallRate=0),0,IF(revenueReduction&gt;0.3,MAX(IF($B1470="Oui - sans lien de dépendance",MIN(2258,E1470,$D1470)*overallRate,MIN(2258,E1470)*overallRate),ROUND(MAX(IF($B1470="Non - avec lien de dépendance",0,MIN((0.75*E1470),1694)),MIN(E1470,(0.75*$D1470),1694)),2)),IF($B1470="Non - avec lien de dépendance",MIN(1129,E1470,$D1470)*overallRate,MIN(2258,E1470)*overallRate)))))</f>
        <v>Effectuez l’étape 1</v>
      </c>
      <c r="H1470" s="68" t="str">
        <f>IF(ISTEXT(overallRate),"Effectuez l’étape 1",IF($C1470="Yes","Use Step 2a) Weekly for employees on leave with pay",IF(OR(COUNT($D1470,F1470)&lt;&gt;2,overallRate=0),0,IF(revenueReduction&gt;0.3,MAX(IF($B1470="Oui - sans lien de dépendance",MIN(2258,F1470,$D1470)*overallRate,MIN(2258,F1470)*overallRate),ROUND(MAX(IF($B1470="Non - avec lien de dépendance",0,MIN((0.75*F1470),1694)),MIN(F1470,(0.75*$D1470),1694)),2)),IF($B1470="Non - avec lien de dépendance",MIN(1129,F1470,$D1470)*overallRate,MIN(2258,F1470)*overallRate)))))</f>
        <v>Effectuez l’étape 1</v>
      </c>
      <c r="I1470" s="3">
        <f t="shared" si="22"/>
        <v>0</v>
      </c>
    </row>
    <row r="1471" spans="7:9" x14ac:dyDescent="0.5">
      <c r="G1471" s="68" t="str">
        <f>IF(ISTEXT(overallRate),"Effectuez l’étape 1",IF($C1471="Yes","Use Step 2a) Weekly for employees on leave with pay",IF(OR(COUNT($D1471,E1471)&lt;&gt;2,overallRate=0),0,IF(revenueReduction&gt;0.3,MAX(IF($B1471="Oui - sans lien de dépendance",MIN(2258,E1471,$D1471)*overallRate,MIN(2258,E1471)*overallRate),ROUND(MAX(IF($B1471="Non - avec lien de dépendance",0,MIN((0.75*E1471),1694)),MIN(E1471,(0.75*$D1471),1694)),2)),IF($B1471="Non - avec lien de dépendance",MIN(1129,E1471,$D1471)*overallRate,MIN(2258,E1471)*overallRate)))))</f>
        <v>Effectuez l’étape 1</v>
      </c>
      <c r="H1471" s="68" t="str">
        <f>IF(ISTEXT(overallRate),"Effectuez l’étape 1",IF($C1471="Yes","Use Step 2a) Weekly for employees on leave with pay",IF(OR(COUNT($D1471,F1471)&lt;&gt;2,overallRate=0),0,IF(revenueReduction&gt;0.3,MAX(IF($B1471="Oui - sans lien de dépendance",MIN(2258,F1471,$D1471)*overallRate,MIN(2258,F1471)*overallRate),ROUND(MAX(IF($B1471="Non - avec lien de dépendance",0,MIN((0.75*F1471),1694)),MIN(F1471,(0.75*$D1471),1694)),2)),IF($B1471="Non - avec lien de dépendance",MIN(1129,F1471,$D1471)*overallRate,MIN(2258,F1471)*overallRate)))))</f>
        <v>Effectuez l’étape 1</v>
      </c>
      <c r="I1471" s="3">
        <f t="shared" si="22"/>
        <v>0</v>
      </c>
    </row>
    <row r="1472" spans="7:9" x14ac:dyDescent="0.5">
      <c r="G1472" s="68" t="str">
        <f>IF(ISTEXT(overallRate),"Effectuez l’étape 1",IF($C1472="Yes","Use Step 2a) Weekly for employees on leave with pay",IF(OR(COUNT($D1472,E1472)&lt;&gt;2,overallRate=0),0,IF(revenueReduction&gt;0.3,MAX(IF($B1472="Oui - sans lien de dépendance",MIN(2258,E1472,$D1472)*overallRate,MIN(2258,E1472)*overallRate),ROUND(MAX(IF($B1472="Non - avec lien de dépendance",0,MIN((0.75*E1472),1694)),MIN(E1472,(0.75*$D1472),1694)),2)),IF($B1472="Non - avec lien de dépendance",MIN(1129,E1472,$D1472)*overallRate,MIN(2258,E1472)*overallRate)))))</f>
        <v>Effectuez l’étape 1</v>
      </c>
      <c r="H1472" s="68" t="str">
        <f>IF(ISTEXT(overallRate),"Effectuez l’étape 1",IF($C1472="Yes","Use Step 2a) Weekly for employees on leave with pay",IF(OR(COUNT($D1472,F1472)&lt;&gt;2,overallRate=0),0,IF(revenueReduction&gt;0.3,MAX(IF($B1472="Oui - sans lien de dépendance",MIN(2258,F1472,$D1472)*overallRate,MIN(2258,F1472)*overallRate),ROUND(MAX(IF($B1472="Non - avec lien de dépendance",0,MIN((0.75*F1472),1694)),MIN(F1472,(0.75*$D1472),1694)),2)),IF($B1472="Non - avec lien de dépendance",MIN(1129,F1472,$D1472)*overallRate,MIN(2258,F1472)*overallRate)))))</f>
        <v>Effectuez l’étape 1</v>
      </c>
      <c r="I1472" s="3">
        <f t="shared" si="22"/>
        <v>0</v>
      </c>
    </row>
    <row r="1473" spans="7:9" x14ac:dyDescent="0.5">
      <c r="G1473" s="68" t="str">
        <f>IF(ISTEXT(overallRate),"Effectuez l’étape 1",IF($C1473="Yes","Use Step 2a) Weekly for employees on leave with pay",IF(OR(COUNT($D1473,E1473)&lt;&gt;2,overallRate=0),0,IF(revenueReduction&gt;0.3,MAX(IF($B1473="Oui - sans lien de dépendance",MIN(2258,E1473,$D1473)*overallRate,MIN(2258,E1473)*overallRate),ROUND(MAX(IF($B1473="Non - avec lien de dépendance",0,MIN((0.75*E1473),1694)),MIN(E1473,(0.75*$D1473),1694)),2)),IF($B1473="Non - avec lien de dépendance",MIN(1129,E1473,$D1473)*overallRate,MIN(2258,E1473)*overallRate)))))</f>
        <v>Effectuez l’étape 1</v>
      </c>
      <c r="H1473" s="68" t="str">
        <f>IF(ISTEXT(overallRate),"Effectuez l’étape 1",IF($C1473="Yes","Use Step 2a) Weekly for employees on leave with pay",IF(OR(COUNT($D1473,F1473)&lt;&gt;2,overallRate=0),0,IF(revenueReduction&gt;0.3,MAX(IF($B1473="Oui - sans lien de dépendance",MIN(2258,F1473,$D1473)*overallRate,MIN(2258,F1473)*overallRate),ROUND(MAX(IF($B1473="Non - avec lien de dépendance",0,MIN((0.75*F1473),1694)),MIN(F1473,(0.75*$D1473),1694)),2)),IF($B1473="Non - avec lien de dépendance",MIN(1129,F1473,$D1473)*overallRate,MIN(2258,F1473)*overallRate)))))</f>
        <v>Effectuez l’étape 1</v>
      </c>
      <c r="I1473" s="3">
        <f t="shared" si="22"/>
        <v>0</v>
      </c>
    </row>
    <row r="1474" spans="7:9" x14ac:dyDescent="0.5">
      <c r="G1474" s="68" t="str">
        <f>IF(ISTEXT(overallRate),"Effectuez l’étape 1",IF($C1474="Yes","Use Step 2a) Weekly for employees on leave with pay",IF(OR(COUNT($D1474,E1474)&lt;&gt;2,overallRate=0),0,IF(revenueReduction&gt;0.3,MAX(IF($B1474="Oui - sans lien de dépendance",MIN(2258,E1474,$D1474)*overallRate,MIN(2258,E1474)*overallRate),ROUND(MAX(IF($B1474="Non - avec lien de dépendance",0,MIN((0.75*E1474),1694)),MIN(E1474,(0.75*$D1474),1694)),2)),IF($B1474="Non - avec lien de dépendance",MIN(1129,E1474,$D1474)*overallRate,MIN(2258,E1474)*overallRate)))))</f>
        <v>Effectuez l’étape 1</v>
      </c>
      <c r="H1474" s="68" t="str">
        <f>IF(ISTEXT(overallRate),"Effectuez l’étape 1",IF($C1474="Yes","Use Step 2a) Weekly for employees on leave with pay",IF(OR(COUNT($D1474,F1474)&lt;&gt;2,overallRate=0),0,IF(revenueReduction&gt;0.3,MAX(IF($B1474="Oui - sans lien de dépendance",MIN(2258,F1474,$D1474)*overallRate,MIN(2258,F1474)*overallRate),ROUND(MAX(IF($B1474="Non - avec lien de dépendance",0,MIN((0.75*F1474),1694)),MIN(F1474,(0.75*$D1474),1694)),2)),IF($B1474="Non - avec lien de dépendance",MIN(1129,F1474,$D1474)*overallRate,MIN(2258,F1474)*overallRate)))))</f>
        <v>Effectuez l’étape 1</v>
      </c>
      <c r="I1474" s="3">
        <f t="shared" si="22"/>
        <v>0</v>
      </c>
    </row>
    <row r="1475" spans="7:9" x14ac:dyDescent="0.5">
      <c r="G1475" s="68" t="str">
        <f>IF(ISTEXT(overallRate),"Effectuez l’étape 1",IF($C1475="Yes","Use Step 2a) Weekly for employees on leave with pay",IF(OR(COUNT($D1475,E1475)&lt;&gt;2,overallRate=0),0,IF(revenueReduction&gt;0.3,MAX(IF($B1475="Oui - sans lien de dépendance",MIN(2258,E1475,$D1475)*overallRate,MIN(2258,E1475)*overallRate),ROUND(MAX(IF($B1475="Non - avec lien de dépendance",0,MIN((0.75*E1475),1694)),MIN(E1475,(0.75*$D1475),1694)),2)),IF($B1475="Non - avec lien de dépendance",MIN(1129,E1475,$D1475)*overallRate,MIN(2258,E1475)*overallRate)))))</f>
        <v>Effectuez l’étape 1</v>
      </c>
      <c r="H1475" s="68" t="str">
        <f>IF(ISTEXT(overallRate),"Effectuez l’étape 1",IF($C1475="Yes","Use Step 2a) Weekly for employees on leave with pay",IF(OR(COUNT($D1475,F1475)&lt;&gt;2,overallRate=0),0,IF(revenueReduction&gt;0.3,MAX(IF($B1475="Oui - sans lien de dépendance",MIN(2258,F1475,$D1475)*overallRate,MIN(2258,F1475)*overallRate),ROUND(MAX(IF($B1475="Non - avec lien de dépendance",0,MIN((0.75*F1475),1694)),MIN(F1475,(0.75*$D1475),1694)),2)),IF($B1475="Non - avec lien de dépendance",MIN(1129,F1475,$D1475)*overallRate,MIN(2258,F1475)*overallRate)))))</f>
        <v>Effectuez l’étape 1</v>
      </c>
      <c r="I1475" s="3">
        <f t="shared" si="22"/>
        <v>0</v>
      </c>
    </row>
    <row r="1476" spans="7:9" x14ac:dyDescent="0.5">
      <c r="G1476" s="68" t="str">
        <f>IF(ISTEXT(overallRate),"Effectuez l’étape 1",IF($C1476="Yes","Use Step 2a) Weekly for employees on leave with pay",IF(OR(COUNT($D1476,E1476)&lt;&gt;2,overallRate=0),0,IF(revenueReduction&gt;0.3,MAX(IF($B1476="Oui - sans lien de dépendance",MIN(2258,E1476,$D1476)*overallRate,MIN(2258,E1476)*overallRate),ROUND(MAX(IF($B1476="Non - avec lien de dépendance",0,MIN((0.75*E1476),1694)),MIN(E1476,(0.75*$D1476),1694)),2)),IF($B1476="Non - avec lien de dépendance",MIN(1129,E1476,$D1476)*overallRate,MIN(2258,E1476)*overallRate)))))</f>
        <v>Effectuez l’étape 1</v>
      </c>
      <c r="H1476" s="68" t="str">
        <f>IF(ISTEXT(overallRate),"Effectuez l’étape 1",IF($C1476="Yes","Use Step 2a) Weekly for employees on leave with pay",IF(OR(COUNT($D1476,F1476)&lt;&gt;2,overallRate=0),0,IF(revenueReduction&gt;0.3,MAX(IF($B1476="Oui - sans lien de dépendance",MIN(2258,F1476,$D1476)*overallRate,MIN(2258,F1476)*overallRate),ROUND(MAX(IF($B1476="Non - avec lien de dépendance",0,MIN((0.75*F1476),1694)),MIN(F1476,(0.75*$D1476),1694)),2)),IF($B1476="Non - avec lien de dépendance",MIN(1129,F1476,$D1476)*overallRate,MIN(2258,F1476)*overallRate)))))</f>
        <v>Effectuez l’étape 1</v>
      </c>
      <c r="I1476" s="3">
        <f t="shared" si="22"/>
        <v>0</v>
      </c>
    </row>
    <row r="1477" spans="7:9" x14ac:dyDescent="0.5">
      <c r="G1477" s="68" t="str">
        <f>IF(ISTEXT(overallRate),"Effectuez l’étape 1",IF($C1477="Yes","Use Step 2a) Weekly for employees on leave with pay",IF(OR(COUNT($D1477,E1477)&lt;&gt;2,overallRate=0),0,IF(revenueReduction&gt;0.3,MAX(IF($B1477="Oui - sans lien de dépendance",MIN(2258,E1477,$D1477)*overallRate,MIN(2258,E1477)*overallRate),ROUND(MAX(IF($B1477="Non - avec lien de dépendance",0,MIN((0.75*E1477),1694)),MIN(E1477,(0.75*$D1477),1694)),2)),IF($B1477="Non - avec lien de dépendance",MIN(1129,E1477,$D1477)*overallRate,MIN(2258,E1477)*overallRate)))))</f>
        <v>Effectuez l’étape 1</v>
      </c>
      <c r="H1477" s="68" t="str">
        <f>IF(ISTEXT(overallRate),"Effectuez l’étape 1",IF($C1477="Yes","Use Step 2a) Weekly for employees on leave with pay",IF(OR(COUNT($D1477,F1477)&lt;&gt;2,overallRate=0),0,IF(revenueReduction&gt;0.3,MAX(IF($B1477="Oui - sans lien de dépendance",MIN(2258,F1477,$D1477)*overallRate,MIN(2258,F1477)*overallRate),ROUND(MAX(IF($B1477="Non - avec lien de dépendance",0,MIN((0.75*F1477),1694)),MIN(F1477,(0.75*$D1477),1694)),2)),IF($B1477="Non - avec lien de dépendance",MIN(1129,F1477,$D1477)*overallRate,MIN(2258,F1477)*overallRate)))))</f>
        <v>Effectuez l’étape 1</v>
      </c>
      <c r="I1477" s="3">
        <f t="shared" si="22"/>
        <v>0</v>
      </c>
    </row>
    <row r="1478" spans="7:9" x14ac:dyDescent="0.5">
      <c r="G1478" s="68" t="str">
        <f>IF(ISTEXT(overallRate),"Effectuez l’étape 1",IF($C1478="Yes","Use Step 2a) Weekly for employees on leave with pay",IF(OR(COUNT($D1478,E1478)&lt;&gt;2,overallRate=0),0,IF(revenueReduction&gt;0.3,MAX(IF($B1478="Oui - sans lien de dépendance",MIN(2258,E1478,$D1478)*overallRate,MIN(2258,E1478)*overallRate),ROUND(MAX(IF($B1478="Non - avec lien de dépendance",0,MIN((0.75*E1478),1694)),MIN(E1478,(0.75*$D1478),1694)),2)),IF($B1478="Non - avec lien de dépendance",MIN(1129,E1478,$D1478)*overallRate,MIN(2258,E1478)*overallRate)))))</f>
        <v>Effectuez l’étape 1</v>
      </c>
      <c r="H1478" s="68" t="str">
        <f>IF(ISTEXT(overallRate),"Effectuez l’étape 1",IF($C1478="Yes","Use Step 2a) Weekly for employees on leave with pay",IF(OR(COUNT($D1478,F1478)&lt;&gt;2,overallRate=0),0,IF(revenueReduction&gt;0.3,MAX(IF($B1478="Oui - sans lien de dépendance",MIN(2258,F1478,$D1478)*overallRate,MIN(2258,F1478)*overallRate),ROUND(MAX(IF($B1478="Non - avec lien de dépendance",0,MIN((0.75*F1478),1694)),MIN(F1478,(0.75*$D1478),1694)),2)),IF($B1478="Non - avec lien de dépendance",MIN(1129,F1478,$D1478)*overallRate,MIN(2258,F1478)*overallRate)))))</f>
        <v>Effectuez l’étape 1</v>
      </c>
      <c r="I1478" s="3">
        <f t="shared" si="22"/>
        <v>0</v>
      </c>
    </row>
    <row r="1479" spans="7:9" x14ac:dyDescent="0.5">
      <c r="G1479" s="68" t="str">
        <f>IF(ISTEXT(overallRate),"Effectuez l’étape 1",IF($C1479="Yes","Use Step 2a) Weekly for employees on leave with pay",IF(OR(COUNT($D1479,E1479)&lt;&gt;2,overallRate=0),0,IF(revenueReduction&gt;0.3,MAX(IF($B1479="Oui - sans lien de dépendance",MIN(2258,E1479,$D1479)*overallRate,MIN(2258,E1479)*overallRate),ROUND(MAX(IF($B1479="Non - avec lien de dépendance",0,MIN((0.75*E1479),1694)),MIN(E1479,(0.75*$D1479),1694)),2)),IF($B1479="Non - avec lien de dépendance",MIN(1129,E1479,$D1479)*overallRate,MIN(2258,E1479)*overallRate)))))</f>
        <v>Effectuez l’étape 1</v>
      </c>
      <c r="H1479" s="68" t="str">
        <f>IF(ISTEXT(overallRate),"Effectuez l’étape 1",IF($C1479="Yes","Use Step 2a) Weekly for employees on leave with pay",IF(OR(COUNT($D1479,F1479)&lt;&gt;2,overallRate=0),0,IF(revenueReduction&gt;0.3,MAX(IF($B1479="Oui - sans lien de dépendance",MIN(2258,F1479,$D1479)*overallRate,MIN(2258,F1479)*overallRate),ROUND(MAX(IF($B1479="Non - avec lien de dépendance",0,MIN((0.75*F1479),1694)),MIN(F1479,(0.75*$D1479),1694)),2)),IF($B1479="Non - avec lien de dépendance",MIN(1129,F1479,$D1479)*overallRate,MIN(2258,F1479)*overallRate)))))</f>
        <v>Effectuez l’étape 1</v>
      </c>
      <c r="I1479" s="3">
        <f t="shared" ref="I1479:I1542" si="23">IF(AND(COUNT(B1479:F1479)&gt;0,OR(COUNT(D1479:F1479)&lt;&gt;3,ISBLANK(B1479))),"Fill out all amounts",IF(COUNTIF(E1479:F1479,0)&gt;0,0,SUM(G1479:H1479)))</f>
        <v>0</v>
      </c>
    </row>
    <row r="1480" spans="7:9" x14ac:dyDescent="0.5">
      <c r="G1480" s="68" t="str">
        <f>IF(ISTEXT(overallRate),"Effectuez l’étape 1",IF($C1480="Yes","Use Step 2a) Weekly for employees on leave with pay",IF(OR(COUNT($D1480,E1480)&lt;&gt;2,overallRate=0),0,IF(revenueReduction&gt;0.3,MAX(IF($B1480="Oui - sans lien de dépendance",MIN(2258,E1480,$D1480)*overallRate,MIN(2258,E1480)*overallRate),ROUND(MAX(IF($B1480="Non - avec lien de dépendance",0,MIN((0.75*E1480),1694)),MIN(E1480,(0.75*$D1480),1694)),2)),IF($B1480="Non - avec lien de dépendance",MIN(1129,E1480,$D1480)*overallRate,MIN(2258,E1480)*overallRate)))))</f>
        <v>Effectuez l’étape 1</v>
      </c>
      <c r="H1480" s="68" t="str">
        <f>IF(ISTEXT(overallRate),"Effectuez l’étape 1",IF($C1480="Yes","Use Step 2a) Weekly for employees on leave with pay",IF(OR(COUNT($D1480,F1480)&lt;&gt;2,overallRate=0),0,IF(revenueReduction&gt;0.3,MAX(IF($B1480="Oui - sans lien de dépendance",MIN(2258,F1480,$D1480)*overallRate,MIN(2258,F1480)*overallRate),ROUND(MAX(IF($B1480="Non - avec lien de dépendance",0,MIN((0.75*F1480),1694)),MIN(F1480,(0.75*$D1480),1694)),2)),IF($B1480="Non - avec lien de dépendance",MIN(1129,F1480,$D1480)*overallRate,MIN(2258,F1480)*overallRate)))))</f>
        <v>Effectuez l’étape 1</v>
      </c>
      <c r="I1480" s="3">
        <f t="shared" si="23"/>
        <v>0</v>
      </c>
    </row>
    <row r="1481" spans="7:9" x14ac:dyDescent="0.5">
      <c r="G1481" s="68" t="str">
        <f>IF(ISTEXT(overallRate),"Effectuez l’étape 1",IF($C1481="Yes","Use Step 2a) Weekly for employees on leave with pay",IF(OR(COUNT($D1481,E1481)&lt;&gt;2,overallRate=0),0,IF(revenueReduction&gt;0.3,MAX(IF($B1481="Oui - sans lien de dépendance",MIN(2258,E1481,$D1481)*overallRate,MIN(2258,E1481)*overallRate),ROUND(MAX(IF($B1481="Non - avec lien de dépendance",0,MIN((0.75*E1481),1694)),MIN(E1481,(0.75*$D1481),1694)),2)),IF($B1481="Non - avec lien de dépendance",MIN(1129,E1481,$D1481)*overallRate,MIN(2258,E1481)*overallRate)))))</f>
        <v>Effectuez l’étape 1</v>
      </c>
      <c r="H1481" s="68" t="str">
        <f>IF(ISTEXT(overallRate),"Effectuez l’étape 1",IF($C1481="Yes","Use Step 2a) Weekly for employees on leave with pay",IF(OR(COUNT($D1481,F1481)&lt;&gt;2,overallRate=0),0,IF(revenueReduction&gt;0.3,MAX(IF($B1481="Oui - sans lien de dépendance",MIN(2258,F1481,$D1481)*overallRate,MIN(2258,F1481)*overallRate),ROUND(MAX(IF($B1481="Non - avec lien de dépendance",0,MIN((0.75*F1481),1694)),MIN(F1481,(0.75*$D1481),1694)),2)),IF($B1481="Non - avec lien de dépendance",MIN(1129,F1481,$D1481)*overallRate,MIN(2258,F1481)*overallRate)))))</f>
        <v>Effectuez l’étape 1</v>
      </c>
      <c r="I1481" s="3">
        <f t="shared" si="23"/>
        <v>0</v>
      </c>
    </row>
    <row r="1482" spans="7:9" x14ac:dyDescent="0.5">
      <c r="G1482" s="68" t="str">
        <f>IF(ISTEXT(overallRate),"Effectuez l’étape 1",IF($C1482="Yes","Use Step 2a) Weekly for employees on leave with pay",IF(OR(COUNT($D1482,E1482)&lt;&gt;2,overallRate=0),0,IF(revenueReduction&gt;0.3,MAX(IF($B1482="Oui - sans lien de dépendance",MIN(2258,E1482,$D1482)*overallRate,MIN(2258,E1482)*overallRate),ROUND(MAX(IF($B1482="Non - avec lien de dépendance",0,MIN((0.75*E1482),1694)),MIN(E1482,(0.75*$D1482),1694)),2)),IF($B1482="Non - avec lien de dépendance",MIN(1129,E1482,$D1482)*overallRate,MIN(2258,E1482)*overallRate)))))</f>
        <v>Effectuez l’étape 1</v>
      </c>
      <c r="H1482" s="68" t="str">
        <f>IF(ISTEXT(overallRate),"Effectuez l’étape 1",IF($C1482="Yes","Use Step 2a) Weekly for employees on leave with pay",IF(OR(COUNT($D1482,F1482)&lt;&gt;2,overallRate=0),0,IF(revenueReduction&gt;0.3,MAX(IF($B1482="Oui - sans lien de dépendance",MIN(2258,F1482,$D1482)*overallRate,MIN(2258,F1482)*overallRate),ROUND(MAX(IF($B1482="Non - avec lien de dépendance",0,MIN((0.75*F1482),1694)),MIN(F1482,(0.75*$D1482),1694)),2)),IF($B1482="Non - avec lien de dépendance",MIN(1129,F1482,$D1482)*overallRate,MIN(2258,F1482)*overallRate)))))</f>
        <v>Effectuez l’étape 1</v>
      </c>
      <c r="I1482" s="3">
        <f t="shared" si="23"/>
        <v>0</v>
      </c>
    </row>
    <row r="1483" spans="7:9" x14ac:dyDescent="0.5">
      <c r="G1483" s="68" t="str">
        <f>IF(ISTEXT(overallRate),"Effectuez l’étape 1",IF($C1483="Yes","Use Step 2a) Weekly for employees on leave with pay",IF(OR(COUNT($D1483,E1483)&lt;&gt;2,overallRate=0),0,IF(revenueReduction&gt;0.3,MAX(IF($B1483="Oui - sans lien de dépendance",MIN(2258,E1483,$D1483)*overallRate,MIN(2258,E1483)*overallRate),ROUND(MAX(IF($B1483="Non - avec lien de dépendance",0,MIN((0.75*E1483),1694)),MIN(E1483,(0.75*$D1483),1694)),2)),IF($B1483="Non - avec lien de dépendance",MIN(1129,E1483,$D1483)*overallRate,MIN(2258,E1483)*overallRate)))))</f>
        <v>Effectuez l’étape 1</v>
      </c>
      <c r="H1483" s="68" t="str">
        <f>IF(ISTEXT(overallRate),"Effectuez l’étape 1",IF($C1483="Yes","Use Step 2a) Weekly for employees on leave with pay",IF(OR(COUNT($D1483,F1483)&lt;&gt;2,overallRate=0),0,IF(revenueReduction&gt;0.3,MAX(IF($B1483="Oui - sans lien de dépendance",MIN(2258,F1483,$D1483)*overallRate,MIN(2258,F1483)*overallRate),ROUND(MAX(IF($B1483="Non - avec lien de dépendance",0,MIN((0.75*F1483),1694)),MIN(F1483,(0.75*$D1483),1694)),2)),IF($B1483="Non - avec lien de dépendance",MIN(1129,F1483,$D1483)*overallRate,MIN(2258,F1483)*overallRate)))))</f>
        <v>Effectuez l’étape 1</v>
      </c>
      <c r="I1483" s="3">
        <f t="shared" si="23"/>
        <v>0</v>
      </c>
    </row>
    <row r="1484" spans="7:9" x14ac:dyDescent="0.5">
      <c r="G1484" s="68" t="str">
        <f>IF(ISTEXT(overallRate),"Effectuez l’étape 1",IF($C1484="Yes","Use Step 2a) Weekly for employees on leave with pay",IF(OR(COUNT($D1484,E1484)&lt;&gt;2,overallRate=0),0,IF(revenueReduction&gt;0.3,MAX(IF($B1484="Oui - sans lien de dépendance",MIN(2258,E1484,$D1484)*overallRate,MIN(2258,E1484)*overallRate),ROUND(MAX(IF($B1484="Non - avec lien de dépendance",0,MIN((0.75*E1484),1694)),MIN(E1484,(0.75*$D1484),1694)),2)),IF($B1484="Non - avec lien de dépendance",MIN(1129,E1484,$D1484)*overallRate,MIN(2258,E1484)*overallRate)))))</f>
        <v>Effectuez l’étape 1</v>
      </c>
      <c r="H1484" s="68" t="str">
        <f>IF(ISTEXT(overallRate),"Effectuez l’étape 1",IF($C1484="Yes","Use Step 2a) Weekly for employees on leave with pay",IF(OR(COUNT($D1484,F1484)&lt;&gt;2,overallRate=0),0,IF(revenueReduction&gt;0.3,MAX(IF($B1484="Oui - sans lien de dépendance",MIN(2258,F1484,$D1484)*overallRate,MIN(2258,F1484)*overallRate),ROUND(MAX(IF($B1484="Non - avec lien de dépendance",0,MIN((0.75*F1484),1694)),MIN(F1484,(0.75*$D1484),1694)),2)),IF($B1484="Non - avec lien de dépendance",MIN(1129,F1484,$D1484)*overallRate,MIN(2258,F1484)*overallRate)))))</f>
        <v>Effectuez l’étape 1</v>
      </c>
      <c r="I1484" s="3">
        <f t="shared" si="23"/>
        <v>0</v>
      </c>
    </row>
    <row r="1485" spans="7:9" x14ac:dyDescent="0.5">
      <c r="G1485" s="68" t="str">
        <f>IF(ISTEXT(overallRate),"Effectuez l’étape 1",IF($C1485="Yes","Use Step 2a) Weekly for employees on leave with pay",IF(OR(COUNT($D1485,E1485)&lt;&gt;2,overallRate=0),0,IF(revenueReduction&gt;0.3,MAX(IF($B1485="Oui - sans lien de dépendance",MIN(2258,E1485,$D1485)*overallRate,MIN(2258,E1485)*overallRate),ROUND(MAX(IF($B1485="Non - avec lien de dépendance",0,MIN((0.75*E1485),1694)),MIN(E1485,(0.75*$D1485),1694)),2)),IF($B1485="Non - avec lien de dépendance",MIN(1129,E1485,$D1485)*overallRate,MIN(2258,E1485)*overallRate)))))</f>
        <v>Effectuez l’étape 1</v>
      </c>
      <c r="H1485" s="68" t="str">
        <f>IF(ISTEXT(overallRate),"Effectuez l’étape 1",IF($C1485="Yes","Use Step 2a) Weekly for employees on leave with pay",IF(OR(COUNT($D1485,F1485)&lt;&gt;2,overallRate=0),0,IF(revenueReduction&gt;0.3,MAX(IF($B1485="Oui - sans lien de dépendance",MIN(2258,F1485,$D1485)*overallRate,MIN(2258,F1485)*overallRate),ROUND(MAX(IF($B1485="Non - avec lien de dépendance",0,MIN((0.75*F1485),1694)),MIN(F1485,(0.75*$D1485),1694)),2)),IF($B1485="Non - avec lien de dépendance",MIN(1129,F1485,$D1485)*overallRate,MIN(2258,F1485)*overallRate)))))</f>
        <v>Effectuez l’étape 1</v>
      </c>
      <c r="I1485" s="3">
        <f t="shared" si="23"/>
        <v>0</v>
      </c>
    </row>
    <row r="1486" spans="7:9" x14ac:dyDescent="0.5">
      <c r="G1486" s="68" t="str">
        <f>IF(ISTEXT(overallRate),"Effectuez l’étape 1",IF($C1486="Yes","Use Step 2a) Weekly for employees on leave with pay",IF(OR(COUNT($D1486,E1486)&lt;&gt;2,overallRate=0),0,IF(revenueReduction&gt;0.3,MAX(IF($B1486="Oui - sans lien de dépendance",MIN(2258,E1486,$D1486)*overallRate,MIN(2258,E1486)*overallRate),ROUND(MAX(IF($B1486="Non - avec lien de dépendance",0,MIN((0.75*E1486),1694)),MIN(E1486,(0.75*$D1486),1694)),2)),IF($B1486="Non - avec lien de dépendance",MIN(1129,E1486,$D1486)*overallRate,MIN(2258,E1486)*overallRate)))))</f>
        <v>Effectuez l’étape 1</v>
      </c>
      <c r="H1486" s="68" t="str">
        <f>IF(ISTEXT(overallRate),"Effectuez l’étape 1",IF($C1486="Yes","Use Step 2a) Weekly for employees on leave with pay",IF(OR(COUNT($D1486,F1486)&lt;&gt;2,overallRate=0),0,IF(revenueReduction&gt;0.3,MAX(IF($B1486="Oui - sans lien de dépendance",MIN(2258,F1486,$D1486)*overallRate,MIN(2258,F1486)*overallRate),ROUND(MAX(IF($B1486="Non - avec lien de dépendance",0,MIN((0.75*F1486),1694)),MIN(F1486,(0.75*$D1486),1694)),2)),IF($B1486="Non - avec lien de dépendance",MIN(1129,F1486,$D1486)*overallRate,MIN(2258,F1486)*overallRate)))))</f>
        <v>Effectuez l’étape 1</v>
      </c>
      <c r="I1486" s="3">
        <f t="shared" si="23"/>
        <v>0</v>
      </c>
    </row>
    <row r="1487" spans="7:9" x14ac:dyDescent="0.5">
      <c r="G1487" s="68" t="str">
        <f>IF(ISTEXT(overallRate),"Effectuez l’étape 1",IF($C1487="Yes","Use Step 2a) Weekly for employees on leave with pay",IF(OR(COUNT($D1487,E1487)&lt;&gt;2,overallRate=0),0,IF(revenueReduction&gt;0.3,MAX(IF($B1487="Oui - sans lien de dépendance",MIN(2258,E1487,$D1487)*overallRate,MIN(2258,E1487)*overallRate),ROUND(MAX(IF($B1487="Non - avec lien de dépendance",0,MIN((0.75*E1487),1694)),MIN(E1487,(0.75*$D1487),1694)),2)),IF($B1487="Non - avec lien de dépendance",MIN(1129,E1487,$D1487)*overallRate,MIN(2258,E1487)*overallRate)))))</f>
        <v>Effectuez l’étape 1</v>
      </c>
      <c r="H1487" s="68" t="str">
        <f>IF(ISTEXT(overallRate),"Effectuez l’étape 1",IF($C1487="Yes","Use Step 2a) Weekly for employees on leave with pay",IF(OR(COUNT($D1487,F1487)&lt;&gt;2,overallRate=0),0,IF(revenueReduction&gt;0.3,MAX(IF($B1487="Oui - sans lien de dépendance",MIN(2258,F1487,$D1487)*overallRate,MIN(2258,F1487)*overallRate),ROUND(MAX(IF($B1487="Non - avec lien de dépendance",0,MIN((0.75*F1487),1694)),MIN(F1487,(0.75*$D1487),1694)),2)),IF($B1487="Non - avec lien de dépendance",MIN(1129,F1487,$D1487)*overallRate,MIN(2258,F1487)*overallRate)))))</f>
        <v>Effectuez l’étape 1</v>
      </c>
      <c r="I1487" s="3">
        <f t="shared" si="23"/>
        <v>0</v>
      </c>
    </row>
    <row r="1488" spans="7:9" x14ac:dyDescent="0.5">
      <c r="G1488" s="68" t="str">
        <f>IF(ISTEXT(overallRate),"Effectuez l’étape 1",IF($C1488="Yes","Use Step 2a) Weekly for employees on leave with pay",IF(OR(COUNT($D1488,E1488)&lt;&gt;2,overallRate=0),0,IF(revenueReduction&gt;0.3,MAX(IF($B1488="Oui - sans lien de dépendance",MIN(2258,E1488,$D1488)*overallRate,MIN(2258,E1488)*overallRate),ROUND(MAX(IF($B1488="Non - avec lien de dépendance",0,MIN((0.75*E1488),1694)),MIN(E1488,(0.75*$D1488),1694)),2)),IF($B1488="Non - avec lien de dépendance",MIN(1129,E1488,$D1488)*overallRate,MIN(2258,E1488)*overallRate)))))</f>
        <v>Effectuez l’étape 1</v>
      </c>
      <c r="H1488" s="68" t="str">
        <f>IF(ISTEXT(overallRate),"Effectuez l’étape 1",IF($C1488="Yes","Use Step 2a) Weekly for employees on leave with pay",IF(OR(COUNT($D1488,F1488)&lt;&gt;2,overallRate=0),0,IF(revenueReduction&gt;0.3,MAX(IF($B1488="Oui - sans lien de dépendance",MIN(2258,F1488,$D1488)*overallRate,MIN(2258,F1488)*overallRate),ROUND(MAX(IF($B1488="Non - avec lien de dépendance",0,MIN((0.75*F1488),1694)),MIN(F1488,(0.75*$D1488),1694)),2)),IF($B1488="Non - avec lien de dépendance",MIN(1129,F1488,$D1488)*overallRate,MIN(2258,F1488)*overallRate)))))</f>
        <v>Effectuez l’étape 1</v>
      </c>
      <c r="I1488" s="3">
        <f t="shared" si="23"/>
        <v>0</v>
      </c>
    </row>
    <row r="1489" spans="7:9" x14ac:dyDescent="0.5">
      <c r="G1489" s="68" t="str">
        <f>IF(ISTEXT(overallRate),"Effectuez l’étape 1",IF($C1489="Yes","Use Step 2a) Weekly for employees on leave with pay",IF(OR(COUNT($D1489,E1489)&lt;&gt;2,overallRate=0),0,IF(revenueReduction&gt;0.3,MAX(IF($B1489="Oui - sans lien de dépendance",MIN(2258,E1489,$D1489)*overallRate,MIN(2258,E1489)*overallRate),ROUND(MAX(IF($B1489="Non - avec lien de dépendance",0,MIN((0.75*E1489),1694)),MIN(E1489,(0.75*$D1489),1694)),2)),IF($B1489="Non - avec lien de dépendance",MIN(1129,E1489,$D1489)*overallRate,MIN(2258,E1489)*overallRate)))))</f>
        <v>Effectuez l’étape 1</v>
      </c>
      <c r="H1489" s="68" t="str">
        <f>IF(ISTEXT(overallRate),"Effectuez l’étape 1",IF($C1489="Yes","Use Step 2a) Weekly for employees on leave with pay",IF(OR(COUNT($D1489,F1489)&lt;&gt;2,overallRate=0),0,IF(revenueReduction&gt;0.3,MAX(IF($B1489="Oui - sans lien de dépendance",MIN(2258,F1489,$D1489)*overallRate,MIN(2258,F1489)*overallRate),ROUND(MAX(IF($B1489="Non - avec lien de dépendance",0,MIN((0.75*F1489),1694)),MIN(F1489,(0.75*$D1489),1694)),2)),IF($B1489="Non - avec lien de dépendance",MIN(1129,F1489,$D1489)*overallRate,MIN(2258,F1489)*overallRate)))))</f>
        <v>Effectuez l’étape 1</v>
      </c>
      <c r="I1489" s="3">
        <f t="shared" si="23"/>
        <v>0</v>
      </c>
    </row>
    <row r="1490" spans="7:9" x14ac:dyDescent="0.5">
      <c r="G1490" s="68" t="str">
        <f>IF(ISTEXT(overallRate),"Effectuez l’étape 1",IF($C1490="Yes","Use Step 2a) Weekly for employees on leave with pay",IF(OR(COUNT($D1490,E1490)&lt;&gt;2,overallRate=0),0,IF(revenueReduction&gt;0.3,MAX(IF($B1490="Oui - sans lien de dépendance",MIN(2258,E1490,$D1490)*overallRate,MIN(2258,E1490)*overallRate),ROUND(MAX(IF($B1490="Non - avec lien de dépendance",0,MIN((0.75*E1490),1694)),MIN(E1490,(0.75*$D1490),1694)),2)),IF($B1490="Non - avec lien de dépendance",MIN(1129,E1490,$D1490)*overallRate,MIN(2258,E1490)*overallRate)))))</f>
        <v>Effectuez l’étape 1</v>
      </c>
      <c r="H1490" s="68" t="str">
        <f>IF(ISTEXT(overallRate),"Effectuez l’étape 1",IF($C1490="Yes","Use Step 2a) Weekly for employees on leave with pay",IF(OR(COUNT($D1490,F1490)&lt;&gt;2,overallRate=0),0,IF(revenueReduction&gt;0.3,MAX(IF($B1490="Oui - sans lien de dépendance",MIN(2258,F1490,$D1490)*overallRate,MIN(2258,F1490)*overallRate),ROUND(MAX(IF($B1490="Non - avec lien de dépendance",0,MIN((0.75*F1490),1694)),MIN(F1490,(0.75*$D1490),1694)),2)),IF($B1490="Non - avec lien de dépendance",MIN(1129,F1490,$D1490)*overallRate,MIN(2258,F1490)*overallRate)))))</f>
        <v>Effectuez l’étape 1</v>
      </c>
      <c r="I1490" s="3">
        <f t="shared" si="23"/>
        <v>0</v>
      </c>
    </row>
    <row r="1491" spans="7:9" x14ac:dyDescent="0.5">
      <c r="G1491" s="68" t="str">
        <f>IF(ISTEXT(overallRate),"Effectuez l’étape 1",IF($C1491="Yes","Use Step 2a) Weekly for employees on leave with pay",IF(OR(COUNT($D1491,E1491)&lt;&gt;2,overallRate=0),0,IF(revenueReduction&gt;0.3,MAX(IF($B1491="Oui - sans lien de dépendance",MIN(2258,E1491,$D1491)*overallRate,MIN(2258,E1491)*overallRate),ROUND(MAX(IF($B1491="Non - avec lien de dépendance",0,MIN((0.75*E1491),1694)),MIN(E1491,(0.75*$D1491),1694)),2)),IF($B1491="Non - avec lien de dépendance",MIN(1129,E1491,$D1491)*overallRate,MIN(2258,E1491)*overallRate)))))</f>
        <v>Effectuez l’étape 1</v>
      </c>
      <c r="H1491" s="68" t="str">
        <f>IF(ISTEXT(overallRate),"Effectuez l’étape 1",IF($C1491="Yes","Use Step 2a) Weekly for employees on leave with pay",IF(OR(COUNT($D1491,F1491)&lt;&gt;2,overallRate=0),0,IF(revenueReduction&gt;0.3,MAX(IF($B1491="Oui - sans lien de dépendance",MIN(2258,F1491,$D1491)*overallRate,MIN(2258,F1491)*overallRate),ROUND(MAX(IF($B1491="Non - avec lien de dépendance",0,MIN((0.75*F1491),1694)),MIN(F1491,(0.75*$D1491),1694)),2)),IF($B1491="Non - avec lien de dépendance",MIN(1129,F1491,$D1491)*overallRate,MIN(2258,F1491)*overallRate)))))</f>
        <v>Effectuez l’étape 1</v>
      </c>
      <c r="I1491" s="3">
        <f t="shared" si="23"/>
        <v>0</v>
      </c>
    </row>
    <row r="1492" spans="7:9" x14ac:dyDescent="0.5">
      <c r="G1492" s="68" t="str">
        <f>IF(ISTEXT(overallRate),"Effectuez l’étape 1",IF($C1492="Yes","Use Step 2a) Weekly for employees on leave with pay",IF(OR(COUNT($D1492,E1492)&lt;&gt;2,overallRate=0),0,IF(revenueReduction&gt;0.3,MAX(IF($B1492="Oui - sans lien de dépendance",MIN(2258,E1492,$D1492)*overallRate,MIN(2258,E1492)*overallRate),ROUND(MAX(IF($B1492="Non - avec lien de dépendance",0,MIN((0.75*E1492),1694)),MIN(E1492,(0.75*$D1492),1694)),2)),IF($B1492="Non - avec lien de dépendance",MIN(1129,E1492,$D1492)*overallRate,MIN(2258,E1492)*overallRate)))))</f>
        <v>Effectuez l’étape 1</v>
      </c>
      <c r="H1492" s="68" t="str">
        <f>IF(ISTEXT(overallRate),"Effectuez l’étape 1",IF($C1492="Yes","Use Step 2a) Weekly for employees on leave with pay",IF(OR(COUNT($D1492,F1492)&lt;&gt;2,overallRate=0),0,IF(revenueReduction&gt;0.3,MAX(IF($B1492="Oui - sans lien de dépendance",MIN(2258,F1492,$D1492)*overallRate,MIN(2258,F1492)*overallRate),ROUND(MAX(IF($B1492="Non - avec lien de dépendance",0,MIN((0.75*F1492),1694)),MIN(F1492,(0.75*$D1492),1694)),2)),IF($B1492="Non - avec lien de dépendance",MIN(1129,F1492,$D1492)*overallRate,MIN(2258,F1492)*overallRate)))))</f>
        <v>Effectuez l’étape 1</v>
      </c>
      <c r="I1492" s="3">
        <f t="shared" si="23"/>
        <v>0</v>
      </c>
    </row>
    <row r="1493" spans="7:9" x14ac:dyDescent="0.5">
      <c r="G1493" s="68" t="str">
        <f>IF(ISTEXT(overallRate),"Effectuez l’étape 1",IF($C1493="Yes","Use Step 2a) Weekly for employees on leave with pay",IF(OR(COUNT($D1493,E1493)&lt;&gt;2,overallRate=0),0,IF(revenueReduction&gt;0.3,MAX(IF($B1493="Oui - sans lien de dépendance",MIN(2258,E1493,$D1493)*overallRate,MIN(2258,E1493)*overallRate),ROUND(MAX(IF($B1493="Non - avec lien de dépendance",0,MIN((0.75*E1493),1694)),MIN(E1493,(0.75*$D1493),1694)),2)),IF($B1493="Non - avec lien de dépendance",MIN(1129,E1493,$D1493)*overallRate,MIN(2258,E1493)*overallRate)))))</f>
        <v>Effectuez l’étape 1</v>
      </c>
      <c r="H1493" s="68" t="str">
        <f>IF(ISTEXT(overallRate),"Effectuez l’étape 1",IF($C1493="Yes","Use Step 2a) Weekly for employees on leave with pay",IF(OR(COUNT($D1493,F1493)&lt;&gt;2,overallRate=0),0,IF(revenueReduction&gt;0.3,MAX(IF($B1493="Oui - sans lien de dépendance",MIN(2258,F1493,$D1493)*overallRate,MIN(2258,F1493)*overallRate),ROUND(MAX(IF($B1493="Non - avec lien de dépendance",0,MIN((0.75*F1493),1694)),MIN(F1493,(0.75*$D1493),1694)),2)),IF($B1493="Non - avec lien de dépendance",MIN(1129,F1493,$D1493)*overallRate,MIN(2258,F1493)*overallRate)))))</f>
        <v>Effectuez l’étape 1</v>
      </c>
      <c r="I1493" s="3">
        <f t="shared" si="23"/>
        <v>0</v>
      </c>
    </row>
    <row r="1494" spans="7:9" x14ac:dyDescent="0.5">
      <c r="G1494" s="68" t="str">
        <f>IF(ISTEXT(overallRate),"Effectuez l’étape 1",IF($C1494="Yes","Use Step 2a) Weekly for employees on leave with pay",IF(OR(COUNT($D1494,E1494)&lt;&gt;2,overallRate=0),0,IF(revenueReduction&gt;0.3,MAX(IF($B1494="Oui - sans lien de dépendance",MIN(2258,E1494,$D1494)*overallRate,MIN(2258,E1494)*overallRate),ROUND(MAX(IF($B1494="Non - avec lien de dépendance",0,MIN((0.75*E1494),1694)),MIN(E1494,(0.75*$D1494),1694)),2)),IF($B1494="Non - avec lien de dépendance",MIN(1129,E1494,$D1494)*overallRate,MIN(2258,E1494)*overallRate)))))</f>
        <v>Effectuez l’étape 1</v>
      </c>
      <c r="H1494" s="68" t="str">
        <f>IF(ISTEXT(overallRate),"Effectuez l’étape 1",IF($C1494="Yes","Use Step 2a) Weekly for employees on leave with pay",IF(OR(COUNT($D1494,F1494)&lt;&gt;2,overallRate=0),0,IF(revenueReduction&gt;0.3,MAX(IF($B1494="Oui - sans lien de dépendance",MIN(2258,F1494,$D1494)*overallRate,MIN(2258,F1494)*overallRate),ROUND(MAX(IF($B1494="Non - avec lien de dépendance",0,MIN((0.75*F1494),1694)),MIN(F1494,(0.75*$D1494),1694)),2)),IF($B1494="Non - avec lien de dépendance",MIN(1129,F1494,$D1494)*overallRate,MIN(2258,F1494)*overallRate)))))</f>
        <v>Effectuez l’étape 1</v>
      </c>
      <c r="I1494" s="3">
        <f t="shared" si="23"/>
        <v>0</v>
      </c>
    </row>
    <row r="1495" spans="7:9" x14ac:dyDescent="0.5">
      <c r="G1495" s="68" t="str">
        <f>IF(ISTEXT(overallRate),"Effectuez l’étape 1",IF($C1495="Yes","Use Step 2a) Weekly for employees on leave with pay",IF(OR(COUNT($D1495,E1495)&lt;&gt;2,overallRate=0),0,IF(revenueReduction&gt;0.3,MAX(IF($B1495="Oui - sans lien de dépendance",MIN(2258,E1495,$D1495)*overallRate,MIN(2258,E1495)*overallRate),ROUND(MAX(IF($B1495="Non - avec lien de dépendance",0,MIN((0.75*E1495),1694)),MIN(E1495,(0.75*$D1495),1694)),2)),IF($B1495="Non - avec lien de dépendance",MIN(1129,E1495,$D1495)*overallRate,MIN(2258,E1495)*overallRate)))))</f>
        <v>Effectuez l’étape 1</v>
      </c>
      <c r="H1495" s="68" t="str">
        <f>IF(ISTEXT(overallRate),"Effectuez l’étape 1",IF($C1495="Yes","Use Step 2a) Weekly for employees on leave with pay",IF(OR(COUNT($D1495,F1495)&lt;&gt;2,overallRate=0),0,IF(revenueReduction&gt;0.3,MAX(IF($B1495="Oui - sans lien de dépendance",MIN(2258,F1495,$D1495)*overallRate,MIN(2258,F1495)*overallRate),ROUND(MAX(IF($B1495="Non - avec lien de dépendance",0,MIN((0.75*F1495),1694)),MIN(F1495,(0.75*$D1495),1694)),2)),IF($B1495="Non - avec lien de dépendance",MIN(1129,F1495,$D1495)*overallRate,MIN(2258,F1495)*overallRate)))))</f>
        <v>Effectuez l’étape 1</v>
      </c>
      <c r="I1495" s="3">
        <f t="shared" si="23"/>
        <v>0</v>
      </c>
    </row>
    <row r="1496" spans="7:9" x14ac:dyDescent="0.5">
      <c r="G1496" s="68" t="str">
        <f>IF(ISTEXT(overallRate),"Effectuez l’étape 1",IF($C1496="Yes","Use Step 2a) Weekly for employees on leave with pay",IF(OR(COUNT($D1496,E1496)&lt;&gt;2,overallRate=0),0,IF(revenueReduction&gt;0.3,MAX(IF($B1496="Oui - sans lien de dépendance",MIN(2258,E1496,$D1496)*overallRate,MIN(2258,E1496)*overallRate),ROUND(MAX(IF($B1496="Non - avec lien de dépendance",0,MIN((0.75*E1496),1694)),MIN(E1496,(0.75*$D1496),1694)),2)),IF($B1496="Non - avec lien de dépendance",MIN(1129,E1496,$D1496)*overallRate,MIN(2258,E1496)*overallRate)))))</f>
        <v>Effectuez l’étape 1</v>
      </c>
      <c r="H1496" s="68" t="str">
        <f>IF(ISTEXT(overallRate),"Effectuez l’étape 1",IF($C1496="Yes","Use Step 2a) Weekly for employees on leave with pay",IF(OR(COUNT($D1496,F1496)&lt;&gt;2,overallRate=0),0,IF(revenueReduction&gt;0.3,MAX(IF($B1496="Oui - sans lien de dépendance",MIN(2258,F1496,$D1496)*overallRate,MIN(2258,F1496)*overallRate),ROUND(MAX(IF($B1496="Non - avec lien de dépendance",0,MIN((0.75*F1496),1694)),MIN(F1496,(0.75*$D1496),1694)),2)),IF($B1496="Non - avec lien de dépendance",MIN(1129,F1496,$D1496)*overallRate,MIN(2258,F1496)*overallRate)))))</f>
        <v>Effectuez l’étape 1</v>
      </c>
      <c r="I1496" s="3">
        <f t="shared" si="23"/>
        <v>0</v>
      </c>
    </row>
    <row r="1497" spans="7:9" x14ac:dyDescent="0.5">
      <c r="G1497" s="68" t="str">
        <f>IF(ISTEXT(overallRate),"Effectuez l’étape 1",IF($C1497="Yes","Use Step 2a) Weekly for employees on leave with pay",IF(OR(COUNT($D1497,E1497)&lt;&gt;2,overallRate=0),0,IF(revenueReduction&gt;0.3,MAX(IF($B1497="Oui - sans lien de dépendance",MIN(2258,E1497,$D1497)*overallRate,MIN(2258,E1497)*overallRate),ROUND(MAX(IF($B1497="Non - avec lien de dépendance",0,MIN((0.75*E1497),1694)),MIN(E1497,(0.75*$D1497),1694)),2)),IF($B1497="Non - avec lien de dépendance",MIN(1129,E1497,$D1497)*overallRate,MIN(2258,E1497)*overallRate)))))</f>
        <v>Effectuez l’étape 1</v>
      </c>
      <c r="H1497" s="68" t="str">
        <f>IF(ISTEXT(overallRate),"Effectuez l’étape 1",IF($C1497="Yes","Use Step 2a) Weekly for employees on leave with pay",IF(OR(COUNT($D1497,F1497)&lt;&gt;2,overallRate=0),0,IF(revenueReduction&gt;0.3,MAX(IF($B1497="Oui - sans lien de dépendance",MIN(2258,F1497,$D1497)*overallRate,MIN(2258,F1497)*overallRate),ROUND(MAX(IF($B1497="Non - avec lien de dépendance",0,MIN((0.75*F1497),1694)),MIN(F1497,(0.75*$D1497),1694)),2)),IF($B1497="Non - avec lien de dépendance",MIN(1129,F1497,$D1497)*overallRate,MIN(2258,F1497)*overallRate)))))</f>
        <v>Effectuez l’étape 1</v>
      </c>
      <c r="I1497" s="3">
        <f t="shared" si="23"/>
        <v>0</v>
      </c>
    </row>
    <row r="1498" spans="7:9" x14ac:dyDescent="0.5">
      <c r="G1498" s="68" t="str">
        <f>IF(ISTEXT(overallRate),"Effectuez l’étape 1",IF($C1498="Yes","Use Step 2a) Weekly for employees on leave with pay",IF(OR(COUNT($D1498,E1498)&lt;&gt;2,overallRate=0),0,IF(revenueReduction&gt;0.3,MAX(IF($B1498="Oui - sans lien de dépendance",MIN(2258,E1498,$D1498)*overallRate,MIN(2258,E1498)*overallRate),ROUND(MAX(IF($B1498="Non - avec lien de dépendance",0,MIN((0.75*E1498),1694)),MIN(E1498,(0.75*$D1498),1694)),2)),IF($B1498="Non - avec lien de dépendance",MIN(1129,E1498,$D1498)*overallRate,MIN(2258,E1498)*overallRate)))))</f>
        <v>Effectuez l’étape 1</v>
      </c>
      <c r="H1498" s="68" t="str">
        <f>IF(ISTEXT(overallRate),"Effectuez l’étape 1",IF($C1498="Yes","Use Step 2a) Weekly for employees on leave with pay",IF(OR(COUNT($D1498,F1498)&lt;&gt;2,overallRate=0),0,IF(revenueReduction&gt;0.3,MAX(IF($B1498="Oui - sans lien de dépendance",MIN(2258,F1498,$D1498)*overallRate,MIN(2258,F1498)*overallRate),ROUND(MAX(IF($B1498="Non - avec lien de dépendance",0,MIN((0.75*F1498),1694)),MIN(F1498,(0.75*$D1498),1694)),2)),IF($B1498="Non - avec lien de dépendance",MIN(1129,F1498,$D1498)*overallRate,MIN(2258,F1498)*overallRate)))))</f>
        <v>Effectuez l’étape 1</v>
      </c>
      <c r="I1498" s="3">
        <f t="shared" si="23"/>
        <v>0</v>
      </c>
    </row>
    <row r="1499" spans="7:9" x14ac:dyDescent="0.5">
      <c r="G1499" s="68" t="str">
        <f>IF(ISTEXT(overallRate),"Effectuez l’étape 1",IF($C1499="Yes","Use Step 2a) Weekly for employees on leave with pay",IF(OR(COUNT($D1499,E1499)&lt;&gt;2,overallRate=0),0,IF(revenueReduction&gt;0.3,MAX(IF($B1499="Oui - sans lien de dépendance",MIN(2258,E1499,$D1499)*overallRate,MIN(2258,E1499)*overallRate),ROUND(MAX(IF($B1499="Non - avec lien de dépendance",0,MIN((0.75*E1499),1694)),MIN(E1499,(0.75*$D1499),1694)),2)),IF($B1499="Non - avec lien de dépendance",MIN(1129,E1499,$D1499)*overallRate,MIN(2258,E1499)*overallRate)))))</f>
        <v>Effectuez l’étape 1</v>
      </c>
      <c r="H1499" s="68" t="str">
        <f>IF(ISTEXT(overallRate),"Effectuez l’étape 1",IF($C1499="Yes","Use Step 2a) Weekly for employees on leave with pay",IF(OR(COUNT($D1499,F1499)&lt;&gt;2,overallRate=0),0,IF(revenueReduction&gt;0.3,MAX(IF($B1499="Oui - sans lien de dépendance",MIN(2258,F1499,$D1499)*overallRate,MIN(2258,F1499)*overallRate),ROUND(MAX(IF($B1499="Non - avec lien de dépendance",0,MIN((0.75*F1499),1694)),MIN(F1499,(0.75*$D1499),1694)),2)),IF($B1499="Non - avec lien de dépendance",MIN(1129,F1499,$D1499)*overallRate,MIN(2258,F1499)*overallRate)))))</f>
        <v>Effectuez l’étape 1</v>
      </c>
      <c r="I1499" s="3">
        <f t="shared" si="23"/>
        <v>0</v>
      </c>
    </row>
    <row r="1500" spans="7:9" x14ac:dyDescent="0.5">
      <c r="G1500" s="68" t="str">
        <f>IF(ISTEXT(overallRate),"Effectuez l’étape 1",IF($C1500="Yes","Use Step 2a) Weekly for employees on leave with pay",IF(OR(COUNT($D1500,E1500)&lt;&gt;2,overallRate=0),0,IF(revenueReduction&gt;0.3,MAX(IF($B1500="Oui - sans lien de dépendance",MIN(2258,E1500,$D1500)*overallRate,MIN(2258,E1500)*overallRate),ROUND(MAX(IF($B1500="Non - avec lien de dépendance",0,MIN((0.75*E1500),1694)),MIN(E1500,(0.75*$D1500),1694)),2)),IF($B1500="Non - avec lien de dépendance",MIN(1129,E1500,$D1500)*overallRate,MIN(2258,E1500)*overallRate)))))</f>
        <v>Effectuez l’étape 1</v>
      </c>
      <c r="H1500" s="68" t="str">
        <f>IF(ISTEXT(overallRate),"Effectuez l’étape 1",IF($C1500="Yes","Use Step 2a) Weekly for employees on leave with pay",IF(OR(COUNT($D1500,F1500)&lt;&gt;2,overallRate=0),0,IF(revenueReduction&gt;0.3,MAX(IF($B1500="Oui - sans lien de dépendance",MIN(2258,F1500,$D1500)*overallRate,MIN(2258,F1500)*overallRate),ROUND(MAX(IF($B1500="Non - avec lien de dépendance",0,MIN((0.75*F1500),1694)),MIN(F1500,(0.75*$D1500),1694)),2)),IF($B1500="Non - avec lien de dépendance",MIN(1129,F1500,$D1500)*overallRate,MIN(2258,F1500)*overallRate)))))</f>
        <v>Effectuez l’étape 1</v>
      </c>
      <c r="I1500" s="3">
        <f t="shared" si="23"/>
        <v>0</v>
      </c>
    </row>
    <row r="1501" spans="7:9" x14ac:dyDescent="0.5">
      <c r="G1501" s="68" t="str">
        <f>IF(ISTEXT(overallRate),"Effectuez l’étape 1",IF($C1501="Yes","Use Step 2a) Weekly for employees on leave with pay",IF(OR(COUNT($D1501,E1501)&lt;&gt;2,overallRate=0),0,IF(revenueReduction&gt;0.3,MAX(IF($B1501="Oui - sans lien de dépendance",MIN(2258,E1501,$D1501)*overallRate,MIN(2258,E1501)*overallRate),ROUND(MAX(IF($B1501="Non - avec lien de dépendance",0,MIN((0.75*E1501),1694)),MIN(E1501,(0.75*$D1501),1694)),2)),IF($B1501="Non - avec lien de dépendance",MIN(1129,E1501,$D1501)*overallRate,MIN(2258,E1501)*overallRate)))))</f>
        <v>Effectuez l’étape 1</v>
      </c>
      <c r="H1501" s="68" t="str">
        <f>IF(ISTEXT(overallRate),"Effectuez l’étape 1",IF($C1501="Yes","Use Step 2a) Weekly for employees on leave with pay",IF(OR(COUNT($D1501,F1501)&lt;&gt;2,overallRate=0),0,IF(revenueReduction&gt;0.3,MAX(IF($B1501="Oui - sans lien de dépendance",MIN(2258,F1501,$D1501)*overallRate,MIN(2258,F1501)*overallRate),ROUND(MAX(IF($B1501="Non - avec lien de dépendance",0,MIN((0.75*F1501),1694)),MIN(F1501,(0.75*$D1501),1694)),2)),IF($B1501="Non - avec lien de dépendance",MIN(1129,F1501,$D1501)*overallRate,MIN(2258,F1501)*overallRate)))))</f>
        <v>Effectuez l’étape 1</v>
      </c>
      <c r="I1501" s="3">
        <f t="shared" si="23"/>
        <v>0</v>
      </c>
    </row>
    <row r="1502" spans="7:9" x14ac:dyDescent="0.5">
      <c r="G1502" s="68" t="str">
        <f>IF(ISTEXT(overallRate),"Effectuez l’étape 1",IF($C1502="Yes","Use Step 2a) Weekly for employees on leave with pay",IF(OR(COUNT($D1502,E1502)&lt;&gt;2,overallRate=0),0,IF(revenueReduction&gt;0.3,MAX(IF($B1502="Oui - sans lien de dépendance",MIN(2258,E1502,$D1502)*overallRate,MIN(2258,E1502)*overallRate),ROUND(MAX(IF($B1502="Non - avec lien de dépendance",0,MIN((0.75*E1502),1694)),MIN(E1502,(0.75*$D1502),1694)),2)),IF($B1502="Non - avec lien de dépendance",MIN(1129,E1502,$D1502)*overallRate,MIN(2258,E1502)*overallRate)))))</f>
        <v>Effectuez l’étape 1</v>
      </c>
      <c r="H1502" s="68" t="str">
        <f>IF(ISTEXT(overallRate),"Effectuez l’étape 1",IF($C1502="Yes","Use Step 2a) Weekly for employees on leave with pay",IF(OR(COUNT($D1502,F1502)&lt;&gt;2,overallRate=0),0,IF(revenueReduction&gt;0.3,MAX(IF($B1502="Oui - sans lien de dépendance",MIN(2258,F1502,$D1502)*overallRate,MIN(2258,F1502)*overallRate),ROUND(MAX(IF($B1502="Non - avec lien de dépendance",0,MIN((0.75*F1502),1694)),MIN(F1502,(0.75*$D1502),1694)),2)),IF($B1502="Non - avec lien de dépendance",MIN(1129,F1502,$D1502)*overallRate,MIN(2258,F1502)*overallRate)))))</f>
        <v>Effectuez l’étape 1</v>
      </c>
      <c r="I1502" s="3">
        <f t="shared" si="23"/>
        <v>0</v>
      </c>
    </row>
    <row r="1503" spans="7:9" x14ac:dyDescent="0.5">
      <c r="G1503" s="68" t="str">
        <f>IF(ISTEXT(overallRate),"Effectuez l’étape 1",IF($C1503="Yes","Use Step 2a) Weekly for employees on leave with pay",IF(OR(COUNT($D1503,E1503)&lt;&gt;2,overallRate=0),0,IF(revenueReduction&gt;0.3,MAX(IF($B1503="Oui - sans lien de dépendance",MIN(2258,E1503,$D1503)*overallRate,MIN(2258,E1503)*overallRate),ROUND(MAX(IF($B1503="Non - avec lien de dépendance",0,MIN((0.75*E1503),1694)),MIN(E1503,(0.75*$D1503),1694)),2)),IF($B1503="Non - avec lien de dépendance",MIN(1129,E1503,$D1503)*overallRate,MIN(2258,E1503)*overallRate)))))</f>
        <v>Effectuez l’étape 1</v>
      </c>
      <c r="H1503" s="68" t="str">
        <f>IF(ISTEXT(overallRate),"Effectuez l’étape 1",IF($C1503="Yes","Use Step 2a) Weekly for employees on leave with pay",IF(OR(COUNT($D1503,F1503)&lt;&gt;2,overallRate=0),0,IF(revenueReduction&gt;0.3,MAX(IF($B1503="Oui - sans lien de dépendance",MIN(2258,F1503,$D1503)*overallRate,MIN(2258,F1503)*overallRate),ROUND(MAX(IF($B1503="Non - avec lien de dépendance",0,MIN((0.75*F1503),1694)),MIN(F1503,(0.75*$D1503),1694)),2)),IF($B1503="Non - avec lien de dépendance",MIN(1129,F1503,$D1503)*overallRate,MIN(2258,F1503)*overallRate)))))</f>
        <v>Effectuez l’étape 1</v>
      </c>
      <c r="I1503" s="3">
        <f t="shared" si="23"/>
        <v>0</v>
      </c>
    </row>
    <row r="1504" spans="7:9" x14ac:dyDescent="0.5">
      <c r="G1504" s="68" t="str">
        <f>IF(ISTEXT(overallRate),"Effectuez l’étape 1",IF($C1504="Yes","Use Step 2a) Weekly for employees on leave with pay",IF(OR(COUNT($D1504,E1504)&lt;&gt;2,overallRate=0),0,IF(revenueReduction&gt;0.3,MAX(IF($B1504="Oui - sans lien de dépendance",MIN(2258,E1504,$D1504)*overallRate,MIN(2258,E1504)*overallRate),ROUND(MAX(IF($B1504="Non - avec lien de dépendance",0,MIN((0.75*E1504),1694)),MIN(E1504,(0.75*$D1504),1694)),2)),IF($B1504="Non - avec lien de dépendance",MIN(1129,E1504,$D1504)*overallRate,MIN(2258,E1504)*overallRate)))))</f>
        <v>Effectuez l’étape 1</v>
      </c>
      <c r="H1504" s="68" t="str">
        <f>IF(ISTEXT(overallRate),"Effectuez l’étape 1",IF($C1504="Yes","Use Step 2a) Weekly for employees on leave with pay",IF(OR(COUNT($D1504,F1504)&lt;&gt;2,overallRate=0),0,IF(revenueReduction&gt;0.3,MAX(IF($B1504="Oui - sans lien de dépendance",MIN(2258,F1504,$D1504)*overallRate,MIN(2258,F1504)*overallRate),ROUND(MAX(IF($B1504="Non - avec lien de dépendance",0,MIN((0.75*F1504),1694)),MIN(F1504,(0.75*$D1504),1694)),2)),IF($B1504="Non - avec lien de dépendance",MIN(1129,F1504,$D1504)*overallRate,MIN(2258,F1504)*overallRate)))))</f>
        <v>Effectuez l’étape 1</v>
      </c>
      <c r="I1504" s="3">
        <f t="shared" si="23"/>
        <v>0</v>
      </c>
    </row>
    <row r="1505" spans="7:9" x14ac:dyDescent="0.5">
      <c r="G1505" s="68" t="str">
        <f>IF(ISTEXT(overallRate),"Effectuez l’étape 1",IF($C1505="Yes","Use Step 2a) Weekly for employees on leave with pay",IF(OR(COUNT($D1505,E1505)&lt;&gt;2,overallRate=0),0,IF(revenueReduction&gt;0.3,MAX(IF($B1505="Oui - sans lien de dépendance",MIN(2258,E1505,$D1505)*overallRate,MIN(2258,E1505)*overallRate),ROUND(MAX(IF($B1505="Non - avec lien de dépendance",0,MIN((0.75*E1505),1694)),MIN(E1505,(0.75*$D1505),1694)),2)),IF($B1505="Non - avec lien de dépendance",MIN(1129,E1505,$D1505)*overallRate,MIN(2258,E1505)*overallRate)))))</f>
        <v>Effectuez l’étape 1</v>
      </c>
      <c r="H1505" s="68" t="str">
        <f>IF(ISTEXT(overallRate),"Effectuez l’étape 1",IF($C1505="Yes","Use Step 2a) Weekly for employees on leave with pay",IF(OR(COUNT($D1505,F1505)&lt;&gt;2,overallRate=0),0,IF(revenueReduction&gt;0.3,MAX(IF($B1505="Oui - sans lien de dépendance",MIN(2258,F1505,$D1505)*overallRate,MIN(2258,F1505)*overallRate),ROUND(MAX(IF($B1505="Non - avec lien de dépendance",0,MIN((0.75*F1505),1694)),MIN(F1505,(0.75*$D1505),1694)),2)),IF($B1505="Non - avec lien de dépendance",MIN(1129,F1505,$D1505)*overallRate,MIN(2258,F1505)*overallRate)))))</f>
        <v>Effectuez l’étape 1</v>
      </c>
      <c r="I1505" s="3">
        <f t="shared" si="23"/>
        <v>0</v>
      </c>
    </row>
    <row r="1506" spans="7:9" x14ac:dyDescent="0.5">
      <c r="G1506" s="68" t="str">
        <f>IF(ISTEXT(overallRate),"Effectuez l’étape 1",IF($C1506="Yes","Use Step 2a) Weekly for employees on leave with pay",IF(OR(COUNT($D1506,E1506)&lt;&gt;2,overallRate=0),0,IF(revenueReduction&gt;0.3,MAX(IF($B1506="Oui - sans lien de dépendance",MIN(2258,E1506,$D1506)*overallRate,MIN(2258,E1506)*overallRate),ROUND(MAX(IF($B1506="Non - avec lien de dépendance",0,MIN((0.75*E1506),1694)),MIN(E1506,(0.75*$D1506),1694)),2)),IF($B1506="Non - avec lien de dépendance",MIN(1129,E1506,$D1506)*overallRate,MIN(2258,E1506)*overallRate)))))</f>
        <v>Effectuez l’étape 1</v>
      </c>
      <c r="H1506" s="68" t="str">
        <f>IF(ISTEXT(overallRate),"Effectuez l’étape 1",IF($C1506="Yes","Use Step 2a) Weekly for employees on leave with pay",IF(OR(COUNT($D1506,F1506)&lt;&gt;2,overallRate=0),0,IF(revenueReduction&gt;0.3,MAX(IF($B1506="Oui - sans lien de dépendance",MIN(2258,F1506,$D1506)*overallRate,MIN(2258,F1506)*overallRate),ROUND(MAX(IF($B1506="Non - avec lien de dépendance",0,MIN((0.75*F1506),1694)),MIN(F1506,(0.75*$D1506),1694)),2)),IF($B1506="Non - avec lien de dépendance",MIN(1129,F1506,$D1506)*overallRate,MIN(2258,F1506)*overallRate)))))</f>
        <v>Effectuez l’étape 1</v>
      </c>
      <c r="I1506" s="3">
        <f t="shared" si="23"/>
        <v>0</v>
      </c>
    </row>
    <row r="1507" spans="7:9" x14ac:dyDescent="0.5">
      <c r="G1507" s="68" t="str">
        <f>IF(ISTEXT(overallRate),"Effectuez l’étape 1",IF($C1507="Yes","Use Step 2a) Weekly for employees on leave with pay",IF(OR(COUNT($D1507,E1507)&lt;&gt;2,overallRate=0),0,IF(revenueReduction&gt;0.3,MAX(IF($B1507="Oui - sans lien de dépendance",MIN(2258,E1507,$D1507)*overallRate,MIN(2258,E1507)*overallRate),ROUND(MAX(IF($B1507="Non - avec lien de dépendance",0,MIN((0.75*E1507),1694)),MIN(E1507,(0.75*$D1507),1694)),2)),IF($B1507="Non - avec lien de dépendance",MIN(1129,E1507,$D1507)*overallRate,MIN(2258,E1507)*overallRate)))))</f>
        <v>Effectuez l’étape 1</v>
      </c>
      <c r="H1507" s="68" t="str">
        <f>IF(ISTEXT(overallRate),"Effectuez l’étape 1",IF($C1507="Yes","Use Step 2a) Weekly for employees on leave with pay",IF(OR(COUNT($D1507,F1507)&lt;&gt;2,overallRate=0),0,IF(revenueReduction&gt;0.3,MAX(IF($B1507="Oui - sans lien de dépendance",MIN(2258,F1507,$D1507)*overallRate,MIN(2258,F1507)*overallRate),ROUND(MAX(IF($B1507="Non - avec lien de dépendance",0,MIN((0.75*F1507),1694)),MIN(F1507,(0.75*$D1507),1694)),2)),IF($B1507="Non - avec lien de dépendance",MIN(1129,F1507,$D1507)*overallRate,MIN(2258,F1507)*overallRate)))))</f>
        <v>Effectuez l’étape 1</v>
      </c>
      <c r="I1507" s="3">
        <f t="shared" si="23"/>
        <v>0</v>
      </c>
    </row>
    <row r="1508" spans="7:9" x14ac:dyDescent="0.5">
      <c r="G1508" s="68" t="str">
        <f>IF(ISTEXT(overallRate),"Effectuez l’étape 1",IF($C1508="Yes","Use Step 2a) Weekly for employees on leave with pay",IF(OR(COUNT($D1508,E1508)&lt;&gt;2,overallRate=0),0,IF(revenueReduction&gt;0.3,MAX(IF($B1508="Oui - sans lien de dépendance",MIN(2258,E1508,$D1508)*overallRate,MIN(2258,E1508)*overallRate),ROUND(MAX(IF($B1508="Non - avec lien de dépendance",0,MIN((0.75*E1508),1694)),MIN(E1508,(0.75*$D1508),1694)),2)),IF($B1508="Non - avec lien de dépendance",MIN(1129,E1508,$D1508)*overallRate,MIN(2258,E1508)*overallRate)))))</f>
        <v>Effectuez l’étape 1</v>
      </c>
      <c r="H1508" s="68" t="str">
        <f>IF(ISTEXT(overallRate),"Effectuez l’étape 1",IF($C1508="Yes","Use Step 2a) Weekly for employees on leave with pay",IF(OR(COUNT($D1508,F1508)&lt;&gt;2,overallRate=0),0,IF(revenueReduction&gt;0.3,MAX(IF($B1508="Oui - sans lien de dépendance",MIN(2258,F1508,$D1508)*overallRate,MIN(2258,F1508)*overallRate),ROUND(MAX(IF($B1508="Non - avec lien de dépendance",0,MIN((0.75*F1508),1694)),MIN(F1508,(0.75*$D1508),1694)),2)),IF($B1508="Non - avec lien de dépendance",MIN(1129,F1508,$D1508)*overallRate,MIN(2258,F1508)*overallRate)))))</f>
        <v>Effectuez l’étape 1</v>
      </c>
      <c r="I1508" s="3">
        <f t="shared" si="23"/>
        <v>0</v>
      </c>
    </row>
    <row r="1509" spans="7:9" x14ac:dyDescent="0.5">
      <c r="G1509" s="68" t="str">
        <f>IF(ISTEXT(overallRate),"Effectuez l’étape 1",IF($C1509="Yes","Use Step 2a) Weekly for employees on leave with pay",IF(OR(COUNT($D1509,E1509)&lt;&gt;2,overallRate=0),0,IF(revenueReduction&gt;0.3,MAX(IF($B1509="Oui - sans lien de dépendance",MIN(2258,E1509,$D1509)*overallRate,MIN(2258,E1509)*overallRate),ROUND(MAX(IF($B1509="Non - avec lien de dépendance",0,MIN((0.75*E1509),1694)),MIN(E1509,(0.75*$D1509),1694)),2)),IF($B1509="Non - avec lien de dépendance",MIN(1129,E1509,$D1509)*overallRate,MIN(2258,E1509)*overallRate)))))</f>
        <v>Effectuez l’étape 1</v>
      </c>
      <c r="H1509" s="68" t="str">
        <f>IF(ISTEXT(overallRate),"Effectuez l’étape 1",IF($C1509="Yes","Use Step 2a) Weekly for employees on leave with pay",IF(OR(COUNT($D1509,F1509)&lt;&gt;2,overallRate=0),0,IF(revenueReduction&gt;0.3,MAX(IF($B1509="Oui - sans lien de dépendance",MIN(2258,F1509,$D1509)*overallRate,MIN(2258,F1509)*overallRate),ROUND(MAX(IF($B1509="Non - avec lien de dépendance",0,MIN((0.75*F1509),1694)),MIN(F1509,(0.75*$D1509),1694)),2)),IF($B1509="Non - avec lien de dépendance",MIN(1129,F1509,$D1509)*overallRate,MIN(2258,F1509)*overallRate)))))</f>
        <v>Effectuez l’étape 1</v>
      </c>
      <c r="I1509" s="3">
        <f t="shared" si="23"/>
        <v>0</v>
      </c>
    </row>
    <row r="1510" spans="7:9" x14ac:dyDescent="0.5">
      <c r="G1510" s="68" t="str">
        <f>IF(ISTEXT(overallRate),"Effectuez l’étape 1",IF($C1510="Yes","Use Step 2a) Weekly for employees on leave with pay",IF(OR(COUNT($D1510,E1510)&lt;&gt;2,overallRate=0),0,IF(revenueReduction&gt;0.3,MAX(IF($B1510="Oui - sans lien de dépendance",MIN(2258,E1510,$D1510)*overallRate,MIN(2258,E1510)*overallRate),ROUND(MAX(IF($B1510="Non - avec lien de dépendance",0,MIN((0.75*E1510),1694)),MIN(E1510,(0.75*$D1510),1694)),2)),IF($B1510="Non - avec lien de dépendance",MIN(1129,E1510,$D1510)*overallRate,MIN(2258,E1510)*overallRate)))))</f>
        <v>Effectuez l’étape 1</v>
      </c>
      <c r="H1510" s="68" t="str">
        <f>IF(ISTEXT(overallRate),"Effectuez l’étape 1",IF($C1510="Yes","Use Step 2a) Weekly for employees on leave with pay",IF(OR(COUNT($D1510,F1510)&lt;&gt;2,overallRate=0),0,IF(revenueReduction&gt;0.3,MAX(IF($B1510="Oui - sans lien de dépendance",MIN(2258,F1510,$D1510)*overallRate,MIN(2258,F1510)*overallRate),ROUND(MAX(IF($B1510="Non - avec lien de dépendance",0,MIN((0.75*F1510),1694)),MIN(F1510,(0.75*$D1510),1694)),2)),IF($B1510="Non - avec lien de dépendance",MIN(1129,F1510,$D1510)*overallRate,MIN(2258,F1510)*overallRate)))))</f>
        <v>Effectuez l’étape 1</v>
      </c>
      <c r="I1510" s="3">
        <f t="shared" si="23"/>
        <v>0</v>
      </c>
    </row>
    <row r="1511" spans="7:9" x14ac:dyDescent="0.5">
      <c r="G1511" s="68" t="str">
        <f>IF(ISTEXT(overallRate),"Effectuez l’étape 1",IF($C1511="Yes","Use Step 2a) Weekly for employees on leave with pay",IF(OR(COUNT($D1511,E1511)&lt;&gt;2,overallRate=0),0,IF(revenueReduction&gt;0.3,MAX(IF($B1511="Oui - sans lien de dépendance",MIN(2258,E1511,$D1511)*overallRate,MIN(2258,E1511)*overallRate),ROUND(MAX(IF($B1511="Non - avec lien de dépendance",0,MIN((0.75*E1511),1694)),MIN(E1511,(0.75*$D1511),1694)),2)),IF($B1511="Non - avec lien de dépendance",MIN(1129,E1511,$D1511)*overallRate,MIN(2258,E1511)*overallRate)))))</f>
        <v>Effectuez l’étape 1</v>
      </c>
      <c r="H1511" s="68" t="str">
        <f>IF(ISTEXT(overallRate),"Effectuez l’étape 1",IF($C1511="Yes","Use Step 2a) Weekly for employees on leave with pay",IF(OR(COUNT($D1511,F1511)&lt;&gt;2,overallRate=0),0,IF(revenueReduction&gt;0.3,MAX(IF($B1511="Oui - sans lien de dépendance",MIN(2258,F1511,$D1511)*overallRate,MIN(2258,F1511)*overallRate),ROUND(MAX(IF($B1511="Non - avec lien de dépendance",0,MIN((0.75*F1511),1694)),MIN(F1511,(0.75*$D1511),1694)),2)),IF($B1511="Non - avec lien de dépendance",MIN(1129,F1511,$D1511)*overallRate,MIN(2258,F1511)*overallRate)))))</f>
        <v>Effectuez l’étape 1</v>
      </c>
      <c r="I1511" s="3">
        <f t="shared" si="23"/>
        <v>0</v>
      </c>
    </row>
    <row r="1512" spans="7:9" x14ac:dyDescent="0.5">
      <c r="G1512" s="68" t="str">
        <f>IF(ISTEXT(overallRate),"Effectuez l’étape 1",IF($C1512="Yes","Use Step 2a) Weekly for employees on leave with pay",IF(OR(COUNT($D1512,E1512)&lt;&gt;2,overallRate=0),0,IF(revenueReduction&gt;0.3,MAX(IF($B1512="Oui - sans lien de dépendance",MIN(2258,E1512,$D1512)*overallRate,MIN(2258,E1512)*overallRate),ROUND(MAX(IF($B1512="Non - avec lien de dépendance",0,MIN((0.75*E1512),1694)),MIN(E1512,(0.75*$D1512),1694)),2)),IF($B1512="Non - avec lien de dépendance",MIN(1129,E1512,$D1512)*overallRate,MIN(2258,E1512)*overallRate)))))</f>
        <v>Effectuez l’étape 1</v>
      </c>
      <c r="H1512" s="68" t="str">
        <f>IF(ISTEXT(overallRate),"Effectuez l’étape 1",IF($C1512="Yes","Use Step 2a) Weekly for employees on leave with pay",IF(OR(COUNT($D1512,F1512)&lt;&gt;2,overallRate=0),0,IF(revenueReduction&gt;0.3,MAX(IF($B1512="Oui - sans lien de dépendance",MIN(2258,F1512,$D1512)*overallRate,MIN(2258,F1512)*overallRate),ROUND(MAX(IF($B1512="Non - avec lien de dépendance",0,MIN((0.75*F1512),1694)),MIN(F1512,(0.75*$D1512),1694)),2)),IF($B1512="Non - avec lien de dépendance",MIN(1129,F1512,$D1512)*overallRate,MIN(2258,F1512)*overallRate)))))</f>
        <v>Effectuez l’étape 1</v>
      </c>
      <c r="I1512" s="3">
        <f t="shared" si="23"/>
        <v>0</v>
      </c>
    </row>
    <row r="1513" spans="7:9" x14ac:dyDescent="0.5">
      <c r="G1513" s="68" t="str">
        <f>IF(ISTEXT(overallRate),"Effectuez l’étape 1",IF($C1513="Yes","Use Step 2a) Weekly for employees on leave with pay",IF(OR(COUNT($D1513,E1513)&lt;&gt;2,overallRate=0),0,IF(revenueReduction&gt;0.3,MAX(IF($B1513="Oui - sans lien de dépendance",MIN(2258,E1513,$D1513)*overallRate,MIN(2258,E1513)*overallRate),ROUND(MAX(IF($B1513="Non - avec lien de dépendance",0,MIN((0.75*E1513),1694)),MIN(E1513,(0.75*$D1513),1694)),2)),IF($B1513="Non - avec lien de dépendance",MIN(1129,E1513,$D1513)*overallRate,MIN(2258,E1513)*overallRate)))))</f>
        <v>Effectuez l’étape 1</v>
      </c>
      <c r="H1513" s="68" t="str">
        <f>IF(ISTEXT(overallRate),"Effectuez l’étape 1",IF($C1513="Yes","Use Step 2a) Weekly for employees on leave with pay",IF(OR(COUNT($D1513,F1513)&lt;&gt;2,overallRate=0),0,IF(revenueReduction&gt;0.3,MAX(IF($B1513="Oui - sans lien de dépendance",MIN(2258,F1513,$D1513)*overallRate,MIN(2258,F1513)*overallRate),ROUND(MAX(IF($B1513="Non - avec lien de dépendance",0,MIN((0.75*F1513),1694)),MIN(F1513,(0.75*$D1513),1694)),2)),IF($B1513="Non - avec lien de dépendance",MIN(1129,F1513,$D1513)*overallRate,MIN(2258,F1513)*overallRate)))))</f>
        <v>Effectuez l’étape 1</v>
      </c>
      <c r="I1513" s="3">
        <f t="shared" si="23"/>
        <v>0</v>
      </c>
    </row>
    <row r="1514" spans="7:9" x14ac:dyDescent="0.5">
      <c r="G1514" s="68" t="str">
        <f>IF(ISTEXT(overallRate),"Effectuez l’étape 1",IF($C1514="Yes","Use Step 2a) Weekly for employees on leave with pay",IF(OR(COUNT($D1514,E1514)&lt;&gt;2,overallRate=0),0,IF(revenueReduction&gt;0.3,MAX(IF($B1514="Oui - sans lien de dépendance",MIN(2258,E1514,$D1514)*overallRate,MIN(2258,E1514)*overallRate),ROUND(MAX(IF($B1514="Non - avec lien de dépendance",0,MIN((0.75*E1514),1694)),MIN(E1514,(0.75*$D1514),1694)),2)),IF($B1514="Non - avec lien de dépendance",MIN(1129,E1514,$D1514)*overallRate,MIN(2258,E1514)*overallRate)))))</f>
        <v>Effectuez l’étape 1</v>
      </c>
      <c r="H1514" s="68" t="str">
        <f>IF(ISTEXT(overallRate),"Effectuez l’étape 1",IF($C1514="Yes","Use Step 2a) Weekly for employees on leave with pay",IF(OR(COUNT($D1514,F1514)&lt;&gt;2,overallRate=0),0,IF(revenueReduction&gt;0.3,MAX(IF($B1514="Oui - sans lien de dépendance",MIN(2258,F1514,$D1514)*overallRate,MIN(2258,F1514)*overallRate),ROUND(MAX(IF($B1514="Non - avec lien de dépendance",0,MIN((0.75*F1514),1694)),MIN(F1514,(0.75*$D1514),1694)),2)),IF($B1514="Non - avec lien de dépendance",MIN(1129,F1514,$D1514)*overallRate,MIN(2258,F1514)*overallRate)))))</f>
        <v>Effectuez l’étape 1</v>
      </c>
      <c r="I1514" s="3">
        <f t="shared" si="23"/>
        <v>0</v>
      </c>
    </row>
    <row r="1515" spans="7:9" x14ac:dyDescent="0.5">
      <c r="G1515" s="68" t="str">
        <f>IF(ISTEXT(overallRate),"Effectuez l’étape 1",IF($C1515="Yes","Use Step 2a) Weekly for employees on leave with pay",IF(OR(COUNT($D1515,E1515)&lt;&gt;2,overallRate=0),0,IF(revenueReduction&gt;0.3,MAX(IF($B1515="Oui - sans lien de dépendance",MIN(2258,E1515,$D1515)*overallRate,MIN(2258,E1515)*overallRate),ROUND(MAX(IF($B1515="Non - avec lien de dépendance",0,MIN((0.75*E1515),1694)),MIN(E1515,(0.75*$D1515),1694)),2)),IF($B1515="Non - avec lien de dépendance",MIN(1129,E1515,$D1515)*overallRate,MIN(2258,E1515)*overallRate)))))</f>
        <v>Effectuez l’étape 1</v>
      </c>
      <c r="H1515" s="68" t="str">
        <f>IF(ISTEXT(overallRate),"Effectuez l’étape 1",IF($C1515="Yes","Use Step 2a) Weekly for employees on leave with pay",IF(OR(COUNT($D1515,F1515)&lt;&gt;2,overallRate=0),0,IF(revenueReduction&gt;0.3,MAX(IF($B1515="Oui - sans lien de dépendance",MIN(2258,F1515,$D1515)*overallRate,MIN(2258,F1515)*overallRate),ROUND(MAX(IF($B1515="Non - avec lien de dépendance",0,MIN((0.75*F1515),1694)),MIN(F1515,(0.75*$D1515),1694)),2)),IF($B1515="Non - avec lien de dépendance",MIN(1129,F1515,$D1515)*overallRate,MIN(2258,F1515)*overallRate)))))</f>
        <v>Effectuez l’étape 1</v>
      </c>
      <c r="I1515" s="3">
        <f t="shared" si="23"/>
        <v>0</v>
      </c>
    </row>
    <row r="1516" spans="7:9" x14ac:dyDescent="0.5">
      <c r="G1516" s="68" t="str">
        <f>IF(ISTEXT(overallRate),"Effectuez l’étape 1",IF($C1516="Yes","Use Step 2a) Weekly for employees on leave with pay",IF(OR(COUNT($D1516,E1516)&lt;&gt;2,overallRate=0),0,IF(revenueReduction&gt;0.3,MAX(IF($B1516="Oui - sans lien de dépendance",MIN(2258,E1516,$D1516)*overallRate,MIN(2258,E1516)*overallRate),ROUND(MAX(IF($B1516="Non - avec lien de dépendance",0,MIN((0.75*E1516),1694)),MIN(E1516,(0.75*$D1516),1694)),2)),IF($B1516="Non - avec lien de dépendance",MIN(1129,E1516,$D1516)*overallRate,MIN(2258,E1516)*overallRate)))))</f>
        <v>Effectuez l’étape 1</v>
      </c>
      <c r="H1516" s="68" t="str">
        <f>IF(ISTEXT(overallRate),"Effectuez l’étape 1",IF($C1516="Yes","Use Step 2a) Weekly for employees on leave with pay",IF(OR(COUNT($D1516,F1516)&lt;&gt;2,overallRate=0),0,IF(revenueReduction&gt;0.3,MAX(IF($B1516="Oui - sans lien de dépendance",MIN(2258,F1516,$D1516)*overallRate,MIN(2258,F1516)*overallRate),ROUND(MAX(IF($B1516="Non - avec lien de dépendance",0,MIN((0.75*F1516),1694)),MIN(F1516,(0.75*$D1516),1694)),2)),IF($B1516="Non - avec lien de dépendance",MIN(1129,F1516,$D1516)*overallRate,MIN(2258,F1516)*overallRate)))))</f>
        <v>Effectuez l’étape 1</v>
      </c>
      <c r="I1516" s="3">
        <f t="shared" si="23"/>
        <v>0</v>
      </c>
    </row>
    <row r="1517" spans="7:9" x14ac:dyDescent="0.5">
      <c r="G1517" s="68" t="str">
        <f>IF(ISTEXT(overallRate),"Effectuez l’étape 1",IF($C1517="Yes","Use Step 2a) Weekly for employees on leave with pay",IF(OR(COUNT($D1517,E1517)&lt;&gt;2,overallRate=0),0,IF(revenueReduction&gt;0.3,MAX(IF($B1517="Oui - sans lien de dépendance",MIN(2258,E1517,$D1517)*overallRate,MIN(2258,E1517)*overallRate),ROUND(MAX(IF($B1517="Non - avec lien de dépendance",0,MIN((0.75*E1517),1694)),MIN(E1517,(0.75*$D1517),1694)),2)),IF($B1517="Non - avec lien de dépendance",MIN(1129,E1517,$D1517)*overallRate,MIN(2258,E1517)*overallRate)))))</f>
        <v>Effectuez l’étape 1</v>
      </c>
      <c r="H1517" s="68" t="str">
        <f>IF(ISTEXT(overallRate),"Effectuez l’étape 1",IF($C1517="Yes","Use Step 2a) Weekly for employees on leave with pay",IF(OR(COUNT($D1517,F1517)&lt;&gt;2,overallRate=0),0,IF(revenueReduction&gt;0.3,MAX(IF($B1517="Oui - sans lien de dépendance",MIN(2258,F1517,$D1517)*overallRate,MIN(2258,F1517)*overallRate),ROUND(MAX(IF($B1517="Non - avec lien de dépendance",0,MIN((0.75*F1517),1694)),MIN(F1517,(0.75*$D1517),1694)),2)),IF($B1517="Non - avec lien de dépendance",MIN(1129,F1517,$D1517)*overallRate,MIN(2258,F1517)*overallRate)))))</f>
        <v>Effectuez l’étape 1</v>
      </c>
      <c r="I1517" s="3">
        <f t="shared" si="23"/>
        <v>0</v>
      </c>
    </row>
    <row r="1518" spans="7:9" x14ac:dyDescent="0.5">
      <c r="G1518" s="68" t="str">
        <f>IF(ISTEXT(overallRate),"Effectuez l’étape 1",IF($C1518="Yes","Use Step 2a) Weekly for employees on leave with pay",IF(OR(COUNT($D1518,E1518)&lt;&gt;2,overallRate=0),0,IF(revenueReduction&gt;0.3,MAX(IF($B1518="Oui - sans lien de dépendance",MIN(2258,E1518,$D1518)*overallRate,MIN(2258,E1518)*overallRate),ROUND(MAX(IF($B1518="Non - avec lien de dépendance",0,MIN((0.75*E1518),1694)),MIN(E1518,(0.75*$D1518),1694)),2)),IF($B1518="Non - avec lien de dépendance",MIN(1129,E1518,$D1518)*overallRate,MIN(2258,E1518)*overallRate)))))</f>
        <v>Effectuez l’étape 1</v>
      </c>
      <c r="H1518" s="68" t="str">
        <f>IF(ISTEXT(overallRate),"Effectuez l’étape 1",IF($C1518="Yes","Use Step 2a) Weekly for employees on leave with pay",IF(OR(COUNT($D1518,F1518)&lt;&gt;2,overallRate=0),0,IF(revenueReduction&gt;0.3,MAX(IF($B1518="Oui - sans lien de dépendance",MIN(2258,F1518,$D1518)*overallRate,MIN(2258,F1518)*overallRate),ROUND(MAX(IF($B1518="Non - avec lien de dépendance",0,MIN((0.75*F1518),1694)),MIN(F1518,(0.75*$D1518),1694)),2)),IF($B1518="Non - avec lien de dépendance",MIN(1129,F1518,$D1518)*overallRate,MIN(2258,F1518)*overallRate)))))</f>
        <v>Effectuez l’étape 1</v>
      </c>
      <c r="I1518" s="3">
        <f t="shared" si="23"/>
        <v>0</v>
      </c>
    </row>
    <row r="1519" spans="7:9" x14ac:dyDescent="0.5">
      <c r="G1519" s="68" t="str">
        <f>IF(ISTEXT(overallRate),"Effectuez l’étape 1",IF($C1519="Yes","Use Step 2a) Weekly for employees on leave with pay",IF(OR(COUNT($D1519,E1519)&lt;&gt;2,overallRate=0),0,IF(revenueReduction&gt;0.3,MAX(IF($B1519="Oui - sans lien de dépendance",MIN(2258,E1519,$D1519)*overallRate,MIN(2258,E1519)*overallRate),ROUND(MAX(IF($B1519="Non - avec lien de dépendance",0,MIN((0.75*E1519),1694)),MIN(E1519,(0.75*$D1519),1694)),2)),IF($B1519="Non - avec lien de dépendance",MIN(1129,E1519,$D1519)*overallRate,MIN(2258,E1519)*overallRate)))))</f>
        <v>Effectuez l’étape 1</v>
      </c>
      <c r="H1519" s="68" t="str">
        <f>IF(ISTEXT(overallRate),"Effectuez l’étape 1",IF($C1519="Yes","Use Step 2a) Weekly for employees on leave with pay",IF(OR(COUNT($D1519,F1519)&lt;&gt;2,overallRate=0),0,IF(revenueReduction&gt;0.3,MAX(IF($B1519="Oui - sans lien de dépendance",MIN(2258,F1519,$D1519)*overallRate,MIN(2258,F1519)*overallRate),ROUND(MAX(IF($B1519="Non - avec lien de dépendance",0,MIN((0.75*F1519),1694)),MIN(F1519,(0.75*$D1519),1694)),2)),IF($B1519="Non - avec lien de dépendance",MIN(1129,F1519,$D1519)*overallRate,MIN(2258,F1519)*overallRate)))))</f>
        <v>Effectuez l’étape 1</v>
      </c>
      <c r="I1519" s="3">
        <f t="shared" si="23"/>
        <v>0</v>
      </c>
    </row>
    <row r="1520" spans="7:9" x14ac:dyDescent="0.5">
      <c r="G1520" s="68" t="str">
        <f>IF(ISTEXT(overallRate),"Effectuez l’étape 1",IF($C1520="Yes","Use Step 2a) Weekly for employees on leave with pay",IF(OR(COUNT($D1520,E1520)&lt;&gt;2,overallRate=0),0,IF(revenueReduction&gt;0.3,MAX(IF($B1520="Oui - sans lien de dépendance",MIN(2258,E1520,$D1520)*overallRate,MIN(2258,E1520)*overallRate),ROUND(MAX(IF($B1520="Non - avec lien de dépendance",0,MIN((0.75*E1520),1694)),MIN(E1520,(0.75*$D1520),1694)),2)),IF($B1520="Non - avec lien de dépendance",MIN(1129,E1520,$D1520)*overallRate,MIN(2258,E1520)*overallRate)))))</f>
        <v>Effectuez l’étape 1</v>
      </c>
      <c r="H1520" s="68" t="str">
        <f>IF(ISTEXT(overallRate),"Effectuez l’étape 1",IF($C1520="Yes","Use Step 2a) Weekly for employees on leave with pay",IF(OR(COUNT($D1520,F1520)&lt;&gt;2,overallRate=0),0,IF(revenueReduction&gt;0.3,MAX(IF($B1520="Oui - sans lien de dépendance",MIN(2258,F1520,$D1520)*overallRate,MIN(2258,F1520)*overallRate),ROUND(MAX(IF($B1520="Non - avec lien de dépendance",0,MIN((0.75*F1520),1694)),MIN(F1520,(0.75*$D1520),1694)),2)),IF($B1520="Non - avec lien de dépendance",MIN(1129,F1520,$D1520)*overallRate,MIN(2258,F1520)*overallRate)))))</f>
        <v>Effectuez l’étape 1</v>
      </c>
      <c r="I1520" s="3">
        <f t="shared" si="23"/>
        <v>0</v>
      </c>
    </row>
    <row r="1521" spans="7:9" x14ac:dyDescent="0.5">
      <c r="G1521" s="68" t="str">
        <f>IF(ISTEXT(overallRate),"Effectuez l’étape 1",IF($C1521="Yes","Use Step 2a) Weekly for employees on leave with pay",IF(OR(COUNT($D1521,E1521)&lt;&gt;2,overallRate=0),0,IF(revenueReduction&gt;0.3,MAX(IF($B1521="Oui - sans lien de dépendance",MIN(2258,E1521,$D1521)*overallRate,MIN(2258,E1521)*overallRate),ROUND(MAX(IF($B1521="Non - avec lien de dépendance",0,MIN((0.75*E1521),1694)),MIN(E1521,(0.75*$D1521),1694)),2)),IF($B1521="Non - avec lien de dépendance",MIN(1129,E1521,$D1521)*overallRate,MIN(2258,E1521)*overallRate)))))</f>
        <v>Effectuez l’étape 1</v>
      </c>
      <c r="H1521" s="68" t="str">
        <f>IF(ISTEXT(overallRate),"Effectuez l’étape 1",IF($C1521="Yes","Use Step 2a) Weekly for employees on leave with pay",IF(OR(COUNT($D1521,F1521)&lt;&gt;2,overallRate=0),0,IF(revenueReduction&gt;0.3,MAX(IF($B1521="Oui - sans lien de dépendance",MIN(2258,F1521,$D1521)*overallRate,MIN(2258,F1521)*overallRate),ROUND(MAX(IF($B1521="Non - avec lien de dépendance",0,MIN((0.75*F1521),1694)),MIN(F1521,(0.75*$D1521),1694)),2)),IF($B1521="Non - avec lien de dépendance",MIN(1129,F1521,$D1521)*overallRate,MIN(2258,F1521)*overallRate)))))</f>
        <v>Effectuez l’étape 1</v>
      </c>
      <c r="I1521" s="3">
        <f t="shared" si="23"/>
        <v>0</v>
      </c>
    </row>
    <row r="1522" spans="7:9" x14ac:dyDescent="0.5">
      <c r="G1522" s="68" t="str">
        <f>IF(ISTEXT(overallRate),"Effectuez l’étape 1",IF($C1522="Yes","Use Step 2a) Weekly for employees on leave with pay",IF(OR(COUNT($D1522,E1522)&lt;&gt;2,overallRate=0),0,IF(revenueReduction&gt;0.3,MAX(IF($B1522="Oui - sans lien de dépendance",MIN(2258,E1522,$D1522)*overallRate,MIN(2258,E1522)*overallRate),ROUND(MAX(IF($B1522="Non - avec lien de dépendance",0,MIN((0.75*E1522),1694)),MIN(E1522,(0.75*$D1522),1694)),2)),IF($B1522="Non - avec lien de dépendance",MIN(1129,E1522,$D1522)*overallRate,MIN(2258,E1522)*overallRate)))))</f>
        <v>Effectuez l’étape 1</v>
      </c>
      <c r="H1522" s="68" t="str">
        <f>IF(ISTEXT(overallRate),"Effectuez l’étape 1",IF($C1522="Yes","Use Step 2a) Weekly for employees on leave with pay",IF(OR(COUNT($D1522,F1522)&lt;&gt;2,overallRate=0),0,IF(revenueReduction&gt;0.3,MAX(IF($B1522="Oui - sans lien de dépendance",MIN(2258,F1522,$D1522)*overallRate,MIN(2258,F1522)*overallRate),ROUND(MAX(IF($B1522="Non - avec lien de dépendance",0,MIN((0.75*F1522),1694)),MIN(F1522,(0.75*$D1522),1694)),2)),IF($B1522="Non - avec lien de dépendance",MIN(1129,F1522,$D1522)*overallRate,MIN(2258,F1522)*overallRate)))))</f>
        <v>Effectuez l’étape 1</v>
      </c>
      <c r="I1522" s="3">
        <f t="shared" si="23"/>
        <v>0</v>
      </c>
    </row>
    <row r="1523" spans="7:9" x14ac:dyDescent="0.5">
      <c r="G1523" s="68" t="str">
        <f>IF(ISTEXT(overallRate),"Effectuez l’étape 1",IF($C1523="Yes","Use Step 2a) Weekly for employees on leave with pay",IF(OR(COUNT($D1523,E1523)&lt;&gt;2,overallRate=0),0,IF(revenueReduction&gt;0.3,MAX(IF($B1523="Oui - sans lien de dépendance",MIN(2258,E1523,$D1523)*overallRate,MIN(2258,E1523)*overallRate),ROUND(MAX(IF($B1523="Non - avec lien de dépendance",0,MIN((0.75*E1523),1694)),MIN(E1523,(0.75*$D1523),1694)),2)),IF($B1523="Non - avec lien de dépendance",MIN(1129,E1523,$D1523)*overallRate,MIN(2258,E1523)*overallRate)))))</f>
        <v>Effectuez l’étape 1</v>
      </c>
      <c r="H1523" s="68" t="str">
        <f>IF(ISTEXT(overallRate),"Effectuez l’étape 1",IF($C1523="Yes","Use Step 2a) Weekly for employees on leave with pay",IF(OR(COUNT($D1523,F1523)&lt;&gt;2,overallRate=0),0,IF(revenueReduction&gt;0.3,MAX(IF($B1523="Oui - sans lien de dépendance",MIN(2258,F1523,$D1523)*overallRate,MIN(2258,F1523)*overallRate),ROUND(MAX(IF($B1523="Non - avec lien de dépendance",0,MIN((0.75*F1523),1694)),MIN(F1523,(0.75*$D1523),1694)),2)),IF($B1523="Non - avec lien de dépendance",MIN(1129,F1523,$D1523)*overallRate,MIN(2258,F1523)*overallRate)))))</f>
        <v>Effectuez l’étape 1</v>
      </c>
      <c r="I1523" s="3">
        <f t="shared" si="23"/>
        <v>0</v>
      </c>
    </row>
    <row r="1524" spans="7:9" x14ac:dyDescent="0.5">
      <c r="G1524" s="68" t="str">
        <f>IF(ISTEXT(overallRate),"Effectuez l’étape 1",IF($C1524="Yes","Use Step 2a) Weekly for employees on leave with pay",IF(OR(COUNT($D1524,E1524)&lt;&gt;2,overallRate=0),0,IF(revenueReduction&gt;0.3,MAX(IF($B1524="Oui - sans lien de dépendance",MIN(2258,E1524,$D1524)*overallRate,MIN(2258,E1524)*overallRate),ROUND(MAX(IF($B1524="Non - avec lien de dépendance",0,MIN((0.75*E1524),1694)),MIN(E1524,(0.75*$D1524),1694)),2)),IF($B1524="Non - avec lien de dépendance",MIN(1129,E1524,$D1524)*overallRate,MIN(2258,E1524)*overallRate)))))</f>
        <v>Effectuez l’étape 1</v>
      </c>
      <c r="H1524" s="68" t="str">
        <f>IF(ISTEXT(overallRate),"Effectuez l’étape 1",IF($C1524="Yes","Use Step 2a) Weekly for employees on leave with pay",IF(OR(COUNT($D1524,F1524)&lt;&gt;2,overallRate=0),0,IF(revenueReduction&gt;0.3,MAX(IF($B1524="Oui - sans lien de dépendance",MIN(2258,F1524,$D1524)*overallRate,MIN(2258,F1524)*overallRate),ROUND(MAX(IF($B1524="Non - avec lien de dépendance",0,MIN((0.75*F1524),1694)),MIN(F1524,(0.75*$D1524),1694)),2)),IF($B1524="Non - avec lien de dépendance",MIN(1129,F1524,$D1524)*overallRate,MIN(2258,F1524)*overallRate)))))</f>
        <v>Effectuez l’étape 1</v>
      </c>
      <c r="I1524" s="3">
        <f t="shared" si="23"/>
        <v>0</v>
      </c>
    </row>
    <row r="1525" spans="7:9" x14ac:dyDescent="0.5">
      <c r="G1525" s="68" t="str">
        <f>IF(ISTEXT(overallRate),"Effectuez l’étape 1",IF($C1525="Yes","Use Step 2a) Weekly for employees on leave with pay",IF(OR(COUNT($D1525,E1525)&lt;&gt;2,overallRate=0),0,IF(revenueReduction&gt;0.3,MAX(IF($B1525="Oui - sans lien de dépendance",MIN(2258,E1525,$D1525)*overallRate,MIN(2258,E1525)*overallRate),ROUND(MAX(IF($B1525="Non - avec lien de dépendance",0,MIN((0.75*E1525),1694)),MIN(E1525,(0.75*$D1525),1694)),2)),IF($B1525="Non - avec lien de dépendance",MIN(1129,E1525,$D1525)*overallRate,MIN(2258,E1525)*overallRate)))))</f>
        <v>Effectuez l’étape 1</v>
      </c>
      <c r="H1525" s="68" t="str">
        <f>IF(ISTEXT(overallRate),"Effectuez l’étape 1",IF($C1525="Yes","Use Step 2a) Weekly for employees on leave with pay",IF(OR(COUNT($D1525,F1525)&lt;&gt;2,overallRate=0),0,IF(revenueReduction&gt;0.3,MAX(IF($B1525="Oui - sans lien de dépendance",MIN(2258,F1525,$D1525)*overallRate,MIN(2258,F1525)*overallRate),ROUND(MAX(IF($B1525="Non - avec lien de dépendance",0,MIN((0.75*F1525),1694)),MIN(F1525,(0.75*$D1525),1694)),2)),IF($B1525="Non - avec lien de dépendance",MIN(1129,F1525,$D1525)*overallRate,MIN(2258,F1525)*overallRate)))))</f>
        <v>Effectuez l’étape 1</v>
      </c>
      <c r="I1525" s="3">
        <f t="shared" si="23"/>
        <v>0</v>
      </c>
    </row>
    <row r="1526" spans="7:9" x14ac:dyDescent="0.5">
      <c r="G1526" s="68" t="str">
        <f>IF(ISTEXT(overallRate),"Effectuez l’étape 1",IF($C1526="Yes","Use Step 2a) Weekly for employees on leave with pay",IF(OR(COUNT($D1526,E1526)&lt;&gt;2,overallRate=0),0,IF(revenueReduction&gt;0.3,MAX(IF($B1526="Oui - sans lien de dépendance",MIN(2258,E1526,$D1526)*overallRate,MIN(2258,E1526)*overallRate),ROUND(MAX(IF($B1526="Non - avec lien de dépendance",0,MIN((0.75*E1526),1694)),MIN(E1526,(0.75*$D1526),1694)),2)),IF($B1526="Non - avec lien de dépendance",MIN(1129,E1526,$D1526)*overallRate,MIN(2258,E1526)*overallRate)))))</f>
        <v>Effectuez l’étape 1</v>
      </c>
      <c r="H1526" s="68" t="str">
        <f>IF(ISTEXT(overallRate),"Effectuez l’étape 1",IF($C1526="Yes","Use Step 2a) Weekly for employees on leave with pay",IF(OR(COUNT($D1526,F1526)&lt;&gt;2,overallRate=0),0,IF(revenueReduction&gt;0.3,MAX(IF($B1526="Oui - sans lien de dépendance",MIN(2258,F1526,$D1526)*overallRate,MIN(2258,F1526)*overallRate),ROUND(MAX(IF($B1526="Non - avec lien de dépendance",0,MIN((0.75*F1526),1694)),MIN(F1526,(0.75*$D1526),1694)),2)),IF($B1526="Non - avec lien de dépendance",MIN(1129,F1526,$D1526)*overallRate,MIN(2258,F1526)*overallRate)))))</f>
        <v>Effectuez l’étape 1</v>
      </c>
      <c r="I1526" s="3">
        <f t="shared" si="23"/>
        <v>0</v>
      </c>
    </row>
    <row r="1527" spans="7:9" x14ac:dyDescent="0.5">
      <c r="G1527" s="68" t="str">
        <f>IF(ISTEXT(overallRate),"Effectuez l’étape 1",IF($C1527="Yes","Use Step 2a) Weekly for employees on leave with pay",IF(OR(COUNT($D1527,E1527)&lt;&gt;2,overallRate=0),0,IF(revenueReduction&gt;0.3,MAX(IF($B1527="Oui - sans lien de dépendance",MIN(2258,E1527,$D1527)*overallRate,MIN(2258,E1527)*overallRate),ROUND(MAX(IF($B1527="Non - avec lien de dépendance",0,MIN((0.75*E1527),1694)),MIN(E1527,(0.75*$D1527),1694)),2)),IF($B1527="Non - avec lien de dépendance",MIN(1129,E1527,$D1527)*overallRate,MIN(2258,E1527)*overallRate)))))</f>
        <v>Effectuez l’étape 1</v>
      </c>
      <c r="H1527" s="68" t="str">
        <f>IF(ISTEXT(overallRate),"Effectuez l’étape 1",IF($C1527="Yes","Use Step 2a) Weekly for employees on leave with pay",IF(OR(COUNT($D1527,F1527)&lt;&gt;2,overallRate=0),0,IF(revenueReduction&gt;0.3,MAX(IF($B1527="Oui - sans lien de dépendance",MIN(2258,F1527,$D1527)*overallRate,MIN(2258,F1527)*overallRate),ROUND(MAX(IF($B1527="Non - avec lien de dépendance",0,MIN((0.75*F1527),1694)),MIN(F1527,(0.75*$D1527),1694)),2)),IF($B1527="Non - avec lien de dépendance",MIN(1129,F1527,$D1527)*overallRate,MIN(2258,F1527)*overallRate)))))</f>
        <v>Effectuez l’étape 1</v>
      </c>
      <c r="I1527" s="3">
        <f t="shared" si="23"/>
        <v>0</v>
      </c>
    </row>
    <row r="1528" spans="7:9" x14ac:dyDescent="0.5">
      <c r="G1528" s="68" t="str">
        <f>IF(ISTEXT(overallRate),"Effectuez l’étape 1",IF($C1528="Yes","Use Step 2a) Weekly for employees on leave with pay",IF(OR(COUNT($D1528,E1528)&lt;&gt;2,overallRate=0),0,IF(revenueReduction&gt;0.3,MAX(IF($B1528="Oui - sans lien de dépendance",MIN(2258,E1528,$D1528)*overallRate,MIN(2258,E1528)*overallRate),ROUND(MAX(IF($B1528="Non - avec lien de dépendance",0,MIN((0.75*E1528),1694)),MIN(E1528,(0.75*$D1528),1694)),2)),IF($B1528="Non - avec lien de dépendance",MIN(1129,E1528,$D1528)*overallRate,MIN(2258,E1528)*overallRate)))))</f>
        <v>Effectuez l’étape 1</v>
      </c>
      <c r="H1528" s="68" t="str">
        <f>IF(ISTEXT(overallRate),"Effectuez l’étape 1",IF($C1528="Yes","Use Step 2a) Weekly for employees on leave with pay",IF(OR(COUNT($D1528,F1528)&lt;&gt;2,overallRate=0),0,IF(revenueReduction&gt;0.3,MAX(IF($B1528="Oui - sans lien de dépendance",MIN(2258,F1528,$D1528)*overallRate,MIN(2258,F1528)*overallRate),ROUND(MAX(IF($B1528="Non - avec lien de dépendance",0,MIN((0.75*F1528),1694)),MIN(F1528,(0.75*$D1528),1694)),2)),IF($B1528="Non - avec lien de dépendance",MIN(1129,F1528,$D1528)*overallRate,MIN(2258,F1528)*overallRate)))))</f>
        <v>Effectuez l’étape 1</v>
      </c>
      <c r="I1528" s="3">
        <f t="shared" si="23"/>
        <v>0</v>
      </c>
    </row>
    <row r="1529" spans="7:9" x14ac:dyDescent="0.5">
      <c r="G1529" s="68" t="str">
        <f>IF(ISTEXT(overallRate),"Effectuez l’étape 1",IF($C1529="Yes","Use Step 2a) Weekly for employees on leave with pay",IF(OR(COUNT($D1529,E1529)&lt;&gt;2,overallRate=0),0,IF(revenueReduction&gt;0.3,MAX(IF($B1529="Oui - sans lien de dépendance",MIN(2258,E1529,$D1529)*overallRate,MIN(2258,E1529)*overallRate),ROUND(MAX(IF($B1529="Non - avec lien de dépendance",0,MIN((0.75*E1529),1694)),MIN(E1529,(0.75*$D1529),1694)),2)),IF($B1529="Non - avec lien de dépendance",MIN(1129,E1529,$D1529)*overallRate,MIN(2258,E1529)*overallRate)))))</f>
        <v>Effectuez l’étape 1</v>
      </c>
      <c r="H1529" s="68" t="str">
        <f>IF(ISTEXT(overallRate),"Effectuez l’étape 1",IF($C1529="Yes","Use Step 2a) Weekly for employees on leave with pay",IF(OR(COUNT($D1529,F1529)&lt;&gt;2,overallRate=0),0,IF(revenueReduction&gt;0.3,MAX(IF($B1529="Oui - sans lien de dépendance",MIN(2258,F1529,$D1529)*overallRate,MIN(2258,F1529)*overallRate),ROUND(MAX(IF($B1529="Non - avec lien de dépendance",0,MIN((0.75*F1529),1694)),MIN(F1529,(0.75*$D1529),1694)),2)),IF($B1529="Non - avec lien de dépendance",MIN(1129,F1529,$D1529)*overallRate,MIN(2258,F1529)*overallRate)))))</f>
        <v>Effectuez l’étape 1</v>
      </c>
      <c r="I1529" s="3">
        <f t="shared" si="23"/>
        <v>0</v>
      </c>
    </row>
    <row r="1530" spans="7:9" x14ac:dyDescent="0.5">
      <c r="G1530" s="68" t="str">
        <f>IF(ISTEXT(overallRate),"Effectuez l’étape 1",IF($C1530="Yes","Use Step 2a) Weekly for employees on leave with pay",IF(OR(COUNT($D1530,E1530)&lt;&gt;2,overallRate=0),0,IF(revenueReduction&gt;0.3,MAX(IF($B1530="Oui - sans lien de dépendance",MIN(2258,E1530,$D1530)*overallRate,MIN(2258,E1530)*overallRate),ROUND(MAX(IF($B1530="Non - avec lien de dépendance",0,MIN((0.75*E1530),1694)),MIN(E1530,(0.75*$D1530),1694)),2)),IF($B1530="Non - avec lien de dépendance",MIN(1129,E1530,$D1530)*overallRate,MIN(2258,E1530)*overallRate)))))</f>
        <v>Effectuez l’étape 1</v>
      </c>
      <c r="H1530" s="68" t="str">
        <f>IF(ISTEXT(overallRate),"Effectuez l’étape 1",IF($C1530="Yes","Use Step 2a) Weekly for employees on leave with pay",IF(OR(COUNT($D1530,F1530)&lt;&gt;2,overallRate=0),0,IF(revenueReduction&gt;0.3,MAX(IF($B1530="Oui - sans lien de dépendance",MIN(2258,F1530,$D1530)*overallRate,MIN(2258,F1530)*overallRate),ROUND(MAX(IF($B1530="Non - avec lien de dépendance",0,MIN((0.75*F1530),1694)),MIN(F1530,(0.75*$D1530),1694)),2)),IF($B1530="Non - avec lien de dépendance",MIN(1129,F1530,$D1530)*overallRate,MIN(2258,F1530)*overallRate)))))</f>
        <v>Effectuez l’étape 1</v>
      </c>
      <c r="I1530" s="3">
        <f t="shared" si="23"/>
        <v>0</v>
      </c>
    </row>
    <row r="1531" spans="7:9" x14ac:dyDescent="0.5">
      <c r="G1531" s="68" t="str">
        <f>IF(ISTEXT(overallRate),"Effectuez l’étape 1",IF($C1531="Yes","Use Step 2a) Weekly for employees on leave with pay",IF(OR(COUNT($D1531,E1531)&lt;&gt;2,overallRate=0),0,IF(revenueReduction&gt;0.3,MAX(IF($B1531="Oui - sans lien de dépendance",MIN(2258,E1531,$D1531)*overallRate,MIN(2258,E1531)*overallRate),ROUND(MAX(IF($B1531="Non - avec lien de dépendance",0,MIN((0.75*E1531),1694)),MIN(E1531,(0.75*$D1531),1694)),2)),IF($B1531="Non - avec lien de dépendance",MIN(1129,E1531,$D1531)*overallRate,MIN(2258,E1531)*overallRate)))))</f>
        <v>Effectuez l’étape 1</v>
      </c>
      <c r="H1531" s="68" t="str">
        <f>IF(ISTEXT(overallRate),"Effectuez l’étape 1",IF($C1531="Yes","Use Step 2a) Weekly for employees on leave with pay",IF(OR(COUNT($D1531,F1531)&lt;&gt;2,overallRate=0),0,IF(revenueReduction&gt;0.3,MAX(IF($B1531="Oui - sans lien de dépendance",MIN(2258,F1531,$D1531)*overallRate,MIN(2258,F1531)*overallRate),ROUND(MAX(IF($B1531="Non - avec lien de dépendance",0,MIN((0.75*F1531),1694)),MIN(F1531,(0.75*$D1531),1694)),2)),IF($B1531="Non - avec lien de dépendance",MIN(1129,F1531,$D1531)*overallRate,MIN(2258,F1531)*overallRate)))))</f>
        <v>Effectuez l’étape 1</v>
      </c>
      <c r="I1531" s="3">
        <f t="shared" si="23"/>
        <v>0</v>
      </c>
    </row>
    <row r="1532" spans="7:9" x14ac:dyDescent="0.5">
      <c r="G1532" s="68" t="str">
        <f>IF(ISTEXT(overallRate),"Effectuez l’étape 1",IF($C1532="Yes","Use Step 2a) Weekly for employees on leave with pay",IF(OR(COUNT($D1532,E1532)&lt;&gt;2,overallRate=0),0,IF(revenueReduction&gt;0.3,MAX(IF($B1532="Oui - sans lien de dépendance",MIN(2258,E1532,$D1532)*overallRate,MIN(2258,E1532)*overallRate),ROUND(MAX(IF($B1532="Non - avec lien de dépendance",0,MIN((0.75*E1532),1694)),MIN(E1532,(0.75*$D1532),1694)),2)),IF($B1532="Non - avec lien de dépendance",MIN(1129,E1532,$D1532)*overallRate,MIN(2258,E1532)*overallRate)))))</f>
        <v>Effectuez l’étape 1</v>
      </c>
      <c r="H1532" s="68" t="str">
        <f>IF(ISTEXT(overallRate),"Effectuez l’étape 1",IF($C1532="Yes","Use Step 2a) Weekly for employees on leave with pay",IF(OR(COUNT($D1532,F1532)&lt;&gt;2,overallRate=0),0,IF(revenueReduction&gt;0.3,MAX(IF($B1532="Oui - sans lien de dépendance",MIN(2258,F1532,$D1532)*overallRate,MIN(2258,F1532)*overallRate),ROUND(MAX(IF($B1532="Non - avec lien de dépendance",0,MIN((0.75*F1532),1694)),MIN(F1532,(0.75*$D1532),1694)),2)),IF($B1532="Non - avec lien de dépendance",MIN(1129,F1532,$D1532)*overallRate,MIN(2258,F1532)*overallRate)))))</f>
        <v>Effectuez l’étape 1</v>
      </c>
      <c r="I1532" s="3">
        <f t="shared" si="23"/>
        <v>0</v>
      </c>
    </row>
    <row r="1533" spans="7:9" x14ac:dyDescent="0.5">
      <c r="G1533" s="68" t="str">
        <f>IF(ISTEXT(overallRate),"Effectuez l’étape 1",IF($C1533="Yes","Use Step 2a) Weekly for employees on leave with pay",IF(OR(COUNT($D1533,E1533)&lt;&gt;2,overallRate=0),0,IF(revenueReduction&gt;0.3,MAX(IF($B1533="Oui - sans lien de dépendance",MIN(2258,E1533,$D1533)*overallRate,MIN(2258,E1533)*overallRate),ROUND(MAX(IF($B1533="Non - avec lien de dépendance",0,MIN((0.75*E1533),1694)),MIN(E1533,(0.75*$D1533),1694)),2)),IF($B1533="Non - avec lien de dépendance",MIN(1129,E1533,$D1533)*overallRate,MIN(2258,E1533)*overallRate)))))</f>
        <v>Effectuez l’étape 1</v>
      </c>
      <c r="H1533" s="68" t="str">
        <f>IF(ISTEXT(overallRate),"Effectuez l’étape 1",IF($C1533="Yes","Use Step 2a) Weekly for employees on leave with pay",IF(OR(COUNT($D1533,F1533)&lt;&gt;2,overallRate=0),0,IF(revenueReduction&gt;0.3,MAX(IF($B1533="Oui - sans lien de dépendance",MIN(2258,F1533,$D1533)*overallRate,MIN(2258,F1533)*overallRate),ROUND(MAX(IF($B1533="Non - avec lien de dépendance",0,MIN((0.75*F1533),1694)),MIN(F1533,(0.75*$D1533),1694)),2)),IF($B1533="Non - avec lien de dépendance",MIN(1129,F1533,$D1533)*overallRate,MIN(2258,F1533)*overallRate)))))</f>
        <v>Effectuez l’étape 1</v>
      </c>
      <c r="I1533" s="3">
        <f t="shared" si="23"/>
        <v>0</v>
      </c>
    </row>
    <row r="1534" spans="7:9" x14ac:dyDescent="0.5">
      <c r="G1534" s="68" t="str">
        <f>IF(ISTEXT(overallRate),"Effectuez l’étape 1",IF($C1534="Yes","Use Step 2a) Weekly for employees on leave with pay",IF(OR(COUNT($D1534,E1534)&lt;&gt;2,overallRate=0),0,IF(revenueReduction&gt;0.3,MAX(IF($B1534="Oui - sans lien de dépendance",MIN(2258,E1534,$D1534)*overallRate,MIN(2258,E1534)*overallRate),ROUND(MAX(IF($B1534="Non - avec lien de dépendance",0,MIN((0.75*E1534),1694)),MIN(E1534,(0.75*$D1534),1694)),2)),IF($B1534="Non - avec lien de dépendance",MIN(1129,E1534,$D1534)*overallRate,MIN(2258,E1534)*overallRate)))))</f>
        <v>Effectuez l’étape 1</v>
      </c>
      <c r="H1534" s="68" t="str">
        <f>IF(ISTEXT(overallRate),"Effectuez l’étape 1",IF($C1534="Yes","Use Step 2a) Weekly for employees on leave with pay",IF(OR(COUNT($D1534,F1534)&lt;&gt;2,overallRate=0),0,IF(revenueReduction&gt;0.3,MAX(IF($B1534="Oui - sans lien de dépendance",MIN(2258,F1534,$D1534)*overallRate,MIN(2258,F1534)*overallRate),ROUND(MAX(IF($B1534="Non - avec lien de dépendance",0,MIN((0.75*F1534),1694)),MIN(F1534,(0.75*$D1534),1694)),2)),IF($B1534="Non - avec lien de dépendance",MIN(1129,F1534,$D1534)*overallRate,MIN(2258,F1534)*overallRate)))))</f>
        <v>Effectuez l’étape 1</v>
      </c>
      <c r="I1534" s="3">
        <f t="shared" si="23"/>
        <v>0</v>
      </c>
    </row>
    <row r="1535" spans="7:9" x14ac:dyDescent="0.5">
      <c r="G1535" s="68" t="str">
        <f>IF(ISTEXT(overallRate),"Effectuez l’étape 1",IF($C1535="Yes","Use Step 2a) Weekly for employees on leave with pay",IF(OR(COUNT($D1535,E1535)&lt;&gt;2,overallRate=0),0,IF(revenueReduction&gt;0.3,MAX(IF($B1535="Oui - sans lien de dépendance",MIN(2258,E1535,$D1535)*overallRate,MIN(2258,E1535)*overallRate),ROUND(MAX(IF($B1535="Non - avec lien de dépendance",0,MIN((0.75*E1535),1694)),MIN(E1535,(0.75*$D1535),1694)),2)),IF($B1535="Non - avec lien de dépendance",MIN(1129,E1535,$D1535)*overallRate,MIN(2258,E1535)*overallRate)))))</f>
        <v>Effectuez l’étape 1</v>
      </c>
      <c r="H1535" s="68" t="str">
        <f>IF(ISTEXT(overallRate),"Effectuez l’étape 1",IF($C1535="Yes","Use Step 2a) Weekly for employees on leave with pay",IF(OR(COUNT($D1535,F1535)&lt;&gt;2,overallRate=0),0,IF(revenueReduction&gt;0.3,MAX(IF($B1535="Oui - sans lien de dépendance",MIN(2258,F1535,$D1535)*overallRate,MIN(2258,F1535)*overallRate),ROUND(MAX(IF($B1535="Non - avec lien de dépendance",0,MIN((0.75*F1535),1694)),MIN(F1535,(0.75*$D1535),1694)),2)),IF($B1535="Non - avec lien de dépendance",MIN(1129,F1535,$D1535)*overallRate,MIN(2258,F1535)*overallRate)))))</f>
        <v>Effectuez l’étape 1</v>
      </c>
      <c r="I1535" s="3">
        <f t="shared" si="23"/>
        <v>0</v>
      </c>
    </row>
    <row r="1536" spans="7:9" x14ac:dyDescent="0.5">
      <c r="G1536" s="68" t="str">
        <f>IF(ISTEXT(overallRate),"Effectuez l’étape 1",IF($C1536="Yes","Use Step 2a) Weekly for employees on leave with pay",IF(OR(COUNT($D1536,E1536)&lt;&gt;2,overallRate=0),0,IF(revenueReduction&gt;0.3,MAX(IF($B1536="Oui - sans lien de dépendance",MIN(2258,E1536,$D1536)*overallRate,MIN(2258,E1536)*overallRate),ROUND(MAX(IF($B1536="Non - avec lien de dépendance",0,MIN((0.75*E1536),1694)),MIN(E1536,(0.75*$D1536),1694)),2)),IF($B1536="Non - avec lien de dépendance",MIN(1129,E1536,$D1536)*overallRate,MIN(2258,E1536)*overallRate)))))</f>
        <v>Effectuez l’étape 1</v>
      </c>
      <c r="H1536" s="68" t="str">
        <f>IF(ISTEXT(overallRate),"Effectuez l’étape 1",IF($C1536="Yes","Use Step 2a) Weekly for employees on leave with pay",IF(OR(COUNT($D1536,F1536)&lt;&gt;2,overallRate=0),0,IF(revenueReduction&gt;0.3,MAX(IF($B1536="Oui - sans lien de dépendance",MIN(2258,F1536,$D1536)*overallRate,MIN(2258,F1536)*overallRate),ROUND(MAX(IF($B1536="Non - avec lien de dépendance",0,MIN((0.75*F1536),1694)),MIN(F1536,(0.75*$D1536),1694)),2)),IF($B1536="Non - avec lien de dépendance",MIN(1129,F1536,$D1536)*overallRate,MIN(2258,F1536)*overallRate)))))</f>
        <v>Effectuez l’étape 1</v>
      </c>
      <c r="I1536" s="3">
        <f t="shared" si="23"/>
        <v>0</v>
      </c>
    </row>
    <row r="1537" spans="7:9" x14ac:dyDescent="0.5">
      <c r="G1537" s="68" t="str">
        <f>IF(ISTEXT(overallRate),"Effectuez l’étape 1",IF($C1537="Yes","Use Step 2a) Weekly for employees on leave with pay",IF(OR(COUNT($D1537,E1537)&lt;&gt;2,overallRate=0),0,IF(revenueReduction&gt;0.3,MAX(IF($B1537="Oui - sans lien de dépendance",MIN(2258,E1537,$D1537)*overallRate,MIN(2258,E1537)*overallRate),ROUND(MAX(IF($B1537="Non - avec lien de dépendance",0,MIN((0.75*E1537),1694)),MIN(E1537,(0.75*$D1537),1694)),2)),IF($B1537="Non - avec lien de dépendance",MIN(1129,E1537,$D1537)*overallRate,MIN(2258,E1537)*overallRate)))))</f>
        <v>Effectuez l’étape 1</v>
      </c>
      <c r="H1537" s="68" t="str">
        <f>IF(ISTEXT(overallRate),"Effectuez l’étape 1",IF($C1537="Yes","Use Step 2a) Weekly for employees on leave with pay",IF(OR(COUNT($D1537,F1537)&lt;&gt;2,overallRate=0),0,IF(revenueReduction&gt;0.3,MAX(IF($B1537="Oui - sans lien de dépendance",MIN(2258,F1537,$D1537)*overallRate,MIN(2258,F1537)*overallRate),ROUND(MAX(IF($B1537="Non - avec lien de dépendance",0,MIN((0.75*F1537),1694)),MIN(F1537,(0.75*$D1537),1694)),2)),IF($B1537="Non - avec lien de dépendance",MIN(1129,F1537,$D1537)*overallRate,MIN(2258,F1537)*overallRate)))))</f>
        <v>Effectuez l’étape 1</v>
      </c>
      <c r="I1537" s="3">
        <f t="shared" si="23"/>
        <v>0</v>
      </c>
    </row>
    <row r="1538" spans="7:9" x14ac:dyDescent="0.5">
      <c r="G1538" s="68" t="str">
        <f>IF(ISTEXT(overallRate),"Effectuez l’étape 1",IF($C1538="Yes","Use Step 2a) Weekly for employees on leave with pay",IF(OR(COUNT($D1538,E1538)&lt;&gt;2,overallRate=0),0,IF(revenueReduction&gt;0.3,MAX(IF($B1538="Oui - sans lien de dépendance",MIN(2258,E1538,$D1538)*overallRate,MIN(2258,E1538)*overallRate),ROUND(MAX(IF($B1538="Non - avec lien de dépendance",0,MIN((0.75*E1538),1694)),MIN(E1538,(0.75*$D1538),1694)),2)),IF($B1538="Non - avec lien de dépendance",MIN(1129,E1538,$D1538)*overallRate,MIN(2258,E1538)*overallRate)))))</f>
        <v>Effectuez l’étape 1</v>
      </c>
      <c r="H1538" s="68" t="str">
        <f>IF(ISTEXT(overallRate),"Effectuez l’étape 1",IF($C1538="Yes","Use Step 2a) Weekly for employees on leave with pay",IF(OR(COUNT($D1538,F1538)&lt;&gt;2,overallRate=0),0,IF(revenueReduction&gt;0.3,MAX(IF($B1538="Oui - sans lien de dépendance",MIN(2258,F1538,$D1538)*overallRate,MIN(2258,F1538)*overallRate),ROUND(MAX(IF($B1538="Non - avec lien de dépendance",0,MIN((0.75*F1538),1694)),MIN(F1538,(0.75*$D1538),1694)),2)),IF($B1538="Non - avec lien de dépendance",MIN(1129,F1538,$D1538)*overallRate,MIN(2258,F1538)*overallRate)))))</f>
        <v>Effectuez l’étape 1</v>
      </c>
      <c r="I1538" s="3">
        <f t="shared" si="23"/>
        <v>0</v>
      </c>
    </row>
    <row r="1539" spans="7:9" x14ac:dyDescent="0.5">
      <c r="G1539" s="68" t="str">
        <f>IF(ISTEXT(overallRate),"Effectuez l’étape 1",IF($C1539="Yes","Use Step 2a) Weekly for employees on leave with pay",IF(OR(COUNT($D1539,E1539)&lt;&gt;2,overallRate=0),0,IF(revenueReduction&gt;0.3,MAX(IF($B1539="Oui - sans lien de dépendance",MIN(2258,E1539,$D1539)*overallRate,MIN(2258,E1539)*overallRate),ROUND(MAX(IF($B1539="Non - avec lien de dépendance",0,MIN((0.75*E1539),1694)),MIN(E1539,(0.75*$D1539),1694)),2)),IF($B1539="Non - avec lien de dépendance",MIN(1129,E1539,$D1539)*overallRate,MIN(2258,E1539)*overallRate)))))</f>
        <v>Effectuez l’étape 1</v>
      </c>
      <c r="H1539" s="68" t="str">
        <f>IF(ISTEXT(overallRate),"Effectuez l’étape 1",IF($C1539="Yes","Use Step 2a) Weekly for employees on leave with pay",IF(OR(COUNT($D1539,F1539)&lt;&gt;2,overallRate=0),0,IF(revenueReduction&gt;0.3,MAX(IF($B1539="Oui - sans lien de dépendance",MIN(2258,F1539,$D1539)*overallRate,MIN(2258,F1539)*overallRate),ROUND(MAX(IF($B1539="Non - avec lien de dépendance",0,MIN((0.75*F1539),1694)),MIN(F1539,(0.75*$D1539),1694)),2)),IF($B1539="Non - avec lien de dépendance",MIN(1129,F1539,$D1539)*overallRate,MIN(2258,F1539)*overallRate)))))</f>
        <v>Effectuez l’étape 1</v>
      </c>
      <c r="I1539" s="3">
        <f t="shared" si="23"/>
        <v>0</v>
      </c>
    </row>
    <row r="1540" spans="7:9" x14ac:dyDescent="0.5">
      <c r="G1540" s="68" t="str">
        <f>IF(ISTEXT(overallRate),"Effectuez l’étape 1",IF($C1540="Yes","Use Step 2a) Weekly for employees on leave with pay",IF(OR(COUNT($D1540,E1540)&lt;&gt;2,overallRate=0),0,IF(revenueReduction&gt;0.3,MAX(IF($B1540="Oui - sans lien de dépendance",MIN(2258,E1540,$D1540)*overallRate,MIN(2258,E1540)*overallRate),ROUND(MAX(IF($B1540="Non - avec lien de dépendance",0,MIN((0.75*E1540),1694)),MIN(E1540,(0.75*$D1540),1694)),2)),IF($B1540="Non - avec lien de dépendance",MIN(1129,E1540,$D1540)*overallRate,MIN(2258,E1540)*overallRate)))))</f>
        <v>Effectuez l’étape 1</v>
      </c>
      <c r="H1540" s="68" t="str">
        <f>IF(ISTEXT(overallRate),"Effectuez l’étape 1",IF($C1540="Yes","Use Step 2a) Weekly for employees on leave with pay",IF(OR(COUNT($D1540,F1540)&lt;&gt;2,overallRate=0),0,IF(revenueReduction&gt;0.3,MAX(IF($B1540="Oui - sans lien de dépendance",MIN(2258,F1540,$D1540)*overallRate,MIN(2258,F1540)*overallRate),ROUND(MAX(IF($B1540="Non - avec lien de dépendance",0,MIN((0.75*F1540),1694)),MIN(F1540,(0.75*$D1540),1694)),2)),IF($B1540="Non - avec lien de dépendance",MIN(1129,F1540,$D1540)*overallRate,MIN(2258,F1540)*overallRate)))))</f>
        <v>Effectuez l’étape 1</v>
      </c>
      <c r="I1540" s="3">
        <f t="shared" si="23"/>
        <v>0</v>
      </c>
    </row>
    <row r="1541" spans="7:9" x14ac:dyDescent="0.5">
      <c r="G1541" s="68" t="str">
        <f>IF(ISTEXT(overallRate),"Effectuez l’étape 1",IF($C1541="Yes","Use Step 2a) Weekly for employees on leave with pay",IF(OR(COUNT($D1541,E1541)&lt;&gt;2,overallRate=0),0,IF(revenueReduction&gt;0.3,MAX(IF($B1541="Oui - sans lien de dépendance",MIN(2258,E1541,$D1541)*overallRate,MIN(2258,E1541)*overallRate),ROUND(MAX(IF($B1541="Non - avec lien de dépendance",0,MIN((0.75*E1541),1694)),MIN(E1541,(0.75*$D1541),1694)),2)),IF($B1541="Non - avec lien de dépendance",MIN(1129,E1541,$D1541)*overallRate,MIN(2258,E1541)*overallRate)))))</f>
        <v>Effectuez l’étape 1</v>
      </c>
      <c r="H1541" s="68" t="str">
        <f>IF(ISTEXT(overallRate),"Effectuez l’étape 1",IF($C1541="Yes","Use Step 2a) Weekly for employees on leave with pay",IF(OR(COUNT($D1541,F1541)&lt;&gt;2,overallRate=0),0,IF(revenueReduction&gt;0.3,MAX(IF($B1541="Oui - sans lien de dépendance",MIN(2258,F1541,$D1541)*overallRate,MIN(2258,F1541)*overallRate),ROUND(MAX(IF($B1541="Non - avec lien de dépendance",0,MIN((0.75*F1541),1694)),MIN(F1541,(0.75*$D1541),1694)),2)),IF($B1541="Non - avec lien de dépendance",MIN(1129,F1541,$D1541)*overallRate,MIN(2258,F1541)*overallRate)))))</f>
        <v>Effectuez l’étape 1</v>
      </c>
      <c r="I1541" s="3">
        <f t="shared" si="23"/>
        <v>0</v>
      </c>
    </row>
    <row r="1542" spans="7:9" x14ac:dyDescent="0.5">
      <c r="G1542" s="68" t="str">
        <f>IF(ISTEXT(overallRate),"Effectuez l’étape 1",IF($C1542="Yes","Use Step 2a) Weekly for employees on leave with pay",IF(OR(COUNT($D1542,E1542)&lt;&gt;2,overallRate=0),0,IF(revenueReduction&gt;0.3,MAX(IF($B1542="Oui - sans lien de dépendance",MIN(2258,E1542,$D1542)*overallRate,MIN(2258,E1542)*overallRate),ROUND(MAX(IF($B1542="Non - avec lien de dépendance",0,MIN((0.75*E1542),1694)),MIN(E1542,(0.75*$D1542),1694)),2)),IF($B1542="Non - avec lien de dépendance",MIN(1129,E1542,$D1542)*overallRate,MIN(2258,E1542)*overallRate)))))</f>
        <v>Effectuez l’étape 1</v>
      </c>
      <c r="H1542" s="68" t="str">
        <f>IF(ISTEXT(overallRate),"Effectuez l’étape 1",IF($C1542="Yes","Use Step 2a) Weekly for employees on leave with pay",IF(OR(COUNT($D1542,F1542)&lt;&gt;2,overallRate=0),0,IF(revenueReduction&gt;0.3,MAX(IF($B1542="Oui - sans lien de dépendance",MIN(2258,F1542,$D1542)*overallRate,MIN(2258,F1542)*overallRate),ROUND(MAX(IF($B1542="Non - avec lien de dépendance",0,MIN((0.75*F1542),1694)),MIN(F1542,(0.75*$D1542),1694)),2)),IF($B1542="Non - avec lien de dépendance",MIN(1129,F1542,$D1542)*overallRate,MIN(2258,F1542)*overallRate)))))</f>
        <v>Effectuez l’étape 1</v>
      </c>
      <c r="I1542" s="3">
        <f t="shared" si="23"/>
        <v>0</v>
      </c>
    </row>
    <row r="1543" spans="7:9" x14ac:dyDescent="0.5">
      <c r="G1543" s="68" t="str">
        <f>IF(ISTEXT(overallRate),"Effectuez l’étape 1",IF($C1543="Yes","Use Step 2a) Weekly for employees on leave with pay",IF(OR(COUNT($D1543,E1543)&lt;&gt;2,overallRate=0),0,IF(revenueReduction&gt;0.3,MAX(IF($B1543="Oui - sans lien de dépendance",MIN(2258,E1543,$D1543)*overallRate,MIN(2258,E1543)*overallRate),ROUND(MAX(IF($B1543="Non - avec lien de dépendance",0,MIN((0.75*E1543),1694)),MIN(E1543,(0.75*$D1543),1694)),2)),IF($B1543="Non - avec lien de dépendance",MIN(1129,E1543,$D1543)*overallRate,MIN(2258,E1543)*overallRate)))))</f>
        <v>Effectuez l’étape 1</v>
      </c>
      <c r="H1543" s="68" t="str">
        <f>IF(ISTEXT(overallRate),"Effectuez l’étape 1",IF($C1543="Yes","Use Step 2a) Weekly for employees on leave with pay",IF(OR(COUNT($D1543,F1543)&lt;&gt;2,overallRate=0),0,IF(revenueReduction&gt;0.3,MAX(IF($B1543="Oui - sans lien de dépendance",MIN(2258,F1543,$D1543)*overallRate,MIN(2258,F1543)*overallRate),ROUND(MAX(IF($B1543="Non - avec lien de dépendance",0,MIN((0.75*F1543),1694)),MIN(F1543,(0.75*$D1543),1694)),2)),IF($B1543="Non - avec lien de dépendance",MIN(1129,F1543,$D1543)*overallRate,MIN(2258,F1543)*overallRate)))))</f>
        <v>Effectuez l’étape 1</v>
      </c>
      <c r="I1543" s="3">
        <f t="shared" ref="I1543:I1606" si="24">IF(AND(COUNT(B1543:F1543)&gt;0,OR(COUNT(D1543:F1543)&lt;&gt;3,ISBLANK(B1543))),"Fill out all amounts",IF(COUNTIF(E1543:F1543,0)&gt;0,0,SUM(G1543:H1543)))</f>
        <v>0</v>
      </c>
    </row>
    <row r="1544" spans="7:9" x14ac:dyDescent="0.5">
      <c r="G1544" s="68" t="str">
        <f>IF(ISTEXT(overallRate),"Effectuez l’étape 1",IF($C1544="Yes","Use Step 2a) Weekly for employees on leave with pay",IF(OR(COUNT($D1544,E1544)&lt;&gt;2,overallRate=0),0,IF(revenueReduction&gt;0.3,MAX(IF($B1544="Oui - sans lien de dépendance",MIN(2258,E1544,$D1544)*overallRate,MIN(2258,E1544)*overallRate),ROUND(MAX(IF($B1544="Non - avec lien de dépendance",0,MIN((0.75*E1544),1694)),MIN(E1544,(0.75*$D1544),1694)),2)),IF($B1544="Non - avec lien de dépendance",MIN(1129,E1544,$D1544)*overallRate,MIN(2258,E1544)*overallRate)))))</f>
        <v>Effectuez l’étape 1</v>
      </c>
      <c r="H1544" s="68" t="str">
        <f>IF(ISTEXT(overallRate),"Effectuez l’étape 1",IF($C1544="Yes","Use Step 2a) Weekly for employees on leave with pay",IF(OR(COUNT($D1544,F1544)&lt;&gt;2,overallRate=0),0,IF(revenueReduction&gt;0.3,MAX(IF($B1544="Oui - sans lien de dépendance",MIN(2258,F1544,$D1544)*overallRate,MIN(2258,F1544)*overallRate),ROUND(MAX(IF($B1544="Non - avec lien de dépendance",0,MIN((0.75*F1544),1694)),MIN(F1544,(0.75*$D1544),1694)),2)),IF($B1544="Non - avec lien de dépendance",MIN(1129,F1544,$D1544)*overallRate,MIN(2258,F1544)*overallRate)))))</f>
        <v>Effectuez l’étape 1</v>
      </c>
      <c r="I1544" s="3">
        <f t="shared" si="24"/>
        <v>0</v>
      </c>
    </row>
    <row r="1545" spans="7:9" x14ac:dyDescent="0.5">
      <c r="G1545" s="68" t="str">
        <f>IF(ISTEXT(overallRate),"Effectuez l’étape 1",IF($C1545="Yes","Use Step 2a) Weekly for employees on leave with pay",IF(OR(COUNT($D1545,E1545)&lt;&gt;2,overallRate=0),0,IF(revenueReduction&gt;0.3,MAX(IF($B1545="Oui - sans lien de dépendance",MIN(2258,E1545,$D1545)*overallRate,MIN(2258,E1545)*overallRate),ROUND(MAX(IF($B1545="Non - avec lien de dépendance",0,MIN((0.75*E1545),1694)),MIN(E1545,(0.75*$D1545),1694)),2)),IF($B1545="Non - avec lien de dépendance",MIN(1129,E1545,$D1545)*overallRate,MIN(2258,E1545)*overallRate)))))</f>
        <v>Effectuez l’étape 1</v>
      </c>
      <c r="H1545" s="68" t="str">
        <f>IF(ISTEXT(overallRate),"Effectuez l’étape 1",IF($C1545="Yes","Use Step 2a) Weekly for employees on leave with pay",IF(OR(COUNT($D1545,F1545)&lt;&gt;2,overallRate=0),0,IF(revenueReduction&gt;0.3,MAX(IF($B1545="Oui - sans lien de dépendance",MIN(2258,F1545,$D1545)*overallRate,MIN(2258,F1545)*overallRate),ROUND(MAX(IF($B1545="Non - avec lien de dépendance",0,MIN((0.75*F1545),1694)),MIN(F1545,(0.75*$D1545),1694)),2)),IF($B1545="Non - avec lien de dépendance",MIN(1129,F1545,$D1545)*overallRate,MIN(2258,F1545)*overallRate)))))</f>
        <v>Effectuez l’étape 1</v>
      </c>
      <c r="I1545" s="3">
        <f t="shared" si="24"/>
        <v>0</v>
      </c>
    </row>
    <row r="1546" spans="7:9" x14ac:dyDescent="0.5">
      <c r="G1546" s="68" t="str">
        <f>IF(ISTEXT(overallRate),"Effectuez l’étape 1",IF($C1546="Yes","Use Step 2a) Weekly for employees on leave with pay",IF(OR(COUNT($D1546,E1546)&lt;&gt;2,overallRate=0),0,IF(revenueReduction&gt;0.3,MAX(IF($B1546="Oui - sans lien de dépendance",MIN(2258,E1546,$D1546)*overallRate,MIN(2258,E1546)*overallRate),ROUND(MAX(IF($B1546="Non - avec lien de dépendance",0,MIN((0.75*E1546),1694)),MIN(E1546,(0.75*$D1546),1694)),2)),IF($B1546="Non - avec lien de dépendance",MIN(1129,E1546,$D1546)*overallRate,MIN(2258,E1546)*overallRate)))))</f>
        <v>Effectuez l’étape 1</v>
      </c>
      <c r="H1546" s="68" t="str">
        <f>IF(ISTEXT(overallRate),"Effectuez l’étape 1",IF($C1546="Yes","Use Step 2a) Weekly for employees on leave with pay",IF(OR(COUNT($D1546,F1546)&lt;&gt;2,overallRate=0),0,IF(revenueReduction&gt;0.3,MAX(IF($B1546="Oui - sans lien de dépendance",MIN(2258,F1546,$D1546)*overallRate,MIN(2258,F1546)*overallRate),ROUND(MAX(IF($B1546="Non - avec lien de dépendance",0,MIN((0.75*F1546),1694)),MIN(F1546,(0.75*$D1546),1694)),2)),IF($B1546="Non - avec lien de dépendance",MIN(1129,F1546,$D1546)*overallRate,MIN(2258,F1546)*overallRate)))))</f>
        <v>Effectuez l’étape 1</v>
      </c>
      <c r="I1546" s="3">
        <f t="shared" si="24"/>
        <v>0</v>
      </c>
    </row>
    <row r="1547" spans="7:9" x14ac:dyDescent="0.5">
      <c r="G1547" s="68" t="str">
        <f>IF(ISTEXT(overallRate),"Effectuez l’étape 1",IF($C1547="Yes","Use Step 2a) Weekly for employees on leave with pay",IF(OR(COUNT($D1547,E1547)&lt;&gt;2,overallRate=0),0,IF(revenueReduction&gt;0.3,MAX(IF($B1547="Oui - sans lien de dépendance",MIN(2258,E1547,$D1547)*overallRate,MIN(2258,E1547)*overallRate),ROUND(MAX(IF($B1547="Non - avec lien de dépendance",0,MIN((0.75*E1547),1694)),MIN(E1547,(0.75*$D1547),1694)),2)),IF($B1547="Non - avec lien de dépendance",MIN(1129,E1547,$D1547)*overallRate,MIN(2258,E1547)*overallRate)))))</f>
        <v>Effectuez l’étape 1</v>
      </c>
      <c r="H1547" s="68" t="str">
        <f>IF(ISTEXT(overallRate),"Effectuez l’étape 1",IF($C1547="Yes","Use Step 2a) Weekly for employees on leave with pay",IF(OR(COUNT($D1547,F1547)&lt;&gt;2,overallRate=0),0,IF(revenueReduction&gt;0.3,MAX(IF($B1547="Oui - sans lien de dépendance",MIN(2258,F1547,$D1547)*overallRate,MIN(2258,F1547)*overallRate),ROUND(MAX(IF($B1547="Non - avec lien de dépendance",0,MIN((0.75*F1547),1694)),MIN(F1547,(0.75*$D1547),1694)),2)),IF($B1547="Non - avec lien de dépendance",MIN(1129,F1547,$D1547)*overallRate,MIN(2258,F1547)*overallRate)))))</f>
        <v>Effectuez l’étape 1</v>
      </c>
      <c r="I1547" s="3">
        <f t="shared" si="24"/>
        <v>0</v>
      </c>
    </row>
    <row r="1548" spans="7:9" x14ac:dyDescent="0.5">
      <c r="G1548" s="68" t="str">
        <f>IF(ISTEXT(overallRate),"Effectuez l’étape 1",IF($C1548="Yes","Use Step 2a) Weekly for employees on leave with pay",IF(OR(COUNT($D1548,E1548)&lt;&gt;2,overallRate=0),0,IF(revenueReduction&gt;0.3,MAX(IF($B1548="Oui - sans lien de dépendance",MIN(2258,E1548,$D1548)*overallRate,MIN(2258,E1548)*overallRate),ROUND(MAX(IF($B1548="Non - avec lien de dépendance",0,MIN((0.75*E1548),1694)),MIN(E1548,(0.75*$D1548),1694)),2)),IF($B1548="Non - avec lien de dépendance",MIN(1129,E1548,$D1548)*overallRate,MIN(2258,E1548)*overallRate)))))</f>
        <v>Effectuez l’étape 1</v>
      </c>
      <c r="H1548" s="68" t="str">
        <f>IF(ISTEXT(overallRate),"Effectuez l’étape 1",IF($C1548="Yes","Use Step 2a) Weekly for employees on leave with pay",IF(OR(COUNT($D1548,F1548)&lt;&gt;2,overallRate=0),0,IF(revenueReduction&gt;0.3,MAX(IF($B1548="Oui - sans lien de dépendance",MIN(2258,F1548,$D1548)*overallRate,MIN(2258,F1548)*overallRate),ROUND(MAX(IF($B1548="Non - avec lien de dépendance",0,MIN((0.75*F1548),1694)),MIN(F1548,(0.75*$D1548),1694)),2)),IF($B1548="Non - avec lien de dépendance",MIN(1129,F1548,$D1548)*overallRate,MIN(2258,F1548)*overallRate)))))</f>
        <v>Effectuez l’étape 1</v>
      </c>
      <c r="I1548" s="3">
        <f t="shared" si="24"/>
        <v>0</v>
      </c>
    </row>
    <row r="1549" spans="7:9" x14ac:dyDescent="0.5">
      <c r="G1549" s="68" t="str">
        <f>IF(ISTEXT(overallRate),"Effectuez l’étape 1",IF($C1549="Yes","Use Step 2a) Weekly for employees on leave with pay",IF(OR(COUNT($D1549,E1549)&lt;&gt;2,overallRate=0),0,IF(revenueReduction&gt;0.3,MAX(IF($B1549="Oui - sans lien de dépendance",MIN(2258,E1549,$D1549)*overallRate,MIN(2258,E1549)*overallRate),ROUND(MAX(IF($B1549="Non - avec lien de dépendance",0,MIN((0.75*E1549),1694)),MIN(E1549,(0.75*$D1549),1694)),2)),IF($B1549="Non - avec lien de dépendance",MIN(1129,E1549,$D1549)*overallRate,MIN(2258,E1549)*overallRate)))))</f>
        <v>Effectuez l’étape 1</v>
      </c>
      <c r="H1549" s="68" t="str">
        <f>IF(ISTEXT(overallRate),"Effectuez l’étape 1",IF($C1549="Yes","Use Step 2a) Weekly for employees on leave with pay",IF(OR(COUNT($D1549,F1549)&lt;&gt;2,overallRate=0),0,IF(revenueReduction&gt;0.3,MAX(IF($B1549="Oui - sans lien de dépendance",MIN(2258,F1549,$D1549)*overallRate,MIN(2258,F1549)*overallRate),ROUND(MAX(IF($B1549="Non - avec lien de dépendance",0,MIN((0.75*F1549),1694)),MIN(F1549,(0.75*$D1549),1694)),2)),IF($B1549="Non - avec lien de dépendance",MIN(1129,F1549,$D1549)*overallRate,MIN(2258,F1549)*overallRate)))))</f>
        <v>Effectuez l’étape 1</v>
      </c>
      <c r="I1549" s="3">
        <f t="shared" si="24"/>
        <v>0</v>
      </c>
    </row>
    <row r="1550" spans="7:9" x14ac:dyDescent="0.5">
      <c r="G1550" s="68" t="str">
        <f>IF(ISTEXT(overallRate),"Effectuez l’étape 1",IF($C1550="Yes","Use Step 2a) Weekly for employees on leave with pay",IF(OR(COUNT($D1550,E1550)&lt;&gt;2,overallRate=0),0,IF(revenueReduction&gt;0.3,MAX(IF($B1550="Oui - sans lien de dépendance",MIN(2258,E1550,$D1550)*overallRate,MIN(2258,E1550)*overallRate),ROUND(MAX(IF($B1550="Non - avec lien de dépendance",0,MIN((0.75*E1550),1694)),MIN(E1550,(0.75*$D1550),1694)),2)),IF($B1550="Non - avec lien de dépendance",MIN(1129,E1550,$D1550)*overallRate,MIN(2258,E1550)*overallRate)))))</f>
        <v>Effectuez l’étape 1</v>
      </c>
      <c r="H1550" s="68" t="str">
        <f>IF(ISTEXT(overallRate),"Effectuez l’étape 1",IF($C1550="Yes","Use Step 2a) Weekly for employees on leave with pay",IF(OR(COUNT($D1550,F1550)&lt;&gt;2,overallRate=0),0,IF(revenueReduction&gt;0.3,MAX(IF($B1550="Oui - sans lien de dépendance",MIN(2258,F1550,$D1550)*overallRate,MIN(2258,F1550)*overallRate),ROUND(MAX(IF($B1550="Non - avec lien de dépendance",0,MIN((0.75*F1550),1694)),MIN(F1550,(0.75*$D1550),1694)),2)),IF($B1550="Non - avec lien de dépendance",MIN(1129,F1550,$D1550)*overallRate,MIN(2258,F1550)*overallRate)))))</f>
        <v>Effectuez l’étape 1</v>
      </c>
      <c r="I1550" s="3">
        <f t="shared" si="24"/>
        <v>0</v>
      </c>
    </row>
    <row r="1551" spans="7:9" x14ac:dyDescent="0.5">
      <c r="G1551" s="68" t="str">
        <f>IF(ISTEXT(overallRate),"Effectuez l’étape 1",IF($C1551="Yes","Use Step 2a) Weekly for employees on leave with pay",IF(OR(COUNT($D1551,E1551)&lt;&gt;2,overallRate=0),0,IF(revenueReduction&gt;0.3,MAX(IF($B1551="Oui - sans lien de dépendance",MIN(2258,E1551,$D1551)*overallRate,MIN(2258,E1551)*overallRate),ROUND(MAX(IF($B1551="Non - avec lien de dépendance",0,MIN((0.75*E1551),1694)),MIN(E1551,(0.75*$D1551),1694)),2)),IF($B1551="Non - avec lien de dépendance",MIN(1129,E1551,$D1551)*overallRate,MIN(2258,E1551)*overallRate)))))</f>
        <v>Effectuez l’étape 1</v>
      </c>
      <c r="H1551" s="68" t="str">
        <f>IF(ISTEXT(overallRate),"Effectuez l’étape 1",IF($C1551="Yes","Use Step 2a) Weekly for employees on leave with pay",IF(OR(COUNT($D1551,F1551)&lt;&gt;2,overallRate=0),0,IF(revenueReduction&gt;0.3,MAX(IF($B1551="Oui - sans lien de dépendance",MIN(2258,F1551,$D1551)*overallRate,MIN(2258,F1551)*overallRate),ROUND(MAX(IF($B1551="Non - avec lien de dépendance",0,MIN((0.75*F1551),1694)),MIN(F1551,(0.75*$D1551),1694)),2)),IF($B1551="Non - avec lien de dépendance",MIN(1129,F1551,$D1551)*overallRate,MIN(2258,F1551)*overallRate)))))</f>
        <v>Effectuez l’étape 1</v>
      </c>
      <c r="I1551" s="3">
        <f t="shared" si="24"/>
        <v>0</v>
      </c>
    </row>
    <row r="1552" spans="7:9" x14ac:dyDescent="0.5">
      <c r="G1552" s="68" t="str">
        <f>IF(ISTEXT(overallRate),"Effectuez l’étape 1",IF($C1552="Yes","Use Step 2a) Weekly for employees on leave with pay",IF(OR(COUNT($D1552,E1552)&lt;&gt;2,overallRate=0),0,IF(revenueReduction&gt;0.3,MAX(IF($B1552="Oui - sans lien de dépendance",MIN(2258,E1552,$D1552)*overallRate,MIN(2258,E1552)*overallRate),ROUND(MAX(IF($B1552="Non - avec lien de dépendance",0,MIN((0.75*E1552),1694)),MIN(E1552,(0.75*$D1552),1694)),2)),IF($B1552="Non - avec lien de dépendance",MIN(1129,E1552,$D1552)*overallRate,MIN(2258,E1552)*overallRate)))))</f>
        <v>Effectuez l’étape 1</v>
      </c>
      <c r="H1552" s="68" t="str">
        <f>IF(ISTEXT(overallRate),"Effectuez l’étape 1",IF($C1552="Yes","Use Step 2a) Weekly for employees on leave with pay",IF(OR(COUNT($D1552,F1552)&lt;&gt;2,overallRate=0),0,IF(revenueReduction&gt;0.3,MAX(IF($B1552="Oui - sans lien de dépendance",MIN(2258,F1552,$D1552)*overallRate,MIN(2258,F1552)*overallRate),ROUND(MAX(IF($B1552="Non - avec lien de dépendance",0,MIN((0.75*F1552),1694)),MIN(F1552,(0.75*$D1552),1694)),2)),IF($B1552="Non - avec lien de dépendance",MIN(1129,F1552,$D1552)*overallRate,MIN(2258,F1552)*overallRate)))))</f>
        <v>Effectuez l’étape 1</v>
      </c>
      <c r="I1552" s="3">
        <f t="shared" si="24"/>
        <v>0</v>
      </c>
    </row>
    <row r="1553" spans="7:9" x14ac:dyDescent="0.5">
      <c r="G1553" s="68" t="str">
        <f>IF(ISTEXT(overallRate),"Effectuez l’étape 1",IF($C1553="Yes","Use Step 2a) Weekly for employees on leave with pay",IF(OR(COUNT($D1553,E1553)&lt;&gt;2,overallRate=0),0,IF(revenueReduction&gt;0.3,MAX(IF($B1553="Oui - sans lien de dépendance",MIN(2258,E1553,$D1553)*overallRate,MIN(2258,E1553)*overallRate),ROUND(MAX(IF($B1553="Non - avec lien de dépendance",0,MIN((0.75*E1553),1694)),MIN(E1553,(0.75*$D1553),1694)),2)),IF($B1553="Non - avec lien de dépendance",MIN(1129,E1553,$D1553)*overallRate,MIN(2258,E1553)*overallRate)))))</f>
        <v>Effectuez l’étape 1</v>
      </c>
      <c r="H1553" s="68" t="str">
        <f>IF(ISTEXT(overallRate),"Effectuez l’étape 1",IF($C1553="Yes","Use Step 2a) Weekly for employees on leave with pay",IF(OR(COUNT($D1553,F1553)&lt;&gt;2,overallRate=0),0,IF(revenueReduction&gt;0.3,MAX(IF($B1553="Oui - sans lien de dépendance",MIN(2258,F1553,$D1553)*overallRate,MIN(2258,F1553)*overallRate),ROUND(MAX(IF($B1553="Non - avec lien de dépendance",0,MIN((0.75*F1553),1694)),MIN(F1553,(0.75*$D1553),1694)),2)),IF($B1553="Non - avec lien de dépendance",MIN(1129,F1553,$D1553)*overallRate,MIN(2258,F1553)*overallRate)))))</f>
        <v>Effectuez l’étape 1</v>
      </c>
      <c r="I1553" s="3">
        <f t="shared" si="24"/>
        <v>0</v>
      </c>
    </row>
    <row r="1554" spans="7:9" x14ac:dyDescent="0.5">
      <c r="G1554" s="68" t="str">
        <f>IF(ISTEXT(overallRate),"Effectuez l’étape 1",IF($C1554="Yes","Use Step 2a) Weekly for employees on leave with pay",IF(OR(COUNT($D1554,E1554)&lt;&gt;2,overallRate=0),0,IF(revenueReduction&gt;0.3,MAX(IF($B1554="Oui - sans lien de dépendance",MIN(2258,E1554,$D1554)*overallRate,MIN(2258,E1554)*overallRate),ROUND(MAX(IF($B1554="Non - avec lien de dépendance",0,MIN((0.75*E1554),1694)),MIN(E1554,(0.75*$D1554),1694)),2)),IF($B1554="Non - avec lien de dépendance",MIN(1129,E1554,$D1554)*overallRate,MIN(2258,E1554)*overallRate)))))</f>
        <v>Effectuez l’étape 1</v>
      </c>
      <c r="H1554" s="68" t="str">
        <f>IF(ISTEXT(overallRate),"Effectuez l’étape 1",IF($C1554="Yes","Use Step 2a) Weekly for employees on leave with pay",IF(OR(COUNT($D1554,F1554)&lt;&gt;2,overallRate=0),0,IF(revenueReduction&gt;0.3,MAX(IF($B1554="Oui - sans lien de dépendance",MIN(2258,F1554,$D1554)*overallRate,MIN(2258,F1554)*overallRate),ROUND(MAX(IF($B1554="Non - avec lien de dépendance",0,MIN((0.75*F1554),1694)),MIN(F1554,(0.75*$D1554),1694)),2)),IF($B1554="Non - avec lien de dépendance",MIN(1129,F1554,$D1554)*overallRate,MIN(2258,F1554)*overallRate)))))</f>
        <v>Effectuez l’étape 1</v>
      </c>
      <c r="I1554" s="3">
        <f t="shared" si="24"/>
        <v>0</v>
      </c>
    </row>
    <row r="1555" spans="7:9" x14ac:dyDescent="0.5">
      <c r="G1555" s="68" t="str">
        <f>IF(ISTEXT(overallRate),"Effectuez l’étape 1",IF($C1555="Yes","Use Step 2a) Weekly for employees on leave with pay",IF(OR(COUNT($D1555,E1555)&lt;&gt;2,overallRate=0),0,IF(revenueReduction&gt;0.3,MAX(IF($B1555="Oui - sans lien de dépendance",MIN(2258,E1555,$D1555)*overallRate,MIN(2258,E1555)*overallRate),ROUND(MAX(IF($B1555="Non - avec lien de dépendance",0,MIN((0.75*E1555),1694)),MIN(E1555,(0.75*$D1555),1694)),2)),IF($B1555="Non - avec lien de dépendance",MIN(1129,E1555,$D1555)*overallRate,MIN(2258,E1555)*overallRate)))))</f>
        <v>Effectuez l’étape 1</v>
      </c>
      <c r="H1555" s="68" t="str">
        <f>IF(ISTEXT(overallRate),"Effectuez l’étape 1",IF($C1555="Yes","Use Step 2a) Weekly for employees on leave with pay",IF(OR(COUNT($D1555,F1555)&lt;&gt;2,overallRate=0),0,IF(revenueReduction&gt;0.3,MAX(IF($B1555="Oui - sans lien de dépendance",MIN(2258,F1555,$D1555)*overallRate,MIN(2258,F1555)*overallRate),ROUND(MAX(IF($B1555="Non - avec lien de dépendance",0,MIN((0.75*F1555),1694)),MIN(F1555,(0.75*$D1555),1694)),2)),IF($B1555="Non - avec lien de dépendance",MIN(1129,F1555,$D1555)*overallRate,MIN(2258,F1555)*overallRate)))))</f>
        <v>Effectuez l’étape 1</v>
      </c>
      <c r="I1555" s="3">
        <f t="shared" si="24"/>
        <v>0</v>
      </c>
    </row>
    <row r="1556" spans="7:9" x14ac:dyDescent="0.5">
      <c r="G1556" s="68" t="str">
        <f>IF(ISTEXT(overallRate),"Effectuez l’étape 1",IF($C1556="Yes","Use Step 2a) Weekly for employees on leave with pay",IF(OR(COUNT($D1556,E1556)&lt;&gt;2,overallRate=0),0,IF(revenueReduction&gt;0.3,MAX(IF($B1556="Oui - sans lien de dépendance",MIN(2258,E1556,$D1556)*overallRate,MIN(2258,E1556)*overallRate),ROUND(MAX(IF($B1556="Non - avec lien de dépendance",0,MIN((0.75*E1556),1694)),MIN(E1556,(0.75*$D1556),1694)),2)),IF($B1556="Non - avec lien de dépendance",MIN(1129,E1556,$D1556)*overallRate,MIN(2258,E1556)*overallRate)))))</f>
        <v>Effectuez l’étape 1</v>
      </c>
      <c r="H1556" s="68" t="str">
        <f>IF(ISTEXT(overallRate),"Effectuez l’étape 1",IF($C1556="Yes","Use Step 2a) Weekly for employees on leave with pay",IF(OR(COUNT($D1556,F1556)&lt;&gt;2,overallRate=0),0,IF(revenueReduction&gt;0.3,MAX(IF($B1556="Oui - sans lien de dépendance",MIN(2258,F1556,$D1556)*overallRate,MIN(2258,F1556)*overallRate),ROUND(MAX(IF($B1556="Non - avec lien de dépendance",0,MIN((0.75*F1556),1694)),MIN(F1556,(0.75*$D1556),1694)),2)),IF($B1556="Non - avec lien de dépendance",MIN(1129,F1556,$D1556)*overallRate,MIN(2258,F1556)*overallRate)))))</f>
        <v>Effectuez l’étape 1</v>
      </c>
      <c r="I1556" s="3">
        <f t="shared" si="24"/>
        <v>0</v>
      </c>
    </row>
    <row r="1557" spans="7:9" x14ac:dyDescent="0.5">
      <c r="G1557" s="68" t="str">
        <f>IF(ISTEXT(overallRate),"Effectuez l’étape 1",IF($C1557="Yes","Use Step 2a) Weekly for employees on leave with pay",IF(OR(COUNT($D1557,E1557)&lt;&gt;2,overallRate=0),0,IF(revenueReduction&gt;0.3,MAX(IF($B1557="Oui - sans lien de dépendance",MIN(2258,E1557,$D1557)*overallRate,MIN(2258,E1557)*overallRate),ROUND(MAX(IF($B1557="Non - avec lien de dépendance",0,MIN((0.75*E1557),1694)),MIN(E1557,(0.75*$D1557),1694)),2)),IF($B1557="Non - avec lien de dépendance",MIN(1129,E1557,$D1557)*overallRate,MIN(2258,E1557)*overallRate)))))</f>
        <v>Effectuez l’étape 1</v>
      </c>
      <c r="H1557" s="68" t="str">
        <f>IF(ISTEXT(overallRate),"Effectuez l’étape 1",IF($C1557="Yes","Use Step 2a) Weekly for employees on leave with pay",IF(OR(COUNT($D1557,F1557)&lt;&gt;2,overallRate=0),0,IF(revenueReduction&gt;0.3,MAX(IF($B1557="Oui - sans lien de dépendance",MIN(2258,F1557,$D1557)*overallRate,MIN(2258,F1557)*overallRate),ROUND(MAX(IF($B1557="Non - avec lien de dépendance",0,MIN((0.75*F1557),1694)),MIN(F1557,(0.75*$D1557),1694)),2)),IF($B1557="Non - avec lien de dépendance",MIN(1129,F1557,$D1557)*overallRate,MIN(2258,F1557)*overallRate)))))</f>
        <v>Effectuez l’étape 1</v>
      </c>
      <c r="I1557" s="3">
        <f t="shared" si="24"/>
        <v>0</v>
      </c>
    </row>
    <row r="1558" spans="7:9" x14ac:dyDescent="0.5">
      <c r="G1558" s="68" t="str">
        <f>IF(ISTEXT(overallRate),"Effectuez l’étape 1",IF($C1558="Yes","Use Step 2a) Weekly for employees on leave with pay",IF(OR(COUNT($D1558,E1558)&lt;&gt;2,overallRate=0),0,IF(revenueReduction&gt;0.3,MAX(IF($B1558="Oui - sans lien de dépendance",MIN(2258,E1558,$D1558)*overallRate,MIN(2258,E1558)*overallRate),ROUND(MAX(IF($B1558="Non - avec lien de dépendance",0,MIN((0.75*E1558),1694)),MIN(E1558,(0.75*$D1558),1694)),2)),IF($B1558="Non - avec lien de dépendance",MIN(1129,E1558,$D1558)*overallRate,MIN(2258,E1558)*overallRate)))))</f>
        <v>Effectuez l’étape 1</v>
      </c>
      <c r="H1558" s="68" t="str">
        <f>IF(ISTEXT(overallRate),"Effectuez l’étape 1",IF($C1558="Yes","Use Step 2a) Weekly for employees on leave with pay",IF(OR(COUNT($D1558,F1558)&lt;&gt;2,overallRate=0),0,IF(revenueReduction&gt;0.3,MAX(IF($B1558="Oui - sans lien de dépendance",MIN(2258,F1558,$D1558)*overallRate,MIN(2258,F1558)*overallRate),ROUND(MAX(IF($B1558="Non - avec lien de dépendance",0,MIN((0.75*F1558),1694)),MIN(F1558,(0.75*$D1558),1694)),2)),IF($B1558="Non - avec lien de dépendance",MIN(1129,F1558,$D1558)*overallRate,MIN(2258,F1558)*overallRate)))))</f>
        <v>Effectuez l’étape 1</v>
      </c>
      <c r="I1558" s="3">
        <f t="shared" si="24"/>
        <v>0</v>
      </c>
    </row>
    <row r="1559" spans="7:9" x14ac:dyDescent="0.5">
      <c r="G1559" s="68" t="str">
        <f>IF(ISTEXT(overallRate),"Effectuez l’étape 1",IF($C1559="Yes","Use Step 2a) Weekly for employees on leave with pay",IF(OR(COUNT($D1559,E1559)&lt;&gt;2,overallRate=0),0,IF(revenueReduction&gt;0.3,MAX(IF($B1559="Oui - sans lien de dépendance",MIN(2258,E1559,$D1559)*overallRate,MIN(2258,E1559)*overallRate),ROUND(MAX(IF($B1559="Non - avec lien de dépendance",0,MIN((0.75*E1559),1694)),MIN(E1559,(0.75*$D1559),1694)),2)),IF($B1559="Non - avec lien de dépendance",MIN(1129,E1559,$D1559)*overallRate,MIN(2258,E1559)*overallRate)))))</f>
        <v>Effectuez l’étape 1</v>
      </c>
      <c r="H1559" s="68" t="str">
        <f>IF(ISTEXT(overallRate),"Effectuez l’étape 1",IF($C1559="Yes","Use Step 2a) Weekly for employees on leave with pay",IF(OR(COUNT($D1559,F1559)&lt;&gt;2,overallRate=0),0,IF(revenueReduction&gt;0.3,MAX(IF($B1559="Oui - sans lien de dépendance",MIN(2258,F1559,$D1559)*overallRate,MIN(2258,F1559)*overallRate),ROUND(MAX(IF($B1559="Non - avec lien de dépendance",0,MIN((0.75*F1559),1694)),MIN(F1559,(0.75*$D1559),1694)),2)),IF($B1559="Non - avec lien de dépendance",MIN(1129,F1559,$D1559)*overallRate,MIN(2258,F1559)*overallRate)))))</f>
        <v>Effectuez l’étape 1</v>
      </c>
      <c r="I1559" s="3">
        <f t="shared" si="24"/>
        <v>0</v>
      </c>
    </row>
    <row r="1560" spans="7:9" x14ac:dyDescent="0.5">
      <c r="G1560" s="68" t="str">
        <f>IF(ISTEXT(overallRate),"Effectuez l’étape 1",IF($C1560="Yes","Use Step 2a) Weekly for employees on leave with pay",IF(OR(COUNT($D1560,E1560)&lt;&gt;2,overallRate=0),0,IF(revenueReduction&gt;0.3,MAX(IF($B1560="Oui - sans lien de dépendance",MIN(2258,E1560,$D1560)*overallRate,MIN(2258,E1560)*overallRate),ROUND(MAX(IF($B1560="Non - avec lien de dépendance",0,MIN((0.75*E1560),1694)),MIN(E1560,(0.75*$D1560),1694)),2)),IF($B1560="Non - avec lien de dépendance",MIN(1129,E1560,$D1560)*overallRate,MIN(2258,E1560)*overallRate)))))</f>
        <v>Effectuez l’étape 1</v>
      </c>
      <c r="H1560" s="68" t="str">
        <f>IF(ISTEXT(overallRate),"Effectuez l’étape 1",IF($C1560="Yes","Use Step 2a) Weekly for employees on leave with pay",IF(OR(COUNT($D1560,F1560)&lt;&gt;2,overallRate=0),0,IF(revenueReduction&gt;0.3,MAX(IF($B1560="Oui - sans lien de dépendance",MIN(2258,F1560,$D1560)*overallRate,MIN(2258,F1560)*overallRate),ROUND(MAX(IF($B1560="Non - avec lien de dépendance",0,MIN((0.75*F1560),1694)),MIN(F1560,(0.75*$D1560),1694)),2)),IF($B1560="Non - avec lien de dépendance",MIN(1129,F1560,$D1560)*overallRate,MIN(2258,F1560)*overallRate)))))</f>
        <v>Effectuez l’étape 1</v>
      </c>
      <c r="I1560" s="3">
        <f t="shared" si="24"/>
        <v>0</v>
      </c>
    </row>
    <row r="1561" spans="7:9" x14ac:dyDescent="0.5">
      <c r="G1561" s="68" t="str">
        <f>IF(ISTEXT(overallRate),"Effectuez l’étape 1",IF($C1561="Yes","Use Step 2a) Weekly for employees on leave with pay",IF(OR(COUNT($D1561,E1561)&lt;&gt;2,overallRate=0),0,IF(revenueReduction&gt;0.3,MAX(IF($B1561="Oui - sans lien de dépendance",MIN(2258,E1561,$D1561)*overallRate,MIN(2258,E1561)*overallRate),ROUND(MAX(IF($B1561="Non - avec lien de dépendance",0,MIN((0.75*E1561),1694)),MIN(E1561,(0.75*$D1561),1694)),2)),IF($B1561="Non - avec lien de dépendance",MIN(1129,E1561,$D1561)*overallRate,MIN(2258,E1561)*overallRate)))))</f>
        <v>Effectuez l’étape 1</v>
      </c>
      <c r="H1561" s="68" t="str">
        <f>IF(ISTEXT(overallRate),"Effectuez l’étape 1",IF($C1561="Yes","Use Step 2a) Weekly for employees on leave with pay",IF(OR(COUNT($D1561,F1561)&lt;&gt;2,overallRate=0),0,IF(revenueReduction&gt;0.3,MAX(IF($B1561="Oui - sans lien de dépendance",MIN(2258,F1561,$D1561)*overallRate,MIN(2258,F1561)*overallRate),ROUND(MAX(IF($B1561="Non - avec lien de dépendance",0,MIN((0.75*F1561),1694)),MIN(F1561,(0.75*$D1561),1694)),2)),IF($B1561="Non - avec lien de dépendance",MIN(1129,F1561,$D1561)*overallRate,MIN(2258,F1561)*overallRate)))))</f>
        <v>Effectuez l’étape 1</v>
      </c>
      <c r="I1561" s="3">
        <f t="shared" si="24"/>
        <v>0</v>
      </c>
    </row>
    <row r="1562" spans="7:9" x14ac:dyDescent="0.5">
      <c r="G1562" s="68" t="str">
        <f>IF(ISTEXT(overallRate),"Effectuez l’étape 1",IF($C1562="Yes","Use Step 2a) Weekly for employees on leave with pay",IF(OR(COUNT($D1562,E1562)&lt;&gt;2,overallRate=0),0,IF(revenueReduction&gt;0.3,MAX(IF($B1562="Oui - sans lien de dépendance",MIN(2258,E1562,$D1562)*overallRate,MIN(2258,E1562)*overallRate),ROUND(MAX(IF($B1562="Non - avec lien de dépendance",0,MIN((0.75*E1562),1694)),MIN(E1562,(0.75*$D1562),1694)),2)),IF($B1562="Non - avec lien de dépendance",MIN(1129,E1562,$D1562)*overallRate,MIN(2258,E1562)*overallRate)))))</f>
        <v>Effectuez l’étape 1</v>
      </c>
      <c r="H1562" s="68" t="str">
        <f>IF(ISTEXT(overallRate),"Effectuez l’étape 1",IF($C1562="Yes","Use Step 2a) Weekly for employees on leave with pay",IF(OR(COUNT($D1562,F1562)&lt;&gt;2,overallRate=0),0,IF(revenueReduction&gt;0.3,MAX(IF($B1562="Oui - sans lien de dépendance",MIN(2258,F1562,$D1562)*overallRate,MIN(2258,F1562)*overallRate),ROUND(MAX(IF($B1562="Non - avec lien de dépendance",0,MIN((0.75*F1562),1694)),MIN(F1562,(0.75*$D1562),1694)),2)),IF($B1562="Non - avec lien de dépendance",MIN(1129,F1562,$D1562)*overallRate,MIN(2258,F1562)*overallRate)))))</f>
        <v>Effectuez l’étape 1</v>
      </c>
      <c r="I1562" s="3">
        <f t="shared" si="24"/>
        <v>0</v>
      </c>
    </row>
    <row r="1563" spans="7:9" x14ac:dyDescent="0.5">
      <c r="G1563" s="68" t="str">
        <f>IF(ISTEXT(overallRate),"Effectuez l’étape 1",IF($C1563="Yes","Use Step 2a) Weekly for employees on leave with pay",IF(OR(COUNT($D1563,E1563)&lt;&gt;2,overallRate=0),0,IF(revenueReduction&gt;0.3,MAX(IF($B1563="Oui - sans lien de dépendance",MIN(2258,E1563,$D1563)*overallRate,MIN(2258,E1563)*overallRate),ROUND(MAX(IF($B1563="Non - avec lien de dépendance",0,MIN((0.75*E1563),1694)),MIN(E1563,(0.75*$D1563),1694)),2)),IF($B1563="Non - avec lien de dépendance",MIN(1129,E1563,$D1563)*overallRate,MIN(2258,E1563)*overallRate)))))</f>
        <v>Effectuez l’étape 1</v>
      </c>
      <c r="H1563" s="68" t="str">
        <f>IF(ISTEXT(overallRate),"Effectuez l’étape 1",IF($C1563="Yes","Use Step 2a) Weekly for employees on leave with pay",IF(OR(COUNT($D1563,F1563)&lt;&gt;2,overallRate=0),0,IF(revenueReduction&gt;0.3,MAX(IF($B1563="Oui - sans lien de dépendance",MIN(2258,F1563,$D1563)*overallRate,MIN(2258,F1563)*overallRate),ROUND(MAX(IF($B1563="Non - avec lien de dépendance",0,MIN((0.75*F1563),1694)),MIN(F1563,(0.75*$D1563),1694)),2)),IF($B1563="Non - avec lien de dépendance",MIN(1129,F1563,$D1563)*overallRate,MIN(2258,F1563)*overallRate)))))</f>
        <v>Effectuez l’étape 1</v>
      </c>
      <c r="I1563" s="3">
        <f t="shared" si="24"/>
        <v>0</v>
      </c>
    </row>
    <row r="1564" spans="7:9" x14ac:dyDescent="0.5">
      <c r="G1564" s="68" t="str">
        <f>IF(ISTEXT(overallRate),"Effectuez l’étape 1",IF($C1564="Yes","Use Step 2a) Weekly for employees on leave with pay",IF(OR(COUNT($D1564,E1564)&lt;&gt;2,overallRate=0),0,IF(revenueReduction&gt;0.3,MAX(IF($B1564="Oui - sans lien de dépendance",MIN(2258,E1564,$D1564)*overallRate,MIN(2258,E1564)*overallRate),ROUND(MAX(IF($B1564="Non - avec lien de dépendance",0,MIN((0.75*E1564),1694)),MIN(E1564,(0.75*$D1564),1694)),2)),IF($B1564="Non - avec lien de dépendance",MIN(1129,E1564,$D1564)*overallRate,MIN(2258,E1564)*overallRate)))))</f>
        <v>Effectuez l’étape 1</v>
      </c>
      <c r="H1564" s="68" t="str">
        <f>IF(ISTEXT(overallRate),"Effectuez l’étape 1",IF($C1564="Yes","Use Step 2a) Weekly for employees on leave with pay",IF(OR(COUNT($D1564,F1564)&lt;&gt;2,overallRate=0),0,IF(revenueReduction&gt;0.3,MAX(IF($B1564="Oui - sans lien de dépendance",MIN(2258,F1564,$D1564)*overallRate,MIN(2258,F1564)*overallRate),ROUND(MAX(IF($B1564="Non - avec lien de dépendance",0,MIN((0.75*F1564),1694)),MIN(F1564,(0.75*$D1564),1694)),2)),IF($B1564="Non - avec lien de dépendance",MIN(1129,F1564,$D1564)*overallRate,MIN(2258,F1564)*overallRate)))))</f>
        <v>Effectuez l’étape 1</v>
      </c>
      <c r="I1564" s="3">
        <f t="shared" si="24"/>
        <v>0</v>
      </c>
    </row>
    <row r="1565" spans="7:9" x14ac:dyDescent="0.5">
      <c r="G1565" s="68" t="str">
        <f>IF(ISTEXT(overallRate),"Effectuez l’étape 1",IF($C1565="Yes","Use Step 2a) Weekly for employees on leave with pay",IF(OR(COUNT($D1565,E1565)&lt;&gt;2,overallRate=0),0,IF(revenueReduction&gt;0.3,MAX(IF($B1565="Oui - sans lien de dépendance",MIN(2258,E1565,$D1565)*overallRate,MIN(2258,E1565)*overallRate),ROUND(MAX(IF($B1565="Non - avec lien de dépendance",0,MIN((0.75*E1565),1694)),MIN(E1565,(0.75*$D1565),1694)),2)),IF($B1565="Non - avec lien de dépendance",MIN(1129,E1565,$D1565)*overallRate,MIN(2258,E1565)*overallRate)))))</f>
        <v>Effectuez l’étape 1</v>
      </c>
      <c r="H1565" s="68" t="str">
        <f>IF(ISTEXT(overallRate),"Effectuez l’étape 1",IF($C1565="Yes","Use Step 2a) Weekly for employees on leave with pay",IF(OR(COUNT($D1565,F1565)&lt;&gt;2,overallRate=0),0,IF(revenueReduction&gt;0.3,MAX(IF($B1565="Oui - sans lien de dépendance",MIN(2258,F1565,$D1565)*overallRate,MIN(2258,F1565)*overallRate),ROUND(MAX(IF($B1565="Non - avec lien de dépendance",0,MIN((0.75*F1565),1694)),MIN(F1565,(0.75*$D1565),1694)),2)),IF($B1565="Non - avec lien de dépendance",MIN(1129,F1565,$D1565)*overallRate,MIN(2258,F1565)*overallRate)))))</f>
        <v>Effectuez l’étape 1</v>
      </c>
      <c r="I1565" s="3">
        <f t="shared" si="24"/>
        <v>0</v>
      </c>
    </row>
    <row r="1566" spans="7:9" x14ac:dyDescent="0.5">
      <c r="G1566" s="68" t="str">
        <f>IF(ISTEXT(overallRate),"Effectuez l’étape 1",IF($C1566="Yes","Use Step 2a) Weekly for employees on leave with pay",IF(OR(COUNT($D1566,E1566)&lt;&gt;2,overallRate=0),0,IF(revenueReduction&gt;0.3,MAX(IF($B1566="Oui - sans lien de dépendance",MIN(2258,E1566,$D1566)*overallRate,MIN(2258,E1566)*overallRate),ROUND(MAX(IF($B1566="Non - avec lien de dépendance",0,MIN((0.75*E1566),1694)),MIN(E1566,(0.75*$D1566),1694)),2)),IF($B1566="Non - avec lien de dépendance",MIN(1129,E1566,$D1566)*overallRate,MIN(2258,E1566)*overallRate)))))</f>
        <v>Effectuez l’étape 1</v>
      </c>
      <c r="H1566" s="68" t="str">
        <f>IF(ISTEXT(overallRate),"Effectuez l’étape 1",IF($C1566="Yes","Use Step 2a) Weekly for employees on leave with pay",IF(OR(COUNT($D1566,F1566)&lt;&gt;2,overallRate=0),0,IF(revenueReduction&gt;0.3,MAX(IF($B1566="Oui - sans lien de dépendance",MIN(2258,F1566,$D1566)*overallRate,MIN(2258,F1566)*overallRate),ROUND(MAX(IF($B1566="Non - avec lien de dépendance",0,MIN((0.75*F1566),1694)),MIN(F1566,(0.75*$D1566),1694)),2)),IF($B1566="Non - avec lien de dépendance",MIN(1129,F1566,$D1566)*overallRate,MIN(2258,F1566)*overallRate)))))</f>
        <v>Effectuez l’étape 1</v>
      </c>
      <c r="I1566" s="3">
        <f t="shared" si="24"/>
        <v>0</v>
      </c>
    </row>
    <row r="1567" spans="7:9" x14ac:dyDescent="0.5">
      <c r="G1567" s="68" t="str">
        <f>IF(ISTEXT(overallRate),"Effectuez l’étape 1",IF($C1567="Yes","Use Step 2a) Weekly for employees on leave with pay",IF(OR(COUNT($D1567,E1567)&lt;&gt;2,overallRate=0),0,IF(revenueReduction&gt;0.3,MAX(IF($B1567="Oui - sans lien de dépendance",MIN(2258,E1567,$D1567)*overallRate,MIN(2258,E1567)*overallRate),ROUND(MAX(IF($B1567="Non - avec lien de dépendance",0,MIN((0.75*E1567),1694)),MIN(E1567,(0.75*$D1567),1694)),2)),IF($B1567="Non - avec lien de dépendance",MIN(1129,E1567,$D1567)*overallRate,MIN(2258,E1567)*overallRate)))))</f>
        <v>Effectuez l’étape 1</v>
      </c>
      <c r="H1567" s="68" t="str">
        <f>IF(ISTEXT(overallRate),"Effectuez l’étape 1",IF($C1567="Yes","Use Step 2a) Weekly for employees on leave with pay",IF(OR(COUNT($D1567,F1567)&lt;&gt;2,overallRate=0),0,IF(revenueReduction&gt;0.3,MAX(IF($B1567="Oui - sans lien de dépendance",MIN(2258,F1567,$D1567)*overallRate,MIN(2258,F1567)*overallRate),ROUND(MAX(IF($B1567="Non - avec lien de dépendance",0,MIN((0.75*F1567),1694)),MIN(F1567,(0.75*$D1567),1694)),2)),IF($B1567="Non - avec lien de dépendance",MIN(1129,F1567,$D1567)*overallRate,MIN(2258,F1567)*overallRate)))))</f>
        <v>Effectuez l’étape 1</v>
      </c>
      <c r="I1567" s="3">
        <f t="shared" si="24"/>
        <v>0</v>
      </c>
    </row>
    <row r="1568" spans="7:9" x14ac:dyDescent="0.5">
      <c r="G1568" s="68" t="str">
        <f>IF(ISTEXT(overallRate),"Effectuez l’étape 1",IF($C1568="Yes","Use Step 2a) Weekly for employees on leave with pay",IF(OR(COUNT($D1568,E1568)&lt;&gt;2,overallRate=0),0,IF(revenueReduction&gt;0.3,MAX(IF($B1568="Oui - sans lien de dépendance",MIN(2258,E1568,$D1568)*overallRate,MIN(2258,E1568)*overallRate),ROUND(MAX(IF($B1568="Non - avec lien de dépendance",0,MIN((0.75*E1568),1694)),MIN(E1568,(0.75*$D1568),1694)),2)),IF($B1568="Non - avec lien de dépendance",MIN(1129,E1568,$D1568)*overallRate,MIN(2258,E1568)*overallRate)))))</f>
        <v>Effectuez l’étape 1</v>
      </c>
      <c r="H1568" s="68" t="str">
        <f>IF(ISTEXT(overallRate),"Effectuez l’étape 1",IF($C1568="Yes","Use Step 2a) Weekly for employees on leave with pay",IF(OR(COUNT($D1568,F1568)&lt;&gt;2,overallRate=0),0,IF(revenueReduction&gt;0.3,MAX(IF($B1568="Oui - sans lien de dépendance",MIN(2258,F1568,$D1568)*overallRate,MIN(2258,F1568)*overallRate),ROUND(MAX(IF($B1568="Non - avec lien de dépendance",0,MIN((0.75*F1568),1694)),MIN(F1568,(0.75*$D1568),1694)),2)),IF($B1568="Non - avec lien de dépendance",MIN(1129,F1568,$D1568)*overallRate,MIN(2258,F1568)*overallRate)))))</f>
        <v>Effectuez l’étape 1</v>
      </c>
      <c r="I1568" s="3">
        <f t="shared" si="24"/>
        <v>0</v>
      </c>
    </row>
    <row r="1569" spans="7:9" x14ac:dyDescent="0.5">
      <c r="G1569" s="68" t="str">
        <f>IF(ISTEXT(overallRate),"Effectuez l’étape 1",IF($C1569="Yes","Use Step 2a) Weekly for employees on leave with pay",IF(OR(COUNT($D1569,E1569)&lt;&gt;2,overallRate=0),0,IF(revenueReduction&gt;0.3,MAX(IF($B1569="Oui - sans lien de dépendance",MIN(2258,E1569,$D1569)*overallRate,MIN(2258,E1569)*overallRate),ROUND(MAX(IF($B1569="Non - avec lien de dépendance",0,MIN((0.75*E1569),1694)),MIN(E1569,(0.75*$D1569),1694)),2)),IF($B1569="Non - avec lien de dépendance",MIN(1129,E1569,$D1569)*overallRate,MIN(2258,E1569)*overallRate)))))</f>
        <v>Effectuez l’étape 1</v>
      </c>
      <c r="H1569" s="68" t="str">
        <f>IF(ISTEXT(overallRate),"Effectuez l’étape 1",IF($C1569="Yes","Use Step 2a) Weekly for employees on leave with pay",IF(OR(COUNT($D1569,F1569)&lt;&gt;2,overallRate=0),0,IF(revenueReduction&gt;0.3,MAX(IF($B1569="Oui - sans lien de dépendance",MIN(2258,F1569,$D1569)*overallRate,MIN(2258,F1569)*overallRate),ROUND(MAX(IF($B1569="Non - avec lien de dépendance",0,MIN((0.75*F1569),1694)),MIN(F1569,(0.75*$D1569),1694)),2)),IF($B1569="Non - avec lien de dépendance",MIN(1129,F1569,$D1569)*overallRate,MIN(2258,F1569)*overallRate)))))</f>
        <v>Effectuez l’étape 1</v>
      </c>
      <c r="I1569" s="3">
        <f t="shared" si="24"/>
        <v>0</v>
      </c>
    </row>
    <row r="1570" spans="7:9" x14ac:dyDescent="0.5">
      <c r="G1570" s="68" t="str">
        <f>IF(ISTEXT(overallRate),"Effectuez l’étape 1",IF($C1570="Yes","Use Step 2a) Weekly for employees on leave with pay",IF(OR(COUNT($D1570,E1570)&lt;&gt;2,overallRate=0),0,IF(revenueReduction&gt;0.3,MAX(IF($B1570="Oui - sans lien de dépendance",MIN(2258,E1570,$D1570)*overallRate,MIN(2258,E1570)*overallRate),ROUND(MAX(IF($B1570="Non - avec lien de dépendance",0,MIN((0.75*E1570),1694)),MIN(E1570,(0.75*$D1570),1694)),2)),IF($B1570="Non - avec lien de dépendance",MIN(1129,E1570,$D1570)*overallRate,MIN(2258,E1570)*overallRate)))))</f>
        <v>Effectuez l’étape 1</v>
      </c>
      <c r="H1570" s="68" t="str">
        <f>IF(ISTEXT(overallRate),"Effectuez l’étape 1",IF($C1570="Yes","Use Step 2a) Weekly for employees on leave with pay",IF(OR(COUNT($D1570,F1570)&lt;&gt;2,overallRate=0),0,IF(revenueReduction&gt;0.3,MAX(IF($B1570="Oui - sans lien de dépendance",MIN(2258,F1570,$D1570)*overallRate,MIN(2258,F1570)*overallRate),ROUND(MAX(IF($B1570="Non - avec lien de dépendance",0,MIN((0.75*F1570),1694)),MIN(F1570,(0.75*$D1570),1694)),2)),IF($B1570="Non - avec lien de dépendance",MIN(1129,F1570,$D1570)*overallRate,MIN(2258,F1570)*overallRate)))))</f>
        <v>Effectuez l’étape 1</v>
      </c>
      <c r="I1570" s="3">
        <f t="shared" si="24"/>
        <v>0</v>
      </c>
    </row>
    <row r="1571" spans="7:9" x14ac:dyDescent="0.5">
      <c r="G1571" s="68" t="str">
        <f>IF(ISTEXT(overallRate),"Effectuez l’étape 1",IF($C1571="Yes","Use Step 2a) Weekly for employees on leave with pay",IF(OR(COUNT($D1571,E1571)&lt;&gt;2,overallRate=0),0,IF(revenueReduction&gt;0.3,MAX(IF($B1571="Oui - sans lien de dépendance",MIN(2258,E1571,$D1571)*overallRate,MIN(2258,E1571)*overallRate),ROUND(MAX(IF($B1571="Non - avec lien de dépendance",0,MIN((0.75*E1571),1694)),MIN(E1571,(0.75*$D1571),1694)),2)),IF($B1571="Non - avec lien de dépendance",MIN(1129,E1571,$D1571)*overallRate,MIN(2258,E1571)*overallRate)))))</f>
        <v>Effectuez l’étape 1</v>
      </c>
      <c r="H1571" s="68" t="str">
        <f>IF(ISTEXT(overallRate),"Effectuez l’étape 1",IF($C1571="Yes","Use Step 2a) Weekly for employees on leave with pay",IF(OR(COUNT($D1571,F1571)&lt;&gt;2,overallRate=0),0,IF(revenueReduction&gt;0.3,MAX(IF($B1571="Oui - sans lien de dépendance",MIN(2258,F1571,$D1571)*overallRate,MIN(2258,F1571)*overallRate),ROUND(MAX(IF($B1571="Non - avec lien de dépendance",0,MIN((0.75*F1571),1694)),MIN(F1571,(0.75*$D1571),1694)),2)),IF($B1571="Non - avec lien de dépendance",MIN(1129,F1571,$D1571)*overallRate,MIN(2258,F1571)*overallRate)))))</f>
        <v>Effectuez l’étape 1</v>
      </c>
      <c r="I1571" s="3">
        <f t="shared" si="24"/>
        <v>0</v>
      </c>
    </row>
    <row r="1572" spans="7:9" x14ac:dyDescent="0.5">
      <c r="G1572" s="68" t="str">
        <f>IF(ISTEXT(overallRate),"Effectuez l’étape 1",IF($C1572="Yes","Use Step 2a) Weekly for employees on leave with pay",IF(OR(COUNT($D1572,E1572)&lt;&gt;2,overallRate=0),0,IF(revenueReduction&gt;0.3,MAX(IF($B1572="Oui - sans lien de dépendance",MIN(2258,E1572,$D1572)*overallRate,MIN(2258,E1572)*overallRate),ROUND(MAX(IF($B1572="Non - avec lien de dépendance",0,MIN((0.75*E1572),1694)),MIN(E1572,(0.75*$D1572),1694)),2)),IF($B1572="Non - avec lien de dépendance",MIN(1129,E1572,$D1572)*overallRate,MIN(2258,E1572)*overallRate)))))</f>
        <v>Effectuez l’étape 1</v>
      </c>
      <c r="H1572" s="68" t="str">
        <f>IF(ISTEXT(overallRate),"Effectuez l’étape 1",IF($C1572="Yes","Use Step 2a) Weekly for employees on leave with pay",IF(OR(COUNT($D1572,F1572)&lt;&gt;2,overallRate=0),0,IF(revenueReduction&gt;0.3,MAX(IF($B1572="Oui - sans lien de dépendance",MIN(2258,F1572,$D1572)*overallRate,MIN(2258,F1572)*overallRate),ROUND(MAX(IF($B1572="Non - avec lien de dépendance",0,MIN((0.75*F1572),1694)),MIN(F1572,(0.75*$D1572),1694)),2)),IF($B1572="Non - avec lien de dépendance",MIN(1129,F1572,$D1572)*overallRate,MIN(2258,F1572)*overallRate)))))</f>
        <v>Effectuez l’étape 1</v>
      </c>
      <c r="I1572" s="3">
        <f t="shared" si="24"/>
        <v>0</v>
      </c>
    </row>
    <row r="1573" spans="7:9" x14ac:dyDescent="0.5">
      <c r="G1573" s="68" t="str">
        <f>IF(ISTEXT(overallRate),"Effectuez l’étape 1",IF($C1573="Yes","Use Step 2a) Weekly for employees on leave with pay",IF(OR(COUNT($D1573,E1573)&lt;&gt;2,overallRate=0),0,IF(revenueReduction&gt;0.3,MAX(IF($B1573="Oui - sans lien de dépendance",MIN(2258,E1573,$D1573)*overallRate,MIN(2258,E1573)*overallRate),ROUND(MAX(IF($B1573="Non - avec lien de dépendance",0,MIN((0.75*E1573),1694)),MIN(E1573,(0.75*$D1573),1694)),2)),IF($B1573="Non - avec lien de dépendance",MIN(1129,E1573,$D1573)*overallRate,MIN(2258,E1573)*overallRate)))))</f>
        <v>Effectuez l’étape 1</v>
      </c>
      <c r="H1573" s="68" t="str">
        <f>IF(ISTEXT(overallRate),"Effectuez l’étape 1",IF($C1573="Yes","Use Step 2a) Weekly for employees on leave with pay",IF(OR(COUNT($D1573,F1573)&lt;&gt;2,overallRate=0),0,IF(revenueReduction&gt;0.3,MAX(IF($B1573="Oui - sans lien de dépendance",MIN(2258,F1573,$D1573)*overallRate,MIN(2258,F1573)*overallRate),ROUND(MAX(IF($B1573="Non - avec lien de dépendance",0,MIN((0.75*F1573),1694)),MIN(F1573,(0.75*$D1573),1694)),2)),IF($B1573="Non - avec lien de dépendance",MIN(1129,F1573,$D1573)*overallRate,MIN(2258,F1573)*overallRate)))))</f>
        <v>Effectuez l’étape 1</v>
      </c>
      <c r="I1573" s="3">
        <f t="shared" si="24"/>
        <v>0</v>
      </c>
    </row>
    <row r="1574" spans="7:9" x14ac:dyDescent="0.5">
      <c r="G1574" s="68" t="str">
        <f>IF(ISTEXT(overallRate),"Effectuez l’étape 1",IF($C1574="Yes","Use Step 2a) Weekly for employees on leave with pay",IF(OR(COUNT($D1574,E1574)&lt;&gt;2,overallRate=0),0,IF(revenueReduction&gt;0.3,MAX(IF($B1574="Oui - sans lien de dépendance",MIN(2258,E1574,$D1574)*overallRate,MIN(2258,E1574)*overallRate),ROUND(MAX(IF($B1574="Non - avec lien de dépendance",0,MIN((0.75*E1574),1694)),MIN(E1574,(0.75*$D1574),1694)),2)),IF($B1574="Non - avec lien de dépendance",MIN(1129,E1574,$D1574)*overallRate,MIN(2258,E1574)*overallRate)))))</f>
        <v>Effectuez l’étape 1</v>
      </c>
      <c r="H1574" s="68" t="str">
        <f>IF(ISTEXT(overallRate),"Effectuez l’étape 1",IF($C1574="Yes","Use Step 2a) Weekly for employees on leave with pay",IF(OR(COUNT($D1574,F1574)&lt;&gt;2,overallRate=0),0,IF(revenueReduction&gt;0.3,MAX(IF($B1574="Oui - sans lien de dépendance",MIN(2258,F1574,$D1574)*overallRate,MIN(2258,F1574)*overallRate),ROUND(MAX(IF($B1574="Non - avec lien de dépendance",0,MIN((0.75*F1574),1694)),MIN(F1574,(0.75*$D1574),1694)),2)),IF($B1574="Non - avec lien de dépendance",MIN(1129,F1574,$D1574)*overallRate,MIN(2258,F1574)*overallRate)))))</f>
        <v>Effectuez l’étape 1</v>
      </c>
      <c r="I1574" s="3">
        <f t="shared" si="24"/>
        <v>0</v>
      </c>
    </row>
    <row r="1575" spans="7:9" x14ac:dyDescent="0.5">
      <c r="G1575" s="68" t="str">
        <f>IF(ISTEXT(overallRate),"Effectuez l’étape 1",IF($C1575="Yes","Use Step 2a) Weekly for employees on leave with pay",IF(OR(COUNT($D1575,E1575)&lt;&gt;2,overallRate=0),0,IF(revenueReduction&gt;0.3,MAX(IF($B1575="Oui - sans lien de dépendance",MIN(2258,E1575,$D1575)*overallRate,MIN(2258,E1575)*overallRate),ROUND(MAX(IF($B1575="Non - avec lien de dépendance",0,MIN((0.75*E1575),1694)),MIN(E1575,(0.75*$D1575),1694)),2)),IF($B1575="Non - avec lien de dépendance",MIN(1129,E1575,$D1575)*overallRate,MIN(2258,E1575)*overallRate)))))</f>
        <v>Effectuez l’étape 1</v>
      </c>
      <c r="H1575" s="68" t="str">
        <f>IF(ISTEXT(overallRate),"Effectuez l’étape 1",IF($C1575="Yes","Use Step 2a) Weekly for employees on leave with pay",IF(OR(COUNT($D1575,F1575)&lt;&gt;2,overallRate=0),0,IF(revenueReduction&gt;0.3,MAX(IF($B1575="Oui - sans lien de dépendance",MIN(2258,F1575,$D1575)*overallRate,MIN(2258,F1575)*overallRate),ROUND(MAX(IF($B1575="Non - avec lien de dépendance",0,MIN((0.75*F1575),1694)),MIN(F1575,(0.75*$D1575),1694)),2)),IF($B1575="Non - avec lien de dépendance",MIN(1129,F1575,$D1575)*overallRate,MIN(2258,F1575)*overallRate)))))</f>
        <v>Effectuez l’étape 1</v>
      </c>
      <c r="I1575" s="3">
        <f t="shared" si="24"/>
        <v>0</v>
      </c>
    </row>
    <row r="1576" spans="7:9" x14ac:dyDescent="0.5">
      <c r="G1576" s="68" t="str">
        <f>IF(ISTEXT(overallRate),"Effectuez l’étape 1",IF($C1576="Yes","Use Step 2a) Weekly for employees on leave with pay",IF(OR(COUNT($D1576,E1576)&lt;&gt;2,overallRate=0),0,IF(revenueReduction&gt;0.3,MAX(IF($B1576="Oui - sans lien de dépendance",MIN(2258,E1576,$D1576)*overallRate,MIN(2258,E1576)*overallRate),ROUND(MAX(IF($B1576="Non - avec lien de dépendance",0,MIN((0.75*E1576),1694)),MIN(E1576,(0.75*$D1576),1694)),2)),IF($B1576="Non - avec lien de dépendance",MIN(1129,E1576,$D1576)*overallRate,MIN(2258,E1576)*overallRate)))))</f>
        <v>Effectuez l’étape 1</v>
      </c>
      <c r="H1576" s="68" t="str">
        <f>IF(ISTEXT(overallRate),"Effectuez l’étape 1",IF($C1576="Yes","Use Step 2a) Weekly for employees on leave with pay",IF(OR(COUNT($D1576,F1576)&lt;&gt;2,overallRate=0),0,IF(revenueReduction&gt;0.3,MAX(IF($B1576="Oui - sans lien de dépendance",MIN(2258,F1576,$D1576)*overallRate,MIN(2258,F1576)*overallRate),ROUND(MAX(IF($B1576="Non - avec lien de dépendance",0,MIN((0.75*F1576),1694)),MIN(F1576,(0.75*$D1576),1694)),2)),IF($B1576="Non - avec lien de dépendance",MIN(1129,F1576,$D1576)*overallRate,MIN(2258,F1576)*overallRate)))))</f>
        <v>Effectuez l’étape 1</v>
      </c>
      <c r="I1576" s="3">
        <f t="shared" si="24"/>
        <v>0</v>
      </c>
    </row>
    <row r="1577" spans="7:9" x14ac:dyDescent="0.5">
      <c r="G1577" s="68" t="str">
        <f>IF(ISTEXT(overallRate),"Effectuez l’étape 1",IF($C1577="Yes","Use Step 2a) Weekly for employees on leave with pay",IF(OR(COUNT($D1577,E1577)&lt;&gt;2,overallRate=0),0,IF(revenueReduction&gt;0.3,MAX(IF($B1577="Oui - sans lien de dépendance",MIN(2258,E1577,$D1577)*overallRate,MIN(2258,E1577)*overallRate),ROUND(MAX(IF($B1577="Non - avec lien de dépendance",0,MIN((0.75*E1577),1694)),MIN(E1577,(0.75*$D1577),1694)),2)),IF($B1577="Non - avec lien de dépendance",MIN(1129,E1577,$D1577)*overallRate,MIN(2258,E1577)*overallRate)))))</f>
        <v>Effectuez l’étape 1</v>
      </c>
      <c r="H1577" s="68" t="str">
        <f>IF(ISTEXT(overallRate),"Effectuez l’étape 1",IF($C1577="Yes","Use Step 2a) Weekly for employees on leave with pay",IF(OR(COUNT($D1577,F1577)&lt;&gt;2,overallRate=0),0,IF(revenueReduction&gt;0.3,MAX(IF($B1577="Oui - sans lien de dépendance",MIN(2258,F1577,$D1577)*overallRate,MIN(2258,F1577)*overallRate),ROUND(MAX(IF($B1577="Non - avec lien de dépendance",0,MIN((0.75*F1577),1694)),MIN(F1577,(0.75*$D1577),1694)),2)),IF($B1577="Non - avec lien de dépendance",MIN(1129,F1577,$D1577)*overallRate,MIN(2258,F1577)*overallRate)))))</f>
        <v>Effectuez l’étape 1</v>
      </c>
      <c r="I1577" s="3">
        <f t="shared" si="24"/>
        <v>0</v>
      </c>
    </row>
    <row r="1578" spans="7:9" x14ac:dyDescent="0.5">
      <c r="G1578" s="68" t="str">
        <f>IF(ISTEXT(overallRate),"Effectuez l’étape 1",IF($C1578="Yes","Use Step 2a) Weekly for employees on leave with pay",IF(OR(COUNT($D1578,E1578)&lt;&gt;2,overallRate=0),0,IF(revenueReduction&gt;0.3,MAX(IF($B1578="Oui - sans lien de dépendance",MIN(2258,E1578,$D1578)*overallRate,MIN(2258,E1578)*overallRate),ROUND(MAX(IF($B1578="Non - avec lien de dépendance",0,MIN((0.75*E1578),1694)),MIN(E1578,(0.75*$D1578),1694)),2)),IF($B1578="Non - avec lien de dépendance",MIN(1129,E1578,$D1578)*overallRate,MIN(2258,E1578)*overallRate)))))</f>
        <v>Effectuez l’étape 1</v>
      </c>
      <c r="H1578" s="68" t="str">
        <f>IF(ISTEXT(overallRate),"Effectuez l’étape 1",IF($C1578="Yes","Use Step 2a) Weekly for employees on leave with pay",IF(OR(COUNT($D1578,F1578)&lt;&gt;2,overallRate=0),0,IF(revenueReduction&gt;0.3,MAX(IF($B1578="Oui - sans lien de dépendance",MIN(2258,F1578,$D1578)*overallRate,MIN(2258,F1578)*overallRate),ROUND(MAX(IF($B1578="Non - avec lien de dépendance",0,MIN((0.75*F1578),1694)),MIN(F1578,(0.75*$D1578),1694)),2)),IF($B1578="Non - avec lien de dépendance",MIN(1129,F1578,$D1578)*overallRate,MIN(2258,F1578)*overallRate)))))</f>
        <v>Effectuez l’étape 1</v>
      </c>
      <c r="I1578" s="3">
        <f t="shared" si="24"/>
        <v>0</v>
      </c>
    </row>
    <row r="1579" spans="7:9" x14ac:dyDescent="0.5">
      <c r="G1579" s="68" t="str">
        <f>IF(ISTEXT(overallRate),"Effectuez l’étape 1",IF($C1579="Yes","Use Step 2a) Weekly for employees on leave with pay",IF(OR(COUNT($D1579,E1579)&lt;&gt;2,overallRate=0),0,IF(revenueReduction&gt;0.3,MAX(IF($B1579="Oui - sans lien de dépendance",MIN(2258,E1579,$D1579)*overallRate,MIN(2258,E1579)*overallRate),ROUND(MAX(IF($B1579="Non - avec lien de dépendance",0,MIN((0.75*E1579),1694)),MIN(E1579,(0.75*$D1579),1694)),2)),IF($B1579="Non - avec lien de dépendance",MIN(1129,E1579,$D1579)*overallRate,MIN(2258,E1579)*overallRate)))))</f>
        <v>Effectuez l’étape 1</v>
      </c>
      <c r="H1579" s="68" t="str">
        <f>IF(ISTEXT(overallRate),"Effectuez l’étape 1",IF($C1579="Yes","Use Step 2a) Weekly for employees on leave with pay",IF(OR(COUNT($D1579,F1579)&lt;&gt;2,overallRate=0),0,IF(revenueReduction&gt;0.3,MAX(IF($B1579="Oui - sans lien de dépendance",MIN(2258,F1579,$D1579)*overallRate,MIN(2258,F1579)*overallRate),ROUND(MAX(IF($B1579="Non - avec lien de dépendance",0,MIN((0.75*F1579),1694)),MIN(F1579,(0.75*$D1579),1694)),2)),IF($B1579="Non - avec lien de dépendance",MIN(1129,F1579,$D1579)*overallRate,MIN(2258,F1579)*overallRate)))))</f>
        <v>Effectuez l’étape 1</v>
      </c>
      <c r="I1579" s="3">
        <f t="shared" si="24"/>
        <v>0</v>
      </c>
    </row>
    <row r="1580" spans="7:9" x14ac:dyDescent="0.5">
      <c r="G1580" s="68" t="str">
        <f>IF(ISTEXT(overallRate),"Effectuez l’étape 1",IF($C1580="Yes","Use Step 2a) Weekly for employees on leave with pay",IF(OR(COUNT($D1580,E1580)&lt;&gt;2,overallRate=0),0,IF(revenueReduction&gt;0.3,MAX(IF($B1580="Oui - sans lien de dépendance",MIN(2258,E1580,$D1580)*overallRate,MIN(2258,E1580)*overallRate),ROUND(MAX(IF($B1580="Non - avec lien de dépendance",0,MIN((0.75*E1580),1694)),MIN(E1580,(0.75*$D1580),1694)),2)),IF($B1580="Non - avec lien de dépendance",MIN(1129,E1580,$D1580)*overallRate,MIN(2258,E1580)*overallRate)))))</f>
        <v>Effectuez l’étape 1</v>
      </c>
      <c r="H1580" s="68" t="str">
        <f>IF(ISTEXT(overallRate),"Effectuez l’étape 1",IF($C1580="Yes","Use Step 2a) Weekly for employees on leave with pay",IF(OR(COUNT($D1580,F1580)&lt;&gt;2,overallRate=0),0,IF(revenueReduction&gt;0.3,MAX(IF($B1580="Oui - sans lien de dépendance",MIN(2258,F1580,$D1580)*overallRate,MIN(2258,F1580)*overallRate),ROUND(MAX(IF($B1580="Non - avec lien de dépendance",0,MIN((0.75*F1580),1694)),MIN(F1580,(0.75*$D1580),1694)),2)),IF($B1580="Non - avec lien de dépendance",MIN(1129,F1580,$D1580)*overallRate,MIN(2258,F1580)*overallRate)))))</f>
        <v>Effectuez l’étape 1</v>
      </c>
      <c r="I1580" s="3">
        <f t="shared" si="24"/>
        <v>0</v>
      </c>
    </row>
    <row r="1581" spans="7:9" x14ac:dyDescent="0.5">
      <c r="G1581" s="68" t="str">
        <f>IF(ISTEXT(overallRate),"Effectuez l’étape 1",IF($C1581="Yes","Use Step 2a) Weekly for employees on leave with pay",IF(OR(COUNT($D1581,E1581)&lt;&gt;2,overallRate=0),0,IF(revenueReduction&gt;0.3,MAX(IF($B1581="Oui - sans lien de dépendance",MIN(2258,E1581,$D1581)*overallRate,MIN(2258,E1581)*overallRate),ROUND(MAX(IF($B1581="Non - avec lien de dépendance",0,MIN((0.75*E1581),1694)),MIN(E1581,(0.75*$D1581),1694)),2)),IF($B1581="Non - avec lien de dépendance",MIN(1129,E1581,$D1581)*overallRate,MIN(2258,E1581)*overallRate)))))</f>
        <v>Effectuez l’étape 1</v>
      </c>
      <c r="H1581" s="68" t="str">
        <f>IF(ISTEXT(overallRate),"Effectuez l’étape 1",IF($C1581="Yes","Use Step 2a) Weekly for employees on leave with pay",IF(OR(COUNT($D1581,F1581)&lt;&gt;2,overallRate=0),0,IF(revenueReduction&gt;0.3,MAX(IF($B1581="Oui - sans lien de dépendance",MIN(2258,F1581,$D1581)*overallRate,MIN(2258,F1581)*overallRate),ROUND(MAX(IF($B1581="Non - avec lien de dépendance",0,MIN((0.75*F1581),1694)),MIN(F1581,(0.75*$D1581),1694)),2)),IF($B1581="Non - avec lien de dépendance",MIN(1129,F1581,$D1581)*overallRate,MIN(2258,F1581)*overallRate)))))</f>
        <v>Effectuez l’étape 1</v>
      </c>
      <c r="I1581" s="3">
        <f t="shared" si="24"/>
        <v>0</v>
      </c>
    </row>
    <row r="1582" spans="7:9" x14ac:dyDescent="0.5">
      <c r="G1582" s="68" t="str">
        <f>IF(ISTEXT(overallRate),"Effectuez l’étape 1",IF($C1582="Yes","Use Step 2a) Weekly for employees on leave with pay",IF(OR(COUNT($D1582,E1582)&lt;&gt;2,overallRate=0),0,IF(revenueReduction&gt;0.3,MAX(IF($B1582="Oui - sans lien de dépendance",MIN(2258,E1582,$D1582)*overallRate,MIN(2258,E1582)*overallRate),ROUND(MAX(IF($B1582="Non - avec lien de dépendance",0,MIN((0.75*E1582),1694)),MIN(E1582,(0.75*$D1582),1694)),2)),IF($B1582="Non - avec lien de dépendance",MIN(1129,E1582,$D1582)*overallRate,MIN(2258,E1582)*overallRate)))))</f>
        <v>Effectuez l’étape 1</v>
      </c>
      <c r="H1582" s="68" t="str">
        <f>IF(ISTEXT(overallRate),"Effectuez l’étape 1",IF($C1582="Yes","Use Step 2a) Weekly for employees on leave with pay",IF(OR(COUNT($D1582,F1582)&lt;&gt;2,overallRate=0),0,IF(revenueReduction&gt;0.3,MAX(IF($B1582="Oui - sans lien de dépendance",MIN(2258,F1582,$D1582)*overallRate,MIN(2258,F1582)*overallRate),ROUND(MAX(IF($B1582="Non - avec lien de dépendance",0,MIN((0.75*F1582),1694)),MIN(F1582,(0.75*$D1582),1694)),2)),IF($B1582="Non - avec lien de dépendance",MIN(1129,F1582,$D1582)*overallRate,MIN(2258,F1582)*overallRate)))))</f>
        <v>Effectuez l’étape 1</v>
      </c>
      <c r="I1582" s="3">
        <f t="shared" si="24"/>
        <v>0</v>
      </c>
    </row>
    <row r="1583" spans="7:9" x14ac:dyDescent="0.5">
      <c r="G1583" s="68" t="str">
        <f>IF(ISTEXT(overallRate),"Effectuez l’étape 1",IF($C1583="Yes","Use Step 2a) Weekly for employees on leave with pay",IF(OR(COUNT($D1583,E1583)&lt;&gt;2,overallRate=0),0,IF(revenueReduction&gt;0.3,MAX(IF($B1583="Oui - sans lien de dépendance",MIN(2258,E1583,$D1583)*overallRate,MIN(2258,E1583)*overallRate),ROUND(MAX(IF($B1583="Non - avec lien de dépendance",0,MIN((0.75*E1583),1694)),MIN(E1583,(0.75*$D1583),1694)),2)),IF($B1583="Non - avec lien de dépendance",MIN(1129,E1583,$D1583)*overallRate,MIN(2258,E1583)*overallRate)))))</f>
        <v>Effectuez l’étape 1</v>
      </c>
      <c r="H1583" s="68" t="str">
        <f>IF(ISTEXT(overallRate),"Effectuez l’étape 1",IF($C1583="Yes","Use Step 2a) Weekly for employees on leave with pay",IF(OR(COUNT($D1583,F1583)&lt;&gt;2,overallRate=0),0,IF(revenueReduction&gt;0.3,MAX(IF($B1583="Oui - sans lien de dépendance",MIN(2258,F1583,$D1583)*overallRate,MIN(2258,F1583)*overallRate),ROUND(MAX(IF($B1583="Non - avec lien de dépendance",0,MIN((0.75*F1583),1694)),MIN(F1583,(0.75*$D1583),1694)),2)),IF($B1583="Non - avec lien de dépendance",MIN(1129,F1583,$D1583)*overallRate,MIN(2258,F1583)*overallRate)))))</f>
        <v>Effectuez l’étape 1</v>
      </c>
      <c r="I1583" s="3">
        <f t="shared" si="24"/>
        <v>0</v>
      </c>
    </row>
    <row r="1584" spans="7:9" x14ac:dyDescent="0.5">
      <c r="G1584" s="68" t="str">
        <f>IF(ISTEXT(overallRate),"Effectuez l’étape 1",IF($C1584="Yes","Use Step 2a) Weekly for employees on leave with pay",IF(OR(COUNT($D1584,E1584)&lt;&gt;2,overallRate=0),0,IF(revenueReduction&gt;0.3,MAX(IF($B1584="Oui - sans lien de dépendance",MIN(2258,E1584,$D1584)*overallRate,MIN(2258,E1584)*overallRate),ROUND(MAX(IF($B1584="Non - avec lien de dépendance",0,MIN((0.75*E1584),1694)),MIN(E1584,(0.75*$D1584),1694)),2)),IF($B1584="Non - avec lien de dépendance",MIN(1129,E1584,$D1584)*overallRate,MIN(2258,E1584)*overallRate)))))</f>
        <v>Effectuez l’étape 1</v>
      </c>
      <c r="H1584" s="68" t="str">
        <f>IF(ISTEXT(overallRate),"Effectuez l’étape 1",IF($C1584="Yes","Use Step 2a) Weekly for employees on leave with pay",IF(OR(COUNT($D1584,F1584)&lt;&gt;2,overallRate=0),0,IF(revenueReduction&gt;0.3,MAX(IF($B1584="Oui - sans lien de dépendance",MIN(2258,F1584,$D1584)*overallRate,MIN(2258,F1584)*overallRate),ROUND(MAX(IF($B1584="Non - avec lien de dépendance",0,MIN((0.75*F1584),1694)),MIN(F1584,(0.75*$D1584),1694)),2)),IF($B1584="Non - avec lien de dépendance",MIN(1129,F1584,$D1584)*overallRate,MIN(2258,F1584)*overallRate)))))</f>
        <v>Effectuez l’étape 1</v>
      </c>
      <c r="I1584" s="3">
        <f t="shared" si="24"/>
        <v>0</v>
      </c>
    </row>
    <row r="1585" spans="7:9" x14ac:dyDescent="0.5">
      <c r="G1585" s="68" t="str">
        <f>IF(ISTEXT(overallRate),"Effectuez l’étape 1",IF($C1585="Yes","Use Step 2a) Weekly for employees on leave with pay",IF(OR(COUNT($D1585,E1585)&lt;&gt;2,overallRate=0),0,IF(revenueReduction&gt;0.3,MAX(IF($B1585="Oui - sans lien de dépendance",MIN(2258,E1585,$D1585)*overallRate,MIN(2258,E1585)*overallRate),ROUND(MAX(IF($B1585="Non - avec lien de dépendance",0,MIN((0.75*E1585),1694)),MIN(E1585,(0.75*$D1585),1694)),2)),IF($B1585="Non - avec lien de dépendance",MIN(1129,E1585,$D1585)*overallRate,MIN(2258,E1585)*overallRate)))))</f>
        <v>Effectuez l’étape 1</v>
      </c>
      <c r="H1585" s="68" t="str">
        <f>IF(ISTEXT(overallRate),"Effectuez l’étape 1",IF($C1585="Yes","Use Step 2a) Weekly for employees on leave with pay",IF(OR(COUNT($D1585,F1585)&lt;&gt;2,overallRate=0),0,IF(revenueReduction&gt;0.3,MAX(IF($B1585="Oui - sans lien de dépendance",MIN(2258,F1585,$D1585)*overallRate,MIN(2258,F1585)*overallRate),ROUND(MAX(IF($B1585="Non - avec lien de dépendance",0,MIN((0.75*F1585),1694)),MIN(F1585,(0.75*$D1585),1694)),2)),IF($B1585="Non - avec lien de dépendance",MIN(1129,F1585,$D1585)*overallRate,MIN(2258,F1585)*overallRate)))))</f>
        <v>Effectuez l’étape 1</v>
      </c>
      <c r="I1585" s="3">
        <f t="shared" si="24"/>
        <v>0</v>
      </c>
    </row>
    <row r="1586" spans="7:9" x14ac:dyDescent="0.5">
      <c r="G1586" s="68" t="str">
        <f>IF(ISTEXT(overallRate),"Effectuez l’étape 1",IF($C1586="Yes","Use Step 2a) Weekly for employees on leave with pay",IF(OR(COUNT($D1586,E1586)&lt;&gt;2,overallRate=0),0,IF(revenueReduction&gt;0.3,MAX(IF($B1586="Oui - sans lien de dépendance",MIN(2258,E1586,$D1586)*overallRate,MIN(2258,E1586)*overallRate),ROUND(MAX(IF($B1586="Non - avec lien de dépendance",0,MIN((0.75*E1586),1694)),MIN(E1586,(0.75*$D1586),1694)),2)),IF($B1586="Non - avec lien de dépendance",MIN(1129,E1586,$D1586)*overallRate,MIN(2258,E1586)*overallRate)))))</f>
        <v>Effectuez l’étape 1</v>
      </c>
      <c r="H1586" s="68" t="str">
        <f>IF(ISTEXT(overallRate),"Effectuez l’étape 1",IF($C1586="Yes","Use Step 2a) Weekly for employees on leave with pay",IF(OR(COUNT($D1586,F1586)&lt;&gt;2,overallRate=0),0,IF(revenueReduction&gt;0.3,MAX(IF($B1586="Oui - sans lien de dépendance",MIN(2258,F1586,$D1586)*overallRate,MIN(2258,F1586)*overallRate),ROUND(MAX(IF($B1586="Non - avec lien de dépendance",0,MIN((0.75*F1586),1694)),MIN(F1586,(0.75*$D1586),1694)),2)),IF($B1586="Non - avec lien de dépendance",MIN(1129,F1586,$D1586)*overallRate,MIN(2258,F1586)*overallRate)))))</f>
        <v>Effectuez l’étape 1</v>
      </c>
      <c r="I1586" s="3">
        <f t="shared" si="24"/>
        <v>0</v>
      </c>
    </row>
    <row r="1587" spans="7:9" x14ac:dyDescent="0.5">
      <c r="G1587" s="68" t="str">
        <f>IF(ISTEXT(overallRate),"Effectuez l’étape 1",IF($C1587="Yes","Use Step 2a) Weekly for employees on leave with pay",IF(OR(COUNT($D1587,E1587)&lt;&gt;2,overallRate=0),0,IF(revenueReduction&gt;0.3,MAX(IF($B1587="Oui - sans lien de dépendance",MIN(2258,E1587,$D1587)*overallRate,MIN(2258,E1587)*overallRate),ROUND(MAX(IF($B1587="Non - avec lien de dépendance",0,MIN((0.75*E1587),1694)),MIN(E1587,(0.75*$D1587),1694)),2)),IF($B1587="Non - avec lien de dépendance",MIN(1129,E1587,$D1587)*overallRate,MIN(2258,E1587)*overallRate)))))</f>
        <v>Effectuez l’étape 1</v>
      </c>
      <c r="H1587" s="68" t="str">
        <f>IF(ISTEXT(overallRate),"Effectuez l’étape 1",IF($C1587="Yes","Use Step 2a) Weekly for employees on leave with pay",IF(OR(COUNT($D1587,F1587)&lt;&gt;2,overallRate=0),0,IF(revenueReduction&gt;0.3,MAX(IF($B1587="Oui - sans lien de dépendance",MIN(2258,F1587,$D1587)*overallRate,MIN(2258,F1587)*overallRate),ROUND(MAX(IF($B1587="Non - avec lien de dépendance",0,MIN((0.75*F1587),1694)),MIN(F1587,(0.75*$D1587),1694)),2)),IF($B1587="Non - avec lien de dépendance",MIN(1129,F1587,$D1587)*overallRate,MIN(2258,F1587)*overallRate)))))</f>
        <v>Effectuez l’étape 1</v>
      </c>
      <c r="I1587" s="3">
        <f t="shared" si="24"/>
        <v>0</v>
      </c>
    </row>
    <row r="1588" spans="7:9" x14ac:dyDescent="0.5">
      <c r="G1588" s="68" t="str">
        <f>IF(ISTEXT(overallRate),"Effectuez l’étape 1",IF($C1588="Yes","Use Step 2a) Weekly for employees on leave with pay",IF(OR(COUNT($D1588,E1588)&lt;&gt;2,overallRate=0),0,IF(revenueReduction&gt;0.3,MAX(IF($B1588="Oui - sans lien de dépendance",MIN(2258,E1588,$D1588)*overallRate,MIN(2258,E1588)*overallRate),ROUND(MAX(IF($B1588="Non - avec lien de dépendance",0,MIN((0.75*E1588),1694)),MIN(E1588,(0.75*$D1588),1694)),2)),IF($B1588="Non - avec lien de dépendance",MIN(1129,E1588,$D1588)*overallRate,MIN(2258,E1588)*overallRate)))))</f>
        <v>Effectuez l’étape 1</v>
      </c>
      <c r="H1588" s="68" t="str">
        <f>IF(ISTEXT(overallRate),"Effectuez l’étape 1",IF($C1588="Yes","Use Step 2a) Weekly for employees on leave with pay",IF(OR(COUNT($D1588,F1588)&lt;&gt;2,overallRate=0),0,IF(revenueReduction&gt;0.3,MAX(IF($B1588="Oui - sans lien de dépendance",MIN(2258,F1588,$D1588)*overallRate,MIN(2258,F1588)*overallRate),ROUND(MAX(IF($B1588="Non - avec lien de dépendance",0,MIN((0.75*F1588),1694)),MIN(F1588,(0.75*$D1588),1694)),2)),IF($B1588="Non - avec lien de dépendance",MIN(1129,F1588,$D1588)*overallRate,MIN(2258,F1588)*overallRate)))))</f>
        <v>Effectuez l’étape 1</v>
      </c>
      <c r="I1588" s="3">
        <f t="shared" si="24"/>
        <v>0</v>
      </c>
    </row>
    <row r="1589" spans="7:9" x14ac:dyDescent="0.5">
      <c r="G1589" s="68" t="str">
        <f>IF(ISTEXT(overallRate),"Effectuez l’étape 1",IF($C1589="Yes","Use Step 2a) Weekly for employees on leave with pay",IF(OR(COUNT($D1589,E1589)&lt;&gt;2,overallRate=0),0,IF(revenueReduction&gt;0.3,MAX(IF($B1589="Oui - sans lien de dépendance",MIN(2258,E1589,$D1589)*overallRate,MIN(2258,E1589)*overallRate),ROUND(MAX(IF($B1589="Non - avec lien de dépendance",0,MIN((0.75*E1589),1694)),MIN(E1589,(0.75*$D1589),1694)),2)),IF($B1589="Non - avec lien de dépendance",MIN(1129,E1589,$D1589)*overallRate,MIN(2258,E1589)*overallRate)))))</f>
        <v>Effectuez l’étape 1</v>
      </c>
      <c r="H1589" s="68" t="str">
        <f>IF(ISTEXT(overallRate),"Effectuez l’étape 1",IF($C1589="Yes","Use Step 2a) Weekly for employees on leave with pay",IF(OR(COUNT($D1589,F1589)&lt;&gt;2,overallRate=0),0,IF(revenueReduction&gt;0.3,MAX(IF($B1589="Oui - sans lien de dépendance",MIN(2258,F1589,$D1589)*overallRate,MIN(2258,F1589)*overallRate),ROUND(MAX(IF($B1589="Non - avec lien de dépendance",0,MIN((0.75*F1589),1694)),MIN(F1589,(0.75*$D1589),1694)),2)),IF($B1589="Non - avec lien de dépendance",MIN(1129,F1589,$D1589)*overallRate,MIN(2258,F1589)*overallRate)))))</f>
        <v>Effectuez l’étape 1</v>
      </c>
      <c r="I1589" s="3">
        <f t="shared" si="24"/>
        <v>0</v>
      </c>
    </row>
    <row r="1590" spans="7:9" x14ac:dyDescent="0.5">
      <c r="G1590" s="68" t="str">
        <f>IF(ISTEXT(overallRate),"Effectuez l’étape 1",IF($C1590="Yes","Use Step 2a) Weekly for employees on leave with pay",IF(OR(COUNT($D1590,E1590)&lt;&gt;2,overallRate=0),0,IF(revenueReduction&gt;0.3,MAX(IF($B1590="Oui - sans lien de dépendance",MIN(2258,E1590,$D1590)*overallRate,MIN(2258,E1590)*overallRate),ROUND(MAX(IF($B1590="Non - avec lien de dépendance",0,MIN((0.75*E1590),1694)),MIN(E1590,(0.75*$D1590),1694)),2)),IF($B1590="Non - avec lien de dépendance",MIN(1129,E1590,$D1590)*overallRate,MIN(2258,E1590)*overallRate)))))</f>
        <v>Effectuez l’étape 1</v>
      </c>
      <c r="H1590" s="68" t="str">
        <f>IF(ISTEXT(overallRate),"Effectuez l’étape 1",IF($C1590="Yes","Use Step 2a) Weekly for employees on leave with pay",IF(OR(COUNT($D1590,F1590)&lt;&gt;2,overallRate=0),0,IF(revenueReduction&gt;0.3,MAX(IF($B1590="Oui - sans lien de dépendance",MIN(2258,F1590,$D1590)*overallRate,MIN(2258,F1590)*overallRate),ROUND(MAX(IF($B1590="Non - avec lien de dépendance",0,MIN((0.75*F1590),1694)),MIN(F1590,(0.75*$D1590),1694)),2)),IF($B1590="Non - avec lien de dépendance",MIN(1129,F1590,$D1590)*overallRate,MIN(2258,F1590)*overallRate)))))</f>
        <v>Effectuez l’étape 1</v>
      </c>
      <c r="I1590" s="3">
        <f t="shared" si="24"/>
        <v>0</v>
      </c>
    </row>
    <row r="1591" spans="7:9" x14ac:dyDescent="0.5">
      <c r="G1591" s="68" t="str">
        <f>IF(ISTEXT(overallRate),"Effectuez l’étape 1",IF($C1591="Yes","Use Step 2a) Weekly for employees on leave with pay",IF(OR(COUNT($D1591,E1591)&lt;&gt;2,overallRate=0),0,IF(revenueReduction&gt;0.3,MAX(IF($B1591="Oui - sans lien de dépendance",MIN(2258,E1591,$D1591)*overallRate,MIN(2258,E1591)*overallRate),ROUND(MAX(IF($B1591="Non - avec lien de dépendance",0,MIN((0.75*E1591),1694)),MIN(E1591,(0.75*$D1591),1694)),2)),IF($B1591="Non - avec lien de dépendance",MIN(1129,E1591,$D1591)*overallRate,MIN(2258,E1591)*overallRate)))))</f>
        <v>Effectuez l’étape 1</v>
      </c>
      <c r="H1591" s="68" t="str">
        <f>IF(ISTEXT(overallRate),"Effectuez l’étape 1",IF($C1591="Yes","Use Step 2a) Weekly for employees on leave with pay",IF(OR(COUNT($D1591,F1591)&lt;&gt;2,overallRate=0),0,IF(revenueReduction&gt;0.3,MAX(IF($B1591="Oui - sans lien de dépendance",MIN(2258,F1591,$D1591)*overallRate,MIN(2258,F1591)*overallRate),ROUND(MAX(IF($B1591="Non - avec lien de dépendance",0,MIN((0.75*F1591),1694)),MIN(F1591,(0.75*$D1591),1694)),2)),IF($B1591="Non - avec lien de dépendance",MIN(1129,F1591,$D1591)*overallRate,MIN(2258,F1591)*overallRate)))))</f>
        <v>Effectuez l’étape 1</v>
      </c>
      <c r="I1591" s="3">
        <f t="shared" si="24"/>
        <v>0</v>
      </c>
    </row>
    <row r="1592" spans="7:9" x14ac:dyDescent="0.5">
      <c r="G1592" s="68" t="str">
        <f>IF(ISTEXT(overallRate),"Effectuez l’étape 1",IF($C1592="Yes","Use Step 2a) Weekly for employees on leave with pay",IF(OR(COUNT($D1592,E1592)&lt;&gt;2,overallRate=0),0,IF(revenueReduction&gt;0.3,MAX(IF($B1592="Oui - sans lien de dépendance",MIN(2258,E1592,$D1592)*overallRate,MIN(2258,E1592)*overallRate),ROUND(MAX(IF($B1592="Non - avec lien de dépendance",0,MIN((0.75*E1592),1694)),MIN(E1592,(0.75*$D1592),1694)),2)),IF($B1592="Non - avec lien de dépendance",MIN(1129,E1592,$D1592)*overallRate,MIN(2258,E1592)*overallRate)))))</f>
        <v>Effectuez l’étape 1</v>
      </c>
      <c r="H1592" s="68" t="str">
        <f>IF(ISTEXT(overallRate),"Effectuez l’étape 1",IF($C1592="Yes","Use Step 2a) Weekly for employees on leave with pay",IF(OR(COUNT($D1592,F1592)&lt;&gt;2,overallRate=0),0,IF(revenueReduction&gt;0.3,MAX(IF($B1592="Oui - sans lien de dépendance",MIN(2258,F1592,$D1592)*overallRate,MIN(2258,F1592)*overallRate),ROUND(MAX(IF($B1592="Non - avec lien de dépendance",0,MIN((0.75*F1592),1694)),MIN(F1592,(0.75*$D1592),1694)),2)),IF($B1592="Non - avec lien de dépendance",MIN(1129,F1592,$D1592)*overallRate,MIN(2258,F1592)*overallRate)))))</f>
        <v>Effectuez l’étape 1</v>
      </c>
      <c r="I1592" s="3">
        <f t="shared" si="24"/>
        <v>0</v>
      </c>
    </row>
    <row r="1593" spans="7:9" x14ac:dyDescent="0.5">
      <c r="G1593" s="68" t="str">
        <f>IF(ISTEXT(overallRate),"Effectuez l’étape 1",IF($C1593="Yes","Use Step 2a) Weekly for employees on leave with pay",IF(OR(COUNT($D1593,E1593)&lt;&gt;2,overallRate=0),0,IF(revenueReduction&gt;0.3,MAX(IF($B1593="Oui - sans lien de dépendance",MIN(2258,E1593,$D1593)*overallRate,MIN(2258,E1593)*overallRate),ROUND(MAX(IF($B1593="Non - avec lien de dépendance",0,MIN((0.75*E1593),1694)),MIN(E1593,(0.75*$D1593),1694)),2)),IF($B1593="Non - avec lien de dépendance",MIN(1129,E1593,$D1593)*overallRate,MIN(2258,E1593)*overallRate)))))</f>
        <v>Effectuez l’étape 1</v>
      </c>
      <c r="H1593" s="68" t="str">
        <f>IF(ISTEXT(overallRate),"Effectuez l’étape 1",IF($C1593="Yes","Use Step 2a) Weekly for employees on leave with pay",IF(OR(COUNT($D1593,F1593)&lt;&gt;2,overallRate=0),0,IF(revenueReduction&gt;0.3,MAX(IF($B1593="Oui - sans lien de dépendance",MIN(2258,F1593,$D1593)*overallRate,MIN(2258,F1593)*overallRate),ROUND(MAX(IF($B1593="Non - avec lien de dépendance",0,MIN((0.75*F1593),1694)),MIN(F1593,(0.75*$D1593),1694)),2)),IF($B1593="Non - avec lien de dépendance",MIN(1129,F1593,$D1593)*overallRate,MIN(2258,F1593)*overallRate)))))</f>
        <v>Effectuez l’étape 1</v>
      </c>
      <c r="I1593" s="3">
        <f t="shared" si="24"/>
        <v>0</v>
      </c>
    </row>
    <row r="1594" spans="7:9" x14ac:dyDescent="0.5">
      <c r="G1594" s="68" t="str">
        <f>IF(ISTEXT(overallRate),"Effectuez l’étape 1",IF($C1594="Yes","Use Step 2a) Weekly for employees on leave with pay",IF(OR(COUNT($D1594,E1594)&lt;&gt;2,overallRate=0),0,IF(revenueReduction&gt;0.3,MAX(IF($B1594="Oui - sans lien de dépendance",MIN(2258,E1594,$D1594)*overallRate,MIN(2258,E1594)*overallRate),ROUND(MAX(IF($B1594="Non - avec lien de dépendance",0,MIN((0.75*E1594),1694)),MIN(E1594,(0.75*$D1594),1694)),2)),IF($B1594="Non - avec lien de dépendance",MIN(1129,E1594,$D1594)*overallRate,MIN(2258,E1594)*overallRate)))))</f>
        <v>Effectuez l’étape 1</v>
      </c>
      <c r="H1594" s="68" t="str">
        <f>IF(ISTEXT(overallRate),"Effectuez l’étape 1",IF($C1594="Yes","Use Step 2a) Weekly for employees on leave with pay",IF(OR(COUNT($D1594,F1594)&lt;&gt;2,overallRate=0),0,IF(revenueReduction&gt;0.3,MAX(IF($B1594="Oui - sans lien de dépendance",MIN(2258,F1594,$D1594)*overallRate,MIN(2258,F1594)*overallRate),ROUND(MAX(IF($B1594="Non - avec lien de dépendance",0,MIN((0.75*F1594),1694)),MIN(F1594,(0.75*$D1594),1694)),2)),IF($B1594="Non - avec lien de dépendance",MIN(1129,F1594,$D1594)*overallRate,MIN(2258,F1594)*overallRate)))))</f>
        <v>Effectuez l’étape 1</v>
      </c>
      <c r="I1594" s="3">
        <f t="shared" si="24"/>
        <v>0</v>
      </c>
    </row>
    <row r="1595" spans="7:9" x14ac:dyDescent="0.5">
      <c r="G1595" s="68" t="str">
        <f>IF(ISTEXT(overallRate),"Effectuez l’étape 1",IF($C1595="Yes","Use Step 2a) Weekly for employees on leave with pay",IF(OR(COUNT($D1595,E1595)&lt;&gt;2,overallRate=0),0,IF(revenueReduction&gt;0.3,MAX(IF($B1595="Oui - sans lien de dépendance",MIN(2258,E1595,$D1595)*overallRate,MIN(2258,E1595)*overallRate),ROUND(MAX(IF($B1595="Non - avec lien de dépendance",0,MIN((0.75*E1595),1694)),MIN(E1595,(0.75*$D1595),1694)),2)),IF($B1595="Non - avec lien de dépendance",MIN(1129,E1595,$D1595)*overallRate,MIN(2258,E1595)*overallRate)))))</f>
        <v>Effectuez l’étape 1</v>
      </c>
      <c r="H1595" s="68" t="str">
        <f>IF(ISTEXT(overallRate),"Effectuez l’étape 1",IF($C1595="Yes","Use Step 2a) Weekly for employees on leave with pay",IF(OR(COUNT($D1595,F1595)&lt;&gt;2,overallRate=0),0,IF(revenueReduction&gt;0.3,MAX(IF($B1595="Oui - sans lien de dépendance",MIN(2258,F1595,$D1595)*overallRate,MIN(2258,F1595)*overallRate),ROUND(MAX(IF($B1595="Non - avec lien de dépendance",0,MIN((0.75*F1595),1694)),MIN(F1595,(0.75*$D1595),1694)),2)),IF($B1595="Non - avec lien de dépendance",MIN(1129,F1595,$D1595)*overallRate,MIN(2258,F1595)*overallRate)))))</f>
        <v>Effectuez l’étape 1</v>
      </c>
      <c r="I1595" s="3">
        <f t="shared" si="24"/>
        <v>0</v>
      </c>
    </row>
    <row r="1596" spans="7:9" x14ac:dyDescent="0.5">
      <c r="G1596" s="68" t="str">
        <f>IF(ISTEXT(overallRate),"Effectuez l’étape 1",IF($C1596="Yes","Use Step 2a) Weekly for employees on leave with pay",IF(OR(COUNT($D1596,E1596)&lt;&gt;2,overallRate=0),0,IF(revenueReduction&gt;0.3,MAX(IF($B1596="Oui - sans lien de dépendance",MIN(2258,E1596,$D1596)*overallRate,MIN(2258,E1596)*overallRate),ROUND(MAX(IF($B1596="Non - avec lien de dépendance",0,MIN((0.75*E1596),1694)),MIN(E1596,(0.75*$D1596),1694)),2)),IF($B1596="Non - avec lien de dépendance",MIN(1129,E1596,$D1596)*overallRate,MIN(2258,E1596)*overallRate)))))</f>
        <v>Effectuez l’étape 1</v>
      </c>
      <c r="H1596" s="68" t="str">
        <f>IF(ISTEXT(overallRate),"Effectuez l’étape 1",IF($C1596="Yes","Use Step 2a) Weekly for employees on leave with pay",IF(OR(COUNT($D1596,F1596)&lt;&gt;2,overallRate=0),0,IF(revenueReduction&gt;0.3,MAX(IF($B1596="Oui - sans lien de dépendance",MIN(2258,F1596,$D1596)*overallRate,MIN(2258,F1596)*overallRate),ROUND(MAX(IF($B1596="Non - avec lien de dépendance",0,MIN((0.75*F1596),1694)),MIN(F1596,(0.75*$D1596),1694)),2)),IF($B1596="Non - avec lien de dépendance",MIN(1129,F1596,$D1596)*overallRate,MIN(2258,F1596)*overallRate)))))</f>
        <v>Effectuez l’étape 1</v>
      </c>
      <c r="I1596" s="3">
        <f t="shared" si="24"/>
        <v>0</v>
      </c>
    </row>
    <row r="1597" spans="7:9" x14ac:dyDescent="0.5">
      <c r="G1597" s="68" t="str">
        <f>IF(ISTEXT(overallRate),"Effectuez l’étape 1",IF($C1597="Yes","Use Step 2a) Weekly for employees on leave with pay",IF(OR(COUNT($D1597,E1597)&lt;&gt;2,overallRate=0),0,IF(revenueReduction&gt;0.3,MAX(IF($B1597="Oui - sans lien de dépendance",MIN(2258,E1597,$D1597)*overallRate,MIN(2258,E1597)*overallRate),ROUND(MAX(IF($B1597="Non - avec lien de dépendance",0,MIN((0.75*E1597),1694)),MIN(E1597,(0.75*$D1597),1694)),2)),IF($B1597="Non - avec lien de dépendance",MIN(1129,E1597,$D1597)*overallRate,MIN(2258,E1597)*overallRate)))))</f>
        <v>Effectuez l’étape 1</v>
      </c>
      <c r="H1597" s="68" t="str">
        <f>IF(ISTEXT(overallRate),"Effectuez l’étape 1",IF($C1597="Yes","Use Step 2a) Weekly for employees on leave with pay",IF(OR(COUNT($D1597,F1597)&lt;&gt;2,overallRate=0),0,IF(revenueReduction&gt;0.3,MAX(IF($B1597="Oui - sans lien de dépendance",MIN(2258,F1597,$D1597)*overallRate,MIN(2258,F1597)*overallRate),ROUND(MAX(IF($B1597="Non - avec lien de dépendance",0,MIN((0.75*F1597),1694)),MIN(F1597,(0.75*$D1597),1694)),2)),IF($B1597="Non - avec lien de dépendance",MIN(1129,F1597,$D1597)*overallRate,MIN(2258,F1597)*overallRate)))))</f>
        <v>Effectuez l’étape 1</v>
      </c>
      <c r="I1597" s="3">
        <f t="shared" si="24"/>
        <v>0</v>
      </c>
    </row>
    <row r="1598" spans="7:9" x14ac:dyDescent="0.5">
      <c r="G1598" s="68" t="str">
        <f>IF(ISTEXT(overallRate),"Effectuez l’étape 1",IF($C1598="Yes","Use Step 2a) Weekly for employees on leave with pay",IF(OR(COUNT($D1598,E1598)&lt;&gt;2,overallRate=0),0,IF(revenueReduction&gt;0.3,MAX(IF($B1598="Oui - sans lien de dépendance",MIN(2258,E1598,$D1598)*overallRate,MIN(2258,E1598)*overallRate),ROUND(MAX(IF($B1598="Non - avec lien de dépendance",0,MIN((0.75*E1598),1694)),MIN(E1598,(0.75*$D1598),1694)),2)),IF($B1598="Non - avec lien de dépendance",MIN(1129,E1598,$D1598)*overallRate,MIN(2258,E1598)*overallRate)))))</f>
        <v>Effectuez l’étape 1</v>
      </c>
      <c r="H1598" s="68" t="str">
        <f>IF(ISTEXT(overallRate),"Effectuez l’étape 1",IF($C1598="Yes","Use Step 2a) Weekly for employees on leave with pay",IF(OR(COUNT($D1598,F1598)&lt;&gt;2,overallRate=0),0,IF(revenueReduction&gt;0.3,MAX(IF($B1598="Oui - sans lien de dépendance",MIN(2258,F1598,$D1598)*overallRate,MIN(2258,F1598)*overallRate),ROUND(MAX(IF($B1598="Non - avec lien de dépendance",0,MIN((0.75*F1598),1694)),MIN(F1598,(0.75*$D1598),1694)),2)),IF($B1598="Non - avec lien de dépendance",MIN(1129,F1598,$D1598)*overallRate,MIN(2258,F1598)*overallRate)))))</f>
        <v>Effectuez l’étape 1</v>
      </c>
      <c r="I1598" s="3">
        <f t="shared" si="24"/>
        <v>0</v>
      </c>
    </row>
    <row r="1599" spans="7:9" x14ac:dyDescent="0.5">
      <c r="G1599" s="68" t="str">
        <f>IF(ISTEXT(overallRate),"Effectuez l’étape 1",IF($C1599="Yes","Use Step 2a) Weekly for employees on leave with pay",IF(OR(COUNT($D1599,E1599)&lt;&gt;2,overallRate=0),0,IF(revenueReduction&gt;0.3,MAX(IF($B1599="Oui - sans lien de dépendance",MIN(2258,E1599,$D1599)*overallRate,MIN(2258,E1599)*overallRate),ROUND(MAX(IF($B1599="Non - avec lien de dépendance",0,MIN((0.75*E1599),1694)),MIN(E1599,(0.75*$D1599),1694)),2)),IF($B1599="Non - avec lien de dépendance",MIN(1129,E1599,$D1599)*overallRate,MIN(2258,E1599)*overallRate)))))</f>
        <v>Effectuez l’étape 1</v>
      </c>
      <c r="H1599" s="68" t="str">
        <f>IF(ISTEXT(overallRate),"Effectuez l’étape 1",IF($C1599="Yes","Use Step 2a) Weekly for employees on leave with pay",IF(OR(COUNT($D1599,F1599)&lt;&gt;2,overallRate=0),0,IF(revenueReduction&gt;0.3,MAX(IF($B1599="Oui - sans lien de dépendance",MIN(2258,F1599,$D1599)*overallRate,MIN(2258,F1599)*overallRate),ROUND(MAX(IF($B1599="Non - avec lien de dépendance",0,MIN((0.75*F1599),1694)),MIN(F1599,(0.75*$D1599),1694)),2)),IF($B1599="Non - avec lien de dépendance",MIN(1129,F1599,$D1599)*overallRate,MIN(2258,F1599)*overallRate)))))</f>
        <v>Effectuez l’étape 1</v>
      </c>
      <c r="I1599" s="3">
        <f t="shared" si="24"/>
        <v>0</v>
      </c>
    </row>
    <row r="1600" spans="7:9" x14ac:dyDescent="0.5">
      <c r="G1600" s="68" t="str">
        <f>IF(ISTEXT(overallRate),"Effectuez l’étape 1",IF($C1600="Yes","Use Step 2a) Weekly for employees on leave with pay",IF(OR(COUNT($D1600,E1600)&lt;&gt;2,overallRate=0),0,IF(revenueReduction&gt;0.3,MAX(IF($B1600="Oui - sans lien de dépendance",MIN(2258,E1600,$D1600)*overallRate,MIN(2258,E1600)*overallRate),ROUND(MAX(IF($B1600="Non - avec lien de dépendance",0,MIN((0.75*E1600),1694)),MIN(E1600,(0.75*$D1600),1694)),2)),IF($B1600="Non - avec lien de dépendance",MIN(1129,E1600,$D1600)*overallRate,MIN(2258,E1600)*overallRate)))))</f>
        <v>Effectuez l’étape 1</v>
      </c>
      <c r="H1600" s="68" t="str">
        <f>IF(ISTEXT(overallRate),"Effectuez l’étape 1",IF($C1600="Yes","Use Step 2a) Weekly for employees on leave with pay",IF(OR(COUNT($D1600,F1600)&lt;&gt;2,overallRate=0),0,IF(revenueReduction&gt;0.3,MAX(IF($B1600="Oui - sans lien de dépendance",MIN(2258,F1600,$D1600)*overallRate,MIN(2258,F1600)*overallRate),ROUND(MAX(IF($B1600="Non - avec lien de dépendance",0,MIN((0.75*F1600),1694)),MIN(F1600,(0.75*$D1600),1694)),2)),IF($B1600="Non - avec lien de dépendance",MIN(1129,F1600,$D1600)*overallRate,MIN(2258,F1600)*overallRate)))))</f>
        <v>Effectuez l’étape 1</v>
      </c>
      <c r="I1600" s="3">
        <f t="shared" si="24"/>
        <v>0</v>
      </c>
    </row>
    <row r="1601" spans="7:9" x14ac:dyDescent="0.5">
      <c r="G1601" s="68" t="str">
        <f>IF(ISTEXT(overallRate),"Effectuez l’étape 1",IF($C1601="Yes","Use Step 2a) Weekly for employees on leave with pay",IF(OR(COUNT($D1601,E1601)&lt;&gt;2,overallRate=0),0,IF(revenueReduction&gt;0.3,MAX(IF($B1601="Oui - sans lien de dépendance",MIN(2258,E1601,$D1601)*overallRate,MIN(2258,E1601)*overallRate),ROUND(MAX(IF($B1601="Non - avec lien de dépendance",0,MIN((0.75*E1601),1694)),MIN(E1601,(0.75*$D1601),1694)),2)),IF($B1601="Non - avec lien de dépendance",MIN(1129,E1601,$D1601)*overallRate,MIN(2258,E1601)*overallRate)))))</f>
        <v>Effectuez l’étape 1</v>
      </c>
      <c r="H1601" s="68" t="str">
        <f>IF(ISTEXT(overallRate),"Effectuez l’étape 1",IF($C1601="Yes","Use Step 2a) Weekly for employees on leave with pay",IF(OR(COUNT($D1601,F1601)&lt;&gt;2,overallRate=0),0,IF(revenueReduction&gt;0.3,MAX(IF($B1601="Oui - sans lien de dépendance",MIN(2258,F1601,$D1601)*overallRate,MIN(2258,F1601)*overallRate),ROUND(MAX(IF($B1601="Non - avec lien de dépendance",0,MIN((0.75*F1601),1694)),MIN(F1601,(0.75*$D1601),1694)),2)),IF($B1601="Non - avec lien de dépendance",MIN(1129,F1601,$D1601)*overallRate,MIN(2258,F1601)*overallRate)))))</f>
        <v>Effectuez l’étape 1</v>
      </c>
      <c r="I1601" s="3">
        <f t="shared" si="24"/>
        <v>0</v>
      </c>
    </row>
    <row r="1602" spans="7:9" x14ac:dyDescent="0.5">
      <c r="G1602" s="68" t="str">
        <f>IF(ISTEXT(overallRate),"Effectuez l’étape 1",IF($C1602="Yes","Use Step 2a) Weekly for employees on leave with pay",IF(OR(COUNT($D1602,E1602)&lt;&gt;2,overallRate=0),0,IF(revenueReduction&gt;0.3,MAX(IF($B1602="Oui - sans lien de dépendance",MIN(2258,E1602,$D1602)*overallRate,MIN(2258,E1602)*overallRate),ROUND(MAX(IF($B1602="Non - avec lien de dépendance",0,MIN((0.75*E1602),1694)),MIN(E1602,(0.75*$D1602),1694)),2)),IF($B1602="Non - avec lien de dépendance",MIN(1129,E1602,$D1602)*overallRate,MIN(2258,E1602)*overallRate)))))</f>
        <v>Effectuez l’étape 1</v>
      </c>
      <c r="H1602" s="68" t="str">
        <f>IF(ISTEXT(overallRate),"Effectuez l’étape 1",IF($C1602="Yes","Use Step 2a) Weekly for employees on leave with pay",IF(OR(COUNT($D1602,F1602)&lt;&gt;2,overallRate=0),0,IF(revenueReduction&gt;0.3,MAX(IF($B1602="Oui - sans lien de dépendance",MIN(2258,F1602,$D1602)*overallRate,MIN(2258,F1602)*overallRate),ROUND(MAX(IF($B1602="Non - avec lien de dépendance",0,MIN((0.75*F1602),1694)),MIN(F1602,(0.75*$D1602),1694)),2)),IF($B1602="Non - avec lien de dépendance",MIN(1129,F1602,$D1602)*overallRate,MIN(2258,F1602)*overallRate)))))</f>
        <v>Effectuez l’étape 1</v>
      </c>
      <c r="I1602" s="3">
        <f t="shared" si="24"/>
        <v>0</v>
      </c>
    </row>
    <row r="1603" spans="7:9" x14ac:dyDescent="0.5">
      <c r="G1603" s="68" t="str">
        <f>IF(ISTEXT(overallRate),"Effectuez l’étape 1",IF($C1603="Yes","Use Step 2a) Weekly for employees on leave with pay",IF(OR(COUNT($D1603,E1603)&lt;&gt;2,overallRate=0),0,IF(revenueReduction&gt;0.3,MAX(IF($B1603="Oui - sans lien de dépendance",MIN(2258,E1603,$D1603)*overallRate,MIN(2258,E1603)*overallRate),ROUND(MAX(IF($B1603="Non - avec lien de dépendance",0,MIN((0.75*E1603),1694)),MIN(E1603,(0.75*$D1603),1694)),2)),IF($B1603="Non - avec lien de dépendance",MIN(1129,E1603,$D1603)*overallRate,MIN(2258,E1603)*overallRate)))))</f>
        <v>Effectuez l’étape 1</v>
      </c>
      <c r="H1603" s="68" t="str">
        <f>IF(ISTEXT(overallRate),"Effectuez l’étape 1",IF($C1603="Yes","Use Step 2a) Weekly for employees on leave with pay",IF(OR(COUNT($D1603,F1603)&lt;&gt;2,overallRate=0),0,IF(revenueReduction&gt;0.3,MAX(IF($B1603="Oui - sans lien de dépendance",MIN(2258,F1603,$D1603)*overallRate,MIN(2258,F1603)*overallRate),ROUND(MAX(IF($B1603="Non - avec lien de dépendance",0,MIN((0.75*F1603),1694)),MIN(F1603,(0.75*$D1603),1694)),2)),IF($B1603="Non - avec lien de dépendance",MIN(1129,F1603,$D1603)*overallRate,MIN(2258,F1603)*overallRate)))))</f>
        <v>Effectuez l’étape 1</v>
      </c>
      <c r="I1603" s="3">
        <f t="shared" si="24"/>
        <v>0</v>
      </c>
    </row>
    <row r="1604" spans="7:9" x14ac:dyDescent="0.5">
      <c r="G1604" s="68" t="str">
        <f>IF(ISTEXT(overallRate),"Effectuez l’étape 1",IF($C1604="Yes","Use Step 2a) Weekly for employees on leave with pay",IF(OR(COUNT($D1604,E1604)&lt;&gt;2,overallRate=0),0,IF(revenueReduction&gt;0.3,MAX(IF($B1604="Oui - sans lien de dépendance",MIN(2258,E1604,$D1604)*overallRate,MIN(2258,E1604)*overallRate),ROUND(MAX(IF($B1604="Non - avec lien de dépendance",0,MIN((0.75*E1604),1694)),MIN(E1604,(0.75*$D1604),1694)),2)),IF($B1604="Non - avec lien de dépendance",MIN(1129,E1604,$D1604)*overallRate,MIN(2258,E1604)*overallRate)))))</f>
        <v>Effectuez l’étape 1</v>
      </c>
      <c r="H1604" s="68" t="str">
        <f>IF(ISTEXT(overallRate),"Effectuez l’étape 1",IF($C1604="Yes","Use Step 2a) Weekly for employees on leave with pay",IF(OR(COUNT($D1604,F1604)&lt;&gt;2,overallRate=0),0,IF(revenueReduction&gt;0.3,MAX(IF($B1604="Oui - sans lien de dépendance",MIN(2258,F1604,$D1604)*overallRate,MIN(2258,F1604)*overallRate),ROUND(MAX(IF($B1604="Non - avec lien de dépendance",0,MIN((0.75*F1604),1694)),MIN(F1604,(0.75*$D1604),1694)),2)),IF($B1604="Non - avec lien de dépendance",MIN(1129,F1604,$D1604)*overallRate,MIN(2258,F1604)*overallRate)))))</f>
        <v>Effectuez l’étape 1</v>
      </c>
      <c r="I1604" s="3">
        <f t="shared" si="24"/>
        <v>0</v>
      </c>
    </row>
    <row r="1605" spans="7:9" x14ac:dyDescent="0.5">
      <c r="G1605" s="68" t="str">
        <f>IF(ISTEXT(overallRate),"Effectuez l’étape 1",IF($C1605="Yes","Use Step 2a) Weekly for employees on leave with pay",IF(OR(COUNT($D1605,E1605)&lt;&gt;2,overallRate=0),0,IF(revenueReduction&gt;0.3,MAX(IF($B1605="Oui - sans lien de dépendance",MIN(2258,E1605,$D1605)*overallRate,MIN(2258,E1605)*overallRate),ROUND(MAX(IF($B1605="Non - avec lien de dépendance",0,MIN((0.75*E1605),1694)),MIN(E1605,(0.75*$D1605),1694)),2)),IF($B1605="Non - avec lien de dépendance",MIN(1129,E1605,$D1605)*overallRate,MIN(2258,E1605)*overallRate)))))</f>
        <v>Effectuez l’étape 1</v>
      </c>
      <c r="H1605" s="68" t="str">
        <f>IF(ISTEXT(overallRate),"Effectuez l’étape 1",IF($C1605="Yes","Use Step 2a) Weekly for employees on leave with pay",IF(OR(COUNT($D1605,F1605)&lt;&gt;2,overallRate=0),0,IF(revenueReduction&gt;0.3,MAX(IF($B1605="Oui - sans lien de dépendance",MIN(2258,F1605,$D1605)*overallRate,MIN(2258,F1605)*overallRate),ROUND(MAX(IF($B1605="Non - avec lien de dépendance",0,MIN((0.75*F1605),1694)),MIN(F1605,(0.75*$D1605),1694)),2)),IF($B1605="Non - avec lien de dépendance",MIN(1129,F1605,$D1605)*overallRate,MIN(2258,F1605)*overallRate)))))</f>
        <v>Effectuez l’étape 1</v>
      </c>
      <c r="I1605" s="3">
        <f t="shared" si="24"/>
        <v>0</v>
      </c>
    </row>
    <row r="1606" spans="7:9" x14ac:dyDescent="0.5">
      <c r="G1606" s="68" t="str">
        <f>IF(ISTEXT(overallRate),"Effectuez l’étape 1",IF($C1606="Yes","Use Step 2a) Weekly for employees on leave with pay",IF(OR(COUNT($D1606,E1606)&lt;&gt;2,overallRate=0),0,IF(revenueReduction&gt;0.3,MAX(IF($B1606="Oui - sans lien de dépendance",MIN(2258,E1606,$D1606)*overallRate,MIN(2258,E1606)*overallRate),ROUND(MAX(IF($B1606="Non - avec lien de dépendance",0,MIN((0.75*E1606),1694)),MIN(E1606,(0.75*$D1606),1694)),2)),IF($B1606="Non - avec lien de dépendance",MIN(1129,E1606,$D1606)*overallRate,MIN(2258,E1606)*overallRate)))))</f>
        <v>Effectuez l’étape 1</v>
      </c>
      <c r="H1606" s="68" t="str">
        <f>IF(ISTEXT(overallRate),"Effectuez l’étape 1",IF($C1606="Yes","Use Step 2a) Weekly for employees on leave with pay",IF(OR(COUNT($D1606,F1606)&lt;&gt;2,overallRate=0),0,IF(revenueReduction&gt;0.3,MAX(IF($B1606="Oui - sans lien de dépendance",MIN(2258,F1606,$D1606)*overallRate,MIN(2258,F1606)*overallRate),ROUND(MAX(IF($B1606="Non - avec lien de dépendance",0,MIN((0.75*F1606),1694)),MIN(F1606,(0.75*$D1606),1694)),2)),IF($B1606="Non - avec lien de dépendance",MIN(1129,F1606,$D1606)*overallRate,MIN(2258,F1606)*overallRate)))))</f>
        <v>Effectuez l’étape 1</v>
      </c>
      <c r="I1606" s="3">
        <f t="shared" si="24"/>
        <v>0</v>
      </c>
    </row>
    <row r="1607" spans="7:9" x14ac:dyDescent="0.5">
      <c r="G1607" s="68" t="str">
        <f>IF(ISTEXT(overallRate),"Effectuez l’étape 1",IF($C1607="Yes","Use Step 2a) Weekly for employees on leave with pay",IF(OR(COUNT($D1607,E1607)&lt;&gt;2,overallRate=0),0,IF(revenueReduction&gt;0.3,MAX(IF($B1607="Oui - sans lien de dépendance",MIN(2258,E1607,$D1607)*overallRate,MIN(2258,E1607)*overallRate),ROUND(MAX(IF($B1607="Non - avec lien de dépendance",0,MIN((0.75*E1607),1694)),MIN(E1607,(0.75*$D1607),1694)),2)),IF($B1607="Non - avec lien de dépendance",MIN(1129,E1607,$D1607)*overallRate,MIN(2258,E1607)*overallRate)))))</f>
        <v>Effectuez l’étape 1</v>
      </c>
      <c r="H1607" s="68" t="str">
        <f>IF(ISTEXT(overallRate),"Effectuez l’étape 1",IF($C1607="Yes","Use Step 2a) Weekly for employees on leave with pay",IF(OR(COUNT($D1607,F1607)&lt;&gt;2,overallRate=0),0,IF(revenueReduction&gt;0.3,MAX(IF($B1607="Oui - sans lien de dépendance",MIN(2258,F1607,$D1607)*overallRate,MIN(2258,F1607)*overallRate),ROUND(MAX(IF($B1607="Non - avec lien de dépendance",0,MIN((0.75*F1607),1694)),MIN(F1607,(0.75*$D1607),1694)),2)),IF($B1607="Non - avec lien de dépendance",MIN(1129,F1607,$D1607)*overallRate,MIN(2258,F1607)*overallRate)))))</f>
        <v>Effectuez l’étape 1</v>
      </c>
      <c r="I1607" s="3">
        <f t="shared" ref="I1607:I1670" si="25">IF(AND(COUNT(B1607:F1607)&gt;0,OR(COUNT(D1607:F1607)&lt;&gt;3,ISBLANK(B1607))),"Fill out all amounts",IF(COUNTIF(E1607:F1607,0)&gt;0,0,SUM(G1607:H1607)))</f>
        <v>0</v>
      </c>
    </row>
    <row r="1608" spans="7:9" x14ac:dyDescent="0.5">
      <c r="G1608" s="68" t="str">
        <f>IF(ISTEXT(overallRate),"Effectuez l’étape 1",IF($C1608="Yes","Use Step 2a) Weekly for employees on leave with pay",IF(OR(COUNT($D1608,E1608)&lt;&gt;2,overallRate=0),0,IF(revenueReduction&gt;0.3,MAX(IF($B1608="Oui - sans lien de dépendance",MIN(2258,E1608,$D1608)*overallRate,MIN(2258,E1608)*overallRate),ROUND(MAX(IF($B1608="Non - avec lien de dépendance",0,MIN((0.75*E1608),1694)),MIN(E1608,(0.75*$D1608),1694)),2)),IF($B1608="Non - avec lien de dépendance",MIN(1129,E1608,$D1608)*overallRate,MIN(2258,E1608)*overallRate)))))</f>
        <v>Effectuez l’étape 1</v>
      </c>
      <c r="H1608" s="68" t="str">
        <f>IF(ISTEXT(overallRate),"Effectuez l’étape 1",IF($C1608="Yes","Use Step 2a) Weekly for employees on leave with pay",IF(OR(COUNT($D1608,F1608)&lt;&gt;2,overallRate=0),0,IF(revenueReduction&gt;0.3,MAX(IF($B1608="Oui - sans lien de dépendance",MIN(2258,F1608,$D1608)*overallRate,MIN(2258,F1608)*overallRate),ROUND(MAX(IF($B1608="Non - avec lien de dépendance",0,MIN((0.75*F1608),1694)),MIN(F1608,(0.75*$D1608),1694)),2)),IF($B1608="Non - avec lien de dépendance",MIN(1129,F1608,$D1608)*overallRate,MIN(2258,F1608)*overallRate)))))</f>
        <v>Effectuez l’étape 1</v>
      </c>
      <c r="I1608" s="3">
        <f t="shared" si="25"/>
        <v>0</v>
      </c>
    </row>
    <row r="1609" spans="7:9" x14ac:dyDescent="0.5">
      <c r="G1609" s="68" t="str">
        <f>IF(ISTEXT(overallRate),"Effectuez l’étape 1",IF($C1609="Yes","Use Step 2a) Weekly for employees on leave with pay",IF(OR(COUNT($D1609,E1609)&lt;&gt;2,overallRate=0),0,IF(revenueReduction&gt;0.3,MAX(IF($B1609="Oui - sans lien de dépendance",MIN(2258,E1609,$D1609)*overallRate,MIN(2258,E1609)*overallRate),ROUND(MAX(IF($B1609="Non - avec lien de dépendance",0,MIN((0.75*E1609),1694)),MIN(E1609,(0.75*$D1609),1694)),2)),IF($B1609="Non - avec lien de dépendance",MIN(1129,E1609,$D1609)*overallRate,MIN(2258,E1609)*overallRate)))))</f>
        <v>Effectuez l’étape 1</v>
      </c>
      <c r="H1609" s="68" t="str">
        <f>IF(ISTEXT(overallRate),"Effectuez l’étape 1",IF($C1609="Yes","Use Step 2a) Weekly for employees on leave with pay",IF(OR(COUNT($D1609,F1609)&lt;&gt;2,overallRate=0),0,IF(revenueReduction&gt;0.3,MAX(IF($B1609="Oui - sans lien de dépendance",MIN(2258,F1609,$D1609)*overallRate,MIN(2258,F1609)*overallRate),ROUND(MAX(IF($B1609="Non - avec lien de dépendance",0,MIN((0.75*F1609),1694)),MIN(F1609,(0.75*$D1609),1694)),2)),IF($B1609="Non - avec lien de dépendance",MIN(1129,F1609,$D1609)*overallRate,MIN(2258,F1609)*overallRate)))))</f>
        <v>Effectuez l’étape 1</v>
      </c>
      <c r="I1609" s="3">
        <f t="shared" si="25"/>
        <v>0</v>
      </c>
    </row>
    <row r="1610" spans="7:9" x14ac:dyDescent="0.5">
      <c r="G1610" s="68" t="str">
        <f>IF(ISTEXT(overallRate),"Effectuez l’étape 1",IF($C1610="Yes","Use Step 2a) Weekly for employees on leave with pay",IF(OR(COUNT($D1610,E1610)&lt;&gt;2,overallRate=0),0,IF(revenueReduction&gt;0.3,MAX(IF($B1610="Oui - sans lien de dépendance",MIN(2258,E1610,$D1610)*overallRate,MIN(2258,E1610)*overallRate),ROUND(MAX(IF($B1610="Non - avec lien de dépendance",0,MIN((0.75*E1610),1694)),MIN(E1610,(0.75*$D1610),1694)),2)),IF($B1610="Non - avec lien de dépendance",MIN(1129,E1610,$D1610)*overallRate,MIN(2258,E1610)*overallRate)))))</f>
        <v>Effectuez l’étape 1</v>
      </c>
      <c r="H1610" s="68" t="str">
        <f>IF(ISTEXT(overallRate),"Effectuez l’étape 1",IF($C1610="Yes","Use Step 2a) Weekly for employees on leave with pay",IF(OR(COUNT($D1610,F1610)&lt;&gt;2,overallRate=0),0,IF(revenueReduction&gt;0.3,MAX(IF($B1610="Oui - sans lien de dépendance",MIN(2258,F1610,$D1610)*overallRate,MIN(2258,F1610)*overallRate),ROUND(MAX(IF($B1610="Non - avec lien de dépendance",0,MIN((0.75*F1610),1694)),MIN(F1610,(0.75*$D1610),1694)),2)),IF($B1610="Non - avec lien de dépendance",MIN(1129,F1610,$D1610)*overallRate,MIN(2258,F1610)*overallRate)))))</f>
        <v>Effectuez l’étape 1</v>
      </c>
      <c r="I1610" s="3">
        <f t="shared" si="25"/>
        <v>0</v>
      </c>
    </row>
    <row r="1611" spans="7:9" x14ac:dyDescent="0.5">
      <c r="G1611" s="68" t="str">
        <f>IF(ISTEXT(overallRate),"Effectuez l’étape 1",IF($C1611="Yes","Use Step 2a) Weekly for employees on leave with pay",IF(OR(COUNT($D1611,E1611)&lt;&gt;2,overallRate=0),0,IF(revenueReduction&gt;0.3,MAX(IF($B1611="Oui - sans lien de dépendance",MIN(2258,E1611,$D1611)*overallRate,MIN(2258,E1611)*overallRate),ROUND(MAX(IF($B1611="Non - avec lien de dépendance",0,MIN((0.75*E1611),1694)),MIN(E1611,(0.75*$D1611),1694)),2)),IF($B1611="Non - avec lien de dépendance",MIN(1129,E1611,$D1611)*overallRate,MIN(2258,E1611)*overallRate)))))</f>
        <v>Effectuez l’étape 1</v>
      </c>
      <c r="H1611" s="68" t="str">
        <f>IF(ISTEXT(overallRate),"Effectuez l’étape 1",IF($C1611="Yes","Use Step 2a) Weekly for employees on leave with pay",IF(OR(COUNT($D1611,F1611)&lt;&gt;2,overallRate=0),0,IF(revenueReduction&gt;0.3,MAX(IF($B1611="Oui - sans lien de dépendance",MIN(2258,F1611,$D1611)*overallRate,MIN(2258,F1611)*overallRate),ROUND(MAX(IF($B1611="Non - avec lien de dépendance",0,MIN((0.75*F1611),1694)),MIN(F1611,(0.75*$D1611),1694)),2)),IF($B1611="Non - avec lien de dépendance",MIN(1129,F1611,$D1611)*overallRate,MIN(2258,F1611)*overallRate)))))</f>
        <v>Effectuez l’étape 1</v>
      </c>
      <c r="I1611" s="3">
        <f t="shared" si="25"/>
        <v>0</v>
      </c>
    </row>
    <row r="1612" spans="7:9" x14ac:dyDescent="0.5">
      <c r="G1612" s="68" t="str">
        <f>IF(ISTEXT(overallRate),"Effectuez l’étape 1",IF($C1612="Yes","Use Step 2a) Weekly for employees on leave with pay",IF(OR(COUNT($D1612,E1612)&lt;&gt;2,overallRate=0),0,IF(revenueReduction&gt;0.3,MAX(IF($B1612="Oui - sans lien de dépendance",MIN(2258,E1612,$D1612)*overallRate,MIN(2258,E1612)*overallRate),ROUND(MAX(IF($B1612="Non - avec lien de dépendance",0,MIN((0.75*E1612),1694)),MIN(E1612,(0.75*$D1612),1694)),2)),IF($B1612="Non - avec lien de dépendance",MIN(1129,E1612,$D1612)*overallRate,MIN(2258,E1612)*overallRate)))))</f>
        <v>Effectuez l’étape 1</v>
      </c>
      <c r="H1612" s="68" t="str">
        <f>IF(ISTEXT(overallRate),"Effectuez l’étape 1",IF($C1612="Yes","Use Step 2a) Weekly for employees on leave with pay",IF(OR(COUNT($D1612,F1612)&lt;&gt;2,overallRate=0),0,IF(revenueReduction&gt;0.3,MAX(IF($B1612="Oui - sans lien de dépendance",MIN(2258,F1612,$D1612)*overallRate,MIN(2258,F1612)*overallRate),ROUND(MAX(IF($B1612="Non - avec lien de dépendance",0,MIN((0.75*F1612),1694)),MIN(F1612,(0.75*$D1612),1694)),2)),IF($B1612="Non - avec lien de dépendance",MIN(1129,F1612,$D1612)*overallRate,MIN(2258,F1612)*overallRate)))))</f>
        <v>Effectuez l’étape 1</v>
      </c>
      <c r="I1612" s="3">
        <f t="shared" si="25"/>
        <v>0</v>
      </c>
    </row>
    <row r="1613" spans="7:9" x14ac:dyDescent="0.5">
      <c r="G1613" s="68" t="str">
        <f>IF(ISTEXT(overallRate),"Effectuez l’étape 1",IF($C1613="Yes","Use Step 2a) Weekly for employees on leave with pay",IF(OR(COUNT($D1613,E1613)&lt;&gt;2,overallRate=0),0,IF(revenueReduction&gt;0.3,MAX(IF($B1613="Oui - sans lien de dépendance",MIN(2258,E1613,$D1613)*overallRate,MIN(2258,E1613)*overallRate),ROUND(MAX(IF($B1613="Non - avec lien de dépendance",0,MIN((0.75*E1613),1694)),MIN(E1613,(0.75*$D1613),1694)),2)),IF($B1613="Non - avec lien de dépendance",MIN(1129,E1613,$D1613)*overallRate,MIN(2258,E1613)*overallRate)))))</f>
        <v>Effectuez l’étape 1</v>
      </c>
      <c r="H1613" s="68" t="str">
        <f>IF(ISTEXT(overallRate),"Effectuez l’étape 1",IF($C1613="Yes","Use Step 2a) Weekly for employees on leave with pay",IF(OR(COUNT($D1613,F1613)&lt;&gt;2,overallRate=0),0,IF(revenueReduction&gt;0.3,MAX(IF($B1613="Oui - sans lien de dépendance",MIN(2258,F1613,$D1613)*overallRate,MIN(2258,F1613)*overallRate),ROUND(MAX(IF($B1613="Non - avec lien de dépendance",0,MIN((0.75*F1613),1694)),MIN(F1613,(0.75*$D1613),1694)),2)),IF($B1613="Non - avec lien de dépendance",MIN(1129,F1613,$D1613)*overallRate,MIN(2258,F1613)*overallRate)))))</f>
        <v>Effectuez l’étape 1</v>
      </c>
      <c r="I1613" s="3">
        <f t="shared" si="25"/>
        <v>0</v>
      </c>
    </row>
    <row r="1614" spans="7:9" x14ac:dyDescent="0.5">
      <c r="G1614" s="68" t="str">
        <f>IF(ISTEXT(overallRate),"Effectuez l’étape 1",IF($C1614="Yes","Use Step 2a) Weekly for employees on leave with pay",IF(OR(COUNT($D1614,E1614)&lt;&gt;2,overallRate=0),0,IF(revenueReduction&gt;0.3,MAX(IF($B1614="Oui - sans lien de dépendance",MIN(2258,E1614,$D1614)*overallRate,MIN(2258,E1614)*overallRate),ROUND(MAX(IF($B1614="Non - avec lien de dépendance",0,MIN((0.75*E1614),1694)),MIN(E1614,(0.75*$D1614),1694)),2)),IF($B1614="Non - avec lien de dépendance",MIN(1129,E1614,$D1614)*overallRate,MIN(2258,E1614)*overallRate)))))</f>
        <v>Effectuez l’étape 1</v>
      </c>
      <c r="H1614" s="68" t="str">
        <f>IF(ISTEXT(overallRate),"Effectuez l’étape 1",IF($C1614="Yes","Use Step 2a) Weekly for employees on leave with pay",IF(OR(COUNT($D1614,F1614)&lt;&gt;2,overallRate=0),0,IF(revenueReduction&gt;0.3,MAX(IF($B1614="Oui - sans lien de dépendance",MIN(2258,F1614,$D1614)*overallRate,MIN(2258,F1614)*overallRate),ROUND(MAX(IF($B1614="Non - avec lien de dépendance",0,MIN((0.75*F1614),1694)),MIN(F1614,(0.75*$D1614),1694)),2)),IF($B1614="Non - avec lien de dépendance",MIN(1129,F1614,$D1614)*overallRate,MIN(2258,F1614)*overallRate)))))</f>
        <v>Effectuez l’étape 1</v>
      </c>
      <c r="I1614" s="3">
        <f t="shared" si="25"/>
        <v>0</v>
      </c>
    </row>
    <row r="1615" spans="7:9" x14ac:dyDescent="0.5">
      <c r="G1615" s="68" t="str">
        <f>IF(ISTEXT(overallRate),"Effectuez l’étape 1",IF($C1615="Yes","Use Step 2a) Weekly for employees on leave with pay",IF(OR(COUNT($D1615,E1615)&lt;&gt;2,overallRate=0),0,IF(revenueReduction&gt;0.3,MAX(IF($B1615="Oui - sans lien de dépendance",MIN(2258,E1615,$D1615)*overallRate,MIN(2258,E1615)*overallRate),ROUND(MAX(IF($B1615="Non - avec lien de dépendance",0,MIN((0.75*E1615),1694)),MIN(E1615,(0.75*$D1615),1694)),2)),IF($B1615="Non - avec lien de dépendance",MIN(1129,E1615,$D1615)*overallRate,MIN(2258,E1615)*overallRate)))))</f>
        <v>Effectuez l’étape 1</v>
      </c>
      <c r="H1615" s="68" t="str">
        <f>IF(ISTEXT(overallRate),"Effectuez l’étape 1",IF($C1615="Yes","Use Step 2a) Weekly for employees on leave with pay",IF(OR(COUNT($D1615,F1615)&lt;&gt;2,overallRate=0),0,IF(revenueReduction&gt;0.3,MAX(IF($B1615="Oui - sans lien de dépendance",MIN(2258,F1615,$D1615)*overallRate,MIN(2258,F1615)*overallRate),ROUND(MAX(IF($B1615="Non - avec lien de dépendance",0,MIN((0.75*F1615),1694)),MIN(F1615,(0.75*$D1615),1694)),2)),IF($B1615="Non - avec lien de dépendance",MIN(1129,F1615,$D1615)*overallRate,MIN(2258,F1615)*overallRate)))))</f>
        <v>Effectuez l’étape 1</v>
      </c>
      <c r="I1615" s="3">
        <f t="shared" si="25"/>
        <v>0</v>
      </c>
    </row>
    <row r="1616" spans="7:9" x14ac:dyDescent="0.5">
      <c r="G1616" s="68" t="str">
        <f>IF(ISTEXT(overallRate),"Effectuez l’étape 1",IF($C1616="Yes","Use Step 2a) Weekly for employees on leave with pay",IF(OR(COUNT($D1616,E1616)&lt;&gt;2,overallRate=0),0,IF(revenueReduction&gt;0.3,MAX(IF($B1616="Oui - sans lien de dépendance",MIN(2258,E1616,$D1616)*overallRate,MIN(2258,E1616)*overallRate),ROUND(MAX(IF($B1616="Non - avec lien de dépendance",0,MIN((0.75*E1616),1694)),MIN(E1616,(0.75*$D1616),1694)),2)),IF($B1616="Non - avec lien de dépendance",MIN(1129,E1616,$D1616)*overallRate,MIN(2258,E1616)*overallRate)))))</f>
        <v>Effectuez l’étape 1</v>
      </c>
      <c r="H1616" s="68" t="str">
        <f>IF(ISTEXT(overallRate),"Effectuez l’étape 1",IF($C1616="Yes","Use Step 2a) Weekly for employees on leave with pay",IF(OR(COUNT($D1616,F1616)&lt;&gt;2,overallRate=0),0,IF(revenueReduction&gt;0.3,MAX(IF($B1616="Oui - sans lien de dépendance",MIN(2258,F1616,$D1616)*overallRate,MIN(2258,F1616)*overallRate),ROUND(MAX(IF($B1616="Non - avec lien de dépendance",0,MIN((0.75*F1616),1694)),MIN(F1616,(0.75*$D1616),1694)),2)),IF($B1616="Non - avec lien de dépendance",MIN(1129,F1616,$D1616)*overallRate,MIN(2258,F1616)*overallRate)))))</f>
        <v>Effectuez l’étape 1</v>
      </c>
      <c r="I1616" s="3">
        <f t="shared" si="25"/>
        <v>0</v>
      </c>
    </row>
    <row r="1617" spans="7:9" x14ac:dyDescent="0.5">
      <c r="G1617" s="68" t="str">
        <f>IF(ISTEXT(overallRate),"Effectuez l’étape 1",IF($C1617="Yes","Use Step 2a) Weekly for employees on leave with pay",IF(OR(COUNT($D1617,E1617)&lt;&gt;2,overallRate=0),0,IF(revenueReduction&gt;0.3,MAX(IF($B1617="Oui - sans lien de dépendance",MIN(2258,E1617,$D1617)*overallRate,MIN(2258,E1617)*overallRate),ROUND(MAX(IF($B1617="Non - avec lien de dépendance",0,MIN((0.75*E1617),1694)),MIN(E1617,(0.75*$D1617),1694)),2)),IF($B1617="Non - avec lien de dépendance",MIN(1129,E1617,$D1617)*overallRate,MIN(2258,E1617)*overallRate)))))</f>
        <v>Effectuez l’étape 1</v>
      </c>
      <c r="H1617" s="68" t="str">
        <f>IF(ISTEXT(overallRate),"Effectuez l’étape 1",IF($C1617="Yes","Use Step 2a) Weekly for employees on leave with pay",IF(OR(COUNT($D1617,F1617)&lt;&gt;2,overallRate=0),0,IF(revenueReduction&gt;0.3,MAX(IF($B1617="Oui - sans lien de dépendance",MIN(2258,F1617,$D1617)*overallRate,MIN(2258,F1617)*overallRate),ROUND(MAX(IF($B1617="Non - avec lien de dépendance",0,MIN((0.75*F1617),1694)),MIN(F1617,(0.75*$D1617),1694)),2)),IF($B1617="Non - avec lien de dépendance",MIN(1129,F1617,$D1617)*overallRate,MIN(2258,F1617)*overallRate)))))</f>
        <v>Effectuez l’étape 1</v>
      </c>
      <c r="I1617" s="3">
        <f t="shared" si="25"/>
        <v>0</v>
      </c>
    </row>
    <row r="1618" spans="7:9" x14ac:dyDescent="0.5">
      <c r="G1618" s="68" t="str">
        <f>IF(ISTEXT(overallRate),"Effectuez l’étape 1",IF($C1618="Yes","Use Step 2a) Weekly for employees on leave with pay",IF(OR(COUNT($D1618,E1618)&lt;&gt;2,overallRate=0),0,IF(revenueReduction&gt;0.3,MAX(IF($B1618="Oui - sans lien de dépendance",MIN(2258,E1618,$D1618)*overallRate,MIN(2258,E1618)*overallRate),ROUND(MAX(IF($B1618="Non - avec lien de dépendance",0,MIN((0.75*E1618),1694)),MIN(E1618,(0.75*$D1618),1694)),2)),IF($B1618="Non - avec lien de dépendance",MIN(1129,E1618,$D1618)*overallRate,MIN(2258,E1618)*overallRate)))))</f>
        <v>Effectuez l’étape 1</v>
      </c>
      <c r="H1618" s="68" t="str">
        <f>IF(ISTEXT(overallRate),"Effectuez l’étape 1",IF($C1618="Yes","Use Step 2a) Weekly for employees on leave with pay",IF(OR(COUNT($D1618,F1618)&lt;&gt;2,overallRate=0),0,IF(revenueReduction&gt;0.3,MAX(IF($B1618="Oui - sans lien de dépendance",MIN(2258,F1618,$D1618)*overallRate,MIN(2258,F1618)*overallRate),ROUND(MAX(IF($B1618="Non - avec lien de dépendance",0,MIN((0.75*F1618),1694)),MIN(F1618,(0.75*$D1618),1694)),2)),IF($B1618="Non - avec lien de dépendance",MIN(1129,F1618,$D1618)*overallRate,MIN(2258,F1618)*overallRate)))))</f>
        <v>Effectuez l’étape 1</v>
      </c>
      <c r="I1618" s="3">
        <f t="shared" si="25"/>
        <v>0</v>
      </c>
    </row>
    <row r="1619" spans="7:9" x14ac:dyDescent="0.5">
      <c r="G1619" s="68" t="str">
        <f>IF(ISTEXT(overallRate),"Effectuez l’étape 1",IF($C1619="Yes","Use Step 2a) Weekly for employees on leave with pay",IF(OR(COUNT($D1619,E1619)&lt;&gt;2,overallRate=0),0,IF(revenueReduction&gt;0.3,MAX(IF($B1619="Oui - sans lien de dépendance",MIN(2258,E1619,$D1619)*overallRate,MIN(2258,E1619)*overallRate),ROUND(MAX(IF($B1619="Non - avec lien de dépendance",0,MIN((0.75*E1619),1694)),MIN(E1619,(0.75*$D1619),1694)),2)),IF($B1619="Non - avec lien de dépendance",MIN(1129,E1619,$D1619)*overallRate,MIN(2258,E1619)*overallRate)))))</f>
        <v>Effectuez l’étape 1</v>
      </c>
      <c r="H1619" s="68" t="str">
        <f>IF(ISTEXT(overallRate),"Effectuez l’étape 1",IF($C1619="Yes","Use Step 2a) Weekly for employees on leave with pay",IF(OR(COUNT($D1619,F1619)&lt;&gt;2,overallRate=0),0,IF(revenueReduction&gt;0.3,MAX(IF($B1619="Oui - sans lien de dépendance",MIN(2258,F1619,$D1619)*overallRate,MIN(2258,F1619)*overallRate),ROUND(MAX(IF($B1619="Non - avec lien de dépendance",0,MIN((0.75*F1619),1694)),MIN(F1619,(0.75*$D1619),1694)),2)),IF($B1619="Non - avec lien de dépendance",MIN(1129,F1619,$D1619)*overallRate,MIN(2258,F1619)*overallRate)))))</f>
        <v>Effectuez l’étape 1</v>
      </c>
      <c r="I1619" s="3">
        <f t="shared" si="25"/>
        <v>0</v>
      </c>
    </row>
    <row r="1620" spans="7:9" x14ac:dyDescent="0.5">
      <c r="G1620" s="68" t="str">
        <f>IF(ISTEXT(overallRate),"Effectuez l’étape 1",IF($C1620="Yes","Use Step 2a) Weekly for employees on leave with pay",IF(OR(COUNT($D1620,E1620)&lt;&gt;2,overallRate=0),0,IF(revenueReduction&gt;0.3,MAX(IF($B1620="Oui - sans lien de dépendance",MIN(2258,E1620,$D1620)*overallRate,MIN(2258,E1620)*overallRate),ROUND(MAX(IF($B1620="Non - avec lien de dépendance",0,MIN((0.75*E1620),1694)),MIN(E1620,(0.75*$D1620),1694)),2)),IF($B1620="Non - avec lien de dépendance",MIN(1129,E1620,$D1620)*overallRate,MIN(2258,E1620)*overallRate)))))</f>
        <v>Effectuez l’étape 1</v>
      </c>
      <c r="H1620" s="68" t="str">
        <f>IF(ISTEXT(overallRate),"Effectuez l’étape 1",IF($C1620="Yes","Use Step 2a) Weekly for employees on leave with pay",IF(OR(COUNT($D1620,F1620)&lt;&gt;2,overallRate=0),0,IF(revenueReduction&gt;0.3,MAX(IF($B1620="Oui - sans lien de dépendance",MIN(2258,F1620,$D1620)*overallRate,MIN(2258,F1620)*overallRate),ROUND(MAX(IF($B1620="Non - avec lien de dépendance",0,MIN((0.75*F1620),1694)),MIN(F1620,(0.75*$D1620),1694)),2)),IF($B1620="Non - avec lien de dépendance",MIN(1129,F1620,$D1620)*overallRate,MIN(2258,F1620)*overallRate)))))</f>
        <v>Effectuez l’étape 1</v>
      </c>
      <c r="I1620" s="3">
        <f t="shared" si="25"/>
        <v>0</v>
      </c>
    </row>
    <row r="1621" spans="7:9" x14ac:dyDescent="0.5">
      <c r="G1621" s="68" t="str">
        <f>IF(ISTEXT(overallRate),"Effectuez l’étape 1",IF($C1621="Yes","Use Step 2a) Weekly for employees on leave with pay",IF(OR(COUNT($D1621,E1621)&lt;&gt;2,overallRate=0),0,IF(revenueReduction&gt;0.3,MAX(IF($B1621="Oui - sans lien de dépendance",MIN(2258,E1621,$D1621)*overallRate,MIN(2258,E1621)*overallRate),ROUND(MAX(IF($B1621="Non - avec lien de dépendance",0,MIN((0.75*E1621),1694)),MIN(E1621,(0.75*$D1621),1694)),2)),IF($B1621="Non - avec lien de dépendance",MIN(1129,E1621,$D1621)*overallRate,MIN(2258,E1621)*overallRate)))))</f>
        <v>Effectuez l’étape 1</v>
      </c>
      <c r="H1621" s="68" t="str">
        <f>IF(ISTEXT(overallRate),"Effectuez l’étape 1",IF($C1621="Yes","Use Step 2a) Weekly for employees on leave with pay",IF(OR(COUNT($D1621,F1621)&lt;&gt;2,overallRate=0),0,IF(revenueReduction&gt;0.3,MAX(IF($B1621="Oui - sans lien de dépendance",MIN(2258,F1621,$D1621)*overallRate,MIN(2258,F1621)*overallRate),ROUND(MAX(IF($B1621="Non - avec lien de dépendance",0,MIN((0.75*F1621),1694)),MIN(F1621,(0.75*$D1621),1694)),2)),IF($B1621="Non - avec lien de dépendance",MIN(1129,F1621,$D1621)*overallRate,MIN(2258,F1621)*overallRate)))))</f>
        <v>Effectuez l’étape 1</v>
      </c>
      <c r="I1621" s="3">
        <f t="shared" si="25"/>
        <v>0</v>
      </c>
    </row>
    <row r="1622" spans="7:9" x14ac:dyDescent="0.5">
      <c r="G1622" s="68" t="str">
        <f>IF(ISTEXT(overallRate),"Effectuez l’étape 1",IF($C1622="Yes","Use Step 2a) Weekly for employees on leave with pay",IF(OR(COUNT($D1622,E1622)&lt;&gt;2,overallRate=0),0,IF(revenueReduction&gt;0.3,MAX(IF($B1622="Oui - sans lien de dépendance",MIN(2258,E1622,$D1622)*overallRate,MIN(2258,E1622)*overallRate),ROUND(MAX(IF($B1622="Non - avec lien de dépendance",0,MIN((0.75*E1622),1694)),MIN(E1622,(0.75*$D1622),1694)),2)),IF($B1622="Non - avec lien de dépendance",MIN(1129,E1622,$D1622)*overallRate,MIN(2258,E1622)*overallRate)))))</f>
        <v>Effectuez l’étape 1</v>
      </c>
      <c r="H1622" s="68" t="str">
        <f>IF(ISTEXT(overallRate),"Effectuez l’étape 1",IF($C1622="Yes","Use Step 2a) Weekly for employees on leave with pay",IF(OR(COUNT($D1622,F1622)&lt;&gt;2,overallRate=0),0,IF(revenueReduction&gt;0.3,MAX(IF($B1622="Oui - sans lien de dépendance",MIN(2258,F1622,$D1622)*overallRate,MIN(2258,F1622)*overallRate),ROUND(MAX(IF($B1622="Non - avec lien de dépendance",0,MIN((0.75*F1622),1694)),MIN(F1622,(0.75*$D1622),1694)),2)),IF($B1622="Non - avec lien de dépendance",MIN(1129,F1622,$D1622)*overallRate,MIN(2258,F1622)*overallRate)))))</f>
        <v>Effectuez l’étape 1</v>
      </c>
      <c r="I1622" s="3">
        <f t="shared" si="25"/>
        <v>0</v>
      </c>
    </row>
    <row r="1623" spans="7:9" x14ac:dyDescent="0.5">
      <c r="G1623" s="68" t="str">
        <f>IF(ISTEXT(overallRate),"Effectuez l’étape 1",IF($C1623="Yes","Use Step 2a) Weekly for employees on leave with pay",IF(OR(COUNT($D1623,E1623)&lt;&gt;2,overallRate=0),0,IF(revenueReduction&gt;0.3,MAX(IF($B1623="Oui - sans lien de dépendance",MIN(2258,E1623,$D1623)*overallRate,MIN(2258,E1623)*overallRate),ROUND(MAX(IF($B1623="Non - avec lien de dépendance",0,MIN((0.75*E1623),1694)),MIN(E1623,(0.75*$D1623),1694)),2)),IF($B1623="Non - avec lien de dépendance",MIN(1129,E1623,$D1623)*overallRate,MIN(2258,E1623)*overallRate)))))</f>
        <v>Effectuez l’étape 1</v>
      </c>
      <c r="H1623" s="68" t="str">
        <f>IF(ISTEXT(overallRate),"Effectuez l’étape 1",IF($C1623="Yes","Use Step 2a) Weekly for employees on leave with pay",IF(OR(COUNT($D1623,F1623)&lt;&gt;2,overallRate=0),0,IF(revenueReduction&gt;0.3,MAX(IF($B1623="Oui - sans lien de dépendance",MIN(2258,F1623,$D1623)*overallRate,MIN(2258,F1623)*overallRate),ROUND(MAX(IF($B1623="Non - avec lien de dépendance",0,MIN((0.75*F1623),1694)),MIN(F1623,(0.75*$D1623),1694)),2)),IF($B1623="Non - avec lien de dépendance",MIN(1129,F1623,$D1623)*overallRate,MIN(2258,F1623)*overallRate)))))</f>
        <v>Effectuez l’étape 1</v>
      </c>
      <c r="I1623" s="3">
        <f t="shared" si="25"/>
        <v>0</v>
      </c>
    </row>
    <row r="1624" spans="7:9" x14ac:dyDescent="0.5">
      <c r="G1624" s="68" t="str">
        <f>IF(ISTEXT(overallRate),"Effectuez l’étape 1",IF($C1624="Yes","Use Step 2a) Weekly for employees on leave with pay",IF(OR(COUNT($D1624,E1624)&lt;&gt;2,overallRate=0),0,IF(revenueReduction&gt;0.3,MAX(IF($B1624="Oui - sans lien de dépendance",MIN(2258,E1624,$D1624)*overallRate,MIN(2258,E1624)*overallRate),ROUND(MAX(IF($B1624="Non - avec lien de dépendance",0,MIN((0.75*E1624),1694)),MIN(E1624,(0.75*$D1624),1694)),2)),IF($B1624="Non - avec lien de dépendance",MIN(1129,E1624,$D1624)*overallRate,MIN(2258,E1624)*overallRate)))))</f>
        <v>Effectuez l’étape 1</v>
      </c>
      <c r="H1624" s="68" t="str">
        <f>IF(ISTEXT(overallRate),"Effectuez l’étape 1",IF($C1624="Yes","Use Step 2a) Weekly for employees on leave with pay",IF(OR(COUNT($D1624,F1624)&lt;&gt;2,overallRate=0),0,IF(revenueReduction&gt;0.3,MAX(IF($B1624="Oui - sans lien de dépendance",MIN(2258,F1624,$D1624)*overallRate,MIN(2258,F1624)*overallRate),ROUND(MAX(IF($B1624="Non - avec lien de dépendance",0,MIN((0.75*F1624),1694)),MIN(F1624,(0.75*$D1624),1694)),2)),IF($B1624="Non - avec lien de dépendance",MIN(1129,F1624,$D1624)*overallRate,MIN(2258,F1624)*overallRate)))))</f>
        <v>Effectuez l’étape 1</v>
      </c>
      <c r="I1624" s="3">
        <f t="shared" si="25"/>
        <v>0</v>
      </c>
    </row>
    <row r="1625" spans="7:9" x14ac:dyDescent="0.5">
      <c r="G1625" s="68" t="str">
        <f>IF(ISTEXT(overallRate),"Effectuez l’étape 1",IF($C1625="Yes","Use Step 2a) Weekly for employees on leave with pay",IF(OR(COUNT($D1625,E1625)&lt;&gt;2,overallRate=0),0,IF(revenueReduction&gt;0.3,MAX(IF($B1625="Oui - sans lien de dépendance",MIN(2258,E1625,$D1625)*overallRate,MIN(2258,E1625)*overallRate),ROUND(MAX(IF($B1625="Non - avec lien de dépendance",0,MIN((0.75*E1625),1694)),MIN(E1625,(0.75*$D1625),1694)),2)),IF($B1625="Non - avec lien de dépendance",MIN(1129,E1625,$D1625)*overallRate,MIN(2258,E1625)*overallRate)))))</f>
        <v>Effectuez l’étape 1</v>
      </c>
      <c r="H1625" s="68" t="str">
        <f>IF(ISTEXT(overallRate),"Effectuez l’étape 1",IF($C1625="Yes","Use Step 2a) Weekly for employees on leave with pay",IF(OR(COUNT($D1625,F1625)&lt;&gt;2,overallRate=0),0,IF(revenueReduction&gt;0.3,MAX(IF($B1625="Oui - sans lien de dépendance",MIN(2258,F1625,$D1625)*overallRate,MIN(2258,F1625)*overallRate),ROUND(MAX(IF($B1625="Non - avec lien de dépendance",0,MIN((0.75*F1625),1694)),MIN(F1625,(0.75*$D1625),1694)),2)),IF($B1625="Non - avec lien de dépendance",MIN(1129,F1625,$D1625)*overallRate,MIN(2258,F1625)*overallRate)))))</f>
        <v>Effectuez l’étape 1</v>
      </c>
      <c r="I1625" s="3">
        <f t="shared" si="25"/>
        <v>0</v>
      </c>
    </row>
    <row r="1626" spans="7:9" x14ac:dyDescent="0.5">
      <c r="G1626" s="68" t="str">
        <f>IF(ISTEXT(overallRate),"Effectuez l’étape 1",IF($C1626="Yes","Use Step 2a) Weekly for employees on leave with pay",IF(OR(COUNT($D1626,E1626)&lt;&gt;2,overallRate=0),0,IF(revenueReduction&gt;0.3,MAX(IF($B1626="Oui - sans lien de dépendance",MIN(2258,E1626,$D1626)*overallRate,MIN(2258,E1626)*overallRate),ROUND(MAX(IF($B1626="Non - avec lien de dépendance",0,MIN((0.75*E1626),1694)),MIN(E1626,(0.75*$D1626),1694)),2)),IF($B1626="Non - avec lien de dépendance",MIN(1129,E1626,$D1626)*overallRate,MIN(2258,E1626)*overallRate)))))</f>
        <v>Effectuez l’étape 1</v>
      </c>
      <c r="H1626" s="68" t="str">
        <f>IF(ISTEXT(overallRate),"Effectuez l’étape 1",IF($C1626="Yes","Use Step 2a) Weekly for employees on leave with pay",IF(OR(COUNT($D1626,F1626)&lt;&gt;2,overallRate=0),0,IF(revenueReduction&gt;0.3,MAX(IF($B1626="Oui - sans lien de dépendance",MIN(2258,F1626,$D1626)*overallRate,MIN(2258,F1626)*overallRate),ROUND(MAX(IF($B1626="Non - avec lien de dépendance",0,MIN((0.75*F1626),1694)),MIN(F1626,(0.75*$D1626),1694)),2)),IF($B1626="Non - avec lien de dépendance",MIN(1129,F1626,$D1626)*overallRate,MIN(2258,F1626)*overallRate)))))</f>
        <v>Effectuez l’étape 1</v>
      </c>
      <c r="I1626" s="3">
        <f t="shared" si="25"/>
        <v>0</v>
      </c>
    </row>
    <row r="1627" spans="7:9" x14ac:dyDescent="0.5">
      <c r="G1627" s="68" t="str">
        <f>IF(ISTEXT(overallRate),"Effectuez l’étape 1",IF($C1627="Yes","Use Step 2a) Weekly for employees on leave with pay",IF(OR(COUNT($D1627,E1627)&lt;&gt;2,overallRate=0),0,IF(revenueReduction&gt;0.3,MAX(IF($B1627="Oui - sans lien de dépendance",MIN(2258,E1627,$D1627)*overallRate,MIN(2258,E1627)*overallRate),ROUND(MAX(IF($B1627="Non - avec lien de dépendance",0,MIN((0.75*E1627),1694)),MIN(E1627,(0.75*$D1627),1694)),2)),IF($B1627="Non - avec lien de dépendance",MIN(1129,E1627,$D1627)*overallRate,MIN(2258,E1627)*overallRate)))))</f>
        <v>Effectuez l’étape 1</v>
      </c>
      <c r="H1627" s="68" t="str">
        <f>IF(ISTEXT(overallRate),"Effectuez l’étape 1",IF($C1627="Yes","Use Step 2a) Weekly for employees on leave with pay",IF(OR(COUNT($D1627,F1627)&lt;&gt;2,overallRate=0),0,IF(revenueReduction&gt;0.3,MAX(IF($B1627="Oui - sans lien de dépendance",MIN(2258,F1627,$D1627)*overallRate,MIN(2258,F1627)*overallRate),ROUND(MAX(IF($B1627="Non - avec lien de dépendance",0,MIN((0.75*F1627),1694)),MIN(F1627,(0.75*$D1627),1694)),2)),IF($B1627="Non - avec lien de dépendance",MIN(1129,F1627,$D1627)*overallRate,MIN(2258,F1627)*overallRate)))))</f>
        <v>Effectuez l’étape 1</v>
      </c>
      <c r="I1627" s="3">
        <f t="shared" si="25"/>
        <v>0</v>
      </c>
    </row>
    <row r="1628" spans="7:9" x14ac:dyDescent="0.5">
      <c r="G1628" s="68" t="str">
        <f>IF(ISTEXT(overallRate),"Effectuez l’étape 1",IF($C1628="Yes","Use Step 2a) Weekly for employees on leave with pay",IF(OR(COUNT($D1628,E1628)&lt;&gt;2,overallRate=0),0,IF(revenueReduction&gt;0.3,MAX(IF($B1628="Oui - sans lien de dépendance",MIN(2258,E1628,$D1628)*overallRate,MIN(2258,E1628)*overallRate),ROUND(MAX(IF($B1628="Non - avec lien de dépendance",0,MIN((0.75*E1628),1694)),MIN(E1628,(0.75*$D1628),1694)),2)),IF($B1628="Non - avec lien de dépendance",MIN(1129,E1628,$D1628)*overallRate,MIN(2258,E1628)*overallRate)))))</f>
        <v>Effectuez l’étape 1</v>
      </c>
      <c r="H1628" s="68" t="str">
        <f>IF(ISTEXT(overallRate),"Effectuez l’étape 1",IF($C1628="Yes","Use Step 2a) Weekly for employees on leave with pay",IF(OR(COUNT($D1628,F1628)&lt;&gt;2,overallRate=0),0,IF(revenueReduction&gt;0.3,MAX(IF($B1628="Oui - sans lien de dépendance",MIN(2258,F1628,$D1628)*overallRate,MIN(2258,F1628)*overallRate),ROUND(MAX(IF($B1628="Non - avec lien de dépendance",0,MIN((0.75*F1628),1694)),MIN(F1628,(0.75*$D1628),1694)),2)),IF($B1628="Non - avec lien de dépendance",MIN(1129,F1628,$D1628)*overallRate,MIN(2258,F1628)*overallRate)))))</f>
        <v>Effectuez l’étape 1</v>
      </c>
      <c r="I1628" s="3">
        <f t="shared" si="25"/>
        <v>0</v>
      </c>
    </row>
    <row r="1629" spans="7:9" x14ac:dyDescent="0.5">
      <c r="G1629" s="68" t="str">
        <f>IF(ISTEXT(overallRate),"Effectuez l’étape 1",IF($C1629="Yes","Use Step 2a) Weekly for employees on leave with pay",IF(OR(COUNT($D1629,E1629)&lt;&gt;2,overallRate=0),0,IF(revenueReduction&gt;0.3,MAX(IF($B1629="Oui - sans lien de dépendance",MIN(2258,E1629,$D1629)*overallRate,MIN(2258,E1629)*overallRate),ROUND(MAX(IF($B1629="Non - avec lien de dépendance",0,MIN((0.75*E1629),1694)),MIN(E1629,(0.75*$D1629),1694)),2)),IF($B1629="Non - avec lien de dépendance",MIN(1129,E1629,$D1629)*overallRate,MIN(2258,E1629)*overallRate)))))</f>
        <v>Effectuez l’étape 1</v>
      </c>
      <c r="H1629" s="68" t="str">
        <f>IF(ISTEXT(overallRate),"Effectuez l’étape 1",IF($C1629="Yes","Use Step 2a) Weekly for employees on leave with pay",IF(OR(COUNT($D1629,F1629)&lt;&gt;2,overallRate=0),0,IF(revenueReduction&gt;0.3,MAX(IF($B1629="Oui - sans lien de dépendance",MIN(2258,F1629,$D1629)*overallRate,MIN(2258,F1629)*overallRate),ROUND(MAX(IF($B1629="Non - avec lien de dépendance",0,MIN((0.75*F1629),1694)),MIN(F1629,(0.75*$D1629),1694)),2)),IF($B1629="Non - avec lien de dépendance",MIN(1129,F1629,$D1629)*overallRate,MIN(2258,F1629)*overallRate)))))</f>
        <v>Effectuez l’étape 1</v>
      </c>
      <c r="I1629" s="3">
        <f t="shared" si="25"/>
        <v>0</v>
      </c>
    </row>
    <row r="1630" spans="7:9" x14ac:dyDescent="0.5">
      <c r="G1630" s="68" t="str">
        <f>IF(ISTEXT(overallRate),"Effectuez l’étape 1",IF($C1630="Yes","Use Step 2a) Weekly for employees on leave with pay",IF(OR(COUNT($D1630,E1630)&lt;&gt;2,overallRate=0),0,IF(revenueReduction&gt;0.3,MAX(IF($B1630="Oui - sans lien de dépendance",MIN(2258,E1630,$D1630)*overallRate,MIN(2258,E1630)*overallRate),ROUND(MAX(IF($B1630="Non - avec lien de dépendance",0,MIN((0.75*E1630),1694)),MIN(E1630,(0.75*$D1630),1694)),2)),IF($B1630="Non - avec lien de dépendance",MIN(1129,E1630,$D1630)*overallRate,MIN(2258,E1630)*overallRate)))))</f>
        <v>Effectuez l’étape 1</v>
      </c>
      <c r="H1630" s="68" t="str">
        <f>IF(ISTEXT(overallRate),"Effectuez l’étape 1",IF($C1630="Yes","Use Step 2a) Weekly for employees on leave with pay",IF(OR(COUNT($D1630,F1630)&lt;&gt;2,overallRate=0),0,IF(revenueReduction&gt;0.3,MAX(IF($B1630="Oui - sans lien de dépendance",MIN(2258,F1630,$D1630)*overallRate,MIN(2258,F1630)*overallRate),ROUND(MAX(IF($B1630="Non - avec lien de dépendance",0,MIN((0.75*F1630),1694)),MIN(F1630,(0.75*$D1630),1694)),2)),IF($B1630="Non - avec lien de dépendance",MIN(1129,F1630,$D1630)*overallRate,MIN(2258,F1630)*overallRate)))))</f>
        <v>Effectuez l’étape 1</v>
      </c>
      <c r="I1630" s="3">
        <f t="shared" si="25"/>
        <v>0</v>
      </c>
    </row>
    <row r="1631" spans="7:9" x14ac:dyDescent="0.5">
      <c r="G1631" s="68" t="str">
        <f>IF(ISTEXT(overallRate),"Effectuez l’étape 1",IF($C1631="Yes","Use Step 2a) Weekly for employees on leave with pay",IF(OR(COUNT($D1631,E1631)&lt;&gt;2,overallRate=0),0,IF(revenueReduction&gt;0.3,MAX(IF($B1631="Oui - sans lien de dépendance",MIN(2258,E1631,$D1631)*overallRate,MIN(2258,E1631)*overallRate),ROUND(MAX(IF($B1631="Non - avec lien de dépendance",0,MIN((0.75*E1631),1694)),MIN(E1631,(0.75*$D1631),1694)),2)),IF($B1631="Non - avec lien de dépendance",MIN(1129,E1631,$D1631)*overallRate,MIN(2258,E1631)*overallRate)))))</f>
        <v>Effectuez l’étape 1</v>
      </c>
      <c r="H1631" s="68" t="str">
        <f>IF(ISTEXT(overallRate),"Effectuez l’étape 1",IF($C1631="Yes","Use Step 2a) Weekly for employees on leave with pay",IF(OR(COUNT($D1631,F1631)&lt;&gt;2,overallRate=0),0,IF(revenueReduction&gt;0.3,MAX(IF($B1631="Oui - sans lien de dépendance",MIN(2258,F1631,$D1631)*overallRate,MIN(2258,F1631)*overallRate),ROUND(MAX(IF($B1631="Non - avec lien de dépendance",0,MIN((0.75*F1631),1694)),MIN(F1631,(0.75*$D1631),1694)),2)),IF($B1631="Non - avec lien de dépendance",MIN(1129,F1631,$D1631)*overallRate,MIN(2258,F1631)*overallRate)))))</f>
        <v>Effectuez l’étape 1</v>
      </c>
      <c r="I1631" s="3">
        <f t="shared" si="25"/>
        <v>0</v>
      </c>
    </row>
    <row r="1632" spans="7:9" x14ac:dyDescent="0.5">
      <c r="G1632" s="68" t="str">
        <f>IF(ISTEXT(overallRate),"Effectuez l’étape 1",IF($C1632="Yes","Use Step 2a) Weekly for employees on leave with pay",IF(OR(COUNT($D1632,E1632)&lt;&gt;2,overallRate=0),0,IF(revenueReduction&gt;0.3,MAX(IF($B1632="Oui - sans lien de dépendance",MIN(2258,E1632,$D1632)*overallRate,MIN(2258,E1632)*overallRate),ROUND(MAX(IF($B1632="Non - avec lien de dépendance",0,MIN((0.75*E1632),1694)),MIN(E1632,(0.75*$D1632),1694)),2)),IF($B1632="Non - avec lien de dépendance",MIN(1129,E1632,$D1632)*overallRate,MIN(2258,E1632)*overallRate)))))</f>
        <v>Effectuez l’étape 1</v>
      </c>
      <c r="H1632" s="68" t="str">
        <f>IF(ISTEXT(overallRate),"Effectuez l’étape 1",IF($C1632="Yes","Use Step 2a) Weekly for employees on leave with pay",IF(OR(COUNT($D1632,F1632)&lt;&gt;2,overallRate=0),0,IF(revenueReduction&gt;0.3,MAX(IF($B1632="Oui - sans lien de dépendance",MIN(2258,F1632,$D1632)*overallRate,MIN(2258,F1632)*overallRate),ROUND(MAX(IF($B1632="Non - avec lien de dépendance",0,MIN((0.75*F1632),1694)),MIN(F1632,(0.75*$D1632),1694)),2)),IF($B1632="Non - avec lien de dépendance",MIN(1129,F1632,$D1632)*overallRate,MIN(2258,F1632)*overallRate)))))</f>
        <v>Effectuez l’étape 1</v>
      </c>
      <c r="I1632" s="3">
        <f t="shared" si="25"/>
        <v>0</v>
      </c>
    </row>
    <row r="1633" spans="7:9" x14ac:dyDescent="0.5">
      <c r="G1633" s="68" t="str">
        <f>IF(ISTEXT(overallRate),"Effectuez l’étape 1",IF($C1633="Yes","Use Step 2a) Weekly for employees on leave with pay",IF(OR(COUNT($D1633,E1633)&lt;&gt;2,overallRate=0),0,IF(revenueReduction&gt;0.3,MAX(IF($B1633="Oui - sans lien de dépendance",MIN(2258,E1633,$D1633)*overallRate,MIN(2258,E1633)*overallRate),ROUND(MAX(IF($B1633="Non - avec lien de dépendance",0,MIN((0.75*E1633),1694)),MIN(E1633,(0.75*$D1633),1694)),2)),IF($B1633="Non - avec lien de dépendance",MIN(1129,E1633,$D1633)*overallRate,MIN(2258,E1633)*overallRate)))))</f>
        <v>Effectuez l’étape 1</v>
      </c>
      <c r="H1633" s="68" t="str">
        <f>IF(ISTEXT(overallRate),"Effectuez l’étape 1",IF($C1633="Yes","Use Step 2a) Weekly for employees on leave with pay",IF(OR(COUNT($D1633,F1633)&lt;&gt;2,overallRate=0),0,IF(revenueReduction&gt;0.3,MAX(IF($B1633="Oui - sans lien de dépendance",MIN(2258,F1633,$D1633)*overallRate,MIN(2258,F1633)*overallRate),ROUND(MAX(IF($B1633="Non - avec lien de dépendance",0,MIN((0.75*F1633),1694)),MIN(F1633,(0.75*$D1633),1694)),2)),IF($B1633="Non - avec lien de dépendance",MIN(1129,F1633,$D1633)*overallRate,MIN(2258,F1633)*overallRate)))))</f>
        <v>Effectuez l’étape 1</v>
      </c>
      <c r="I1633" s="3">
        <f t="shared" si="25"/>
        <v>0</v>
      </c>
    </row>
    <row r="1634" spans="7:9" x14ac:dyDescent="0.5">
      <c r="G1634" s="68" t="str">
        <f>IF(ISTEXT(overallRate),"Effectuez l’étape 1",IF($C1634="Yes","Use Step 2a) Weekly for employees on leave with pay",IF(OR(COUNT($D1634,E1634)&lt;&gt;2,overallRate=0),0,IF(revenueReduction&gt;0.3,MAX(IF($B1634="Oui - sans lien de dépendance",MIN(2258,E1634,$D1634)*overallRate,MIN(2258,E1634)*overallRate),ROUND(MAX(IF($B1634="Non - avec lien de dépendance",0,MIN((0.75*E1634),1694)),MIN(E1634,(0.75*$D1634),1694)),2)),IF($B1634="Non - avec lien de dépendance",MIN(1129,E1634,$D1634)*overallRate,MIN(2258,E1634)*overallRate)))))</f>
        <v>Effectuez l’étape 1</v>
      </c>
      <c r="H1634" s="68" t="str">
        <f>IF(ISTEXT(overallRate),"Effectuez l’étape 1",IF($C1634="Yes","Use Step 2a) Weekly for employees on leave with pay",IF(OR(COUNT($D1634,F1634)&lt;&gt;2,overallRate=0),0,IF(revenueReduction&gt;0.3,MAX(IF($B1634="Oui - sans lien de dépendance",MIN(2258,F1634,$D1634)*overallRate,MIN(2258,F1634)*overallRate),ROUND(MAX(IF($B1634="Non - avec lien de dépendance",0,MIN((0.75*F1634),1694)),MIN(F1634,(0.75*$D1634),1694)),2)),IF($B1634="Non - avec lien de dépendance",MIN(1129,F1634,$D1634)*overallRate,MIN(2258,F1634)*overallRate)))))</f>
        <v>Effectuez l’étape 1</v>
      </c>
      <c r="I1634" s="3">
        <f t="shared" si="25"/>
        <v>0</v>
      </c>
    </row>
    <row r="1635" spans="7:9" x14ac:dyDescent="0.5">
      <c r="G1635" s="68" t="str">
        <f>IF(ISTEXT(overallRate),"Effectuez l’étape 1",IF($C1635="Yes","Use Step 2a) Weekly for employees on leave with pay",IF(OR(COUNT($D1635,E1635)&lt;&gt;2,overallRate=0),0,IF(revenueReduction&gt;0.3,MAX(IF($B1635="Oui - sans lien de dépendance",MIN(2258,E1635,$D1635)*overallRate,MIN(2258,E1635)*overallRate),ROUND(MAX(IF($B1635="Non - avec lien de dépendance",0,MIN((0.75*E1635),1694)),MIN(E1635,(0.75*$D1635),1694)),2)),IF($B1635="Non - avec lien de dépendance",MIN(1129,E1635,$D1635)*overallRate,MIN(2258,E1635)*overallRate)))))</f>
        <v>Effectuez l’étape 1</v>
      </c>
      <c r="H1635" s="68" t="str">
        <f>IF(ISTEXT(overallRate),"Effectuez l’étape 1",IF($C1635="Yes","Use Step 2a) Weekly for employees on leave with pay",IF(OR(COUNT($D1635,F1635)&lt;&gt;2,overallRate=0),0,IF(revenueReduction&gt;0.3,MAX(IF($B1635="Oui - sans lien de dépendance",MIN(2258,F1635,$D1635)*overallRate,MIN(2258,F1635)*overallRate),ROUND(MAX(IF($B1635="Non - avec lien de dépendance",0,MIN((0.75*F1635),1694)),MIN(F1635,(0.75*$D1635),1694)),2)),IF($B1635="Non - avec lien de dépendance",MIN(1129,F1635,$D1635)*overallRate,MIN(2258,F1635)*overallRate)))))</f>
        <v>Effectuez l’étape 1</v>
      </c>
      <c r="I1635" s="3">
        <f t="shared" si="25"/>
        <v>0</v>
      </c>
    </row>
    <row r="1636" spans="7:9" x14ac:dyDescent="0.5">
      <c r="G1636" s="68" t="str">
        <f>IF(ISTEXT(overallRate),"Effectuez l’étape 1",IF($C1636="Yes","Use Step 2a) Weekly for employees on leave with pay",IF(OR(COUNT($D1636,E1636)&lt;&gt;2,overallRate=0),0,IF(revenueReduction&gt;0.3,MAX(IF($B1636="Oui - sans lien de dépendance",MIN(2258,E1636,$D1636)*overallRate,MIN(2258,E1636)*overallRate),ROUND(MAX(IF($B1636="Non - avec lien de dépendance",0,MIN((0.75*E1636),1694)),MIN(E1636,(0.75*$D1636),1694)),2)),IF($B1636="Non - avec lien de dépendance",MIN(1129,E1636,$D1636)*overallRate,MIN(2258,E1636)*overallRate)))))</f>
        <v>Effectuez l’étape 1</v>
      </c>
      <c r="H1636" s="68" t="str">
        <f>IF(ISTEXT(overallRate),"Effectuez l’étape 1",IF($C1636="Yes","Use Step 2a) Weekly for employees on leave with pay",IF(OR(COUNT($D1636,F1636)&lt;&gt;2,overallRate=0),0,IF(revenueReduction&gt;0.3,MAX(IF($B1636="Oui - sans lien de dépendance",MIN(2258,F1636,$D1636)*overallRate,MIN(2258,F1636)*overallRate),ROUND(MAX(IF($B1636="Non - avec lien de dépendance",0,MIN((0.75*F1636),1694)),MIN(F1636,(0.75*$D1636),1694)),2)),IF($B1636="Non - avec lien de dépendance",MIN(1129,F1636,$D1636)*overallRate,MIN(2258,F1636)*overallRate)))))</f>
        <v>Effectuez l’étape 1</v>
      </c>
      <c r="I1636" s="3">
        <f t="shared" si="25"/>
        <v>0</v>
      </c>
    </row>
    <row r="1637" spans="7:9" x14ac:dyDescent="0.5">
      <c r="G1637" s="68" t="str">
        <f>IF(ISTEXT(overallRate),"Effectuez l’étape 1",IF($C1637="Yes","Use Step 2a) Weekly for employees on leave with pay",IF(OR(COUNT($D1637,E1637)&lt;&gt;2,overallRate=0),0,IF(revenueReduction&gt;0.3,MAX(IF($B1637="Oui - sans lien de dépendance",MIN(2258,E1637,$D1637)*overallRate,MIN(2258,E1637)*overallRate),ROUND(MAX(IF($B1637="Non - avec lien de dépendance",0,MIN((0.75*E1637),1694)),MIN(E1637,(0.75*$D1637),1694)),2)),IF($B1637="Non - avec lien de dépendance",MIN(1129,E1637,$D1637)*overallRate,MIN(2258,E1637)*overallRate)))))</f>
        <v>Effectuez l’étape 1</v>
      </c>
      <c r="H1637" s="68" t="str">
        <f>IF(ISTEXT(overallRate),"Effectuez l’étape 1",IF($C1637="Yes","Use Step 2a) Weekly for employees on leave with pay",IF(OR(COUNT($D1637,F1637)&lt;&gt;2,overallRate=0),0,IF(revenueReduction&gt;0.3,MAX(IF($B1637="Oui - sans lien de dépendance",MIN(2258,F1637,$D1637)*overallRate,MIN(2258,F1637)*overallRate),ROUND(MAX(IF($B1637="Non - avec lien de dépendance",0,MIN((0.75*F1637),1694)),MIN(F1637,(0.75*$D1637),1694)),2)),IF($B1637="Non - avec lien de dépendance",MIN(1129,F1637,$D1637)*overallRate,MIN(2258,F1637)*overallRate)))))</f>
        <v>Effectuez l’étape 1</v>
      </c>
      <c r="I1637" s="3">
        <f t="shared" si="25"/>
        <v>0</v>
      </c>
    </row>
    <row r="1638" spans="7:9" x14ac:dyDescent="0.5">
      <c r="G1638" s="68" t="str">
        <f>IF(ISTEXT(overallRate),"Effectuez l’étape 1",IF($C1638="Yes","Use Step 2a) Weekly for employees on leave with pay",IF(OR(COUNT($D1638,E1638)&lt;&gt;2,overallRate=0),0,IF(revenueReduction&gt;0.3,MAX(IF($B1638="Oui - sans lien de dépendance",MIN(2258,E1638,$D1638)*overallRate,MIN(2258,E1638)*overallRate),ROUND(MAX(IF($B1638="Non - avec lien de dépendance",0,MIN((0.75*E1638),1694)),MIN(E1638,(0.75*$D1638),1694)),2)),IF($B1638="Non - avec lien de dépendance",MIN(1129,E1638,$D1638)*overallRate,MIN(2258,E1638)*overallRate)))))</f>
        <v>Effectuez l’étape 1</v>
      </c>
      <c r="H1638" s="68" t="str">
        <f>IF(ISTEXT(overallRate),"Effectuez l’étape 1",IF($C1638="Yes","Use Step 2a) Weekly for employees on leave with pay",IF(OR(COUNT($D1638,F1638)&lt;&gt;2,overallRate=0),0,IF(revenueReduction&gt;0.3,MAX(IF($B1638="Oui - sans lien de dépendance",MIN(2258,F1638,$D1638)*overallRate,MIN(2258,F1638)*overallRate),ROUND(MAX(IF($B1638="Non - avec lien de dépendance",0,MIN((0.75*F1638),1694)),MIN(F1638,(0.75*$D1638),1694)),2)),IF($B1638="Non - avec lien de dépendance",MIN(1129,F1638,$D1638)*overallRate,MIN(2258,F1638)*overallRate)))))</f>
        <v>Effectuez l’étape 1</v>
      </c>
      <c r="I1638" s="3">
        <f t="shared" si="25"/>
        <v>0</v>
      </c>
    </row>
    <row r="1639" spans="7:9" x14ac:dyDescent="0.5">
      <c r="G1639" s="68" t="str">
        <f>IF(ISTEXT(overallRate),"Effectuez l’étape 1",IF($C1639="Yes","Use Step 2a) Weekly for employees on leave with pay",IF(OR(COUNT($D1639,E1639)&lt;&gt;2,overallRate=0),0,IF(revenueReduction&gt;0.3,MAX(IF($B1639="Oui - sans lien de dépendance",MIN(2258,E1639,$D1639)*overallRate,MIN(2258,E1639)*overallRate),ROUND(MAX(IF($B1639="Non - avec lien de dépendance",0,MIN((0.75*E1639),1694)),MIN(E1639,(0.75*$D1639),1694)),2)),IF($B1639="Non - avec lien de dépendance",MIN(1129,E1639,$D1639)*overallRate,MIN(2258,E1639)*overallRate)))))</f>
        <v>Effectuez l’étape 1</v>
      </c>
      <c r="H1639" s="68" t="str">
        <f>IF(ISTEXT(overallRate),"Effectuez l’étape 1",IF($C1639="Yes","Use Step 2a) Weekly for employees on leave with pay",IF(OR(COUNT($D1639,F1639)&lt;&gt;2,overallRate=0),0,IF(revenueReduction&gt;0.3,MAX(IF($B1639="Oui - sans lien de dépendance",MIN(2258,F1639,$D1639)*overallRate,MIN(2258,F1639)*overallRate),ROUND(MAX(IF($B1639="Non - avec lien de dépendance",0,MIN((0.75*F1639),1694)),MIN(F1639,(0.75*$D1639),1694)),2)),IF($B1639="Non - avec lien de dépendance",MIN(1129,F1639,$D1639)*overallRate,MIN(2258,F1639)*overallRate)))))</f>
        <v>Effectuez l’étape 1</v>
      </c>
      <c r="I1639" s="3">
        <f t="shared" si="25"/>
        <v>0</v>
      </c>
    </row>
    <row r="1640" spans="7:9" x14ac:dyDescent="0.5">
      <c r="G1640" s="68" t="str">
        <f>IF(ISTEXT(overallRate),"Effectuez l’étape 1",IF($C1640="Yes","Use Step 2a) Weekly for employees on leave with pay",IF(OR(COUNT($D1640,E1640)&lt;&gt;2,overallRate=0),0,IF(revenueReduction&gt;0.3,MAX(IF($B1640="Oui - sans lien de dépendance",MIN(2258,E1640,$D1640)*overallRate,MIN(2258,E1640)*overallRate),ROUND(MAX(IF($B1640="Non - avec lien de dépendance",0,MIN((0.75*E1640),1694)),MIN(E1640,(0.75*$D1640),1694)),2)),IF($B1640="Non - avec lien de dépendance",MIN(1129,E1640,$D1640)*overallRate,MIN(2258,E1640)*overallRate)))))</f>
        <v>Effectuez l’étape 1</v>
      </c>
      <c r="H1640" s="68" t="str">
        <f>IF(ISTEXT(overallRate),"Effectuez l’étape 1",IF($C1640="Yes","Use Step 2a) Weekly for employees on leave with pay",IF(OR(COUNT($D1640,F1640)&lt;&gt;2,overallRate=0),0,IF(revenueReduction&gt;0.3,MAX(IF($B1640="Oui - sans lien de dépendance",MIN(2258,F1640,$D1640)*overallRate,MIN(2258,F1640)*overallRate),ROUND(MAX(IF($B1640="Non - avec lien de dépendance",0,MIN((0.75*F1640),1694)),MIN(F1640,(0.75*$D1640),1694)),2)),IF($B1640="Non - avec lien de dépendance",MIN(1129,F1640,$D1640)*overallRate,MIN(2258,F1640)*overallRate)))))</f>
        <v>Effectuez l’étape 1</v>
      </c>
      <c r="I1640" s="3">
        <f t="shared" si="25"/>
        <v>0</v>
      </c>
    </row>
    <row r="1641" spans="7:9" x14ac:dyDescent="0.5">
      <c r="G1641" s="68" t="str">
        <f>IF(ISTEXT(overallRate),"Effectuez l’étape 1",IF($C1641="Yes","Use Step 2a) Weekly for employees on leave with pay",IF(OR(COUNT($D1641,E1641)&lt;&gt;2,overallRate=0),0,IF(revenueReduction&gt;0.3,MAX(IF($B1641="Oui - sans lien de dépendance",MIN(2258,E1641,$D1641)*overallRate,MIN(2258,E1641)*overallRate),ROUND(MAX(IF($B1641="Non - avec lien de dépendance",0,MIN((0.75*E1641),1694)),MIN(E1641,(0.75*$D1641),1694)),2)),IF($B1641="Non - avec lien de dépendance",MIN(1129,E1641,$D1641)*overallRate,MIN(2258,E1641)*overallRate)))))</f>
        <v>Effectuez l’étape 1</v>
      </c>
      <c r="H1641" s="68" t="str">
        <f>IF(ISTEXT(overallRate),"Effectuez l’étape 1",IF($C1641="Yes","Use Step 2a) Weekly for employees on leave with pay",IF(OR(COUNT($D1641,F1641)&lt;&gt;2,overallRate=0),0,IF(revenueReduction&gt;0.3,MAX(IF($B1641="Oui - sans lien de dépendance",MIN(2258,F1641,$D1641)*overallRate,MIN(2258,F1641)*overallRate),ROUND(MAX(IF($B1641="Non - avec lien de dépendance",0,MIN((0.75*F1641),1694)),MIN(F1641,(0.75*$D1641),1694)),2)),IF($B1641="Non - avec lien de dépendance",MIN(1129,F1641,$D1641)*overallRate,MIN(2258,F1641)*overallRate)))))</f>
        <v>Effectuez l’étape 1</v>
      </c>
      <c r="I1641" s="3">
        <f t="shared" si="25"/>
        <v>0</v>
      </c>
    </row>
    <row r="1642" spans="7:9" x14ac:dyDescent="0.5">
      <c r="G1642" s="68" t="str">
        <f>IF(ISTEXT(overallRate),"Effectuez l’étape 1",IF($C1642="Yes","Use Step 2a) Weekly for employees on leave with pay",IF(OR(COUNT($D1642,E1642)&lt;&gt;2,overallRate=0),0,IF(revenueReduction&gt;0.3,MAX(IF($B1642="Oui - sans lien de dépendance",MIN(2258,E1642,$D1642)*overallRate,MIN(2258,E1642)*overallRate),ROUND(MAX(IF($B1642="Non - avec lien de dépendance",0,MIN((0.75*E1642),1694)),MIN(E1642,(0.75*$D1642),1694)),2)),IF($B1642="Non - avec lien de dépendance",MIN(1129,E1642,$D1642)*overallRate,MIN(2258,E1642)*overallRate)))))</f>
        <v>Effectuez l’étape 1</v>
      </c>
      <c r="H1642" s="68" t="str">
        <f>IF(ISTEXT(overallRate),"Effectuez l’étape 1",IF($C1642="Yes","Use Step 2a) Weekly for employees on leave with pay",IF(OR(COUNT($D1642,F1642)&lt;&gt;2,overallRate=0),0,IF(revenueReduction&gt;0.3,MAX(IF($B1642="Oui - sans lien de dépendance",MIN(2258,F1642,$D1642)*overallRate,MIN(2258,F1642)*overallRate),ROUND(MAX(IF($B1642="Non - avec lien de dépendance",0,MIN((0.75*F1642),1694)),MIN(F1642,(0.75*$D1642),1694)),2)),IF($B1642="Non - avec lien de dépendance",MIN(1129,F1642,$D1642)*overallRate,MIN(2258,F1642)*overallRate)))))</f>
        <v>Effectuez l’étape 1</v>
      </c>
      <c r="I1642" s="3">
        <f t="shared" si="25"/>
        <v>0</v>
      </c>
    </row>
    <row r="1643" spans="7:9" x14ac:dyDescent="0.5">
      <c r="G1643" s="68" t="str">
        <f>IF(ISTEXT(overallRate),"Effectuez l’étape 1",IF($C1643="Yes","Use Step 2a) Weekly for employees on leave with pay",IF(OR(COUNT($D1643,E1643)&lt;&gt;2,overallRate=0),0,IF(revenueReduction&gt;0.3,MAX(IF($B1643="Oui - sans lien de dépendance",MIN(2258,E1643,$D1643)*overallRate,MIN(2258,E1643)*overallRate),ROUND(MAX(IF($B1643="Non - avec lien de dépendance",0,MIN((0.75*E1643),1694)),MIN(E1643,(0.75*$D1643),1694)),2)),IF($B1643="Non - avec lien de dépendance",MIN(1129,E1643,$D1643)*overallRate,MIN(2258,E1643)*overallRate)))))</f>
        <v>Effectuez l’étape 1</v>
      </c>
      <c r="H1643" s="68" t="str">
        <f>IF(ISTEXT(overallRate),"Effectuez l’étape 1",IF($C1643="Yes","Use Step 2a) Weekly for employees on leave with pay",IF(OR(COUNT($D1643,F1643)&lt;&gt;2,overallRate=0),0,IF(revenueReduction&gt;0.3,MAX(IF($B1643="Oui - sans lien de dépendance",MIN(2258,F1643,$D1643)*overallRate,MIN(2258,F1643)*overallRate),ROUND(MAX(IF($B1643="Non - avec lien de dépendance",0,MIN((0.75*F1643),1694)),MIN(F1643,(0.75*$D1643),1694)),2)),IF($B1643="Non - avec lien de dépendance",MIN(1129,F1643,$D1643)*overallRate,MIN(2258,F1643)*overallRate)))))</f>
        <v>Effectuez l’étape 1</v>
      </c>
      <c r="I1643" s="3">
        <f t="shared" si="25"/>
        <v>0</v>
      </c>
    </row>
    <row r="1644" spans="7:9" x14ac:dyDescent="0.5">
      <c r="G1644" s="68" t="str">
        <f>IF(ISTEXT(overallRate),"Effectuez l’étape 1",IF($C1644="Yes","Use Step 2a) Weekly for employees on leave with pay",IF(OR(COUNT($D1644,E1644)&lt;&gt;2,overallRate=0),0,IF(revenueReduction&gt;0.3,MAX(IF($B1644="Oui - sans lien de dépendance",MIN(2258,E1644,$D1644)*overallRate,MIN(2258,E1644)*overallRate),ROUND(MAX(IF($B1644="Non - avec lien de dépendance",0,MIN((0.75*E1644),1694)),MIN(E1644,(0.75*$D1644),1694)),2)),IF($B1644="Non - avec lien de dépendance",MIN(1129,E1644,$D1644)*overallRate,MIN(2258,E1644)*overallRate)))))</f>
        <v>Effectuez l’étape 1</v>
      </c>
      <c r="H1644" s="68" t="str">
        <f>IF(ISTEXT(overallRate),"Effectuez l’étape 1",IF($C1644="Yes","Use Step 2a) Weekly for employees on leave with pay",IF(OR(COUNT($D1644,F1644)&lt;&gt;2,overallRate=0),0,IF(revenueReduction&gt;0.3,MAX(IF($B1644="Oui - sans lien de dépendance",MIN(2258,F1644,$D1644)*overallRate,MIN(2258,F1644)*overallRate),ROUND(MAX(IF($B1644="Non - avec lien de dépendance",0,MIN((0.75*F1644),1694)),MIN(F1644,(0.75*$D1644),1694)),2)),IF($B1644="Non - avec lien de dépendance",MIN(1129,F1644,$D1644)*overallRate,MIN(2258,F1644)*overallRate)))))</f>
        <v>Effectuez l’étape 1</v>
      </c>
      <c r="I1644" s="3">
        <f t="shared" si="25"/>
        <v>0</v>
      </c>
    </row>
    <row r="1645" spans="7:9" x14ac:dyDescent="0.5">
      <c r="G1645" s="68" t="str">
        <f>IF(ISTEXT(overallRate),"Effectuez l’étape 1",IF($C1645="Yes","Use Step 2a) Weekly for employees on leave with pay",IF(OR(COUNT($D1645,E1645)&lt;&gt;2,overallRate=0),0,IF(revenueReduction&gt;0.3,MAX(IF($B1645="Oui - sans lien de dépendance",MIN(2258,E1645,$D1645)*overallRate,MIN(2258,E1645)*overallRate),ROUND(MAX(IF($B1645="Non - avec lien de dépendance",0,MIN((0.75*E1645),1694)),MIN(E1645,(0.75*$D1645),1694)),2)),IF($B1645="Non - avec lien de dépendance",MIN(1129,E1645,$D1645)*overallRate,MIN(2258,E1645)*overallRate)))))</f>
        <v>Effectuez l’étape 1</v>
      </c>
      <c r="H1645" s="68" t="str">
        <f>IF(ISTEXT(overallRate),"Effectuez l’étape 1",IF($C1645="Yes","Use Step 2a) Weekly for employees on leave with pay",IF(OR(COUNT($D1645,F1645)&lt;&gt;2,overallRate=0),0,IF(revenueReduction&gt;0.3,MAX(IF($B1645="Oui - sans lien de dépendance",MIN(2258,F1645,$D1645)*overallRate,MIN(2258,F1645)*overallRate),ROUND(MAX(IF($B1645="Non - avec lien de dépendance",0,MIN((0.75*F1645),1694)),MIN(F1645,(0.75*$D1645),1694)),2)),IF($B1645="Non - avec lien de dépendance",MIN(1129,F1645,$D1645)*overallRate,MIN(2258,F1645)*overallRate)))))</f>
        <v>Effectuez l’étape 1</v>
      </c>
      <c r="I1645" s="3">
        <f t="shared" si="25"/>
        <v>0</v>
      </c>
    </row>
    <row r="1646" spans="7:9" x14ac:dyDescent="0.5">
      <c r="G1646" s="68" t="str">
        <f>IF(ISTEXT(overallRate),"Effectuez l’étape 1",IF($C1646="Yes","Use Step 2a) Weekly for employees on leave with pay",IF(OR(COUNT($D1646,E1646)&lt;&gt;2,overallRate=0),0,IF(revenueReduction&gt;0.3,MAX(IF($B1646="Oui - sans lien de dépendance",MIN(2258,E1646,$D1646)*overallRate,MIN(2258,E1646)*overallRate),ROUND(MAX(IF($B1646="Non - avec lien de dépendance",0,MIN((0.75*E1646),1694)),MIN(E1646,(0.75*$D1646),1694)),2)),IF($B1646="Non - avec lien de dépendance",MIN(1129,E1646,$D1646)*overallRate,MIN(2258,E1646)*overallRate)))))</f>
        <v>Effectuez l’étape 1</v>
      </c>
      <c r="H1646" s="68" t="str">
        <f>IF(ISTEXT(overallRate),"Effectuez l’étape 1",IF($C1646="Yes","Use Step 2a) Weekly for employees on leave with pay",IF(OR(COUNT($D1646,F1646)&lt;&gt;2,overallRate=0),0,IF(revenueReduction&gt;0.3,MAX(IF($B1646="Oui - sans lien de dépendance",MIN(2258,F1646,$D1646)*overallRate,MIN(2258,F1646)*overallRate),ROUND(MAX(IF($B1646="Non - avec lien de dépendance",0,MIN((0.75*F1646),1694)),MIN(F1646,(0.75*$D1646),1694)),2)),IF($B1646="Non - avec lien de dépendance",MIN(1129,F1646,$D1646)*overallRate,MIN(2258,F1646)*overallRate)))))</f>
        <v>Effectuez l’étape 1</v>
      </c>
      <c r="I1646" s="3">
        <f t="shared" si="25"/>
        <v>0</v>
      </c>
    </row>
    <row r="1647" spans="7:9" x14ac:dyDescent="0.5">
      <c r="G1647" s="68" t="str">
        <f>IF(ISTEXT(overallRate),"Effectuez l’étape 1",IF($C1647="Yes","Use Step 2a) Weekly for employees on leave with pay",IF(OR(COUNT($D1647,E1647)&lt;&gt;2,overallRate=0),0,IF(revenueReduction&gt;0.3,MAX(IF($B1647="Oui - sans lien de dépendance",MIN(2258,E1647,$D1647)*overallRate,MIN(2258,E1647)*overallRate),ROUND(MAX(IF($B1647="Non - avec lien de dépendance",0,MIN((0.75*E1647),1694)),MIN(E1647,(0.75*$D1647),1694)),2)),IF($B1647="Non - avec lien de dépendance",MIN(1129,E1647,$D1647)*overallRate,MIN(2258,E1647)*overallRate)))))</f>
        <v>Effectuez l’étape 1</v>
      </c>
      <c r="H1647" s="68" t="str">
        <f>IF(ISTEXT(overallRate),"Effectuez l’étape 1",IF($C1647="Yes","Use Step 2a) Weekly for employees on leave with pay",IF(OR(COUNT($D1647,F1647)&lt;&gt;2,overallRate=0),0,IF(revenueReduction&gt;0.3,MAX(IF($B1647="Oui - sans lien de dépendance",MIN(2258,F1647,$D1647)*overallRate,MIN(2258,F1647)*overallRate),ROUND(MAX(IF($B1647="Non - avec lien de dépendance",0,MIN((0.75*F1647),1694)),MIN(F1647,(0.75*$D1647),1694)),2)),IF($B1647="Non - avec lien de dépendance",MIN(1129,F1647,$D1647)*overallRate,MIN(2258,F1647)*overallRate)))))</f>
        <v>Effectuez l’étape 1</v>
      </c>
      <c r="I1647" s="3">
        <f t="shared" si="25"/>
        <v>0</v>
      </c>
    </row>
    <row r="1648" spans="7:9" x14ac:dyDescent="0.5">
      <c r="G1648" s="68" t="str">
        <f>IF(ISTEXT(overallRate),"Effectuez l’étape 1",IF($C1648="Yes","Use Step 2a) Weekly for employees on leave with pay",IF(OR(COUNT($D1648,E1648)&lt;&gt;2,overallRate=0),0,IF(revenueReduction&gt;0.3,MAX(IF($B1648="Oui - sans lien de dépendance",MIN(2258,E1648,$D1648)*overallRate,MIN(2258,E1648)*overallRate),ROUND(MAX(IF($B1648="Non - avec lien de dépendance",0,MIN((0.75*E1648),1694)),MIN(E1648,(0.75*$D1648),1694)),2)),IF($B1648="Non - avec lien de dépendance",MIN(1129,E1648,$D1648)*overallRate,MIN(2258,E1648)*overallRate)))))</f>
        <v>Effectuez l’étape 1</v>
      </c>
      <c r="H1648" s="68" t="str">
        <f>IF(ISTEXT(overallRate),"Effectuez l’étape 1",IF($C1648="Yes","Use Step 2a) Weekly for employees on leave with pay",IF(OR(COUNT($D1648,F1648)&lt;&gt;2,overallRate=0),0,IF(revenueReduction&gt;0.3,MAX(IF($B1648="Oui - sans lien de dépendance",MIN(2258,F1648,$D1648)*overallRate,MIN(2258,F1648)*overallRate),ROUND(MAX(IF($B1648="Non - avec lien de dépendance",0,MIN((0.75*F1648),1694)),MIN(F1648,(0.75*$D1648),1694)),2)),IF($B1648="Non - avec lien de dépendance",MIN(1129,F1648,$D1648)*overallRate,MIN(2258,F1648)*overallRate)))))</f>
        <v>Effectuez l’étape 1</v>
      </c>
      <c r="I1648" s="3">
        <f t="shared" si="25"/>
        <v>0</v>
      </c>
    </row>
    <row r="1649" spans="7:9" x14ac:dyDescent="0.5">
      <c r="G1649" s="68" t="str">
        <f>IF(ISTEXT(overallRate),"Effectuez l’étape 1",IF($C1649="Yes","Use Step 2a) Weekly for employees on leave with pay",IF(OR(COUNT($D1649,E1649)&lt;&gt;2,overallRate=0),0,IF(revenueReduction&gt;0.3,MAX(IF($B1649="Oui - sans lien de dépendance",MIN(2258,E1649,$D1649)*overallRate,MIN(2258,E1649)*overallRate),ROUND(MAX(IF($B1649="Non - avec lien de dépendance",0,MIN((0.75*E1649),1694)),MIN(E1649,(0.75*$D1649),1694)),2)),IF($B1649="Non - avec lien de dépendance",MIN(1129,E1649,$D1649)*overallRate,MIN(2258,E1649)*overallRate)))))</f>
        <v>Effectuez l’étape 1</v>
      </c>
      <c r="H1649" s="68" t="str">
        <f>IF(ISTEXT(overallRate),"Effectuez l’étape 1",IF($C1649="Yes","Use Step 2a) Weekly for employees on leave with pay",IF(OR(COUNT($D1649,F1649)&lt;&gt;2,overallRate=0),0,IF(revenueReduction&gt;0.3,MAX(IF($B1649="Oui - sans lien de dépendance",MIN(2258,F1649,$D1649)*overallRate,MIN(2258,F1649)*overallRate),ROUND(MAX(IF($B1649="Non - avec lien de dépendance",0,MIN((0.75*F1649),1694)),MIN(F1649,(0.75*$D1649),1694)),2)),IF($B1649="Non - avec lien de dépendance",MIN(1129,F1649,$D1649)*overallRate,MIN(2258,F1649)*overallRate)))))</f>
        <v>Effectuez l’étape 1</v>
      </c>
      <c r="I1649" s="3">
        <f t="shared" si="25"/>
        <v>0</v>
      </c>
    </row>
    <row r="1650" spans="7:9" x14ac:dyDescent="0.5">
      <c r="G1650" s="68" t="str">
        <f>IF(ISTEXT(overallRate),"Effectuez l’étape 1",IF($C1650="Yes","Use Step 2a) Weekly for employees on leave with pay",IF(OR(COUNT($D1650,E1650)&lt;&gt;2,overallRate=0),0,IF(revenueReduction&gt;0.3,MAX(IF($B1650="Oui - sans lien de dépendance",MIN(2258,E1650,$D1650)*overallRate,MIN(2258,E1650)*overallRate),ROUND(MAX(IF($B1650="Non - avec lien de dépendance",0,MIN((0.75*E1650),1694)),MIN(E1650,(0.75*$D1650),1694)),2)),IF($B1650="Non - avec lien de dépendance",MIN(1129,E1650,$D1650)*overallRate,MIN(2258,E1650)*overallRate)))))</f>
        <v>Effectuez l’étape 1</v>
      </c>
      <c r="H1650" s="68" t="str">
        <f>IF(ISTEXT(overallRate),"Effectuez l’étape 1",IF($C1650="Yes","Use Step 2a) Weekly for employees on leave with pay",IF(OR(COUNT($D1650,F1650)&lt;&gt;2,overallRate=0),0,IF(revenueReduction&gt;0.3,MAX(IF($B1650="Oui - sans lien de dépendance",MIN(2258,F1650,$D1650)*overallRate,MIN(2258,F1650)*overallRate),ROUND(MAX(IF($B1650="Non - avec lien de dépendance",0,MIN((0.75*F1650),1694)),MIN(F1650,(0.75*$D1650),1694)),2)),IF($B1650="Non - avec lien de dépendance",MIN(1129,F1650,$D1650)*overallRate,MIN(2258,F1650)*overallRate)))))</f>
        <v>Effectuez l’étape 1</v>
      </c>
      <c r="I1650" s="3">
        <f t="shared" si="25"/>
        <v>0</v>
      </c>
    </row>
    <row r="1651" spans="7:9" x14ac:dyDescent="0.5">
      <c r="G1651" s="68" t="str">
        <f>IF(ISTEXT(overallRate),"Effectuez l’étape 1",IF($C1651="Yes","Use Step 2a) Weekly for employees on leave with pay",IF(OR(COUNT($D1651,E1651)&lt;&gt;2,overallRate=0),0,IF(revenueReduction&gt;0.3,MAX(IF($B1651="Oui - sans lien de dépendance",MIN(2258,E1651,$D1651)*overallRate,MIN(2258,E1651)*overallRate),ROUND(MAX(IF($B1651="Non - avec lien de dépendance",0,MIN((0.75*E1651),1694)),MIN(E1651,(0.75*$D1651),1694)),2)),IF($B1651="Non - avec lien de dépendance",MIN(1129,E1651,$D1651)*overallRate,MIN(2258,E1651)*overallRate)))))</f>
        <v>Effectuez l’étape 1</v>
      </c>
      <c r="H1651" s="68" t="str">
        <f>IF(ISTEXT(overallRate),"Effectuez l’étape 1",IF($C1651="Yes","Use Step 2a) Weekly for employees on leave with pay",IF(OR(COUNT($D1651,F1651)&lt;&gt;2,overallRate=0),0,IF(revenueReduction&gt;0.3,MAX(IF($B1651="Oui - sans lien de dépendance",MIN(2258,F1651,$D1651)*overallRate,MIN(2258,F1651)*overallRate),ROUND(MAX(IF($B1651="Non - avec lien de dépendance",0,MIN((0.75*F1651),1694)),MIN(F1651,(0.75*$D1651),1694)),2)),IF($B1651="Non - avec lien de dépendance",MIN(1129,F1651,$D1651)*overallRate,MIN(2258,F1651)*overallRate)))))</f>
        <v>Effectuez l’étape 1</v>
      </c>
      <c r="I1651" s="3">
        <f t="shared" si="25"/>
        <v>0</v>
      </c>
    </row>
    <row r="1652" spans="7:9" x14ac:dyDescent="0.5">
      <c r="G1652" s="68" t="str">
        <f>IF(ISTEXT(overallRate),"Effectuez l’étape 1",IF($C1652="Yes","Use Step 2a) Weekly for employees on leave with pay",IF(OR(COUNT($D1652,E1652)&lt;&gt;2,overallRate=0),0,IF(revenueReduction&gt;0.3,MAX(IF($B1652="Oui - sans lien de dépendance",MIN(2258,E1652,$D1652)*overallRate,MIN(2258,E1652)*overallRate),ROUND(MAX(IF($B1652="Non - avec lien de dépendance",0,MIN((0.75*E1652),1694)),MIN(E1652,(0.75*$D1652),1694)),2)),IF($B1652="Non - avec lien de dépendance",MIN(1129,E1652,$D1652)*overallRate,MIN(2258,E1652)*overallRate)))))</f>
        <v>Effectuez l’étape 1</v>
      </c>
      <c r="H1652" s="68" t="str">
        <f>IF(ISTEXT(overallRate),"Effectuez l’étape 1",IF($C1652="Yes","Use Step 2a) Weekly for employees on leave with pay",IF(OR(COUNT($D1652,F1652)&lt;&gt;2,overallRate=0),0,IF(revenueReduction&gt;0.3,MAX(IF($B1652="Oui - sans lien de dépendance",MIN(2258,F1652,$D1652)*overallRate,MIN(2258,F1652)*overallRate),ROUND(MAX(IF($B1652="Non - avec lien de dépendance",0,MIN((0.75*F1652),1694)),MIN(F1652,(0.75*$D1652),1694)),2)),IF($B1652="Non - avec lien de dépendance",MIN(1129,F1652,$D1652)*overallRate,MIN(2258,F1652)*overallRate)))))</f>
        <v>Effectuez l’étape 1</v>
      </c>
      <c r="I1652" s="3">
        <f t="shared" si="25"/>
        <v>0</v>
      </c>
    </row>
    <row r="1653" spans="7:9" x14ac:dyDescent="0.5">
      <c r="G1653" s="68" t="str">
        <f>IF(ISTEXT(overallRate),"Effectuez l’étape 1",IF($C1653="Yes","Use Step 2a) Weekly for employees on leave with pay",IF(OR(COUNT($D1653,E1653)&lt;&gt;2,overallRate=0),0,IF(revenueReduction&gt;0.3,MAX(IF($B1653="Oui - sans lien de dépendance",MIN(2258,E1653,$D1653)*overallRate,MIN(2258,E1653)*overallRate),ROUND(MAX(IF($B1653="Non - avec lien de dépendance",0,MIN((0.75*E1653),1694)),MIN(E1653,(0.75*$D1653),1694)),2)),IF($B1653="Non - avec lien de dépendance",MIN(1129,E1653,$D1653)*overallRate,MIN(2258,E1653)*overallRate)))))</f>
        <v>Effectuez l’étape 1</v>
      </c>
      <c r="H1653" s="68" t="str">
        <f>IF(ISTEXT(overallRate),"Effectuez l’étape 1",IF($C1653="Yes","Use Step 2a) Weekly for employees on leave with pay",IF(OR(COUNT($D1653,F1653)&lt;&gt;2,overallRate=0),0,IF(revenueReduction&gt;0.3,MAX(IF($B1653="Oui - sans lien de dépendance",MIN(2258,F1653,$D1653)*overallRate,MIN(2258,F1653)*overallRate),ROUND(MAX(IF($B1653="Non - avec lien de dépendance",0,MIN((0.75*F1653),1694)),MIN(F1653,(0.75*$D1653),1694)),2)),IF($B1653="Non - avec lien de dépendance",MIN(1129,F1653,$D1653)*overallRate,MIN(2258,F1653)*overallRate)))))</f>
        <v>Effectuez l’étape 1</v>
      </c>
      <c r="I1653" s="3">
        <f t="shared" si="25"/>
        <v>0</v>
      </c>
    </row>
    <row r="1654" spans="7:9" x14ac:dyDescent="0.5">
      <c r="G1654" s="68" t="str">
        <f>IF(ISTEXT(overallRate),"Effectuez l’étape 1",IF($C1654="Yes","Use Step 2a) Weekly for employees on leave with pay",IF(OR(COUNT($D1654,E1654)&lt;&gt;2,overallRate=0),0,IF(revenueReduction&gt;0.3,MAX(IF($B1654="Oui - sans lien de dépendance",MIN(2258,E1654,$D1654)*overallRate,MIN(2258,E1654)*overallRate),ROUND(MAX(IF($B1654="Non - avec lien de dépendance",0,MIN((0.75*E1654),1694)),MIN(E1654,(0.75*$D1654),1694)),2)),IF($B1654="Non - avec lien de dépendance",MIN(1129,E1654,$D1654)*overallRate,MIN(2258,E1654)*overallRate)))))</f>
        <v>Effectuez l’étape 1</v>
      </c>
      <c r="H1654" s="68" t="str">
        <f>IF(ISTEXT(overallRate),"Effectuez l’étape 1",IF($C1654="Yes","Use Step 2a) Weekly for employees on leave with pay",IF(OR(COUNT($D1654,F1654)&lt;&gt;2,overallRate=0),0,IF(revenueReduction&gt;0.3,MAX(IF($B1654="Oui - sans lien de dépendance",MIN(2258,F1654,$D1654)*overallRate,MIN(2258,F1654)*overallRate),ROUND(MAX(IF($B1654="Non - avec lien de dépendance",0,MIN((0.75*F1654),1694)),MIN(F1654,(0.75*$D1654),1694)),2)),IF($B1654="Non - avec lien de dépendance",MIN(1129,F1654,$D1654)*overallRate,MIN(2258,F1654)*overallRate)))))</f>
        <v>Effectuez l’étape 1</v>
      </c>
      <c r="I1654" s="3">
        <f t="shared" si="25"/>
        <v>0</v>
      </c>
    </row>
    <row r="1655" spans="7:9" x14ac:dyDescent="0.5">
      <c r="G1655" s="68" t="str">
        <f>IF(ISTEXT(overallRate),"Effectuez l’étape 1",IF($C1655="Yes","Use Step 2a) Weekly for employees on leave with pay",IF(OR(COUNT($D1655,E1655)&lt;&gt;2,overallRate=0),0,IF(revenueReduction&gt;0.3,MAX(IF($B1655="Oui - sans lien de dépendance",MIN(2258,E1655,$D1655)*overallRate,MIN(2258,E1655)*overallRate),ROUND(MAX(IF($B1655="Non - avec lien de dépendance",0,MIN((0.75*E1655),1694)),MIN(E1655,(0.75*$D1655),1694)),2)),IF($B1655="Non - avec lien de dépendance",MIN(1129,E1655,$D1655)*overallRate,MIN(2258,E1655)*overallRate)))))</f>
        <v>Effectuez l’étape 1</v>
      </c>
      <c r="H1655" s="68" t="str">
        <f>IF(ISTEXT(overallRate),"Effectuez l’étape 1",IF($C1655="Yes","Use Step 2a) Weekly for employees on leave with pay",IF(OR(COUNT($D1655,F1655)&lt;&gt;2,overallRate=0),0,IF(revenueReduction&gt;0.3,MAX(IF($B1655="Oui - sans lien de dépendance",MIN(2258,F1655,$D1655)*overallRate,MIN(2258,F1655)*overallRate),ROUND(MAX(IF($B1655="Non - avec lien de dépendance",0,MIN((0.75*F1655),1694)),MIN(F1655,(0.75*$D1655),1694)),2)),IF($B1655="Non - avec lien de dépendance",MIN(1129,F1655,$D1655)*overallRate,MIN(2258,F1655)*overallRate)))))</f>
        <v>Effectuez l’étape 1</v>
      </c>
      <c r="I1655" s="3">
        <f t="shared" si="25"/>
        <v>0</v>
      </c>
    </row>
    <row r="1656" spans="7:9" x14ac:dyDescent="0.5">
      <c r="G1656" s="68" t="str">
        <f>IF(ISTEXT(overallRate),"Effectuez l’étape 1",IF($C1656="Yes","Use Step 2a) Weekly for employees on leave with pay",IF(OR(COUNT($D1656,E1656)&lt;&gt;2,overallRate=0),0,IF(revenueReduction&gt;0.3,MAX(IF($B1656="Oui - sans lien de dépendance",MIN(2258,E1656,$D1656)*overallRate,MIN(2258,E1656)*overallRate),ROUND(MAX(IF($B1656="Non - avec lien de dépendance",0,MIN((0.75*E1656),1694)),MIN(E1656,(0.75*$D1656),1694)),2)),IF($B1656="Non - avec lien de dépendance",MIN(1129,E1656,$D1656)*overallRate,MIN(2258,E1656)*overallRate)))))</f>
        <v>Effectuez l’étape 1</v>
      </c>
      <c r="H1656" s="68" t="str">
        <f>IF(ISTEXT(overallRate),"Effectuez l’étape 1",IF($C1656="Yes","Use Step 2a) Weekly for employees on leave with pay",IF(OR(COUNT($D1656,F1656)&lt;&gt;2,overallRate=0),0,IF(revenueReduction&gt;0.3,MAX(IF($B1656="Oui - sans lien de dépendance",MIN(2258,F1656,$D1656)*overallRate,MIN(2258,F1656)*overallRate),ROUND(MAX(IF($B1656="Non - avec lien de dépendance",0,MIN((0.75*F1656),1694)),MIN(F1656,(0.75*$D1656),1694)),2)),IF($B1656="Non - avec lien de dépendance",MIN(1129,F1656,$D1656)*overallRate,MIN(2258,F1656)*overallRate)))))</f>
        <v>Effectuez l’étape 1</v>
      </c>
      <c r="I1656" s="3">
        <f t="shared" si="25"/>
        <v>0</v>
      </c>
    </row>
    <row r="1657" spans="7:9" x14ac:dyDescent="0.5">
      <c r="G1657" s="68" t="str">
        <f>IF(ISTEXT(overallRate),"Effectuez l’étape 1",IF($C1657="Yes","Use Step 2a) Weekly for employees on leave with pay",IF(OR(COUNT($D1657,E1657)&lt;&gt;2,overallRate=0),0,IF(revenueReduction&gt;0.3,MAX(IF($B1657="Oui - sans lien de dépendance",MIN(2258,E1657,$D1657)*overallRate,MIN(2258,E1657)*overallRate),ROUND(MAX(IF($B1657="Non - avec lien de dépendance",0,MIN((0.75*E1657),1694)),MIN(E1657,(0.75*$D1657),1694)),2)),IF($B1657="Non - avec lien de dépendance",MIN(1129,E1657,$D1657)*overallRate,MIN(2258,E1657)*overallRate)))))</f>
        <v>Effectuez l’étape 1</v>
      </c>
      <c r="H1657" s="68" t="str">
        <f>IF(ISTEXT(overallRate),"Effectuez l’étape 1",IF($C1657="Yes","Use Step 2a) Weekly for employees on leave with pay",IF(OR(COUNT($D1657,F1657)&lt;&gt;2,overallRate=0),0,IF(revenueReduction&gt;0.3,MAX(IF($B1657="Oui - sans lien de dépendance",MIN(2258,F1657,$D1657)*overallRate,MIN(2258,F1657)*overallRate),ROUND(MAX(IF($B1657="Non - avec lien de dépendance",0,MIN((0.75*F1657),1694)),MIN(F1657,(0.75*$D1657),1694)),2)),IF($B1657="Non - avec lien de dépendance",MIN(1129,F1657,$D1657)*overallRate,MIN(2258,F1657)*overallRate)))))</f>
        <v>Effectuez l’étape 1</v>
      </c>
      <c r="I1657" s="3">
        <f t="shared" si="25"/>
        <v>0</v>
      </c>
    </row>
    <row r="1658" spans="7:9" x14ac:dyDescent="0.5">
      <c r="G1658" s="68" t="str">
        <f>IF(ISTEXT(overallRate),"Effectuez l’étape 1",IF($C1658="Yes","Use Step 2a) Weekly for employees on leave with pay",IF(OR(COUNT($D1658,E1658)&lt;&gt;2,overallRate=0),0,IF(revenueReduction&gt;0.3,MAX(IF($B1658="Oui - sans lien de dépendance",MIN(2258,E1658,$D1658)*overallRate,MIN(2258,E1658)*overallRate),ROUND(MAX(IF($B1658="Non - avec lien de dépendance",0,MIN((0.75*E1658),1694)),MIN(E1658,(0.75*$D1658),1694)),2)),IF($B1658="Non - avec lien de dépendance",MIN(1129,E1658,$D1658)*overallRate,MIN(2258,E1658)*overallRate)))))</f>
        <v>Effectuez l’étape 1</v>
      </c>
      <c r="H1658" s="68" t="str">
        <f>IF(ISTEXT(overallRate),"Effectuez l’étape 1",IF($C1658="Yes","Use Step 2a) Weekly for employees on leave with pay",IF(OR(COUNT($D1658,F1658)&lt;&gt;2,overallRate=0),0,IF(revenueReduction&gt;0.3,MAX(IF($B1658="Oui - sans lien de dépendance",MIN(2258,F1658,$D1658)*overallRate,MIN(2258,F1658)*overallRate),ROUND(MAX(IF($B1658="Non - avec lien de dépendance",0,MIN((0.75*F1658),1694)),MIN(F1658,(0.75*$D1658),1694)),2)),IF($B1658="Non - avec lien de dépendance",MIN(1129,F1658,$D1658)*overallRate,MIN(2258,F1658)*overallRate)))))</f>
        <v>Effectuez l’étape 1</v>
      </c>
      <c r="I1658" s="3">
        <f t="shared" si="25"/>
        <v>0</v>
      </c>
    </row>
    <row r="1659" spans="7:9" x14ac:dyDescent="0.5">
      <c r="G1659" s="68" t="str">
        <f>IF(ISTEXT(overallRate),"Effectuez l’étape 1",IF($C1659="Yes","Use Step 2a) Weekly for employees on leave with pay",IF(OR(COUNT($D1659,E1659)&lt;&gt;2,overallRate=0),0,IF(revenueReduction&gt;0.3,MAX(IF($B1659="Oui - sans lien de dépendance",MIN(2258,E1659,$D1659)*overallRate,MIN(2258,E1659)*overallRate),ROUND(MAX(IF($B1659="Non - avec lien de dépendance",0,MIN((0.75*E1659),1694)),MIN(E1659,(0.75*$D1659),1694)),2)),IF($B1659="Non - avec lien de dépendance",MIN(1129,E1659,$D1659)*overallRate,MIN(2258,E1659)*overallRate)))))</f>
        <v>Effectuez l’étape 1</v>
      </c>
      <c r="H1659" s="68" t="str">
        <f>IF(ISTEXT(overallRate),"Effectuez l’étape 1",IF($C1659="Yes","Use Step 2a) Weekly for employees on leave with pay",IF(OR(COUNT($D1659,F1659)&lt;&gt;2,overallRate=0),0,IF(revenueReduction&gt;0.3,MAX(IF($B1659="Oui - sans lien de dépendance",MIN(2258,F1659,$D1659)*overallRate,MIN(2258,F1659)*overallRate),ROUND(MAX(IF($B1659="Non - avec lien de dépendance",0,MIN((0.75*F1659),1694)),MIN(F1659,(0.75*$D1659),1694)),2)),IF($B1659="Non - avec lien de dépendance",MIN(1129,F1659,$D1659)*overallRate,MIN(2258,F1659)*overallRate)))))</f>
        <v>Effectuez l’étape 1</v>
      </c>
      <c r="I1659" s="3">
        <f t="shared" si="25"/>
        <v>0</v>
      </c>
    </row>
    <row r="1660" spans="7:9" x14ac:dyDescent="0.5">
      <c r="G1660" s="68" t="str">
        <f>IF(ISTEXT(overallRate),"Effectuez l’étape 1",IF($C1660="Yes","Use Step 2a) Weekly for employees on leave with pay",IF(OR(COUNT($D1660,E1660)&lt;&gt;2,overallRate=0),0,IF(revenueReduction&gt;0.3,MAX(IF($B1660="Oui - sans lien de dépendance",MIN(2258,E1660,$D1660)*overallRate,MIN(2258,E1660)*overallRate),ROUND(MAX(IF($B1660="Non - avec lien de dépendance",0,MIN((0.75*E1660),1694)),MIN(E1660,(0.75*$D1660),1694)),2)),IF($B1660="Non - avec lien de dépendance",MIN(1129,E1660,$D1660)*overallRate,MIN(2258,E1660)*overallRate)))))</f>
        <v>Effectuez l’étape 1</v>
      </c>
      <c r="H1660" s="68" t="str">
        <f>IF(ISTEXT(overallRate),"Effectuez l’étape 1",IF($C1660="Yes","Use Step 2a) Weekly for employees on leave with pay",IF(OR(COUNT($D1660,F1660)&lt;&gt;2,overallRate=0),0,IF(revenueReduction&gt;0.3,MAX(IF($B1660="Oui - sans lien de dépendance",MIN(2258,F1660,$D1660)*overallRate,MIN(2258,F1660)*overallRate),ROUND(MAX(IF($B1660="Non - avec lien de dépendance",0,MIN((0.75*F1660),1694)),MIN(F1660,(0.75*$D1660),1694)),2)),IF($B1660="Non - avec lien de dépendance",MIN(1129,F1660,$D1660)*overallRate,MIN(2258,F1660)*overallRate)))))</f>
        <v>Effectuez l’étape 1</v>
      </c>
      <c r="I1660" s="3">
        <f t="shared" si="25"/>
        <v>0</v>
      </c>
    </row>
    <row r="1661" spans="7:9" x14ac:dyDescent="0.5">
      <c r="G1661" s="68" t="str">
        <f>IF(ISTEXT(overallRate),"Effectuez l’étape 1",IF($C1661="Yes","Use Step 2a) Weekly for employees on leave with pay",IF(OR(COUNT($D1661,E1661)&lt;&gt;2,overallRate=0),0,IF(revenueReduction&gt;0.3,MAX(IF($B1661="Oui - sans lien de dépendance",MIN(2258,E1661,$D1661)*overallRate,MIN(2258,E1661)*overallRate),ROUND(MAX(IF($B1661="Non - avec lien de dépendance",0,MIN((0.75*E1661),1694)),MIN(E1661,(0.75*$D1661),1694)),2)),IF($B1661="Non - avec lien de dépendance",MIN(1129,E1661,$D1661)*overallRate,MIN(2258,E1661)*overallRate)))))</f>
        <v>Effectuez l’étape 1</v>
      </c>
      <c r="H1661" s="68" t="str">
        <f>IF(ISTEXT(overallRate),"Effectuez l’étape 1",IF($C1661="Yes","Use Step 2a) Weekly for employees on leave with pay",IF(OR(COUNT($D1661,F1661)&lt;&gt;2,overallRate=0),0,IF(revenueReduction&gt;0.3,MAX(IF($B1661="Oui - sans lien de dépendance",MIN(2258,F1661,$D1661)*overallRate,MIN(2258,F1661)*overallRate),ROUND(MAX(IF($B1661="Non - avec lien de dépendance",0,MIN((0.75*F1661),1694)),MIN(F1661,(0.75*$D1661),1694)),2)),IF($B1661="Non - avec lien de dépendance",MIN(1129,F1661,$D1661)*overallRate,MIN(2258,F1661)*overallRate)))))</f>
        <v>Effectuez l’étape 1</v>
      </c>
      <c r="I1661" s="3">
        <f t="shared" si="25"/>
        <v>0</v>
      </c>
    </row>
    <row r="1662" spans="7:9" x14ac:dyDescent="0.5">
      <c r="G1662" s="68" t="str">
        <f>IF(ISTEXT(overallRate),"Effectuez l’étape 1",IF($C1662="Yes","Use Step 2a) Weekly for employees on leave with pay",IF(OR(COUNT($D1662,E1662)&lt;&gt;2,overallRate=0),0,IF(revenueReduction&gt;0.3,MAX(IF($B1662="Oui - sans lien de dépendance",MIN(2258,E1662,$D1662)*overallRate,MIN(2258,E1662)*overallRate),ROUND(MAX(IF($B1662="Non - avec lien de dépendance",0,MIN((0.75*E1662),1694)),MIN(E1662,(0.75*$D1662),1694)),2)),IF($B1662="Non - avec lien de dépendance",MIN(1129,E1662,$D1662)*overallRate,MIN(2258,E1662)*overallRate)))))</f>
        <v>Effectuez l’étape 1</v>
      </c>
      <c r="H1662" s="68" t="str">
        <f>IF(ISTEXT(overallRate),"Effectuez l’étape 1",IF($C1662="Yes","Use Step 2a) Weekly for employees on leave with pay",IF(OR(COUNT($D1662,F1662)&lt;&gt;2,overallRate=0),0,IF(revenueReduction&gt;0.3,MAX(IF($B1662="Oui - sans lien de dépendance",MIN(2258,F1662,$D1662)*overallRate,MIN(2258,F1662)*overallRate),ROUND(MAX(IF($B1662="Non - avec lien de dépendance",0,MIN((0.75*F1662),1694)),MIN(F1662,(0.75*$D1662),1694)),2)),IF($B1662="Non - avec lien de dépendance",MIN(1129,F1662,$D1662)*overallRate,MIN(2258,F1662)*overallRate)))))</f>
        <v>Effectuez l’étape 1</v>
      </c>
      <c r="I1662" s="3">
        <f t="shared" si="25"/>
        <v>0</v>
      </c>
    </row>
    <row r="1663" spans="7:9" x14ac:dyDescent="0.5">
      <c r="G1663" s="68" t="str">
        <f>IF(ISTEXT(overallRate),"Effectuez l’étape 1",IF($C1663="Yes","Use Step 2a) Weekly for employees on leave with pay",IF(OR(COUNT($D1663,E1663)&lt;&gt;2,overallRate=0),0,IF(revenueReduction&gt;0.3,MAX(IF($B1663="Oui - sans lien de dépendance",MIN(2258,E1663,$D1663)*overallRate,MIN(2258,E1663)*overallRate),ROUND(MAX(IF($B1663="Non - avec lien de dépendance",0,MIN((0.75*E1663),1694)),MIN(E1663,(0.75*$D1663),1694)),2)),IF($B1663="Non - avec lien de dépendance",MIN(1129,E1663,$D1663)*overallRate,MIN(2258,E1663)*overallRate)))))</f>
        <v>Effectuez l’étape 1</v>
      </c>
      <c r="H1663" s="68" t="str">
        <f>IF(ISTEXT(overallRate),"Effectuez l’étape 1",IF($C1663="Yes","Use Step 2a) Weekly for employees on leave with pay",IF(OR(COUNT($D1663,F1663)&lt;&gt;2,overallRate=0),0,IF(revenueReduction&gt;0.3,MAX(IF($B1663="Oui - sans lien de dépendance",MIN(2258,F1663,$D1663)*overallRate,MIN(2258,F1663)*overallRate),ROUND(MAX(IF($B1663="Non - avec lien de dépendance",0,MIN((0.75*F1663),1694)),MIN(F1663,(0.75*$D1663),1694)),2)),IF($B1663="Non - avec lien de dépendance",MIN(1129,F1663,$D1663)*overallRate,MIN(2258,F1663)*overallRate)))))</f>
        <v>Effectuez l’étape 1</v>
      </c>
      <c r="I1663" s="3">
        <f t="shared" si="25"/>
        <v>0</v>
      </c>
    </row>
    <row r="1664" spans="7:9" x14ac:dyDescent="0.5">
      <c r="G1664" s="68" t="str">
        <f>IF(ISTEXT(overallRate),"Effectuez l’étape 1",IF($C1664="Yes","Use Step 2a) Weekly for employees on leave with pay",IF(OR(COUNT($D1664,E1664)&lt;&gt;2,overallRate=0),0,IF(revenueReduction&gt;0.3,MAX(IF($B1664="Oui - sans lien de dépendance",MIN(2258,E1664,$D1664)*overallRate,MIN(2258,E1664)*overallRate),ROUND(MAX(IF($B1664="Non - avec lien de dépendance",0,MIN((0.75*E1664),1694)),MIN(E1664,(0.75*$D1664),1694)),2)),IF($B1664="Non - avec lien de dépendance",MIN(1129,E1664,$D1664)*overallRate,MIN(2258,E1664)*overallRate)))))</f>
        <v>Effectuez l’étape 1</v>
      </c>
      <c r="H1664" s="68" t="str">
        <f>IF(ISTEXT(overallRate),"Effectuez l’étape 1",IF($C1664="Yes","Use Step 2a) Weekly for employees on leave with pay",IF(OR(COUNT($D1664,F1664)&lt;&gt;2,overallRate=0),0,IF(revenueReduction&gt;0.3,MAX(IF($B1664="Oui - sans lien de dépendance",MIN(2258,F1664,$D1664)*overallRate,MIN(2258,F1664)*overallRate),ROUND(MAX(IF($B1664="Non - avec lien de dépendance",0,MIN((0.75*F1664),1694)),MIN(F1664,(0.75*$D1664),1694)),2)),IF($B1664="Non - avec lien de dépendance",MIN(1129,F1664,$D1664)*overallRate,MIN(2258,F1664)*overallRate)))))</f>
        <v>Effectuez l’étape 1</v>
      </c>
      <c r="I1664" s="3">
        <f t="shared" si="25"/>
        <v>0</v>
      </c>
    </row>
    <row r="1665" spans="7:9" x14ac:dyDescent="0.5">
      <c r="G1665" s="68" t="str">
        <f>IF(ISTEXT(overallRate),"Effectuez l’étape 1",IF($C1665="Yes","Use Step 2a) Weekly for employees on leave with pay",IF(OR(COUNT($D1665,E1665)&lt;&gt;2,overallRate=0),0,IF(revenueReduction&gt;0.3,MAX(IF($B1665="Oui - sans lien de dépendance",MIN(2258,E1665,$D1665)*overallRate,MIN(2258,E1665)*overallRate),ROUND(MAX(IF($B1665="Non - avec lien de dépendance",0,MIN((0.75*E1665),1694)),MIN(E1665,(0.75*$D1665),1694)),2)),IF($B1665="Non - avec lien de dépendance",MIN(1129,E1665,$D1665)*overallRate,MIN(2258,E1665)*overallRate)))))</f>
        <v>Effectuez l’étape 1</v>
      </c>
      <c r="H1665" s="68" t="str">
        <f>IF(ISTEXT(overallRate),"Effectuez l’étape 1",IF($C1665="Yes","Use Step 2a) Weekly for employees on leave with pay",IF(OR(COUNT($D1665,F1665)&lt;&gt;2,overallRate=0),0,IF(revenueReduction&gt;0.3,MAX(IF($B1665="Oui - sans lien de dépendance",MIN(2258,F1665,$D1665)*overallRate,MIN(2258,F1665)*overallRate),ROUND(MAX(IF($B1665="Non - avec lien de dépendance",0,MIN((0.75*F1665),1694)),MIN(F1665,(0.75*$D1665),1694)),2)),IF($B1665="Non - avec lien de dépendance",MIN(1129,F1665,$D1665)*overallRate,MIN(2258,F1665)*overallRate)))))</f>
        <v>Effectuez l’étape 1</v>
      </c>
      <c r="I1665" s="3">
        <f t="shared" si="25"/>
        <v>0</v>
      </c>
    </row>
    <row r="1666" spans="7:9" x14ac:dyDescent="0.5">
      <c r="G1666" s="68" t="str">
        <f>IF(ISTEXT(overallRate),"Effectuez l’étape 1",IF($C1666="Yes","Use Step 2a) Weekly for employees on leave with pay",IF(OR(COUNT($D1666,E1666)&lt;&gt;2,overallRate=0),0,IF(revenueReduction&gt;0.3,MAX(IF($B1666="Oui - sans lien de dépendance",MIN(2258,E1666,$D1666)*overallRate,MIN(2258,E1666)*overallRate),ROUND(MAX(IF($B1666="Non - avec lien de dépendance",0,MIN((0.75*E1666),1694)),MIN(E1666,(0.75*$D1666),1694)),2)),IF($B1666="Non - avec lien de dépendance",MIN(1129,E1666,$D1666)*overallRate,MIN(2258,E1666)*overallRate)))))</f>
        <v>Effectuez l’étape 1</v>
      </c>
      <c r="H1666" s="68" t="str">
        <f>IF(ISTEXT(overallRate),"Effectuez l’étape 1",IF($C1666="Yes","Use Step 2a) Weekly for employees on leave with pay",IF(OR(COUNT($D1666,F1666)&lt;&gt;2,overallRate=0),0,IF(revenueReduction&gt;0.3,MAX(IF($B1666="Oui - sans lien de dépendance",MIN(2258,F1666,$D1666)*overallRate,MIN(2258,F1666)*overallRate),ROUND(MAX(IF($B1666="Non - avec lien de dépendance",0,MIN((0.75*F1666),1694)),MIN(F1666,(0.75*$D1666),1694)),2)),IF($B1666="Non - avec lien de dépendance",MIN(1129,F1666,$D1666)*overallRate,MIN(2258,F1666)*overallRate)))))</f>
        <v>Effectuez l’étape 1</v>
      </c>
      <c r="I1666" s="3">
        <f t="shared" si="25"/>
        <v>0</v>
      </c>
    </row>
    <row r="1667" spans="7:9" x14ac:dyDescent="0.5">
      <c r="G1667" s="68" t="str">
        <f>IF(ISTEXT(overallRate),"Effectuez l’étape 1",IF($C1667="Yes","Use Step 2a) Weekly for employees on leave with pay",IF(OR(COUNT($D1667,E1667)&lt;&gt;2,overallRate=0),0,IF(revenueReduction&gt;0.3,MAX(IF($B1667="Oui - sans lien de dépendance",MIN(2258,E1667,$D1667)*overallRate,MIN(2258,E1667)*overallRate),ROUND(MAX(IF($B1667="Non - avec lien de dépendance",0,MIN((0.75*E1667),1694)),MIN(E1667,(0.75*$D1667),1694)),2)),IF($B1667="Non - avec lien de dépendance",MIN(1129,E1667,$D1667)*overallRate,MIN(2258,E1667)*overallRate)))))</f>
        <v>Effectuez l’étape 1</v>
      </c>
      <c r="H1667" s="68" t="str">
        <f>IF(ISTEXT(overallRate),"Effectuez l’étape 1",IF($C1667="Yes","Use Step 2a) Weekly for employees on leave with pay",IF(OR(COUNT($D1667,F1667)&lt;&gt;2,overallRate=0),0,IF(revenueReduction&gt;0.3,MAX(IF($B1667="Oui - sans lien de dépendance",MIN(2258,F1667,$D1667)*overallRate,MIN(2258,F1667)*overallRate),ROUND(MAX(IF($B1667="Non - avec lien de dépendance",0,MIN((0.75*F1667),1694)),MIN(F1667,(0.75*$D1667),1694)),2)),IF($B1667="Non - avec lien de dépendance",MIN(1129,F1667,$D1667)*overallRate,MIN(2258,F1667)*overallRate)))))</f>
        <v>Effectuez l’étape 1</v>
      </c>
      <c r="I1667" s="3">
        <f t="shared" si="25"/>
        <v>0</v>
      </c>
    </row>
    <row r="1668" spans="7:9" x14ac:dyDescent="0.5">
      <c r="G1668" s="68" t="str">
        <f>IF(ISTEXT(overallRate),"Effectuez l’étape 1",IF($C1668="Yes","Use Step 2a) Weekly for employees on leave with pay",IF(OR(COUNT($D1668,E1668)&lt;&gt;2,overallRate=0),0,IF(revenueReduction&gt;0.3,MAX(IF($B1668="Oui - sans lien de dépendance",MIN(2258,E1668,$D1668)*overallRate,MIN(2258,E1668)*overallRate),ROUND(MAX(IF($B1668="Non - avec lien de dépendance",0,MIN((0.75*E1668),1694)),MIN(E1668,(0.75*$D1668),1694)),2)),IF($B1668="Non - avec lien de dépendance",MIN(1129,E1668,$D1668)*overallRate,MIN(2258,E1668)*overallRate)))))</f>
        <v>Effectuez l’étape 1</v>
      </c>
      <c r="H1668" s="68" t="str">
        <f>IF(ISTEXT(overallRate),"Effectuez l’étape 1",IF($C1668="Yes","Use Step 2a) Weekly for employees on leave with pay",IF(OR(COUNT($D1668,F1668)&lt;&gt;2,overallRate=0),0,IF(revenueReduction&gt;0.3,MAX(IF($B1668="Oui - sans lien de dépendance",MIN(2258,F1668,$D1668)*overallRate,MIN(2258,F1668)*overallRate),ROUND(MAX(IF($B1668="Non - avec lien de dépendance",0,MIN((0.75*F1668),1694)),MIN(F1668,(0.75*$D1668),1694)),2)),IF($B1668="Non - avec lien de dépendance",MIN(1129,F1668,$D1668)*overallRate,MIN(2258,F1668)*overallRate)))))</f>
        <v>Effectuez l’étape 1</v>
      </c>
      <c r="I1668" s="3">
        <f t="shared" si="25"/>
        <v>0</v>
      </c>
    </row>
    <row r="1669" spans="7:9" x14ac:dyDescent="0.5">
      <c r="G1669" s="68" t="str">
        <f>IF(ISTEXT(overallRate),"Effectuez l’étape 1",IF($C1669="Yes","Use Step 2a) Weekly for employees on leave with pay",IF(OR(COUNT($D1669,E1669)&lt;&gt;2,overallRate=0),0,IF(revenueReduction&gt;0.3,MAX(IF($B1669="Oui - sans lien de dépendance",MIN(2258,E1669,$D1669)*overallRate,MIN(2258,E1669)*overallRate),ROUND(MAX(IF($B1669="Non - avec lien de dépendance",0,MIN((0.75*E1669),1694)),MIN(E1669,(0.75*$D1669),1694)),2)),IF($B1669="Non - avec lien de dépendance",MIN(1129,E1669,$D1669)*overallRate,MIN(2258,E1669)*overallRate)))))</f>
        <v>Effectuez l’étape 1</v>
      </c>
      <c r="H1669" s="68" t="str">
        <f>IF(ISTEXT(overallRate),"Effectuez l’étape 1",IF($C1669="Yes","Use Step 2a) Weekly for employees on leave with pay",IF(OR(COUNT($D1669,F1669)&lt;&gt;2,overallRate=0),0,IF(revenueReduction&gt;0.3,MAX(IF($B1669="Oui - sans lien de dépendance",MIN(2258,F1669,$D1669)*overallRate,MIN(2258,F1669)*overallRate),ROUND(MAX(IF($B1669="Non - avec lien de dépendance",0,MIN((0.75*F1669),1694)),MIN(F1669,(0.75*$D1669),1694)),2)),IF($B1669="Non - avec lien de dépendance",MIN(1129,F1669,$D1669)*overallRate,MIN(2258,F1669)*overallRate)))))</f>
        <v>Effectuez l’étape 1</v>
      </c>
      <c r="I1669" s="3">
        <f t="shared" si="25"/>
        <v>0</v>
      </c>
    </row>
    <row r="1670" spans="7:9" x14ac:dyDescent="0.5">
      <c r="G1670" s="68" t="str">
        <f>IF(ISTEXT(overallRate),"Effectuez l’étape 1",IF($C1670="Yes","Use Step 2a) Weekly for employees on leave with pay",IF(OR(COUNT($D1670,E1670)&lt;&gt;2,overallRate=0),0,IF(revenueReduction&gt;0.3,MAX(IF($B1670="Oui - sans lien de dépendance",MIN(2258,E1670,$D1670)*overallRate,MIN(2258,E1670)*overallRate),ROUND(MAX(IF($B1670="Non - avec lien de dépendance",0,MIN((0.75*E1670),1694)),MIN(E1670,(0.75*$D1670),1694)),2)),IF($B1670="Non - avec lien de dépendance",MIN(1129,E1670,$D1670)*overallRate,MIN(2258,E1670)*overallRate)))))</f>
        <v>Effectuez l’étape 1</v>
      </c>
      <c r="H1670" s="68" t="str">
        <f>IF(ISTEXT(overallRate),"Effectuez l’étape 1",IF($C1670="Yes","Use Step 2a) Weekly for employees on leave with pay",IF(OR(COUNT($D1670,F1670)&lt;&gt;2,overallRate=0),0,IF(revenueReduction&gt;0.3,MAX(IF($B1670="Oui - sans lien de dépendance",MIN(2258,F1670,$D1670)*overallRate,MIN(2258,F1670)*overallRate),ROUND(MAX(IF($B1670="Non - avec lien de dépendance",0,MIN((0.75*F1670),1694)),MIN(F1670,(0.75*$D1670),1694)),2)),IF($B1670="Non - avec lien de dépendance",MIN(1129,F1670,$D1670)*overallRate,MIN(2258,F1670)*overallRate)))))</f>
        <v>Effectuez l’étape 1</v>
      </c>
      <c r="I1670" s="3">
        <f t="shared" si="25"/>
        <v>0</v>
      </c>
    </row>
    <row r="1671" spans="7:9" x14ac:dyDescent="0.5">
      <c r="G1671" s="68" t="str">
        <f>IF(ISTEXT(overallRate),"Effectuez l’étape 1",IF($C1671="Yes","Use Step 2a) Weekly for employees on leave with pay",IF(OR(COUNT($D1671,E1671)&lt;&gt;2,overallRate=0),0,IF(revenueReduction&gt;0.3,MAX(IF($B1671="Oui - sans lien de dépendance",MIN(2258,E1671,$D1671)*overallRate,MIN(2258,E1671)*overallRate),ROUND(MAX(IF($B1671="Non - avec lien de dépendance",0,MIN((0.75*E1671),1694)),MIN(E1671,(0.75*$D1671),1694)),2)),IF($B1671="Non - avec lien de dépendance",MIN(1129,E1671,$D1671)*overallRate,MIN(2258,E1671)*overallRate)))))</f>
        <v>Effectuez l’étape 1</v>
      </c>
      <c r="H1671" s="68" t="str">
        <f>IF(ISTEXT(overallRate),"Effectuez l’étape 1",IF($C1671="Yes","Use Step 2a) Weekly for employees on leave with pay",IF(OR(COUNT($D1671,F1671)&lt;&gt;2,overallRate=0),0,IF(revenueReduction&gt;0.3,MAX(IF($B1671="Oui - sans lien de dépendance",MIN(2258,F1671,$D1671)*overallRate,MIN(2258,F1671)*overallRate),ROUND(MAX(IF($B1671="Non - avec lien de dépendance",0,MIN((0.75*F1671),1694)),MIN(F1671,(0.75*$D1671),1694)),2)),IF($B1671="Non - avec lien de dépendance",MIN(1129,F1671,$D1671)*overallRate,MIN(2258,F1671)*overallRate)))))</f>
        <v>Effectuez l’étape 1</v>
      </c>
      <c r="I1671" s="3">
        <f t="shared" ref="I1671:I1734" si="26">IF(AND(COUNT(B1671:F1671)&gt;0,OR(COUNT(D1671:F1671)&lt;&gt;3,ISBLANK(B1671))),"Fill out all amounts",IF(COUNTIF(E1671:F1671,0)&gt;0,0,SUM(G1671:H1671)))</f>
        <v>0</v>
      </c>
    </row>
    <row r="1672" spans="7:9" x14ac:dyDescent="0.5">
      <c r="G1672" s="68" t="str">
        <f>IF(ISTEXT(overallRate),"Effectuez l’étape 1",IF($C1672="Yes","Use Step 2a) Weekly for employees on leave with pay",IF(OR(COUNT($D1672,E1672)&lt;&gt;2,overallRate=0),0,IF(revenueReduction&gt;0.3,MAX(IF($B1672="Oui - sans lien de dépendance",MIN(2258,E1672,$D1672)*overallRate,MIN(2258,E1672)*overallRate),ROUND(MAX(IF($B1672="Non - avec lien de dépendance",0,MIN((0.75*E1672),1694)),MIN(E1672,(0.75*$D1672),1694)),2)),IF($B1672="Non - avec lien de dépendance",MIN(1129,E1672,$D1672)*overallRate,MIN(2258,E1672)*overallRate)))))</f>
        <v>Effectuez l’étape 1</v>
      </c>
      <c r="H1672" s="68" t="str">
        <f>IF(ISTEXT(overallRate),"Effectuez l’étape 1",IF($C1672="Yes","Use Step 2a) Weekly for employees on leave with pay",IF(OR(COUNT($D1672,F1672)&lt;&gt;2,overallRate=0),0,IF(revenueReduction&gt;0.3,MAX(IF($B1672="Oui - sans lien de dépendance",MIN(2258,F1672,$D1672)*overallRate,MIN(2258,F1672)*overallRate),ROUND(MAX(IF($B1672="Non - avec lien de dépendance",0,MIN((0.75*F1672),1694)),MIN(F1672,(0.75*$D1672),1694)),2)),IF($B1672="Non - avec lien de dépendance",MIN(1129,F1672,$D1672)*overallRate,MIN(2258,F1672)*overallRate)))))</f>
        <v>Effectuez l’étape 1</v>
      </c>
      <c r="I1672" s="3">
        <f t="shared" si="26"/>
        <v>0</v>
      </c>
    </row>
    <row r="1673" spans="7:9" x14ac:dyDescent="0.5">
      <c r="G1673" s="68" t="str">
        <f>IF(ISTEXT(overallRate),"Effectuez l’étape 1",IF($C1673="Yes","Use Step 2a) Weekly for employees on leave with pay",IF(OR(COUNT($D1673,E1673)&lt;&gt;2,overallRate=0),0,IF(revenueReduction&gt;0.3,MAX(IF($B1673="Oui - sans lien de dépendance",MIN(2258,E1673,$D1673)*overallRate,MIN(2258,E1673)*overallRate),ROUND(MAX(IF($B1673="Non - avec lien de dépendance",0,MIN((0.75*E1673),1694)),MIN(E1673,(0.75*$D1673),1694)),2)),IF($B1673="Non - avec lien de dépendance",MIN(1129,E1673,$D1673)*overallRate,MIN(2258,E1673)*overallRate)))))</f>
        <v>Effectuez l’étape 1</v>
      </c>
      <c r="H1673" s="68" t="str">
        <f>IF(ISTEXT(overallRate),"Effectuez l’étape 1",IF($C1673="Yes","Use Step 2a) Weekly for employees on leave with pay",IF(OR(COUNT($D1673,F1673)&lt;&gt;2,overallRate=0),0,IF(revenueReduction&gt;0.3,MAX(IF($B1673="Oui - sans lien de dépendance",MIN(2258,F1673,$D1673)*overallRate,MIN(2258,F1673)*overallRate),ROUND(MAX(IF($B1673="Non - avec lien de dépendance",0,MIN((0.75*F1673),1694)),MIN(F1673,(0.75*$D1673),1694)),2)),IF($B1673="Non - avec lien de dépendance",MIN(1129,F1673,$D1673)*overallRate,MIN(2258,F1673)*overallRate)))))</f>
        <v>Effectuez l’étape 1</v>
      </c>
      <c r="I1673" s="3">
        <f t="shared" si="26"/>
        <v>0</v>
      </c>
    </row>
    <row r="1674" spans="7:9" x14ac:dyDescent="0.5">
      <c r="G1674" s="68" t="str">
        <f>IF(ISTEXT(overallRate),"Effectuez l’étape 1",IF($C1674="Yes","Use Step 2a) Weekly for employees on leave with pay",IF(OR(COUNT($D1674,E1674)&lt;&gt;2,overallRate=0),0,IF(revenueReduction&gt;0.3,MAX(IF($B1674="Oui - sans lien de dépendance",MIN(2258,E1674,$D1674)*overallRate,MIN(2258,E1674)*overallRate),ROUND(MAX(IF($B1674="Non - avec lien de dépendance",0,MIN((0.75*E1674),1694)),MIN(E1674,(0.75*$D1674),1694)),2)),IF($B1674="Non - avec lien de dépendance",MIN(1129,E1674,$D1674)*overallRate,MIN(2258,E1674)*overallRate)))))</f>
        <v>Effectuez l’étape 1</v>
      </c>
      <c r="H1674" s="68" t="str">
        <f>IF(ISTEXT(overallRate),"Effectuez l’étape 1",IF($C1674="Yes","Use Step 2a) Weekly for employees on leave with pay",IF(OR(COUNT($D1674,F1674)&lt;&gt;2,overallRate=0),0,IF(revenueReduction&gt;0.3,MAX(IF($B1674="Oui - sans lien de dépendance",MIN(2258,F1674,$D1674)*overallRate,MIN(2258,F1674)*overallRate),ROUND(MAX(IF($B1674="Non - avec lien de dépendance",0,MIN((0.75*F1674),1694)),MIN(F1674,(0.75*$D1674),1694)),2)),IF($B1674="Non - avec lien de dépendance",MIN(1129,F1674,$D1674)*overallRate,MIN(2258,F1674)*overallRate)))))</f>
        <v>Effectuez l’étape 1</v>
      </c>
      <c r="I1674" s="3">
        <f t="shared" si="26"/>
        <v>0</v>
      </c>
    </row>
    <row r="1675" spans="7:9" x14ac:dyDescent="0.5">
      <c r="G1675" s="68" t="str">
        <f>IF(ISTEXT(overallRate),"Effectuez l’étape 1",IF($C1675="Yes","Use Step 2a) Weekly for employees on leave with pay",IF(OR(COUNT($D1675,E1675)&lt;&gt;2,overallRate=0),0,IF(revenueReduction&gt;0.3,MAX(IF($B1675="Oui - sans lien de dépendance",MIN(2258,E1675,$D1675)*overallRate,MIN(2258,E1675)*overallRate),ROUND(MAX(IF($B1675="Non - avec lien de dépendance",0,MIN((0.75*E1675),1694)),MIN(E1675,(0.75*$D1675),1694)),2)),IF($B1675="Non - avec lien de dépendance",MIN(1129,E1675,$D1675)*overallRate,MIN(2258,E1675)*overallRate)))))</f>
        <v>Effectuez l’étape 1</v>
      </c>
      <c r="H1675" s="68" t="str">
        <f>IF(ISTEXT(overallRate),"Effectuez l’étape 1",IF($C1675="Yes","Use Step 2a) Weekly for employees on leave with pay",IF(OR(COUNT($D1675,F1675)&lt;&gt;2,overallRate=0),0,IF(revenueReduction&gt;0.3,MAX(IF($B1675="Oui - sans lien de dépendance",MIN(2258,F1675,$D1675)*overallRate,MIN(2258,F1675)*overallRate),ROUND(MAX(IF($B1675="Non - avec lien de dépendance",0,MIN((0.75*F1675),1694)),MIN(F1675,(0.75*$D1675),1694)),2)),IF($B1675="Non - avec lien de dépendance",MIN(1129,F1675,$D1675)*overallRate,MIN(2258,F1675)*overallRate)))))</f>
        <v>Effectuez l’étape 1</v>
      </c>
      <c r="I1675" s="3">
        <f t="shared" si="26"/>
        <v>0</v>
      </c>
    </row>
    <row r="1676" spans="7:9" x14ac:dyDescent="0.5">
      <c r="G1676" s="68" t="str">
        <f>IF(ISTEXT(overallRate),"Effectuez l’étape 1",IF($C1676="Yes","Use Step 2a) Weekly for employees on leave with pay",IF(OR(COUNT($D1676,E1676)&lt;&gt;2,overallRate=0),0,IF(revenueReduction&gt;0.3,MAX(IF($B1676="Oui - sans lien de dépendance",MIN(2258,E1676,$D1676)*overallRate,MIN(2258,E1676)*overallRate),ROUND(MAX(IF($B1676="Non - avec lien de dépendance",0,MIN((0.75*E1676),1694)),MIN(E1676,(0.75*$D1676),1694)),2)),IF($B1676="Non - avec lien de dépendance",MIN(1129,E1676,$D1676)*overallRate,MIN(2258,E1676)*overallRate)))))</f>
        <v>Effectuez l’étape 1</v>
      </c>
      <c r="H1676" s="68" t="str">
        <f>IF(ISTEXT(overallRate),"Effectuez l’étape 1",IF($C1676="Yes","Use Step 2a) Weekly for employees on leave with pay",IF(OR(COUNT($D1676,F1676)&lt;&gt;2,overallRate=0),0,IF(revenueReduction&gt;0.3,MAX(IF($B1676="Oui - sans lien de dépendance",MIN(2258,F1676,$D1676)*overallRate,MIN(2258,F1676)*overallRate),ROUND(MAX(IF($B1676="Non - avec lien de dépendance",0,MIN((0.75*F1676),1694)),MIN(F1676,(0.75*$D1676),1694)),2)),IF($B1676="Non - avec lien de dépendance",MIN(1129,F1676,$D1676)*overallRate,MIN(2258,F1676)*overallRate)))))</f>
        <v>Effectuez l’étape 1</v>
      </c>
      <c r="I1676" s="3">
        <f t="shared" si="26"/>
        <v>0</v>
      </c>
    </row>
    <row r="1677" spans="7:9" x14ac:dyDescent="0.5">
      <c r="G1677" s="68" t="str">
        <f>IF(ISTEXT(overallRate),"Effectuez l’étape 1",IF($C1677="Yes","Use Step 2a) Weekly for employees on leave with pay",IF(OR(COUNT($D1677,E1677)&lt;&gt;2,overallRate=0),0,IF(revenueReduction&gt;0.3,MAX(IF($B1677="Oui - sans lien de dépendance",MIN(2258,E1677,$D1677)*overallRate,MIN(2258,E1677)*overallRate),ROUND(MAX(IF($B1677="Non - avec lien de dépendance",0,MIN((0.75*E1677),1694)),MIN(E1677,(0.75*$D1677),1694)),2)),IF($B1677="Non - avec lien de dépendance",MIN(1129,E1677,$D1677)*overallRate,MIN(2258,E1677)*overallRate)))))</f>
        <v>Effectuez l’étape 1</v>
      </c>
      <c r="H1677" s="68" t="str">
        <f>IF(ISTEXT(overallRate),"Effectuez l’étape 1",IF($C1677="Yes","Use Step 2a) Weekly for employees on leave with pay",IF(OR(COUNT($D1677,F1677)&lt;&gt;2,overallRate=0),0,IF(revenueReduction&gt;0.3,MAX(IF($B1677="Oui - sans lien de dépendance",MIN(2258,F1677,$D1677)*overallRate,MIN(2258,F1677)*overallRate),ROUND(MAX(IF($B1677="Non - avec lien de dépendance",0,MIN((0.75*F1677),1694)),MIN(F1677,(0.75*$D1677),1694)),2)),IF($B1677="Non - avec lien de dépendance",MIN(1129,F1677,$D1677)*overallRate,MIN(2258,F1677)*overallRate)))))</f>
        <v>Effectuez l’étape 1</v>
      </c>
      <c r="I1677" s="3">
        <f t="shared" si="26"/>
        <v>0</v>
      </c>
    </row>
    <row r="1678" spans="7:9" x14ac:dyDescent="0.5">
      <c r="G1678" s="68" t="str">
        <f>IF(ISTEXT(overallRate),"Effectuez l’étape 1",IF($C1678="Yes","Use Step 2a) Weekly for employees on leave with pay",IF(OR(COUNT($D1678,E1678)&lt;&gt;2,overallRate=0),0,IF(revenueReduction&gt;0.3,MAX(IF($B1678="Oui - sans lien de dépendance",MIN(2258,E1678,$D1678)*overallRate,MIN(2258,E1678)*overallRate),ROUND(MAX(IF($B1678="Non - avec lien de dépendance",0,MIN((0.75*E1678),1694)),MIN(E1678,(0.75*$D1678),1694)),2)),IF($B1678="Non - avec lien de dépendance",MIN(1129,E1678,$D1678)*overallRate,MIN(2258,E1678)*overallRate)))))</f>
        <v>Effectuez l’étape 1</v>
      </c>
      <c r="H1678" s="68" t="str">
        <f>IF(ISTEXT(overallRate),"Effectuez l’étape 1",IF($C1678="Yes","Use Step 2a) Weekly for employees on leave with pay",IF(OR(COUNT($D1678,F1678)&lt;&gt;2,overallRate=0),0,IF(revenueReduction&gt;0.3,MAX(IF($B1678="Oui - sans lien de dépendance",MIN(2258,F1678,$D1678)*overallRate,MIN(2258,F1678)*overallRate),ROUND(MAX(IF($B1678="Non - avec lien de dépendance",0,MIN((0.75*F1678),1694)),MIN(F1678,(0.75*$D1678),1694)),2)),IF($B1678="Non - avec lien de dépendance",MIN(1129,F1678,$D1678)*overallRate,MIN(2258,F1678)*overallRate)))))</f>
        <v>Effectuez l’étape 1</v>
      </c>
      <c r="I1678" s="3">
        <f t="shared" si="26"/>
        <v>0</v>
      </c>
    </row>
    <row r="1679" spans="7:9" x14ac:dyDescent="0.5">
      <c r="G1679" s="68" t="str">
        <f>IF(ISTEXT(overallRate),"Effectuez l’étape 1",IF($C1679="Yes","Use Step 2a) Weekly for employees on leave with pay",IF(OR(COUNT($D1679,E1679)&lt;&gt;2,overallRate=0),0,IF(revenueReduction&gt;0.3,MAX(IF($B1679="Oui - sans lien de dépendance",MIN(2258,E1679,$D1679)*overallRate,MIN(2258,E1679)*overallRate),ROUND(MAX(IF($B1679="Non - avec lien de dépendance",0,MIN((0.75*E1679),1694)),MIN(E1679,(0.75*$D1679),1694)),2)),IF($B1679="Non - avec lien de dépendance",MIN(1129,E1679,$D1679)*overallRate,MIN(2258,E1679)*overallRate)))))</f>
        <v>Effectuez l’étape 1</v>
      </c>
      <c r="H1679" s="68" t="str">
        <f>IF(ISTEXT(overallRate),"Effectuez l’étape 1",IF($C1679="Yes","Use Step 2a) Weekly for employees on leave with pay",IF(OR(COUNT($D1679,F1679)&lt;&gt;2,overallRate=0),0,IF(revenueReduction&gt;0.3,MAX(IF($B1679="Oui - sans lien de dépendance",MIN(2258,F1679,$D1679)*overallRate,MIN(2258,F1679)*overallRate),ROUND(MAX(IF($B1679="Non - avec lien de dépendance",0,MIN((0.75*F1679),1694)),MIN(F1679,(0.75*$D1679),1694)),2)),IF($B1679="Non - avec lien de dépendance",MIN(1129,F1679,$D1679)*overallRate,MIN(2258,F1679)*overallRate)))))</f>
        <v>Effectuez l’étape 1</v>
      </c>
      <c r="I1679" s="3">
        <f t="shared" si="26"/>
        <v>0</v>
      </c>
    </row>
    <row r="1680" spans="7:9" x14ac:dyDescent="0.5">
      <c r="G1680" s="68" t="str">
        <f>IF(ISTEXT(overallRate),"Effectuez l’étape 1",IF($C1680="Yes","Use Step 2a) Weekly for employees on leave with pay",IF(OR(COUNT($D1680,E1680)&lt;&gt;2,overallRate=0),0,IF(revenueReduction&gt;0.3,MAX(IF($B1680="Oui - sans lien de dépendance",MIN(2258,E1680,$D1680)*overallRate,MIN(2258,E1680)*overallRate),ROUND(MAX(IF($B1680="Non - avec lien de dépendance",0,MIN((0.75*E1680),1694)),MIN(E1680,(0.75*$D1680),1694)),2)),IF($B1680="Non - avec lien de dépendance",MIN(1129,E1680,$D1680)*overallRate,MIN(2258,E1680)*overallRate)))))</f>
        <v>Effectuez l’étape 1</v>
      </c>
      <c r="H1680" s="68" t="str">
        <f>IF(ISTEXT(overallRate),"Effectuez l’étape 1",IF($C1680="Yes","Use Step 2a) Weekly for employees on leave with pay",IF(OR(COUNT($D1680,F1680)&lt;&gt;2,overallRate=0),0,IF(revenueReduction&gt;0.3,MAX(IF($B1680="Oui - sans lien de dépendance",MIN(2258,F1680,$D1680)*overallRate,MIN(2258,F1680)*overallRate),ROUND(MAX(IF($B1680="Non - avec lien de dépendance",0,MIN((0.75*F1680),1694)),MIN(F1680,(0.75*$D1680),1694)),2)),IF($B1680="Non - avec lien de dépendance",MIN(1129,F1680,$D1680)*overallRate,MIN(2258,F1680)*overallRate)))))</f>
        <v>Effectuez l’étape 1</v>
      </c>
      <c r="I1680" s="3">
        <f t="shared" si="26"/>
        <v>0</v>
      </c>
    </row>
    <row r="1681" spans="7:9" x14ac:dyDescent="0.5">
      <c r="G1681" s="68" t="str">
        <f>IF(ISTEXT(overallRate),"Effectuez l’étape 1",IF($C1681="Yes","Use Step 2a) Weekly for employees on leave with pay",IF(OR(COUNT($D1681,E1681)&lt;&gt;2,overallRate=0),0,IF(revenueReduction&gt;0.3,MAX(IF($B1681="Oui - sans lien de dépendance",MIN(2258,E1681,$D1681)*overallRate,MIN(2258,E1681)*overallRate),ROUND(MAX(IF($B1681="Non - avec lien de dépendance",0,MIN((0.75*E1681),1694)),MIN(E1681,(0.75*$D1681),1694)),2)),IF($B1681="Non - avec lien de dépendance",MIN(1129,E1681,$D1681)*overallRate,MIN(2258,E1681)*overallRate)))))</f>
        <v>Effectuez l’étape 1</v>
      </c>
      <c r="H1681" s="68" t="str">
        <f>IF(ISTEXT(overallRate),"Effectuez l’étape 1",IF($C1681="Yes","Use Step 2a) Weekly for employees on leave with pay",IF(OR(COUNT($D1681,F1681)&lt;&gt;2,overallRate=0),0,IF(revenueReduction&gt;0.3,MAX(IF($B1681="Oui - sans lien de dépendance",MIN(2258,F1681,$D1681)*overallRate,MIN(2258,F1681)*overallRate),ROUND(MAX(IF($B1681="Non - avec lien de dépendance",0,MIN((0.75*F1681),1694)),MIN(F1681,(0.75*$D1681),1694)),2)),IF($B1681="Non - avec lien de dépendance",MIN(1129,F1681,$D1681)*overallRate,MIN(2258,F1681)*overallRate)))))</f>
        <v>Effectuez l’étape 1</v>
      </c>
      <c r="I1681" s="3">
        <f t="shared" si="26"/>
        <v>0</v>
      </c>
    </row>
    <row r="1682" spans="7:9" x14ac:dyDescent="0.5">
      <c r="G1682" s="68" t="str">
        <f>IF(ISTEXT(overallRate),"Effectuez l’étape 1",IF($C1682="Yes","Use Step 2a) Weekly for employees on leave with pay",IF(OR(COUNT($D1682,E1682)&lt;&gt;2,overallRate=0),0,IF(revenueReduction&gt;0.3,MAX(IF($B1682="Oui - sans lien de dépendance",MIN(2258,E1682,$D1682)*overallRate,MIN(2258,E1682)*overallRate),ROUND(MAX(IF($B1682="Non - avec lien de dépendance",0,MIN((0.75*E1682),1694)),MIN(E1682,(0.75*$D1682),1694)),2)),IF($B1682="Non - avec lien de dépendance",MIN(1129,E1682,$D1682)*overallRate,MIN(2258,E1682)*overallRate)))))</f>
        <v>Effectuez l’étape 1</v>
      </c>
      <c r="H1682" s="68" t="str">
        <f>IF(ISTEXT(overallRate),"Effectuez l’étape 1",IF($C1682="Yes","Use Step 2a) Weekly for employees on leave with pay",IF(OR(COUNT($D1682,F1682)&lt;&gt;2,overallRate=0),0,IF(revenueReduction&gt;0.3,MAX(IF($B1682="Oui - sans lien de dépendance",MIN(2258,F1682,$D1682)*overallRate,MIN(2258,F1682)*overallRate),ROUND(MAX(IF($B1682="Non - avec lien de dépendance",0,MIN((0.75*F1682),1694)),MIN(F1682,(0.75*$D1682),1694)),2)),IF($B1682="Non - avec lien de dépendance",MIN(1129,F1682,$D1682)*overallRate,MIN(2258,F1682)*overallRate)))))</f>
        <v>Effectuez l’étape 1</v>
      </c>
      <c r="I1682" s="3">
        <f t="shared" si="26"/>
        <v>0</v>
      </c>
    </row>
    <row r="1683" spans="7:9" x14ac:dyDescent="0.5">
      <c r="G1683" s="68" t="str">
        <f>IF(ISTEXT(overallRate),"Effectuez l’étape 1",IF($C1683="Yes","Use Step 2a) Weekly for employees on leave with pay",IF(OR(COUNT($D1683,E1683)&lt;&gt;2,overallRate=0),0,IF(revenueReduction&gt;0.3,MAX(IF($B1683="Oui - sans lien de dépendance",MIN(2258,E1683,$D1683)*overallRate,MIN(2258,E1683)*overallRate),ROUND(MAX(IF($B1683="Non - avec lien de dépendance",0,MIN((0.75*E1683),1694)),MIN(E1683,(0.75*$D1683),1694)),2)),IF($B1683="Non - avec lien de dépendance",MIN(1129,E1683,$D1683)*overallRate,MIN(2258,E1683)*overallRate)))))</f>
        <v>Effectuez l’étape 1</v>
      </c>
      <c r="H1683" s="68" t="str">
        <f>IF(ISTEXT(overallRate),"Effectuez l’étape 1",IF($C1683="Yes","Use Step 2a) Weekly for employees on leave with pay",IF(OR(COUNT($D1683,F1683)&lt;&gt;2,overallRate=0),0,IF(revenueReduction&gt;0.3,MAX(IF($B1683="Oui - sans lien de dépendance",MIN(2258,F1683,$D1683)*overallRate,MIN(2258,F1683)*overallRate),ROUND(MAX(IF($B1683="Non - avec lien de dépendance",0,MIN((0.75*F1683),1694)),MIN(F1683,(0.75*$D1683),1694)),2)),IF($B1683="Non - avec lien de dépendance",MIN(1129,F1683,$D1683)*overallRate,MIN(2258,F1683)*overallRate)))))</f>
        <v>Effectuez l’étape 1</v>
      </c>
      <c r="I1683" s="3">
        <f t="shared" si="26"/>
        <v>0</v>
      </c>
    </row>
    <row r="1684" spans="7:9" x14ac:dyDescent="0.5">
      <c r="G1684" s="68" t="str">
        <f>IF(ISTEXT(overallRate),"Effectuez l’étape 1",IF($C1684="Yes","Use Step 2a) Weekly for employees on leave with pay",IF(OR(COUNT($D1684,E1684)&lt;&gt;2,overallRate=0),0,IF(revenueReduction&gt;0.3,MAX(IF($B1684="Oui - sans lien de dépendance",MIN(2258,E1684,$D1684)*overallRate,MIN(2258,E1684)*overallRate),ROUND(MAX(IF($B1684="Non - avec lien de dépendance",0,MIN((0.75*E1684),1694)),MIN(E1684,(0.75*$D1684),1694)),2)),IF($B1684="Non - avec lien de dépendance",MIN(1129,E1684,$D1684)*overallRate,MIN(2258,E1684)*overallRate)))))</f>
        <v>Effectuez l’étape 1</v>
      </c>
      <c r="H1684" s="68" t="str">
        <f>IF(ISTEXT(overallRate),"Effectuez l’étape 1",IF($C1684="Yes","Use Step 2a) Weekly for employees on leave with pay",IF(OR(COUNT($D1684,F1684)&lt;&gt;2,overallRate=0),0,IF(revenueReduction&gt;0.3,MAX(IF($B1684="Oui - sans lien de dépendance",MIN(2258,F1684,$D1684)*overallRate,MIN(2258,F1684)*overallRate),ROUND(MAX(IF($B1684="Non - avec lien de dépendance",0,MIN((0.75*F1684),1694)),MIN(F1684,(0.75*$D1684),1694)),2)),IF($B1684="Non - avec lien de dépendance",MIN(1129,F1684,$D1684)*overallRate,MIN(2258,F1684)*overallRate)))))</f>
        <v>Effectuez l’étape 1</v>
      </c>
      <c r="I1684" s="3">
        <f t="shared" si="26"/>
        <v>0</v>
      </c>
    </row>
    <row r="1685" spans="7:9" x14ac:dyDescent="0.5">
      <c r="G1685" s="68" t="str">
        <f>IF(ISTEXT(overallRate),"Effectuez l’étape 1",IF($C1685="Yes","Use Step 2a) Weekly for employees on leave with pay",IF(OR(COUNT($D1685,E1685)&lt;&gt;2,overallRate=0),0,IF(revenueReduction&gt;0.3,MAX(IF($B1685="Oui - sans lien de dépendance",MIN(2258,E1685,$D1685)*overallRate,MIN(2258,E1685)*overallRate),ROUND(MAX(IF($B1685="Non - avec lien de dépendance",0,MIN((0.75*E1685),1694)),MIN(E1685,(0.75*$D1685),1694)),2)),IF($B1685="Non - avec lien de dépendance",MIN(1129,E1685,$D1685)*overallRate,MIN(2258,E1685)*overallRate)))))</f>
        <v>Effectuez l’étape 1</v>
      </c>
      <c r="H1685" s="68" t="str">
        <f>IF(ISTEXT(overallRate),"Effectuez l’étape 1",IF($C1685="Yes","Use Step 2a) Weekly for employees on leave with pay",IF(OR(COUNT($D1685,F1685)&lt;&gt;2,overallRate=0),0,IF(revenueReduction&gt;0.3,MAX(IF($B1685="Oui - sans lien de dépendance",MIN(2258,F1685,$D1685)*overallRate,MIN(2258,F1685)*overallRate),ROUND(MAX(IF($B1685="Non - avec lien de dépendance",0,MIN((0.75*F1685),1694)),MIN(F1685,(0.75*$D1685),1694)),2)),IF($B1685="Non - avec lien de dépendance",MIN(1129,F1685,$D1685)*overallRate,MIN(2258,F1685)*overallRate)))))</f>
        <v>Effectuez l’étape 1</v>
      </c>
      <c r="I1685" s="3">
        <f t="shared" si="26"/>
        <v>0</v>
      </c>
    </row>
    <row r="1686" spans="7:9" x14ac:dyDescent="0.5">
      <c r="G1686" s="68" t="str">
        <f>IF(ISTEXT(overallRate),"Effectuez l’étape 1",IF($C1686="Yes","Use Step 2a) Weekly for employees on leave with pay",IF(OR(COUNT($D1686,E1686)&lt;&gt;2,overallRate=0),0,IF(revenueReduction&gt;0.3,MAX(IF($B1686="Oui - sans lien de dépendance",MIN(2258,E1686,$D1686)*overallRate,MIN(2258,E1686)*overallRate),ROUND(MAX(IF($B1686="Non - avec lien de dépendance",0,MIN((0.75*E1686),1694)),MIN(E1686,(0.75*$D1686),1694)),2)),IF($B1686="Non - avec lien de dépendance",MIN(1129,E1686,$D1686)*overallRate,MIN(2258,E1686)*overallRate)))))</f>
        <v>Effectuez l’étape 1</v>
      </c>
      <c r="H1686" s="68" t="str">
        <f>IF(ISTEXT(overallRate),"Effectuez l’étape 1",IF($C1686="Yes","Use Step 2a) Weekly for employees on leave with pay",IF(OR(COUNT($D1686,F1686)&lt;&gt;2,overallRate=0),0,IF(revenueReduction&gt;0.3,MAX(IF($B1686="Oui - sans lien de dépendance",MIN(2258,F1686,$D1686)*overallRate,MIN(2258,F1686)*overallRate),ROUND(MAX(IF($B1686="Non - avec lien de dépendance",0,MIN((0.75*F1686),1694)),MIN(F1686,(0.75*$D1686),1694)),2)),IF($B1686="Non - avec lien de dépendance",MIN(1129,F1686,$D1686)*overallRate,MIN(2258,F1686)*overallRate)))))</f>
        <v>Effectuez l’étape 1</v>
      </c>
      <c r="I1686" s="3">
        <f t="shared" si="26"/>
        <v>0</v>
      </c>
    </row>
    <row r="1687" spans="7:9" x14ac:dyDescent="0.5">
      <c r="G1687" s="68" t="str">
        <f>IF(ISTEXT(overallRate),"Effectuez l’étape 1",IF($C1687="Yes","Use Step 2a) Weekly for employees on leave with pay",IF(OR(COUNT($D1687,E1687)&lt;&gt;2,overallRate=0),0,IF(revenueReduction&gt;0.3,MAX(IF($B1687="Oui - sans lien de dépendance",MIN(2258,E1687,$D1687)*overallRate,MIN(2258,E1687)*overallRate),ROUND(MAX(IF($B1687="Non - avec lien de dépendance",0,MIN((0.75*E1687),1694)),MIN(E1687,(0.75*$D1687),1694)),2)),IF($B1687="Non - avec lien de dépendance",MIN(1129,E1687,$D1687)*overallRate,MIN(2258,E1687)*overallRate)))))</f>
        <v>Effectuez l’étape 1</v>
      </c>
      <c r="H1687" s="68" t="str">
        <f>IF(ISTEXT(overallRate),"Effectuez l’étape 1",IF($C1687="Yes","Use Step 2a) Weekly for employees on leave with pay",IF(OR(COUNT($D1687,F1687)&lt;&gt;2,overallRate=0),0,IF(revenueReduction&gt;0.3,MAX(IF($B1687="Oui - sans lien de dépendance",MIN(2258,F1687,$D1687)*overallRate,MIN(2258,F1687)*overallRate),ROUND(MAX(IF($B1687="Non - avec lien de dépendance",0,MIN((0.75*F1687),1694)),MIN(F1687,(0.75*$D1687),1694)),2)),IF($B1687="Non - avec lien de dépendance",MIN(1129,F1687,$D1687)*overallRate,MIN(2258,F1687)*overallRate)))))</f>
        <v>Effectuez l’étape 1</v>
      </c>
      <c r="I1687" s="3">
        <f t="shared" si="26"/>
        <v>0</v>
      </c>
    </row>
    <row r="1688" spans="7:9" x14ac:dyDescent="0.5">
      <c r="G1688" s="68" t="str">
        <f>IF(ISTEXT(overallRate),"Effectuez l’étape 1",IF($C1688="Yes","Use Step 2a) Weekly for employees on leave with pay",IF(OR(COUNT($D1688,E1688)&lt;&gt;2,overallRate=0),0,IF(revenueReduction&gt;0.3,MAX(IF($B1688="Oui - sans lien de dépendance",MIN(2258,E1688,$D1688)*overallRate,MIN(2258,E1688)*overallRate),ROUND(MAX(IF($B1688="Non - avec lien de dépendance",0,MIN((0.75*E1688),1694)),MIN(E1688,(0.75*$D1688),1694)),2)),IF($B1688="Non - avec lien de dépendance",MIN(1129,E1688,$D1688)*overallRate,MIN(2258,E1688)*overallRate)))))</f>
        <v>Effectuez l’étape 1</v>
      </c>
      <c r="H1688" s="68" t="str">
        <f>IF(ISTEXT(overallRate),"Effectuez l’étape 1",IF($C1688="Yes","Use Step 2a) Weekly for employees on leave with pay",IF(OR(COUNT($D1688,F1688)&lt;&gt;2,overallRate=0),0,IF(revenueReduction&gt;0.3,MAX(IF($B1688="Oui - sans lien de dépendance",MIN(2258,F1688,$D1688)*overallRate,MIN(2258,F1688)*overallRate),ROUND(MAX(IF($B1688="Non - avec lien de dépendance",0,MIN((0.75*F1688),1694)),MIN(F1688,(0.75*$D1688),1694)),2)),IF($B1688="Non - avec lien de dépendance",MIN(1129,F1688,$D1688)*overallRate,MIN(2258,F1688)*overallRate)))))</f>
        <v>Effectuez l’étape 1</v>
      </c>
      <c r="I1688" s="3">
        <f t="shared" si="26"/>
        <v>0</v>
      </c>
    </row>
    <row r="1689" spans="7:9" x14ac:dyDescent="0.5">
      <c r="G1689" s="68" t="str">
        <f>IF(ISTEXT(overallRate),"Effectuez l’étape 1",IF($C1689="Yes","Use Step 2a) Weekly for employees on leave with pay",IF(OR(COUNT($D1689,E1689)&lt;&gt;2,overallRate=0),0,IF(revenueReduction&gt;0.3,MAX(IF($B1689="Oui - sans lien de dépendance",MIN(2258,E1689,$D1689)*overallRate,MIN(2258,E1689)*overallRate),ROUND(MAX(IF($B1689="Non - avec lien de dépendance",0,MIN((0.75*E1689),1694)),MIN(E1689,(0.75*$D1689),1694)),2)),IF($B1689="Non - avec lien de dépendance",MIN(1129,E1689,$D1689)*overallRate,MIN(2258,E1689)*overallRate)))))</f>
        <v>Effectuez l’étape 1</v>
      </c>
      <c r="H1689" s="68" t="str">
        <f>IF(ISTEXT(overallRate),"Effectuez l’étape 1",IF($C1689="Yes","Use Step 2a) Weekly for employees on leave with pay",IF(OR(COUNT($D1689,F1689)&lt;&gt;2,overallRate=0),0,IF(revenueReduction&gt;0.3,MAX(IF($B1689="Oui - sans lien de dépendance",MIN(2258,F1689,$D1689)*overallRate,MIN(2258,F1689)*overallRate),ROUND(MAX(IF($B1689="Non - avec lien de dépendance",0,MIN((0.75*F1689),1694)),MIN(F1689,(0.75*$D1689),1694)),2)),IF($B1689="Non - avec lien de dépendance",MIN(1129,F1689,$D1689)*overallRate,MIN(2258,F1689)*overallRate)))))</f>
        <v>Effectuez l’étape 1</v>
      </c>
      <c r="I1689" s="3">
        <f t="shared" si="26"/>
        <v>0</v>
      </c>
    </row>
    <row r="1690" spans="7:9" x14ac:dyDescent="0.5">
      <c r="G1690" s="68" t="str">
        <f>IF(ISTEXT(overallRate),"Effectuez l’étape 1",IF($C1690="Yes","Use Step 2a) Weekly for employees on leave with pay",IF(OR(COUNT($D1690,E1690)&lt;&gt;2,overallRate=0),0,IF(revenueReduction&gt;0.3,MAX(IF($B1690="Oui - sans lien de dépendance",MIN(2258,E1690,$D1690)*overallRate,MIN(2258,E1690)*overallRate),ROUND(MAX(IF($B1690="Non - avec lien de dépendance",0,MIN((0.75*E1690),1694)),MIN(E1690,(0.75*$D1690),1694)),2)),IF($B1690="Non - avec lien de dépendance",MIN(1129,E1690,$D1690)*overallRate,MIN(2258,E1690)*overallRate)))))</f>
        <v>Effectuez l’étape 1</v>
      </c>
      <c r="H1690" s="68" t="str">
        <f>IF(ISTEXT(overallRate),"Effectuez l’étape 1",IF($C1690="Yes","Use Step 2a) Weekly for employees on leave with pay",IF(OR(COUNT($D1690,F1690)&lt;&gt;2,overallRate=0),0,IF(revenueReduction&gt;0.3,MAX(IF($B1690="Oui - sans lien de dépendance",MIN(2258,F1690,$D1690)*overallRate,MIN(2258,F1690)*overallRate),ROUND(MAX(IF($B1690="Non - avec lien de dépendance",0,MIN((0.75*F1690),1694)),MIN(F1690,(0.75*$D1690),1694)),2)),IF($B1690="Non - avec lien de dépendance",MIN(1129,F1690,$D1690)*overallRate,MIN(2258,F1690)*overallRate)))))</f>
        <v>Effectuez l’étape 1</v>
      </c>
      <c r="I1690" s="3">
        <f t="shared" si="26"/>
        <v>0</v>
      </c>
    </row>
    <row r="1691" spans="7:9" x14ac:dyDescent="0.5">
      <c r="G1691" s="68" t="str">
        <f>IF(ISTEXT(overallRate),"Effectuez l’étape 1",IF($C1691="Yes","Use Step 2a) Weekly for employees on leave with pay",IF(OR(COUNT($D1691,E1691)&lt;&gt;2,overallRate=0),0,IF(revenueReduction&gt;0.3,MAX(IF($B1691="Oui - sans lien de dépendance",MIN(2258,E1691,$D1691)*overallRate,MIN(2258,E1691)*overallRate),ROUND(MAX(IF($B1691="Non - avec lien de dépendance",0,MIN((0.75*E1691),1694)),MIN(E1691,(0.75*$D1691),1694)),2)),IF($B1691="Non - avec lien de dépendance",MIN(1129,E1691,$D1691)*overallRate,MIN(2258,E1691)*overallRate)))))</f>
        <v>Effectuez l’étape 1</v>
      </c>
      <c r="H1691" s="68" t="str">
        <f>IF(ISTEXT(overallRate),"Effectuez l’étape 1",IF($C1691="Yes","Use Step 2a) Weekly for employees on leave with pay",IF(OR(COUNT($D1691,F1691)&lt;&gt;2,overallRate=0),0,IF(revenueReduction&gt;0.3,MAX(IF($B1691="Oui - sans lien de dépendance",MIN(2258,F1691,$D1691)*overallRate,MIN(2258,F1691)*overallRate),ROUND(MAX(IF($B1691="Non - avec lien de dépendance",0,MIN((0.75*F1691),1694)),MIN(F1691,(0.75*$D1691),1694)),2)),IF($B1691="Non - avec lien de dépendance",MIN(1129,F1691,$D1691)*overallRate,MIN(2258,F1691)*overallRate)))))</f>
        <v>Effectuez l’étape 1</v>
      </c>
      <c r="I1691" s="3">
        <f t="shared" si="26"/>
        <v>0</v>
      </c>
    </row>
    <row r="1692" spans="7:9" x14ac:dyDescent="0.5">
      <c r="G1692" s="68" t="str">
        <f>IF(ISTEXT(overallRate),"Effectuez l’étape 1",IF($C1692="Yes","Use Step 2a) Weekly for employees on leave with pay",IF(OR(COUNT($D1692,E1692)&lt;&gt;2,overallRate=0),0,IF(revenueReduction&gt;0.3,MAX(IF($B1692="Oui - sans lien de dépendance",MIN(2258,E1692,$D1692)*overallRate,MIN(2258,E1692)*overallRate),ROUND(MAX(IF($B1692="Non - avec lien de dépendance",0,MIN((0.75*E1692),1694)),MIN(E1692,(0.75*$D1692),1694)),2)),IF($B1692="Non - avec lien de dépendance",MIN(1129,E1692,$D1692)*overallRate,MIN(2258,E1692)*overallRate)))))</f>
        <v>Effectuez l’étape 1</v>
      </c>
      <c r="H1692" s="68" t="str">
        <f>IF(ISTEXT(overallRate),"Effectuez l’étape 1",IF($C1692="Yes","Use Step 2a) Weekly for employees on leave with pay",IF(OR(COUNT($D1692,F1692)&lt;&gt;2,overallRate=0),0,IF(revenueReduction&gt;0.3,MAX(IF($B1692="Oui - sans lien de dépendance",MIN(2258,F1692,$D1692)*overallRate,MIN(2258,F1692)*overallRate),ROUND(MAX(IF($B1692="Non - avec lien de dépendance",0,MIN((0.75*F1692),1694)),MIN(F1692,(0.75*$D1692),1694)),2)),IF($B1692="Non - avec lien de dépendance",MIN(1129,F1692,$D1692)*overallRate,MIN(2258,F1692)*overallRate)))))</f>
        <v>Effectuez l’étape 1</v>
      </c>
      <c r="I1692" s="3">
        <f t="shared" si="26"/>
        <v>0</v>
      </c>
    </row>
    <row r="1693" spans="7:9" x14ac:dyDescent="0.5">
      <c r="G1693" s="68" t="str">
        <f>IF(ISTEXT(overallRate),"Effectuez l’étape 1",IF($C1693="Yes","Use Step 2a) Weekly for employees on leave with pay",IF(OR(COUNT($D1693,E1693)&lt;&gt;2,overallRate=0),0,IF(revenueReduction&gt;0.3,MAX(IF($B1693="Oui - sans lien de dépendance",MIN(2258,E1693,$D1693)*overallRate,MIN(2258,E1693)*overallRate),ROUND(MAX(IF($B1693="Non - avec lien de dépendance",0,MIN((0.75*E1693),1694)),MIN(E1693,(0.75*$D1693),1694)),2)),IF($B1693="Non - avec lien de dépendance",MIN(1129,E1693,$D1693)*overallRate,MIN(2258,E1693)*overallRate)))))</f>
        <v>Effectuez l’étape 1</v>
      </c>
      <c r="H1693" s="68" t="str">
        <f>IF(ISTEXT(overallRate),"Effectuez l’étape 1",IF($C1693="Yes","Use Step 2a) Weekly for employees on leave with pay",IF(OR(COUNT($D1693,F1693)&lt;&gt;2,overallRate=0),0,IF(revenueReduction&gt;0.3,MAX(IF($B1693="Oui - sans lien de dépendance",MIN(2258,F1693,$D1693)*overallRate,MIN(2258,F1693)*overallRate),ROUND(MAX(IF($B1693="Non - avec lien de dépendance",0,MIN((0.75*F1693),1694)),MIN(F1693,(0.75*$D1693),1694)),2)),IF($B1693="Non - avec lien de dépendance",MIN(1129,F1693,$D1693)*overallRate,MIN(2258,F1693)*overallRate)))))</f>
        <v>Effectuez l’étape 1</v>
      </c>
      <c r="I1693" s="3">
        <f t="shared" si="26"/>
        <v>0</v>
      </c>
    </row>
    <row r="1694" spans="7:9" x14ac:dyDescent="0.5">
      <c r="G1694" s="68" t="str">
        <f>IF(ISTEXT(overallRate),"Effectuez l’étape 1",IF($C1694="Yes","Use Step 2a) Weekly for employees on leave with pay",IF(OR(COUNT($D1694,E1694)&lt;&gt;2,overallRate=0),0,IF(revenueReduction&gt;0.3,MAX(IF($B1694="Oui - sans lien de dépendance",MIN(2258,E1694,$D1694)*overallRate,MIN(2258,E1694)*overallRate),ROUND(MAX(IF($B1694="Non - avec lien de dépendance",0,MIN((0.75*E1694),1694)),MIN(E1694,(0.75*$D1694),1694)),2)),IF($B1694="Non - avec lien de dépendance",MIN(1129,E1694,$D1694)*overallRate,MIN(2258,E1694)*overallRate)))))</f>
        <v>Effectuez l’étape 1</v>
      </c>
      <c r="H1694" s="68" t="str">
        <f>IF(ISTEXT(overallRate),"Effectuez l’étape 1",IF($C1694="Yes","Use Step 2a) Weekly for employees on leave with pay",IF(OR(COUNT($D1694,F1694)&lt;&gt;2,overallRate=0),0,IF(revenueReduction&gt;0.3,MAX(IF($B1694="Oui - sans lien de dépendance",MIN(2258,F1694,$D1694)*overallRate,MIN(2258,F1694)*overallRate),ROUND(MAX(IF($B1694="Non - avec lien de dépendance",0,MIN((0.75*F1694),1694)),MIN(F1694,(0.75*$D1694),1694)),2)),IF($B1694="Non - avec lien de dépendance",MIN(1129,F1694,$D1694)*overallRate,MIN(2258,F1694)*overallRate)))))</f>
        <v>Effectuez l’étape 1</v>
      </c>
      <c r="I1694" s="3">
        <f t="shared" si="26"/>
        <v>0</v>
      </c>
    </row>
    <row r="1695" spans="7:9" x14ac:dyDescent="0.5">
      <c r="G1695" s="68" t="str">
        <f>IF(ISTEXT(overallRate),"Effectuez l’étape 1",IF($C1695="Yes","Use Step 2a) Weekly for employees on leave with pay",IF(OR(COUNT($D1695,E1695)&lt;&gt;2,overallRate=0),0,IF(revenueReduction&gt;0.3,MAX(IF($B1695="Oui - sans lien de dépendance",MIN(2258,E1695,$D1695)*overallRate,MIN(2258,E1695)*overallRate),ROUND(MAX(IF($B1695="Non - avec lien de dépendance",0,MIN((0.75*E1695),1694)),MIN(E1695,(0.75*$D1695),1694)),2)),IF($B1695="Non - avec lien de dépendance",MIN(1129,E1695,$D1695)*overallRate,MIN(2258,E1695)*overallRate)))))</f>
        <v>Effectuez l’étape 1</v>
      </c>
      <c r="H1695" s="68" t="str">
        <f>IF(ISTEXT(overallRate),"Effectuez l’étape 1",IF($C1695="Yes","Use Step 2a) Weekly for employees on leave with pay",IF(OR(COUNT($D1695,F1695)&lt;&gt;2,overallRate=0),0,IF(revenueReduction&gt;0.3,MAX(IF($B1695="Oui - sans lien de dépendance",MIN(2258,F1695,$D1695)*overallRate,MIN(2258,F1695)*overallRate),ROUND(MAX(IF($B1695="Non - avec lien de dépendance",0,MIN((0.75*F1695),1694)),MIN(F1695,(0.75*$D1695),1694)),2)),IF($B1695="Non - avec lien de dépendance",MIN(1129,F1695,$D1695)*overallRate,MIN(2258,F1695)*overallRate)))))</f>
        <v>Effectuez l’étape 1</v>
      </c>
      <c r="I1695" s="3">
        <f t="shared" si="26"/>
        <v>0</v>
      </c>
    </row>
    <row r="1696" spans="7:9" x14ac:dyDescent="0.5">
      <c r="G1696" s="68" t="str">
        <f>IF(ISTEXT(overallRate),"Effectuez l’étape 1",IF($C1696="Yes","Use Step 2a) Weekly for employees on leave with pay",IF(OR(COUNT($D1696,E1696)&lt;&gt;2,overallRate=0),0,IF(revenueReduction&gt;0.3,MAX(IF($B1696="Oui - sans lien de dépendance",MIN(2258,E1696,$D1696)*overallRate,MIN(2258,E1696)*overallRate),ROUND(MAX(IF($B1696="Non - avec lien de dépendance",0,MIN((0.75*E1696),1694)),MIN(E1696,(0.75*$D1696),1694)),2)),IF($B1696="Non - avec lien de dépendance",MIN(1129,E1696,$D1696)*overallRate,MIN(2258,E1696)*overallRate)))))</f>
        <v>Effectuez l’étape 1</v>
      </c>
      <c r="H1696" s="68" t="str">
        <f>IF(ISTEXT(overallRate),"Effectuez l’étape 1",IF($C1696="Yes","Use Step 2a) Weekly for employees on leave with pay",IF(OR(COUNT($D1696,F1696)&lt;&gt;2,overallRate=0),0,IF(revenueReduction&gt;0.3,MAX(IF($B1696="Oui - sans lien de dépendance",MIN(2258,F1696,$D1696)*overallRate,MIN(2258,F1696)*overallRate),ROUND(MAX(IF($B1696="Non - avec lien de dépendance",0,MIN((0.75*F1696),1694)),MIN(F1696,(0.75*$D1696),1694)),2)),IF($B1696="Non - avec lien de dépendance",MIN(1129,F1696,$D1696)*overallRate,MIN(2258,F1696)*overallRate)))))</f>
        <v>Effectuez l’étape 1</v>
      </c>
      <c r="I1696" s="3">
        <f t="shared" si="26"/>
        <v>0</v>
      </c>
    </row>
    <row r="1697" spans="7:9" x14ac:dyDescent="0.5">
      <c r="G1697" s="68" t="str">
        <f>IF(ISTEXT(overallRate),"Effectuez l’étape 1",IF($C1697="Yes","Use Step 2a) Weekly for employees on leave with pay",IF(OR(COUNT($D1697,E1697)&lt;&gt;2,overallRate=0),0,IF(revenueReduction&gt;0.3,MAX(IF($B1697="Oui - sans lien de dépendance",MIN(2258,E1697,$D1697)*overallRate,MIN(2258,E1697)*overallRate),ROUND(MAX(IF($B1697="Non - avec lien de dépendance",0,MIN((0.75*E1697),1694)),MIN(E1697,(0.75*$D1697),1694)),2)),IF($B1697="Non - avec lien de dépendance",MIN(1129,E1697,$D1697)*overallRate,MIN(2258,E1697)*overallRate)))))</f>
        <v>Effectuez l’étape 1</v>
      </c>
      <c r="H1697" s="68" t="str">
        <f>IF(ISTEXT(overallRate),"Effectuez l’étape 1",IF($C1697="Yes","Use Step 2a) Weekly for employees on leave with pay",IF(OR(COUNT($D1697,F1697)&lt;&gt;2,overallRate=0),0,IF(revenueReduction&gt;0.3,MAX(IF($B1697="Oui - sans lien de dépendance",MIN(2258,F1697,$D1697)*overallRate,MIN(2258,F1697)*overallRate),ROUND(MAX(IF($B1697="Non - avec lien de dépendance",0,MIN((0.75*F1697),1694)),MIN(F1697,(0.75*$D1697),1694)),2)),IF($B1697="Non - avec lien de dépendance",MIN(1129,F1697,$D1697)*overallRate,MIN(2258,F1697)*overallRate)))))</f>
        <v>Effectuez l’étape 1</v>
      </c>
      <c r="I1697" s="3">
        <f t="shared" si="26"/>
        <v>0</v>
      </c>
    </row>
    <row r="1698" spans="7:9" x14ac:dyDescent="0.5">
      <c r="G1698" s="68" t="str">
        <f>IF(ISTEXT(overallRate),"Effectuez l’étape 1",IF($C1698="Yes","Use Step 2a) Weekly for employees on leave with pay",IF(OR(COUNT($D1698,E1698)&lt;&gt;2,overallRate=0),0,IF(revenueReduction&gt;0.3,MAX(IF($B1698="Oui - sans lien de dépendance",MIN(2258,E1698,$D1698)*overallRate,MIN(2258,E1698)*overallRate),ROUND(MAX(IF($B1698="Non - avec lien de dépendance",0,MIN((0.75*E1698),1694)),MIN(E1698,(0.75*$D1698),1694)),2)),IF($B1698="Non - avec lien de dépendance",MIN(1129,E1698,$D1698)*overallRate,MIN(2258,E1698)*overallRate)))))</f>
        <v>Effectuez l’étape 1</v>
      </c>
      <c r="H1698" s="68" t="str">
        <f>IF(ISTEXT(overallRate),"Effectuez l’étape 1",IF($C1698="Yes","Use Step 2a) Weekly for employees on leave with pay",IF(OR(COUNT($D1698,F1698)&lt;&gt;2,overallRate=0),0,IF(revenueReduction&gt;0.3,MAX(IF($B1698="Oui - sans lien de dépendance",MIN(2258,F1698,$D1698)*overallRate,MIN(2258,F1698)*overallRate),ROUND(MAX(IF($B1698="Non - avec lien de dépendance",0,MIN((0.75*F1698),1694)),MIN(F1698,(0.75*$D1698),1694)),2)),IF($B1698="Non - avec lien de dépendance",MIN(1129,F1698,$D1698)*overallRate,MIN(2258,F1698)*overallRate)))))</f>
        <v>Effectuez l’étape 1</v>
      </c>
      <c r="I1698" s="3">
        <f t="shared" si="26"/>
        <v>0</v>
      </c>
    </row>
    <row r="1699" spans="7:9" x14ac:dyDescent="0.5">
      <c r="G1699" s="68" t="str">
        <f>IF(ISTEXT(overallRate),"Effectuez l’étape 1",IF($C1699="Yes","Use Step 2a) Weekly for employees on leave with pay",IF(OR(COUNT($D1699,E1699)&lt;&gt;2,overallRate=0),0,IF(revenueReduction&gt;0.3,MAX(IF($B1699="Oui - sans lien de dépendance",MIN(2258,E1699,$D1699)*overallRate,MIN(2258,E1699)*overallRate),ROUND(MAX(IF($B1699="Non - avec lien de dépendance",0,MIN((0.75*E1699),1694)),MIN(E1699,(0.75*$D1699),1694)),2)),IF($B1699="Non - avec lien de dépendance",MIN(1129,E1699,$D1699)*overallRate,MIN(2258,E1699)*overallRate)))))</f>
        <v>Effectuez l’étape 1</v>
      </c>
      <c r="H1699" s="68" t="str">
        <f>IF(ISTEXT(overallRate),"Effectuez l’étape 1",IF($C1699="Yes","Use Step 2a) Weekly for employees on leave with pay",IF(OR(COUNT($D1699,F1699)&lt;&gt;2,overallRate=0),0,IF(revenueReduction&gt;0.3,MAX(IF($B1699="Oui - sans lien de dépendance",MIN(2258,F1699,$D1699)*overallRate,MIN(2258,F1699)*overallRate),ROUND(MAX(IF($B1699="Non - avec lien de dépendance",0,MIN((0.75*F1699),1694)),MIN(F1699,(0.75*$D1699),1694)),2)),IF($B1699="Non - avec lien de dépendance",MIN(1129,F1699,$D1699)*overallRate,MIN(2258,F1699)*overallRate)))))</f>
        <v>Effectuez l’étape 1</v>
      </c>
      <c r="I1699" s="3">
        <f t="shared" si="26"/>
        <v>0</v>
      </c>
    </row>
    <row r="1700" spans="7:9" x14ac:dyDescent="0.5">
      <c r="G1700" s="68" t="str">
        <f>IF(ISTEXT(overallRate),"Effectuez l’étape 1",IF($C1700="Yes","Use Step 2a) Weekly for employees on leave with pay",IF(OR(COUNT($D1700,E1700)&lt;&gt;2,overallRate=0),0,IF(revenueReduction&gt;0.3,MAX(IF($B1700="Oui - sans lien de dépendance",MIN(2258,E1700,$D1700)*overallRate,MIN(2258,E1700)*overallRate),ROUND(MAX(IF($B1700="Non - avec lien de dépendance",0,MIN((0.75*E1700),1694)),MIN(E1700,(0.75*$D1700),1694)),2)),IF($B1700="Non - avec lien de dépendance",MIN(1129,E1700,$D1700)*overallRate,MIN(2258,E1700)*overallRate)))))</f>
        <v>Effectuez l’étape 1</v>
      </c>
      <c r="H1700" s="68" t="str">
        <f>IF(ISTEXT(overallRate),"Effectuez l’étape 1",IF($C1700="Yes","Use Step 2a) Weekly for employees on leave with pay",IF(OR(COUNT($D1700,F1700)&lt;&gt;2,overallRate=0),0,IF(revenueReduction&gt;0.3,MAX(IF($B1700="Oui - sans lien de dépendance",MIN(2258,F1700,$D1700)*overallRate,MIN(2258,F1700)*overallRate),ROUND(MAX(IF($B1700="Non - avec lien de dépendance",0,MIN((0.75*F1700),1694)),MIN(F1700,(0.75*$D1700),1694)),2)),IF($B1700="Non - avec lien de dépendance",MIN(1129,F1700,$D1700)*overallRate,MIN(2258,F1700)*overallRate)))))</f>
        <v>Effectuez l’étape 1</v>
      </c>
      <c r="I1700" s="3">
        <f t="shared" si="26"/>
        <v>0</v>
      </c>
    </row>
    <row r="1701" spans="7:9" x14ac:dyDescent="0.5">
      <c r="G1701" s="68" t="str">
        <f>IF(ISTEXT(overallRate),"Effectuez l’étape 1",IF($C1701="Yes","Use Step 2a) Weekly for employees on leave with pay",IF(OR(COUNT($D1701,E1701)&lt;&gt;2,overallRate=0),0,IF(revenueReduction&gt;0.3,MAX(IF($B1701="Oui - sans lien de dépendance",MIN(2258,E1701,$D1701)*overallRate,MIN(2258,E1701)*overallRate),ROUND(MAX(IF($B1701="Non - avec lien de dépendance",0,MIN((0.75*E1701),1694)),MIN(E1701,(0.75*$D1701),1694)),2)),IF($B1701="Non - avec lien de dépendance",MIN(1129,E1701,$D1701)*overallRate,MIN(2258,E1701)*overallRate)))))</f>
        <v>Effectuez l’étape 1</v>
      </c>
      <c r="H1701" s="68" t="str">
        <f>IF(ISTEXT(overallRate),"Effectuez l’étape 1",IF($C1701="Yes","Use Step 2a) Weekly for employees on leave with pay",IF(OR(COUNT($D1701,F1701)&lt;&gt;2,overallRate=0),0,IF(revenueReduction&gt;0.3,MAX(IF($B1701="Oui - sans lien de dépendance",MIN(2258,F1701,$D1701)*overallRate,MIN(2258,F1701)*overallRate),ROUND(MAX(IF($B1701="Non - avec lien de dépendance",0,MIN((0.75*F1701),1694)),MIN(F1701,(0.75*$D1701),1694)),2)),IF($B1701="Non - avec lien de dépendance",MIN(1129,F1701,$D1701)*overallRate,MIN(2258,F1701)*overallRate)))))</f>
        <v>Effectuez l’étape 1</v>
      </c>
      <c r="I1701" s="3">
        <f t="shared" si="26"/>
        <v>0</v>
      </c>
    </row>
    <row r="1702" spans="7:9" x14ac:dyDescent="0.5">
      <c r="G1702" s="68" t="str">
        <f>IF(ISTEXT(overallRate),"Effectuez l’étape 1",IF($C1702="Yes","Use Step 2a) Weekly for employees on leave with pay",IF(OR(COUNT($D1702,E1702)&lt;&gt;2,overallRate=0),0,IF(revenueReduction&gt;0.3,MAX(IF($B1702="Oui - sans lien de dépendance",MIN(2258,E1702,$D1702)*overallRate,MIN(2258,E1702)*overallRate),ROUND(MAX(IF($B1702="Non - avec lien de dépendance",0,MIN((0.75*E1702),1694)),MIN(E1702,(0.75*$D1702),1694)),2)),IF($B1702="Non - avec lien de dépendance",MIN(1129,E1702,$D1702)*overallRate,MIN(2258,E1702)*overallRate)))))</f>
        <v>Effectuez l’étape 1</v>
      </c>
      <c r="H1702" s="68" t="str">
        <f>IF(ISTEXT(overallRate),"Effectuez l’étape 1",IF($C1702="Yes","Use Step 2a) Weekly for employees on leave with pay",IF(OR(COUNT($D1702,F1702)&lt;&gt;2,overallRate=0),0,IF(revenueReduction&gt;0.3,MAX(IF($B1702="Oui - sans lien de dépendance",MIN(2258,F1702,$D1702)*overallRate,MIN(2258,F1702)*overallRate),ROUND(MAX(IF($B1702="Non - avec lien de dépendance",0,MIN((0.75*F1702),1694)),MIN(F1702,(0.75*$D1702),1694)),2)),IF($B1702="Non - avec lien de dépendance",MIN(1129,F1702,$D1702)*overallRate,MIN(2258,F1702)*overallRate)))))</f>
        <v>Effectuez l’étape 1</v>
      </c>
      <c r="I1702" s="3">
        <f t="shared" si="26"/>
        <v>0</v>
      </c>
    </row>
    <row r="1703" spans="7:9" x14ac:dyDescent="0.5">
      <c r="G1703" s="68" t="str">
        <f>IF(ISTEXT(overallRate),"Effectuez l’étape 1",IF($C1703="Yes","Use Step 2a) Weekly for employees on leave with pay",IF(OR(COUNT($D1703,E1703)&lt;&gt;2,overallRate=0),0,IF(revenueReduction&gt;0.3,MAX(IF($B1703="Oui - sans lien de dépendance",MIN(2258,E1703,$D1703)*overallRate,MIN(2258,E1703)*overallRate),ROUND(MAX(IF($B1703="Non - avec lien de dépendance",0,MIN((0.75*E1703),1694)),MIN(E1703,(0.75*$D1703),1694)),2)),IF($B1703="Non - avec lien de dépendance",MIN(1129,E1703,$D1703)*overallRate,MIN(2258,E1703)*overallRate)))))</f>
        <v>Effectuez l’étape 1</v>
      </c>
      <c r="H1703" s="68" t="str">
        <f>IF(ISTEXT(overallRate),"Effectuez l’étape 1",IF($C1703="Yes","Use Step 2a) Weekly for employees on leave with pay",IF(OR(COUNT($D1703,F1703)&lt;&gt;2,overallRate=0),0,IF(revenueReduction&gt;0.3,MAX(IF($B1703="Oui - sans lien de dépendance",MIN(2258,F1703,$D1703)*overallRate,MIN(2258,F1703)*overallRate),ROUND(MAX(IF($B1703="Non - avec lien de dépendance",0,MIN((0.75*F1703),1694)),MIN(F1703,(0.75*$D1703),1694)),2)),IF($B1703="Non - avec lien de dépendance",MIN(1129,F1703,$D1703)*overallRate,MIN(2258,F1703)*overallRate)))))</f>
        <v>Effectuez l’étape 1</v>
      </c>
      <c r="I1703" s="3">
        <f t="shared" si="26"/>
        <v>0</v>
      </c>
    </row>
    <row r="1704" spans="7:9" x14ac:dyDescent="0.5">
      <c r="G1704" s="68" t="str">
        <f>IF(ISTEXT(overallRate),"Effectuez l’étape 1",IF($C1704="Yes","Use Step 2a) Weekly for employees on leave with pay",IF(OR(COUNT($D1704,E1704)&lt;&gt;2,overallRate=0),0,IF(revenueReduction&gt;0.3,MAX(IF($B1704="Oui - sans lien de dépendance",MIN(2258,E1704,$D1704)*overallRate,MIN(2258,E1704)*overallRate),ROUND(MAX(IF($B1704="Non - avec lien de dépendance",0,MIN((0.75*E1704),1694)),MIN(E1704,(0.75*$D1704),1694)),2)),IF($B1704="Non - avec lien de dépendance",MIN(1129,E1704,$D1704)*overallRate,MIN(2258,E1704)*overallRate)))))</f>
        <v>Effectuez l’étape 1</v>
      </c>
      <c r="H1704" s="68" t="str">
        <f>IF(ISTEXT(overallRate),"Effectuez l’étape 1",IF($C1704="Yes","Use Step 2a) Weekly for employees on leave with pay",IF(OR(COUNT($D1704,F1704)&lt;&gt;2,overallRate=0),0,IF(revenueReduction&gt;0.3,MAX(IF($B1704="Oui - sans lien de dépendance",MIN(2258,F1704,$D1704)*overallRate,MIN(2258,F1704)*overallRate),ROUND(MAX(IF($B1704="Non - avec lien de dépendance",0,MIN((0.75*F1704),1694)),MIN(F1704,(0.75*$D1704),1694)),2)),IF($B1704="Non - avec lien de dépendance",MIN(1129,F1704,$D1704)*overallRate,MIN(2258,F1704)*overallRate)))))</f>
        <v>Effectuez l’étape 1</v>
      </c>
      <c r="I1704" s="3">
        <f t="shared" si="26"/>
        <v>0</v>
      </c>
    </row>
    <row r="1705" spans="7:9" x14ac:dyDescent="0.5">
      <c r="G1705" s="68" t="str">
        <f>IF(ISTEXT(overallRate),"Effectuez l’étape 1",IF($C1705="Yes","Use Step 2a) Weekly for employees on leave with pay",IF(OR(COUNT($D1705,E1705)&lt;&gt;2,overallRate=0),0,IF(revenueReduction&gt;0.3,MAX(IF($B1705="Oui - sans lien de dépendance",MIN(2258,E1705,$D1705)*overallRate,MIN(2258,E1705)*overallRate),ROUND(MAX(IF($B1705="Non - avec lien de dépendance",0,MIN((0.75*E1705),1694)),MIN(E1705,(0.75*$D1705),1694)),2)),IF($B1705="Non - avec lien de dépendance",MIN(1129,E1705,$D1705)*overallRate,MIN(2258,E1705)*overallRate)))))</f>
        <v>Effectuez l’étape 1</v>
      </c>
      <c r="H1705" s="68" t="str">
        <f>IF(ISTEXT(overallRate),"Effectuez l’étape 1",IF($C1705="Yes","Use Step 2a) Weekly for employees on leave with pay",IF(OR(COUNT($D1705,F1705)&lt;&gt;2,overallRate=0),0,IF(revenueReduction&gt;0.3,MAX(IF($B1705="Oui - sans lien de dépendance",MIN(2258,F1705,$D1705)*overallRate,MIN(2258,F1705)*overallRate),ROUND(MAX(IF($B1705="Non - avec lien de dépendance",0,MIN((0.75*F1705),1694)),MIN(F1705,(0.75*$D1705),1694)),2)),IF($B1705="Non - avec lien de dépendance",MIN(1129,F1705,$D1705)*overallRate,MIN(2258,F1705)*overallRate)))))</f>
        <v>Effectuez l’étape 1</v>
      </c>
      <c r="I1705" s="3">
        <f t="shared" si="26"/>
        <v>0</v>
      </c>
    </row>
    <row r="1706" spans="7:9" x14ac:dyDescent="0.5">
      <c r="G1706" s="68" t="str">
        <f>IF(ISTEXT(overallRate),"Effectuez l’étape 1",IF($C1706="Yes","Use Step 2a) Weekly for employees on leave with pay",IF(OR(COUNT($D1706,E1706)&lt;&gt;2,overallRate=0),0,IF(revenueReduction&gt;0.3,MAX(IF($B1706="Oui - sans lien de dépendance",MIN(2258,E1706,$D1706)*overallRate,MIN(2258,E1706)*overallRate),ROUND(MAX(IF($B1706="Non - avec lien de dépendance",0,MIN((0.75*E1706),1694)),MIN(E1706,(0.75*$D1706),1694)),2)),IF($B1706="Non - avec lien de dépendance",MIN(1129,E1706,$D1706)*overallRate,MIN(2258,E1706)*overallRate)))))</f>
        <v>Effectuez l’étape 1</v>
      </c>
      <c r="H1706" s="68" t="str">
        <f>IF(ISTEXT(overallRate),"Effectuez l’étape 1",IF($C1706="Yes","Use Step 2a) Weekly for employees on leave with pay",IF(OR(COUNT($D1706,F1706)&lt;&gt;2,overallRate=0),0,IF(revenueReduction&gt;0.3,MAX(IF($B1706="Oui - sans lien de dépendance",MIN(2258,F1706,$D1706)*overallRate,MIN(2258,F1706)*overallRate),ROUND(MAX(IF($B1706="Non - avec lien de dépendance",0,MIN((0.75*F1706),1694)),MIN(F1706,(0.75*$D1706),1694)),2)),IF($B1706="Non - avec lien de dépendance",MIN(1129,F1706,$D1706)*overallRate,MIN(2258,F1706)*overallRate)))))</f>
        <v>Effectuez l’étape 1</v>
      </c>
      <c r="I1706" s="3">
        <f t="shared" si="26"/>
        <v>0</v>
      </c>
    </row>
    <row r="1707" spans="7:9" x14ac:dyDescent="0.5">
      <c r="G1707" s="68" t="str">
        <f>IF(ISTEXT(overallRate),"Effectuez l’étape 1",IF($C1707="Yes","Use Step 2a) Weekly for employees on leave with pay",IF(OR(COUNT($D1707,E1707)&lt;&gt;2,overallRate=0),0,IF(revenueReduction&gt;0.3,MAX(IF($B1707="Oui - sans lien de dépendance",MIN(2258,E1707,$D1707)*overallRate,MIN(2258,E1707)*overallRate),ROUND(MAX(IF($B1707="Non - avec lien de dépendance",0,MIN((0.75*E1707),1694)),MIN(E1707,(0.75*$D1707),1694)),2)),IF($B1707="Non - avec lien de dépendance",MIN(1129,E1707,$D1707)*overallRate,MIN(2258,E1707)*overallRate)))))</f>
        <v>Effectuez l’étape 1</v>
      </c>
      <c r="H1707" s="68" t="str">
        <f>IF(ISTEXT(overallRate),"Effectuez l’étape 1",IF($C1707="Yes","Use Step 2a) Weekly for employees on leave with pay",IF(OR(COUNT($D1707,F1707)&lt;&gt;2,overallRate=0),0,IF(revenueReduction&gt;0.3,MAX(IF($B1707="Oui - sans lien de dépendance",MIN(2258,F1707,$D1707)*overallRate,MIN(2258,F1707)*overallRate),ROUND(MAX(IF($B1707="Non - avec lien de dépendance",0,MIN((0.75*F1707),1694)),MIN(F1707,(0.75*$D1707),1694)),2)),IF($B1707="Non - avec lien de dépendance",MIN(1129,F1707,$D1707)*overallRate,MIN(2258,F1707)*overallRate)))))</f>
        <v>Effectuez l’étape 1</v>
      </c>
      <c r="I1707" s="3">
        <f t="shared" si="26"/>
        <v>0</v>
      </c>
    </row>
    <row r="1708" spans="7:9" x14ac:dyDescent="0.5">
      <c r="G1708" s="68" t="str">
        <f>IF(ISTEXT(overallRate),"Effectuez l’étape 1",IF($C1708="Yes","Use Step 2a) Weekly for employees on leave with pay",IF(OR(COUNT($D1708,E1708)&lt;&gt;2,overallRate=0),0,IF(revenueReduction&gt;0.3,MAX(IF($B1708="Oui - sans lien de dépendance",MIN(2258,E1708,$D1708)*overallRate,MIN(2258,E1708)*overallRate),ROUND(MAX(IF($B1708="Non - avec lien de dépendance",0,MIN((0.75*E1708),1694)),MIN(E1708,(0.75*$D1708),1694)),2)),IF($B1708="Non - avec lien de dépendance",MIN(1129,E1708,$D1708)*overallRate,MIN(2258,E1708)*overallRate)))))</f>
        <v>Effectuez l’étape 1</v>
      </c>
      <c r="H1708" s="68" t="str">
        <f>IF(ISTEXT(overallRate),"Effectuez l’étape 1",IF($C1708="Yes","Use Step 2a) Weekly for employees on leave with pay",IF(OR(COUNT($D1708,F1708)&lt;&gt;2,overallRate=0),0,IF(revenueReduction&gt;0.3,MAX(IF($B1708="Oui - sans lien de dépendance",MIN(2258,F1708,$D1708)*overallRate,MIN(2258,F1708)*overallRate),ROUND(MAX(IF($B1708="Non - avec lien de dépendance",0,MIN((0.75*F1708),1694)),MIN(F1708,(0.75*$D1708),1694)),2)),IF($B1708="Non - avec lien de dépendance",MIN(1129,F1708,$D1708)*overallRate,MIN(2258,F1708)*overallRate)))))</f>
        <v>Effectuez l’étape 1</v>
      </c>
      <c r="I1708" s="3">
        <f t="shared" si="26"/>
        <v>0</v>
      </c>
    </row>
    <row r="1709" spans="7:9" x14ac:dyDescent="0.5">
      <c r="G1709" s="68" t="str">
        <f>IF(ISTEXT(overallRate),"Effectuez l’étape 1",IF($C1709="Yes","Use Step 2a) Weekly for employees on leave with pay",IF(OR(COUNT($D1709,E1709)&lt;&gt;2,overallRate=0),0,IF(revenueReduction&gt;0.3,MAX(IF($B1709="Oui - sans lien de dépendance",MIN(2258,E1709,$D1709)*overallRate,MIN(2258,E1709)*overallRate),ROUND(MAX(IF($B1709="Non - avec lien de dépendance",0,MIN((0.75*E1709),1694)),MIN(E1709,(0.75*$D1709),1694)),2)),IF($B1709="Non - avec lien de dépendance",MIN(1129,E1709,$D1709)*overallRate,MIN(2258,E1709)*overallRate)))))</f>
        <v>Effectuez l’étape 1</v>
      </c>
      <c r="H1709" s="68" t="str">
        <f>IF(ISTEXT(overallRate),"Effectuez l’étape 1",IF($C1709="Yes","Use Step 2a) Weekly for employees on leave with pay",IF(OR(COUNT($D1709,F1709)&lt;&gt;2,overallRate=0),0,IF(revenueReduction&gt;0.3,MAX(IF($B1709="Oui - sans lien de dépendance",MIN(2258,F1709,$D1709)*overallRate,MIN(2258,F1709)*overallRate),ROUND(MAX(IF($B1709="Non - avec lien de dépendance",0,MIN((0.75*F1709),1694)),MIN(F1709,(0.75*$D1709),1694)),2)),IF($B1709="Non - avec lien de dépendance",MIN(1129,F1709,$D1709)*overallRate,MIN(2258,F1709)*overallRate)))))</f>
        <v>Effectuez l’étape 1</v>
      </c>
      <c r="I1709" s="3">
        <f t="shared" si="26"/>
        <v>0</v>
      </c>
    </row>
    <row r="1710" spans="7:9" x14ac:dyDescent="0.5">
      <c r="G1710" s="68" t="str">
        <f>IF(ISTEXT(overallRate),"Effectuez l’étape 1",IF($C1710="Yes","Use Step 2a) Weekly for employees on leave with pay",IF(OR(COUNT($D1710,E1710)&lt;&gt;2,overallRate=0),0,IF(revenueReduction&gt;0.3,MAX(IF($B1710="Oui - sans lien de dépendance",MIN(2258,E1710,$D1710)*overallRate,MIN(2258,E1710)*overallRate),ROUND(MAX(IF($B1710="Non - avec lien de dépendance",0,MIN((0.75*E1710),1694)),MIN(E1710,(0.75*$D1710),1694)),2)),IF($B1710="Non - avec lien de dépendance",MIN(1129,E1710,$D1710)*overallRate,MIN(2258,E1710)*overallRate)))))</f>
        <v>Effectuez l’étape 1</v>
      </c>
      <c r="H1710" s="68" t="str">
        <f>IF(ISTEXT(overallRate),"Effectuez l’étape 1",IF($C1710="Yes","Use Step 2a) Weekly for employees on leave with pay",IF(OR(COUNT($D1710,F1710)&lt;&gt;2,overallRate=0),0,IF(revenueReduction&gt;0.3,MAX(IF($B1710="Oui - sans lien de dépendance",MIN(2258,F1710,$D1710)*overallRate,MIN(2258,F1710)*overallRate),ROUND(MAX(IF($B1710="Non - avec lien de dépendance",0,MIN((0.75*F1710),1694)),MIN(F1710,(0.75*$D1710),1694)),2)),IF($B1710="Non - avec lien de dépendance",MIN(1129,F1710,$D1710)*overallRate,MIN(2258,F1710)*overallRate)))))</f>
        <v>Effectuez l’étape 1</v>
      </c>
      <c r="I1710" s="3">
        <f t="shared" si="26"/>
        <v>0</v>
      </c>
    </row>
    <row r="1711" spans="7:9" x14ac:dyDescent="0.5">
      <c r="G1711" s="68" t="str">
        <f>IF(ISTEXT(overallRate),"Effectuez l’étape 1",IF($C1711="Yes","Use Step 2a) Weekly for employees on leave with pay",IF(OR(COUNT($D1711,E1711)&lt;&gt;2,overallRate=0),0,IF(revenueReduction&gt;0.3,MAX(IF($B1711="Oui - sans lien de dépendance",MIN(2258,E1711,$D1711)*overallRate,MIN(2258,E1711)*overallRate),ROUND(MAX(IF($B1711="Non - avec lien de dépendance",0,MIN((0.75*E1711),1694)),MIN(E1711,(0.75*$D1711),1694)),2)),IF($B1711="Non - avec lien de dépendance",MIN(1129,E1711,$D1711)*overallRate,MIN(2258,E1711)*overallRate)))))</f>
        <v>Effectuez l’étape 1</v>
      </c>
      <c r="H1711" s="68" t="str">
        <f>IF(ISTEXT(overallRate),"Effectuez l’étape 1",IF($C1711="Yes","Use Step 2a) Weekly for employees on leave with pay",IF(OR(COUNT($D1711,F1711)&lt;&gt;2,overallRate=0),0,IF(revenueReduction&gt;0.3,MAX(IF($B1711="Oui - sans lien de dépendance",MIN(2258,F1711,$D1711)*overallRate,MIN(2258,F1711)*overallRate),ROUND(MAX(IF($B1711="Non - avec lien de dépendance",0,MIN((0.75*F1711),1694)),MIN(F1711,(0.75*$D1711),1694)),2)),IF($B1711="Non - avec lien de dépendance",MIN(1129,F1711,$D1711)*overallRate,MIN(2258,F1711)*overallRate)))))</f>
        <v>Effectuez l’étape 1</v>
      </c>
      <c r="I1711" s="3">
        <f t="shared" si="26"/>
        <v>0</v>
      </c>
    </row>
    <row r="1712" spans="7:9" x14ac:dyDescent="0.5">
      <c r="G1712" s="68" t="str">
        <f>IF(ISTEXT(overallRate),"Effectuez l’étape 1",IF($C1712="Yes","Use Step 2a) Weekly for employees on leave with pay",IF(OR(COUNT($D1712,E1712)&lt;&gt;2,overallRate=0),0,IF(revenueReduction&gt;0.3,MAX(IF($B1712="Oui - sans lien de dépendance",MIN(2258,E1712,$D1712)*overallRate,MIN(2258,E1712)*overallRate),ROUND(MAX(IF($B1712="Non - avec lien de dépendance",0,MIN((0.75*E1712),1694)),MIN(E1712,(0.75*$D1712),1694)),2)),IF($B1712="Non - avec lien de dépendance",MIN(1129,E1712,$D1712)*overallRate,MIN(2258,E1712)*overallRate)))))</f>
        <v>Effectuez l’étape 1</v>
      </c>
      <c r="H1712" s="68" t="str">
        <f>IF(ISTEXT(overallRate),"Effectuez l’étape 1",IF($C1712="Yes","Use Step 2a) Weekly for employees on leave with pay",IF(OR(COUNT($D1712,F1712)&lt;&gt;2,overallRate=0),0,IF(revenueReduction&gt;0.3,MAX(IF($B1712="Oui - sans lien de dépendance",MIN(2258,F1712,$D1712)*overallRate,MIN(2258,F1712)*overallRate),ROUND(MAX(IF($B1712="Non - avec lien de dépendance",0,MIN((0.75*F1712),1694)),MIN(F1712,(0.75*$D1712),1694)),2)),IF($B1712="Non - avec lien de dépendance",MIN(1129,F1712,$D1712)*overallRate,MIN(2258,F1712)*overallRate)))))</f>
        <v>Effectuez l’étape 1</v>
      </c>
      <c r="I1712" s="3">
        <f t="shared" si="26"/>
        <v>0</v>
      </c>
    </row>
    <row r="1713" spans="7:9" x14ac:dyDescent="0.5">
      <c r="G1713" s="68" t="str">
        <f>IF(ISTEXT(overallRate),"Effectuez l’étape 1",IF($C1713="Yes","Use Step 2a) Weekly for employees on leave with pay",IF(OR(COUNT($D1713,E1713)&lt;&gt;2,overallRate=0),0,IF(revenueReduction&gt;0.3,MAX(IF($B1713="Oui - sans lien de dépendance",MIN(2258,E1713,$D1713)*overallRate,MIN(2258,E1713)*overallRate),ROUND(MAX(IF($B1713="Non - avec lien de dépendance",0,MIN((0.75*E1713),1694)),MIN(E1713,(0.75*$D1713),1694)),2)),IF($B1713="Non - avec lien de dépendance",MIN(1129,E1713,$D1713)*overallRate,MIN(2258,E1713)*overallRate)))))</f>
        <v>Effectuez l’étape 1</v>
      </c>
      <c r="H1713" s="68" t="str">
        <f>IF(ISTEXT(overallRate),"Effectuez l’étape 1",IF($C1713="Yes","Use Step 2a) Weekly for employees on leave with pay",IF(OR(COUNT($D1713,F1713)&lt;&gt;2,overallRate=0),0,IF(revenueReduction&gt;0.3,MAX(IF($B1713="Oui - sans lien de dépendance",MIN(2258,F1713,$D1713)*overallRate,MIN(2258,F1713)*overallRate),ROUND(MAX(IF($B1713="Non - avec lien de dépendance",0,MIN((0.75*F1713),1694)),MIN(F1713,(0.75*$D1713),1694)),2)),IF($B1713="Non - avec lien de dépendance",MIN(1129,F1713,$D1713)*overallRate,MIN(2258,F1713)*overallRate)))))</f>
        <v>Effectuez l’étape 1</v>
      </c>
      <c r="I1713" s="3">
        <f t="shared" si="26"/>
        <v>0</v>
      </c>
    </row>
    <row r="1714" spans="7:9" x14ac:dyDescent="0.5">
      <c r="G1714" s="68" t="str">
        <f>IF(ISTEXT(overallRate),"Effectuez l’étape 1",IF($C1714="Yes","Use Step 2a) Weekly for employees on leave with pay",IF(OR(COUNT($D1714,E1714)&lt;&gt;2,overallRate=0),0,IF(revenueReduction&gt;0.3,MAX(IF($B1714="Oui - sans lien de dépendance",MIN(2258,E1714,$D1714)*overallRate,MIN(2258,E1714)*overallRate),ROUND(MAX(IF($B1714="Non - avec lien de dépendance",0,MIN((0.75*E1714),1694)),MIN(E1714,(0.75*$D1714),1694)),2)),IF($B1714="Non - avec lien de dépendance",MIN(1129,E1714,$D1714)*overallRate,MIN(2258,E1714)*overallRate)))))</f>
        <v>Effectuez l’étape 1</v>
      </c>
      <c r="H1714" s="68" t="str">
        <f>IF(ISTEXT(overallRate),"Effectuez l’étape 1",IF($C1714="Yes","Use Step 2a) Weekly for employees on leave with pay",IF(OR(COUNT($D1714,F1714)&lt;&gt;2,overallRate=0),0,IF(revenueReduction&gt;0.3,MAX(IF($B1714="Oui - sans lien de dépendance",MIN(2258,F1714,$D1714)*overallRate,MIN(2258,F1714)*overallRate),ROUND(MAX(IF($B1714="Non - avec lien de dépendance",0,MIN((0.75*F1714),1694)),MIN(F1714,(0.75*$D1714),1694)),2)),IF($B1714="Non - avec lien de dépendance",MIN(1129,F1714,$D1714)*overallRate,MIN(2258,F1714)*overallRate)))))</f>
        <v>Effectuez l’étape 1</v>
      </c>
      <c r="I1714" s="3">
        <f t="shared" si="26"/>
        <v>0</v>
      </c>
    </row>
    <row r="1715" spans="7:9" x14ac:dyDescent="0.5">
      <c r="G1715" s="68" t="str">
        <f>IF(ISTEXT(overallRate),"Effectuez l’étape 1",IF($C1715="Yes","Use Step 2a) Weekly for employees on leave with pay",IF(OR(COUNT($D1715,E1715)&lt;&gt;2,overallRate=0),0,IF(revenueReduction&gt;0.3,MAX(IF($B1715="Oui - sans lien de dépendance",MIN(2258,E1715,$D1715)*overallRate,MIN(2258,E1715)*overallRate),ROUND(MAX(IF($B1715="Non - avec lien de dépendance",0,MIN((0.75*E1715),1694)),MIN(E1715,(0.75*$D1715),1694)),2)),IF($B1715="Non - avec lien de dépendance",MIN(1129,E1715,$D1715)*overallRate,MIN(2258,E1715)*overallRate)))))</f>
        <v>Effectuez l’étape 1</v>
      </c>
      <c r="H1715" s="68" t="str">
        <f>IF(ISTEXT(overallRate),"Effectuez l’étape 1",IF($C1715="Yes","Use Step 2a) Weekly for employees on leave with pay",IF(OR(COUNT($D1715,F1715)&lt;&gt;2,overallRate=0),0,IF(revenueReduction&gt;0.3,MAX(IF($B1715="Oui - sans lien de dépendance",MIN(2258,F1715,$D1715)*overallRate,MIN(2258,F1715)*overallRate),ROUND(MAX(IF($B1715="Non - avec lien de dépendance",0,MIN((0.75*F1715),1694)),MIN(F1715,(0.75*$D1715),1694)),2)),IF($B1715="Non - avec lien de dépendance",MIN(1129,F1715,$D1715)*overallRate,MIN(2258,F1715)*overallRate)))))</f>
        <v>Effectuez l’étape 1</v>
      </c>
      <c r="I1715" s="3">
        <f t="shared" si="26"/>
        <v>0</v>
      </c>
    </row>
    <row r="1716" spans="7:9" x14ac:dyDescent="0.5">
      <c r="G1716" s="68" t="str">
        <f>IF(ISTEXT(overallRate),"Effectuez l’étape 1",IF($C1716="Yes","Use Step 2a) Weekly for employees on leave with pay",IF(OR(COUNT($D1716,E1716)&lt;&gt;2,overallRate=0),0,IF(revenueReduction&gt;0.3,MAX(IF($B1716="Oui - sans lien de dépendance",MIN(2258,E1716,$D1716)*overallRate,MIN(2258,E1716)*overallRate),ROUND(MAX(IF($B1716="Non - avec lien de dépendance",0,MIN((0.75*E1716),1694)),MIN(E1716,(0.75*$D1716),1694)),2)),IF($B1716="Non - avec lien de dépendance",MIN(1129,E1716,$D1716)*overallRate,MIN(2258,E1716)*overallRate)))))</f>
        <v>Effectuez l’étape 1</v>
      </c>
      <c r="H1716" s="68" t="str">
        <f>IF(ISTEXT(overallRate),"Effectuez l’étape 1",IF($C1716="Yes","Use Step 2a) Weekly for employees on leave with pay",IF(OR(COUNT($D1716,F1716)&lt;&gt;2,overallRate=0),0,IF(revenueReduction&gt;0.3,MAX(IF($B1716="Oui - sans lien de dépendance",MIN(2258,F1716,$D1716)*overallRate,MIN(2258,F1716)*overallRate),ROUND(MAX(IF($B1716="Non - avec lien de dépendance",0,MIN((0.75*F1716),1694)),MIN(F1716,(0.75*$D1716),1694)),2)),IF($B1716="Non - avec lien de dépendance",MIN(1129,F1716,$D1716)*overallRate,MIN(2258,F1716)*overallRate)))))</f>
        <v>Effectuez l’étape 1</v>
      </c>
      <c r="I1716" s="3">
        <f t="shared" si="26"/>
        <v>0</v>
      </c>
    </row>
    <row r="1717" spans="7:9" x14ac:dyDescent="0.5">
      <c r="G1717" s="68" t="str">
        <f>IF(ISTEXT(overallRate),"Effectuez l’étape 1",IF($C1717="Yes","Use Step 2a) Weekly for employees on leave with pay",IF(OR(COUNT($D1717,E1717)&lt;&gt;2,overallRate=0),0,IF(revenueReduction&gt;0.3,MAX(IF($B1717="Oui - sans lien de dépendance",MIN(2258,E1717,$D1717)*overallRate,MIN(2258,E1717)*overallRate),ROUND(MAX(IF($B1717="Non - avec lien de dépendance",0,MIN((0.75*E1717),1694)),MIN(E1717,(0.75*$D1717),1694)),2)),IF($B1717="Non - avec lien de dépendance",MIN(1129,E1717,$D1717)*overallRate,MIN(2258,E1717)*overallRate)))))</f>
        <v>Effectuez l’étape 1</v>
      </c>
      <c r="H1717" s="68" t="str">
        <f>IF(ISTEXT(overallRate),"Effectuez l’étape 1",IF($C1717="Yes","Use Step 2a) Weekly for employees on leave with pay",IF(OR(COUNT($D1717,F1717)&lt;&gt;2,overallRate=0),0,IF(revenueReduction&gt;0.3,MAX(IF($B1717="Oui - sans lien de dépendance",MIN(2258,F1717,$D1717)*overallRate,MIN(2258,F1717)*overallRate),ROUND(MAX(IF($B1717="Non - avec lien de dépendance",0,MIN((0.75*F1717),1694)),MIN(F1717,(0.75*$D1717),1694)),2)),IF($B1717="Non - avec lien de dépendance",MIN(1129,F1717,$D1717)*overallRate,MIN(2258,F1717)*overallRate)))))</f>
        <v>Effectuez l’étape 1</v>
      </c>
      <c r="I1717" s="3">
        <f t="shared" si="26"/>
        <v>0</v>
      </c>
    </row>
    <row r="1718" spans="7:9" x14ac:dyDescent="0.5">
      <c r="G1718" s="68" t="str">
        <f>IF(ISTEXT(overallRate),"Effectuez l’étape 1",IF($C1718="Yes","Use Step 2a) Weekly for employees on leave with pay",IF(OR(COUNT($D1718,E1718)&lt;&gt;2,overallRate=0),0,IF(revenueReduction&gt;0.3,MAX(IF($B1718="Oui - sans lien de dépendance",MIN(2258,E1718,$D1718)*overallRate,MIN(2258,E1718)*overallRate),ROUND(MAX(IF($B1718="Non - avec lien de dépendance",0,MIN((0.75*E1718),1694)),MIN(E1718,(0.75*$D1718),1694)),2)),IF($B1718="Non - avec lien de dépendance",MIN(1129,E1718,$D1718)*overallRate,MIN(2258,E1718)*overallRate)))))</f>
        <v>Effectuez l’étape 1</v>
      </c>
      <c r="H1718" s="68" t="str">
        <f>IF(ISTEXT(overallRate),"Effectuez l’étape 1",IF($C1718="Yes","Use Step 2a) Weekly for employees on leave with pay",IF(OR(COUNT($D1718,F1718)&lt;&gt;2,overallRate=0),0,IF(revenueReduction&gt;0.3,MAX(IF($B1718="Oui - sans lien de dépendance",MIN(2258,F1718,$D1718)*overallRate,MIN(2258,F1718)*overallRate),ROUND(MAX(IF($B1718="Non - avec lien de dépendance",0,MIN((0.75*F1718),1694)),MIN(F1718,(0.75*$D1718),1694)),2)),IF($B1718="Non - avec lien de dépendance",MIN(1129,F1718,$D1718)*overallRate,MIN(2258,F1718)*overallRate)))))</f>
        <v>Effectuez l’étape 1</v>
      </c>
      <c r="I1718" s="3">
        <f t="shared" si="26"/>
        <v>0</v>
      </c>
    </row>
    <row r="1719" spans="7:9" x14ac:dyDescent="0.5">
      <c r="G1719" s="68" t="str">
        <f>IF(ISTEXT(overallRate),"Effectuez l’étape 1",IF($C1719="Yes","Use Step 2a) Weekly for employees on leave with pay",IF(OR(COUNT($D1719,E1719)&lt;&gt;2,overallRate=0),0,IF(revenueReduction&gt;0.3,MAX(IF($B1719="Oui - sans lien de dépendance",MIN(2258,E1719,$D1719)*overallRate,MIN(2258,E1719)*overallRate),ROUND(MAX(IF($B1719="Non - avec lien de dépendance",0,MIN((0.75*E1719),1694)),MIN(E1719,(0.75*$D1719),1694)),2)),IF($B1719="Non - avec lien de dépendance",MIN(1129,E1719,$D1719)*overallRate,MIN(2258,E1719)*overallRate)))))</f>
        <v>Effectuez l’étape 1</v>
      </c>
      <c r="H1719" s="68" t="str">
        <f>IF(ISTEXT(overallRate),"Effectuez l’étape 1",IF($C1719="Yes","Use Step 2a) Weekly for employees on leave with pay",IF(OR(COUNT($D1719,F1719)&lt;&gt;2,overallRate=0),0,IF(revenueReduction&gt;0.3,MAX(IF($B1719="Oui - sans lien de dépendance",MIN(2258,F1719,$D1719)*overallRate,MIN(2258,F1719)*overallRate),ROUND(MAX(IF($B1719="Non - avec lien de dépendance",0,MIN((0.75*F1719),1694)),MIN(F1719,(0.75*$D1719),1694)),2)),IF($B1719="Non - avec lien de dépendance",MIN(1129,F1719,$D1719)*overallRate,MIN(2258,F1719)*overallRate)))))</f>
        <v>Effectuez l’étape 1</v>
      </c>
      <c r="I1719" s="3">
        <f t="shared" si="26"/>
        <v>0</v>
      </c>
    </row>
    <row r="1720" spans="7:9" x14ac:dyDescent="0.5">
      <c r="G1720" s="68" t="str">
        <f>IF(ISTEXT(overallRate),"Effectuez l’étape 1",IF($C1720="Yes","Use Step 2a) Weekly for employees on leave with pay",IF(OR(COUNT($D1720,E1720)&lt;&gt;2,overallRate=0),0,IF(revenueReduction&gt;0.3,MAX(IF($B1720="Oui - sans lien de dépendance",MIN(2258,E1720,$D1720)*overallRate,MIN(2258,E1720)*overallRate),ROUND(MAX(IF($B1720="Non - avec lien de dépendance",0,MIN((0.75*E1720),1694)),MIN(E1720,(0.75*$D1720),1694)),2)),IF($B1720="Non - avec lien de dépendance",MIN(1129,E1720,$D1720)*overallRate,MIN(2258,E1720)*overallRate)))))</f>
        <v>Effectuez l’étape 1</v>
      </c>
      <c r="H1720" s="68" t="str">
        <f>IF(ISTEXT(overallRate),"Effectuez l’étape 1",IF($C1720="Yes","Use Step 2a) Weekly for employees on leave with pay",IF(OR(COUNT($D1720,F1720)&lt;&gt;2,overallRate=0),0,IF(revenueReduction&gt;0.3,MAX(IF($B1720="Oui - sans lien de dépendance",MIN(2258,F1720,$D1720)*overallRate,MIN(2258,F1720)*overallRate),ROUND(MAX(IF($B1720="Non - avec lien de dépendance",0,MIN((0.75*F1720),1694)),MIN(F1720,(0.75*$D1720),1694)),2)),IF($B1720="Non - avec lien de dépendance",MIN(1129,F1720,$D1720)*overallRate,MIN(2258,F1720)*overallRate)))))</f>
        <v>Effectuez l’étape 1</v>
      </c>
      <c r="I1720" s="3">
        <f t="shared" si="26"/>
        <v>0</v>
      </c>
    </row>
    <row r="1721" spans="7:9" x14ac:dyDescent="0.5">
      <c r="G1721" s="68" t="str">
        <f>IF(ISTEXT(overallRate),"Effectuez l’étape 1",IF($C1721="Yes","Use Step 2a) Weekly for employees on leave with pay",IF(OR(COUNT($D1721,E1721)&lt;&gt;2,overallRate=0),0,IF(revenueReduction&gt;0.3,MAX(IF($B1721="Oui - sans lien de dépendance",MIN(2258,E1721,$D1721)*overallRate,MIN(2258,E1721)*overallRate),ROUND(MAX(IF($B1721="Non - avec lien de dépendance",0,MIN((0.75*E1721),1694)),MIN(E1721,(0.75*$D1721),1694)),2)),IF($B1721="Non - avec lien de dépendance",MIN(1129,E1721,$D1721)*overallRate,MIN(2258,E1721)*overallRate)))))</f>
        <v>Effectuez l’étape 1</v>
      </c>
      <c r="H1721" s="68" t="str">
        <f>IF(ISTEXT(overallRate),"Effectuez l’étape 1",IF($C1721="Yes","Use Step 2a) Weekly for employees on leave with pay",IF(OR(COUNT($D1721,F1721)&lt;&gt;2,overallRate=0),0,IF(revenueReduction&gt;0.3,MAX(IF($B1721="Oui - sans lien de dépendance",MIN(2258,F1721,$D1721)*overallRate,MIN(2258,F1721)*overallRate),ROUND(MAX(IF($B1721="Non - avec lien de dépendance",0,MIN((0.75*F1721),1694)),MIN(F1721,(0.75*$D1721),1694)),2)),IF($B1721="Non - avec lien de dépendance",MIN(1129,F1721,$D1721)*overallRate,MIN(2258,F1721)*overallRate)))))</f>
        <v>Effectuez l’étape 1</v>
      </c>
      <c r="I1721" s="3">
        <f t="shared" si="26"/>
        <v>0</v>
      </c>
    </row>
    <row r="1722" spans="7:9" x14ac:dyDescent="0.5">
      <c r="G1722" s="68" t="str">
        <f>IF(ISTEXT(overallRate),"Effectuez l’étape 1",IF($C1722="Yes","Use Step 2a) Weekly for employees on leave with pay",IF(OR(COUNT($D1722,E1722)&lt;&gt;2,overallRate=0),0,IF(revenueReduction&gt;0.3,MAX(IF($B1722="Oui - sans lien de dépendance",MIN(2258,E1722,$D1722)*overallRate,MIN(2258,E1722)*overallRate),ROUND(MAX(IF($B1722="Non - avec lien de dépendance",0,MIN((0.75*E1722),1694)),MIN(E1722,(0.75*$D1722),1694)),2)),IF($B1722="Non - avec lien de dépendance",MIN(1129,E1722,$D1722)*overallRate,MIN(2258,E1722)*overallRate)))))</f>
        <v>Effectuez l’étape 1</v>
      </c>
      <c r="H1722" s="68" t="str">
        <f>IF(ISTEXT(overallRate),"Effectuez l’étape 1",IF($C1722="Yes","Use Step 2a) Weekly for employees on leave with pay",IF(OR(COUNT($D1722,F1722)&lt;&gt;2,overallRate=0),0,IF(revenueReduction&gt;0.3,MAX(IF($B1722="Oui - sans lien de dépendance",MIN(2258,F1722,$D1722)*overallRate,MIN(2258,F1722)*overallRate),ROUND(MAX(IF($B1722="Non - avec lien de dépendance",0,MIN((0.75*F1722),1694)),MIN(F1722,(0.75*$D1722),1694)),2)),IF($B1722="Non - avec lien de dépendance",MIN(1129,F1722,$D1722)*overallRate,MIN(2258,F1722)*overallRate)))))</f>
        <v>Effectuez l’étape 1</v>
      </c>
      <c r="I1722" s="3">
        <f t="shared" si="26"/>
        <v>0</v>
      </c>
    </row>
    <row r="1723" spans="7:9" x14ac:dyDescent="0.5">
      <c r="G1723" s="68" t="str">
        <f>IF(ISTEXT(overallRate),"Effectuez l’étape 1",IF($C1723="Yes","Use Step 2a) Weekly for employees on leave with pay",IF(OR(COUNT($D1723,E1723)&lt;&gt;2,overallRate=0),0,IF(revenueReduction&gt;0.3,MAX(IF($B1723="Oui - sans lien de dépendance",MIN(2258,E1723,$D1723)*overallRate,MIN(2258,E1723)*overallRate),ROUND(MAX(IF($B1723="Non - avec lien de dépendance",0,MIN((0.75*E1723),1694)),MIN(E1723,(0.75*$D1723),1694)),2)),IF($B1723="Non - avec lien de dépendance",MIN(1129,E1723,$D1723)*overallRate,MIN(2258,E1723)*overallRate)))))</f>
        <v>Effectuez l’étape 1</v>
      </c>
      <c r="H1723" s="68" t="str">
        <f>IF(ISTEXT(overallRate),"Effectuez l’étape 1",IF($C1723="Yes","Use Step 2a) Weekly for employees on leave with pay",IF(OR(COUNT($D1723,F1723)&lt;&gt;2,overallRate=0),0,IF(revenueReduction&gt;0.3,MAX(IF($B1723="Oui - sans lien de dépendance",MIN(2258,F1723,$D1723)*overallRate,MIN(2258,F1723)*overallRate),ROUND(MAX(IF($B1723="Non - avec lien de dépendance",0,MIN((0.75*F1723),1694)),MIN(F1723,(0.75*$D1723),1694)),2)),IF($B1723="Non - avec lien de dépendance",MIN(1129,F1723,$D1723)*overallRate,MIN(2258,F1723)*overallRate)))))</f>
        <v>Effectuez l’étape 1</v>
      </c>
      <c r="I1723" s="3">
        <f t="shared" si="26"/>
        <v>0</v>
      </c>
    </row>
    <row r="1724" spans="7:9" x14ac:dyDescent="0.5">
      <c r="G1724" s="68" t="str">
        <f>IF(ISTEXT(overallRate),"Effectuez l’étape 1",IF($C1724="Yes","Use Step 2a) Weekly for employees on leave with pay",IF(OR(COUNT($D1724,E1724)&lt;&gt;2,overallRate=0),0,IF(revenueReduction&gt;0.3,MAX(IF($B1724="Oui - sans lien de dépendance",MIN(2258,E1724,$D1724)*overallRate,MIN(2258,E1724)*overallRate),ROUND(MAX(IF($B1724="Non - avec lien de dépendance",0,MIN((0.75*E1724),1694)),MIN(E1724,(0.75*$D1724),1694)),2)),IF($B1724="Non - avec lien de dépendance",MIN(1129,E1724,$D1724)*overallRate,MIN(2258,E1724)*overallRate)))))</f>
        <v>Effectuez l’étape 1</v>
      </c>
      <c r="H1724" s="68" t="str">
        <f>IF(ISTEXT(overallRate),"Effectuez l’étape 1",IF($C1724="Yes","Use Step 2a) Weekly for employees on leave with pay",IF(OR(COUNT($D1724,F1724)&lt;&gt;2,overallRate=0),0,IF(revenueReduction&gt;0.3,MAX(IF($B1724="Oui - sans lien de dépendance",MIN(2258,F1724,$D1724)*overallRate,MIN(2258,F1724)*overallRate),ROUND(MAX(IF($B1724="Non - avec lien de dépendance",0,MIN((0.75*F1724),1694)),MIN(F1724,(0.75*$D1724),1694)),2)),IF($B1724="Non - avec lien de dépendance",MIN(1129,F1724,$D1724)*overallRate,MIN(2258,F1724)*overallRate)))))</f>
        <v>Effectuez l’étape 1</v>
      </c>
      <c r="I1724" s="3">
        <f t="shared" si="26"/>
        <v>0</v>
      </c>
    </row>
    <row r="1725" spans="7:9" x14ac:dyDescent="0.5">
      <c r="G1725" s="68" t="str">
        <f>IF(ISTEXT(overallRate),"Effectuez l’étape 1",IF($C1725="Yes","Use Step 2a) Weekly for employees on leave with pay",IF(OR(COUNT($D1725,E1725)&lt;&gt;2,overallRate=0),0,IF(revenueReduction&gt;0.3,MAX(IF($B1725="Oui - sans lien de dépendance",MIN(2258,E1725,$D1725)*overallRate,MIN(2258,E1725)*overallRate),ROUND(MAX(IF($B1725="Non - avec lien de dépendance",0,MIN((0.75*E1725),1694)),MIN(E1725,(0.75*$D1725),1694)),2)),IF($B1725="Non - avec lien de dépendance",MIN(1129,E1725,$D1725)*overallRate,MIN(2258,E1725)*overallRate)))))</f>
        <v>Effectuez l’étape 1</v>
      </c>
      <c r="H1725" s="68" t="str">
        <f>IF(ISTEXT(overallRate),"Effectuez l’étape 1",IF($C1725="Yes","Use Step 2a) Weekly for employees on leave with pay",IF(OR(COUNT($D1725,F1725)&lt;&gt;2,overallRate=0),0,IF(revenueReduction&gt;0.3,MAX(IF($B1725="Oui - sans lien de dépendance",MIN(2258,F1725,$D1725)*overallRate,MIN(2258,F1725)*overallRate),ROUND(MAX(IF($B1725="Non - avec lien de dépendance",0,MIN((0.75*F1725),1694)),MIN(F1725,(0.75*$D1725),1694)),2)),IF($B1725="Non - avec lien de dépendance",MIN(1129,F1725,$D1725)*overallRate,MIN(2258,F1725)*overallRate)))))</f>
        <v>Effectuez l’étape 1</v>
      </c>
      <c r="I1725" s="3">
        <f t="shared" si="26"/>
        <v>0</v>
      </c>
    </row>
    <row r="1726" spans="7:9" x14ac:dyDescent="0.5">
      <c r="G1726" s="68" t="str">
        <f>IF(ISTEXT(overallRate),"Effectuez l’étape 1",IF($C1726="Yes","Use Step 2a) Weekly for employees on leave with pay",IF(OR(COUNT($D1726,E1726)&lt;&gt;2,overallRate=0),0,IF(revenueReduction&gt;0.3,MAX(IF($B1726="Oui - sans lien de dépendance",MIN(2258,E1726,$D1726)*overallRate,MIN(2258,E1726)*overallRate),ROUND(MAX(IF($B1726="Non - avec lien de dépendance",0,MIN((0.75*E1726),1694)),MIN(E1726,(0.75*$D1726),1694)),2)),IF($B1726="Non - avec lien de dépendance",MIN(1129,E1726,$D1726)*overallRate,MIN(2258,E1726)*overallRate)))))</f>
        <v>Effectuez l’étape 1</v>
      </c>
      <c r="H1726" s="68" t="str">
        <f>IF(ISTEXT(overallRate),"Effectuez l’étape 1",IF($C1726="Yes","Use Step 2a) Weekly for employees on leave with pay",IF(OR(COUNT($D1726,F1726)&lt;&gt;2,overallRate=0),0,IF(revenueReduction&gt;0.3,MAX(IF($B1726="Oui - sans lien de dépendance",MIN(2258,F1726,$D1726)*overallRate,MIN(2258,F1726)*overallRate),ROUND(MAX(IF($B1726="Non - avec lien de dépendance",0,MIN((0.75*F1726),1694)),MIN(F1726,(0.75*$D1726),1694)),2)),IF($B1726="Non - avec lien de dépendance",MIN(1129,F1726,$D1726)*overallRate,MIN(2258,F1726)*overallRate)))))</f>
        <v>Effectuez l’étape 1</v>
      </c>
      <c r="I1726" s="3">
        <f t="shared" si="26"/>
        <v>0</v>
      </c>
    </row>
    <row r="1727" spans="7:9" x14ac:dyDescent="0.5">
      <c r="G1727" s="68" t="str">
        <f>IF(ISTEXT(overallRate),"Effectuez l’étape 1",IF($C1727="Yes","Use Step 2a) Weekly for employees on leave with pay",IF(OR(COUNT($D1727,E1727)&lt;&gt;2,overallRate=0),0,IF(revenueReduction&gt;0.3,MAX(IF($B1727="Oui - sans lien de dépendance",MIN(2258,E1727,$D1727)*overallRate,MIN(2258,E1727)*overallRate),ROUND(MAX(IF($B1727="Non - avec lien de dépendance",0,MIN((0.75*E1727),1694)),MIN(E1727,(0.75*$D1727),1694)),2)),IF($B1727="Non - avec lien de dépendance",MIN(1129,E1727,$D1727)*overallRate,MIN(2258,E1727)*overallRate)))))</f>
        <v>Effectuez l’étape 1</v>
      </c>
      <c r="H1727" s="68" t="str">
        <f>IF(ISTEXT(overallRate),"Effectuez l’étape 1",IF($C1727="Yes","Use Step 2a) Weekly for employees on leave with pay",IF(OR(COUNT($D1727,F1727)&lt;&gt;2,overallRate=0),0,IF(revenueReduction&gt;0.3,MAX(IF($B1727="Oui - sans lien de dépendance",MIN(2258,F1727,$D1727)*overallRate,MIN(2258,F1727)*overallRate),ROUND(MAX(IF($B1727="Non - avec lien de dépendance",0,MIN((0.75*F1727),1694)),MIN(F1727,(0.75*$D1727),1694)),2)),IF($B1727="Non - avec lien de dépendance",MIN(1129,F1727,$D1727)*overallRate,MIN(2258,F1727)*overallRate)))))</f>
        <v>Effectuez l’étape 1</v>
      </c>
      <c r="I1727" s="3">
        <f t="shared" si="26"/>
        <v>0</v>
      </c>
    </row>
    <row r="1728" spans="7:9" x14ac:dyDescent="0.5">
      <c r="G1728" s="68" t="str">
        <f>IF(ISTEXT(overallRate),"Effectuez l’étape 1",IF($C1728="Yes","Use Step 2a) Weekly for employees on leave with pay",IF(OR(COUNT($D1728,E1728)&lt;&gt;2,overallRate=0),0,IF(revenueReduction&gt;0.3,MAX(IF($B1728="Oui - sans lien de dépendance",MIN(2258,E1728,$D1728)*overallRate,MIN(2258,E1728)*overallRate),ROUND(MAX(IF($B1728="Non - avec lien de dépendance",0,MIN((0.75*E1728),1694)),MIN(E1728,(0.75*$D1728),1694)),2)),IF($B1728="Non - avec lien de dépendance",MIN(1129,E1728,$D1728)*overallRate,MIN(2258,E1728)*overallRate)))))</f>
        <v>Effectuez l’étape 1</v>
      </c>
      <c r="H1728" s="68" t="str">
        <f>IF(ISTEXT(overallRate),"Effectuez l’étape 1",IF($C1728="Yes","Use Step 2a) Weekly for employees on leave with pay",IF(OR(COUNT($D1728,F1728)&lt;&gt;2,overallRate=0),0,IF(revenueReduction&gt;0.3,MAX(IF($B1728="Oui - sans lien de dépendance",MIN(2258,F1728,$D1728)*overallRate,MIN(2258,F1728)*overallRate),ROUND(MAX(IF($B1728="Non - avec lien de dépendance",0,MIN((0.75*F1728),1694)),MIN(F1728,(0.75*$D1728),1694)),2)),IF($B1728="Non - avec lien de dépendance",MIN(1129,F1728,$D1728)*overallRate,MIN(2258,F1728)*overallRate)))))</f>
        <v>Effectuez l’étape 1</v>
      </c>
      <c r="I1728" s="3">
        <f t="shared" si="26"/>
        <v>0</v>
      </c>
    </row>
    <row r="1729" spans="7:9" x14ac:dyDescent="0.5">
      <c r="G1729" s="68" t="str">
        <f>IF(ISTEXT(overallRate),"Effectuez l’étape 1",IF($C1729="Yes","Use Step 2a) Weekly for employees on leave with pay",IF(OR(COUNT($D1729,E1729)&lt;&gt;2,overallRate=0),0,IF(revenueReduction&gt;0.3,MAX(IF($B1729="Oui - sans lien de dépendance",MIN(2258,E1729,$D1729)*overallRate,MIN(2258,E1729)*overallRate),ROUND(MAX(IF($B1729="Non - avec lien de dépendance",0,MIN((0.75*E1729),1694)),MIN(E1729,(0.75*$D1729),1694)),2)),IF($B1729="Non - avec lien de dépendance",MIN(1129,E1729,$D1729)*overallRate,MIN(2258,E1729)*overallRate)))))</f>
        <v>Effectuez l’étape 1</v>
      </c>
      <c r="H1729" s="68" t="str">
        <f>IF(ISTEXT(overallRate),"Effectuez l’étape 1",IF($C1729="Yes","Use Step 2a) Weekly for employees on leave with pay",IF(OR(COUNT($D1729,F1729)&lt;&gt;2,overallRate=0),0,IF(revenueReduction&gt;0.3,MAX(IF($B1729="Oui - sans lien de dépendance",MIN(2258,F1729,$D1729)*overallRate,MIN(2258,F1729)*overallRate),ROUND(MAX(IF($B1729="Non - avec lien de dépendance",0,MIN((0.75*F1729),1694)),MIN(F1729,(0.75*$D1729),1694)),2)),IF($B1729="Non - avec lien de dépendance",MIN(1129,F1729,$D1729)*overallRate,MIN(2258,F1729)*overallRate)))))</f>
        <v>Effectuez l’étape 1</v>
      </c>
      <c r="I1729" s="3">
        <f t="shared" si="26"/>
        <v>0</v>
      </c>
    </row>
    <row r="1730" spans="7:9" x14ac:dyDescent="0.5">
      <c r="G1730" s="68" t="str">
        <f>IF(ISTEXT(overallRate),"Effectuez l’étape 1",IF($C1730="Yes","Use Step 2a) Weekly for employees on leave with pay",IF(OR(COUNT($D1730,E1730)&lt;&gt;2,overallRate=0),0,IF(revenueReduction&gt;0.3,MAX(IF($B1730="Oui - sans lien de dépendance",MIN(2258,E1730,$D1730)*overallRate,MIN(2258,E1730)*overallRate),ROUND(MAX(IF($B1730="Non - avec lien de dépendance",0,MIN((0.75*E1730),1694)),MIN(E1730,(0.75*$D1730),1694)),2)),IF($B1730="Non - avec lien de dépendance",MIN(1129,E1730,$D1730)*overallRate,MIN(2258,E1730)*overallRate)))))</f>
        <v>Effectuez l’étape 1</v>
      </c>
      <c r="H1730" s="68" t="str">
        <f>IF(ISTEXT(overallRate),"Effectuez l’étape 1",IF($C1730="Yes","Use Step 2a) Weekly for employees on leave with pay",IF(OR(COUNT($D1730,F1730)&lt;&gt;2,overallRate=0),0,IF(revenueReduction&gt;0.3,MAX(IF($B1730="Oui - sans lien de dépendance",MIN(2258,F1730,$D1730)*overallRate,MIN(2258,F1730)*overallRate),ROUND(MAX(IF($B1730="Non - avec lien de dépendance",0,MIN((0.75*F1730),1694)),MIN(F1730,(0.75*$D1730),1694)),2)),IF($B1730="Non - avec lien de dépendance",MIN(1129,F1730,$D1730)*overallRate,MIN(2258,F1730)*overallRate)))))</f>
        <v>Effectuez l’étape 1</v>
      </c>
      <c r="I1730" s="3">
        <f t="shared" si="26"/>
        <v>0</v>
      </c>
    </row>
    <row r="1731" spans="7:9" x14ac:dyDescent="0.5">
      <c r="G1731" s="68" t="str">
        <f>IF(ISTEXT(overallRate),"Effectuez l’étape 1",IF($C1731="Yes","Use Step 2a) Weekly for employees on leave with pay",IF(OR(COUNT($D1731,E1731)&lt;&gt;2,overallRate=0),0,IF(revenueReduction&gt;0.3,MAX(IF($B1731="Oui - sans lien de dépendance",MIN(2258,E1731,$D1731)*overallRate,MIN(2258,E1731)*overallRate),ROUND(MAX(IF($B1731="Non - avec lien de dépendance",0,MIN((0.75*E1731),1694)),MIN(E1731,(0.75*$D1731),1694)),2)),IF($B1731="Non - avec lien de dépendance",MIN(1129,E1731,$D1731)*overallRate,MIN(2258,E1731)*overallRate)))))</f>
        <v>Effectuez l’étape 1</v>
      </c>
      <c r="H1731" s="68" t="str">
        <f>IF(ISTEXT(overallRate),"Effectuez l’étape 1",IF($C1731="Yes","Use Step 2a) Weekly for employees on leave with pay",IF(OR(COUNT($D1731,F1731)&lt;&gt;2,overallRate=0),0,IF(revenueReduction&gt;0.3,MAX(IF($B1731="Oui - sans lien de dépendance",MIN(2258,F1731,$D1731)*overallRate,MIN(2258,F1731)*overallRate),ROUND(MAX(IF($B1731="Non - avec lien de dépendance",0,MIN((0.75*F1731),1694)),MIN(F1731,(0.75*$D1731),1694)),2)),IF($B1731="Non - avec lien de dépendance",MIN(1129,F1731,$D1731)*overallRate,MIN(2258,F1731)*overallRate)))))</f>
        <v>Effectuez l’étape 1</v>
      </c>
      <c r="I1731" s="3">
        <f t="shared" si="26"/>
        <v>0</v>
      </c>
    </row>
    <row r="1732" spans="7:9" x14ac:dyDescent="0.5">
      <c r="G1732" s="68" t="str">
        <f>IF(ISTEXT(overallRate),"Effectuez l’étape 1",IF($C1732="Yes","Use Step 2a) Weekly for employees on leave with pay",IF(OR(COUNT($D1732,E1732)&lt;&gt;2,overallRate=0),0,IF(revenueReduction&gt;0.3,MAX(IF($B1732="Oui - sans lien de dépendance",MIN(2258,E1732,$D1732)*overallRate,MIN(2258,E1732)*overallRate),ROUND(MAX(IF($B1732="Non - avec lien de dépendance",0,MIN((0.75*E1732),1694)),MIN(E1732,(0.75*$D1732),1694)),2)),IF($B1732="Non - avec lien de dépendance",MIN(1129,E1732,$D1732)*overallRate,MIN(2258,E1732)*overallRate)))))</f>
        <v>Effectuez l’étape 1</v>
      </c>
      <c r="H1732" s="68" t="str">
        <f>IF(ISTEXT(overallRate),"Effectuez l’étape 1",IF($C1732="Yes","Use Step 2a) Weekly for employees on leave with pay",IF(OR(COUNT($D1732,F1732)&lt;&gt;2,overallRate=0),0,IF(revenueReduction&gt;0.3,MAX(IF($B1732="Oui - sans lien de dépendance",MIN(2258,F1732,$D1732)*overallRate,MIN(2258,F1732)*overallRate),ROUND(MAX(IF($B1732="Non - avec lien de dépendance",0,MIN((0.75*F1732),1694)),MIN(F1732,(0.75*$D1732),1694)),2)),IF($B1732="Non - avec lien de dépendance",MIN(1129,F1732,$D1732)*overallRate,MIN(2258,F1732)*overallRate)))))</f>
        <v>Effectuez l’étape 1</v>
      </c>
      <c r="I1732" s="3">
        <f t="shared" si="26"/>
        <v>0</v>
      </c>
    </row>
    <row r="1733" spans="7:9" x14ac:dyDescent="0.5">
      <c r="G1733" s="68" t="str">
        <f>IF(ISTEXT(overallRate),"Effectuez l’étape 1",IF($C1733="Yes","Use Step 2a) Weekly for employees on leave with pay",IF(OR(COUNT($D1733,E1733)&lt;&gt;2,overallRate=0),0,IF(revenueReduction&gt;0.3,MAX(IF($B1733="Oui - sans lien de dépendance",MIN(2258,E1733,$D1733)*overallRate,MIN(2258,E1733)*overallRate),ROUND(MAX(IF($B1733="Non - avec lien de dépendance",0,MIN((0.75*E1733),1694)),MIN(E1733,(0.75*$D1733),1694)),2)),IF($B1733="Non - avec lien de dépendance",MIN(1129,E1733,$D1733)*overallRate,MIN(2258,E1733)*overallRate)))))</f>
        <v>Effectuez l’étape 1</v>
      </c>
      <c r="H1733" s="68" t="str">
        <f>IF(ISTEXT(overallRate),"Effectuez l’étape 1",IF($C1733="Yes","Use Step 2a) Weekly for employees on leave with pay",IF(OR(COUNT($D1733,F1733)&lt;&gt;2,overallRate=0),0,IF(revenueReduction&gt;0.3,MAX(IF($B1733="Oui - sans lien de dépendance",MIN(2258,F1733,$D1733)*overallRate,MIN(2258,F1733)*overallRate),ROUND(MAX(IF($B1733="Non - avec lien de dépendance",0,MIN((0.75*F1733),1694)),MIN(F1733,(0.75*$D1733),1694)),2)),IF($B1733="Non - avec lien de dépendance",MIN(1129,F1733,$D1733)*overallRate,MIN(2258,F1733)*overallRate)))))</f>
        <v>Effectuez l’étape 1</v>
      </c>
      <c r="I1733" s="3">
        <f t="shared" si="26"/>
        <v>0</v>
      </c>
    </row>
    <row r="1734" spans="7:9" x14ac:dyDescent="0.5">
      <c r="G1734" s="68" t="str">
        <f>IF(ISTEXT(overallRate),"Effectuez l’étape 1",IF($C1734="Yes","Use Step 2a) Weekly for employees on leave with pay",IF(OR(COUNT($D1734,E1734)&lt;&gt;2,overallRate=0),0,IF(revenueReduction&gt;0.3,MAX(IF($B1734="Oui - sans lien de dépendance",MIN(2258,E1734,$D1734)*overallRate,MIN(2258,E1734)*overallRate),ROUND(MAX(IF($B1734="Non - avec lien de dépendance",0,MIN((0.75*E1734),1694)),MIN(E1734,(0.75*$D1734),1694)),2)),IF($B1734="Non - avec lien de dépendance",MIN(1129,E1734,$D1734)*overallRate,MIN(2258,E1734)*overallRate)))))</f>
        <v>Effectuez l’étape 1</v>
      </c>
      <c r="H1734" s="68" t="str">
        <f>IF(ISTEXT(overallRate),"Effectuez l’étape 1",IF($C1734="Yes","Use Step 2a) Weekly for employees on leave with pay",IF(OR(COUNT($D1734,F1734)&lt;&gt;2,overallRate=0),0,IF(revenueReduction&gt;0.3,MAX(IF($B1734="Oui - sans lien de dépendance",MIN(2258,F1734,$D1734)*overallRate,MIN(2258,F1734)*overallRate),ROUND(MAX(IF($B1734="Non - avec lien de dépendance",0,MIN((0.75*F1734),1694)),MIN(F1734,(0.75*$D1734),1694)),2)),IF($B1734="Non - avec lien de dépendance",MIN(1129,F1734,$D1734)*overallRate,MIN(2258,F1734)*overallRate)))))</f>
        <v>Effectuez l’étape 1</v>
      </c>
      <c r="I1734" s="3">
        <f t="shared" si="26"/>
        <v>0</v>
      </c>
    </row>
    <row r="1735" spans="7:9" x14ac:dyDescent="0.5">
      <c r="G1735" s="68" t="str">
        <f>IF(ISTEXT(overallRate),"Effectuez l’étape 1",IF($C1735="Yes","Use Step 2a) Weekly for employees on leave with pay",IF(OR(COUNT($D1735,E1735)&lt;&gt;2,overallRate=0),0,IF(revenueReduction&gt;0.3,MAX(IF($B1735="Oui - sans lien de dépendance",MIN(2258,E1735,$D1735)*overallRate,MIN(2258,E1735)*overallRate),ROUND(MAX(IF($B1735="Non - avec lien de dépendance",0,MIN((0.75*E1735),1694)),MIN(E1735,(0.75*$D1735),1694)),2)),IF($B1735="Non - avec lien de dépendance",MIN(1129,E1735,$D1735)*overallRate,MIN(2258,E1735)*overallRate)))))</f>
        <v>Effectuez l’étape 1</v>
      </c>
      <c r="H1735" s="68" t="str">
        <f>IF(ISTEXT(overallRate),"Effectuez l’étape 1",IF($C1735="Yes","Use Step 2a) Weekly for employees on leave with pay",IF(OR(COUNT($D1735,F1735)&lt;&gt;2,overallRate=0),0,IF(revenueReduction&gt;0.3,MAX(IF($B1735="Oui - sans lien de dépendance",MIN(2258,F1735,$D1735)*overallRate,MIN(2258,F1735)*overallRate),ROUND(MAX(IF($B1735="Non - avec lien de dépendance",0,MIN((0.75*F1735),1694)),MIN(F1735,(0.75*$D1735),1694)),2)),IF($B1735="Non - avec lien de dépendance",MIN(1129,F1735,$D1735)*overallRate,MIN(2258,F1735)*overallRate)))))</f>
        <v>Effectuez l’étape 1</v>
      </c>
      <c r="I1735" s="3">
        <f t="shared" ref="I1735:I1798" si="27">IF(AND(COUNT(B1735:F1735)&gt;0,OR(COUNT(D1735:F1735)&lt;&gt;3,ISBLANK(B1735))),"Fill out all amounts",IF(COUNTIF(E1735:F1735,0)&gt;0,0,SUM(G1735:H1735)))</f>
        <v>0</v>
      </c>
    </row>
    <row r="1736" spans="7:9" x14ac:dyDescent="0.5">
      <c r="G1736" s="68" t="str">
        <f>IF(ISTEXT(overallRate),"Effectuez l’étape 1",IF($C1736="Yes","Use Step 2a) Weekly for employees on leave with pay",IF(OR(COUNT($D1736,E1736)&lt;&gt;2,overallRate=0),0,IF(revenueReduction&gt;0.3,MAX(IF($B1736="Oui - sans lien de dépendance",MIN(2258,E1736,$D1736)*overallRate,MIN(2258,E1736)*overallRate),ROUND(MAX(IF($B1736="Non - avec lien de dépendance",0,MIN((0.75*E1736),1694)),MIN(E1736,(0.75*$D1736),1694)),2)),IF($B1736="Non - avec lien de dépendance",MIN(1129,E1736,$D1736)*overallRate,MIN(2258,E1736)*overallRate)))))</f>
        <v>Effectuez l’étape 1</v>
      </c>
      <c r="H1736" s="68" t="str">
        <f>IF(ISTEXT(overallRate),"Effectuez l’étape 1",IF($C1736="Yes","Use Step 2a) Weekly for employees on leave with pay",IF(OR(COUNT($D1736,F1736)&lt;&gt;2,overallRate=0),0,IF(revenueReduction&gt;0.3,MAX(IF($B1736="Oui - sans lien de dépendance",MIN(2258,F1736,$D1736)*overallRate,MIN(2258,F1736)*overallRate),ROUND(MAX(IF($B1736="Non - avec lien de dépendance",0,MIN((0.75*F1736),1694)),MIN(F1736,(0.75*$D1736),1694)),2)),IF($B1736="Non - avec lien de dépendance",MIN(1129,F1736,$D1736)*overallRate,MIN(2258,F1736)*overallRate)))))</f>
        <v>Effectuez l’étape 1</v>
      </c>
      <c r="I1736" s="3">
        <f t="shared" si="27"/>
        <v>0</v>
      </c>
    </row>
    <row r="1737" spans="7:9" x14ac:dyDescent="0.5">
      <c r="G1737" s="68" t="str">
        <f>IF(ISTEXT(overallRate),"Effectuez l’étape 1",IF($C1737="Yes","Use Step 2a) Weekly for employees on leave with pay",IF(OR(COUNT($D1737,E1737)&lt;&gt;2,overallRate=0),0,IF(revenueReduction&gt;0.3,MAX(IF($B1737="Oui - sans lien de dépendance",MIN(2258,E1737,$D1737)*overallRate,MIN(2258,E1737)*overallRate),ROUND(MAX(IF($B1737="Non - avec lien de dépendance",0,MIN((0.75*E1737),1694)),MIN(E1737,(0.75*$D1737),1694)),2)),IF($B1737="Non - avec lien de dépendance",MIN(1129,E1737,$D1737)*overallRate,MIN(2258,E1737)*overallRate)))))</f>
        <v>Effectuez l’étape 1</v>
      </c>
      <c r="H1737" s="68" t="str">
        <f>IF(ISTEXT(overallRate),"Effectuez l’étape 1",IF($C1737="Yes","Use Step 2a) Weekly for employees on leave with pay",IF(OR(COUNT($D1737,F1737)&lt;&gt;2,overallRate=0),0,IF(revenueReduction&gt;0.3,MAX(IF($B1737="Oui - sans lien de dépendance",MIN(2258,F1737,$D1737)*overallRate,MIN(2258,F1737)*overallRate),ROUND(MAX(IF($B1737="Non - avec lien de dépendance",0,MIN((0.75*F1737),1694)),MIN(F1737,(0.75*$D1737),1694)),2)),IF($B1737="Non - avec lien de dépendance",MIN(1129,F1737,$D1737)*overallRate,MIN(2258,F1737)*overallRate)))))</f>
        <v>Effectuez l’étape 1</v>
      </c>
      <c r="I1737" s="3">
        <f t="shared" si="27"/>
        <v>0</v>
      </c>
    </row>
    <row r="1738" spans="7:9" x14ac:dyDescent="0.5">
      <c r="G1738" s="68" t="str">
        <f>IF(ISTEXT(overallRate),"Effectuez l’étape 1",IF($C1738="Yes","Use Step 2a) Weekly for employees on leave with pay",IF(OR(COUNT($D1738,E1738)&lt;&gt;2,overallRate=0),0,IF(revenueReduction&gt;0.3,MAX(IF($B1738="Oui - sans lien de dépendance",MIN(2258,E1738,$D1738)*overallRate,MIN(2258,E1738)*overallRate),ROUND(MAX(IF($B1738="Non - avec lien de dépendance",0,MIN((0.75*E1738),1694)),MIN(E1738,(0.75*$D1738),1694)),2)),IF($B1738="Non - avec lien de dépendance",MIN(1129,E1738,$D1738)*overallRate,MIN(2258,E1738)*overallRate)))))</f>
        <v>Effectuez l’étape 1</v>
      </c>
      <c r="H1738" s="68" t="str">
        <f>IF(ISTEXT(overallRate),"Effectuez l’étape 1",IF($C1738="Yes","Use Step 2a) Weekly for employees on leave with pay",IF(OR(COUNT($D1738,F1738)&lt;&gt;2,overallRate=0),0,IF(revenueReduction&gt;0.3,MAX(IF($B1738="Oui - sans lien de dépendance",MIN(2258,F1738,$D1738)*overallRate,MIN(2258,F1738)*overallRate),ROUND(MAX(IF($B1738="Non - avec lien de dépendance",0,MIN((0.75*F1738),1694)),MIN(F1738,(0.75*$D1738),1694)),2)),IF($B1738="Non - avec lien de dépendance",MIN(1129,F1738,$D1738)*overallRate,MIN(2258,F1738)*overallRate)))))</f>
        <v>Effectuez l’étape 1</v>
      </c>
      <c r="I1738" s="3">
        <f t="shared" si="27"/>
        <v>0</v>
      </c>
    </row>
    <row r="1739" spans="7:9" x14ac:dyDescent="0.5">
      <c r="G1739" s="68" t="str">
        <f>IF(ISTEXT(overallRate),"Effectuez l’étape 1",IF($C1739="Yes","Use Step 2a) Weekly for employees on leave with pay",IF(OR(COUNT($D1739,E1739)&lt;&gt;2,overallRate=0),0,IF(revenueReduction&gt;0.3,MAX(IF($B1739="Oui - sans lien de dépendance",MIN(2258,E1739,$D1739)*overallRate,MIN(2258,E1739)*overallRate),ROUND(MAX(IF($B1739="Non - avec lien de dépendance",0,MIN((0.75*E1739),1694)),MIN(E1739,(0.75*$D1739),1694)),2)),IF($B1739="Non - avec lien de dépendance",MIN(1129,E1739,$D1739)*overallRate,MIN(2258,E1739)*overallRate)))))</f>
        <v>Effectuez l’étape 1</v>
      </c>
      <c r="H1739" s="68" t="str">
        <f>IF(ISTEXT(overallRate),"Effectuez l’étape 1",IF($C1739="Yes","Use Step 2a) Weekly for employees on leave with pay",IF(OR(COUNT($D1739,F1739)&lt;&gt;2,overallRate=0),0,IF(revenueReduction&gt;0.3,MAX(IF($B1739="Oui - sans lien de dépendance",MIN(2258,F1739,$D1739)*overallRate,MIN(2258,F1739)*overallRate),ROUND(MAX(IF($B1739="Non - avec lien de dépendance",0,MIN((0.75*F1739),1694)),MIN(F1739,(0.75*$D1739),1694)),2)),IF($B1739="Non - avec lien de dépendance",MIN(1129,F1739,$D1739)*overallRate,MIN(2258,F1739)*overallRate)))))</f>
        <v>Effectuez l’étape 1</v>
      </c>
      <c r="I1739" s="3">
        <f t="shared" si="27"/>
        <v>0</v>
      </c>
    </row>
    <row r="1740" spans="7:9" x14ac:dyDescent="0.5">
      <c r="G1740" s="68" t="str">
        <f>IF(ISTEXT(overallRate),"Effectuez l’étape 1",IF($C1740="Yes","Use Step 2a) Weekly for employees on leave with pay",IF(OR(COUNT($D1740,E1740)&lt;&gt;2,overallRate=0),0,IF(revenueReduction&gt;0.3,MAX(IF($B1740="Oui - sans lien de dépendance",MIN(2258,E1740,$D1740)*overallRate,MIN(2258,E1740)*overallRate),ROUND(MAX(IF($B1740="Non - avec lien de dépendance",0,MIN((0.75*E1740),1694)),MIN(E1740,(0.75*$D1740),1694)),2)),IF($B1740="Non - avec lien de dépendance",MIN(1129,E1740,$D1740)*overallRate,MIN(2258,E1740)*overallRate)))))</f>
        <v>Effectuez l’étape 1</v>
      </c>
      <c r="H1740" s="68" t="str">
        <f>IF(ISTEXT(overallRate),"Effectuez l’étape 1",IF($C1740="Yes","Use Step 2a) Weekly for employees on leave with pay",IF(OR(COUNT($D1740,F1740)&lt;&gt;2,overallRate=0),0,IF(revenueReduction&gt;0.3,MAX(IF($B1740="Oui - sans lien de dépendance",MIN(2258,F1740,$D1740)*overallRate,MIN(2258,F1740)*overallRate),ROUND(MAX(IF($B1740="Non - avec lien de dépendance",0,MIN((0.75*F1740),1694)),MIN(F1740,(0.75*$D1740),1694)),2)),IF($B1740="Non - avec lien de dépendance",MIN(1129,F1740,$D1740)*overallRate,MIN(2258,F1740)*overallRate)))))</f>
        <v>Effectuez l’étape 1</v>
      </c>
      <c r="I1740" s="3">
        <f t="shared" si="27"/>
        <v>0</v>
      </c>
    </row>
    <row r="1741" spans="7:9" x14ac:dyDescent="0.5">
      <c r="G1741" s="68" t="str">
        <f>IF(ISTEXT(overallRate),"Effectuez l’étape 1",IF($C1741="Yes","Use Step 2a) Weekly for employees on leave with pay",IF(OR(COUNT($D1741,E1741)&lt;&gt;2,overallRate=0),0,IF(revenueReduction&gt;0.3,MAX(IF($B1741="Oui - sans lien de dépendance",MIN(2258,E1741,$D1741)*overallRate,MIN(2258,E1741)*overallRate),ROUND(MAX(IF($B1741="Non - avec lien de dépendance",0,MIN((0.75*E1741),1694)),MIN(E1741,(0.75*$D1741),1694)),2)),IF($B1741="Non - avec lien de dépendance",MIN(1129,E1741,$D1741)*overallRate,MIN(2258,E1741)*overallRate)))))</f>
        <v>Effectuez l’étape 1</v>
      </c>
      <c r="H1741" s="68" t="str">
        <f>IF(ISTEXT(overallRate),"Effectuez l’étape 1",IF($C1741="Yes","Use Step 2a) Weekly for employees on leave with pay",IF(OR(COUNT($D1741,F1741)&lt;&gt;2,overallRate=0),0,IF(revenueReduction&gt;0.3,MAX(IF($B1741="Oui - sans lien de dépendance",MIN(2258,F1741,$D1741)*overallRate,MIN(2258,F1741)*overallRate),ROUND(MAX(IF($B1741="Non - avec lien de dépendance",0,MIN((0.75*F1741),1694)),MIN(F1741,(0.75*$D1741),1694)),2)),IF($B1741="Non - avec lien de dépendance",MIN(1129,F1741,$D1741)*overallRate,MIN(2258,F1741)*overallRate)))))</f>
        <v>Effectuez l’étape 1</v>
      </c>
      <c r="I1741" s="3">
        <f t="shared" si="27"/>
        <v>0</v>
      </c>
    </row>
    <row r="1742" spans="7:9" x14ac:dyDescent="0.5">
      <c r="G1742" s="68" t="str">
        <f>IF(ISTEXT(overallRate),"Effectuez l’étape 1",IF($C1742="Yes","Use Step 2a) Weekly for employees on leave with pay",IF(OR(COUNT($D1742,E1742)&lt;&gt;2,overallRate=0),0,IF(revenueReduction&gt;0.3,MAX(IF($B1742="Oui - sans lien de dépendance",MIN(2258,E1742,$D1742)*overallRate,MIN(2258,E1742)*overallRate),ROUND(MAX(IF($B1742="Non - avec lien de dépendance",0,MIN((0.75*E1742),1694)),MIN(E1742,(0.75*$D1742),1694)),2)),IF($B1742="Non - avec lien de dépendance",MIN(1129,E1742,$D1742)*overallRate,MIN(2258,E1742)*overallRate)))))</f>
        <v>Effectuez l’étape 1</v>
      </c>
      <c r="H1742" s="68" t="str">
        <f>IF(ISTEXT(overallRate),"Effectuez l’étape 1",IF($C1742="Yes","Use Step 2a) Weekly for employees on leave with pay",IF(OR(COUNT($D1742,F1742)&lt;&gt;2,overallRate=0),0,IF(revenueReduction&gt;0.3,MAX(IF($B1742="Oui - sans lien de dépendance",MIN(2258,F1742,$D1742)*overallRate,MIN(2258,F1742)*overallRate),ROUND(MAX(IF($B1742="Non - avec lien de dépendance",0,MIN((0.75*F1742),1694)),MIN(F1742,(0.75*$D1742),1694)),2)),IF($B1742="Non - avec lien de dépendance",MIN(1129,F1742,$D1742)*overallRate,MIN(2258,F1742)*overallRate)))))</f>
        <v>Effectuez l’étape 1</v>
      </c>
      <c r="I1742" s="3">
        <f t="shared" si="27"/>
        <v>0</v>
      </c>
    </row>
    <row r="1743" spans="7:9" x14ac:dyDescent="0.5">
      <c r="G1743" s="68" t="str">
        <f>IF(ISTEXT(overallRate),"Effectuez l’étape 1",IF($C1743="Yes","Use Step 2a) Weekly for employees on leave with pay",IF(OR(COUNT($D1743,E1743)&lt;&gt;2,overallRate=0),0,IF(revenueReduction&gt;0.3,MAX(IF($B1743="Oui - sans lien de dépendance",MIN(2258,E1743,$D1743)*overallRate,MIN(2258,E1743)*overallRate),ROUND(MAX(IF($B1743="Non - avec lien de dépendance",0,MIN((0.75*E1743),1694)),MIN(E1743,(0.75*$D1743),1694)),2)),IF($B1743="Non - avec lien de dépendance",MIN(1129,E1743,$D1743)*overallRate,MIN(2258,E1743)*overallRate)))))</f>
        <v>Effectuez l’étape 1</v>
      </c>
      <c r="H1743" s="68" t="str">
        <f>IF(ISTEXT(overallRate),"Effectuez l’étape 1",IF($C1743="Yes","Use Step 2a) Weekly for employees on leave with pay",IF(OR(COUNT($D1743,F1743)&lt;&gt;2,overallRate=0),0,IF(revenueReduction&gt;0.3,MAX(IF($B1743="Oui - sans lien de dépendance",MIN(2258,F1743,$D1743)*overallRate,MIN(2258,F1743)*overallRate),ROUND(MAX(IF($B1743="Non - avec lien de dépendance",0,MIN((0.75*F1743),1694)),MIN(F1743,(0.75*$D1743),1694)),2)),IF($B1743="Non - avec lien de dépendance",MIN(1129,F1743,$D1743)*overallRate,MIN(2258,F1743)*overallRate)))))</f>
        <v>Effectuez l’étape 1</v>
      </c>
      <c r="I1743" s="3">
        <f t="shared" si="27"/>
        <v>0</v>
      </c>
    </row>
    <row r="1744" spans="7:9" x14ac:dyDescent="0.5">
      <c r="G1744" s="68" t="str">
        <f>IF(ISTEXT(overallRate),"Effectuez l’étape 1",IF($C1744="Yes","Use Step 2a) Weekly for employees on leave with pay",IF(OR(COUNT($D1744,E1744)&lt;&gt;2,overallRate=0),0,IF(revenueReduction&gt;0.3,MAX(IF($B1744="Oui - sans lien de dépendance",MIN(2258,E1744,$D1744)*overallRate,MIN(2258,E1744)*overallRate),ROUND(MAX(IF($B1744="Non - avec lien de dépendance",0,MIN((0.75*E1744),1694)),MIN(E1744,(0.75*$D1744),1694)),2)),IF($B1744="Non - avec lien de dépendance",MIN(1129,E1744,$D1744)*overallRate,MIN(2258,E1744)*overallRate)))))</f>
        <v>Effectuez l’étape 1</v>
      </c>
      <c r="H1744" s="68" t="str">
        <f>IF(ISTEXT(overallRate),"Effectuez l’étape 1",IF($C1744="Yes","Use Step 2a) Weekly for employees on leave with pay",IF(OR(COUNT($D1744,F1744)&lt;&gt;2,overallRate=0),0,IF(revenueReduction&gt;0.3,MAX(IF($B1744="Oui - sans lien de dépendance",MIN(2258,F1744,$D1744)*overallRate,MIN(2258,F1744)*overallRate),ROUND(MAX(IF($B1744="Non - avec lien de dépendance",0,MIN((0.75*F1744),1694)),MIN(F1744,(0.75*$D1744),1694)),2)),IF($B1744="Non - avec lien de dépendance",MIN(1129,F1744,$D1744)*overallRate,MIN(2258,F1744)*overallRate)))))</f>
        <v>Effectuez l’étape 1</v>
      </c>
      <c r="I1744" s="3">
        <f t="shared" si="27"/>
        <v>0</v>
      </c>
    </row>
    <row r="1745" spans="7:9" x14ac:dyDescent="0.5">
      <c r="G1745" s="68" t="str">
        <f>IF(ISTEXT(overallRate),"Effectuez l’étape 1",IF($C1745="Yes","Use Step 2a) Weekly for employees on leave with pay",IF(OR(COUNT($D1745,E1745)&lt;&gt;2,overallRate=0),0,IF(revenueReduction&gt;0.3,MAX(IF($B1745="Oui - sans lien de dépendance",MIN(2258,E1745,$D1745)*overallRate,MIN(2258,E1745)*overallRate),ROUND(MAX(IF($B1745="Non - avec lien de dépendance",0,MIN((0.75*E1745),1694)),MIN(E1745,(0.75*$D1745),1694)),2)),IF($B1745="Non - avec lien de dépendance",MIN(1129,E1745,$D1745)*overallRate,MIN(2258,E1745)*overallRate)))))</f>
        <v>Effectuez l’étape 1</v>
      </c>
      <c r="H1745" s="68" t="str">
        <f>IF(ISTEXT(overallRate),"Effectuez l’étape 1",IF($C1745="Yes","Use Step 2a) Weekly for employees on leave with pay",IF(OR(COUNT($D1745,F1745)&lt;&gt;2,overallRate=0),0,IF(revenueReduction&gt;0.3,MAX(IF($B1745="Oui - sans lien de dépendance",MIN(2258,F1745,$D1745)*overallRate,MIN(2258,F1745)*overallRate),ROUND(MAX(IF($B1745="Non - avec lien de dépendance",0,MIN((0.75*F1745),1694)),MIN(F1745,(0.75*$D1745),1694)),2)),IF($B1745="Non - avec lien de dépendance",MIN(1129,F1745,$D1745)*overallRate,MIN(2258,F1745)*overallRate)))))</f>
        <v>Effectuez l’étape 1</v>
      </c>
      <c r="I1745" s="3">
        <f t="shared" si="27"/>
        <v>0</v>
      </c>
    </row>
    <row r="1746" spans="7:9" x14ac:dyDescent="0.5">
      <c r="G1746" s="68" t="str">
        <f>IF(ISTEXT(overallRate),"Effectuez l’étape 1",IF($C1746="Yes","Use Step 2a) Weekly for employees on leave with pay",IF(OR(COUNT($D1746,E1746)&lt;&gt;2,overallRate=0),0,IF(revenueReduction&gt;0.3,MAX(IF($B1746="Oui - sans lien de dépendance",MIN(2258,E1746,$D1746)*overallRate,MIN(2258,E1746)*overallRate),ROUND(MAX(IF($B1746="Non - avec lien de dépendance",0,MIN((0.75*E1746),1694)),MIN(E1746,(0.75*$D1746),1694)),2)),IF($B1746="Non - avec lien de dépendance",MIN(1129,E1746,$D1746)*overallRate,MIN(2258,E1746)*overallRate)))))</f>
        <v>Effectuez l’étape 1</v>
      </c>
      <c r="H1746" s="68" t="str">
        <f>IF(ISTEXT(overallRate),"Effectuez l’étape 1",IF($C1746="Yes","Use Step 2a) Weekly for employees on leave with pay",IF(OR(COUNT($D1746,F1746)&lt;&gt;2,overallRate=0),0,IF(revenueReduction&gt;0.3,MAX(IF($B1746="Oui - sans lien de dépendance",MIN(2258,F1746,$D1746)*overallRate,MIN(2258,F1746)*overallRate),ROUND(MAX(IF($B1746="Non - avec lien de dépendance",0,MIN((0.75*F1746),1694)),MIN(F1746,(0.75*$D1746),1694)),2)),IF($B1746="Non - avec lien de dépendance",MIN(1129,F1746,$D1746)*overallRate,MIN(2258,F1746)*overallRate)))))</f>
        <v>Effectuez l’étape 1</v>
      </c>
      <c r="I1746" s="3">
        <f t="shared" si="27"/>
        <v>0</v>
      </c>
    </row>
    <row r="1747" spans="7:9" x14ac:dyDescent="0.5">
      <c r="G1747" s="68" t="str">
        <f>IF(ISTEXT(overallRate),"Effectuez l’étape 1",IF($C1747="Yes","Use Step 2a) Weekly for employees on leave with pay",IF(OR(COUNT($D1747,E1747)&lt;&gt;2,overallRate=0),0,IF(revenueReduction&gt;0.3,MAX(IF($B1747="Oui - sans lien de dépendance",MIN(2258,E1747,$D1747)*overallRate,MIN(2258,E1747)*overallRate),ROUND(MAX(IF($B1747="Non - avec lien de dépendance",0,MIN((0.75*E1747),1694)),MIN(E1747,(0.75*$D1747),1694)),2)),IF($B1747="Non - avec lien de dépendance",MIN(1129,E1747,$D1747)*overallRate,MIN(2258,E1747)*overallRate)))))</f>
        <v>Effectuez l’étape 1</v>
      </c>
      <c r="H1747" s="68" t="str">
        <f>IF(ISTEXT(overallRate),"Effectuez l’étape 1",IF($C1747="Yes","Use Step 2a) Weekly for employees on leave with pay",IF(OR(COUNT($D1747,F1747)&lt;&gt;2,overallRate=0),0,IF(revenueReduction&gt;0.3,MAX(IF($B1747="Oui - sans lien de dépendance",MIN(2258,F1747,$D1747)*overallRate,MIN(2258,F1747)*overallRate),ROUND(MAX(IF($B1747="Non - avec lien de dépendance",0,MIN((0.75*F1747),1694)),MIN(F1747,(0.75*$D1747),1694)),2)),IF($B1747="Non - avec lien de dépendance",MIN(1129,F1747,$D1747)*overallRate,MIN(2258,F1747)*overallRate)))))</f>
        <v>Effectuez l’étape 1</v>
      </c>
      <c r="I1747" s="3">
        <f t="shared" si="27"/>
        <v>0</v>
      </c>
    </row>
    <row r="1748" spans="7:9" x14ac:dyDescent="0.5">
      <c r="G1748" s="68" t="str">
        <f>IF(ISTEXT(overallRate),"Effectuez l’étape 1",IF($C1748="Yes","Use Step 2a) Weekly for employees on leave with pay",IF(OR(COUNT($D1748,E1748)&lt;&gt;2,overallRate=0),0,IF(revenueReduction&gt;0.3,MAX(IF($B1748="Oui - sans lien de dépendance",MIN(2258,E1748,$D1748)*overallRate,MIN(2258,E1748)*overallRate),ROUND(MAX(IF($B1748="Non - avec lien de dépendance",0,MIN((0.75*E1748),1694)),MIN(E1748,(0.75*$D1748),1694)),2)),IF($B1748="Non - avec lien de dépendance",MIN(1129,E1748,$D1748)*overallRate,MIN(2258,E1748)*overallRate)))))</f>
        <v>Effectuez l’étape 1</v>
      </c>
      <c r="H1748" s="68" t="str">
        <f>IF(ISTEXT(overallRate),"Effectuez l’étape 1",IF($C1748="Yes","Use Step 2a) Weekly for employees on leave with pay",IF(OR(COUNT($D1748,F1748)&lt;&gt;2,overallRate=0),0,IF(revenueReduction&gt;0.3,MAX(IF($B1748="Oui - sans lien de dépendance",MIN(2258,F1748,$D1748)*overallRate,MIN(2258,F1748)*overallRate),ROUND(MAX(IF($B1748="Non - avec lien de dépendance",0,MIN((0.75*F1748),1694)),MIN(F1748,(0.75*$D1748),1694)),2)),IF($B1748="Non - avec lien de dépendance",MIN(1129,F1748,$D1748)*overallRate,MIN(2258,F1748)*overallRate)))))</f>
        <v>Effectuez l’étape 1</v>
      </c>
      <c r="I1748" s="3">
        <f t="shared" si="27"/>
        <v>0</v>
      </c>
    </row>
    <row r="1749" spans="7:9" x14ac:dyDescent="0.5">
      <c r="G1749" s="68" t="str">
        <f>IF(ISTEXT(overallRate),"Effectuez l’étape 1",IF($C1749="Yes","Use Step 2a) Weekly for employees on leave with pay",IF(OR(COUNT($D1749,E1749)&lt;&gt;2,overallRate=0),0,IF(revenueReduction&gt;0.3,MAX(IF($B1749="Oui - sans lien de dépendance",MIN(2258,E1749,$D1749)*overallRate,MIN(2258,E1749)*overallRate),ROUND(MAX(IF($B1749="Non - avec lien de dépendance",0,MIN((0.75*E1749),1694)),MIN(E1749,(0.75*$D1749),1694)),2)),IF($B1749="Non - avec lien de dépendance",MIN(1129,E1749,$D1749)*overallRate,MIN(2258,E1749)*overallRate)))))</f>
        <v>Effectuez l’étape 1</v>
      </c>
      <c r="H1749" s="68" t="str">
        <f>IF(ISTEXT(overallRate),"Effectuez l’étape 1",IF($C1749="Yes","Use Step 2a) Weekly for employees on leave with pay",IF(OR(COUNT($D1749,F1749)&lt;&gt;2,overallRate=0),0,IF(revenueReduction&gt;0.3,MAX(IF($B1749="Oui - sans lien de dépendance",MIN(2258,F1749,$D1749)*overallRate,MIN(2258,F1749)*overallRate),ROUND(MAX(IF($B1749="Non - avec lien de dépendance",0,MIN((0.75*F1749),1694)),MIN(F1749,(0.75*$D1749),1694)),2)),IF($B1749="Non - avec lien de dépendance",MIN(1129,F1749,$D1749)*overallRate,MIN(2258,F1749)*overallRate)))))</f>
        <v>Effectuez l’étape 1</v>
      </c>
      <c r="I1749" s="3">
        <f t="shared" si="27"/>
        <v>0</v>
      </c>
    </row>
    <row r="1750" spans="7:9" x14ac:dyDescent="0.5">
      <c r="G1750" s="68" t="str">
        <f>IF(ISTEXT(overallRate),"Effectuez l’étape 1",IF($C1750="Yes","Use Step 2a) Weekly for employees on leave with pay",IF(OR(COUNT($D1750,E1750)&lt;&gt;2,overallRate=0),0,IF(revenueReduction&gt;0.3,MAX(IF($B1750="Oui - sans lien de dépendance",MIN(2258,E1750,$D1750)*overallRate,MIN(2258,E1750)*overallRate),ROUND(MAX(IF($B1750="Non - avec lien de dépendance",0,MIN((0.75*E1750),1694)),MIN(E1750,(0.75*$D1750),1694)),2)),IF($B1750="Non - avec lien de dépendance",MIN(1129,E1750,$D1750)*overallRate,MIN(2258,E1750)*overallRate)))))</f>
        <v>Effectuez l’étape 1</v>
      </c>
      <c r="H1750" s="68" t="str">
        <f>IF(ISTEXT(overallRate),"Effectuez l’étape 1",IF($C1750="Yes","Use Step 2a) Weekly for employees on leave with pay",IF(OR(COUNT($D1750,F1750)&lt;&gt;2,overallRate=0),0,IF(revenueReduction&gt;0.3,MAX(IF($B1750="Oui - sans lien de dépendance",MIN(2258,F1750,$D1750)*overallRate,MIN(2258,F1750)*overallRate),ROUND(MAX(IF($B1750="Non - avec lien de dépendance",0,MIN((0.75*F1750),1694)),MIN(F1750,(0.75*$D1750),1694)),2)),IF($B1750="Non - avec lien de dépendance",MIN(1129,F1750,$D1750)*overallRate,MIN(2258,F1750)*overallRate)))))</f>
        <v>Effectuez l’étape 1</v>
      </c>
      <c r="I1750" s="3">
        <f t="shared" si="27"/>
        <v>0</v>
      </c>
    </row>
    <row r="1751" spans="7:9" x14ac:dyDescent="0.5">
      <c r="G1751" s="68" t="str">
        <f>IF(ISTEXT(overallRate),"Effectuez l’étape 1",IF($C1751="Yes","Use Step 2a) Weekly for employees on leave with pay",IF(OR(COUNT($D1751,E1751)&lt;&gt;2,overallRate=0),0,IF(revenueReduction&gt;0.3,MAX(IF($B1751="Oui - sans lien de dépendance",MIN(2258,E1751,$D1751)*overallRate,MIN(2258,E1751)*overallRate),ROUND(MAX(IF($B1751="Non - avec lien de dépendance",0,MIN((0.75*E1751),1694)),MIN(E1751,(0.75*$D1751),1694)),2)),IF($B1751="Non - avec lien de dépendance",MIN(1129,E1751,$D1751)*overallRate,MIN(2258,E1751)*overallRate)))))</f>
        <v>Effectuez l’étape 1</v>
      </c>
      <c r="H1751" s="68" t="str">
        <f>IF(ISTEXT(overallRate),"Effectuez l’étape 1",IF($C1751="Yes","Use Step 2a) Weekly for employees on leave with pay",IF(OR(COUNT($D1751,F1751)&lt;&gt;2,overallRate=0),0,IF(revenueReduction&gt;0.3,MAX(IF($B1751="Oui - sans lien de dépendance",MIN(2258,F1751,$D1751)*overallRate,MIN(2258,F1751)*overallRate),ROUND(MAX(IF($B1751="Non - avec lien de dépendance",0,MIN((0.75*F1751),1694)),MIN(F1751,(0.75*$D1751),1694)),2)),IF($B1751="Non - avec lien de dépendance",MIN(1129,F1751,$D1751)*overallRate,MIN(2258,F1751)*overallRate)))))</f>
        <v>Effectuez l’étape 1</v>
      </c>
      <c r="I1751" s="3">
        <f t="shared" si="27"/>
        <v>0</v>
      </c>
    </row>
    <row r="1752" spans="7:9" x14ac:dyDescent="0.5">
      <c r="G1752" s="68" t="str">
        <f>IF(ISTEXT(overallRate),"Effectuez l’étape 1",IF($C1752="Yes","Use Step 2a) Weekly for employees on leave with pay",IF(OR(COUNT($D1752,E1752)&lt;&gt;2,overallRate=0),0,IF(revenueReduction&gt;0.3,MAX(IF($B1752="Oui - sans lien de dépendance",MIN(2258,E1752,$D1752)*overallRate,MIN(2258,E1752)*overallRate),ROUND(MAX(IF($B1752="Non - avec lien de dépendance",0,MIN((0.75*E1752),1694)),MIN(E1752,(0.75*$D1752),1694)),2)),IF($B1752="Non - avec lien de dépendance",MIN(1129,E1752,$D1752)*overallRate,MIN(2258,E1752)*overallRate)))))</f>
        <v>Effectuez l’étape 1</v>
      </c>
      <c r="H1752" s="68" t="str">
        <f>IF(ISTEXT(overallRate),"Effectuez l’étape 1",IF($C1752="Yes","Use Step 2a) Weekly for employees on leave with pay",IF(OR(COUNT($D1752,F1752)&lt;&gt;2,overallRate=0),0,IF(revenueReduction&gt;0.3,MAX(IF($B1752="Oui - sans lien de dépendance",MIN(2258,F1752,$D1752)*overallRate,MIN(2258,F1752)*overallRate),ROUND(MAX(IF($B1752="Non - avec lien de dépendance",0,MIN((0.75*F1752),1694)),MIN(F1752,(0.75*$D1752),1694)),2)),IF($B1752="Non - avec lien de dépendance",MIN(1129,F1752,$D1752)*overallRate,MIN(2258,F1752)*overallRate)))))</f>
        <v>Effectuez l’étape 1</v>
      </c>
      <c r="I1752" s="3">
        <f t="shared" si="27"/>
        <v>0</v>
      </c>
    </row>
    <row r="1753" spans="7:9" x14ac:dyDescent="0.5">
      <c r="G1753" s="68" t="str">
        <f>IF(ISTEXT(overallRate),"Effectuez l’étape 1",IF($C1753="Yes","Use Step 2a) Weekly for employees on leave with pay",IF(OR(COUNT($D1753,E1753)&lt;&gt;2,overallRate=0),0,IF(revenueReduction&gt;0.3,MAX(IF($B1753="Oui - sans lien de dépendance",MIN(2258,E1753,$D1753)*overallRate,MIN(2258,E1753)*overallRate),ROUND(MAX(IF($B1753="Non - avec lien de dépendance",0,MIN((0.75*E1753),1694)),MIN(E1753,(0.75*$D1753),1694)),2)),IF($B1753="Non - avec lien de dépendance",MIN(1129,E1753,$D1753)*overallRate,MIN(2258,E1753)*overallRate)))))</f>
        <v>Effectuez l’étape 1</v>
      </c>
      <c r="H1753" s="68" t="str">
        <f>IF(ISTEXT(overallRate),"Effectuez l’étape 1",IF($C1753="Yes","Use Step 2a) Weekly for employees on leave with pay",IF(OR(COUNT($D1753,F1753)&lt;&gt;2,overallRate=0),0,IF(revenueReduction&gt;0.3,MAX(IF($B1753="Oui - sans lien de dépendance",MIN(2258,F1753,$D1753)*overallRate,MIN(2258,F1753)*overallRate),ROUND(MAX(IF($B1753="Non - avec lien de dépendance",0,MIN((0.75*F1753),1694)),MIN(F1753,(0.75*$D1753),1694)),2)),IF($B1753="Non - avec lien de dépendance",MIN(1129,F1753,$D1753)*overallRate,MIN(2258,F1753)*overallRate)))))</f>
        <v>Effectuez l’étape 1</v>
      </c>
      <c r="I1753" s="3">
        <f t="shared" si="27"/>
        <v>0</v>
      </c>
    </row>
    <row r="1754" spans="7:9" x14ac:dyDescent="0.5">
      <c r="G1754" s="68" t="str">
        <f>IF(ISTEXT(overallRate),"Effectuez l’étape 1",IF($C1754="Yes","Use Step 2a) Weekly for employees on leave with pay",IF(OR(COUNT($D1754,E1754)&lt;&gt;2,overallRate=0),0,IF(revenueReduction&gt;0.3,MAX(IF($B1754="Oui - sans lien de dépendance",MIN(2258,E1754,$D1754)*overallRate,MIN(2258,E1754)*overallRate),ROUND(MAX(IF($B1754="Non - avec lien de dépendance",0,MIN((0.75*E1754),1694)),MIN(E1754,(0.75*$D1754),1694)),2)),IF($B1754="Non - avec lien de dépendance",MIN(1129,E1754,$D1754)*overallRate,MIN(2258,E1754)*overallRate)))))</f>
        <v>Effectuez l’étape 1</v>
      </c>
      <c r="H1754" s="68" t="str">
        <f>IF(ISTEXT(overallRate),"Effectuez l’étape 1",IF($C1754="Yes","Use Step 2a) Weekly for employees on leave with pay",IF(OR(COUNT($D1754,F1754)&lt;&gt;2,overallRate=0),0,IF(revenueReduction&gt;0.3,MAX(IF($B1754="Oui - sans lien de dépendance",MIN(2258,F1754,$D1754)*overallRate,MIN(2258,F1754)*overallRate),ROUND(MAX(IF($B1754="Non - avec lien de dépendance",0,MIN((0.75*F1754),1694)),MIN(F1754,(0.75*$D1754),1694)),2)),IF($B1754="Non - avec lien de dépendance",MIN(1129,F1754,$D1754)*overallRate,MIN(2258,F1754)*overallRate)))))</f>
        <v>Effectuez l’étape 1</v>
      </c>
      <c r="I1754" s="3">
        <f t="shared" si="27"/>
        <v>0</v>
      </c>
    </row>
    <row r="1755" spans="7:9" x14ac:dyDescent="0.5">
      <c r="G1755" s="68" t="str">
        <f>IF(ISTEXT(overallRate),"Effectuez l’étape 1",IF($C1755="Yes","Use Step 2a) Weekly for employees on leave with pay",IF(OR(COUNT($D1755,E1755)&lt;&gt;2,overallRate=0),0,IF(revenueReduction&gt;0.3,MAX(IF($B1755="Oui - sans lien de dépendance",MIN(2258,E1755,$D1755)*overallRate,MIN(2258,E1755)*overallRate),ROUND(MAX(IF($B1755="Non - avec lien de dépendance",0,MIN((0.75*E1755),1694)),MIN(E1755,(0.75*$D1755),1694)),2)),IF($B1755="Non - avec lien de dépendance",MIN(1129,E1755,$D1755)*overallRate,MIN(2258,E1755)*overallRate)))))</f>
        <v>Effectuez l’étape 1</v>
      </c>
      <c r="H1755" s="68" t="str">
        <f>IF(ISTEXT(overallRate),"Effectuez l’étape 1",IF($C1755="Yes","Use Step 2a) Weekly for employees on leave with pay",IF(OR(COUNT($D1755,F1755)&lt;&gt;2,overallRate=0),0,IF(revenueReduction&gt;0.3,MAX(IF($B1755="Oui - sans lien de dépendance",MIN(2258,F1755,$D1755)*overallRate,MIN(2258,F1755)*overallRate),ROUND(MAX(IF($B1755="Non - avec lien de dépendance",0,MIN((0.75*F1755),1694)),MIN(F1755,(0.75*$D1755),1694)),2)),IF($B1755="Non - avec lien de dépendance",MIN(1129,F1755,$D1755)*overallRate,MIN(2258,F1755)*overallRate)))))</f>
        <v>Effectuez l’étape 1</v>
      </c>
      <c r="I1755" s="3">
        <f t="shared" si="27"/>
        <v>0</v>
      </c>
    </row>
    <row r="1756" spans="7:9" x14ac:dyDescent="0.5">
      <c r="G1756" s="68" t="str">
        <f>IF(ISTEXT(overallRate),"Effectuez l’étape 1",IF($C1756="Yes","Use Step 2a) Weekly for employees on leave with pay",IF(OR(COUNT($D1756,E1756)&lt;&gt;2,overallRate=0),0,IF(revenueReduction&gt;0.3,MAX(IF($B1756="Oui - sans lien de dépendance",MIN(2258,E1756,$D1756)*overallRate,MIN(2258,E1756)*overallRate),ROUND(MAX(IF($B1756="Non - avec lien de dépendance",0,MIN((0.75*E1756),1694)),MIN(E1756,(0.75*$D1756),1694)),2)),IF($B1756="Non - avec lien de dépendance",MIN(1129,E1756,$D1756)*overallRate,MIN(2258,E1756)*overallRate)))))</f>
        <v>Effectuez l’étape 1</v>
      </c>
      <c r="H1756" s="68" t="str">
        <f>IF(ISTEXT(overallRate),"Effectuez l’étape 1",IF($C1756="Yes","Use Step 2a) Weekly for employees on leave with pay",IF(OR(COUNT($D1756,F1756)&lt;&gt;2,overallRate=0),0,IF(revenueReduction&gt;0.3,MAX(IF($B1756="Oui - sans lien de dépendance",MIN(2258,F1756,$D1756)*overallRate,MIN(2258,F1756)*overallRate),ROUND(MAX(IF($B1756="Non - avec lien de dépendance",0,MIN((0.75*F1756),1694)),MIN(F1756,(0.75*$D1756),1694)),2)),IF($B1756="Non - avec lien de dépendance",MIN(1129,F1756,$D1756)*overallRate,MIN(2258,F1756)*overallRate)))))</f>
        <v>Effectuez l’étape 1</v>
      </c>
      <c r="I1756" s="3">
        <f t="shared" si="27"/>
        <v>0</v>
      </c>
    </row>
    <row r="1757" spans="7:9" x14ac:dyDescent="0.5">
      <c r="G1757" s="68" t="str">
        <f>IF(ISTEXT(overallRate),"Effectuez l’étape 1",IF($C1757="Yes","Use Step 2a) Weekly for employees on leave with pay",IF(OR(COUNT($D1757,E1757)&lt;&gt;2,overallRate=0),0,IF(revenueReduction&gt;0.3,MAX(IF($B1757="Oui - sans lien de dépendance",MIN(2258,E1757,$D1757)*overallRate,MIN(2258,E1757)*overallRate),ROUND(MAX(IF($B1757="Non - avec lien de dépendance",0,MIN((0.75*E1757),1694)),MIN(E1757,(0.75*$D1757),1694)),2)),IF($B1757="Non - avec lien de dépendance",MIN(1129,E1757,$D1757)*overallRate,MIN(2258,E1757)*overallRate)))))</f>
        <v>Effectuez l’étape 1</v>
      </c>
      <c r="H1757" s="68" t="str">
        <f>IF(ISTEXT(overallRate),"Effectuez l’étape 1",IF($C1757="Yes","Use Step 2a) Weekly for employees on leave with pay",IF(OR(COUNT($D1757,F1757)&lt;&gt;2,overallRate=0),0,IF(revenueReduction&gt;0.3,MAX(IF($B1757="Oui - sans lien de dépendance",MIN(2258,F1757,$D1757)*overallRate,MIN(2258,F1757)*overallRate),ROUND(MAX(IF($B1757="Non - avec lien de dépendance",0,MIN((0.75*F1757),1694)),MIN(F1757,(0.75*$D1757),1694)),2)),IF($B1757="Non - avec lien de dépendance",MIN(1129,F1757,$D1757)*overallRate,MIN(2258,F1757)*overallRate)))))</f>
        <v>Effectuez l’étape 1</v>
      </c>
      <c r="I1757" s="3">
        <f t="shared" si="27"/>
        <v>0</v>
      </c>
    </row>
    <row r="1758" spans="7:9" x14ac:dyDescent="0.5">
      <c r="G1758" s="68" t="str">
        <f>IF(ISTEXT(overallRate),"Effectuez l’étape 1",IF($C1758="Yes","Use Step 2a) Weekly for employees on leave with pay",IF(OR(COUNT($D1758,E1758)&lt;&gt;2,overallRate=0),0,IF(revenueReduction&gt;0.3,MAX(IF($B1758="Oui - sans lien de dépendance",MIN(2258,E1758,$D1758)*overallRate,MIN(2258,E1758)*overallRate),ROUND(MAX(IF($B1758="Non - avec lien de dépendance",0,MIN((0.75*E1758),1694)),MIN(E1758,(0.75*$D1758),1694)),2)),IF($B1758="Non - avec lien de dépendance",MIN(1129,E1758,$D1758)*overallRate,MIN(2258,E1758)*overallRate)))))</f>
        <v>Effectuez l’étape 1</v>
      </c>
      <c r="H1758" s="68" t="str">
        <f>IF(ISTEXT(overallRate),"Effectuez l’étape 1",IF($C1758="Yes","Use Step 2a) Weekly for employees on leave with pay",IF(OR(COUNT($D1758,F1758)&lt;&gt;2,overallRate=0),0,IF(revenueReduction&gt;0.3,MAX(IF($B1758="Oui - sans lien de dépendance",MIN(2258,F1758,$D1758)*overallRate,MIN(2258,F1758)*overallRate),ROUND(MAX(IF($B1758="Non - avec lien de dépendance",0,MIN((0.75*F1758),1694)),MIN(F1758,(0.75*$D1758),1694)),2)),IF($B1758="Non - avec lien de dépendance",MIN(1129,F1758,$D1758)*overallRate,MIN(2258,F1758)*overallRate)))))</f>
        <v>Effectuez l’étape 1</v>
      </c>
      <c r="I1758" s="3">
        <f t="shared" si="27"/>
        <v>0</v>
      </c>
    </row>
    <row r="1759" spans="7:9" x14ac:dyDescent="0.5">
      <c r="G1759" s="68" t="str">
        <f>IF(ISTEXT(overallRate),"Effectuez l’étape 1",IF($C1759="Yes","Use Step 2a) Weekly for employees on leave with pay",IF(OR(COUNT($D1759,E1759)&lt;&gt;2,overallRate=0),0,IF(revenueReduction&gt;0.3,MAX(IF($B1759="Oui - sans lien de dépendance",MIN(2258,E1759,$D1759)*overallRate,MIN(2258,E1759)*overallRate),ROUND(MAX(IF($B1759="Non - avec lien de dépendance",0,MIN((0.75*E1759),1694)),MIN(E1759,(0.75*$D1759),1694)),2)),IF($B1759="Non - avec lien de dépendance",MIN(1129,E1759,$D1759)*overallRate,MIN(2258,E1759)*overallRate)))))</f>
        <v>Effectuez l’étape 1</v>
      </c>
      <c r="H1759" s="68" t="str">
        <f>IF(ISTEXT(overallRate),"Effectuez l’étape 1",IF($C1759="Yes","Use Step 2a) Weekly for employees on leave with pay",IF(OR(COUNT($D1759,F1759)&lt;&gt;2,overallRate=0),0,IF(revenueReduction&gt;0.3,MAX(IF($B1759="Oui - sans lien de dépendance",MIN(2258,F1759,$D1759)*overallRate,MIN(2258,F1759)*overallRate),ROUND(MAX(IF($B1759="Non - avec lien de dépendance",0,MIN((0.75*F1759),1694)),MIN(F1759,(0.75*$D1759),1694)),2)),IF($B1759="Non - avec lien de dépendance",MIN(1129,F1759,$D1759)*overallRate,MIN(2258,F1759)*overallRate)))))</f>
        <v>Effectuez l’étape 1</v>
      </c>
      <c r="I1759" s="3">
        <f t="shared" si="27"/>
        <v>0</v>
      </c>
    </row>
    <row r="1760" spans="7:9" x14ac:dyDescent="0.5">
      <c r="G1760" s="68" t="str">
        <f>IF(ISTEXT(overallRate),"Effectuez l’étape 1",IF($C1760="Yes","Use Step 2a) Weekly for employees on leave with pay",IF(OR(COUNT($D1760,E1760)&lt;&gt;2,overallRate=0),0,IF(revenueReduction&gt;0.3,MAX(IF($B1760="Oui - sans lien de dépendance",MIN(2258,E1760,$D1760)*overallRate,MIN(2258,E1760)*overallRate),ROUND(MAX(IF($B1760="Non - avec lien de dépendance",0,MIN((0.75*E1760),1694)),MIN(E1760,(0.75*$D1760),1694)),2)),IF($B1760="Non - avec lien de dépendance",MIN(1129,E1760,$D1760)*overallRate,MIN(2258,E1760)*overallRate)))))</f>
        <v>Effectuez l’étape 1</v>
      </c>
      <c r="H1760" s="68" t="str">
        <f>IF(ISTEXT(overallRate),"Effectuez l’étape 1",IF($C1760="Yes","Use Step 2a) Weekly for employees on leave with pay",IF(OR(COUNT($D1760,F1760)&lt;&gt;2,overallRate=0),0,IF(revenueReduction&gt;0.3,MAX(IF($B1760="Oui - sans lien de dépendance",MIN(2258,F1760,$D1760)*overallRate,MIN(2258,F1760)*overallRate),ROUND(MAX(IF($B1760="Non - avec lien de dépendance",0,MIN((0.75*F1760),1694)),MIN(F1760,(0.75*$D1760),1694)),2)),IF($B1760="Non - avec lien de dépendance",MIN(1129,F1760,$D1760)*overallRate,MIN(2258,F1760)*overallRate)))))</f>
        <v>Effectuez l’étape 1</v>
      </c>
      <c r="I1760" s="3">
        <f t="shared" si="27"/>
        <v>0</v>
      </c>
    </row>
    <row r="1761" spans="7:9" x14ac:dyDescent="0.5">
      <c r="G1761" s="68" t="str">
        <f>IF(ISTEXT(overallRate),"Effectuez l’étape 1",IF($C1761="Yes","Use Step 2a) Weekly for employees on leave with pay",IF(OR(COUNT($D1761,E1761)&lt;&gt;2,overallRate=0),0,IF(revenueReduction&gt;0.3,MAX(IF($B1761="Oui - sans lien de dépendance",MIN(2258,E1761,$D1761)*overallRate,MIN(2258,E1761)*overallRate),ROUND(MAX(IF($B1761="Non - avec lien de dépendance",0,MIN((0.75*E1761),1694)),MIN(E1761,(0.75*$D1761),1694)),2)),IF($B1761="Non - avec lien de dépendance",MIN(1129,E1761,$D1761)*overallRate,MIN(2258,E1761)*overallRate)))))</f>
        <v>Effectuez l’étape 1</v>
      </c>
      <c r="H1761" s="68" t="str">
        <f>IF(ISTEXT(overallRate),"Effectuez l’étape 1",IF($C1761="Yes","Use Step 2a) Weekly for employees on leave with pay",IF(OR(COUNT($D1761,F1761)&lt;&gt;2,overallRate=0),0,IF(revenueReduction&gt;0.3,MAX(IF($B1761="Oui - sans lien de dépendance",MIN(2258,F1761,$D1761)*overallRate,MIN(2258,F1761)*overallRate),ROUND(MAX(IF($B1761="Non - avec lien de dépendance",0,MIN((0.75*F1761),1694)),MIN(F1761,(0.75*$D1761),1694)),2)),IF($B1761="Non - avec lien de dépendance",MIN(1129,F1761,$D1761)*overallRate,MIN(2258,F1761)*overallRate)))))</f>
        <v>Effectuez l’étape 1</v>
      </c>
      <c r="I1761" s="3">
        <f t="shared" si="27"/>
        <v>0</v>
      </c>
    </row>
    <row r="1762" spans="7:9" x14ac:dyDescent="0.5">
      <c r="G1762" s="68" t="str">
        <f>IF(ISTEXT(overallRate),"Effectuez l’étape 1",IF($C1762="Yes","Use Step 2a) Weekly for employees on leave with pay",IF(OR(COUNT($D1762,E1762)&lt;&gt;2,overallRate=0),0,IF(revenueReduction&gt;0.3,MAX(IF($B1762="Oui - sans lien de dépendance",MIN(2258,E1762,$D1762)*overallRate,MIN(2258,E1762)*overallRate),ROUND(MAX(IF($B1762="Non - avec lien de dépendance",0,MIN((0.75*E1762),1694)),MIN(E1762,(0.75*$D1762),1694)),2)),IF($B1762="Non - avec lien de dépendance",MIN(1129,E1762,$D1762)*overallRate,MIN(2258,E1762)*overallRate)))))</f>
        <v>Effectuez l’étape 1</v>
      </c>
      <c r="H1762" s="68" t="str">
        <f>IF(ISTEXT(overallRate),"Effectuez l’étape 1",IF($C1762="Yes","Use Step 2a) Weekly for employees on leave with pay",IF(OR(COUNT($D1762,F1762)&lt;&gt;2,overallRate=0),0,IF(revenueReduction&gt;0.3,MAX(IF($B1762="Oui - sans lien de dépendance",MIN(2258,F1762,$D1762)*overallRate,MIN(2258,F1762)*overallRate),ROUND(MAX(IF($B1762="Non - avec lien de dépendance",0,MIN((0.75*F1762),1694)),MIN(F1762,(0.75*$D1762),1694)),2)),IF($B1762="Non - avec lien de dépendance",MIN(1129,F1762,$D1762)*overallRate,MIN(2258,F1762)*overallRate)))))</f>
        <v>Effectuez l’étape 1</v>
      </c>
      <c r="I1762" s="3">
        <f t="shared" si="27"/>
        <v>0</v>
      </c>
    </row>
    <row r="1763" spans="7:9" x14ac:dyDescent="0.5">
      <c r="G1763" s="68" t="str">
        <f>IF(ISTEXT(overallRate),"Effectuez l’étape 1",IF($C1763="Yes","Use Step 2a) Weekly for employees on leave with pay",IF(OR(COUNT($D1763,E1763)&lt;&gt;2,overallRate=0),0,IF(revenueReduction&gt;0.3,MAX(IF($B1763="Oui - sans lien de dépendance",MIN(2258,E1763,$D1763)*overallRate,MIN(2258,E1763)*overallRate),ROUND(MAX(IF($B1763="Non - avec lien de dépendance",0,MIN((0.75*E1763),1694)),MIN(E1763,(0.75*$D1763),1694)),2)),IF($B1763="Non - avec lien de dépendance",MIN(1129,E1763,$D1763)*overallRate,MIN(2258,E1763)*overallRate)))))</f>
        <v>Effectuez l’étape 1</v>
      </c>
      <c r="H1763" s="68" t="str">
        <f>IF(ISTEXT(overallRate),"Effectuez l’étape 1",IF($C1763="Yes","Use Step 2a) Weekly for employees on leave with pay",IF(OR(COUNT($D1763,F1763)&lt;&gt;2,overallRate=0),0,IF(revenueReduction&gt;0.3,MAX(IF($B1763="Oui - sans lien de dépendance",MIN(2258,F1763,$D1763)*overallRate,MIN(2258,F1763)*overallRate),ROUND(MAX(IF($B1763="Non - avec lien de dépendance",0,MIN((0.75*F1763),1694)),MIN(F1763,(0.75*$D1763),1694)),2)),IF($B1763="Non - avec lien de dépendance",MIN(1129,F1763,$D1763)*overallRate,MIN(2258,F1763)*overallRate)))))</f>
        <v>Effectuez l’étape 1</v>
      </c>
      <c r="I1763" s="3">
        <f t="shared" si="27"/>
        <v>0</v>
      </c>
    </row>
    <row r="1764" spans="7:9" x14ac:dyDescent="0.5">
      <c r="G1764" s="68" t="str">
        <f>IF(ISTEXT(overallRate),"Effectuez l’étape 1",IF($C1764="Yes","Use Step 2a) Weekly for employees on leave with pay",IF(OR(COUNT($D1764,E1764)&lt;&gt;2,overallRate=0),0,IF(revenueReduction&gt;0.3,MAX(IF($B1764="Oui - sans lien de dépendance",MIN(2258,E1764,$D1764)*overallRate,MIN(2258,E1764)*overallRate),ROUND(MAX(IF($B1764="Non - avec lien de dépendance",0,MIN((0.75*E1764),1694)),MIN(E1764,(0.75*$D1764),1694)),2)),IF($B1764="Non - avec lien de dépendance",MIN(1129,E1764,$D1764)*overallRate,MIN(2258,E1764)*overallRate)))))</f>
        <v>Effectuez l’étape 1</v>
      </c>
      <c r="H1764" s="68" t="str">
        <f>IF(ISTEXT(overallRate),"Effectuez l’étape 1",IF($C1764="Yes","Use Step 2a) Weekly for employees on leave with pay",IF(OR(COUNT($D1764,F1764)&lt;&gt;2,overallRate=0),0,IF(revenueReduction&gt;0.3,MAX(IF($B1764="Oui - sans lien de dépendance",MIN(2258,F1764,$D1764)*overallRate,MIN(2258,F1764)*overallRate),ROUND(MAX(IF($B1764="Non - avec lien de dépendance",0,MIN((0.75*F1764),1694)),MIN(F1764,(0.75*$D1764),1694)),2)),IF($B1764="Non - avec lien de dépendance",MIN(1129,F1764,$D1764)*overallRate,MIN(2258,F1764)*overallRate)))))</f>
        <v>Effectuez l’étape 1</v>
      </c>
      <c r="I1764" s="3">
        <f t="shared" si="27"/>
        <v>0</v>
      </c>
    </row>
    <row r="1765" spans="7:9" x14ac:dyDescent="0.5">
      <c r="G1765" s="68" t="str">
        <f>IF(ISTEXT(overallRate),"Effectuez l’étape 1",IF($C1765="Yes","Use Step 2a) Weekly for employees on leave with pay",IF(OR(COUNT($D1765,E1765)&lt;&gt;2,overallRate=0),0,IF(revenueReduction&gt;0.3,MAX(IF($B1765="Oui - sans lien de dépendance",MIN(2258,E1765,$D1765)*overallRate,MIN(2258,E1765)*overallRate),ROUND(MAX(IF($B1765="Non - avec lien de dépendance",0,MIN((0.75*E1765),1694)),MIN(E1765,(0.75*$D1765),1694)),2)),IF($B1765="Non - avec lien de dépendance",MIN(1129,E1765,$D1765)*overallRate,MIN(2258,E1765)*overallRate)))))</f>
        <v>Effectuez l’étape 1</v>
      </c>
      <c r="H1765" s="68" t="str">
        <f>IF(ISTEXT(overallRate),"Effectuez l’étape 1",IF($C1765="Yes","Use Step 2a) Weekly for employees on leave with pay",IF(OR(COUNT($D1765,F1765)&lt;&gt;2,overallRate=0),0,IF(revenueReduction&gt;0.3,MAX(IF($B1765="Oui - sans lien de dépendance",MIN(2258,F1765,$D1765)*overallRate,MIN(2258,F1765)*overallRate),ROUND(MAX(IF($B1765="Non - avec lien de dépendance",0,MIN((0.75*F1765),1694)),MIN(F1765,(0.75*$D1765),1694)),2)),IF($B1765="Non - avec lien de dépendance",MIN(1129,F1765,$D1765)*overallRate,MIN(2258,F1765)*overallRate)))))</f>
        <v>Effectuez l’étape 1</v>
      </c>
      <c r="I1765" s="3">
        <f t="shared" si="27"/>
        <v>0</v>
      </c>
    </row>
    <row r="1766" spans="7:9" x14ac:dyDescent="0.5">
      <c r="G1766" s="68" t="str">
        <f>IF(ISTEXT(overallRate),"Effectuez l’étape 1",IF($C1766="Yes","Use Step 2a) Weekly for employees on leave with pay",IF(OR(COUNT($D1766,E1766)&lt;&gt;2,overallRate=0),0,IF(revenueReduction&gt;0.3,MAX(IF($B1766="Oui - sans lien de dépendance",MIN(2258,E1766,$D1766)*overallRate,MIN(2258,E1766)*overallRate),ROUND(MAX(IF($B1766="Non - avec lien de dépendance",0,MIN((0.75*E1766),1694)),MIN(E1766,(0.75*$D1766),1694)),2)),IF($B1766="Non - avec lien de dépendance",MIN(1129,E1766,$D1766)*overallRate,MIN(2258,E1766)*overallRate)))))</f>
        <v>Effectuez l’étape 1</v>
      </c>
      <c r="H1766" s="68" t="str">
        <f>IF(ISTEXT(overallRate),"Effectuez l’étape 1",IF($C1766="Yes","Use Step 2a) Weekly for employees on leave with pay",IF(OR(COUNT($D1766,F1766)&lt;&gt;2,overallRate=0),0,IF(revenueReduction&gt;0.3,MAX(IF($B1766="Oui - sans lien de dépendance",MIN(2258,F1766,$D1766)*overallRate,MIN(2258,F1766)*overallRate),ROUND(MAX(IF($B1766="Non - avec lien de dépendance",0,MIN((0.75*F1766),1694)),MIN(F1766,(0.75*$D1766),1694)),2)),IF($B1766="Non - avec lien de dépendance",MIN(1129,F1766,$D1766)*overallRate,MIN(2258,F1766)*overallRate)))))</f>
        <v>Effectuez l’étape 1</v>
      </c>
      <c r="I1766" s="3">
        <f t="shared" si="27"/>
        <v>0</v>
      </c>
    </row>
    <row r="1767" spans="7:9" x14ac:dyDescent="0.5">
      <c r="G1767" s="68" t="str">
        <f>IF(ISTEXT(overallRate),"Effectuez l’étape 1",IF($C1767="Yes","Use Step 2a) Weekly for employees on leave with pay",IF(OR(COUNT($D1767,E1767)&lt;&gt;2,overallRate=0),0,IF(revenueReduction&gt;0.3,MAX(IF($B1767="Oui - sans lien de dépendance",MIN(2258,E1767,$D1767)*overallRate,MIN(2258,E1767)*overallRate),ROUND(MAX(IF($B1767="Non - avec lien de dépendance",0,MIN((0.75*E1767),1694)),MIN(E1767,(0.75*$D1767),1694)),2)),IF($B1767="Non - avec lien de dépendance",MIN(1129,E1767,$D1767)*overallRate,MIN(2258,E1767)*overallRate)))))</f>
        <v>Effectuez l’étape 1</v>
      </c>
      <c r="H1767" s="68" t="str">
        <f>IF(ISTEXT(overallRate),"Effectuez l’étape 1",IF($C1767="Yes","Use Step 2a) Weekly for employees on leave with pay",IF(OR(COUNT($D1767,F1767)&lt;&gt;2,overallRate=0),0,IF(revenueReduction&gt;0.3,MAX(IF($B1767="Oui - sans lien de dépendance",MIN(2258,F1767,$D1767)*overallRate,MIN(2258,F1767)*overallRate),ROUND(MAX(IF($B1767="Non - avec lien de dépendance",0,MIN((0.75*F1767),1694)),MIN(F1767,(0.75*$D1767),1694)),2)),IF($B1767="Non - avec lien de dépendance",MIN(1129,F1767,$D1767)*overallRate,MIN(2258,F1767)*overallRate)))))</f>
        <v>Effectuez l’étape 1</v>
      </c>
      <c r="I1767" s="3">
        <f t="shared" si="27"/>
        <v>0</v>
      </c>
    </row>
    <row r="1768" spans="7:9" x14ac:dyDescent="0.5">
      <c r="G1768" s="68" t="str">
        <f>IF(ISTEXT(overallRate),"Effectuez l’étape 1",IF($C1768="Yes","Use Step 2a) Weekly for employees on leave with pay",IF(OR(COUNT($D1768,E1768)&lt;&gt;2,overallRate=0),0,IF(revenueReduction&gt;0.3,MAX(IF($B1768="Oui - sans lien de dépendance",MIN(2258,E1768,$D1768)*overallRate,MIN(2258,E1768)*overallRate),ROUND(MAX(IF($B1768="Non - avec lien de dépendance",0,MIN((0.75*E1768),1694)),MIN(E1768,(0.75*$D1768),1694)),2)),IF($B1768="Non - avec lien de dépendance",MIN(1129,E1768,$D1768)*overallRate,MIN(2258,E1768)*overallRate)))))</f>
        <v>Effectuez l’étape 1</v>
      </c>
      <c r="H1768" s="68" t="str">
        <f>IF(ISTEXT(overallRate),"Effectuez l’étape 1",IF($C1768="Yes","Use Step 2a) Weekly for employees on leave with pay",IF(OR(COUNT($D1768,F1768)&lt;&gt;2,overallRate=0),0,IF(revenueReduction&gt;0.3,MAX(IF($B1768="Oui - sans lien de dépendance",MIN(2258,F1768,$D1768)*overallRate,MIN(2258,F1768)*overallRate),ROUND(MAX(IF($B1768="Non - avec lien de dépendance",0,MIN((0.75*F1768),1694)),MIN(F1768,(0.75*$D1768),1694)),2)),IF($B1768="Non - avec lien de dépendance",MIN(1129,F1768,$D1768)*overallRate,MIN(2258,F1768)*overallRate)))))</f>
        <v>Effectuez l’étape 1</v>
      </c>
      <c r="I1768" s="3">
        <f t="shared" si="27"/>
        <v>0</v>
      </c>
    </row>
    <row r="1769" spans="7:9" x14ac:dyDescent="0.5">
      <c r="G1769" s="68" t="str">
        <f>IF(ISTEXT(overallRate),"Effectuez l’étape 1",IF($C1769="Yes","Use Step 2a) Weekly for employees on leave with pay",IF(OR(COUNT($D1769,E1769)&lt;&gt;2,overallRate=0),0,IF(revenueReduction&gt;0.3,MAX(IF($B1769="Oui - sans lien de dépendance",MIN(2258,E1769,$D1769)*overallRate,MIN(2258,E1769)*overallRate),ROUND(MAX(IF($B1769="Non - avec lien de dépendance",0,MIN((0.75*E1769),1694)),MIN(E1769,(0.75*$D1769),1694)),2)),IF($B1769="Non - avec lien de dépendance",MIN(1129,E1769,$D1769)*overallRate,MIN(2258,E1769)*overallRate)))))</f>
        <v>Effectuez l’étape 1</v>
      </c>
      <c r="H1769" s="68" t="str">
        <f>IF(ISTEXT(overallRate),"Effectuez l’étape 1",IF($C1769="Yes","Use Step 2a) Weekly for employees on leave with pay",IF(OR(COUNT($D1769,F1769)&lt;&gt;2,overallRate=0),0,IF(revenueReduction&gt;0.3,MAX(IF($B1769="Oui - sans lien de dépendance",MIN(2258,F1769,$D1769)*overallRate,MIN(2258,F1769)*overallRate),ROUND(MAX(IF($B1769="Non - avec lien de dépendance",0,MIN((0.75*F1769),1694)),MIN(F1769,(0.75*$D1769),1694)),2)),IF($B1769="Non - avec lien de dépendance",MIN(1129,F1769,$D1769)*overallRate,MIN(2258,F1769)*overallRate)))))</f>
        <v>Effectuez l’étape 1</v>
      </c>
      <c r="I1769" s="3">
        <f t="shared" si="27"/>
        <v>0</v>
      </c>
    </row>
    <row r="1770" spans="7:9" x14ac:dyDescent="0.5">
      <c r="G1770" s="68" t="str">
        <f>IF(ISTEXT(overallRate),"Effectuez l’étape 1",IF($C1770="Yes","Use Step 2a) Weekly for employees on leave with pay",IF(OR(COUNT($D1770,E1770)&lt;&gt;2,overallRate=0),0,IF(revenueReduction&gt;0.3,MAX(IF($B1770="Oui - sans lien de dépendance",MIN(2258,E1770,$D1770)*overallRate,MIN(2258,E1770)*overallRate),ROUND(MAX(IF($B1770="Non - avec lien de dépendance",0,MIN((0.75*E1770),1694)),MIN(E1770,(0.75*$D1770),1694)),2)),IF($B1770="Non - avec lien de dépendance",MIN(1129,E1770,$D1770)*overallRate,MIN(2258,E1770)*overallRate)))))</f>
        <v>Effectuez l’étape 1</v>
      </c>
      <c r="H1770" s="68" t="str">
        <f>IF(ISTEXT(overallRate),"Effectuez l’étape 1",IF($C1770="Yes","Use Step 2a) Weekly for employees on leave with pay",IF(OR(COUNT($D1770,F1770)&lt;&gt;2,overallRate=0),0,IF(revenueReduction&gt;0.3,MAX(IF($B1770="Oui - sans lien de dépendance",MIN(2258,F1770,$D1770)*overallRate,MIN(2258,F1770)*overallRate),ROUND(MAX(IF($B1770="Non - avec lien de dépendance",0,MIN((0.75*F1770),1694)),MIN(F1770,(0.75*$D1770),1694)),2)),IF($B1770="Non - avec lien de dépendance",MIN(1129,F1770,$D1770)*overallRate,MIN(2258,F1770)*overallRate)))))</f>
        <v>Effectuez l’étape 1</v>
      </c>
      <c r="I1770" s="3">
        <f t="shared" si="27"/>
        <v>0</v>
      </c>
    </row>
    <row r="1771" spans="7:9" x14ac:dyDescent="0.5">
      <c r="G1771" s="68" t="str">
        <f>IF(ISTEXT(overallRate),"Effectuez l’étape 1",IF($C1771="Yes","Use Step 2a) Weekly for employees on leave with pay",IF(OR(COUNT($D1771,E1771)&lt;&gt;2,overallRate=0),0,IF(revenueReduction&gt;0.3,MAX(IF($B1771="Oui - sans lien de dépendance",MIN(2258,E1771,$D1771)*overallRate,MIN(2258,E1771)*overallRate),ROUND(MAX(IF($B1771="Non - avec lien de dépendance",0,MIN((0.75*E1771),1694)),MIN(E1771,(0.75*$D1771),1694)),2)),IF($B1771="Non - avec lien de dépendance",MIN(1129,E1771,$D1771)*overallRate,MIN(2258,E1771)*overallRate)))))</f>
        <v>Effectuez l’étape 1</v>
      </c>
      <c r="H1771" s="68" t="str">
        <f>IF(ISTEXT(overallRate),"Effectuez l’étape 1",IF($C1771="Yes","Use Step 2a) Weekly for employees on leave with pay",IF(OR(COUNT($D1771,F1771)&lt;&gt;2,overallRate=0),0,IF(revenueReduction&gt;0.3,MAX(IF($B1771="Oui - sans lien de dépendance",MIN(2258,F1771,$D1771)*overallRate,MIN(2258,F1771)*overallRate),ROUND(MAX(IF($B1771="Non - avec lien de dépendance",0,MIN((0.75*F1771),1694)),MIN(F1771,(0.75*$D1771),1694)),2)),IF($B1771="Non - avec lien de dépendance",MIN(1129,F1771,$D1771)*overallRate,MIN(2258,F1771)*overallRate)))))</f>
        <v>Effectuez l’étape 1</v>
      </c>
      <c r="I1771" s="3">
        <f t="shared" si="27"/>
        <v>0</v>
      </c>
    </row>
    <row r="1772" spans="7:9" x14ac:dyDescent="0.5">
      <c r="G1772" s="68" t="str">
        <f>IF(ISTEXT(overallRate),"Effectuez l’étape 1",IF($C1772="Yes","Use Step 2a) Weekly for employees on leave with pay",IF(OR(COUNT($D1772,E1772)&lt;&gt;2,overallRate=0),0,IF(revenueReduction&gt;0.3,MAX(IF($B1772="Oui - sans lien de dépendance",MIN(2258,E1772,$D1772)*overallRate,MIN(2258,E1772)*overallRate),ROUND(MAX(IF($B1772="Non - avec lien de dépendance",0,MIN((0.75*E1772),1694)),MIN(E1772,(0.75*$D1772),1694)),2)),IF($B1772="Non - avec lien de dépendance",MIN(1129,E1772,$D1772)*overallRate,MIN(2258,E1772)*overallRate)))))</f>
        <v>Effectuez l’étape 1</v>
      </c>
      <c r="H1772" s="68" t="str">
        <f>IF(ISTEXT(overallRate),"Effectuez l’étape 1",IF($C1772="Yes","Use Step 2a) Weekly for employees on leave with pay",IF(OR(COUNT($D1772,F1772)&lt;&gt;2,overallRate=0),0,IF(revenueReduction&gt;0.3,MAX(IF($B1772="Oui - sans lien de dépendance",MIN(2258,F1772,$D1772)*overallRate,MIN(2258,F1772)*overallRate),ROUND(MAX(IF($B1772="Non - avec lien de dépendance",0,MIN((0.75*F1772),1694)),MIN(F1772,(0.75*$D1772),1694)),2)),IF($B1772="Non - avec lien de dépendance",MIN(1129,F1772,$D1772)*overallRate,MIN(2258,F1772)*overallRate)))))</f>
        <v>Effectuez l’étape 1</v>
      </c>
      <c r="I1772" s="3">
        <f t="shared" si="27"/>
        <v>0</v>
      </c>
    </row>
    <row r="1773" spans="7:9" x14ac:dyDescent="0.5">
      <c r="G1773" s="68" t="str">
        <f>IF(ISTEXT(overallRate),"Effectuez l’étape 1",IF($C1773="Yes","Use Step 2a) Weekly for employees on leave with pay",IF(OR(COUNT($D1773,E1773)&lt;&gt;2,overallRate=0),0,IF(revenueReduction&gt;0.3,MAX(IF($B1773="Oui - sans lien de dépendance",MIN(2258,E1773,$D1773)*overallRate,MIN(2258,E1773)*overallRate),ROUND(MAX(IF($B1773="Non - avec lien de dépendance",0,MIN((0.75*E1773),1694)),MIN(E1773,(0.75*$D1773),1694)),2)),IF($B1773="Non - avec lien de dépendance",MIN(1129,E1773,$D1773)*overallRate,MIN(2258,E1773)*overallRate)))))</f>
        <v>Effectuez l’étape 1</v>
      </c>
      <c r="H1773" s="68" t="str">
        <f>IF(ISTEXT(overallRate),"Effectuez l’étape 1",IF($C1773="Yes","Use Step 2a) Weekly for employees on leave with pay",IF(OR(COUNT($D1773,F1773)&lt;&gt;2,overallRate=0),0,IF(revenueReduction&gt;0.3,MAX(IF($B1773="Oui - sans lien de dépendance",MIN(2258,F1773,$D1773)*overallRate,MIN(2258,F1773)*overallRate),ROUND(MAX(IF($B1773="Non - avec lien de dépendance",0,MIN((0.75*F1773),1694)),MIN(F1773,(0.75*$D1773),1694)),2)),IF($B1773="Non - avec lien de dépendance",MIN(1129,F1773,$D1773)*overallRate,MIN(2258,F1773)*overallRate)))))</f>
        <v>Effectuez l’étape 1</v>
      </c>
      <c r="I1773" s="3">
        <f t="shared" si="27"/>
        <v>0</v>
      </c>
    </row>
    <row r="1774" spans="7:9" x14ac:dyDescent="0.5">
      <c r="G1774" s="68" t="str">
        <f>IF(ISTEXT(overallRate),"Effectuez l’étape 1",IF($C1774="Yes","Use Step 2a) Weekly for employees on leave with pay",IF(OR(COUNT($D1774,E1774)&lt;&gt;2,overallRate=0),0,IF(revenueReduction&gt;0.3,MAX(IF($B1774="Oui - sans lien de dépendance",MIN(2258,E1774,$D1774)*overallRate,MIN(2258,E1774)*overallRate),ROUND(MAX(IF($B1774="Non - avec lien de dépendance",0,MIN((0.75*E1774),1694)),MIN(E1774,(0.75*$D1774),1694)),2)),IF($B1774="Non - avec lien de dépendance",MIN(1129,E1774,$D1774)*overallRate,MIN(2258,E1774)*overallRate)))))</f>
        <v>Effectuez l’étape 1</v>
      </c>
      <c r="H1774" s="68" t="str">
        <f>IF(ISTEXT(overallRate),"Effectuez l’étape 1",IF($C1774="Yes","Use Step 2a) Weekly for employees on leave with pay",IF(OR(COUNT($D1774,F1774)&lt;&gt;2,overallRate=0),0,IF(revenueReduction&gt;0.3,MAX(IF($B1774="Oui - sans lien de dépendance",MIN(2258,F1774,$D1774)*overallRate,MIN(2258,F1774)*overallRate),ROUND(MAX(IF($B1774="Non - avec lien de dépendance",0,MIN((0.75*F1774),1694)),MIN(F1774,(0.75*$D1774),1694)),2)),IF($B1774="Non - avec lien de dépendance",MIN(1129,F1774,$D1774)*overallRate,MIN(2258,F1774)*overallRate)))))</f>
        <v>Effectuez l’étape 1</v>
      </c>
      <c r="I1774" s="3">
        <f t="shared" si="27"/>
        <v>0</v>
      </c>
    </row>
    <row r="1775" spans="7:9" x14ac:dyDescent="0.5">
      <c r="G1775" s="68" t="str">
        <f>IF(ISTEXT(overallRate),"Effectuez l’étape 1",IF($C1775="Yes","Use Step 2a) Weekly for employees on leave with pay",IF(OR(COUNT($D1775,E1775)&lt;&gt;2,overallRate=0),0,IF(revenueReduction&gt;0.3,MAX(IF($B1775="Oui - sans lien de dépendance",MIN(2258,E1775,$D1775)*overallRate,MIN(2258,E1775)*overallRate),ROUND(MAX(IF($B1775="Non - avec lien de dépendance",0,MIN((0.75*E1775),1694)),MIN(E1775,(0.75*$D1775),1694)),2)),IF($B1775="Non - avec lien de dépendance",MIN(1129,E1775,$D1775)*overallRate,MIN(2258,E1775)*overallRate)))))</f>
        <v>Effectuez l’étape 1</v>
      </c>
      <c r="H1775" s="68" t="str">
        <f>IF(ISTEXT(overallRate),"Effectuez l’étape 1",IF($C1775="Yes","Use Step 2a) Weekly for employees on leave with pay",IF(OR(COUNT($D1775,F1775)&lt;&gt;2,overallRate=0),0,IF(revenueReduction&gt;0.3,MAX(IF($B1775="Oui - sans lien de dépendance",MIN(2258,F1775,$D1775)*overallRate,MIN(2258,F1775)*overallRate),ROUND(MAX(IF($B1775="Non - avec lien de dépendance",0,MIN((0.75*F1775),1694)),MIN(F1775,(0.75*$D1775),1694)),2)),IF($B1775="Non - avec lien de dépendance",MIN(1129,F1775,$D1775)*overallRate,MIN(2258,F1775)*overallRate)))))</f>
        <v>Effectuez l’étape 1</v>
      </c>
      <c r="I1775" s="3">
        <f t="shared" si="27"/>
        <v>0</v>
      </c>
    </row>
    <row r="1776" spans="7:9" x14ac:dyDescent="0.5">
      <c r="G1776" s="68" t="str">
        <f>IF(ISTEXT(overallRate),"Effectuez l’étape 1",IF($C1776="Yes","Use Step 2a) Weekly for employees on leave with pay",IF(OR(COUNT($D1776,E1776)&lt;&gt;2,overallRate=0),0,IF(revenueReduction&gt;0.3,MAX(IF($B1776="Oui - sans lien de dépendance",MIN(2258,E1776,$D1776)*overallRate,MIN(2258,E1776)*overallRate),ROUND(MAX(IF($B1776="Non - avec lien de dépendance",0,MIN((0.75*E1776),1694)),MIN(E1776,(0.75*$D1776),1694)),2)),IF($B1776="Non - avec lien de dépendance",MIN(1129,E1776,$D1776)*overallRate,MIN(2258,E1776)*overallRate)))))</f>
        <v>Effectuez l’étape 1</v>
      </c>
      <c r="H1776" s="68" t="str">
        <f>IF(ISTEXT(overallRate),"Effectuez l’étape 1",IF($C1776="Yes","Use Step 2a) Weekly for employees on leave with pay",IF(OR(COUNT($D1776,F1776)&lt;&gt;2,overallRate=0),0,IF(revenueReduction&gt;0.3,MAX(IF($B1776="Oui - sans lien de dépendance",MIN(2258,F1776,$D1776)*overallRate,MIN(2258,F1776)*overallRate),ROUND(MAX(IF($B1776="Non - avec lien de dépendance",0,MIN((0.75*F1776),1694)),MIN(F1776,(0.75*$D1776),1694)),2)),IF($B1776="Non - avec lien de dépendance",MIN(1129,F1776,$D1776)*overallRate,MIN(2258,F1776)*overallRate)))))</f>
        <v>Effectuez l’étape 1</v>
      </c>
      <c r="I1776" s="3">
        <f t="shared" si="27"/>
        <v>0</v>
      </c>
    </row>
    <row r="1777" spans="7:9" x14ac:dyDescent="0.5">
      <c r="G1777" s="68" t="str">
        <f>IF(ISTEXT(overallRate),"Effectuez l’étape 1",IF($C1777="Yes","Use Step 2a) Weekly for employees on leave with pay",IF(OR(COUNT($D1777,E1777)&lt;&gt;2,overallRate=0),0,IF(revenueReduction&gt;0.3,MAX(IF($B1777="Oui - sans lien de dépendance",MIN(2258,E1777,$D1777)*overallRate,MIN(2258,E1777)*overallRate),ROUND(MAX(IF($B1777="Non - avec lien de dépendance",0,MIN((0.75*E1777),1694)),MIN(E1777,(0.75*$D1777),1694)),2)),IF($B1777="Non - avec lien de dépendance",MIN(1129,E1777,$D1777)*overallRate,MIN(2258,E1777)*overallRate)))))</f>
        <v>Effectuez l’étape 1</v>
      </c>
      <c r="H1777" s="68" t="str">
        <f>IF(ISTEXT(overallRate),"Effectuez l’étape 1",IF($C1777="Yes","Use Step 2a) Weekly for employees on leave with pay",IF(OR(COUNT($D1777,F1777)&lt;&gt;2,overallRate=0),0,IF(revenueReduction&gt;0.3,MAX(IF($B1777="Oui - sans lien de dépendance",MIN(2258,F1777,$D1777)*overallRate,MIN(2258,F1777)*overallRate),ROUND(MAX(IF($B1777="Non - avec lien de dépendance",0,MIN((0.75*F1777),1694)),MIN(F1777,(0.75*$D1777),1694)),2)),IF($B1777="Non - avec lien de dépendance",MIN(1129,F1777,$D1777)*overallRate,MIN(2258,F1777)*overallRate)))))</f>
        <v>Effectuez l’étape 1</v>
      </c>
      <c r="I1777" s="3">
        <f t="shared" si="27"/>
        <v>0</v>
      </c>
    </row>
    <row r="1778" spans="7:9" x14ac:dyDescent="0.5">
      <c r="G1778" s="68" t="str">
        <f>IF(ISTEXT(overallRate),"Effectuez l’étape 1",IF($C1778="Yes","Use Step 2a) Weekly for employees on leave with pay",IF(OR(COUNT($D1778,E1778)&lt;&gt;2,overallRate=0),0,IF(revenueReduction&gt;0.3,MAX(IF($B1778="Oui - sans lien de dépendance",MIN(2258,E1778,$D1778)*overallRate,MIN(2258,E1778)*overallRate),ROUND(MAX(IF($B1778="Non - avec lien de dépendance",0,MIN((0.75*E1778),1694)),MIN(E1778,(0.75*$D1778),1694)),2)),IF($B1778="Non - avec lien de dépendance",MIN(1129,E1778,$D1778)*overallRate,MIN(2258,E1778)*overallRate)))))</f>
        <v>Effectuez l’étape 1</v>
      </c>
      <c r="H1778" s="68" t="str">
        <f>IF(ISTEXT(overallRate),"Effectuez l’étape 1",IF($C1778="Yes","Use Step 2a) Weekly for employees on leave with pay",IF(OR(COUNT($D1778,F1778)&lt;&gt;2,overallRate=0),0,IF(revenueReduction&gt;0.3,MAX(IF($B1778="Oui - sans lien de dépendance",MIN(2258,F1778,$D1778)*overallRate,MIN(2258,F1778)*overallRate),ROUND(MAX(IF($B1778="Non - avec lien de dépendance",0,MIN((0.75*F1778),1694)),MIN(F1778,(0.75*$D1778),1694)),2)),IF($B1778="Non - avec lien de dépendance",MIN(1129,F1778,$D1778)*overallRate,MIN(2258,F1778)*overallRate)))))</f>
        <v>Effectuez l’étape 1</v>
      </c>
      <c r="I1778" s="3">
        <f t="shared" si="27"/>
        <v>0</v>
      </c>
    </row>
    <row r="1779" spans="7:9" x14ac:dyDescent="0.5">
      <c r="G1779" s="68" t="str">
        <f>IF(ISTEXT(overallRate),"Effectuez l’étape 1",IF($C1779="Yes","Use Step 2a) Weekly for employees on leave with pay",IF(OR(COUNT($D1779,E1779)&lt;&gt;2,overallRate=0),0,IF(revenueReduction&gt;0.3,MAX(IF($B1779="Oui - sans lien de dépendance",MIN(2258,E1779,$D1779)*overallRate,MIN(2258,E1779)*overallRate),ROUND(MAX(IF($B1779="Non - avec lien de dépendance",0,MIN((0.75*E1779),1694)),MIN(E1779,(0.75*$D1779),1694)),2)),IF($B1779="Non - avec lien de dépendance",MIN(1129,E1779,$D1779)*overallRate,MIN(2258,E1779)*overallRate)))))</f>
        <v>Effectuez l’étape 1</v>
      </c>
      <c r="H1779" s="68" t="str">
        <f>IF(ISTEXT(overallRate),"Effectuez l’étape 1",IF($C1779="Yes","Use Step 2a) Weekly for employees on leave with pay",IF(OR(COUNT($D1779,F1779)&lt;&gt;2,overallRate=0),0,IF(revenueReduction&gt;0.3,MAX(IF($B1779="Oui - sans lien de dépendance",MIN(2258,F1779,$D1779)*overallRate,MIN(2258,F1779)*overallRate),ROUND(MAX(IF($B1779="Non - avec lien de dépendance",0,MIN((0.75*F1779),1694)),MIN(F1779,(0.75*$D1779),1694)),2)),IF($B1779="Non - avec lien de dépendance",MIN(1129,F1779,$D1779)*overallRate,MIN(2258,F1779)*overallRate)))))</f>
        <v>Effectuez l’étape 1</v>
      </c>
      <c r="I1779" s="3">
        <f t="shared" si="27"/>
        <v>0</v>
      </c>
    </row>
    <row r="1780" spans="7:9" x14ac:dyDescent="0.5">
      <c r="G1780" s="68" t="str">
        <f>IF(ISTEXT(overallRate),"Effectuez l’étape 1",IF($C1780="Yes","Use Step 2a) Weekly for employees on leave with pay",IF(OR(COUNT($D1780,E1780)&lt;&gt;2,overallRate=0),0,IF(revenueReduction&gt;0.3,MAX(IF($B1780="Oui - sans lien de dépendance",MIN(2258,E1780,$D1780)*overallRate,MIN(2258,E1780)*overallRate),ROUND(MAX(IF($B1780="Non - avec lien de dépendance",0,MIN((0.75*E1780),1694)),MIN(E1780,(0.75*$D1780),1694)),2)),IF($B1780="Non - avec lien de dépendance",MIN(1129,E1780,$D1780)*overallRate,MIN(2258,E1780)*overallRate)))))</f>
        <v>Effectuez l’étape 1</v>
      </c>
      <c r="H1780" s="68" t="str">
        <f>IF(ISTEXT(overallRate),"Effectuez l’étape 1",IF($C1780="Yes","Use Step 2a) Weekly for employees on leave with pay",IF(OR(COUNT($D1780,F1780)&lt;&gt;2,overallRate=0),0,IF(revenueReduction&gt;0.3,MAX(IF($B1780="Oui - sans lien de dépendance",MIN(2258,F1780,$D1780)*overallRate,MIN(2258,F1780)*overallRate),ROUND(MAX(IF($B1780="Non - avec lien de dépendance",0,MIN((0.75*F1780),1694)),MIN(F1780,(0.75*$D1780),1694)),2)),IF($B1780="Non - avec lien de dépendance",MIN(1129,F1780,$D1780)*overallRate,MIN(2258,F1780)*overallRate)))))</f>
        <v>Effectuez l’étape 1</v>
      </c>
      <c r="I1780" s="3">
        <f t="shared" si="27"/>
        <v>0</v>
      </c>
    </row>
    <row r="1781" spans="7:9" x14ac:dyDescent="0.5">
      <c r="G1781" s="68" t="str">
        <f>IF(ISTEXT(overallRate),"Effectuez l’étape 1",IF($C1781="Yes","Use Step 2a) Weekly for employees on leave with pay",IF(OR(COUNT($D1781,E1781)&lt;&gt;2,overallRate=0),0,IF(revenueReduction&gt;0.3,MAX(IF($B1781="Oui - sans lien de dépendance",MIN(2258,E1781,$D1781)*overallRate,MIN(2258,E1781)*overallRate),ROUND(MAX(IF($B1781="Non - avec lien de dépendance",0,MIN((0.75*E1781),1694)),MIN(E1781,(0.75*$D1781),1694)),2)),IF($B1781="Non - avec lien de dépendance",MIN(1129,E1781,$D1781)*overallRate,MIN(2258,E1781)*overallRate)))))</f>
        <v>Effectuez l’étape 1</v>
      </c>
      <c r="H1781" s="68" t="str">
        <f>IF(ISTEXT(overallRate),"Effectuez l’étape 1",IF($C1781="Yes","Use Step 2a) Weekly for employees on leave with pay",IF(OR(COUNT($D1781,F1781)&lt;&gt;2,overallRate=0),0,IF(revenueReduction&gt;0.3,MAX(IF($B1781="Oui - sans lien de dépendance",MIN(2258,F1781,$D1781)*overallRate,MIN(2258,F1781)*overallRate),ROUND(MAX(IF($B1781="Non - avec lien de dépendance",0,MIN((0.75*F1781),1694)),MIN(F1781,(0.75*$D1781),1694)),2)),IF($B1781="Non - avec lien de dépendance",MIN(1129,F1781,$D1781)*overallRate,MIN(2258,F1781)*overallRate)))))</f>
        <v>Effectuez l’étape 1</v>
      </c>
      <c r="I1781" s="3">
        <f t="shared" si="27"/>
        <v>0</v>
      </c>
    </row>
    <row r="1782" spans="7:9" x14ac:dyDescent="0.5">
      <c r="G1782" s="68" t="str">
        <f>IF(ISTEXT(overallRate),"Effectuez l’étape 1",IF($C1782="Yes","Use Step 2a) Weekly for employees on leave with pay",IF(OR(COUNT($D1782,E1782)&lt;&gt;2,overallRate=0),0,IF(revenueReduction&gt;0.3,MAX(IF($B1782="Oui - sans lien de dépendance",MIN(2258,E1782,$D1782)*overallRate,MIN(2258,E1782)*overallRate),ROUND(MAX(IF($B1782="Non - avec lien de dépendance",0,MIN((0.75*E1782),1694)),MIN(E1782,(0.75*$D1782),1694)),2)),IF($B1782="Non - avec lien de dépendance",MIN(1129,E1782,$D1782)*overallRate,MIN(2258,E1782)*overallRate)))))</f>
        <v>Effectuez l’étape 1</v>
      </c>
      <c r="H1782" s="68" t="str">
        <f>IF(ISTEXT(overallRate),"Effectuez l’étape 1",IF($C1782="Yes","Use Step 2a) Weekly for employees on leave with pay",IF(OR(COUNT($D1782,F1782)&lt;&gt;2,overallRate=0),0,IF(revenueReduction&gt;0.3,MAX(IF($B1782="Oui - sans lien de dépendance",MIN(2258,F1782,$D1782)*overallRate,MIN(2258,F1782)*overallRate),ROUND(MAX(IF($B1782="Non - avec lien de dépendance",0,MIN((0.75*F1782),1694)),MIN(F1782,(0.75*$D1782),1694)),2)),IF($B1782="Non - avec lien de dépendance",MIN(1129,F1782,$D1782)*overallRate,MIN(2258,F1782)*overallRate)))))</f>
        <v>Effectuez l’étape 1</v>
      </c>
      <c r="I1782" s="3">
        <f t="shared" si="27"/>
        <v>0</v>
      </c>
    </row>
    <row r="1783" spans="7:9" x14ac:dyDescent="0.5">
      <c r="G1783" s="68" t="str">
        <f>IF(ISTEXT(overallRate),"Effectuez l’étape 1",IF($C1783="Yes","Use Step 2a) Weekly for employees on leave with pay",IF(OR(COUNT($D1783,E1783)&lt;&gt;2,overallRate=0),0,IF(revenueReduction&gt;0.3,MAX(IF($B1783="Oui - sans lien de dépendance",MIN(2258,E1783,$D1783)*overallRate,MIN(2258,E1783)*overallRate),ROUND(MAX(IF($B1783="Non - avec lien de dépendance",0,MIN((0.75*E1783),1694)),MIN(E1783,(0.75*$D1783),1694)),2)),IF($B1783="Non - avec lien de dépendance",MIN(1129,E1783,$D1783)*overallRate,MIN(2258,E1783)*overallRate)))))</f>
        <v>Effectuez l’étape 1</v>
      </c>
      <c r="H1783" s="68" t="str">
        <f>IF(ISTEXT(overallRate),"Effectuez l’étape 1",IF($C1783="Yes","Use Step 2a) Weekly for employees on leave with pay",IF(OR(COUNT($D1783,F1783)&lt;&gt;2,overallRate=0),0,IF(revenueReduction&gt;0.3,MAX(IF($B1783="Oui - sans lien de dépendance",MIN(2258,F1783,$D1783)*overallRate,MIN(2258,F1783)*overallRate),ROUND(MAX(IF($B1783="Non - avec lien de dépendance",0,MIN((0.75*F1783),1694)),MIN(F1783,(0.75*$D1783),1694)),2)),IF($B1783="Non - avec lien de dépendance",MIN(1129,F1783,$D1783)*overallRate,MIN(2258,F1783)*overallRate)))))</f>
        <v>Effectuez l’étape 1</v>
      </c>
      <c r="I1783" s="3">
        <f t="shared" si="27"/>
        <v>0</v>
      </c>
    </row>
    <row r="1784" spans="7:9" x14ac:dyDescent="0.5">
      <c r="G1784" s="68" t="str">
        <f>IF(ISTEXT(overallRate),"Effectuez l’étape 1",IF($C1784="Yes","Use Step 2a) Weekly for employees on leave with pay",IF(OR(COUNT($D1784,E1784)&lt;&gt;2,overallRate=0),0,IF(revenueReduction&gt;0.3,MAX(IF($B1784="Oui - sans lien de dépendance",MIN(2258,E1784,$D1784)*overallRate,MIN(2258,E1784)*overallRate),ROUND(MAX(IF($B1784="Non - avec lien de dépendance",0,MIN((0.75*E1784),1694)),MIN(E1784,(0.75*$D1784),1694)),2)),IF($B1784="Non - avec lien de dépendance",MIN(1129,E1784,$D1784)*overallRate,MIN(2258,E1784)*overallRate)))))</f>
        <v>Effectuez l’étape 1</v>
      </c>
      <c r="H1784" s="68" t="str">
        <f>IF(ISTEXT(overallRate),"Effectuez l’étape 1",IF($C1784="Yes","Use Step 2a) Weekly for employees on leave with pay",IF(OR(COUNT($D1784,F1784)&lt;&gt;2,overallRate=0),0,IF(revenueReduction&gt;0.3,MAX(IF($B1784="Oui - sans lien de dépendance",MIN(2258,F1784,$D1784)*overallRate,MIN(2258,F1784)*overallRate),ROUND(MAX(IF($B1784="Non - avec lien de dépendance",0,MIN((0.75*F1784),1694)),MIN(F1784,(0.75*$D1784),1694)),2)),IF($B1784="Non - avec lien de dépendance",MIN(1129,F1784,$D1784)*overallRate,MIN(2258,F1784)*overallRate)))))</f>
        <v>Effectuez l’étape 1</v>
      </c>
      <c r="I1784" s="3">
        <f t="shared" si="27"/>
        <v>0</v>
      </c>
    </row>
    <row r="1785" spans="7:9" x14ac:dyDescent="0.5">
      <c r="G1785" s="68" t="str">
        <f>IF(ISTEXT(overallRate),"Effectuez l’étape 1",IF($C1785="Yes","Use Step 2a) Weekly for employees on leave with pay",IF(OR(COUNT($D1785,E1785)&lt;&gt;2,overallRate=0),0,IF(revenueReduction&gt;0.3,MAX(IF($B1785="Oui - sans lien de dépendance",MIN(2258,E1785,$D1785)*overallRate,MIN(2258,E1785)*overallRate),ROUND(MAX(IF($B1785="Non - avec lien de dépendance",0,MIN((0.75*E1785),1694)),MIN(E1785,(0.75*$D1785),1694)),2)),IF($B1785="Non - avec lien de dépendance",MIN(1129,E1785,$D1785)*overallRate,MIN(2258,E1785)*overallRate)))))</f>
        <v>Effectuez l’étape 1</v>
      </c>
      <c r="H1785" s="68" t="str">
        <f>IF(ISTEXT(overallRate),"Effectuez l’étape 1",IF($C1785="Yes","Use Step 2a) Weekly for employees on leave with pay",IF(OR(COUNT($D1785,F1785)&lt;&gt;2,overallRate=0),0,IF(revenueReduction&gt;0.3,MAX(IF($B1785="Oui - sans lien de dépendance",MIN(2258,F1785,$D1785)*overallRate,MIN(2258,F1785)*overallRate),ROUND(MAX(IF($B1785="Non - avec lien de dépendance",0,MIN((0.75*F1785),1694)),MIN(F1785,(0.75*$D1785),1694)),2)),IF($B1785="Non - avec lien de dépendance",MIN(1129,F1785,$D1785)*overallRate,MIN(2258,F1785)*overallRate)))))</f>
        <v>Effectuez l’étape 1</v>
      </c>
      <c r="I1785" s="3">
        <f t="shared" si="27"/>
        <v>0</v>
      </c>
    </row>
    <row r="1786" spans="7:9" x14ac:dyDescent="0.5">
      <c r="G1786" s="68" t="str">
        <f>IF(ISTEXT(overallRate),"Effectuez l’étape 1",IF($C1786="Yes","Use Step 2a) Weekly for employees on leave with pay",IF(OR(COUNT($D1786,E1786)&lt;&gt;2,overallRate=0),0,IF(revenueReduction&gt;0.3,MAX(IF($B1786="Oui - sans lien de dépendance",MIN(2258,E1786,$D1786)*overallRate,MIN(2258,E1786)*overallRate),ROUND(MAX(IF($B1786="Non - avec lien de dépendance",0,MIN((0.75*E1786),1694)),MIN(E1786,(0.75*$D1786),1694)),2)),IF($B1786="Non - avec lien de dépendance",MIN(1129,E1786,$D1786)*overallRate,MIN(2258,E1786)*overallRate)))))</f>
        <v>Effectuez l’étape 1</v>
      </c>
      <c r="H1786" s="68" t="str">
        <f>IF(ISTEXT(overallRate),"Effectuez l’étape 1",IF($C1786="Yes","Use Step 2a) Weekly for employees on leave with pay",IF(OR(COUNT($D1786,F1786)&lt;&gt;2,overallRate=0),0,IF(revenueReduction&gt;0.3,MAX(IF($B1786="Oui - sans lien de dépendance",MIN(2258,F1786,$D1786)*overallRate,MIN(2258,F1786)*overallRate),ROUND(MAX(IF($B1786="Non - avec lien de dépendance",0,MIN((0.75*F1786),1694)),MIN(F1786,(0.75*$D1786),1694)),2)),IF($B1786="Non - avec lien de dépendance",MIN(1129,F1786,$D1786)*overallRate,MIN(2258,F1786)*overallRate)))))</f>
        <v>Effectuez l’étape 1</v>
      </c>
      <c r="I1786" s="3">
        <f t="shared" si="27"/>
        <v>0</v>
      </c>
    </row>
    <row r="1787" spans="7:9" x14ac:dyDescent="0.5">
      <c r="G1787" s="68" t="str">
        <f>IF(ISTEXT(overallRate),"Effectuez l’étape 1",IF($C1787="Yes","Use Step 2a) Weekly for employees on leave with pay",IF(OR(COUNT($D1787,E1787)&lt;&gt;2,overallRate=0),0,IF(revenueReduction&gt;0.3,MAX(IF($B1787="Oui - sans lien de dépendance",MIN(2258,E1787,$D1787)*overallRate,MIN(2258,E1787)*overallRate),ROUND(MAX(IF($B1787="Non - avec lien de dépendance",0,MIN((0.75*E1787),1694)),MIN(E1787,(0.75*$D1787),1694)),2)),IF($B1787="Non - avec lien de dépendance",MIN(1129,E1787,$D1787)*overallRate,MIN(2258,E1787)*overallRate)))))</f>
        <v>Effectuez l’étape 1</v>
      </c>
      <c r="H1787" s="68" t="str">
        <f>IF(ISTEXT(overallRate),"Effectuez l’étape 1",IF($C1787="Yes","Use Step 2a) Weekly for employees on leave with pay",IF(OR(COUNT($D1787,F1787)&lt;&gt;2,overallRate=0),0,IF(revenueReduction&gt;0.3,MAX(IF($B1787="Oui - sans lien de dépendance",MIN(2258,F1787,$D1787)*overallRate,MIN(2258,F1787)*overallRate),ROUND(MAX(IF($B1787="Non - avec lien de dépendance",0,MIN((0.75*F1787),1694)),MIN(F1787,(0.75*$D1787),1694)),2)),IF($B1787="Non - avec lien de dépendance",MIN(1129,F1787,$D1787)*overallRate,MIN(2258,F1787)*overallRate)))))</f>
        <v>Effectuez l’étape 1</v>
      </c>
      <c r="I1787" s="3">
        <f t="shared" si="27"/>
        <v>0</v>
      </c>
    </row>
    <row r="1788" spans="7:9" x14ac:dyDescent="0.5">
      <c r="G1788" s="68" t="str">
        <f>IF(ISTEXT(overallRate),"Effectuez l’étape 1",IF($C1788="Yes","Use Step 2a) Weekly for employees on leave with pay",IF(OR(COUNT($D1788,E1788)&lt;&gt;2,overallRate=0),0,IF(revenueReduction&gt;0.3,MAX(IF($B1788="Oui - sans lien de dépendance",MIN(2258,E1788,$D1788)*overallRate,MIN(2258,E1788)*overallRate),ROUND(MAX(IF($B1788="Non - avec lien de dépendance",0,MIN((0.75*E1788),1694)),MIN(E1788,(0.75*$D1788),1694)),2)),IF($B1788="Non - avec lien de dépendance",MIN(1129,E1788,$D1788)*overallRate,MIN(2258,E1788)*overallRate)))))</f>
        <v>Effectuez l’étape 1</v>
      </c>
      <c r="H1788" s="68" t="str">
        <f>IF(ISTEXT(overallRate),"Effectuez l’étape 1",IF($C1788="Yes","Use Step 2a) Weekly for employees on leave with pay",IF(OR(COUNT($D1788,F1788)&lt;&gt;2,overallRate=0),0,IF(revenueReduction&gt;0.3,MAX(IF($B1788="Oui - sans lien de dépendance",MIN(2258,F1788,$D1788)*overallRate,MIN(2258,F1788)*overallRate),ROUND(MAX(IF($B1788="Non - avec lien de dépendance",0,MIN((0.75*F1788),1694)),MIN(F1788,(0.75*$D1788),1694)),2)),IF($B1788="Non - avec lien de dépendance",MIN(1129,F1788,$D1788)*overallRate,MIN(2258,F1788)*overallRate)))))</f>
        <v>Effectuez l’étape 1</v>
      </c>
      <c r="I1788" s="3">
        <f t="shared" si="27"/>
        <v>0</v>
      </c>
    </row>
    <row r="1789" spans="7:9" x14ac:dyDescent="0.5">
      <c r="G1789" s="68" t="str">
        <f>IF(ISTEXT(overallRate),"Effectuez l’étape 1",IF($C1789="Yes","Use Step 2a) Weekly for employees on leave with pay",IF(OR(COUNT($D1789,E1789)&lt;&gt;2,overallRate=0),0,IF(revenueReduction&gt;0.3,MAX(IF($B1789="Oui - sans lien de dépendance",MIN(2258,E1789,$D1789)*overallRate,MIN(2258,E1789)*overallRate),ROUND(MAX(IF($B1789="Non - avec lien de dépendance",0,MIN((0.75*E1789),1694)),MIN(E1789,(0.75*$D1789),1694)),2)),IF($B1789="Non - avec lien de dépendance",MIN(1129,E1789,$D1789)*overallRate,MIN(2258,E1789)*overallRate)))))</f>
        <v>Effectuez l’étape 1</v>
      </c>
      <c r="H1789" s="68" t="str">
        <f>IF(ISTEXT(overallRate),"Effectuez l’étape 1",IF($C1789="Yes","Use Step 2a) Weekly for employees on leave with pay",IF(OR(COUNT($D1789,F1789)&lt;&gt;2,overallRate=0),0,IF(revenueReduction&gt;0.3,MAX(IF($B1789="Oui - sans lien de dépendance",MIN(2258,F1789,$D1789)*overallRate,MIN(2258,F1789)*overallRate),ROUND(MAX(IF($B1789="Non - avec lien de dépendance",0,MIN((0.75*F1789),1694)),MIN(F1789,(0.75*$D1789),1694)),2)),IF($B1789="Non - avec lien de dépendance",MIN(1129,F1789,$D1789)*overallRate,MIN(2258,F1789)*overallRate)))))</f>
        <v>Effectuez l’étape 1</v>
      </c>
      <c r="I1789" s="3">
        <f t="shared" si="27"/>
        <v>0</v>
      </c>
    </row>
    <row r="1790" spans="7:9" x14ac:dyDescent="0.5">
      <c r="G1790" s="68" t="str">
        <f>IF(ISTEXT(overallRate),"Effectuez l’étape 1",IF($C1790="Yes","Use Step 2a) Weekly for employees on leave with pay",IF(OR(COUNT($D1790,E1790)&lt;&gt;2,overallRate=0),0,IF(revenueReduction&gt;0.3,MAX(IF($B1790="Oui - sans lien de dépendance",MIN(2258,E1790,$D1790)*overallRate,MIN(2258,E1790)*overallRate),ROUND(MAX(IF($B1790="Non - avec lien de dépendance",0,MIN((0.75*E1790),1694)),MIN(E1790,(0.75*$D1790),1694)),2)),IF($B1790="Non - avec lien de dépendance",MIN(1129,E1790,$D1790)*overallRate,MIN(2258,E1790)*overallRate)))))</f>
        <v>Effectuez l’étape 1</v>
      </c>
      <c r="H1790" s="68" t="str">
        <f>IF(ISTEXT(overallRate),"Effectuez l’étape 1",IF($C1790="Yes","Use Step 2a) Weekly for employees on leave with pay",IF(OR(COUNT($D1790,F1790)&lt;&gt;2,overallRate=0),0,IF(revenueReduction&gt;0.3,MAX(IF($B1790="Oui - sans lien de dépendance",MIN(2258,F1790,$D1790)*overallRate,MIN(2258,F1790)*overallRate),ROUND(MAX(IF($B1790="Non - avec lien de dépendance",0,MIN((0.75*F1790),1694)),MIN(F1790,(0.75*$D1790),1694)),2)),IF($B1790="Non - avec lien de dépendance",MIN(1129,F1790,$D1790)*overallRate,MIN(2258,F1790)*overallRate)))))</f>
        <v>Effectuez l’étape 1</v>
      </c>
      <c r="I1790" s="3">
        <f t="shared" si="27"/>
        <v>0</v>
      </c>
    </row>
    <row r="1791" spans="7:9" x14ac:dyDescent="0.5">
      <c r="G1791" s="68" t="str">
        <f>IF(ISTEXT(overallRate),"Effectuez l’étape 1",IF($C1791="Yes","Use Step 2a) Weekly for employees on leave with pay",IF(OR(COUNT($D1791,E1791)&lt;&gt;2,overallRate=0),0,IF(revenueReduction&gt;0.3,MAX(IF($B1791="Oui - sans lien de dépendance",MIN(2258,E1791,$D1791)*overallRate,MIN(2258,E1791)*overallRate),ROUND(MAX(IF($B1791="Non - avec lien de dépendance",0,MIN((0.75*E1791),1694)),MIN(E1791,(0.75*$D1791),1694)),2)),IF($B1791="Non - avec lien de dépendance",MIN(1129,E1791,$D1791)*overallRate,MIN(2258,E1791)*overallRate)))))</f>
        <v>Effectuez l’étape 1</v>
      </c>
      <c r="H1791" s="68" t="str">
        <f>IF(ISTEXT(overallRate),"Effectuez l’étape 1",IF($C1791="Yes","Use Step 2a) Weekly for employees on leave with pay",IF(OR(COUNT($D1791,F1791)&lt;&gt;2,overallRate=0),0,IF(revenueReduction&gt;0.3,MAX(IF($B1791="Oui - sans lien de dépendance",MIN(2258,F1791,$D1791)*overallRate,MIN(2258,F1791)*overallRate),ROUND(MAX(IF($B1791="Non - avec lien de dépendance",0,MIN((0.75*F1791),1694)),MIN(F1791,(0.75*$D1791),1694)),2)),IF($B1791="Non - avec lien de dépendance",MIN(1129,F1791,$D1791)*overallRate,MIN(2258,F1791)*overallRate)))))</f>
        <v>Effectuez l’étape 1</v>
      </c>
      <c r="I1791" s="3">
        <f t="shared" si="27"/>
        <v>0</v>
      </c>
    </row>
    <row r="1792" spans="7:9" x14ac:dyDescent="0.5">
      <c r="G1792" s="68" t="str">
        <f>IF(ISTEXT(overallRate),"Effectuez l’étape 1",IF($C1792="Yes","Use Step 2a) Weekly for employees on leave with pay",IF(OR(COUNT($D1792,E1792)&lt;&gt;2,overallRate=0),0,IF(revenueReduction&gt;0.3,MAX(IF($B1792="Oui - sans lien de dépendance",MIN(2258,E1792,$D1792)*overallRate,MIN(2258,E1792)*overallRate),ROUND(MAX(IF($B1792="Non - avec lien de dépendance",0,MIN((0.75*E1792),1694)),MIN(E1792,(0.75*$D1792),1694)),2)),IF($B1792="Non - avec lien de dépendance",MIN(1129,E1792,$D1792)*overallRate,MIN(2258,E1792)*overallRate)))))</f>
        <v>Effectuez l’étape 1</v>
      </c>
      <c r="H1792" s="68" t="str">
        <f>IF(ISTEXT(overallRate),"Effectuez l’étape 1",IF($C1792="Yes","Use Step 2a) Weekly for employees on leave with pay",IF(OR(COUNT($D1792,F1792)&lt;&gt;2,overallRate=0),0,IF(revenueReduction&gt;0.3,MAX(IF($B1792="Oui - sans lien de dépendance",MIN(2258,F1792,$D1792)*overallRate,MIN(2258,F1792)*overallRate),ROUND(MAX(IF($B1792="Non - avec lien de dépendance",0,MIN((0.75*F1792),1694)),MIN(F1792,(0.75*$D1792),1694)),2)),IF($B1792="Non - avec lien de dépendance",MIN(1129,F1792,$D1792)*overallRate,MIN(2258,F1792)*overallRate)))))</f>
        <v>Effectuez l’étape 1</v>
      </c>
      <c r="I1792" s="3">
        <f t="shared" si="27"/>
        <v>0</v>
      </c>
    </row>
    <row r="1793" spans="7:9" x14ac:dyDescent="0.5">
      <c r="G1793" s="68" t="str">
        <f>IF(ISTEXT(overallRate),"Effectuez l’étape 1",IF($C1793="Yes","Use Step 2a) Weekly for employees on leave with pay",IF(OR(COUNT($D1793,E1793)&lt;&gt;2,overallRate=0),0,IF(revenueReduction&gt;0.3,MAX(IF($B1793="Oui - sans lien de dépendance",MIN(2258,E1793,$D1793)*overallRate,MIN(2258,E1793)*overallRate),ROUND(MAX(IF($B1793="Non - avec lien de dépendance",0,MIN((0.75*E1793),1694)),MIN(E1793,(0.75*$D1793),1694)),2)),IF($B1793="Non - avec lien de dépendance",MIN(1129,E1793,$D1793)*overallRate,MIN(2258,E1793)*overallRate)))))</f>
        <v>Effectuez l’étape 1</v>
      </c>
      <c r="H1793" s="68" t="str">
        <f>IF(ISTEXT(overallRate),"Effectuez l’étape 1",IF($C1793="Yes","Use Step 2a) Weekly for employees on leave with pay",IF(OR(COUNT($D1793,F1793)&lt;&gt;2,overallRate=0),0,IF(revenueReduction&gt;0.3,MAX(IF($B1793="Oui - sans lien de dépendance",MIN(2258,F1793,$D1793)*overallRate,MIN(2258,F1793)*overallRate),ROUND(MAX(IF($B1793="Non - avec lien de dépendance",0,MIN((0.75*F1793),1694)),MIN(F1793,(0.75*$D1793),1694)),2)),IF($B1793="Non - avec lien de dépendance",MIN(1129,F1793,$D1793)*overallRate,MIN(2258,F1793)*overallRate)))))</f>
        <v>Effectuez l’étape 1</v>
      </c>
      <c r="I1793" s="3">
        <f t="shared" si="27"/>
        <v>0</v>
      </c>
    </row>
    <row r="1794" spans="7:9" x14ac:dyDescent="0.5">
      <c r="G1794" s="68" t="str">
        <f>IF(ISTEXT(overallRate),"Effectuez l’étape 1",IF($C1794="Yes","Use Step 2a) Weekly for employees on leave with pay",IF(OR(COUNT($D1794,E1794)&lt;&gt;2,overallRate=0),0,IF(revenueReduction&gt;0.3,MAX(IF($B1794="Oui - sans lien de dépendance",MIN(2258,E1794,$D1794)*overallRate,MIN(2258,E1794)*overallRate),ROUND(MAX(IF($B1794="Non - avec lien de dépendance",0,MIN((0.75*E1794),1694)),MIN(E1794,(0.75*$D1794),1694)),2)),IF($B1794="Non - avec lien de dépendance",MIN(1129,E1794,$D1794)*overallRate,MIN(2258,E1794)*overallRate)))))</f>
        <v>Effectuez l’étape 1</v>
      </c>
      <c r="H1794" s="68" t="str">
        <f>IF(ISTEXT(overallRate),"Effectuez l’étape 1",IF($C1794="Yes","Use Step 2a) Weekly for employees on leave with pay",IF(OR(COUNT($D1794,F1794)&lt;&gt;2,overallRate=0),0,IF(revenueReduction&gt;0.3,MAX(IF($B1794="Oui - sans lien de dépendance",MIN(2258,F1794,$D1794)*overallRate,MIN(2258,F1794)*overallRate),ROUND(MAX(IF($B1794="Non - avec lien de dépendance",0,MIN((0.75*F1794),1694)),MIN(F1794,(0.75*$D1794),1694)),2)),IF($B1794="Non - avec lien de dépendance",MIN(1129,F1794,$D1794)*overallRate,MIN(2258,F1794)*overallRate)))))</f>
        <v>Effectuez l’étape 1</v>
      </c>
      <c r="I1794" s="3">
        <f t="shared" si="27"/>
        <v>0</v>
      </c>
    </row>
    <row r="1795" spans="7:9" x14ac:dyDescent="0.5">
      <c r="G1795" s="68" t="str">
        <f>IF(ISTEXT(overallRate),"Effectuez l’étape 1",IF($C1795="Yes","Use Step 2a) Weekly for employees on leave with pay",IF(OR(COUNT($D1795,E1795)&lt;&gt;2,overallRate=0),0,IF(revenueReduction&gt;0.3,MAX(IF($B1795="Oui - sans lien de dépendance",MIN(2258,E1795,$D1795)*overallRate,MIN(2258,E1795)*overallRate),ROUND(MAX(IF($B1795="Non - avec lien de dépendance",0,MIN((0.75*E1795),1694)),MIN(E1795,(0.75*$D1795),1694)),2)),IF($B1795="Non - avec lien de dépendance",MIN(1129,E1795,$D1795)*overallRate,MIN(2258,E1795)*overallRate)))))</f>
        <v>Effectuez l’étape 1</v>
      </c>
      <c r="H1795" s="68" t="str">
        <f>IF(ISTEXT(overallRate),"Effectuez l’étape 1",IF($C1795="Yes","Use Step 2a) Weekly for employees on leave with pay",IF(OR(COUNT($D1795,F1795)&lt;&gt;2,overallRate=0),0,IF(revenueReduction&gt;0.3,MAX(IF($B1795="Oui - sans lien de dépendance",MIN(2258,F1795,$D1795)*overallRate,MIN(2258,F1795)*overallRate),ROUND(MAX(IF($B1795="Non - avec lien de dépendance",0,MIN((0.75*F1795),1694)),MIN(F1795,(0.75*$D1795),1694)),2)),IF($B1795="Non - avec lien de dépendance",MIN(1129,F1795,$D1795)*overallRate,MIN(2258,F1795)*overallRate)))))</f>
        <v>Effectuez l’étape 1</v>
      </c>
      <c r="I1795" s="3">
        <f t="shared" si="27"/>
        <v>0</v>
      </c>
    </row>
    <row r="1796" spans="7:9" x14ac:dyDescent="0.5">
      <c r="G1796" s="68" t="str">
        <f>IF(ISTEXT(overallRate),"Effectuez l’étape 1",IF($C1796="Yes","Use Step 2a) Weekly for employees on leave with pay",IF(OR(COUNT($D1796,E1796)&lt;&gt;2,overallRate=0),0,IF(revenueReduction&gt;0.3,MAX(IF($B1796="Oui - sans lien de dépendance",MIN(2258,E1796,$D1796)*overallRate,MIN(2258,E1796)*overallRate),ROUND(MAX(IF($B1796="Non - avec lien de dépendance",0,MIN((0.75*E1796),1694)),MIN(E1796,(0.75*$D1796),1694)),2)),IF($B1796="Non - avec lien de dépendance",MIN(1129,E1796,$D1796)*overallRate,MIN(2258,E1796)*overallRate)))))</f>
        <v>Effectuez l’étape 1</v>
      </c>
      <c r="H1796" s="68" t="str">
        <f>IF(ISTEXT(overallRate),"Effectuez l’étape 1",IF($C1796="Yes","Use Step 2a) Weekly for employees on leave with pay",IF(OR(COUNT($D1796,F1796)&lt;&gt;2,overallRate=0),0,IF(revenueReduction&gt;0.3,MAX(IF($B1796="Oui - sans lien de dépendance",MIN(2258,F1796,$D1796)*overallRate,MIN(2258,F1796)*overallRate),ROUND(MAX(IF($B1796="Non - avec lien de dépendance",0,MIN((0.75*F1796),1694)),MIN(F1796,(0.75*$D1796),1694)),2)),IF($B1796="Non - avec lien de dépendance",MIN(1129,F1796,$D1796)*overallRate,MIN(2258,F1796)*overallRate)))))</f>
        <v>Effectuez l’étape 1</v>
      </c>
      <c r="I1796" s="3">
        <f t="shared" si="27"/>
        <v>0</v>
      </c>
    </row>
    <row r="1797" spans="7:9" x14ac:dyDescent="0.5">
      <c r="G1797" s="68" t="str">
        <f>IF(ISTEXT(overallRate),"Effectuez l’étape 1",IF($C1797="Yes","Use Step 2a) Weekly for employees on leave with pay",IF(OR(COUNT($D1797,E1797)&lt;&gt;2,overallRate=0),0,IF(revenueReduction&gt;0.3,MAX(IF($B1797="Oui - sans lien de dépendance",MIN(2258,E1797,$D1797)*overallRate,MIN(2258,E1797)*overallRate),ROUND(MAX(IF($B1797="Non - avec lien de dépendance",0,MIN((0.75*E1797),1694)),MIN(E1797,(0.75*$D1797),1694)),2)),IF($B1797="Non - avec lien de dépendance",MIN(1129,E1797,$D1797)*overallRate,MIN(2258,E1797)*overallRate)))))</f>
        <v>Effectuez l’étape 1</v>
      </c>
      <c r="H1797" s="68" t="str">
        <f>IF(ISTEXT(overallRate),"Effectuez l’étape 1",IF($C1797="Yes","Use Step 2a) Weekly for employees on leave with pay",IF(OR(COUNT($D1797,F1797)&lt;&gt;2,overallRate=0),0,IF(revenueReduction&gt;0.3,MAX(IF($B1797="Oui - sans lien de dépendance",MIN(2258,F1797,$D1797)*overallRate,MIN(2258,F1797)*overallRate),ROUND(MAX(IF($B1797="Non - avec lien de dépendance",0,MIN((0.75*F1797),1694)),MIN(F1797,(0.75*$D1797),1694)),2)),IF($B1797="Non - avec lien de dépendance",MIN(1129,F1797,$D1797)*overallRate,MIN(2258,F1797)*overallRate)))))</f>
        <v>Effectuez l’étape 1</v>
      </c>
      <c r="I1797" s="3">
        <f t="shared" si="27"/>
        <v>0</v>
      </c>
    </row>
    <row r="1798" spans="7:9" x14ac:dyDescent="0.5">
      <c r="G1798" s="68" t="str">
        <f>IF(ISTEXT(overallRate),"Effectuez l’étape 1",IF($C1798="Yes","Use Step 2a) Weekly for employees on leave with pay",IF(OR(COUNT($D1798,E1798)&lt;&gt;2,overallRate=0),0,IF(revenueReduction&gt;0.3,MAX(IF($B1798="Oui - sans lien de dépendance",MIN(2258,E1798,$D1798)*overallRate,MIN(2258,E1798)*overallRate),ROUND(MAX(IF($B1798="Non - avec lien de dépendance",0,MIN((0.75*E1798),1694)),MIN(E1798,(0.75*$D1798),1694)),2)),IF($B1798="Non - avec lien de dépendance",MIN(1129,E1798,$D1798)*overallRate,MIN(2258,E1798)*overallRate)))))</f>
        <v>Effectuez l’étape 1</v>
      </c>
      <c r="H1798" s="68" t="str">
        <f>IF(ISTEXT(overallRate),"Effectuez l’étape 1",IF($C1798="Yes","Use Step 2a) Weekly for employees on leave with pay",IF(OR(COUNT($D1798,F1798)&lt;&gt;2,overallRate=0),0,IF(revenueReduction&gt;0.3,MAX(IF($B1798="Oui - sans lien de dépendance",MIN(2258,F1798,$D1798)*overallRate,MIN(2258,F1798)*overallRate),ROUND(MAX(IF($B1798="Non - avec lien de dépendance",0,MIN((0.75*F1798),1694)),MIN(F1798,(0.75*$D1798),1694)),2)),IF($B1798="Non - avec lien de dépendance",MIN(1129,F1798,$D1798)*overallRate,MIN(2258,F1798)*overallRate)))))</f>
        <v>Effectuez l’étape 1</v>
      </c>
      <c r="I1798" s="3">
        <f t="shared" si="27"/>
        <v>0</v>
      </c>
    </row>
    <row r="1799" spans="7:9" x14ac:dyDescent="0.5">
      <c r="G1799" s="68" t="str">
        <f>IF(ISTEXT(overallRate),"Effectuez l’étape 1",IF($C1799="Yes","Use Step 2a) Weekly for employees on leave with pay",IF(OR(COUNT($D1799,E1799)&lt;&gt;2,overallRate=0),0,IF(revenueReduction&gt;0.3,MAX(IF($B1799="Oui - sans lien de dépendance",MIN(2258,E1799,$D1799)*overallRate,MIN(2258,E1799)*overallRate),ROUND(MAX(IF($B1799="Non - avec lien de dépendance",0,MIN((0.75*E1799),1694)),MIN(E1799,(0.75*$D1799),1694)),2)),IF($B1799="Non - avec lien de dépendance",MIN(1129,E1799,$D1799)*overallRate,MIN(2258,E1799)*overallRate)))))</f>
        <v>Effectuez l’étape 1</v>
      </c>
      <c r="H1799" s="68" t="str">
        <f>IF(ISTEXT(overallRate),"Effectuez l’étape 1",IF($C1799="Yes","Use Step 2a) Weekly for employees on leave with pay",IF(OR(COUNT($D1799,F1799)&lt;&gt;2,overallRate=0),0,IF(revenueReduction&gt;0.3,MAX(IF($B1799="Oui - sans lien de dépendance",MIN(2258,F1799,$D1799)*overallRate,MIN(2258,F1799)*overallRate),ROUND(MAX(IF($B1799="Non - avec lien de dépendance",0,MIN((0.75*F1799),1694)),MIN(F1799,(0.75*$D1799),1694)),2)),IF($B1799="Non - avec lien de dépendance",MIN(1129,F1799,$D1799)*overallRate,MIN(2258,F1799)*overallRate)))))</f>
        <v>Effectuez l’étape 1</v>
      </c>
      <c r="I1799" s="3">
        <f t="shared" ref="I1799:I1862" si="28">IF(AND(COUNT(B1799:F1799)&gt;0,OR(COUNT(D1799:F1799)&lt;&gt;3,ISBLANK(B1799))),"Fill out all amounts",IF(COUNTIF(E1799:F1799,0)&gt;0,0,SUM(G1799:H1799)))</f>
        <v>0</v>
      </c>
    </row>
    <row r="1800" spans="7:9" x14ac:dyDescent="0.5">
      <c r="G1800" s="68" t="str">
        <f>IF(ISTEXT(overallRate),"Effectuez l’étape 1",IF($C1800="Yes","Use Step 2a) Weekly for employees on leave with pay",IF(OR(COUNT($D1800,E1800)&lt;&gt;2,overallRate=0),0,IF(revenueReduction&gt;0.3,MAX(IF($B1800="Oui - sans lien de dépendance",MIN(2258,E1800,$D1800)*overallRate,MIN(2258,E1800)*overallRate),ROUND(MAX(IF($B1800="Non - avec lien de dépendance",0,MIN((0.75*E1800),1694)),MIN(E1800,(0.75*$D1800),1694)),2)),IF($B1800="Non - avec lien de dépendance",MIN(1129,E1800,$D1800)*overallRate,MIN(2258,E1800)*overallRate)))))</f>
        <v>Effectuez l’étape 1</v>
      </c>
      <c r="H1800" s="68" t="str">
        <f>IF(ISTEXT(overallRate),"Effectuez l’étape 1",IF($C1800="Yes","Use Step 2a) Weekly for employees on leave with pay",IF(OR(COUNT($D1800,F1800)&lt;&gt;2,overallRate=0),0,IF(revenueReduction&gt;0.3,MAX(IF($B1800="Oui - sans lien de dépendance",MIN(2258,F1800,$D1800)*overallRate,MIN(2258,F1800)*overallRate),ROUND(MAX(IF($B1800="Non - avec lien de dépendance",0,MIN((0.75*F1800),1694)),MIN(F1800,(0.75*$D1800),1694)),2)),IF($B1800="Non - avec lien de dépendance",MIN(1129,F1800,$D1800)*overallRate,MIN(2258,F1800)*overallRate)))))</f>
        <v>Effectuez l’étape 1</v>
      </c>
      <c r="I1800" s="3">
        <f t="shared" si="28"/>
        <v>0</v>
      </c>
    </row>
    <row r="1801" spans="7:9" x14ac:dyDescent="0.5">
      <c r="G1801" s="68" t="str">
        <f>IF(ISTEXT(overallRate),"Effectuez l’étape 1",IF($C1801="Yes","Use Step 2a) Weekly for employees on leave with pay",IF(OR(COUNT($D1801,E1801)&lt;&gt;2,overallRate=0),0,IF(revenueReduction&gt;0.3,MAX(IF($B1801="Oui - sans lien de dépendance",MIN(2258,E1801,$D1801)*overallRate,MIN(2258,E1801)*overallRate),ROUND(MAX(IF($B1801="Non - avec lien de dépendance",0,MIN((0.75*E1801),1694)),MIN(E1801,(0.75*$D1801),1694)),2)),IF($B1801="Non - avec lien de dépendance",MIN(1129,E1801,$D1801)*overallRate,MIN(2258,E1801)*overallRate)))))</f>
        <v>Effectuez l’étape 1</v>
      </c>
      <c r="H1801" s="68" t="str">
        <f>IF(ISTEXT(overallRate),"Effectuez l’étape 1",IF($C1801="Yes","Use Step 2a) Weekly for employees on leave with pay",IF(OR(COUNT($D1801,F1801)&lt;&gt;2,overallRate=0),0,IF(revenueReduction&gt;0.3,MAX(IF($B1801="Oui - sans lien de dépendance",MIN(2258,F1801,$D1801)*overallRate,MIN(2258,F1801)*overallRate),ROUND(MAX(IF($B1801="Non - avec lien de dépendance",0,MIN((0.75*F1801),1694)),MIN(F1801,(0.75*$D1801),1694)),2)),IF($B1801="Non - avec lien de dépendance",MIN(1129,F1801,$D1801)*overallRate,MIN(2258,F1801)*overallRate)))))</f>
        <v>Effectuez l’étape 1</v>
      </c>
      <c r="I1801" s="3">
        <f t="shared" si="28"/>
        <v>0</v>
      </c>
    </row>
    <row r="1802" spans="7:9" x14ac:dyDescent="0.5">
      <c r="G1802" s="68" t="str">
        <f>IF(ISTEXT(overallRate),"Effectuez l’étape 1",IF($C1802="Yes","Use Step 2a) Weekly for employees on leave with pay",IF(OR(COUNT($D1802,E1802)&lt;&gt;2,overallRate=0),0,IF(revenueReduction&gt;0.3,MAX(IF($B1802="Oui - sans lien de dépendance",MIN(2258,E1802,$D1802)*overallRate,MIN(2258,E1802)*overallRate),ROUND(MAX(IF($B1802="Non - avec lien de dépendance",0,MIN((0.75*E1802),1694)),MIN(E1802,(0.75*$D1802),1694)),2)),IF($B1802="Non - avec lien de dépendance",MIN(1129,E1802,$D1802)*overallRate,MIN(2258,E1802)*overallRate)))))</f>
        <v>Effectuez l’étape 1</v>
      </c>
      <c r="H1802" s="68" t="str">
        <f>IF(ISTEXT(overallRate),"Effectuez l’étape 1",IF($C1802="Yes","Use Step 2a) Weekly for employees on leave with pay",IF(OR(COUNT($D1802,F1802)&lt;&gt;2,overallRate=0),0,IF(revenueReduction&gt;0.3,MAX(IF($B1802="Oui - sans lien de dépendance",MIN(2258,F1802,$D1802)*overallRate,MIN(2258,F1802)*overallRate),ROUND(MAX(IF($B1802="Non - avec lien de dépendance",0,MIN((0.75*F1802),1694)),MIN(F1802,(0.75*$D1802),1694)),2)),IF($B1802="Non - avec lien de dépendance",MIN(1129,F1802,$D1802)*overallRate,MIN(2258,F1802)*overallRate)))))</f>
        <v>Effectuez l’étape 1</v>
      </c>
      <c r="I1802" s="3">
        <f t="shared" si="28"/>
        <v>0</v>
      </c>
    </row>
    <row r="1803" spans="7:9" x14ac:dyDescent="0.5">
      <c r="G1803" s="68" t="str">
        <f>IF(ISTEXT(overallRate),"Effectuez l’étape 1",IF($C1803="Yes","Use Step 2a) Weekly for employees on leave with pay",IF(OR(COUNT($D1803,E1803)&lt;&gt;2,overallRate=0),0,IF(revenueReduction&gt;0.3,MAX(IF($B1803="Oui - sans lien de dépendance",MIN(2258,E1803,$D1803)*overallRate,MIN(2258,E1803)*overallRate),ROUND(MAX(IF($B1803="Non - avec lien de dépendance",0,MIN((0.75*E1803),1694)),MIN(E1803,(0.75*$D1803),1694)),2)),IF($B1803="Non - avec lien de dépendance",MIN(1129,E1803,$D1803)*overallRate,MIN(2258,E1803)*overallRate)))))</f>
        <v>Effectuez l’étape 1</v>
      </c>
      <c r="H1803" s="68" t="str">
        <f>IF(ISTEXT(overallRate),"Effectuez l’étape 1",IF($C1803="Yes","Use Step 2a) Weekly for employees on leave with pay",IF(OR(COUNT($D1803,F1803)&lt;&gt;2,overallRate=0),0,IF(revenueReduction&gt;0.3,MAX(IF($B1803="Oui - sans lien de dépendance",MIN(2258,F1803,$D1803)*overallRate,MIN(2258,F1803)*overallRate),ROUND(MAX(IF($B1803="Non - avec lien de dépendance",0,MIN((0.75*F1803),1694)),MIN(F1803,(0.75*$D1803),1694)),2)),IF($B1803="Non - avec lien de dépendance",MIN(1129,F1803,$D1803)*overallRate,MIN(2258,F1803)*overallRate)))))</f>
        <v>Effectuez l’étape 1</v>
      </c>
      <c r="I1803" s="3">
        <f t="shared" si="28"/>
        <v>0</v>
      </c>
    </row>
    <row r="1804" spans="7:9" x14ac:dyDescent="0.5">
      <c r="G1804" s="68" t="str">
        <f>IF(ISTEXT(overallRate),"Effectuez l’étape 1",IF($C1804="Yes","Use Step 2a) Weekly for employees on leave with pay",IF(OR(COUNT($D1804,E1804)&lt;&gt;2,overallRate=0),0,IF(revenueReduction&gt;0.3,MAX(IF($B1804="Oui - sans lien de dépendance",MIN(2258,E1804,$D1804)*overallRate,MIN(2258,E1804)*overallRate),ROUND(MAX(IF($B1804="Non - avec lien de dépendance",0,MIN((0.75*E1804),1694)),MIN(E1804,(0.75*$D1804),1694)),2)),IF($B1804="Non - avec lien de dépendance",MIN(1129,E1804,$D1804)*overallRate,MIN(2258,E1804)*overallRate)))))</f>
        <v>Effectuez l’étape 1</v>
      </c>
      <c r="H1804" s="68" t="str">
        <f>IF(ISTEXT(overallRate),"Effectuez l’étape 1",IF($C1804="Yes","Use Step 2a) Weekly for employees on leave with pay",IF(OR(COUNT($D1804,F1804)&lt;&gt;2,overallRate=0),0,IF(revenueReduction&gt;0.3,MAX(IF($B1804="Oui - sans lien de dépendance",MIN(2258,F1804,$D1804)*overallRate,MIN(2258,F1804)*overallRate),ROUND(MAX(IF($B1804="Non - avec lien de dépendance",0,MIN((0.75*F1804),1694)),MIN(F1804,(0.75*$D1804),1694)),2)),IF($B1804="Non - avec lien de dépendance",MIN(1129,F1804,$D1804)*overallRate,MIN(2258,F1804)*overallRate)))))</f>
        <v>Effectuez l’étape 1</v>
      </c>
      <c r="I1804" s="3">
        <f t="shared" si="28"/>
        <v>0</v>
      </c>
    </row>
    <row r="1805" spans="7:9" x14ac:dyDescent="0.5">
      <c r="G1805" s="68" t="str">
        <f>IF(ISTEXT(overallRate),"Effectuez l’étape 1",IF($C1805="Yes","Use Step 2a) Weekly for employees on leave with pay",IF(OR(COUNT($D1805,E1805)&lt;&gt;2,overallRate=0),0,IF(revenueReduction&gt;0.3,MAX(IF($B1805="Oui - sans lien de dépendance",MIN(2258,E1805,$D1805)*overallRate,MIN(2258,E1805)*overallRate),ROUND(MAX(IF($B1805="Non - avec lien de dépendance",0,MIN((0.75*E1805),1694)),MIN(E1805,(0.75*$D1805),1694)),2)),IF($B1805="Non - avec lien de dépendance",MIN(1129,E1805,$D1805)*overallRate,MIN(2258,E1805)*overallRate)))))</f>
        <v>Effectuez l’étape 1</v>
      </c>
      <c r="H1805" s="68" t="str">
        <f>IF(ISTEXT(overallRate),"Effectuez l’étape 1",IF($C1805="Yes","Use Step 2a) Weekly for employees on leave with pay",IF(OR(COUNT($D1805,F1805)&lt;&gt;2,overallRate=0),0,IF(revenueReduction&gt;0.3,MAX(IF($B1805="Oui - sans lien de dépendance",MIN(2258,F1805,$D1805)*overallRate,MIN(2258,F1805)*overallRate),ROUND(MAX(IF($B1805="Non - avec lien de dépendance",0,MIN((0.75*F1805),1694)),MIN(F1805,(0.75*$D1805),1694)),2)),IF($B1805="Non - avec lien de dépendance",MIN(1129,F1805,$D1805)*overallRate,MIN(2258,F1805)*overallRate)))))</f>
        <v>Effectuez l’étape 1</v>
      </c>
      <c r="I1805" s="3">
        <f t="shared" si="28"/>
        <v>0</v>
      </c>
    </row>
    <row r="1806" spans="7:9" x14ac:dyDescent="0.5">
      <c r="G1806" s="68" t="str">
        <f>IF(ISTEXT(overallRate),"Effectuez l’étape 1",IF($C1806="Yes","Use Step 2a) Weekly for employees on leave with pay",IF(OR(COUNT($D1806,E1806)&lt;&gt;2,overallRate=0),0,IF(revenueReduction&gt;0.3,MAX(IF($B1806="Oui - sans lien de dépendance",MIN(2258,E1806,$D1806)*overallRate,MIN(2258,E1806)*overallRate),ROUND(MAX(IF($B1806="Non - avec lien de dépendance",0,MIN((0.75*E1806),1694)),MIN(E1806,(0.75*$D1806),1694)),2)),IF($B1806="Non - avec lien de dépendance",MIN(1129,E1806,$D1806)*overallRate,MIN(2258,E1806)*overallRate)))))</f>
        <v>Effectuez l’étape 1</v>
      </c>
      <c r="H1806" s="68" t="str">
        <f>IF(ISTEXT(overallRate),"Effectuez l’étape 1",IF($C1806="Yes","Use Step 2a) Weekly for employees on leave with pay",IF(OR(COUNT($D1806,F1806)&lt;&gt;2,overallRate=0),0,IF(revenueReduction&gt;0.3,MAX(IF($B1806="Oui - sans lien de dépendance",MIN(2258,F1806,$D1806)*overallRate,MIN(2258,F1806)*overallRate),ROUND(MAX(IF($B1806="Non - avec lien de dépendance",0,MIN((0.75*F1806),1694)),MIN(F1806,(0.75*$D1806),1694)),2)),IF($B1806="Non - avec lien de dépendance",MIN(1129,F1806,$D1806)*overallRate,MIN(2258,F1806)*overallRate)))))</f>
        <v>Effectuez l’étape 1</v>
      </c>
      <c r="I1806" s="3">
        <f t="shared" si="28"/>
        <v>0</v>
      </c>
    </row>
    <row r="1807" spans="7:9" x14ac:dyDescent="0.5">
      <c r="G1807" s="68" t="str">
        <f>IF(ISTEXT(overallRate),"Effectuez l’étape 1",IF($C1807="Yes","Use Step 2a) Weekly for employees on leave with pay",IF(OR(COUNT($D1807,E1807)&lt;&gt;2,overallRate=0),0,IF(revenueReduction&gt;0.3,MAX(IF($B1807="Oui - sans lien de dépendance",MIN(2258,E1807,$D1807)*overallRate,MIN(2258,E1807)*overallRate),ROUND(MAX(IF($B1807="Non - avec lien de dépendance",0,MIN((0.75*E1807),1694)),MIN(E1807,(0.75*$D1807),1694)),2)),IF($B1807="Non - avec lien de dépendance",MIN(1129,E1807,$D1807)*overallRate,MIN(2258,E1807)*overallRate)))))</f>
        <v>Effectuez l’étape 1</v>
      </c>
      <c r="H1807" s="68" t="str">
        <f>IF(ISTEXT(overallRate),"Effectuez l’étape 1",IF($C1807="Yes","Use Step 2a) Weekly for employees on leave with pay",IF(OR(COUNT($D1807,F1807)&lt;&gt;2,overallRate=0),0,IF(revenueReduction&gt;0.3,MAX(IF($B1807="Oui - sans lien de dépendance",MIN(2258,F1807,$D1807)*overallRate,MIN(2258,F1807)*overallRate),ROUND(MAX(IF($B1807="Non - avec lien de dépendance",0,MIN((0.75*F1807),1694)),MIN(F1807,(0.75*$D1807),1694)),2)),IF($B1807="Non - avec lien de dépendance",MIN(1129,F1807,$D1807)*overallRate,MIN(2258,F1807)*overallRate)))))</f>
        <v>Effectuez l’étape 1</v>
      </c>
      <c r="I1807" s="3">
        <f t="shared" si="28"/>
        <v>0</v>
      </c>
    </row>
    <row r="1808" spans="7:9" x14ac:dyDescent="0.5">
      <c r="G1808" s="68" t="str">
        <f>IF(ISTEXT(overallRate),"Effectuez l’étape 1",IF($C1808="Yes","Use Step 2a) Weekly for employees on leave with pay",IF(OR(COUNT($D1808,E1808)&lt;&gt;2,overallRate=0),0,IF(revenueReduction&gt;0.3,MAX(IF($B1808="Oui - sans lien de dépendance",MIN(2258,E1808,$D1808)*overallRate,MIN(2258,E1808)*overallRate),ROUND(MAX(IF($B1808="Non - avec lien de dépendance",0,MIN((0.75*E1808),1694)),MIN(E1808,(0.75*$D1808),1694)),2)),IF($B1808="Non - avec lien de dépendance",MIN(1129,E1808,$D1808)*overallRate,MIN(2258,E1808)*overallRate)))))</f>
        <v>Effectuez l’étape 1</v>
      </c>
      <c r="H1808" s="68" t="str">
        <f>IF(ISTEXT(overallRate),"Effectuez l’étape 1",IF($C1808="Yes","Use Step 2a) Weekly for employees on leave with pay",IF(OR(COUNT($D1808,F1808)&lt;&gt;2,overallRate=0),0,IF(revenueReduction&gt;0.3,MAX(IF($B1808="Oui - sans lien de dépendance",MIN(2258,F1808,$D1808)*overallRate,MIN(2258,F1808)*overallRate),ROUND(MAX(IF($B1808="Non - avec lien de dépendance",0,MIN((0.75*F1808),1694)),MIN(F1808,(0.75*$D1808),1694)),2)),IF($B1808="Non - avec lien de dépendance",MIN(1129,F1808,$D1808)*overallRate,MIN(2258,F1808)*overallRate)))))</f>
        <v>Effectuez l’étape 1</v>
      </c>
      <c r="I1808" s="3">
        <f t="shared" si="28"/>
        <v>0</v>
      </c>
    </row>
    <row r="1809" spans="7:9" x14ac:dyDescent="0.5">
      <c r="G1809" s="68" t="str">
        <f>IF(ISTEXT(overallRate),"Effectuez l’étape 1",IF($C1809="Yes","Use Step 2a) Weekly for employees on leave with pay",IF(OR(COUNT($D1809,E1809)&lt;&gt;2,overallRate=0),0,IF(revenueReduction&gt;0.3,MAX(IF($B1809="Oui - sans lien de dépendance",MIN(2258,E1809,$D1809)*overallRate,MIN(2258,E1809)*overallRate),ROUND(MAX(IF($B1809="Non - avec lien de dépendance",0,MIN((0.75*E1809),1694)),MIN(E1809,(0.75*$D1809),1694)),2)),IF($B1809="Non - avec lien de dépendance",MIN(1129,E1809,$D1809)*overallRate,MIN(2258,E1809)*overallRate)))))</f>
        <v>Effectuez l’étape 1</v>
      </c>
      <c r="H1809" s="68" t="str">
        <f>IF(ISTEXT(overallRate),"Effectuez l’étape 1",IF($C1809="Yes","Use Step 2a) Weekly for employees on leave with pay",IF(OR(COUNT($D1809,F1809)&lt;&gt;2,overallRate=0),0,IF(revenueReduction&gt;0.3,MAX(IF($B1809="Oui - sans lien de dépendance",MIN(2258,F1809,$D1809)*overallRate,MIN(2258,F1809)*overallRate),ROUND(MAX(IF($B1809="Non - avec lien de dépendance",0,MIN((0.75*F1809),1694)),MIN(F1809,(0.75*$D1809),1694)),2)),IF($B1809="Non - avec lien de dépendance",MIN(1129,F1809,$D1809)*overallRate,MIN(2258,F1809)*overallRate)))))</f>
        <v>Effectuez l’étape 1</v>
      </c>
      <c r="I1809" s="3">
        <f t="shared" si="28"/>
        <v>0</v>
      </c>
    </row>
    <row r="1810" spans="7:9" x14ac:dyDescent="0.5">
      <c r="G1810" s="68" t="str">
        <f>IF(ISTEXT(overallRate),"Effectuez l’étape 1",IF($C1810="Yes","Use Step 2a) Weekly for employees on leave with pay",IF(OR(COUNT($D1810,E1810)&lt;&gt;2,overallRate=0),0,IF(revenueReduction&gt;0.3,MAX(IF($B1810="Oui - sans lien de dépendance",MIN(2258,E1810,$D1810)*overallRate,MIN(2258,E1810)*overallRate),ROUND(MAX(IF($B1810="Non - avec lien de dépendance",0,MIN((0.75*E1810),1694)),MIN(E1810,(0.75*$D1810),1694)),2)),IF($B1810="Non - avec lien de dépendance",MIN(1129,E1810,$D1810)*overallRate,MIN(2258,E1810)*overallRate)))))</f>
        <v>Effectuez l’étape 1</v>
      </c>
      <c r="H1810" s="68" t="str">
        <f>IF(ISTEXT(overallRate),"Effectuez l’étape 1",IF($C1810="Yes","Use Step 2a) Weekly for employees on leave with pay",IF(OR(COUNT($D1810,F1810)&lt;&gt;2,overallRate=0),0,IF(revenueReduction&gt;0.3,MAX(IF($B1810="Oui - sans lien de dépendance",MIN(2258,F1810,$D1810)*overallRate,MIN(2258,F1810)*overallRate),ROUND(MAX(IF($B1810="Non - avec lien de dépendance",0,MIN((0.75*F1810),1694)),MIN(F1810,(0.75*$D1810),1694)),2)),IF($B1810="Non - avec lien de dépendance",MIN(1129,F1810,$D1810)*overallRate,MIN(2258,F1810)*overallRate)))))</f>
        <v>Effectuez l’étape 1</v>
      </c>
      <c r="I1810" s="3">
        <f t="shared" si="28"/>
        <v>0</v>
      </c>
    </row>
    <row r="1811" spans="7:9" x14ac:dyDescent="0.5">
      <c r="G1811" s="68" t="str">
        <f>IF(ISTEXT(overallRate),"Effectuez l’étape 1",IF($C1811="Yes","Use Step 2a) Weekly for employees on leave with pay",IF(OR(COUNT($D1811,E1811)&lt;&gt;2,overallRate=0),0,IF(revenueReduction&gt;0.3,MAX(IF($B1811="Oui - sans lien de dépendance",MIN(2258,E1811,$D1811)*overallRate,MIN(2258,E1811)*overallRate),ROUND(MAX(IF($B1811="Non - avec lien de dépendance",0,MIN((0.75*E1811),1694)),MIN(E1811,(0.75*$D1811),1694)),2)),IF($B1811="Non - avec lien de dépendance",MIN(1129,E1811,$D1811)*overallRate,MIN(2258,E1811)*overallRate)))))</f>
        <v>Effectuez l’étape 1</v>
      </c>
      <c r="H1811" s="68" t="str">
        <f>IF(ISTEXT(overallRate),"Effectuez l’étape 1",IF($C1811="Yes","Use Step 2a) Weekly for employees on leave with pay",IF(OR(COUNT($D1811,F1811)&lt;&gt;2,overallRate=0),0,IF(revenueReduction&gt;0.3,MAX(IF($B1811="Oui - sans lien de dépendance",MIN(2258,F1811,$D1811)*overallRate,MIN(2258,F1811)*overallRate),ROUND(MAX(IF($B1811="Non - avec lien de dépendance",0,MIN((0.75*F1811),1694)),MIN(F1811,(0.75*$D1811),1694)),2)),IF($B1811="Non - avec lien de dépendance",MIN(1129,F1811,$D1811)*overallRate,MIN(2258,F1811)*overallRate)))))</f>
        <v>Effectuez l’étape 1</v>
      </c>
      <c r="I1811" s="3">
        <f t="shared" si="28"/>
        <v>0</v>
      </c>
    </row>
    <row r="1812" spans="7:9" x14ac:dyDescent="0.5">
      <c r="G1812" s="68" t="str">
        <f>IF(ISTEXT(overallRate),"Effectuez l’étape 1",IF($C1812="Yes","Use Step 2a) Weekly for employees on leave with pay",IF(OR(COUNT($D1812,E1812)&lt;&gt;2,overallRate=0),0,IF(revenueReduction&gt;0.3,MAX(IF($B1812="Oui - sans lien de dépendance",MIN(2258,E1812,$D1812)*overallRate,MIN(2258,E1812)*overallRate),ROUND(MAX(IF($B1812="Non - avec lien de dépendance",0,MIN((0.75*E1812),1694)),MIN(E1812,(0.75*$D1812),1694)),2)),IF($B1812="Non - avec lien de dépendance",MIN(1129,E1812,$D1812)*overallRate,MIN(2258,E1812)*overallRate)))))</f>
        <v>Effectuez l’étape 1</v>
      </c>
      <c r="H1812" s="68" t="str">
        <f>IF(ISTEXT(overallRate),"Effectuez l’étape 1",IF($C1812="Yes","Use Step 2a) Weekly for employees on leave with pay",IF(OR(COUNT($D1812,F1812)&lt;&gt;2,overallRate=0),0,IF(revenueReduction&gt;0.3,MAX(IF($B1812="Oui - sans lien de dépendance",MIN(2258,F1812,$D1812)*overallRate,MIN(2258,F1812)*overallRate),ROUND(MAX(IF($B1812="Non - avec lien de dépendance",0,MIN((0.75*F1812),1694)),MIN(F1812,(0.75*$D1812),1694)),2)),IF($B1812="Non - avec lien de dépendance",MIN(1129,F1812,$D1812)*overallRate,MIN(2258,F1812)*overallRate)))))</f>
        <v>Effectuez l’étape 1</v>
      </c>
      <c r="I1812" s="3">
        <f t="shared" si="28"/>
        <v>0</v>
      </c>
    </row>
    <row r="1813" spans="7:9" x14ac:dyDescent="0.5">
      <c r="G1813" s="68" t="str">
        <f>IF(ISTEXT(overallRate),"Effectuez l’étape 1",IF($C1813="Yes","Use Step 2a) Weekly for employees on leave with pay",IF(OR(COUNT($D1813,E1813)&lt;&gt;2,overallRate=0),0,IF(revenueReduction&gt;0.3,MAX(IF($B1813="Oui - sans lien de dépendance",MIN(2258,E1813,$D1813)*overallRate,MIN(2258,E1813)*overallRate),ROUND(MAX(IF($B1813="Non - avec lien de dépendance",0,MIN((0.75*E1813),1694)),MIN(E1813,(0.75*$D1813),1694)),2)),IF($B1813="Non - avec lien de dépendance",MIN(1129,E1813,$D1813)*overallRate,MIN(2258,E1813)*overallRate)))))</f>
        <v>Effectuez l’étape 1</v>
      </c>
      <c r="H1813" s="68" t="str">
        <f>IF(ISTEXT(overallRate),"Effectuez l’étape 1",IF($C1813="Yes","Use Step 2a) Weekly for employees on leave with pay",IF(OR(COUNT($D1813,F1813)&lt;&gt;2,overallRate=0),0,IF(revenueReduction&gt;0.3,MAX(IF($B1813="Oui - sans lien de dépendance",MIN(2258,F1813,$D1813)*overallRate,MIN(2258,F1813)*overallRate),ROUND(MAX(IF($B1813="Non - avec lien de dépendance",0,MIN((0.75*F1813),1694)),MIN(F1813,(0.75*$D1813),1694)),2)),IF($B1813="Non - avec lien de dépendance",MIN(1129,F1813,$D1813)*overallRate,MIN(2258,F1813)*overallRate)))))</f>
        <v>Effectuez l’étape 1</v>
      </c>
      <c r="I1813" s="3">
        <f t="shared" si="28"/>
        <v>0</v>
      </c>
    </row>
    <row r="1814" spans="7:9" x14ac:dyDescent="0.5">
      <c r="G1814" s="68" t="str">
        <f>IF(ISTEXT(overallRate),"Effectuez l’étape 1",IF($C1814="Yes","Use Step 2a) Weekly for employees on leave with pay",IF(OR(COUNT($D1814,E1814)&lt;&gt;2,overallRate=0),0,IF(revenueReduction&gt;0.3,MAX(IF($B1814="Oui - sans lien de dépendance",MIN(2258,E1814,$D1814)*overallRate,MIN(2258,E1814)*overallRate),ROUND(MAX(IF($B1814="Non - avec lien de dépendance",0,MIN((0.75*E1814),1694)),MIN(E1814,(0.75*$D1814),1694)),2)),IF($B1814="Non - avec lien de dépendance",MIN(1129,E1814,$D1814)*overallRate,MIN(2258,E1814)*overallRate)))))</f>
        <v>Effectuez l’étape 1</v>
      </c>
      <c r="H1814" s="68" t="str">
        <f>IF(ISTEXT(overallRate),"Effectuez l’étape 1",IF($C1814="Yes","Use Step 2a) Weekly for employees on leave with pay",IF(OR(COUNT($D1814,F1814)&lt;&gt;2,overallRate=0),0,IF(revenueReduction&gt;0.3,MAX(IF($B1814="Oui - sans lien de dépendance",MIN(2258,F1814,$D1814)*overallRate,MIN(2258,F1814)*overallRate),ROUND(MAX(IF($B1814="Non - avec lien de dépendance",0,MIN((0.75*F1814),1694)),MIN(F1814,(0.75*$D1814),1694)),2)),IF($B1814="Non - avec lien de dépendance",MIN(1129,F1814,$D1814)*overallRate,MIN(2258,F1814)*overallRate)))))</f>
        <v>Effectuez l’étape 1</v>
      </c>
      <c r="I1814" s="3">
        <f t="shared" si="28"/>
        <v>0</v>
      </c>
    </row>
    <row r="1815" spans="7:9" x14ac:dyDescent="0.5">
      <c r="G1815" s="68" t="str">
        <f>IF(ISTEXT(overallRate),"Effectuez l’étape 1",IF($C1815="Yes","Use Step 2a) Weekly for employees on leave with pay",IF(OR(COUNT($D1815,E1815)&lt;&gt;2,overallRate=0),0,IF(revenueReduction&gt;0.3,MAX(IF($B1815="Oui - sans lien de dépendance",MIN(2258,E1815,$D1815)*overallRate,MIN(2258,E1815)*overallRate),ROUND(MAX(IF($B1815="Non - avec lien de dépendance",0,MIN((0.75*E1815),1694)),MIN(E1815,(0.75*$D1815),1694)),2)),IF($B1815="Non - avec lien de dépendance",MIN(1129,E1815,$D1815)*overallRate,MIN(2258,E1815)*overallRate)))))</f>
        <v>Effectuez l’étape 1</v>
      </c>
      <c r="H1815" s="68" t="str">
        <f>IF(ISTEXT(overallRate),"Effectuez l’étape 1",IF($C1815="Yes","Use Step 2a) Weekly for employees on leave with pay",IF(OR(COUNT($D1815,F1815)&lt;&gt;2,overallRate=0),0,IF(revenueReduction&gt;0.3,MAX(IF($B1815="Oui - sans lien de dépendance",MIN(2258,F1815,$D1815)*overallRate,MIN(2258,F1815)*overallRate),ROUND(MAX(IF($B1815="Non - avec lien de dépendance",0,MIN((0.75*F1815),1694)),MIN(F1815,(0.75*$D1815),1694)),2)),IF($B1815="Non - avec lien de dépendance",MIN(1129,F1815,$D1815)*overallRate,MIN(2258,F1815)*overallRate)))))</f>
        <v>Effectuez l’étape 1</v>
      </c>
      <c r="I1815" s="3">
        <f t="shared" si="28"/>
        <v>0</v>
      </c>
    </row>
    <row r="1816" spans="7:9" x14ac:dyDescent="0.5">
      <c r="G1816" s="68" t="str">
        <f>IF(ISTEXT(overallRate),"Effectuez l’étape 1",IF($C1816="Yes","Use Step 2a) Weekly for employees on leave with pay",IF(OR(COUNT($D1816,E1816)&lt;&gt;2,overallRate=0),0,IF(revenueReduction&gt;0.3,MAX(IF($B1816="Oui - sans lien de dépendance",MIN(2258,E1816,$D1816)*overallRate,MIN(2258,E1816)*overallRate),ROUND(MAX(IF($B1816="Non - avec lien de dépendance",0,MIN((0.75*E1816),1694)),MIN(E1816,(0.75*$D1816),1694)),2)),IF($B1816="Non - avec lien de dépendance",MIN(1129,E1816,$D1816)*overallRate,MIN(2258,E1816)*overallRate)))))</f>
        <v>Effectuez l’étape 1</v>
      </c>
      <c r="H1816" s="68" t="str">
        <f>IF(ISTEXT(overallRate),"Effectuez l’étape 1",IF($C1816="Yes","Use Step 2a) Weekly for employees on leave with pay",IF(OR(COUNT($D1816,F1816)&lt;&gt;2,overallRate=0),0,IF(revenueReduction&gt;0.3,MAX(IF($B1816="Oui - sans lien de dépendance",MIN(2258,F1816,$D1816)*overallRate,MIN(2258,F1816)*overallRate),ROUND(MAX(IF($B1816="Non - avec lien de dépendance",0,MIN((0.75*F1816),1694)),MIN(F1816,(0.75*$D1816),1694)),2)),IF($B1816="Non - avec lien de dépendance",MIN(1129,F1816,$D1816)*overallRate,MIN(2258,F1816)*overallRate)))))</f>
        <v>Effectuez l’étape 1</v>
      </c>
      <c r="I1816" s="3">
        <f t="shared" si="28"/>
        <v>0</v>
      </c>
    </row>
    <row r="1817" spans="7:9" x14ac:dyDescent="0.5">
      <c r="G1817" s="68" t="str">
        <f>IF(ISTEXT(overallRate),"Effectuez l’étape 1",IF($C1817="Yes","Use Step 2a) Weekly for employees on leave with pay",IF(OR(COUNT($D1817,E1817)&lt;&gt;2,overallRate=0),0,IF(revenueReduction&gt;0.3,MAX(IF($B1817="Oui - sans lien de dépendance",MIN(2258,E1817,$D1817)*overallRate,MIN(2258,E1817)*overallRate),ROUND(MAX(IF($B1817="Non - avec lien de dépendance",0,MIN((0.75*E1817),1694)),MIN(E1817,(0.75*$D1817),1694)),2)),IF($B1817="Non - avec lien de dépendance",MIN(1129,E1817,$D1817)*overallRate,MIN(2258,E1817)*overallRate)))))</f>
        <v>Effectuez l’étape 1</v>
      </c>
      <c r="H1817" s="68" t="str">
        <f>IF(ISTEXT(overallRate),"Effectuez l’étape 1",IF($C1817="Yes","Use Step 2a) Weekly for employees on leave with pay",IF(OR(COUNT($D1817,F1817)&lt;&gt;2,overallRate=0),0,IF(revenueReduction&gt;0.3,MAX(IF($B1817="Oui - sans lien de dépendance",MIN(2258,F1817,$D1817)*overallRate,MIN(2258,F1817)*overallRate),ROUND(MAX(IF($B1817="Non - avec lien de dépendance",0,MIN((0.75*F1817),1694)),MIN(F1817,(0.75*$D1817),1694)),2)),IF($B1817="Non - avec lien de dépendance",MIN(1129,F1817,$D1817)*overallRate,MIN(2258,F1817)*overallRate)))))</f>
        <v>Effectuez l’étape 1</v>
      </c>
      <c r="I1817" s="3">
        <f t="shared" si="28"/>
        <v>0</v>
      </c>
    </row>
    <row r="1818" spans="7:9" x14ac:dyDescent="0.5">
      <c r="G1818" s="68" t="str">
        <f>IF(ISTEXT(overallRate),"Effectuez l’étape 1",IF($C1818="Yes","Use Step 2a) Weekly for employees on leave with pay",IF(OR(COUNT($D1818,E1818)&lt;&gt;2,overallRate=0),0,IF(revenueReduction&gt;0.3,MAX(IF($B1818="Oui - sans lien de dépendance",MIN(2258,E1818,$D1818)*overallRate,MIN(2258,E1818)*overallRate),ROUND(MAX(IF($B1818="Non - avec lien de dépendance",0,MIN((0.75*E1818),1694)),MIN(E1818,(0.75*$D1818),1694)),2)),IF($B1818="Non - avec lien de dépendance",MIN(1129,E1818,$D1818)*overallRate,MIN(2258,E1818)*overallRate)))))</f>
        <v>Effectuez l’étape 1</v>
      </c>
      <c r="H1818" s="68" t="str">
        <f>IF(ISTEXT(overallRate),"Effectuez l’étape 1",IF($C1818="Yes","Use Step 2a) Weekly for employees on leave with pay",IF(OR(COUNT($D1818,F1818)&lt;&gt;2,overallRate=0),0,IF(revenueReduction&gt;0.3,MAX(IF($B1818="Oui - sans lien de dépendance",MIN(2258,F1818,$D1818)*overallRate,MIN(2258,F1818)*overallRate),ROUND(MAX(IF($B1818="Non - avec lien de dépendance",0,MIN((0.75*F1818),1694)),MIN(F1818,(0.75*$D1818),1694)),2)),IF($B1818="Non - avec lien de dépendance",MIN(1129,F1818,$D1818)*overallRate,MIN(2258,F1818)*overallRate)))))</f>
        <v>Effectuez l’étape 1</v>
      </c>
      <c r="I1818" s="3">
        <f t="shared" si="28"/>
        <v>0</v>
      </c>
    </row>
    <row r="1819" spans="7:9" x14ac:dyDescent="0.5">
      <c r="G1819" s="68" t="str">
        <f>IF(ISTEXT(overallRate),"Effectuez l’étape 1",IF($C1819="Yes","Use Step 2a) Weekly for employees on leave with pay",IF(OR(COUNT($D1819,E1819)&lt;&gt;2,overallRate=0),0,IF(revenueReduction&gt;0.3,MAX(IF($B1819="Oui - sans lien de dépendance",MIN(2258,E1819,$D1819)*overallRate,MIN(2258,E1819)*overallRate),ROUND(MAX(IF($B1819="Non - avec lien de dépendance",0,MIN((0.75*E1819),1694)),MIN(E1819,(0.75*$D1819),1694)),2)),IF($B1819="Non - avec lien de dépendance",MIN(1129,E1819,$D1819)*overallRate,MIN(2258,E1819)*overallRate)))))</f>
        <v>Effectuez l’étape 1</v>
      </c>
      <c r="H1819" s="68" t="str">
        <f>IF(ISTEXT(overallRate),"Effectuez l’étape 1",IF($C1819="Yes","Use Step 2a) Weekly for employees on leave with pay",IF(OR(COUNT($D1819,F1819)&lt;&gt;2,overallRate=0),0,IF(revenueReduction&gt;0.3,MAX(IF($B1819="Oui - sans lien de dépendance",MIN(2258,F1819,$D1819)*overallRate,MIN(2258,F1819)*overallRate),ROUND(MAX(IF($B1819="Non - avec lien de dépendance",0,MIN((0.75*F1819),1694)),MIN(F1819,(0.75*$D1819),1694)),2)),IF($B1819="Non - avec lien de dépendance",MIN(1129,F1819,$D1819)*overallRate,MIN(2258,F1819)*overallRate)))))</f>
        <v>Effectuez l’étape 1</v>
      </c>
      <c r="I1819" s="3">
        <f t="shared" si="28"/>
        <v>0</v>
      </c>
    </row>
    <row r="1820" spans="7:9" x14ac:dyDescent="0.5">
      <c r="G1820" s="68" t="str">
        <f>IF(ISTEXT(overallRate),"Effectuez l’étape 1",IF($C1820="Yes","Use Step 2a) Weekly for employees on leave with pay",IF(OR(COUNT($D1820,E1820)&lt;&gt;2,overallRate=0),0,IF(revenueReduction&gt;0.3,MAX(IF($B1820="Oui - sans lien de dépendance",MIN(2258,E1820,$D1820)*overallRate,MIN(2258,E1820)*overallRate),ROUND(MAX(IF($B1820="Non - avec lien de dépendance",0,MIN((0.75*E1820),1694)),MIN(E1820,(0.75*$D1820),1694)),2)),IF($B1820="Non - avec lien de dépendance",MIN(1129,E1820,$D1820)*overallRate,MIN(2258,E1820)*overallRate)))))</f>
        <v>Effectuez l’étape 1</v>
      </c>
      <c r="H1820" s="68" t="str">
        <f>IF(ISTEXT(overallRate),"Effectuez l’étape 1",IF($C1820="Yes","Use Step 2a) Weekly for employees on leave with pay",IF(OR(COUNT($D1820,F1820)&lt;&gt;2,overallRate=0),0,IF(revenueReduction&gt;0.3,MAX(IF($B1820="Oui - sans lien de dépendance",MIN(2258,F1820,$D1820)*overallRate,MIN(2258,F1820)*overallRate),ROUND(MAX(IF($B1820="Non - avec lien de dépendance",0,MIN((0.75*F1820),1694)),MIN(F1820,(0.75*$D1820),1694)),2)),IF($B1820="Non - avec lien de dépendance",MIN(1129,F1820,$D1820)*overallRate,MIN(2258,F1820)*overallRate)))))</f>
        <v>Effectuez l’étape 1</v>
      </c>
      <c r="I1820" s="3">
        <f t="shared" si="28"/>
        <v>0</v>
      </c>
    </row>
    <row r="1821" spans="7:9" x14ac:dyDescent="0.5">
      <c r="G1821" s="68" t="str">
        <f>IF(ISTEXT(overallRate),"Effectuez l’étape 1",IF($C1821="Yes","Use Step 2a) Weekly for employees on leave with pay",IF(OR(COUNT($D1821,E1821)&lt;&gt;2,overallRate=0),0,IF(revenueReduction&gt;0.3,MAX(IF($B1821="Oui - sans lien de dépendance",MIN(2258,E1821,$D1821)*overallRate,MIN(2258,E1821)*overallRate),ROUND(MAX(IF($B1821="Non - avec lien de dépendance",0,MIN((0.75*E1821),1694)),MIN(E1821,(0.75*$D1821),1694)),2)),IF($B1821="Non - avec lien de dépendance",MIN(1129,E1821,$D1821)*overallRate,MIN(2258,E1821)*overallRate)))))</f>
        <v>Effectuez l’étape 1</v>
      </c>
      <c r="H1821" s="68" t="str">
        <f>IF(ISTEXT(overallRate),"Effectuez l’étape 1",IF($C1821="Yes","Use Step 2a) Weekly for employees on leave with pay",IF(OR(COUNT($D1821,F1821)&lt;&gt;2,overallRate=0),0,IF(revenueReduction&gt;0.3,MAX(IF($B1821="Oui - sans lien de dépendance",MIN(2258,F1821,$D1821)*overallRate,MIN(2258,F1821)*overallRate),ROUND(MAX(IF($B1821="Non - avec lien de dépendance",0,MIN((0.75*F1821),1694)),MIN(F1821,(0.75*$D1821),1694)),2)),IF($B1821="Non - avec lien de dépendance",MIN(1129,F1821,$D1821)*overallRate,MIN(2258,F1821)*overallRate)))))</f>
        <v>Effectuez l’étape 1</v>
      </c>
      <c r="I1821" s="3">
        <f t="shared" si="28"/>
        <v>0</v>
      </c>
    </row>
    <row r="1822" spans="7:9" x14ac:dyDescent="0.5">
      <c r="G1822" s="68" t="str">
        <f>IF(ISTEXT(overallRate),"Effectuez l’étape 1",IF($C1822="Yes","Use Step 2a) Weekly for employees on leave with pay",IF(OR(COUNT($D1822,E1822)&lt;&gt;2,overallRate=0),0,IF(revenueReduction&gt;0.3,MAX(IF($B1822="Oui - sans lien de dépendance",MIN(2258,E1822,$D1822)*overallRate,MIN(2258,E1822)*overallRate),ROUND(MAX(IF($B1822="Non - avec lien de dépendance",0,MIN((0.75*E1822),1694)),MIN(E1822,(0.75*$D1822),1694)),2)),IF($B1822="Non - avec lien de dépendance",MIN(1129,E1822,$D1822)*overallRate,MIN(2258,E1822)*overallRate)))))</f>
        <v>Effectuez l’étape 1</v>
      </c>
      <c r="H1822" s="68" t="str">
        <f>IF(ISTEXT(overallRate),"Effectuez l’étape 1",IF($C1822="Yes","Use Step 2a) Weekly for employees on leave with pay",IF(OR(COUNT($D1822,F1822)&lt;&gt;2,overallRate=0),0,IF(revenueReduction&gt;0.3,MAX(IF($B1822="Oui - sans lien de dépendance",MIN(2258,F1822,$D1822)*overallRate,MIN(2258,F1822)*overallRate),ROUND(MAX(IF($B1822="Non - avec lien de dépendance",0,MIN((0.75*F1822),1694)),MIN(F1822,(0.75*$D1822),1694)),2)),IF($B1822="Non - avec lien de dépendance",MIN(1129,F1822,$D1822)*overallRate,MIN(2258,F1822)*overallRate)))))</f>
        <v>Effectuez l’étape 1</v>
      </c>
      <c r="I1822" s="3">
        <f t="shared" si="28"/>
        <v>0</v>
      </c>
    </row>
    <row r="1823" spans="7:9" x14ac:dyDescent="0.5">
      <c r="G1823" s="68" t="str">
        <f>IF(ISTEXT(overallRate),"Effectuez l’étape 1",IF($C1823="Yes","Use Step 2a) Weekly for employees on leave with pay",IF(OR(COUNT($D1823,E1823)&lt;&gt;2,overallRate=0),0,IF(revenueReduction&gt;0.3,MAX(IF($B1823="Oui - sans lien de dépendance",MIN(2258,E1823,$D1823)*overallRate,MIN(2258,E1823)*overallRate),ROUND(MAX(IF($B1823="Non - avec lien de dépendance",0,MIN((0.75*E1823),1694)),MIN(E1823,(0.75*$D1823),1694)),2)),IF($B1823="Non - avec lien de dépendance",MIN(1129,E1823,$D1823)*overallRate,MIN(2258,E1823)*overallRate)))))</f>
        <v>Effectuez l’étape 1</v>
      </c>
      <c r="H1823" s="68" t="str">
        <f>IF(ISTEXT(overallRate),"Effectuez l’étape 1",IF($C1823="Yes","Use Step 2a) Weekly for employees on leave with pay",IF(OR(COUNT($D1823,F1823)&lt;&gt;2,overallRate=0),0,IF(revenueReduction&gt;0.3,MAX(IF($B1823="Oui - sans lien de dépendance",MIN(2258,F1823,$D1823)*overallRate,MIN(2258,F1823)*overallRate),ROUND(MAX(IF($B1823="Non - avec lien de dépendance",0,MIN((0.75*F1823),1694)),MIN(F1823,(0.75*$D1823),1694)),2)),IF($B1823="Non - avec lien de dépendance",MIN(1129,F1823,$D1823)*overallRate,MIN(2258,F1823)*overallRate)))))</f>
        <v>Effectuez l’étape 1</v>
      </c>
      <c r="I1823" s="3">
        <f t="shared" si="28"/>
        <v>0</v>
      </c>
    </row>
    <row r="1824" spans="7:9" x14ac:dyDescent="0.5">
      <c r="G1824" s="68" t="str">
        <f>IF(ISTEXT(overallRate),"Effectuez l’étape 1",IF($C1824="Yes","Use Step 2a) Weekly for employees on leave with pay",IF(OR(COUNT($D1824,E1824)&lt;&gt;2,overallRate=0),0,IF(revenueReduction&gt;0.3,MAX(IF($B1824="Oui - sans lien de dépendance",MIN(2258,E1824,$D1824)*overallRate,MIN(2258,E1824)*overallRate),ROUND(MAX(IF($B1824="Non - avec lien de dépendance",0,MIN((0.75*E1824),1694)),MIN(E1824,(0.75*$D1824),1694)),2)),IF($B1824="Non - avec lien de dépendance",MIN(1129,E1824,$D1824)*overallRate,MIN(2258,E1824)*overallRate)))))</f>
        <v>Effectuez l’étape 1</v>
      </c>
      <c r="H1824" s="68" t="str">
        <f>IF(ISTEXT(overallRate),"Effectuez l’étape 1",IF($C1824="Yes","Use Step 2a) Weekly for employees on leave with pay",IF(OR(COUNT($D1824,F1824)&lt;&gt;2,overallRate=0),0,IF(revenueReduction&gt;0.3,MAX(IF($B1824="Oui - sans lien de dépendance",MIN(2258,F1824,$D1824)*overallRate,MIN(2258,F1824)*overallRate),ROUND(MAX(IF($B1824="Non - avec lien de dépendance",0,MIN((0.75*F1824),1694)),MIN(F1824,(0.75*$D1824),1694)),2)),IF($B1824="Non - avec lien de dépendance",MIN(1129,F1824,$D1824)*overallRate,MIN(2258,F1824)*overallRate)))))</f>
        <v>Effectuez l’étape 1</v>
      </c>
      <c r="I1824" s="3">
        <f t="shared" si="28"/>
        <v>0</v>
      </c>
    </row>
    <row r="1825" spans="7:9" x14ac:dyDescent="0.5">
      <c r="G1825" s="68" t="str">
        <f>IF(ISTEXT(overallRate),"Effectuez l’étape 1",IF($C1825="Yes","Use Step 2a) Weekly for employees on leave with pay",IF(OR(COUNT($D1825,E1825)&lt;&gt;2,overallRate=0),0,IF(revenueReduction&gt;0.3,MAX(IF($B1825="Oui - sans lien de dépendance",MIN(2258,E1825,$D1825)*overallRate,MIN(2258,E1825)*overallRate),ROUND(MAX(IF($B1825="Non - avec lien de dépendance",0,MIN((0.75*E1825),1694)),MIN(E1825,(0.75*$D1825),1694)),2)),IF($B1825="Non - avec lien de dépendance",MIN(1129,E1825,$D1825)*overallRate,MIN(2258,E1825)*overallRate)))))</f>
        <v>Effectuez l’étape 1</v>
      </c>
      <c r="H1825" s="68" t="str">
        <f>IF(ISTEXT(overallRate),"Effectuez l’étape 1",IF($C1825="Yes","Use Step 2a) Weekly for employees on leave with pay",IF(OR(COUNT($D1825,F1825)&lt;&gt;2,overallRate=0),0,IF(revenueReduction&gt;0.3,MAX(IF($B1825="Oui - sans lien de dépendance",MIN(2258,F1825,$D1825)*overallRate,MIN(2258,F1825)*overallRate),ROUND(MAX(IF($B1825="Non - avec lien de dépendance",0,MIN((0.75*F1825),1694)),MIN(F1825,(0.75*$D1825),1694)),2)),IF($B1825="Non - avec lien de dépendance",MIN(1129,F1825,$D1825)*overallRate,MIN(2258,F1825)*overallRate)))))</f>
        <v>Effectuez l’étape 1</v>
      </c>
      <c r="I1825" s="3">
        <f t="shared" si="28"/>
        <v>0</v>
      </c>
    </row>
    <row r="1826" spans="7:9" x14ac:dyDescent="0.5">
      <c r="G1826" s="68" t="str">
        <f>IF(ISTEXT(overallRate),"Effectuez l’étape 1",IF($C1826="Yes","Use Step 2a) Weekly for employees on leave with pay",IF(OR(COUNT($D1826,E1826)&lt;&gt;2,overallRate=0),0,IF(revenueReduction&gt;0.3,MAX(IF($B1826="Oui - sans lien de dépendance",MIN(2258,E1826,$D1826)*overallRate,MIN(2258,E1826)*overallRate),ROUND(MAX(IF($B1826="Non - avec lien de dépendance",0,MIN((0.75*E1826),1694)),MIN(E1826,(0.75*$D1826),1694)),2)),IF($B1826="Non - avec lien de dépendance",MIN(1129,E1826,$D1826)*overallRate,MIN(2258,E1826)*overallRate)))))</f>
        <v>Effectuez l’étape 1</v>
      </c>
      <c r="H1826" s="68" t="str">
        <f>IF(ISTEXT(overallRate),"Effectuez l’étape 1",IF($C1826="Yes","Use Step 2a) Weekly for employees on leave with pay",IF(OR(COUNT($D1826,F1826)&lt;&gt;2,overallRate=0),0,IF(revenueReduction&gt;0.3,MAX(IF($B1826="Oui - sans lien de dépendance",MIN(2258,F1826,$D1826)*overallRate,MIN(2258,F1826)*overallRate),ROUND(MAX(IF($B1826="Non - avec lien de dépendance",0,MIN((0.75*F1826),1694)),MIN(F1826,(0.75*$D1826),1694)),2)),IF($B1826="Non - avec lien de dépendance",MIN(1129,F1826,$D1826)*overallRate,MIN(2258,F1826)*overallRate)))))</f>
        <v>Effectuez l’étape 1</v>
      </c>
      <c r="I1826" s="3">
        <f t="shared" si="28"/>
        <v>0</v>
      </c>
    </row>
    <row r="1827" spans="7:9" x14ac:dyDescent="0.5">
      <c r="G1827" s="68" t="str">
        <f>IF(ISTEXT(overallRate),"Effectuez l’étape 1",IF($C1827="Yes","Use Step 2a) Weekly for employees on leave with pay",IF(OR(COUNT($D1827,E1827)&lt;&gt;2,overallRate=0),0,IF(revenueReduction&gt;0.3,MAX(IF($B1827="Oui - sans lien de dépendance",MIN(2258,E1827,$D1827)*overallRate,MIN(2258,E1827)*overallRate),ROUND(MAX(IF($B1827="Non - avec lien de dépendance",0,MIN((0.75*E1827),1694)),MIN(E1827,(0.75*$D1827),1694)),2)),IF($B1827="Non - avec lien de dépendance",MIN(1129,E1827,$D1827)*overallRate,MIN(2258,E1827)*overallRate)))))</f>
        <v>Effectuez l’étape 1</v>
      </c>
      <c r="H1827" s="68" t="str">
        <f>IF(ISTEXT(overallRate),"Effectuez l’étape 1",IF($C1827="Yes","Use Step 2a) Weekly for employees on leave with pay",IF(OR(COUNT($D1827,F1827)&lt;&gt;2,overallRate=0),0,IF(revenueReduction&gt;0.3,MAX(IF($B1827="Oui - sans lien de dépendance",MIN(2258,F1827,$D1827)*overallRate,MIN(2258,F1827)*overallRate),ROUND(MAX(IF($B1827="Non - avec lien de dépendance",0,MIN((0.75*F1827),1694)),MIN(F1827,(0.75*$D1827),1694)),2)),IF($B1827="Non - avec lien de dépendance",MIN(1129,F1827,$D1827)*overallRate,MIN(2258,F1827)*overallRate)))))</f>
        <v>Effectuez l’étape 1</v>
      </c>
      <c r="I1827" s="3">
        <f t="shared" si="28"/>
        <v>0</v>
      </c>
    </row>
    <row r="1828" spans="7:9" x14ac:dyDescent="0.5">
      <c r="G1828" s="68" t="str">
        <f>IF(ISTEXT(overallRate),"Effectuez l’étape 1",IF($C1828="Yes","Use Step 2a) Weekly for employees on leave with pay",IF(OR(COUNT($D1828,E1828)&lt;&gt;2,overallRate=0),0,IF(revenueReduction&gt;0.3,MAX(IF($B1828="Oui - sans lien de dépendance",MIN(2258,E1828,$D1828)*overallRate,MIN(2258,E1828)*overallRate),ROUND(MAX(IF($B1828="Non - avec lien de dépendance",0,MIN((0.75*E1828),1694)),MIN(E1828,(0.75*$D1828),1694)),2)),IF($B1828="Non - avec lien de dépendance",MIN(1129,E1828,$D1828)*overallRate,MIN(2258,E1828)*overallRate)))))</f>
        <v>Effectuez l’étape 1</v>
      </c>
      <c r="H1828" s="68" t="str">
        <f>IF(ISTEXT(overallRate),"Effectuez l’étape 1",IF($C1828="Yes","Use Step 2a) Weekly for employees on leave with pay",IF(OR(COUNT($D1828,F1828)&lt;&gt;2,overallRate=0),0,IF(revenueReduction&gt;0.3,MAX(IF($B1828="Oui - sans lien de dépendance",MIN(2258,F1828,$D1828)*overallRate,MIN(2258,F1828)*overallRate),ROUND(MAX(IF($B1828="Non - avec lien de dépendance",0,MIN((0.75*F1828),1694)),MIN(F1828,(0.75*$D1828),1694)),2)),IF($B1828="Non - avec lien de dépendance",MIN(1129,F1828,$D1828)*overallRate,MIN(2258,F1828)*overallRate)))))</f>
        <v>Effectuez l’étape 1</v>
      </c>
      <c r="I1828" s="3">
        <f t="shared" si="28"/>
        <v>0</v>
      </c>
    </row>
    <row r="1829" spans="7:9" x14ac:dyDescent="0.5">
      <c r="G1829" s="68" t="str">
        <f>IF(ISTEXT(overallRate),"Effectuez l’étape 1",IF($C1829="Yes","Use Step 2a) Weekly for employees on leave with pay",IF(OR(COUNT($D1829,E1829)&lt;&gt;2,overallRate=0),0,IF(revenueReduction&gt;0.3,MAX(IF($B1829="Oui - sans lien de dépendance",MIN(2258,E1829,$D1829)*overallRate,MIN(2258,E1829)*overallRate),ROUND(MAX(IF($B1829="Non - avec lien de dépendance",0,MIN((0.75*E1829),1694)),MIN(E1829,(0.75*$D1829),1694)),2)),IF($B1829="Non - avec lien de dépendance",MIN(1129,E1829,$D1829)*overallRate,MIN(2258,E1829)*overallRate)))))</f>
        <v>Effectuez l’étape 1</v>
      </c>
      <c r="H1829" s="68" t="str">
        <f>IF(ISTEXT(overallRate),"Effectuez l’étape 1",IF($C1829="Yes","Use Step 2a) Weekly for employees on leave with pay",IF(OR(COUNT($D1829,F1829)&lt;&gt;2,overallRate=0),0,IF(revenueReduction&gt;0.3,MAX(IF($B1829="Oui - sans lien de dépendance",MIN(2258,F1829,$D1829)*overallRate,MIN(2258,F1829)*overallRate),ROUND(MAX(IF($B1829="Non - avec lien de dépendance",0,MIN((0.75*F1829),1694)),MIN(F1829,(0.75*$D1829),1694)),2)),IF($B1829="Non - avec lien de dépendance",MIN(1129,F1829,$D1829)*overallRate,MIN(2258,F1829)*overallRate)))))</f>
        <v>Effectuez l’étape 1</v>
      </c>
      <c r="I1829" s="3">
        <f t="shared" si="28"/>
        <v>0</v>
      </c>
    </row>
    <row r="1830" spans="7:9" x14ac:dyDescent="0.5">
      <c r="G1830" s="68" t="str">
        <f>IF(ISTEXT(overallRate),"Effectuez l’étape 1",IF($C1830="Yes","Use Step 2a) Weekly for employees on leave with pay",IF(OR(COUNT($D1830,E1830)&lt;&gt;2,overallRate=0),0,IF(revenueReduction&gt;0.3,MAX(IF($B1830="Oui - sans lien de dépendance",MIN(2258,E1830,$D1830)*overallRate,MIN(2258,E1830)*overallRate),ROUND(MAX(IF($B1830="Non - avec lien de dépendance",0,MIN((0.75*E1830),1694)),MIN(E1830,(0.75*$D1830),1694)),2)),IF($B1830="Non - avec lien de dépendance",MIN(1129,E1830,$D1830)*overallRate,MIN(2258,E1830)*overallRate)))))</f>
        <v>Effectuez l’étape 1</v>
      </c>
      <c r="H1830" s="68" t="str">
        <f>IF(ISTEXT(overallRate),"Effectuez l’étape 1",IF($C1830="Yes","Use Step 2a) Weekly for employees on leave with pay",IF(OR(COUNT($D1830,F1830)&lt;&gt;2,overallRate=0),0,IF(revenueReduction&gt;0.3,MAX(IF($B1830="Oui - sans lien de dépendance",MIN(2258,F1830,$D1830)*overallRate,MIN(2258,F1830)*overallRate),ROUND(MAX(IF($B1830="Non - avec lien de dépendance",0,MIN((0.75*F1830),1694)),MIN(F1830,(0.75*$D1830),1694)),2)),IF($B1830="Non - avec lien de dépendance",MIN(1129,F1830,$D1830)*overallRate,MIN(2258,F1830)*overallRate)))))</f>
        <v>Effectuez l’étape 1</v>
      </c>
      <c r="I1830" s="3">
        <f t="shared" si="28"/>
        <v>0</v>
      </c>
    </row>
    <row r="1831" spans="7:9" x14ac:dyDescent="0.5">
      <c r="G1831" s="68" t="str">
        <f>IF(ISTEXT(overallRate),"Effectuez l’étape 1",IF($C1831="Yes","Use Step 2a) Weekly for employees on leave with pay",IF(OR(COUNT($D1831,E1831)&lt;&gt;2,overallRate=0),0,IF(revenueReduction&gt;0.3,MAX(IF($B1831="Oui - sans lien de dépendance",MIN(2258,E1831,$D1831)*overallRate,MIN(2258,E1831)*overallRate),ROUND(MAX(IF($B1831="Non - avec lien de dépendance",0,MIN((0.75*E1831),1694)),MIN(E1831,(0.75*$D1831),1694)),2)),IF($B1831="Non - avec lien de dépendance",MIN(1129,E1831,$D1831)*overallRate,MIN(2258,E1831)*overallRate)))))</f>
        <v>Effectuez l’étape 1</v>
      </c>
      <c r="H1831" s="68" t="str">
        <f>IF(ISTEXT(overallRate),"Effectuez l’étape 1",IF($C1831="Yes","Use Step 2a) Weekly for employees on leave with pay",IF(OR(COUNT($D1831,F1831)&lt;&gt;2,overallRate=0),0,IF(revenueReduction&gt;0.3,MAX(IF($B1831="Oui - sans lien de dépendance",MIN(2258,F1831,$D1831)*overallRate,MIN(2258,F1831)*overallRate),ROUND(MAX(IF($B1831="Non - avec lien de dépendance",0,MIN((0.75*F1831),1694)),MIN(F1831,(0.75*$D1831),1694)),2)),IF($B1831="Non - avec lien de dépendance",MIN(1129,F1831,$D1831)*overallRate,MIN(2258,F1831)*overallRate)))))</f>
        <v>Effectuez l’étape 1</v>
      </c>
      <c r="I1831" s="3">
        <f t="shared" si="28"/>
        <v>0</v>
      </c>
    </row>
    <row r="1832" spans="7:9" x14ac:dyDescent="0.5">
      <c r="G1832" s="68" t="str">
        <f>IF(ISTEXT(overallRate),"Effectuez l’étape 1",IF($C1832="Yes","Use Step 2a) Weekly for employees on leave with pay",IF(OR(COUNT($D1832,E1832)&lt;&gt;2,overallRate=0),0,IF(revenueReduction&gt;0.3,MAX(IF($B1832="Oui - sans lien de dépendance",MIN(2258,E1832,$D1832)*overallRate,MIN(2258,E1832)*overallRate),ROUND(MAX(IF($B1832="Non - avec lien de dépendance",0,MIN((0.75*E1832),1694)),MIN(E1832,(0.75*$D1832),1694)),2)),IF($B1832="Non - avec lien de dépendance",MIN(1129,E1832,$D1832)*overallRate,MIN(2258,E1832)*overallRate)))))</f>
        <v>Effectuez l’étape 1</v>
      </c>
      <c r="H1832" s="68" t="str">
        <f>IF(ISTEXT(overallRate),"Effectuez l’étape 1",IF($C1832="Yes","Use Step 2a) Weekly for employees on leave with pay",IF(OR(COUNT($D1832,F1832)&lt;&gt;2,overallRate=0),0,IF(revenueReduction&gt;0.3,MAX(IF($B1832="Oui - sans lien de dépendance",MIN(2258,F1832,$D1832)*overallRate,MIN(2258,F1832)*overallRate),ROUND(MAX(IF($B1832="Non - avec lien de dépendance",0,MIN((0.75*F1832),1694)),MIN(F1832,(0.75*$D1832),1694)),2)),IF($B1832="Non - avec lien de dépendance",MIN(1129,F1832,$D1832)*overallRate,MIN(2258,F1832)*overallRate)))))</f>
        <v>Effectuez l’étape 1</v>
      </c>
      <c r="I1832" s="3">
        <f t="shared" si="28"/>
        <v>0</v>
      </c>
    </row>
    <row r="1833" spans="7:9" x14ac:dyDescent="0.5">
      <c r="G1833" s="68" t="str">
        <f>IF(ISTEXT(overallRate),"Effectuez l’étape 1",IF($C1833="Yes","Use Step 2a) Weekly for employees on leave with pay",IF(OR(COUNT($D1833,E1833)&lt;&gt;2,overallRate=0),0,IF(revenueReduction&gt;0.3,MAX(IF($B1833="Oui - sans lien de dépendance",MIN(2258,E1833,$D1833)*overallRate,MIN(2258,E1833)*overallRate),ROUND(MAX(IF($B1833="Non - avec lien de dépendance",0,MIN((0.75*E1833),1694)),MIN(E1833,(0.75*$D1833),1694)),2)),IF($B1833="Non - avec lien de dépendance",MIN(1129,E1833,$D1833)*overallRate,MIN(2258,E1833)*overallRate)))))</f>
        <v>Effectuez l’étape 1</v>
      </c>
      <c r="H1833" s="68" t="str">
        <f>IF(ISTEXT(overallRate),"Effectuez l’étape 1",IF($C1833="Yes","Use Step 2a) Weekly for employees on leave with pay",IF(OR(COUNT($D1833,F1833)&lt;&gt;2,overallRate=0),0,IF(revenueReduction&gt;0.3,MAX(IF($B1833="Oui - sans lien de dépendance",MIN(2258,F1833,$D1833)*overallRate,MIN(2258,F1833)*overallRate),ROUND(MAX(IF($B1833="Non - avec lien de dépendance",0,MIN((0.75*F1833),1694)),MIN(F1833,(0.75*$D1833),1694)),2)),IF($B1833="Non - avec lien de dépendance",MIN(1129,F1833,$D1833)*overallRate,MIN(2258,F1833)*overallRate)))))</f>
        <v>Effectuez l’étape 1</v>
      </c>
      <c r="I1833" s="3">
        <f t="shared" si="28"/>
        <v>0</v>
      </c>
    </row>
    <row r="1834" spans="7:9" x14ac:dyDescent="0.5">
      <c r="G1834" s="68" t="str">
        <f>IF(ISTEXT(overallRate),"Effectuez l’étape 1",IF($C1834="Yes","Use Step 2a) Weekly for employees on leave with pay",IF(OR(COUNT($D1834,E1834)&lt;&gt;2,overallRate=0),0,IF(revenueReduction&gt;0.3,MAX(IF($B1834="Oui - sans lien de dépendance",MIN(2258,E1834,$D1834)*overallRate,MIN(2258,E1834)*overallRate),ROUND(MAX(IF($B1834="Non - avec lien de dépendance",0,MIN((0.75*E1834),1694)),MIN(E1834,(0.75*$D1834),1694)),2)),IF($B1834="Non - avec lien de dépendance",MIN(1129,E1834,$D1834)*overallRate,MIN(2258,E1834)*overallRate)))))</f>
        <v>Effectuez l’étape 1</v>
      </c>
      <c r="H1834" s="68" t="str">
        <f>IF(ISTEXT(overallRate),"Effectuez l’étape 1",IF($C1834="Yes","Use Step 2a) Weekly for employees on leave with pay",IF(OR(COUNT($D1834,F1834)&lt;&gt;2,overallRate=0),0,IF(revenueReduction&gt;0.3,MAX(IF($B1834="Oui - sans lien de dépendance",MIN(2258,F1834,$D1834)*overallRate,MIN(2258,F1834)*overallRate),ROUND(MAX(IF($B1834="Non - avec lien de dépendance",0,MIN((0.75*F1834),1694)),MIN(F1834,(0.75*$D1834),1694)),2)),IF($B1834="Non - avec lien de dépendance",MIN(1129,F1834,$D1834)*overallRate,MIN(2258,F1834)*overallRate)))))</f>
        <v>Effectuez l’étape 1</v>
      </c>
      <c r="I1834" s="3">
        <f t="shared" si="28"/>
        <v>0</v>
      </c>
    </row>
    <row r="1835" spans="7:9" x14ac:dyDescent="0.5">
      <c r="G1835" s="68" t="str">
        <f>IF(ISTEXT(overallRate),"Effectuez l’étape 1",IF($C1835="Yes","Use Step 2a) Weekly for employees on leave with pay",IF(OR(COUNT($D1835,E1835)&lt;&gt;2,overallRate=0),0,IF(revenueReduction&gt;0.3,MAX(IF($B1835="Oui - sans lien de dépendance",MIN(2258,E1835,$D1835)*overallRate,MIN(2258,E1835)*overallRate),ROUND(MAX(IF($B1835="Non - avec lien de dépendance",0,MIN((0.75*E1835),1694)),MIN(E1835,(0.75*$D1835),1694)),2)),IF($B1835="Non - avec lien de dépendance",MIN(1129,E1835,$D1835)*overallRate,MIN(2258,E1835)*overallRate)))))</f>
        <v>Effectuez l’étape 1</v>
      </c>
      <c r="H1835" s="68" t="str">
        <f>IF(ISTEXT(overallRate),"Effectuez l’étape 1",IF($C1835="Yes","Use Step 2a) Weekly for employees on leave with pay",IF(OR(COUNT($D1835,F1835)&lt;&gt;2,overallRate=0),0,IF(revenueReduction&gt;0.3,MAX(IF($B1835="Oui - sans lien de dépendance",MIN(2258,F1835,$D1835)*overallRate,MIN(2258,F1835)*overallRate),ROUND(MAX(IF($B1835="Non - avec lien de dépendance",0,MIN((0.75*F1835),1694)),MIN(F1835,(0.75*$D1835),1694)),2)),IF($B1835="Non - avec lien de dépendance",MIN(1129,F1835,$D1835)*overallRate,MIN(2258,F1835)*overallRate)))))</f>
        <v>Effectuez l’étape 1</v>
      </c>
      <c r="I1835" s="3">
        <f t="shared" si="28"/>
        <v>0</v>
      </c>
    </row>
    <row r="1836" spans="7:9" x14ac:dyDescent="0.5">
      <c r="G1836" s="68" t="str">
        <f>IF(ISTEXT(overallRate),"Effectuez l’étape 1",IF($C1836="Yes","Use Step 2a) Weekly for employees on leave with pay",IF(OR(COUNT($D1836,E1836)&lt;&gt;2,overallRate=0),0,IF(revenueReduction&gt;0.3,MAX(IF($B1836="Oui - sans lien de dépendance",MIN(2258,E1836,$D1836)*overallRate,MIN(2258,E1836)*overallRate),ROUND(MAX(IF($B1836="Non - avec lien de dépendance",0,MIN((0.75*E1836),1694)),MIN(E1836,(0.75*$D1836),1694)),2)),IF($B1836="Non - avec lien de dépendance",MIN(1129,E1836,$D1836)*overallRate,MIN(2258,E1836)*overallRate)))))</f>
        <v>Effectuez l’étape 1</v>
      </c>
      <c r="H1836" s="68" t="str">
        <f>IF(ISTEXT(overallRate),"Effectuez l’étape 1",IF($C1836="Yes","Use Step 2a) Weekly for employees on leave with pay",IF(OR(COUNT($D1836,F1836)&lt;&gt;2,overallRate=0),0,IF(revenueReduction&gt;0.3,MAX(IF($B1836="Oui - sans lien de dépendance",MIN(2258,F1836,$D1836)*overallRate,MIN(2258,F1836)*overallRate),ROUND(MAX(IF($B1836="Non - avec lien de dépendance",0,MIN((0.75*F1836),1694)),MIN(F1836,(0.75*$D1836),1694)),2)),IF($B1836="Non - avec lien de dépendance",MIN(1129,F1836,$D1836)*overallRate,MIN(2258,F1836)*overallRate)))))</f>
        <v>Effectuez l’étape 1</v>
      </c>
      <c r="I1836" s="3">
        <f t="shared" si="28"/>
        <v>0</v>
      </c>
    </row>
    <row r="1837" spans="7:9" x14ac:dyDescent="0.5">
      <c r="G1837" s="68" t="str">
        <f>IF(ISTEXT(overallRate),"Effectuez l’étape 1",IF($C1837="Yes","Use Step 2a) Weekly for employees on leave with pay",IF(OR(COUNT($D1837,E1837)&lt;&gt;2,overallRate=0),0,IF(revenueReduction&gt;0.3,MAX(IF($B1837="Oui - sans lien de dépendance",MIN(2258,E1837,$D1837)*overallRate,MIN(2258,E1837)*overallRate),ROUND(MAX(IF($B1837="Non - avec lien de dépendance",0,MIN((0.75*E1837),1694)),MIN(E1837,(0.75*$D1837),1694)),2)),IF($B1837="Non - avec lien de dépendance",MIN(1129,E1837,$D1837)*overallRate,MIN(2258,E1837)*overallRate)))))</f>
        <v>Effectuez l’étape 1</v>
      </c>
      <c r="H1837" s="68" t="str">
        <f>IF(ISTEXT(overallRate),"Effectuez l’étape 1",IF($C1837="Yes","Use Step 2a) Weekly for employees on leave with pay",IF(OR(COUNT($D1837,F1837)&lt;&gt;2,overallRate=0),0,IF(revenueReduction&gt;0.3,MAX(IF($B1837="Oui - sans lien de dépendance",MIN(2258,F1837,$D1837)*overallRate,MIN(2258,F1837)*overallRate),ROUND(MAX(IF($B1837="Non - avec lien de dépendance",0,MIN((0.75*F1837),1694)),MIN(F1837,(0.75*$D1837),1694)),2)),IF($B1837="Non - avec lien de dépendance",MIN(1129,F1837,$D1837)*overallRate,MIN(2258,F1837)*overallRate)))))</f>
        <v>Effectuez l’étape 1</v>
      </c>
      <c r="I1837" s="3">
        <f t="shared" si="28"/>
        <v>0</v>
      </c>
    </row>
    <row r="1838" spans="7:9" x14ac:dyDescent="0.5">
      <c r="G1838" s="68" t="str">
        <f>IF(ISTEXT(overallRate),"Effectuez l’étape 1",IF($C1838="Yes","Use Step 2a) Weekly for employees on leave with pay",IF(OR(COUNT($D1838,E1838)&lt;&gt;2,overallRate=0),0,IF(revenueReduction&gt;0.3,MAX(IF($B1838="Oui - sans lien de dépendance",MIN(2258,E1838,$D1838)*overallRate,MIN(2258,E1838)*overallRate),ROUND(MAX(IF($B1838="Non - avec lien de dépendance",0,MIN((0.75*E1838),1694)),MIN(E1838,(0.75*$D1838),1694)),2)),IF($B1838="Non - avec lien de dépendance",MIN(1129,E1838,$D1838)*overallRate,MIN(2258,E1838)*overallRate)))))</f>
        <v>Effectuez l’étape 1</v>
      </c>
      <c r="H1838" s="68" t="str">
        <f>IF(ISTEXT(overallRate),"Effectuez l’étape 1",IF($C1838="Yes","Use Step 2a) Weekly for employees on leave with pay",IF(OR(COUNT($D1838,F1838)&lt;&gt;2,overallRate=0),0,IF(revenueReduction&gt;0.3,MAX(IF($B1838="Oui - sans lien de dépendance",MIN(2258,F1838,$D1838)*overallRate,MIN(2258,F1838)*overallRate),ROUND(MAX(IF($B1838="Non - avec lien de dépendance",0,MIN((0.75*F1838),1694)),MIN(F1838,(0.75*$D1838),1694)),2)),IF($B1838="Non - avec lien de dépendance",MIN(1129,F1838,$D1838)*overallRate,MIN(2258,F1838)*overallRate)))))</f>
        <v>Effectuez l’étape 1</v>
      </c>
      <c r="I1838" s="3">
        <f t="shared" si="28"/>
        <v>0</v>
      </c>
    </row>
    <row r="1839" spans="7:9" x14ac:dyDescent="0.5">
      <c r="G1839" s="68" t="str">
        <f>IF(ISTEXT(overallRate),"Effectuez l’étape 1",IF($C1839="Yes","Use Step 2a) Weekly for employees on leave with pay",IF(OR(COUNT($D1839,E1839)&lt;&gt;2,overallRate=0),0,IF(revenueReduction&gt;0.3,MAX(IF($B1839="Oui - sans lien de dépendance",MIN(2258,E1839,$D1839)*overallRate,MIN(2258,E1839)*overallRate),ROUND(MAX(IF($B1839="Non - avec lien de dépendance",0,MIN((0.75*E1839),1694)),MIN(E1839,(0.75*$D1839),1694)),2)),IF($B1839="Non - avec lien de dépendance",MIN(1129,E1839,$D1839)*overallRate,MIN(2258,E1839)*overallRate)))))</f>
        <v>Effectuez l’étape 1</v>
      </c>
      <c r="H1839" s="68" t="str">
        <f>IF(ISTEXT(overallRate),"Effectuez l’étape 1",IF($C1839="Yes","Use Step 2a) Weekly for employees on leave with pay",IF(OR(COUNT($D1839,F1839)&lt;&gt;2,overallRate=0),0,IF(revenueReduction&gt;0.3,MAX(IF($B1839="Oui - sans lien de dépendance",MIN(2258,F1839,$D1839)*overallRate,MIN(2258,F1839)*overallRate),ROUND(MAX(IF($B1839="Non - avec lien de dépendance",0,MIN((0.75*F1839),1694)),MIN(F1839,(0.75*$D1839),1694)),2)),IF($B1839="Non - avec lien de dépendance",MIN(1129,F1839,$D1839)*overallRate,MIN(2258,F1839)*overallRate)))))</f>
        <v>Effectuez l’étape 1</v>
      </c>
      <c r="I1839" s="3">
        <f t="shared" si="28"/>
        <v>0</v>
      </c>
    </row>
    <row r="1840" spans="7:9" x14ac:dyDescent="0.5">
      <c r="G1840" s="68" t="str">
        <f>IF(ISTEXT(overallRate),"Effectuez l’étape 1",IF($C1840="Yes","Use Step 2a) Weekly for employees on leave with pay",IF(OR(COUNT($D1840,E1840)&lt;&gt;2,overallRate=0),0,IF(revenueReduction&gt;0.3,MAX(IF($B1840="Oui - sans lien de dépendance",MIN(2258,E1840,$D1840)*overallRate,MIN(2258,E1840)*overallRate),ROUND(MAX(IF($B1840="Non - avec lien de dépendance",0,MIN((0.75*E1840),1694)),MIN(E1840,(0.75*$D1840),1694)),2)),IF($B1840="Non - avec lien de dépendance",MIN(1129,E1840,$D1840)*overallRate,MIN(2258,E1840)*overallRate)))))</f>
        <v>Effectuez l’étape 1</v>
      </c>
      <c r="H1840" s="68" t="str">
        <f>IF(ISTEXT(overallRate),"Effectuez l’étape 1",IF($C1840="Yes","Use Step 2a) Weekly for employees on leave with pay",IF(OR(COUNT($D1840,F1840)&lt;&gt;2,overallRate=0),0,IF(revenueReduction&gt;0.3,MAX(IF($B1840="Oui - sans lien de dépendance",MIN(2258,F1840,$D1840)*overallRate,MIN(2258,F1840)*overallRate),ROUND(MAX(IF($B1840="Non - avec lien de dépendance",0,MIN((0.75*F1840),1694)),MIN(F1840,(0.75*$D1840),1694)),2)),IF($B1840="Non - avec lien de dépendance",MIN(1129,F1840,$D1840)*overallRate,MIN(2258,F1840)*overallRate)))))</f>
        <v>Effectuez l’étape 1</v>
      </c>
      <c r="I1840" s="3">
        <f t="shared" si="28"/>
        <v>0</v>
      </c>
    </row>
    <row r="1841" spans="7:9" x14ac:dyDescent="0.5">
      <c r="G1841" s="68" t="str">
        <f>IF(ISTEXT(overallRate),"Effectuez l’étape 1",IF($C1841="Yes","Use Step 2a) Weekly for employees on leave with pay",IF(OR(COUNT($D1841,E1841)&lt;&gt;2,overallRate=0),0,IF(revenueReduction&gt;0.3,MAX(IF($B1841="Oui - sans lien de dépendance",MIN(2258,E1841,$D1841)*overallRate,MIN(2258,E1841)*overallRate),ROUND(MAX(IF($B1841="Non - avec lien de dépendance",0,MIN((0.75*E1841),1694)),MIN(E1841,(0.75*$D1841),1694)),2)),IF($B1841="Non - avec lien de dépendance",MIN(1129,E1841,$D1841)*overallRate,MIN(2258,E1841)*overallRate)))))</f>
        <v>Effectuez l’étape 1</v>
      </c>
      <c r="H1841" s="68" t="str">
        <f>IF(ISTEXT(overallRate),"Effectuez l’étape 1",IF($C1841="Yes","Use Step 2a) Weekly for employees on leave with pay",IF(OR(COUNT($D1841,F1841)&lt;&gt;2,overallRate=0),0,IF(revenueReduction&gt;0.3,MAX(IF($B1841="Oui - sans lien de dépendance",MIN(2258,F1841,$D1841)*overallRate,MIN(2258,F1841)*overallRate),ROUND(MAX(IF($B1841="Non - avec lien de dépendance",0,MIN((0.75*F1841),1694)),MIN(F1841,(0.75*$D1841),1694)),2)),IF($B1841="Non - avec lien de dépendance",MIN(1129,F1841,$D1841)*overallRate,MIN(2258,F1841)*overallRate)))))</f>
        <v>Effectuez l’étape 1</v>
      </c>
      <c r="I1841" s="3">
        <f t="shared" si="28"/>
        <v>0</v>
      </c>
    </row>
    <row r="1842" spans="7:9" x14ac:dyDescent="0.5">
      <c r="G1842" s="68" t="str">
        <f>IF(ISTEXT(overallRate),"Effectuez l’étape 1",IF($C1842="Yes","Use Step 2a) Weekly for employees on leave with pay",IF(OR(COUNT($D1842,E1842)&lt;&gt;2,overallRate=0),0,IF(revenueReduction&gt;0.3,MAX(IF($B1842="Oui - sans lien de dépendance",MIN(2258,E1842,$D1842)*overallRate,MIN(2258,E1842)*overallRate),ROUND(MAX(IF($B1842="Non - avec lien de dépendance",0,MIN((0.75*E1842),1694)),MIN(E1842,(0.75*$D1842),1694)),2)),IF($B1842="Non - avec lien de dépendance",MIN(1129,E1842,$D1842)*overallRate,MIN(2258,E1842)*overallRate)))))</f>
        <v>Effectuez l’étape 1</v>
      </c>
      <c r="H1842" s="68" t="str">
        <f>IF(ISTEXT(overallRate),"Effectuez l’étape 1",IF($C1842="Yes","Use Step 2a) Weekly for employees on leave with pay",IF(OR(COUNT($D1842,F1842)&lt;&gt;2,overallRate=0),0,IF(revenueReduction&gt;0.3,MAX(IF($B1842="Oui - sans lien de dépendance",MIN(2258,F1842,$D1842)*overallRate,MIN(2258,F1842)*overallRate),ROUND(MAX(IF($B1842="Non - avec lien de dépendance",0,MIN((0.75*F1842),1694)),MIN(F1842,(0.75*$D1842),1694)),2)),IF($B1842="Non - avec lien de dépendance",MIN(1129,F1842,$D1842)*overallRate,MIN(2258,F1842)*overallRate)))))</f>
        <v>Effectuez l’étape 1</v>
      </c>
      <c r="I1842" s="3">
        <f t="shared" si="28"/>
        <v>0</v>
      </c>
    </row>
    <row r="1843" spans="7:9" x14ac:dyDescent="0.5">
      <c r="G1843" s="68" t="str">
        <f>IF(ISTEXT(overallRate),"Effectuez l’étape 1",IF($C1843="Yes","Use Step 2a) Weekly for employees on leave with pay",IF(OR(COUNT($D1843,E1843)&lt;&gt;2,overallRate=0),0,IF(revenueReduction&gt;0.3,MAX(IF($B1843="Oui - sans lien de dépendance",MIN(2258,E1843,$D1843)*overallRate,MIN(2258,E1843)*overallRate),ROUND(MAX(IF($B1843="Non - avec lien de dépendance",0,MIN((0.75*E1843),1694)),MIN(E1843,(0.75*$D1843),1694)),2)),IF($B1843="Non - avec lien de dépendance",MIN(1129,E1843,$D1843)*overallRate,MIN(2258,E1843)*overallRate)))))</f>
        <v>Effectuez l’étape 1</v>
      </c>
      <c r="H1843" s="68" t="str">
        <f>IF(ISTEXT(overallRate),"Effectuez l’étape 1",IF($C1843="Yes","Use Step 2a) Weekly for employees on leave with pay",IF(OR(COUNT($D1843,F1843)&lt;&gt;2,overallRate=0),0,IF(revenueReduction&gt;0.3,MAX(IF($B1843="Oui - sans lien de dépendance",MIN(2258,F1843,$D1843)*overallRate,MIN(2258,F1843)*overallRate),ROUND(MAX(IF($B1843="Non - avec lien de dépendance",0,MIN((0.75*F1843),1694)),MIN(F1843,(0.75*$D1843),1694)),2)),IF($B1843="Non - avec lien de dépendance",MIN(1129,F1843,$D1843)*overallRate,MIN(2258,F1843)*overallRate)))))</f>
        <v>Effectuez l’étape 1</v>
      </c>
      <c r="I1843" s="3">
        <f t="shared" si="28"/>
        <v>0</v>
      </c>
    </row>
    <row r="1844" spans="7:9" x14ac:dyDescent="0.5">
      <c r="G1844" s="68" t="str">
        <f>IF(ISTEXT(overallRate),"Effectuez l’étape 1",IF($C1844="Yes","Use Step 2a) Weekly for employees on leave with pay",IF(OR(COUNT($D1844,E1844)&lt;&gt;2,overallRate=0),0,IF(revenueReduction&gt;0.3,MAX(IF($B1844="Oui - sans lien de dépendance",MIN(2258,E1844,$D1844)*overallRate,MIN(2258,E1844)*overallRate),ROUND(MAX(IF($B1844="Non - avec lien de dépendance",0,MIN((0.75*E1844),1694)),MIN(E1844,(0.75*$D1844),1694)),2)),IF($B1844="Non - avec lien de dépendance",MIN(1129,E1844,$D1844)*overallRate,MIN(2258,E1844)*overallRate)))))</f>
        <v>Effectuez l’étape 1</v>
      </c>
      <c r="H1844" s="68" t="str">
        <f>IF(ISTEXT(overallRate),"Effectuez l’étape 1",IF($C1844="Yes","Use Step 2a) Weekly for employees on leave with pay",IF(OR(COUNT($D1844,F1844)&lt;&gt;2,overallRate=0),0,IF(revenueReduction&gt;0.3,MAX(IF($B1844="Oui - sans lien de dépendance",MIN(2258,F1844,$D1844)*overallRate,MIN(2258,F1844)*overallRate),ROUND(MAX(IF($B1844="Non - avec lien de dépendance",0,MIN((0.75*F1844),1694)),MIN(F1844,(0.75*$D1844),1694)),2)),IF($B1844="Non - avec lien de dépendance",MIN(1129,F1844,$D1844)*overallRate,MIN(2258,F1844)*overallRate)))))</f>
        <v>Effectuez l’étape 1</v>
      </c>
      <c r="I1844" s="3">
        <f t="shared" si="28"/>
        <v>0</v>
      </c>
    </row>
    <row r="1845" spans="7:9" x14ac:dyDescent="0.5">
      <c r="G1845" s="68" t="str">
        <f>IF(ISTEXT(overallRate),"Effectuez l’étape 1",IF($C1845="Yes","Use Step 2a) Weekly for employees on leave with pay",IF(OR(COUNT($D1845,E1845)&lt;&gt;2,overallRate=0),0,IF(revenueReduction&gt;0.3,MAX(IF($B1845="Oui - sans lien de dépendance",MIN(2258,E1845,$D1845)*overallRate,MIN(2258,E1845)*overallRate),ROUND(MAX(IF($B1845="Non - avec lien de dépendance",0,MIN((0.75*E1845),1694)),MIN(E1845,(0.75*$D1845),1694)),2)),IF($B1845="Non - avec lien de dépendance",MIN(1129,E1845,$D1845)*overallRate,MIN(2258,E1845)*overallRate)))))</f>
        <v>Effectuez l’étape 1</v>
      </c>
      <c r="H1845" s="68" t="str">
        <f>IF(ISTEXT(overallRate),"Effectuez l’étape 1",IF($C1845="Yes","Use Step 2a) Weekly for employees on leave with pay",IF(OR(COUNT($D1845,F1845)&lt;&gt;2,overallRate=0),0,IF(revenueReduction&gt;0.3,MAX(IF($B1845="Oui - sans lien de dépendance",MIN(2258,F1845,$D1845)*overallRate,MIN(2258,F1845)*overallRate),ROUND(MAX(IF($B1845="Non - avec lien de dépendance",0,MIN((0.75*F1845),1694)),MIN(F1845,(0.75*$D1845),1694)),2)),IF($B1845="Non - avec lien de dépendance",MIN(1129,F1845,$D1845)*overallRate,MIN(2258,F1845)*overallRate)))))</f>
        <v>Effectuez l’étape 1</v>
      </c>
      <c r="I1845" s="3">
        <f t="shared" si="28"/>
        <v>0</v>
      </c>
    </row>
    <row r="1846" spans="7:9" x14ac:dyDescent="0.5">
      <c r="G1846" s="68" t="str">
        <f>IF(ISTEXT(overallRate),"Effectuez l’étape 1",IF($C1846="Yes","Use Step 2a) Weekly for employees on leave with pay",IF(OR(COUNT($D1846,E1846)&lt;&gt;2,overallRate=0),0,IF(revenueReduction&gt;0.3,MAX(IF($B1846="Oui - sans lien de dépendance",MIN(2258,E1846,$D1846)*overallRate,MIN(2258,E1846)*overallRate),ROUND(MAX(IF($B1846="Non - avec lien de dépendance",0,MIN((0.75*E1846),1694)),MIN(E1846,(0.75*$D1846),1694)),2)),IF($B1846="Non - avec lien de dépendance",MIN(1129,E1846,$D1846)*overallRate,MIN(2258,E1846)*overallRate)))))</f>
        <v>Effectuez l’étape 1</v>
      </c>
      <c r="H1846" s="68" t="str">
        <f>IF(ISTEXT(overallRate),"Effectuez l’étape 1",IF($C1846="Yes","Use Step 2a) Weekly for employees on leave with pay",IF(OR(COUNT($D1846,F1846)&lt;&gt;2,overallRate=0),0,IF(revenueReduction&gt;0.3,MAX(IF($B1846="Oui - sans lien de dépendance",MIN(2258,F1846,$D1846)*overallRate,MIN(2258,F1846)*overallRate),ROUND(MAX(IF($B1846="Non - avec lien de dépendance",0,MIN((0.75*F1846),1694)),MIN(F1846,(0.75*$D1846),1694)),2)),IF($B1846="Non - avec lien de dépendance",MIN(1129,F1846,$D1846)*overallRate,MIN(2258,F1846)*overallRate)))))</f>
        <v>Effectuez l’étape 1</v>
      </c>
      <c r="I1846" s="3">
        <f t="shared" si="28"/>
        <v>0</v>
      </c>
    </row>
    <row r="1847" spans="7:9" x14ac:dyDescent="0.5">
      <c r="G1847" s="68" t="str">
        <f>IF(ISTEXT(overallRate),"Effectuez l’étape 1",IF($C1847="Yes","Use Step 2a) Weekly for employees on leave with pay",IF(OR(COUNT($D1847,E1847)&lt;&gt;2,overallRate=0),0,IF(revenueReduction&gt;0.3,MAX(IF($B1847="Oui - sans lien de dépendance",MIN(2258,E1847,$D1847)*overallRate,MIN(2258,E1847)*overallRate),ROUND(MAX(IF($B1847="Non - avec lien de dépendance",0,MIN((0.75*E1847),1694)),MIN(E1847,(0.75*$D1847),1694)),2)),IF($B1847="Non - avec lien de dépendance",MIN(1129,E1847,$D1847)*overallRate,MIN(2258,E1847)*overallRate)))))</f>
        <v>Effectuez l’étape 1</v>
      </c>
      <c r="H1847" s="68" t="str">
        <f>IF(ISTEXT(overallRate),"Effectuez l’étape 1",IF($C1847="Yes","Use Step 2a) Weekly for employees on leave with pay",IF(OR(COUNT($D1847,F1847)&lt;&gt;2,overallRate=0),0,IF(revenueReduction&gt;0.3,MAX(IF($B1847="Oui - sans lien de dépendance",MIN(2258,F1847,$D1847)*overallRate,MIN(2258,F1847)*overallRate),ROUND(MAX(IF($B1847="Non - avec lien de dépendance",0,MIN((0.75*F1847),1694)),MIN(F1847,(0.75*$D1847),1694)),2)),IF($B1847="Non - avec lien de dépendance",MIN(1129,F1847,$D1847)*overallRate,MIN(2258,F1847)*overallRate)))))</f>
        <v>Effectuez l’étape 1</v>
      </c>
      <c r="I1847" s="3">
        <f t="shared" si="28"/>
        <v>0</v>
      </c>
    </row>
    <row r="1848" spans="7:9" x14ac:dyDescent="0.5">
      <c r="G1848" s="68" t="str">
        <f>IF(ISTEXT(overallRate),"Effectuez l’étape 1",IF($C1848="Yes","Use Step 2a) Weekly for employees on leave with pay",IF(OR(COUNT($D1848,E1848)&lt;&gt;2,overallRate=0),0,IF(revenueReduction&gt;0.3,MAX(IF($B1848="Oui - sans lien de dépendance",MIN(2258,E1848,$D1848)*overallRate,MIN(2258,E1848)*overallRate),ROUND(MAX(IF($B1848="Non - avec lien de dépendance",0,MIN((0.75*E1848),1694)),MIN(E1848,(0.75*$D1848),1694)),2)),IF($B1848="Non - avec lien de dépendance",MIN(1129,E1848,$D1848)*overallRate,MIN(2258,E1848)*overallRate)))))</f>
        <v>Effectuez l’étape 1</v>
      </c>
      <c r="H1848" s="68" t="str">
        <f>IF(ISTEXT(overallRate),"Effectuez l’étape 1",IF($C1848="Yes","Use Step 2a) Weekly for employees on leave with pay",IF(OR(COUNT($D1848,F1848)&lt;&gt;2,overallRate=0),0,IF(revenueReduction&gt;0.3,MAX(IF($B1848="Oui - sans lien de dépendance",MIN(2258,F1848,$D1848)*overallRate,MIN(2258,F1848)*overallRate),ROUND(MAX(IF($B1848="Non - avec lien de dépendance",0,MIN((0.75*F1848),1694)),MIN(F1848,(0.75*$D1848),1694)),2)),IF($B1848="Non - avec lien de dépendance",MIN(1129,F1848,$D1848)*overallRate,MIN(2258,F1848)*overallRate)))))</f>
        <v>Effectuez l’étape 1</v>
      </c>
      <c r="I1848" s="3">
        <f t="shared" si="28"/>
        <v>0</v>
      </c>
    </row>
    <row r="1849" spans="7:9" x14ac:dyDescent="0.5">
      <c r="G1849" s="68" t="str">
        <f>IF(ISTEXT(overallRate),"Effectuez l’étape 1",IF($C1849="Yes","Use Step 2a) Weekly for employees on leave with pay",IF(OR(COUNT($D1849,E1849)&lt;&gt;2,overallRate=0),0,IF(revenueReduction&gt;0.3,MAX(IF($B1849="Oui - sans lien de dépendance",MIN(2258,E1849,$D1849)*overallRate,MIN(2258,E1849)*overallRate),ROUND(MAX(IF($B1849="Non - avec lien de dépendance",0,MIN((0.75*E1849),1694)),MIN(E1849,(0.75*$D1849),1694)),2)),IF($B1849="Non - avec lien de dépendance",MIN(1129,E1849,$D1849)*overallRate,MIN(2258,E1849)*overallRate)))))</f>
        <v>Effectuez l’étape 1</v>
      </c>
      <c r="H1849" s="68" t="str">
        <f>IF(ISTEXT(overallRate),"Effectuez l’étape 1",IF($C1849="Yes","Use Step 2a) Weekly for employees on leave with pay",IF(OR(COUNT($D1849,F1849)&lt;&gt;2,overallRate=0),0,IF(revenueReduction&gt;0.3,MAX(IF($B1849="Oui - sans lien de dépendance",MIN(2258,F1849,$D1849)*overallRate,MIN(2258,F1849)*overallRate),ROUND(MAX(IF($B1849="Non - avec lien de dépendance",0,MIN((0.75*F1849),1694)),MIN(F1849,(0.75*$D1849),1694)),2)),IF($B1849="Non - avec lien de dépendance",MIN(1129,F1849,$D1849)*overallRate,MIN(2258,F1849)*overallRate)))))</f>
        <v>Effectuez l’étape 1</v>
      </c>
      <c r="I1849" s="3">
        <f t="shared" si="28"/>
        <v>0</v>
      </c>
    </row>
    <row r="1850" spans="7:9" x14ac:dyDescent="0.5">
      <c r="G1850" s="68" t="str">
        <f>IF(ISTEXT(overallRate),"Effectuez l’étape 1",IF($C1850="Yes","Use Step 2a) Weekly for employees on leave with pay",IF(OR(COUNT($D1850,E1850)&lt;&gt;2,overallRate=0),0,IF(revenueReduction&gt;0.3,MAX(IF($B1850="Oui - sans lien de dépendance",MIN(2258,E1850,$D1850)*overallRate,MIN(2258,E1850)*overallRate),ROUND(MAX(IF($B1850="Non - avec lien de dépendance",0,MIN((0.75*E1850),1694)),MIN(E1850,(0.75*$D1850),1694)),2)),IF($B1850="Non - avec lien de dépendance",MIN(1129,E1850,$D1850)*overallRate,MIN(2258,E1850)*overallRate)))))</f>
        <v>Effectuez l’étape 1</v>
      </c>
      <c r="H1850" s="68" t="str">
        <f>IF(ISTEXT(overallRate),"Effectuez l’étape 1",IF($C1850="Yes","Use Step 2a) Weekly for employees on leave with pay",IF(OR(COUNT($D1850,F1850)&lt;&gt;2,overallRate=0),0,IF(revenueReduction&gt;0.3,MAX(IF($B1850="Oui - sans lien de dépendance",MIN(2258,F1850,$D1850)*overallRate,MIN(2258,F1850)*overallRate),ROUND(MAX(IF($B1850="Non - avec lien de dépendance",0,MIN((0.75*F1850),1694)),MIN(F1850,(0.75*$D1850),1694)),2)),IF($B1850="Non - avec lien de dépendance",MIN(1129,F1850,$D1850)*overallRate,MIN(2258,F1850)*overallRate)))))</f>
        <v>Effectuez l’étape 1</v>
      </c>
      <c r="I1850" s="3">
        <f t="shared" si="28"/>
        <v>0</v>
      </c>
    </row>
    <row r="1851" spans="7:9" x14ac:dyDescent="0.5">
      <c r="G1851" s="68" t="str">
        <f>IF(ISTEXT(overallRate),"Effectuez l’étape 1",IF($C1851="Yes","Use Step 2a) Weekly for employees on leave with pay",IF(OR(COUNT($D1851,E1851)&lt;&gt;2,overallRate=0),0,IF(revenueReduction&gt;0.3,MAX(IF($B1851="Oui - sans lien de dépendance",MIN(2258,E1851,$D1851)*overallRate,MIN(2258,E1851)*overallRate),ROUND(MAX(IF($B1851="Non - avec lien de dépendance",0,MIN((0.75*E1851),1694)),MIN(E1851,(0.75*$D1851),1694)),2)),IF($B1851="Non - avec lien de dépendance",MIN(1129,E1851,$D1851)*overallRate,MIN(2258,E1851)*overallRate)))))</f>
        <v>Effectuez l’étape 1</v>
      </c>
      <c r="H1851" s="68" t="str">
        <f>IF(ISTEXT(overallRate),"Effectuez l’étape 1",IF($C1851="Yes","Use Step 2a) Weekly for employees on leave with pay",IF(OR(COUNT($D1851,F1851)&lt;&gt;2,overallRate=0),0,IF(revenueReduction&gt;0.3,MAX(IF($B1851="Oui - sans lien de dépendance",MIN(2258,F1851,$D1851)*overallRate,MIN(2258,F1851)*overallRate),ROUND(MAX(IF($B1851="Non - avec lien de dépendance",0,MIN((0.75*F1851),1694)),MIN(F1851,(0.75*$D1851),1694)),2)),IF($B1851="Non - avec lien de dépendance",MIN(1129,F1851,$D1851)*overallRate,MIN(2258,F1851)*overallRate)))))</f>
        <v>Effectuez l’étape 1</v>
      </c>
      <c r="I1851" s="3">
        <f t="shared" si="28"/>
        <v>0</v>
      </c>
    </row>
    <row r="1852" spans="7:9" x14ac:dyDescent="0.5">
      <c r="G1852" s="68" t="str">
        <f>IF(ISTEXT(overallRate),"Effectuez l’étape 1",IF($C1852="Yes","Use Step 2a) Weekly for employees on leave with pay",IF(OR(COUNT($D1852,E1852)&lt;&gt;2,overallRate=0),0,IF(revenueReduction&gt;0.3,MAX(IF($B1852="Oui - sans lien de dépendance",MIN(2258,E1852,$D1852)*overallRate,MIN(2258,E1852)*overallRate),ROUND(MAX(IF($B1852="Non - avec lien de dépendance",0,MIN((0.75*E1852),1694)),MIN(E1852,(0.75*$D1852),1694)),2)),IF($B1852="Non - avec lien de dépendance",MIN(1129,E1852,$D1852)*overallRate,MIN(2258,E1852)*overallRate)))))</f>
        <v>Effectuez l’étape 1</v>
      </c>
      <c r="H1852" s="68" t="str">
        <f>IF(ISTEXT(overallRate),"Effectuez l’étape 1",IF($C1852="Yes","Use Step 2a) Weekly for employees on leave with pay",IF(OR(COUNT($D1852,F1852)&lt;&gt;2,overallRate=0),0,IF(revenueReduction&gt;0.3,MAX(IF($B1852="Oui - sans lien de dépendance",MIN(2258,F1852,$D1852)*overallRate,MIN(2258,F1852)*overallRate),ROUND(MAX(IF($B1852="Non - avec lien de dépendance",0,MIN((0.75*F1852),1694)),MIN(F1852,(0.75*$D1852),1694)),2)),IF($B1852="Non - avec lien de dépendance",MIN(1129,F1852,$D1852)*overallRate,MIN(2258,F1852)*overallRate)))))</f>
        <v>Effectuez l’étape 1</v>
      </c>
      <c r="I1852" s="3">
        <f t="shared" si="28"/>
        <v>0</v>
      </c>
    </row>
    <row r="1853" spans="7:9" x14ac:dyDescent="0.5">
      <c r="G1853" s="68" t="str">
        <f>IF(ISTEXT(overallRate),"Effectuez l’étape 1",IF($C1853="Yes","Use Step 2a) Weekly for employees on leave with pay",IF(OR(COUNT($D1853,E1853)&lt;&gt;2,overallRate=0),0,IF(revenueReduction&gt;0.3,MAX(IF($B1853="Oui - sans lien de dépendance",MIN(2258,E1853,$D1853)*overallRate,MIN(2258,E1853)*overallRate),ROUND(MAX(IF($B1853="Non - avec lien de dépendance",0,MIN((0.75*E1853),1694)),MIN(E1853,(0.75*$D1853),1694)),2)),IF($B1853="Non - avec lien de dépendance",MIN(1129,E1853,$D1853)*overallRate,MIN(2258,E1853)*overallRate)))))</f>
        <v>Effectuez l’étape 1</v>
      </c>
      <c r="H1853" s="68" t="str">
        <f>IF(ISTEXT(overallRate),"Effectuez l’étape 1",IF($C1853="Yes","Use Step 2a) Weekly for employees on leave with pay",IF(OR(COUNT($D1853,F1853)&lt;&gt;2,overallRate=0),0,IF(revenueReduction&gt;0.3,MAX(IF($B1853="Oui - sans lien de dépendance",MIN(2258,F1853,$D1853)*overallRate,MIN(2258,F1853)*overallRate),ROUND(MAX(IF($B1853="Non - avec lien de dépendance",0,MIN((0.75*F1853),1694)),MIN(F1853,(0.75*$D1853),1694)),2)),IF($B1853="Non - avec lien de dépendance",MIN(1129,F1853,$D1853)*overallRate,MIN(2258,F1853)*overallRate)))))</f>
        <v>Effectuez l’étape 1</v>
      </c>
      <c r="I1853" s="3">
        <f t="shared" si="28"/>
        <v>0</v>
      </c>
    </row>
    <row r="1854" spans="7:9" x14ac:dyDescent="0.5">
      <c r="G1854" s="68" t="str">
        <f>IF(ISTEXT(overallRate),"Effectuez l’étape 1",IF($C1854="Yes","Use Step 2a) Weekly for employees on leave with pay",IF(OR(COUNT($D1854,E1854)&lt;&gt;2,overallRate=0),0,IF(revenueReduction&gt;0.3,MAX(IF($B1854="Oui - sans lien de dépendance",MIN(2258,E1854,$D1854)*overallRate,MIN(2258,E1854)*overallRate),ROUND(MAX(IF($B1854="Non - avec lien de dépendance",0,MIN((0.75*E1854),1694)),MIN(E1854,(0.75*$D1854),1694)),2)),IF($B1854="Non - avec lien de dépendance",MIN(1129,E1854,$D1854)*overallRate,MIN(2258,E1854)*overallRate)))))</f>
        <v>Effectuez l’étape 1</v>
      </c>
      <c r="H1854" s="68" t="str">
        <f>IF(ISTEXT(overallRate),"Effectuez l’étape 1",IF($C1854="Yes","Use Step 2a) Weekly for employees on leave with pay",IF(OR(COUNT($D1854,F1854)&lt;&gt;2,overallRate=0),0,IF(revenueReduction&gt;0.3,MAX(IF($B1854="Oui - sans lien de dépendance",MIN(2258,F1854,$D1854)*overallRate,MIN(2258,F1854)*overallRate),ROUND(MAX(IF($B1854="Non - avec lien de dépendance",0,MIN((0.75*F1854),1694)),MIN(F1854,(0.75*$D1854),1694)),2)),IF($B1854="Non - avec lien de dépendance",MIN(1129,F1854,$D1854)*overallRate,MIN(2258,F1854)*overallRate)))))</f>
        <v>Effectuez l’étape 1</v>
      </c>
      <c r="I1854" s="3">
        <f t="shared" si="28"/>
        <v>0</v>
      </c>
    </row>
    <row r="1855" spans="7:9" x14ac:dyDescent="0.5">
      <c r="G1855" s="68" t="str">
        <f>IF(ISTEXT(overallRate),"Effectuez l’étape 1",IF($C1855="Yes","Use Step 2a) Weekly for employees on leave with pay",IF(OR(COUNT($D1855,E1855)&lt;&gt;2,overallRate=0),0,IF(revenueReduction&gt;0.3,MAX(IF($B1855="Oui - sans lien de dépendance",MIN(2258,E1855,$D1855)*overallRate,MIN(2258,E1855)*overallRate),ROUND(MAX(IF($B1855="Non - avec lien de dépendance",0,MIN((0.75*E1855),1694)),MIN(E1855,(0.75*$D1855),1694)),2)),IF($B1855="Non - avec lien de dépendance",MIN(1129,E1855,$D1855)*overallRate,MIN(2258,E1855)*overallRate)))))</f>
        <v>Effectuez l’étape 1</v>
      </c>
      <c r="H1855" s="68" t="str">
        <f>IF(ISTEXT(overallRate),"Effectuez l’étape 1",IF($C1855="Yes","Use Step 2a) Weekly for employees on leave with pay",IF(OR(COUNT($D1855,F1855)&lt;&gt;2,overallRate=0),0,IF(revenueReduction&gt;0.3,MAX(IF($B1855="Oui - sans lien de dépendance",MIN(2258,F1855,$D1855)*overallRate,MIN(2258,F1855)*overallRate),ROUND(MAX(IF($B1855="Non - avec lien de dépendance",0,MIN((0.75*F1855),1694)),MIN(F1855,(0.75*$D1855),1694)),2)),IF($B1855="Non - avec lien de dépendance",MIN(1129,F1855,$D1855)*overallRate,MIN(2258,F1855)*overallRate)))))</f>
        <v>Effectuez l’étape 1</v>
      </c>
      <c r="I1855" s="3">
        <f t="shared" si="28"/>
        <v>0</v>
      </c>
    </row>
    <row r="1856" spans="7:9" x14ac:dyDescent="0.5">
      <c r="G1856" s="68" t="str">
        <f>IF(ISTEXT(overallRate),"Effectuez l’étape 1",IF($C1856="Yes","Use Step 2a) Weekly for employees on leave with pay",IF(OR(COUNT($D1856,E1856)&lt;&gt;2,overallRate=0),0,IF(revenueReduction&gt;0.3,MAX(IF($B1856="Oui - sans lien de dépendance",MIN(2258,E1856,$D1856)*overallRate,MIN(2258,E1856)*overallRate),ROUND(MAX(IF($B1856="Non - avec lien de dépendance",0,MIN((0.75*E1856),1694)),MIN(E1856,(0.75*$D1856),1694)),2)),IF($B1856="Non - avec lien de dépendance",MIN(1129,E1856,$D1856)*overallRate,MIN(2258,E1856)*overallRate)))))</f>
        <v>Effectuez l’étape 1</v>
      </c>
      <c r="H1856" s="68" t="str">
        <f>IF(ISTEXT(overallRate),"Effectuez l’étape 1",IF($C1856="Yes","Use Step 2a) Weekly for employees on leave with pay",IF(OR(COUNT($D1856,F1856)&lt;&gt;2,overallRate=0),0,IF(revenueReduction&gt;0.3,MAX(IF($B1856="Oui - sans lien de dépendance",MIN(2258,F1856,$D1856)*overallRate,MIN(2258,F1856)*overallRate),ROUND(MAX(IF($B1856="Non - avec lien de dépendance",0,MIN((0.75*F1856),1694)),MIN(F1856,(0.75*$D1856),1694)),2)),IF($B1856="Non - avec lien de dépendance",MIN(1129,F1856,$D1856)*overallRate,MIN(2258,F1856)*overallRate)))))</f>
        <v>Effectuez l’étape 1</v>
      </c>
      <c r="I1856" s="3">
        <f t="shared" si="28"/>
        <v>0</v>
      </c>
    </row>
    <row r="1857" spans="7:9" x14ac:dyDescent="0.5">
      <c r="G1857" s="68" t="str">
        <f>IF(ISTEXT(overallRate),"Effectuez l’étape 1",IF($C1857="Yes","Use Step 2a) Weekly for employees on leave with pay",IF(OR(COUNT($D1857,E1857)&lt;&gt;2,overallRate=0),0,IF(revenueReduction&gt;0.3,MAX(IF($B1857="Oui - sans lien de dépendance",MIN(2258,E1857,$D1857)*overallRate,MIN(2258,E1857)*overallRate),ROUND(MAX(IF($B1857="Non - avec lien de dépendance",0,MIN((0.75*E1857),1694)),MIN(E1857,(0.75*$D1857),1694)),2)),IF($B1857="Non - avec lien de dépendance",MIN(1129,E1857,$D1857)*overallRate,MIN(2258,E1857)*overallRate)))))</f>
        <v>Effectuez l’étape 1</v>
      </c>
      <c r="H1857" s="68" t="str">
        <f>IF(ISTEXT(overallRate),"Effectuez l’étape 1",IF($C1857="Yes","Use Step 2a) Weekly for employees on leave with pay",IF(OR(COUNT($D1857,F1857)&lt;&gt;2,overallRate=0),0,IF(revenueReduction&gt;0.3,MAX(IF($B1857="Oui - sans lien de dépendance",MIN(2258,F1857,$D1857)*overallRate,MIN(2258,F1857)*overallRate),ROUND(MAX(IF($B1857="Non - avec lien de dépendance",0,MIN((0.75*F1857),1694)),MIN(F1857,(0.75*$D1857),1694)),2)),IF($B1857="Non - avec lien de dépendance",MIN(1129,F1857,$D1857)*overallRate,MIN(2258,F1857)*overallRate)))))</f>
        <v>Effectuez l’étape 1</v>
      </c>
      <c r="I1857" s="3">
        <f t="shared" si="28"/>
        <v>0</v>
      </c>
    </row>
    <row r="1858" spans="7:9" x14ac:dyDescent="0.5">
      <c r="G1858" s="68" t="str">
        <f>IF(ISTEXT(overallRate),"Effectuez l’étape 1",IF($C1858="Yes","Use Step 2a) Weekly for employees on leave with pay",IF(OR(COUNT($D1858,E1858)&lt;&gt;2,overallRate=0),0,IF(revenueReduction&gt;0.3,MAX(IF($B1858="Oui - sans lien de dépendance",MIN(2258,E1858,$D1858)*overallRate,MIN(2258,E1858)*overallRate),ROUND(MAX(IF($B1858="Non - avec lien de dépendance",0,MIN((0.75*E1858),1694)),MIN(E1858,(0.75*$D1858),1694)),2)),IF($B1858="Non - avec lien de dépendance",MIN(1129,E1858,$D1858)*overallRate,MIN(2258,E1858)*overallRate)))))</f>
        <v>Effectuez l’étape 1</v>
      </c>
      <c r="H1858" s="68" t="str">
        <f>IF(ISTEXT(overallRate),"Effectuez l’étape 1",IF($C1858="Yes","Use Step 2a) Weekly for employees on leave with pay",IF(OR(COUNT($D1858,F1858)&lt;&gt;2,overallRate=0),0,IF(revenueReduction&gt;0.3,MAX(IF($B1858="Oui - sans lien de dépendance",MIN(2258,F1858,$D1858)*overallRate,MIN(2258,F1858)*overallRate),ROUND(MAX(IF($B1858="Non - avec lien de dépendance",0,MIN((0.75*F1858),1694)),MIN(F1858,(0.75*$D1858),1694)),2)),IF($B1858="Non - avec lien de dépendance",MIN(1129,F1858,$D1858)*overallRate,MIN(2258,F1858)*overallRate)))))</f>
        <v>Effectuez l’étape 1</v>
      </c>
      <c r="I1858" s="3">
        <f t="shared" si="28"/>
        <v>0</v>
      </c>
    </row>
    <row r="1859" spans="7:9" x14ac:dyDescent="0.5">
      <c r="G1859" s="68" t="str">
        <f>IF(ISTEXT(overallRate),"Effectuez l’étape 1",IF($C1859="Yes","Use Step 2a) Weekly for employees on leave with pay",IF(OR(COUNT($D1859,E1859)&lt;&gt;2,overallRate=0),0,IF(revenueReduction&gt;0.3,MAX(IF($B1859="Oui - sans lien de dépendance",MIN(2258,E1859,$D1859)*overallRate,MIN(2258,E1859)*overallRate),ROUND(MAX(IF($B1859="Non - avec lien de dépendance",0,MIN((0.75*E1859),1694)),MIN(E1859,(0.75*$D1859),1694)),2)),IF($B1859="Non - avec lien de dépendance",MIN(1129,E1859,$D1859)*overallRate,MIN(2258,E1859)*overallRate)))))</f>
        <v>Effectuez l’étape 1</v>
      </c>
      <c r="H1859" s="68" t="str">
        <f>IF(ISTEXT(overallRate),"Effectuez l’étape 1",IF($C1859="Yes","Use Step 2a) Weekly for employees on leave with pay",IF(OR(COUNT($D1859,F1859)&lt;&gt;2,overallRate=0),0,IF(revenueReduction&gt;0.3,MAX(IF($B1859="Oui - sans lien de dépendance",MIN(2258,F1859,$D1859)*overallRate,MIN(2258,F1859)*overallRate),ROUND(MAX(IF($B1859="Non - avec lien de dépendance",0,MIN((0.75*F1859),1694)),MIN(F1859,(0.75*$D1859),1694)),2)),IF($B1859="Non - avec lien de dépendance",MIN(1129,F1859,$D1859)*overallRate,MIN(2258,F1859)*overallRate)))))</f>
        <v>Effectuez l’étape 1</v>
      </c>
      <c r="I1859" s="3">
        <f t="shared" si="28"/>
        <v>0</v>
      </c>
    </row>
    <row r="1860" spans="7:9" x14ac:dyDescent="0.5">
      <c r="G1860" s="68" t="str">
        <f>IF(ISTEXT(overallRate),"Effectuez l’étape 1",IF($C1860="Yes","Use Step 2a) Weekly for employees on leave with pay",IF(OR(COUNT($D1860,E1860)&lt;&gt;2,overallRate=0),0,IF(revenueReduction&gt;0.3,MAX(IF($B1860="Oui - sans lien de dépendance",MIN(2258,E1860,$D1860)*overallRate,MIN(2258,E1860)*overallRate),ROUND(MAX(IF($B1860="Non - avec lien de dépendance",0,MIN((0.75*E1860),1694)),MIN(E1860,(0.75*$D1860),1694)),2)),IF($B1860="Non - avec lien de dépendance",MIN(1129,E1860,$D1860)*overallRate,MIN(2258,E1860)*overallRate)))))</f>
        <v>Effectuez l’étape 1</v>
      </c>
      <c r="H1860" s="68" t="str">
        <f>IF(ISTEXT(overallRate),"Effectuez l’étape 1",IF($C1860="Yes","Use Step 2a) Weekly for employees on leave with pay",IF(OR(COUNT($D1860,F1860)&lt;&gt;2,overallRate=0),0,IF(revenueReduction&gt;0.3,MAX(IF($B1860="Oui - sans lien de dépendance",MIN(2258,F1860,$D1860)*overallRate,MIN(2258,F1860)*overallRate),ROUND(MAX(IF($B1860="Non - avec lien de dépendance",0,MIN((0.75*F1860),1694)),MIN(F1860,(0.75*$D1860),1694)),2)),IF($B1860="Non - avec lien de dépendance",MIN(1129,F1860,$D1860)*overallRate,MIN(2258,F1860)*overallRate)))))</f>
        <v>Effectuez l’étape 1</v>
      </c>
      <c r="I1860" s="3">
        <f t="shared" si="28"/>
        <v>0</v>
      </c>
    </row>
    <row r="1861" spans="7:9" x14ac:dyDescent="0.5">
      <c r="G1861" s="68" t="str">
        <f>IF(ISTEXT(overallRate),"Effectuez l’étape 1",IF($C1861="Yes","Use Step 2a) Weekly for employees on leave with pay",IF(OR(COUNT($D1861,E1861)&lt;&gt;2,overallRate=0),0,IF(revenueReduction&gt;0.3,MAX(IF($B1861="Oui - sans lien de dépendance",MIN(2258,E1861,$D1861)*overallRate,MIN(2258,E1861)*overallRate),ROUND(MAX(IF($B1861="Non - avec lien de dépendance",0,MIN((0.75*E1861),1694)),MIN(E1861,(0.75*$D1861),1694)),2)),IF($B1861="Non - avec lien de dépendance",MIN(1129,E1861,$D1861)*overallRate,MIN(2258,E1861)*overallRate)))))</f>
        <v>Effectuez l’étape 1</v>
      </c>
      <c r="H1861" s="68" t="str">
        <f>IF(ISTEXT(overallRate),"Effectuez l’étape 1",IF($C1861="Yes","Use Step 2a) Weekly for employees on leave with pay",IF(OR(COUNT($D1861,F1861)&lt;&gt;2,overallRate=0),0,IF(revenueReduction&gt;0.3,MAX(IF($B1861="Oui - sans lien de dépendance",MIN(2258,F1861,$D1861)*overallRate,MIN(2258,F1861)*overallRate),ROUND(MAX(IF($B1861="Non - avec lien de dépendance",0,MIN((0.75*F1861),1694)),MIN(F1861,(0.75*$D1861),1694)),2)),IF($B1861="Non - avec lien de dépendance",MIN(1129,F1861,$D1861)*overallRate,MIN(2258,F1861)*overallRate)))))</f>
        <v>Effectuez l’étape 1</v>
      </c>
      <c r="I1861" s="3">
        <f t="shared" si="28"/>
        <v>0</v>
      </c>
    </row>
    <row r="1862" spans="7:9" x14ac:dyDescent="0.5">
      <c r="G1862" s="68" t="str">
        <f>IF(ISTEXT(overallRate),"Effectuez l’étape 1",IF($C1862="Yes","Use Step 2a) Weekly for employees on leave with pay",IF(OR(COUNT($D1862,E1862)&lt;&gt;2,overallRate=0),0,IF(revenueReduction&gt;0.3,MAX(IF($B1862="Oui - sans lien de dépendance",MIN(2258,E1862,$D1862)*overallRate,MIN(2258,E1862)*overallRate),ROUND(MAX(IF($B1862="Non - avec lien de dépendance",0,MIN((0.75*E1862),1694)),MIN(E1862,(0.75*$D1862),1694)),2)),IF($B1862="Non - avec lien de dépendance",MIN(1129,E1862,$D1862)*overallRate,MIN(2258,E1862)*overallRate)))))</f>
        <v>Effectuez l’étape 1</v>
      </c>
      <c r="H1862" s="68" t="str">
        <f>IF(ISTEXT(overallRate),"Effectuez l’étape 1",IF($C1862="Yes","Use Step 2a) Weekly for employees on leave with pay",IF(OR(COUNT($D1862,F1862)&lt;&gt;2,overallRate=0),0,IF(revenueReduction&gt;0.3,MAX(IF($B1862="Oui - sans lien de dépendance",MIN(2258,F1862,$D1862)*overallRate,MIN(2258,F1862)*overallRate),ROUND(MAX(IF($B1862="Non - avec lien de dépendance",0,MIN((0.75*F1862),1694)),MIN(F1862,(0.75*$D1862),1694)),2)),IF($B1862="Non - avec lien de dépendance",MIN(1129,F1862,$D1862)*overallRate,MIN(2258,F1862)*overallRate)))))</f>
        <v>Effectuez l’étape 1</v>
      </c>
      <c r="I1862" s="3">
        <f t="shared" si="28"/>
        <v>0</v>
      </c>
    </row>
    <row r="1863" spans="7:9" x14ac:dyDescent="0.5">
      <c r="G1863" s="68" t="str">
        <f>IF(ISTEXT(overallRate),"Effectuez l’étape 1",IF($C1863="Yes","Use Step 2a) Weekly for employees on leave with pay",IF(OR(COUNT($D1863,E1863)&lt;&gt;2,overallRate=0),0,IF(revenueReduction&gt;0.3,MAX(IF($B1863="Oui - sans lien de dépendance",MIN(2258,E1863,$D1863)*overallRate,MIN(2258,E1863)*overallRate),ROUND(MAX(IF($B1863="Non - avec lien de dépendance",0,MIN((0.75*E1863),1694)),MIN(E1863,(0.75*$D1863),1694)),2)),IF($B1863="Non - avec lien de dépendance",MIN(1129,E1863,$D1863)*overallRate,MIN(2258,E1863)*overallRate)))))</f>
        <v>Effectuez l’étape 1</v>
      </c>
      <c r="H1863" s="68" t="str">
        <f>IF(ISTEXT(overallRate),"Effectuez l’étape 1",IF($C1863="Yes","Use Step 2a) Weekly for employees on leave with pay",IF(OR(COUNT($D1863,F1863)&lt;&gt;2,overallRate=0),0,IF(revenueReduction&gt;0.3,MAX(IF($B1863="Oui - sans lien de dépendance",MIN(2258,F1863,$D1863)*overallRate,MIN(2258,F1863)*overallRate),ROUND(MAX(IF($B1863="Non - avec lien de dépendance",0,MIN((0.75*F1863),1694)),MIN(F1863,(0.75*$D1863),1694)),2)),IF($B1863="Non - avec lien de dépendance",MIN(1129,F1863,$D1863)*overallRate,MIN(2258,F1863)*overallRate)))))</f>
        <v>Effectuez l’étape 1</v>
      </c>
      <c r="I1863" s="3">
        <f t="shared" ref="I1863:I1926" si="29">IF(AND(COUNT(B1863:F1863)&gt;0,OR(COUNT(D1863:F1863)&lt;&gt;3,ISBLANK(B1863))),"Fill out all amounts",IF(COUNTIF(E1863:F1863,0)&gt;0,0,SUM(G1863:H1863)))</f>
        <v>0</v>
      </c>
    </row>
    <row r="1864" spans="7:9" x14ac:dyDescent="0.5">
      <c r="G1864" s="68" t="str">
        <f>IF(ISTEXT(overallRate),"Effectuez l’étape 1",IF($C1864="Yes","Use Step 2a) Weekly for employees on leave with pay",IF(OR(COUNT($D1864,E1864)&lt;&gt;2,overallRate=0),0,IF(revenueReduction&gt;0.3,MAX(IF($B1864="Oui - sans lien de dépendance",MIN(2258,E1864,$D1864)*overallRate,MIN(2258,E1864)*overallRate),ROUND(MAX(IF($B1864="Non - avec lien de dépendance",0,MIN((0.75*E1864),1694)),MIN(E1864,(0.75*$D1864),1694)),2)),IF($B1864="Non - avec lien de dépendance",MIN(1129,E1864,$D1864)*overallRate,MIN(2258,E1864)*overallRate)))))</f>
        <v>Effectuez l’étape 1</v>
      </c>
      <c r="H1864" s="68" t="str">
        <f>IF(ISTEXT(overallRate),"Effectuez l’étape 1",IF($C1864="Yes","Use Step 2a) Weekly for employees on leave with pay",IF(OR(COUNT($D1864,F1864)&lt;&gt;2,overallRate=0),0,IF(revenueReduction&gt;0.3,MAX(IF($B1864="Oui - sans lien de dépendance",MIN(2258,F1864,$D1864)*overallRate,MIN(2258,F1864)*overallRate),ROUND(MAX(IF($B1864="Non - avec lien de dépendance",0,MIN((0.75*F1864),1694)),MIN(F1864,(0.75*$D1864),1694)),2)),IF($B1864="Non - avec lien de dépendance",MIN(1129,F1864,$D1864)*overallRate,MIN(2258,F1864)*overallRate)))))</f>
        <v>Effectuez l’étape 1</v>
      </c>
      <c r="I1864" s="3">
        <f t="shared" si="29"/>
        <v>0</v>
      </c>
    </row>
    <row r="1865" spans="7:9" x14ac:dyDescent="0.5">
      <c r="G1865" s="68" t="str">
        <f>IF(ISTEXT(overallRate),"Effectuez l’étape 1",IF($C1865="Yes","Use Step 2a) Weekly for employees on leave with pay",IF(OR(COUNT($D1865,E1865)&lt;&gt;2,overallRate=0),0,IF(revenueReduction&gt;0.3,MAX(IF($B1865="Oui - sans lien de dépendance",MIN(2258,E1865,$D1865)*overallRate,MIN(2258,E1865)*overallRate),ROUND(MAX(IF($B1865="Non - avec lien de dépendance",0,MIN((0.75*E1865),1694)),MIN(E1865,(0.75*$D1865),1694)),2)),IF($B1865="Non - avec lien de dépendance",MIN(1129,E1865,$D1865)*overallRate,MIN(2258,E1865)*overallRate)))))</f>
        <v>Effectuez l’étape 1</v>
      </c>
      <c r="H1865" s="68" t="str">
        <f>IF(ISTEXT(overallRate),"Effectuez l’étape 1",IF($C1865="Yes","Use Step 2a) Weekly for employees on leave with pay",IF(OR(COUNT($D1865,F1865)&lt;&gt;2,overallRate=0),0,IF(revenueReduction&gt;0.3,MAX(IF($B1865="Oui - sans lien de dépendance",MIN(2258,F1865,$D1865)*overallRate,MIN(2258,F1865)*overallRate),ROUND(MAX(IF($B1865="Non - avec lien de dépendance",0,MIN((0.75*F1865),1694)),MIN(F1865,(0.75*$D1865),1694)),2)),IF($B1865="Non - avec lien de dépendance",MIN(1129,F1865,$D1865)*overallRate,MIN(2258,F1865)*overallRate)))))</f>
        <v>Effectuez l’étape 1</v>
      </c>
      <c r="I1865" s="3">
        <f t="shared" si="29"/>
        <v>0</v>
      </c>
    </row>
    <row r="1866" spans="7:9" x14ac:dyDescent="0.5">
      <c r="G1866" s="68" t="str">
        <f>IF(ISTEXT(overallRate),"Effectuez l’étape 1",IF($C1866="Yes","Use Step 2a) Weekly for employees on leave with pay",IF(OR(COUNT($D1866,E1866)&lt;&gt;2,overallRate=0),0,IF(revenueReduction&gt;0.3,MAX(IF($B1866="Oui - sans lien de dépendance",MIN(2258,E1866,$D1866)*overallRate,MIN(2258,E1866)*overallRate),ROUND(MAX(IF($B1866="Non - avec lien de dépendance",0,MIN((0.75*E1866),1694)),MIN(E1866,(0.75*$D1866),1694)),2)),IF($B1866="Non - avec lien de dépendance",MIN(1129,E1866,$D1866)*overallRate,MIN(2258,E1866)*overallRate)))))</f>
        <v>Effectuez l’étape 1</v>
      </c>
      <c r="H1866" s="68" t="str">
        <f>IF(ISTEXT(overallRate),"Effectuez l’étape 1",IF($C1866="Yes","Use Step 2a) Weekly for employees on leave with pay",IF(OR(COUNT($D1866,F1866)&lt;&gt;2,overallRate=0),0,IF(revenueReduction&gt;0.3,MAX(IF($B1866="Oui - sans lien de dépendance",MIN(2258,F1866,$D1866)*overallRate,MIN(2258,F1866)*overallRate),ROUND(MAX(IF($B1866="Non - avec lien de dépendance",0,MIN((0.75*F1866),1694)),MIN(F1866,(0.75*$D1866),1694)),2)),IF($B1866="Non - avec lien de dépendance",MIN(1129,F1866,$D1866)*overallRate,MIN(2258,F1866)*overallRate)))))</f>
        <v>Effectuez l’étape 1</v>
      </c>
      <c r="I1866" s="3">
        <f t="shared" si="29"/>
        <v>0</v>
      </c>
    </row>
    <row r="1867" spans="7:9" x14ac:dyDescent="0.5">
      <c r="G1867" s="68" t="str">
        <f>IF(ISTEXT(overallRate),"Effectuez l’étape 1",IF($C1867="Yes","Use Step 2a) Weekly for employees on leave with pay",IF(OR(COUNT($D1867,E1867)&lt;&gt;2,overallRate=0),0,IF(revenueReduction&gt;0.3,MAX(IF($B1867="Oui - sans lien de dépendance",MIN(2258,E1867,$D1867)*overallRate,MIN(2258,E1867)*overallRate),ROUND(MAX(IF($B1867="Non - avec lien de dépendance",0,MIN((0.75*E1867),1694)),MIN(E1867,(0.75*$D1867),1694)),2)),IF($B1867="Non - avec lien de dépendance",MIN(1129,E1867,$D1867)*overallRate,MIN(2258,E1867)*overallRate)))))</f>
        <v>Effectuez l’étape 1</v>
      </c>
      <c r="H1867" s="68" t="str">
        <f>IF(ISTEXT(overallRate),"Effectuez l’étape 1",IF($C1867="Yes","Use Step 2a) Weekly for employees on leave with pay",IF(OR(COUNT($D1867,F1867)&lt;&gt;2,overallRate=0),0,IF(revenueReduction&gt;0.3,MAX(IF($B1867="Oui - sans lien de dépendance",MIN(2258,F1867,$D1867)*overallRate,MIN(2258,F1867)*overallRate),ROUND(MAX(IF($B1867="Non - avec lien de dépendance",0,MIN((0.75*F1867),1694)),MIN(F1867,(0.75*$D1867),1694)),2)),IF($B1867="Non - avec lien de dépendance",MIN(1129,F1867,$D1867)*overallRate,MIN(2258,F1867)*overallRate)))))</f>
        <v>Effectuez l’étape 1</v>
      </c>
      <c r="I1867" s="3">
        <f t="shared" si="29"/>
        <v>0</v>
      </c>
    </row>
    <row r="1868" spans="7:9" x14ac:dyDescent="0.5">
      <c r="G1868" s="68" t="str">
        <f>IF(ISTEXT(overallRate),"Effectuez l’étape 1",IF($C1868="Yes","Use Step 2a) Weekly for employees on leave with pay",IF(OR(COUNT($D1868,E1868)&lt;&gt;2,overallRate=0),0,IF(revenueReduction&gt;0.3,MAX(IF($B1868="Oui - sans lien de dépendance",MIN(2258,E1868,$D1868)*overallRate,MIN(2258,E1868)*overallRate),ROUND(MAX(IF($B1868="Non - avec lien de dépendance",0,MIN((0.75*E1868),1694)),MIN(E1868,(0.75*$D1868),1694)),2)),IF($B1868="Non - avec lien de dépendance",MIN(1129,E1868,$D1868)*overallRate,MIN(2258,E1868)*overallRate)))))</f>
        <v>Effectuez l’étape 1</v>
      </c>
      <c r="H1868" s="68" t="str">
        <f>IF(ISTEXT(overallRate),"Effectuez l’étape 1",IF($C1868="Yes","Use Step 2a) Weekly for employees on leave with pay",IF(OR(COUNT($D1868,F1868)&lt;&gt;2,overallRate=0),0,IF(revenueReduction&gt;0.3,MAX(IF($B1868="Oui - sans lien de dépendance",MIN(2258,F1868,$D1868)*overallRate,MIN(2258,F1868)*overallRate),ROUND(MAX(IF($B1868="Non - avec lien de dépendance",0,MIN((0.75*F1868),1694)),MIN(F1868,(0.75*$D1868),1694)),2)),IF($B1868="Non - avec lien de dépendance",MIN(1129,F1868,$D1868)*overallRate,MIN(2258,F1868)*overallRate)))))</f>
        <v>Effectuez l’étape 1</v>
      </c>
      <c r="I1868" s="3">
        <f t="shared" si="29"/>
        <v>0</v>
      </c>
    </row>
    <row r="1869" spans="7:9" x14ac:dyDescent="0.5">
      <c r="G1869" s="68" t="str">
        <f>IF(ISTEXT(overallRate),"Effectuez l’étape 1",IF($C1869="Yes","Use Step 2a) Weekly for employees on leave with pay",IF(OR(COUNT($D1869,E1869)&lt;&gt;2,overallRate=0),0,IF(revenueReduction&gt;0.3,MAX(IF($B1869="Oui - sans lien de dépendance",MIN(2258,E1869,$D1869)*overallRate,MIN(2258,E1869)*overallRate),ROUND(MAX(IF($B1869="Non - avec lien de dépendance",0,MIN((0.75*E1869),1694)),MIN(E1869,(0.75*$D1869),1694)),2)),IF($B1869="Non - avec lien de dépendance",MIN(1129,E1869,$D1869)*overallRate,MIN(2258,E1869)*overallRate)))))</f>
        <v>Effectuez l’étape 1</v>
      </c>
      <c r="H1869" s="68" t="str">
        <f>IF(ISTEXT(overallRate),"Effectuez l’étape 1",IF($C1869="Yes","Use Step 2a) Weekly for employees on leave with pay",IF(OR(COUNT($D1869,F1869)&lt;&gt;2,overallRate=0),0,IF(revenueReduction&gt;0.3,MAX(IF($B1869="Oui - sans lien de dépendance",MIN(2258,F1869,$D1869)*overallRate,MIN(2258,F1869)*overallRate),ROUND(MAX(IF($B1869="Non - avec lien de dépendance",0,MIN((0.75*F1869),1694)),MIN(F1869,(0.75*$D1869),1694)),2)),IF($B1869="Non - avec lien de dépendance",MIN(1129,F1869,$D1869)*overallRate,MIN(2258,F1869)*overallRate)))))</f>
        <v>Effectuez l’étape 1</v>
      </c>
      <c r="I1869" s="3">
        <f t="shared" si="29"/>
        <v>0</v>
      </c>
    </row>
    <row r="1870" spans="7:9" x14ac:dyDescent="0.5">
      <c r="G1870" s="68" t="str">
        <f>IF(ISTEXT(overallRate),"Effectuez l’étape 1",IF($C1870="Yes","Use Step 2a) Weekly for employees on leave with pay",IF(OR(COUNT($D1870,E1870)&lt;&gt;2,overallRate=0),0,IF(revenueReduction&gt;0.3,MAX(IF($B1870="Oui - sans lien de dépendance",MIN(2258,E1870,$D1870)*overallRate,MIN(2258,E1870)*overallRate),ROUND(MAX(IF($B1870="Non - avec lien de dépendance",0,MIN((0.75*E1870),1694)),MIN(E1870,(0.75*$D1870),1694)),2)),IF($B1870="Non - avec lien de dépendance",MIN(1129,E1870,$D1870)*overallRate,MIN(2258,E1870)*overallRate)))))</f>
        <v>Effectuez l’étape 1</v>
      </c>
      <c r="H1870" s="68" t="str">
        <f>IF(ISTEXT(overallRate),"Effectuez l’étape 1",IF($C1870="Yes","Use Step 2a) Weekly for employees on leave with pay",IF(OR(COUNT($D1870,F1870)&lt;&gt;2,overallRate=0),0,IF(revenueReduction&gt;0.3,MAX(IF($B1870="Oui - sans lien de dépendance",MIN(2258,F1870,$D1870)*overallRate,MIN(2258,F1870)*overallRate),ROUND(MAX(IF($B1870="Non - avec lien de dépendance",0,MIN((0.75*F1870),1694)),MIN(F1870,(0.75*$D1870),1694)),2)),IF($B1870="Non - avec lien de dépendance",MIN(1129,F1870,$D1870)*overallRate,MIN(2258,F1870)*overallRate)))))</f>
        <v>Effectuez l’étape 1</v>
      </c>
      <c r="I1870" s="3">
        <f t="shared" si="29"/>
        <v>0</v>
      </c>
    </row>
    <row r="1871" spans="7:9" x14ac:dyDescent="0.5">
      <c r="G1871" s="68" t="str">
        <f>IF(ISTEXT(overallRate),"Effectuez l’étape 1",IF($C1871="Yes","Use Step 2a) Weekly for employees on leave with pay",IF(OR(COUNT($D1871,E1871)&lt;&gt;2,overallRate=0),0,IF(revenueReduction&gt;0.3,MAX(IF($B1871="Oui - sans lien de dépendance",MIN(2258,E1871,$D1871)*overallRate,MIN(2258,E1871)*overallRate),ROUND(MAX(IF($B1871="Non - avec lien de dépendance",0,MIN((0.75*E1871),1694)),MIN(E1871,(0.75*$D1871),1694)),2)),IF($B1871="Non - avec lien de dépendance",MIN(1129,E1871,$D1871)*overallRate,MIN(2258,E1871)*overallRate)))))</f>
        <v>Effectuez l’étape 1</v>
      </c>
      <c r="H1871" s="68" t="str">
        <f>IF(ISTEXT(overallRate),"Effectuez l’étape 1",IF($C1871="Yes","Use Step 2a) Weekly for employees on leave with pay",IF(OR(COUNT($D1871,F1871)&lt;&gt;2,overallRate=0),0,IF(revenueReduction&gt;0.3,MAX(IF($B1871="Oui - sans lien de dépendance",MIN(2258,F1871,$D1871)*overallRate,MIN(2258,F1871)*overallRate),ROUND(MAX(IF($B1871="Non - avec lien de dépendance",0,MIN((0.75*F1871),1694)),MIN(F1871,(0.75*$D1871),1694)),2)),IF($B1871="Non - avec lien de dépendance",MIN(1129,F1871,$D1871)*overallRate,MIN(2258,F1871)*overallRate)))))</f>
        <v>Effectuez l’étape 1</v>
      </c>
      <c r="I1871" s="3">
        <f t="shared" si="29"/>
        <v>0</v>
      </c>
    </row>
    <row r="1872" spans="7:9" x14ac:dyDescent="0.5">
      <c r="G1872" s="68" t="str">
        <f>IF(ISTEXT(overallRate),"Effectuez l’étape 1",IF($C1872="Yes","Use Step 2a) Weekly for employees on leave with pay",IF(OR(COUNT($D1872,E1872)&lt;&gt;2,overallRate=0),0,IF(revenueReduction&gt;0.3,MAX(IF($B1872="Oui - sans lien de dépendance",MIN(2258,E1872,$D1872)*overallRate,MIN(2258,E1872)*overallRate),ROUND(MAX(IF($B1872="Non - avec lien de dépendance",0,MIN((0.75*E1872),1694)),MIN(E1872,(0.75*$D1872),1694)),2)),IF($B1872="Non - avec lien de dépendance",MIN(1129,E1872,$D1872)*overallRate,MIN(2258,E1872)*overallRate)))))</f>
        <v>Effectuez l’étape 1</v>
      </c>
      <c r="H1872" s="68" t="str">
        <f>IF(ISTEXT(overallRate),"Effectuez l’étape 1",IF($C1872="Yes","Use Step 2a) Weekly for employees on leave with pay",IF(OR(COUNT($D1872,F1872)&lt;&gt;2,overallRate=0),0,IF(revenueReduction&gt;0.3,MAX(IF($B1872="Oui - sans lien de dépendance",MIN(2258,F1872,$D1872)*overallRate,MIN(2258,F1872)*overallRate),ROUND(MAX(IF($B1872="Non - avec lien de dépendance",0,MIN((0.75*F1872),1694)),MIN(F1872,(0.75*$D1872),1694)),2)),IF($B1872="Non - avec lien de dépendance",MIN(1129,F1872,$D1872)*overallRate,MIN(2258,F1872)*overallRate)))))</f>
        <v>Effectuez l’étape 1</v>
      </c>
      <c r="I1872" s="3">
        <f t="shared" si="29"/>
        <v>0</v>
      </c>
    </row>
    <row r="1873" spans="7:9" x14ac:dyDescent="0.5">
      <c r="G1873" s="68" t="str">
        <f>IF(ISTEXT(overallRate),"Effectuez l’étape 1",IF($C1873="Yes","Use Step 2a) Weekly for employees on leave with pay",IF(OR(COUNT($D1873,E1873)&lt;&gt;2,overallRate=0),0,IF(revenueReduction&gt;0.3,MAX(IF($B1873="Oui - sans lien de dépendance",MIN(2258,E1873,$D1873)*overallRate,MIN(2258,E1873)*overallRate),ROUND(MAX(IF($B1873="Non - avec lien de dépendance",0,MIN((0.75*E1873),1694)),MIN(E1873,(0.75*$D1873),1694)),2)),IF($B1873="Non - avec lien de dépendance",MIN(1129,E1873,$D1873)*overallRate,MIN(2258,E1873)*overallRate)))))</f>
        <v>Effectuez l’étape 1</v>
      </c>
      <c r="H1873" s="68" t="str">
        <f>IF(ISTEXT(overallRate),"Effectuez l’étape 1",IF($C1873="Yes","Use Step 2a) Weekly for employees on leave with pay",IF(OR(COUNT($D1873,F1873)&lt;&gt;2,overallRate=0),0,IF(revenueReduction&gt;0.3,MAX(IF($B1873="Oui - sans lien de dépendance",MIN(2258,F1873,$D1873)*overallRate,MIN(2258,F1873)*overallRate),ROUND(MAX(IF($B1873="Non - avec lien de dépendance",0,MIN((0.75*F1873),1694)),MIN(F1873,(0.75*$D1873),1694)),2)),IF($B1873="Non - avec lien de dépendance",MIN(1129,F1873,$D1873)*overallRate,MIN(2258,F1873)*overallRate)))))</f>
        <v>Effectuez l’étape 1</v>
      </c>
      <c r="I1873" s="3">
        <f t="shared" si="29"/>
        <v>0</v>
      </c>
    </row>
    <row r="1874" spans="7:9" x14ac:dyDescent="0.5">
      <c r="G1874" s="68" t="str">
        <f>IF(ISTEXT(overallRate),"Effectuez l’étape 1",IF($C1874="Yes","Use Step 2a) Weekly for employees on leave with pay",IF(OR(COUNT($D1874,E1874)&lt;&gt;2,overallRate=0),0,IF(revenueReduction&gt;0.3,MAX(IF($B1874="Oui - sans lien de dépendance",MIN(2258,E1874,$D1874)*overallRate,MIN(2258,E1874)*overallRate),ROUND(MAX(IF($B1874="Non - avec lien de dépendance",0,MIN((0.75*E1874),1694)),MIN(E1874,(0.75*$D1874),1694)),2)),IF($B1874="Non - avec lien de dépendance",MIN(1129,E1874,$D1874)*overallRate,MIN(2258,E1874)*overallRate)))))</f>
        <v>Effectuez l’étape 1</v>
      </c>
      <c r="H1874" s="68" t="str">
        <f>IF(ISTEXT(overallRate),"Effectuez l’étape 1",IF($C1874="Yes","Use Step 2a) Weekly for employees on leave with pay",IF(OR(COUNT($D1874,F1874)&lt;&gt;2,overallRate=0),0,IF(revenueReduction&gt;0.3,MAX(IF($B1874="Oui - sans lien de dépendance",MIN(2258,F1874,$D1874)*overallRate,MIN(2258,F1874)*overallRate),ROUND(MAX(IF($B1874="Non - avec lien de dépendance",0,MIN((0.75*F1874),1694)),MIN(F1874,(0.75*$D1874),1694)),2)),IF($B1874="Non - avec lien de dépendance",MIN(1129,F1874,$D1874)*overallRate,MIN(2258,F1874)*overallRate)))))</f>
        <v>Effectuez l’étape 1</v>
      </c>
      <c r="I1874" s="3">
        <f t="shared" si="29"/>
        <v>0</v>
      </c>
    </row>
    <row r="1875" spans="7:9" x14ac:dyDescent="0.5">
      <c r="G1875" s="68" t="str">
        <f>IF(ISTEXT(overallRate),"Effectuez l’étape 1",IF($C1875="Yes","Use Step 2a) Weekly for employees on leave with pay",IF(OR(COUNT($D1875,E1875)&lt;&gt;2,overallRate=0),0,IF(revenueReduction&gt;0.3,MAX(IF($B1875="Oui - sans lien de dépendance",MIN(2258,E1875,$D1875)*overallRate,MIN(2258,E1875)*overallRate),ROUND(MAX(IF($B1875="Non - avec lien de dépendance",0,MIN((0.75*E1875),1694)),MIN(E1875,(0.75*$D1875),1694)),2)),IF($B1875="Non - avec lien de dépendance",MIN(1129,E1875,$D1875)*overallRate,MIN(2258,E1875)*overallRate)))))</f>
        <v>Effectuez l’étape 1</v>
      </c>
      <c r="H1875" s="68" t="str">
        <f>IF(ISTEXT(overallRate),"Effectuez l’étape 1",IF($C1875="Yes","Use Step 2a) Weekly for employees on leave with pay",IF(OR(COUNT($D1875,F1875)&lt;&gt;2,overallRate=0),0,IF(revenueReduction&gt;0.3,MAX(IF($B1875="Oui - sans lien de dépendance",MIN(2258,F1875,$D1875)*overallRate,MIN(2258,F1875)*overallRate),ROUND(MAX(IF($B1875="Non - avec lien de dépendance",0,MIN((0.75*F1875),1694)),MIN(F1875,(0.75*$D1875),1694)),2)),IF($B1875="Non - avec lien de dépendance",MIN(1129,F1875,$D1875)*overallRate,MIN(2258,F1875)*overallRate)))))</f>
        <v>Effectuez l’étape 1</v>
      </c>
      <c r="I1875" s="3">
        <f t="shared" si="29"/>
        <v>0</v>
      </c>
    </row>
    <row r="1876" spans="7:9" x14ac:dyDescent="0.5">
      <c r="G1876" s="68" t="str">
        <f>IF(ISTEXT(overallRate),"Effectuez l’étape 1",IF($C1876="Yes","Use Step 2a) Weekly for employees on leave with pay",IF(OR(COUNT($D1876,E1876)&lt;&gt;2,overallRate=0),0,IF(revenueReduction&gt;0.3,MAX(IF($B1876="Oui - sans lien de dépendance",MIN(2258,E1876,$D1876)*overallRate,MIN(2258,E1876)*overallRate),ROUND(MAX(IF($B1876="Non - avec lien de dépendance",0,MIN((0.75*E1876),1694)),MIN(E1876,(0.75*$D1876),1694)),2)),IF($B1876="Non - avec lien de dépendance",MIN(1129,E1876,$D1876)*overallRate,MIN(2258,E1876)*overallRate)))))</f>
        <v>Effectuez l’étape 1</v>
      </c>
      <c r="H1876" s="68" t="str">
        <f>IF(ISTEXT(overallRate),"Effectuez l’étape 1",IF($C1876="Yes","Use Step 2a) Weekly for employees on leave with pay",IF(OR(COUNT($D1876,F1876)&lt;&gt;2,overallRate=0),0,IF(revenueReduction&gt;0.3,MAX(IF($B1876="Oui - sans lien de dépendance",MIN(2258,F1876,$D1876)*overallRate,MIN(2258,F1876)*overallRate),ROUND(MAX(IF($B1876="Non - avec lien de dépendance",0,MIN((0.75*F1876),1694)),MIN(F1876,(0.75*$D1876),1694)),2)),IF($B1876="Non - avec lien de dépendance",MIN(1129,F1876,$D1876)*overallRate,MIN(2258,F1876)*overallRate)))))</f>
        <v>Effectuez l’étape 1</v>
      </c>
      <c r="I1876" s="3">
        <f t="shared" si="29"/>
        <v>0</v>
      </c>
    </row>
    <row r="1877" spans="7:9" x14ac:dyDescent="0.5">
      <c r="G1877" s="68" t="str">
        <f>IF(ISTEXT(overallRate),"Effectuez l’étape 1",IF($C1877="Yes","Use Step 2a) Weekly for employees on leave with pay",IF(OR(COUNT($D1877,E1877)&lt;&gt;2,overallRate=0),0,IF(revenueReduction&gt;0.3,MAX(IF($B1877="Oui - sans lien de dépendance",MIN(2258,E1877,$D1877)*overallRate,MIN(2258,E1877)*overallRate),ROUND(MAX(IF($B1877="Non - avec lien de dépendance",0,MIN((0.75*E1877),1694)),MIN(E1877,(0.75*$D1877),1694)),2)),IF($B1877="Non - avec lien de dépendance",MIN(1129,E1877,$D1877)*overallRate,MIN(2258,E1877)*overallRate)))))</f>
        <v>Effectuez l’étape 1</v>
      </c>
      <c r="H1877" s="68" t="str">
        <f>IF(ISTEXT(overallRate),"Effectuez l’étape 1",IF($C1877="Yes","Use Step 2a) Weekly for employees on leave with pay",IF(OR(COUNT($D1877,F1877)&lt;&gt;2,overallRate=0),0,IF(revenueReduction&gt;0.3,MAX(IF($B1877="Oui - sans lien de dépendance",MIN(2258,F1877,$D1877)*overallRate,MIN(2258,F1877)*overallRate),ROUND(MAX(IF($B1877="Non - avec lien de dépendance",0,MIN((0.75*F1877),1694)),MIN(F1877,(0.75*$D1877),1694)),2)),IF($B1877="Non - avec lien de dépendance",MIN(1129,F1877,$D1877)*overallRate,MIN(2258,F1877)*overallRate)))))</f>
        <v>Effectuez l’étape 1</v>
      </c>
      <c r="I1877" s="3">
        <f t="shared" si="29"/>
        <v>0</v>
      </c>
    </row>
    <row r="1878" spans="7:9" x14ac:dyDescent="0.5">
      <c r="G1878" s="68" t="str">
        <f>IF(ISTEXT(overallRate),"Effectuez l’étape 1",IF($C1878="Yes","Use Step 2a) Weekly for employees on leave with pay",IF(OR(COUNT($D1878,E1878)&lt;&gt;2,overallRate=0),0,IF(revenueReduction&gt;0.3,MAX(IF($B1878="Oui - sans lien de dépendance",MIN(2258,E1878,$D1878)*overallRate,MIN(2258,E1878)*overallRate),ROUND(MAX(IF($B1878="Non - avec lien de dépendance",0,MIN((0.75*E1878),1694)),MIN(E1878,(0.75*$D1878),1694)),2)),IF($B1878="Non - avec lien de dépendance",MIN(1129,E1878,$D1878)*overallRate,MIN(2258,E1878)*overallRate)))))</f>
        <v>Effectuez l’étape 1</v>
      </c>
      <c r="H1878" s="68" t="str">
        <f>IF(ISTEXT(overallRate),"Effectuez l’étape 1",IF($C1878="Yes","Use Step 2a) Weekly for employees on leave with pay",IF(OR(COUNT($D1878,F1878)&lt;&gt;2,overallRate=0),0,IF(revenueReduction&gt;0.3,MAX(IF($B1878="Oui - sans lien de dépendance",MIN(2258,F1878,$D1878)*overallRate,MIN(2258,F1878)*overallRate),ROUND(MAX(IF($B1878="Non - avec lien de dépendance",0,MIN((0.75*F1878),1694)),MIN(F1878,(0.75*$D1878),1694)),2)),IF($B1878="Non - avec lien de dépendance",MIN(1129,F1878,$D1878)*overallRate,MIN(2258,F1878)*overallRate)))))</f>
        <v>Effectuez l’étape 1</v>
      </c>
      <c r="I1878" s="3">
        <f t="shared" si="29"/>
        <v>0</v>
      </c>
    </row>
    <row r="1879" spans="7:9" x14ac:dyDescent="0.5">
      <c r="G1879" s="68" t="str">
        <f>IF(ISTEXT(overallRate),"Effectuez l’étape 1",IF($C1879="Yes","Use Step 2a) Weekly for employees on leave with pay",IF(OR(COUNT($D1879,E1879)&lt;&gt;2,overallRate=0),0,IF(revenueReduction&gt;0.3,MAX(IF($B1879="Oui - sans lien de dépendance",MIN(2258,E1879,$D1879)*overallRate,MIN(2258,E1879)*overallRate),ROUND(MAX(IF($B1879="Non - avec lien de dépendance",0,MIN((0.75*E1879),1694)),MIN(E1879,(0.75*$D1879),1694)),2)),IF($B1879="Non - avec lien de dépendance",MIN(1129,E1879,$D1879)*overallRate,MIN(2258,E1879)*overallRate)))))</f>
        <v>Effectuez l’étape 1</v>
      </c>
      <c r="H1879" s="68" t="str">
        <f>IF(ISTEXT(overallRate),"Effectuez l’étape 1",IF($C1879="Yes","Use Step 2a) Weekly for employees on leave with pay",IF(OR(COUNT($D1879,F1879)&lt;&gt;2,overallRate=0),0,IF(revenueReduction&gt;0.3,MAX(IF($B1879="Oui - sans lien de dépendance",MIN(2258,F1879,$D1879)*overallRate,MIN(2258,F1879)*overallRate),ROUND(MAX(IF($B1879="Non - avec lien de dépendance",0,MIN((0.75*F1879),1694)),MIN(F1879,(0.75*$D1879),1694)),2)),IF($B1879="Non - avec lien de dépendance",MIN(1129,F1879,$D1879)*overallRate,MIN(2258,F1879)*overallRate)))))</f>
        <v>Effectuez l’étape 1</v>
      </c>
      <c r="I1879" s="3">
        <f t="shared" si="29"/>
        <v>0</v>
      </c>
    </row>
    <row r="1880" spans="7:9" x14ac:dyDescent="0.5">
      <c r="G1880" s="68" t="str">
        <f>IF(ISTEXT(overallRate),"Effectuez l’étape 1",IF($C1880="Yes","Use Step 2a) Weekly for employees on leave with pay",IF(OR(COUNT($D1880,E1880)&lt;&gt;2,overallRate=0),0,IF(revenueReduction&gt;0.3,MAX(IF($B1880="Oui - sans lien de dépendance",MIN(2258,E1880,$D1880)*overallRate,MIN(2258,E1880)*overallRate),ROUND(MAX(IF($B1880="Non - avec lien de dépendance",0,MIN((0.75*E1880),1694)),MIN(E1880,(0.75*$D1880),1694)),2)),IF($B1880="Non - avec lien de dépendance",MIN(1129,E1880,$D1880)*overallRate,MIN(2258,E1880)*overallRate)))))</f>
        <v>Effectuez l’étape 1</v>
      </c>
      <c r="H1880" s="68" t="str">
        <f>IF(ISTEXT(overallRate),"Effectuez l’étape 1",IF($C1880="Yes","Use Step 2a) Weekly for employees on leave with pay",IF(OR(COUNT($D1880,F1880)&lt;&gt;2,overallRate=0),0,IF(revenueReduction&gt;0.3,MAX(IF($B1880="Oui - sans lien de dépendance",MIN(2258,F1880,$D1880)*overallRate,MIN(2258,F1880)*overallRate),ROUND(MAX(IF($B1880="Non - avec lien de dépendance",0,MIN((0.75*F1880),1694)),MIN(F1880,(0.75*$D1880),1694)),2)),IF($B1880="Non - avec lien de dépendance",MIN(1129,F1880,$D1880)*overallRate,MIN(2258,F1880)*overallRate)))))</f>
        <v>Effectuez l’étape 1</v>
      </c>
      <c r="I1880" s="3">
        <f t="shared" si="29"/>
        <v>0</v>
      </c>
    </row>
    <row r="1881" spans="7:9" x14ac:dyDescent="0.5">
      <c r="G1881" s="68" t="str">
        <f>IF(ISTEXT(overallRate),"Effectuez l’étape 1",IF($C1881="Yes","Use Step 2a) Weekly for employees on leave with pay",IF(OR(COUNT($D1881,E1881)&lt;&gt;2,overallRate=0),0,IF(revenueReduction&gt;0.3,MAX(IF($B1881="Oui - sans lien de dépendance",MIN(2258,E1881,$D1881)*overallRate,MIN(2258,E1881)*overallRate),ROUND(MAX(IF($B1881="Non - avec lien de dépendance",0,MIN((0.75*E1881),1694)),MIN(E1881,(0.75*$D1881),1694)),2)),IF($B1881="Non - avec lien de dépendance",MIN(1129,E1881,$D1881)*overallRate,MIN(2258,E1881)*overallRate)))))</f>
        <v>Effectuez l’étape 1</v>
      </c>
      <c r="H1881" s="68" t="str">
        <f>IF(ISTEXT(overallRate),"Effectuez l’étape 1",IF($C1881="Yes","Use Step 2a) Weekly for employees on leave with pay",IF(OR(COUNT($D1881,F1881)&lt;&gt;2,overallRate=0),0,IF(revenueReduction&gt;0.3,MAX(IF($B1881="Oui - sans lien de dépendance",MIN(2258,F1881,$D1881)*overallRate,MIN(2258,F1881)*overallRate),ROUND(MAX(IF($B1881="Non - avec lien de dépendance",0,MIN((0.75*F1881),1694)),MIN(F1881,(0.75*$D1881),1694)),2)),IF($B1881="Non - avec lien de dépendance",MIN(1129,F1881,$D1881)*overallRate,MIN(2258,F1881)*overallRate)))))</f>
        <v>Effectuez l’étape 1</v>
      </c>
      <c r="I1881" s="3">
        <f t="shared" si="29"/>
        <v>0</v>
      </c>
    </row>
    <row r="1882" spans="7:9" x14ac:dyDescent="0.5">
      <c r="G1882" s="68" t="str">
        <f>IF(ISTEXT(overallRate),"Effectuez l’étape 1",IF($C1882="Yes","Use Step 2a) Weekly for employees on leave with pay",IF(OR(COUNT($D1882,E1882)&lt;&gt;2,overallRate=0),0,IF(revenueReduction&gt;0.3,MAX(IF($B1882="Oui - sans lien de dépendance",MIN(2258,E1882,$D1882)*overallRate,MIN(2258,E1882)*overallRate),ROUND(MAX(IF($B1882="Non - avec lien de dépendance",0,MIN((0.75*E1882),1694)),MIN(E1882,(0.75*$D1882),1694)),2)),IF($B1882="Non - avec lien de dépendance",MIN(1129,E1882,$D1882)*overallRate,MIN(2258,E1882)*overallRate)))))</f>
        <v>Effectuez l’étape 1</v>
      </c>
      <c r="H1882" s="68" t="str">
        <f>IF(ISTEXT(overallRate),"Effectuez l’étape 1",IF($C1882="Yes","Use Step 2a) Weekly for employees on leave with pay",IF(OR(COUNT($D1882,F1882)&lt;&gt;2,overallRate=0),0,IF(revenueReduction&gt;0.3,MAX(IF($B1882="Oui - sans lien de dépendance",MIN(2258,F1882,$D1882)*overallRate,MIN(2258,F1882)*overallRate),ROUND(MAX(IF($B1882="Non - avec lien de dépendance",0,MIN((0.75*F1882),1694)),MIN(F1882,(0.75*$D1882),1694)),2)),IF($B1882="Non - avec lien de dépendance",MIN(1129,F1882,$D1882)*overallRate,MIN(2258,F1882)*overallRate)))))</f>
        <v>Effectuez l’étape 1</v>
      </c>
      <c r="I1882" s="3">
        <f t="shared" si="29"/>
        <v>0</v>
      </c>
    </row>
    <row r="1883" spans="7:9" x14ac:dyDescent="0.5">
      <c r="G1883" s="68" t="str">
        <f>IF(ISTEXT(overallRate),"Effectuez l’étape 1",IF($C1883="Yes","Use Step 2a) Weekly for employees on leave with pay",IF(OR(COUNT($D1883,E1883)&lt;&gt;2,overallRate=0),0,IF(revenueReduction&gt;0.3,MAX(IF($B1883="Oui - sans lien de dépendance",MIN(2258,E1883,$D1883)*overallRate,MIN(2258,E1883)*overallRate),ROUND(MAX(IF($B1883="Non - avec lien de dépendance",0,MIN((0.75*E1883),1694)),MIN(E1883,(0.75*$D1883),1694)),2)),IF($B1883="Non - avec lien de dépendance",MIN(1129,E1883,$D1883)*overallRate,MIN(2258,E1883)*overallRate)))))</f>
        <v>Effectuez l’étape 1</v>
      </c>
      <c r="H1883" s="68" t="str">
        <f>IF(ISTEXT(overallRate),"Effectuez l’étape 1",IF($C1883="Yes","Use Step 2a) Weekly for employees on leave with pay",IF(OR(COUNT($D1883,F1883)&lt;&gt;2,overallRate=0),0,IF(revenueReduction&gt;0.3,MAX(IF($B1883="Oui - sans lien de dépendance",MIN(2258,F1883,$D1883)*overallRate,MIN(2258,F1883)*overallRate),ROUND(MAX(IF($B1883="Non - avec lien de dépendance",0,MIN((0.75*F1883),1694)),MIN(F1883,(0.75*$D1883),1694)),2)),IF($B1883="Non - avec lien de dépendance",MIN(1129,F1883,$D1883)*overallRate,MIN(2258,F1883)*overallRate)))))</f>
        <v>Effectuez l’étape 1</v>
      </c>
      <c r="I1883" s="3">
        <f t="shared" si="29"/>
        <v>0</v>
      </c>
    </row>
    <row r="1884" spans="7:9" x14ac:dyDescent="0.5">
      <c r="G1884" s="68" t="str">
        <f>IF(ISTEXT(overallRate),"Effectuez l’étape 1",IF($C1884="Yes","Use Step 2a) Weekly for employees on leave with pay",IF(OR(COUNT($D1884,E1884)&lt;&gt;2,overallRate=0),0,IF(revenueReduction&gt;0.3,MAX(IF($B1884="Oui - sans lien de dépendance",MIN(2258,E1884,$D1884)*overallRate,MIN(2258,E1884)*overallRate),ROUND(MAX(IF($B1884="Non - avec lien de dépendance",0,MIN((0.75*E1884),1694)),MIN(E1884,(0.75*$D1884),1694)),2)),IF($B1884="Non - avec lien de dépendance",MIN(1129,E1884,$D1884)*overallRate,MIN(2258,E1884)*overallRate)))))</f>
        <v>Effectuez l’étape 1</v>
      </c>
      <c r="H1884" s="68" t="str">
        <f>IF(ISTEXT(overallRate),"Effectuez l’étape 1",IF($C1884="Yes","Use Step 2a) Weekly for employees on leave with pay",IF(OR(COUNT($D1884,F1884)&lt;&gt;2,overallRate=0),0,IF(revenueReduction&gt;0.3,MAX(IF($B1884="Oui - sans lien de dépendance",MIN(2258,F1884,$D1884)*overallRate,MIN(2258,F1884)*overallRate),ROUND(MAX(IF($B1884="Non - avec lien de dépendance",0,MIN((0.75*F1884),1694)),MIN(F1884,(0.75*$D1884),1694)),2)),IF($B1884="Non - avec lien de dépendance",MIN(1129,F1884,$D1884)*overallRate,MIN(2258,F1884)*overallRate)))))</f>
        <v>Effectuez l’étape 1</v>
      </c>
      <c r="I1884" s="3">
        <f t="shared" si="29"/>
        <v>0</v>
      </c>
    </row>
    <row r="1885" spans="7:9" x14ac:dyDescent="0.5">
      <c r="G1885" s="68" t="str">
        <f>IF(ISTEXT(overallRate),"Effectuez l’étape 1",IF($C1885="Yes","Use Step 2a) Weekly for employees on leave with pay",IF(OR(COUNT($D1885,E1885)&lt;&gt;2,overallRate=0),0,IF(revenueReduction&gt;0.3,MAX(IF($B1885="Oui - sans lien de dépendance",MIN(2258,E1885,$D1885)*overallRate,MIN(2258,E1885)*overallRate),ROUND(MAX(IF($B1885="Non - avec lien de dépendance",0,MIN((0.75*E1885),1694)),MIN(E1885,(0.75*$D1885),1694)),2)),IF($B1885="Non - avec lien de dépendance",MIN(1129,E1885,$D1885)*overallRate,MIN(2258,E1885)*overallRate)))))</f>
        <v>Effectuez l’étape 1</v>
      </c>
      <c r="H1885" s="68" t="str">
        <f>IF(ISTEXT(overallRate),"Effectuez l’étape 1",IF($C1885="Yes","Use Step 2a) Weekly for employees on leave with pay",IF(OR(COUNT($D1885,F1885)&lt;&gt;2,overallRate=0),0,IF(revenueReduction&gt;0.3,MAX(IF($B1885="Oui - sans lien de dépendance",MIN(2258,F1885,$D1885)*overallRate,MIN(2258,F1885)*overallRate),ROUND(MAX(IF($B1885="Non - avec lien de dépendance",0,MIN((0.75*F1885),1694)),MIN(F1885,(0.75*$D1885),1694)),2)),IF($B1885="Non - avec lien de dépendance",MIN(1129,F1885,$D1885)*overallRate,MIN(2258,F1885)*overallRate)))))</f>
        <v>Effectuez l’étape 1</v>
      </c>
      <c r="I1885" s="3">
        <f t="shared" si="29"/>
        <v>0</v>
      </c>
    </row>
    <row r="1886" spans="7:9" x14ac:dyDescent="0.5">
      <c r="G1886" s="68" t="str">
        <f>IF(ISTEXT(overallRate),"Effectuez l’étape 1",IF($C1886="Yes","Use Step 2a) Weekly for employees on leave with pay",IF(OR(COUNT($D1886,E1886)&lt;&gt;2,overallRate=0),0,IF(revenueReduction&gt;0.3,MAX(IF($B1886="Oui - sans lien de dépendance",MIN(2258,E1886,$D1886)*overallRate,MIN(2258,E1886)*overallRate),ROUND(MAX(IF($B1886="Non - avec lien de dépendance",0,MIN((0.75*E1886),1694)),MIN(E1886,(0.75*$D1886),1694)),2)),IF($B1886="Non - avec lien de dépendance",MIN(1129,E1886,$D1886)*overallRate,MIN(2258,E1886)*overallRate)))))</f>
        <v>Effectuez l’étape 1</v>
      </c>
      <c r="H1886" s="68" t="str">
        <f>IF(ISTEXT(overallRate),"Effectuez l’étape 1",IF($C1886="Yes","Use Step 2a) Weekly for employees on leave with pay",IF(OR(COUNT($D1886,F1886)&lt;&gt;2,overallRate=0),0,IF(revenueReduction&gt;0.3,MAX(IF($B1886="Oui - sans lien de dépendance",MIN(2258,F1886,$D1886)*overallRate,MIN(2258,F1886)*overallRate),ROUND(MAX(IF($B1886="Non - avec lien de dépendance",0,MIN((0.75*F1886),1694)),MIN(F1886,(0.75*$D1886),1694)),2)),IF($B1886="Non - avec lien de dépendance",MIN(1129,F1886,$D1886)*overallRate,MIN(2258,F1886)*overallRate)))))</f>
        <v>Effectuez l’étape 1</v>
      </c>
      <c r="I1886" s="3">
        <f t="shared" si="29"/>
        <v>0</v>
      </c>
    </row>
    <row r="1887" spans="7:9" x14ac:dyDescent="0.5">
      <c r="G1887" s="68" t="str">
        <f>IF(ISTEXT(overallRate),"Effectuez l’étape 1",IF($C1887="Yes","Use Step 2a) Weekly for employees on leave with pay",IF(OR(COUNT($D1887,E1887)&lt;&gt;2,overallRate=0),0,IF(revenueReduction&gt;0.3,MAX(IF($B1887="Oui - sans lien de dépendance",MIN(2258,E1887,$D1887)*overallRate,MIN(2258,E1887)*overallRate),ROUND(MAX(IF($B1887="Non - avec lien de dépendance",0,MIN((0.75*E1887),1694)),MIN(E1887,(0.75*$D1887),1694)),2)),IF($B1887="Non - avec lien de dépendance",MIN(1129,E1887,$D1887)*overallRate,MIN(2258,E1887)*overallRate)))))</f>
        <v>Effectuez l’étape 1</v>
      </c>
      <c r="H1887" s="68" t="str">
        <f>IF(ISTEXT(overallRate),"Effectuez l’étape 1",IF($C1887="Yes","Use Step 2a) Weekly for employees on leave with pay",IF(OR(COUNT($D1887,F1887)&lt;&gt;2,overallRate=0),0,IF(revenueReduction&gt;0.3,MAX(IF($B1887="Oui - sans lien de dépendance",MIN(2258,F1887,$D1887)*overallRate,MIN(2258,F1887)*overallRate),ROUND(MAX(IF($B1887="Non - avec lien de dépendance",0,MIN((0.75*F1887),1694)),MIN(F1887,(0.75*$D1887),1694)),2)),IF($B1887="Non - avec lien de dépendance",MIN(1129,F1887,$D1887)*overallRate,MIN(2258,F1887)*overallRate)))))</f>
        <v>Effectuez l’étape 1</v>
      </c>
      <c r="I1887" s="3">
        <f t="shared" si="29"/>
        <v>0</v>
      </c>
    </row>
    <row r="1888" spans="7:9" x14ac:dyDescent="0.5">
      <c r="G1888" s="68" t="str">
        <f>IF(ISTEXT(overallRate),"Effectuez l’étape 1",IF($C1888="Yes","Use Step 2a) Weekly for employees on leave with pay",IF(OR(COUNT($D1888,E1888)&lt;&gt;2,overallRate=0),0,IF(revenueReduction&gt;0.3,MAX(IF($B1888="Oui - sans lien de dépendance",MIN(2258,E1888,$D1888)*overallRate,MIN(2258,E1888)*overallRate),ROUND(MAX(IF($B1888="Non - avec lien de dépendance",0,MIN((0.75*E1888),1694)),MIN(E1888,(0.75*$D1888),1694)),2)),IF($B1888="Non - avec lien de dépendance",MIN(1129,E1888,$D1888)*overallRate,MIN(2258,E1888)*overallRate)))))</f>
        <v>Effectuez l’étape 1</v>
      </c>
      <c r="H1888" s="68" t="str">
        <f>IF(ISTEXT(overallRate),"Effectuez l’étape 1",IF($C1888="Yes","Use Step 2a) Weekly for employees on leave with pay",IF(OR(COUNT($D1888,F1888)&lt;&gt;2,overallRate=0),0,IF(revenueReduction&gt;0.3,MAX(IF($B1888="Oui - sans lien de dépendance",MIN(2258,F1888,$D1888)*overallRate,MIN(2258,F1888)*overallRate),ROUND(MAX(IF($B1888="Non - avec lien de dépendance",0,MIN((0.75*F1888),1694)),MIN(F1888,(0.75*$D1888),1694)),2)),IF($B1888="Non - avec lien de dépendance",MIN(1129,F1888,$D1888)*overallRate,MIN(2258,F1888)*overallRate)))))</f>
        <v>Effectuez l’étape 1</v>
      </c>
      <c r="I1888" s="3">
        <f t="shared" si="29"/>
        <v>0</v>
      </c>
    </row>
    <row r="1889" spans="7:9" x14ac:dyDescent="0.5">
      <c r="G1889" s="68" t="str">
        <f>IF(ISTEXT(overallRate),"Effectuez l’étape 1",IF($C1889="Yes","Use Step 2a) Weekly for employees on leave with pay",IF(OR(COUNT($D1889,E1889)&lt;&gt;2,overallRate=0),0,IF(revenueReduction&gt;0.3,MAX(IF($B1889="Oui - sans lien de dépendance",MIN(2258,E1889,$D1889)*overallRate,MIN(2258,E1889)*overallRate),ROUND(MAX(IF($B1889="Non - avec lien de dépendance",0,MIN((0.75*E1889),1694)),MIN(E1889,(0.75*$D1889),1694)),2)),IF($B1889="Non - avec lien de dépendance",MIN(1129,E1889,$D1889)*overallRate,MIN(2258,E1889)*overallRate)))))</f>
        <v>Effectuez l’étape 1</v>
      </c>
      <c r="H1889" s="68" t="str">
        <f>IF(ISTEXT(overallRate),"Effectuez l’étape 1",IF($C1889="Yes","Use Step 2a) Weekly for employees on leave with pay",IF(OR(COUNT($D1889,F1889)&lt;&gt;2,overallRate=0),0,IF(revenueReduction&gt;0.3,MAX(IF($B1889="Oui - sans lien de dépendance",MIN(2258,F1889,$D1889)*overallRate,MIN(2258,F1889)*overallRate),ROUND(MAX(IF($B1889="Non - avec lien de dépendance",0,MIN((0.75*F1889),1694)),MIN(F1889,(0.75*$D1889),1694)),2)),IF($B1889="Non - avec lien de dépendance",MIN(1129,F1889,$D1889)*overallRate,MIN(2258,F1889)*overallRate)))))</f>
        <v>Effectuez l’étape 1</v>
      </c>
      <c r="I1889" s="3">
        <f t="shared" si="29"/>
        <v>0</v>
      </c>
    </row>
    <row r="1890" spans="7:9" x14ac:dyDescent="0.5">
      <c r="G1890" s="68" t="str">
        <f>IF(ISTEXT(overallRate),"Effectuez l’étape 1",IF($C1890="Yes","Use Step 2a) Weekly for employees on leave with pay",IF(OR(COUNT($D1890,E1890)&lt;&gt;2,overallRate=0),0,IF(revenueReduction&gt;0.3,MAX(IF($B1890="Oui - sans lien de dépendance",MIN(2258,E1890,$D1890)*overallRate,MIN(2258,E1890)*overallRate),ROUND(MAX(IF($B1890="Non - avec lien de dépendance",0,MIN((0.75*E1890),1694)),MIN(E1890,(0.75*$D1890),1694)),2)),IF($B1890="Non - avec lien de dépendance",MIN(1129,E1890,$D1890)*overallRate,MIN(2258,E1890)*overallRate)))))</f>
        <v>Effectuez l’étape 1</v>
      </c>
      <c r="H1890" s="68" t="str">
        <f>IF(ISTEXT(overallRate),"Effectuez l’étape 1",IF($C1890="Yes","Use Step 2a) Weekly for employees on leave with pay",IF(OR(COUNT($D1890,F1890)&lt;&gt;2,overallRate=0),0,IF(revenueReduction&gt;0.3,MAX(IF($B1890="Oui - sans lien de dépendance",MIN(2258,F1890,$D1890)*overallRate,MIN(2258,F1890)*overallRate),ROUND(MAX(IF($B1890="Non - avec lien de dépendance",0,MIN((0.75*F1890),1694)),MIN(F1890,(0.75*$D1890),1694)),2)),IF($B1890="Non - avec lien de dépendance",MIN(1129,F1890,$D1890)*overallRate,MIN(2258,F1890)*overallRate)))))</f>
        <v>Effectuez l’étape 1</v>
      </c>
      <c r="I1890" s="3">
        <f t="shared" si="29"/>
        <v>0</v>
      </c>
    </row>
    <row r="1891" spans="7:9" x14ac:dyDescent="0.5">
      <c r="G1891" s="68" t="str">
        <f>IF(ISTEXT(overallRate),"Effectuez l’étape 1",IF($C1891="Yes","Use Step 2a) Weekly for employees on leave with pay",IF(OR(COUNT($D1891,E1891)&lt;&gt;2,overallRate=0),0,IF(revenueReduction&gt;0.3,MAX(IF($B1891="Oui - sans lien de dépendance",MIN(2258,E1891,$D1891)*overallRate,MIN(2258,E1891)*overallRate),ROUND(MAX(IF($B1891="Non - avec lien de dépendance",0,MIN((0.75*E1891),1694)),MIN(E1891,(0.75*$D1891),1694)),2)),IF($B1891="Non - avec lien de dépendance",MIN(1129,E1891,$D1891)*overallRate,MIN(2258,E1891)*overallRate)))))</f>
        <v>Effectuez l’étape 1</v>
      </c>
      <c r="H1891" s="68" t="str">
        <f>IF(ISTEXT(overallRate),"Effectuez l’étape 1",IF($C1891="Yes","Use Step 2a) Weekly for employees on leave with pay",IF(OR(COUNT($D1891,F1891)&lt;&gt;2,overallRate=0),0,IF(revenueReduction&gt;0.3,MAX(IF($B1891="Oui - sans lien de dépendance",MIN(2258,F1891,$D1891)*overallRate,MIN(2258,F1891)*overallRate),ROUND(MAX(IF($B1891="Non - avec lien de dépendance",0,MIN((0.75*F1891),1694)),MIN(F1891,(0.75*$D1891),1694)),2)),IF($B1891="Non - avec lien de dépendance",MIN(1129,F1891,$D1891)*overallRate,MIN(2258,F1891)*overallRate)))))</f>
        <v>Effectuez l’étape 1</v>
      </c>
      <c r="I1891" s="3">
        <f t="shared" si="29"/>
        <v>0</v>
      </c>
    </row>
    <row r="1892" spans="7:9" x14ac:dyDescent="0.5">
      <c r="G1892" s="68" t="str">
        <f>IF(ISTEXT(overallRate),"Effectuez l’étape 1",IF($C1892="Yes","Use Step 2a) Weekly for employees on leave with pay",IF(OR(COUNT($D1892,E1892)&lt;&gt;2,overallRate=0),0,IF(revenueReduction&gt;0.3,MAX(IF($B1892="Oui - sans lien de dépendance",MIN(2258,E1892,$D1892)*overallRate,MIN(2258,E1892)*overallRate),ROUND(MAX(IF($B1892="Non - avec lien de dépendance",0,MIN((0.75*E1892),1694)),MIN(E1892,(0.75*$D1892),1694)),2)),IF($B1892="Non - avec lien de dépendance",MIN(1129,E1892,$D1892)*overallRate,MIN(2258,E1892)*overallRate)))))</f>
        <v>Effectuez l’étape 1</v>
      </c>
      <c r="H1892" s="68" t="str">
        <f>IF(ISTEXT(overallRate),"Effectuez l’étape 1",IF($C1892="Yes","Use Step 2a) Weekly for employees on leave with pay",IF(OR(COUNT($D1892,F1892)&lt;&gt;2,overallRate=0),0,IF(revenueReduction&gt;0.3,MAX(IF($B1892="Oui - sans lien de dépendance",MIN(2258,F1892,$D1892)*overallRate,MIN(2258,F1892)*overallRate),ROUND(MAX(IF($B1892="Non - avec lien de dépendance",0,MIN((0.75*F1892),1694)),MIN(F1892,(0.75*$D1892),1694)),2)),IF($B1892="Non - avec lien de dépendance",MIN(1129,F1892,$D1892)*overallRate,MIN(2258,F1892)*overallRate)))))</f>
        <v>Effectuez l’étape 1</v>
      </c>
      <c r="I1892" s="3">
        <f t="shared" si="29"/>
        <v>0</v>
      </c>
    </row>
    <row r="1893" spans="7:9" x14ac:dyDescent="0.5">
      <c r="G1893" s="68" t="str">
        <f>IF(ISTEXT(overallRate),"Effectuez l’étape 1",IF($C1893="Yes","Use Step 2a) Weekly for employees on leave with pay",IF(OR(COUNT($D1893,E1893)&lt;&gt;2,overallRate=0),0,IF(revenueReduction&gt;0.3,MAX(IF($B1893="Oui - sans lien de dépendance",MIN(2258,E1893,$D1893)*overallRate,MIN(2258,E1893)*overallRate),ROUND(MAX(IF($B1893="Non - avec lien de dépendance",0,MIN((0.75*E1893),1694)),MIN(E1893,(0.75*$D1893),1694)),2)),IF($B1893="Non - avec lien de dépendance",MIN(1129,E1893,$D1893)*overallRate,MIN(2258,E1893)*overallRate)))))</f>
        <v>Effectuez l’étape 1</v>
      </c>
      <c r="H1893" s="68" t="str">
        <f>IF(ISTEXT(overallRate),"Effectuez l’étape 1",IF($C1893="Yes","Use Step 2a) Weekly for employees on leave with pay",IF(OR(COUNT($D1893,F1893)&lt;&gt;2,overallRate=0),0,IF(revenueReduction&gt;0.3,MAX(IF($B1893="Oui - sans lien de dépendance",MIN(2258,F1893,$D1893)*overallRate,MIN(2258,F1893)*overallRate),ROUND(MAX(IF($B1893="Non - avec lien de dépendance",0,MIN((0.75*F1893),1694)),MIN(F1893,(0.75*$D1893),1694)),2)),IF($B1893="Non - avec lien de dépendance",MIN(1129,F1893,$D1893)*overallRate,MIN(2258,F1893)*overallRate)))))</f>
        <v>Effectuez l’étape 1</v>
      </c>
      <c r="I1893" s="3">
        <f t="shared" si="29"/>
        <v>0</v>
      </c>
    </row>
    <row r="1894" spans="7:9" x14ac:dyDescent="0.5">
      <c r="G1894" s="68" t="str">
        <f>IF(ISTEXT(overallRate),"Effectuez l’étape 1",IF($C1894="Yes","Use Step 2a) Weekly for employees on leave with pay",IF(OR(COUNT($D1894,E1894)&lt;&gt;2,overallRate=0),0,IF(revenueReduction&gt;0.3,MAX(IF($B1894="Oui - sans lien de dépendance",MIN(2258,E1894,$D1894)*overallRate,MIN(2258,E1894)*overallRate),ROUND(MAX(IF($B1894="Non - avec lien de dépendance",0,MIN((0.75*E1894),1694)),MIN(E1894,(0.75*$D1894),1694)),2)),IF($B1894="Non - avec lien de dépendance",MIN(1129,E1894,$D1894)*overallRate,MIN(2258,E1894)*overallRate)))))</f>
        <v>Effectuez l’étape 1</v>
      </c>
      <c r="H1894" s="68" t="str">
        <f>IF(ISTEXT(overallRate),"Effectuez l’étape 1",IF($C1894="Yes","Use Step 2a) Weekly for employees on leave with pay",IF(OR(COUNT($D1894,F1894)&lt;&gt;2,overallRate=0),0,IF(revenueReduction&gt;0.3,MAX(IF($B1894="Oui - sans lien de dépendance",MIN(2258,F1894,$D1894)*overallRate,MIN(2258,F1894)*overallRate),ROUND(MAX(IF($B1894="Non - avec lien de dépendance",0,MIN((0.75*F1894),1694)),MIN(F1894,(0.75*$D1894),1694)),2)),IF($B1894="Non - avec lien de dépendance",MIN(1129,F1894,$D1894)*overallRate,MIN(2258,F1894)*overallRate)))))</f>
        <v>Effectuez l’étape 1</v>
      </c>
      <c r="I1894" s="3">
        <f t="shared" si="29"/>
        <v>0</v>
      </c>
    </row>
    <row r="1895" spans="7:9" x14ac:dyDescent="0.5">
      <c r="G1895" s="68" t="str">
        <f>IF(ISTEXT(overallRate),"Effectuez l’étape 1",IF($C1895="Yes","Use Step 2a) Weekly for employees on leave with pay",IF(OR(COUNT($D1895,E1895)&lt;&gt;2,overallRate=0),0,IF(revenueReduction&gt;0.3,MAX(IF($B1895="Oui - sans lien de dépendance",MIN(2258,E1895,$D1895)*overallRate,MIN(2258,E1895)*overallRate),ROUND(MAX(IF($B1895="Non - avec lien de dépendance",0,MIN((0.75*E1895),1694)),MIN(E1895,(0.75*$D1895),1694)),2)),IF($B1895="Non - avec lien de dépendance",MIN(1129,E1895,$D1895)*overallRate,MIN(2258,E1895)*overallRate)))))</f>
        <v>Effectuez l’étape 1</v>
      </c>
      <c r="H1895" s="68" t="str">
        <f>IF(ISTEXT(overallRate),"Effectuez l’étape 1",IF($C1895="Yes","Use Step 2a) Weekly for employees on leave with pay",IF(OR(COUNT($D1895,F1895)&lt;&gt;2,overallRate=0),0,IF(revenueReduction&gt;0.3,MAX(IF($B1895="Oui - sans lien de dépendance",MIN(2258,F1895,$D1895)*overallRate,MIN(2258,F1895)*overallRate),ROUND(MAX(IF($B1895="Non - avec lien de dépendance",0,MIN((0.75*F1895),1694)),MIN(F1895,(0.75*$D1895),1694)),2)),IF($B1895="Non - avec lien de dépendance",MIN(1129,F1895,$D1895)*overallRate,MIN(2258,F1895)*overallRate)))))</f>
        <v>Effectuez l’étape 1</v>
      </c>
      <c r="I1895" s="3">
        <f t="shared" si="29"/>
        <v>0</v>
      </c>
    </row>
    <row r="1896" spans="7:9" x14ac:dyDescent="0.5">
      <c r="G1896" s="68" t="str">
        <f>IF(ISTEXT(overallRate),"Effectuez l’étape 1",IF($C1896="Yes","Use Step 2a) Weekly for employees on leave with pay",IF(OR(COUNT($D1896,E1896)&lt;&gt;2,overallRate=0),0,IF(revenueReduction&gt;0.3,MAX(IF($B1896="Oui - sans lien de dépendance",MIN(2258,E1896,$D1896)*overallRate,MIN(2258,E1896)*overallRate),ROUND(MAX(IF($B1896="Non - avec lien de dépendance",0,MIN((0.75*E1896),1694)),MIN(E1896,(0.75*$D1896),1694)),2)),IF($B1896="Non - avec lien de dépendance",MIN(1129,E1896,$D1896)*overallRate,MIN(2258,E1896)*overallRate)))))</f>
        <v>Effectuez l’étape 1</v>
      </c>
      <c r="H1896" s="68" t="str">
        <f>IF(ISTEXT(overallRate),"Effectuez l’étape 1",IF($C1896="Yes","Use Step 2a) Weekly for employees on leave with pay",IF(OR(COUNT($D1896,F1896)&lt;&gt;2,overallRate=0),0,IF(revenueReduction&gt;0.3,MAX(IF($B1896="Oui - sans lien de dépendance",MIN(2258,F1896,$D1896)*overallRate,MIN(2258,F1896)*overallRate),ROUND(MAX(IF($B1896="Non - avec lien de dépendance",0,MIN((0.75*F1896),1694)),MIN(F1896,(0.75*$D1896),1694)),2)),IF($B1896="Non - avec lien de dépendance",MIN(1129,F1896,$D1896)*overallRate,MIN(2258,F1896)*overallRate)))))</f>
        <v>Effectuez l’étape 1</v>
      </c>
      <c r="I1896" s="3">
        <f t="shared" si="29"/>
        <v>0</v>
      </c>
    </row>
    <row r="1897" spans="7:9" x14ac:dyDescent="0.5">
      <c r="G1897" s="68" t="str">
        <f>IF(ISTEXT(overallRate),"Effectuez l’étape 1",IF($C1897="Yes","Use Step 2a) Weekly for employees on leave with pay",IF(OR(COUNT($D1897,E1897)&lt;&gt;2,overallRate=0),0,IF(revenueReduction&gt;0.3,MAX(IF($B1897="Oui - sans lien de dépendance",MIN(2258,E1897,$D1897)*overallRate,MIN(2258,E1897)*overallRate),ROUND(MAX(IF($B1897="Non - avec lien de dépendance",0,MIN((0.75*E1897),1694)),MIN(E1897,(0.75*$D1897),1694)),2)),IF($B1897="Non - avec lien de dépendance",MIN(1129,E1897,$D1897)*overallRate,MIN(2258,E1897)*overallRate)))))</f>
        <v>Effectuez l’étape 1</v>
      </c>
      <c r="H1897" s="68" t="str">
        <f>IF(ISTEXT(overallRate),"Effectuez l’étape 1",IF($C1897="Yes","Use Step 2a) Weekly for employees on leave with pay",IF(OR(COUNT($D1897,F1897)&lt;&gt;2,overallRate=0),0,IF(revenueReduction&gt;0.3,MAX(IF($B1897="Oui - sans lien de dépendance",MIN(2258,F1897,$D1897)*overallRate,MIN(2258,F1897)*overallRate),ROUND(MAX(IF($B1897="Non - avec lien de dépendance",0,MIN((0.75*F1897),1694)),MIN(F1897,(0.75*$D1897),1694)),2)),IF($B1897="Non - avec lien de dépendance",MIN(1129,F1897,$D1897)*overallRate,MIN(2258,F1897)*overallRate)))))</f>
        <v>Effectuez l’étape 1</v>
      </c>
      <c r="I1897" s="3">
        <f t="shared" si="29"/>
        <v>0</v>
      </c>
    </row>
    <row r="1898" spans="7:9" x14ac:dyDescent="0.5">
      <c r="G1898" s="68" t="str">
        <f>IF(ISTEXT(overallRate),"Effectuez l’étape 1",IF($C1898="Yes","Use Step 2a) Weekly for employees on leave with pay",IF(OR(COUNT($D1898,E1898)&lt;&gt;2,overallRate=0),0,IF(revenueReduction&gt;0.3,MAX(IF($B1898="Oui - sans lien de dépendance",MIN(2258,E1898,$D1898)*overallRate,MIN(2258,E1898)*overallRate),ROUND(MAX(IF($B1898="Non - avec lien de dépendance",0,MIN((0.75*E1898),1694)),MIN(E1898,(0.75*$D1898),1694)),2)),IF($B1898="Non - avec lien de dépendance",MIN(1129,E1898,$D1898)*overallRate,MIN(2258,E1898)*overallRate)))))</f>
        <v>Effectuez l’étape 1</v>
      </c>
      <c r="H1898" s="68" t="str">
        <f>IF(ISTEXT(overallRate),"Effectuez l’étape 1",IF($C1898="Yes","Use Step 2a) Weekly for employees on leave with pay",IF(OR(COUNT($D1898,F1898)&lt;&gt;2,overallRate=0),0,IF(revenueReduction&gt;0.3,MAX(IF($B1898="Oui - sans lien de dépendance",MIN(2258,F1898,$D1898)*overallRate,MIN(2258,F1898)*overallRate),ROUND(MAX(IF($B1898="Non - avec lien de dépendance",0,MIN((0.75*F1898),1694)),MIN(F1898,(0.75*$D1898),1694)),2)),IF($B1898="Non - avec lien de dépendance",MIN(1129,F1898,$D1898)*overallRate,MIN(2258,F1898)*overallRate)))))</f>
        <v>Effectuez l’étape 1</v>
      </c>
      <c r="I1898" s="3">
        <f t="shared" si="29"/>
        <v>0</v>
      </c>
    </row>
    <row r="1899" spans="7:9" x14ac:dyDescent="0.5">
      <c r="G1899" s="68" t="str">
        <f>IF(ISTEXT(overallRate),"Effectuez l’étape 1",IF($C1899="Yes","Use Step 2a) Weekly for employees on leave with pay",IF(OR(COUNT($D1899,E1899)&lt;&gt;2,overallRate=0),0,IF(revenueReduction&gt;0.3,MAX(IF($B1899="Oui - sans lien de dépendance",MIN(2258,E1899,$D1899)*overallRate,MIN(2258,E1899)*overallRate),ROUND(MAX(IF($B1899="Non - avec lien de dépendance",0,MIN((0.75*E1899),1694)),MIN(E1899,(0.75*$D1899),1694)),2)),IF($B1899="Non - avec lien de dépendance",MIN(1129,E1899,$D1899)*overallRate,MIN(2258,E1899)*overallRate)))))</f>
        <v>Effectuez l’étape 1</v>
      </c>
      <c r="H1899" s="68" t="str">
        <f>IF(ISTEXT(overallRate),"Effectuez l’étape 1",IF($C1899="Yes","Use Step 2a) Weekly for employees on leave with pay",IF(OR(COUNT($D1899,F1899)&lt;&gt;2,overallRate=0),0,IF(revenueReduction&gt;0.3,MAX(IF($B1899="Oui - sans lien de dépendance",MIN(2258,F1899,$D1899)*overallRate,MIN(2258,F1899)*overallRate),ROUND(MAX(IF($B1899="Non - avec lien de dépendance",0,MIN((0.75*F1899),1694)),MIN(F1899,(0.75*$D1899),1694)),2)),IF($B1899="Non - avec lien de dépendance",MIN(1129,F1899,$D1899)*overallRate,MIN(2258,F1899)*overallRate)))))</f>
        <v>Effectuez l’étape 1</v>
      </c>
      <c r="I1899" s="3">
        <f t="shared" si="29"/>
        <v>0</v>
      </c>
    </row>
    <row r="1900" spans="7:9" x14ac:dyDescent="0.5">
      <c r="G1900" s="68" t="str">
        <f>IF(ISTEXT(overallRate),"Effectuez l’étape 1",IF($C1900="Yes","Use Step 2a) Weekly for employees on leave with pay",IF(OR(COUNT($D1900,E1900)&lt;&gt;2,overallRate=0),0,IF(revenueReduction&gt;0.3,MAX(IF($B1900="Oui - sans lien de dépendance",MIN(2258,E1900,$D1900)*overallRate,MIN(2258,E1900)*overallRate),ROUND(MAX(IF($B1900="Non - avec lien de dépendance",0,MIN((0.75*E1900),1694)),MIN(E1900,(0.75*$D1900),1694)),2)),IF($B1900="Non - avec lien de dépendance",MIN(1129,E1900,$D1900)*overallRate,MIN(2258,E1900)*overallRate)))))</f>
        <v>Effectuez l’étape 1</v>
      </c>
      <c r="H1900" s="68" t="str">
        <f>IF(ISTEXT(overallRate),"Effectuez l’étape 1",IF($C1900="Yes","Use Step 2a) Weekly for employees on leave with pay",IF(OR(COUNT($D1900,F1900)&lt;&gt;2,overallRate=0),0,IF(revenueReduction&gt;0.3,MAX(IF($B1900="Oui - sans lien de dépendance",MIN(2258,F1900,$D1900)*overallRate,MIN(2258,F1900)*overallRate),ROUND(MAX(IF($B1900="Non - avec lien de dépendance",0,MIN((0.75*F1900),1694)),MIN(F1900,(0.75*$D1900),1694)),2)),IF($B1900="Non - avec lien de dépendance",MIN(1129,F1900,$D1900)*overallRate,MIN(2258,F1900)*overallRate)))))</f>
        <v>Effectuez l’étape 1</v>
      </c>
      <c r="I1900" s="3">
        <f t="shared" si="29"/>
        <v>0</v>
      </c>
    </row>
    <row r="1901" spans="7:9" x14ac:dyDescent="0.5">
      <c r="G1901" s="68" t="str">
        <f>IF(ISTEXT(overallRate),"Effectuez l’étape 1",IF($C1901="Yes","Use Step 2a) Weekly for employees on leave with pay",IF(OR(COUNT($D1901,E1901)&lt;&gt;2,overallRate=0),0,IF(revenueReduction&gt;0.3,MAX(IF($B1901="Oui - sans lien de dépendance",MIN(2258,E1901,$D1901)*overallRate,MIN(2258,E1901)*overallRate),ROUND(MAX(IF($B1901="Non - avec lien de dépendance",0,MIN((0.75*E1901),1694)),MIN(E1901,(0.75*$D1901),1694)),2)),IF($B1901="Non - avec lien de dépendance",MIN(1129,E1901,$D1901)*overallRate,MIN(2258,E1901)*overallRate)))))</f>
        <v>Effectuez l’étape 1</v>
      </c>
      <c r="H1901" s="68" t="str">
        <f>IF(ISTEXT(overallRate),"Effectuez l’étape 1",IF($C1901="Yes","Use Step 2a) Weekly for employees on leave with pay",IF(OR(COUNT($D1901,F1901)&lt;&gt;2,overallRate=0),0,IF(revenueReduction&gt;0.3,MAX(IF($B1901="Oui - sans lien de dépendance",MIN(2258,F1901,$D1901)*overallRate,MIN(2258,F1901)*overallRate),ROUND(MAX(IF($B1901="Non - avec lien de dépendance",0,MIN((0.75*F1901),1694)),MIN(F1901,(0.75*$D1901),1694)),2)),IF($B1901="Non - avec lien de dépendance",MIN(1129,F1901,$D1901)*overallRate,MIN(2258,F1901)*overallRate)))))</f>
        <v>Effectuez l’étape 1</v>
      </c>
      <c r="I1901" s="3">
        <f t="shared" si="29"/>
        <v>0</v>
      </c>
    </row>
    <row r="1902" spans="7:9" x14ac:dyDescent="0.5">
      <c r="G1902" s="68" t="str">
        <f>IF(ISTEXT(overallRate),"Effectuez l’étape 1",IF($C1902="Yes","Use Step 2a) Weekly for employees on leave with pay",IF(OR(COUNT($D1902,E1902)&lt;&gt;2,overallRate=0),0,IF(revenueReduction&gt;0.3,MAX(IF($B1902="Oui - sans lien de dépendance",MIN(2258,E1902,$D1902)*overallRate,MIN(2258,E1902)*overallRate),ROUND(MAX(IF($B1902="Non - avec lien de dépendance",0,MIN((0.75*E1902),1694)),MIN(E1902,(0.75*$D1902),1694)),2)),IF($B1902="Non - avec lien de dépendance",MIN(1129,E1902,$D1902)*overallRate,MIN(2258,E1902)*overallRate)))))</f>
        <v>Effectuez l’étape 1</v>
      </c>
      <c r="H1902" s="68" t="str">
        <f>IF(ISTEXT(overallRate),"Effectuez l’étape 1",IF($C1902="Yes","Use Step 2a) Weekly for employees on leave with pay",IF(OR(COUNT($D1902,F1902)&lt;&gt;2,overallRate=0),0,IF(revenueReduction&gt;0.3,MAX(IF($B1902="Oui - sans lien de dépendance",MIN(2258,F1902,$D1902)*overallRate,MIN(2258,F1902)*overallRate),ROUND(MAX(IF($B1902="Non - avec lien de dépendance",0,MIN((0.75*F1902),1694)),MIN(F1902,(0.75*$D1902),1694)),2)),IF($B1902="Non - avec lien de dépendance",MIN(1129,F1902,$D1902)*overallRate,MIN(2258,F1902)*overallRate)))))</f>
        <v>Effectuez l’étape 1</v>
      </c>
      <c r="I1902" s="3">
        <f t="shared" si="29"/>
        <v>0</v>
      </c>
    </row>
    <row r="1903" spans="7:9" x14ac:dyDescent="0.5">
      <c r="G1903" s="68" t="str">
        <f>IF(ISTEXT(overallRate),"Effectuez l’étape 1",IF($C1903="Yes","Use Step 2a) Weekly for employees on leave with pay",IF(OR(COUNT($D1903,E1903)&lt;&gt;2,overallRate=0),0,IF(revenueReduction&gt;0.3,MAX(IF($B1903="Oui - sans lien de dépendance",MIN(2258,E1903,$D1903)*overallRate,MIN(2258,E1903)*overallRate),ROUND(MAX(IF($B1903="Non - avec lien de dépendance",0,MIN((0.75*E1903),1694)),MIN(E1903,(0.75*$D1903),1694)),2)),IF($B1903="Non - avec lien de dépendance",MIN(1129,E1903,$D1903)*overallRate,MIN(2258,E1903)*overallRate)))))</f>
        <v>Effectuez l’étape 1</v>
      </c>
      <c r="H1903" s="68" t="str">
        <f>IF(ISTEXT(overallRate),"Effectuez l’étape 1",IF($C1903="Yes","Use Step 2a) Weekly for employees on leave with pay",IF(OR(COUNT($D1903,F1903)&lt;&gt;2,overallRate=0),0,IF(revenueReduction&gt;0.3,MAX(IF($B1903="Oui - sans lien de dépendance",MIN(2258,F1903,$D1903)*overallRate,MIN(2258,F1903)*overallRate),ROUND(MAX(IF($B1903="Non - avec lien de dépendance",0,MIN((0.75*F1903),1694)),MIN(F1903,(0.75*$D1903),1694)),2)),IF($B1903="Non - avec lien de dépendance",MIN(1129,F1903,$D1903)*overallRate,MIN(2258,F1903)*overallRate)))))</f>
        <v>Effectuez l’étape 1</v>
      </c>
      <c r="I1903" s="3">
        <f t="shared" si="29"/>
        <v>0</v>
      </c>
    </row>
    <row r="1904" spans="7:9" x14ac:dyDescent="0.5">
      <c r="G1904" s="68" t="str">
        <f>IF(ISTEXT(overallRate),"Effectuez l’étape 1",IF($C1904="Yes","Use Step 2a) Weekly for employees on leave with pay",IF(OR(COUNT($D1904,E1904)&lt;&gt;2,overallRate=0),0,IF(revenueReduction&gt;0.3,MAX(IF($B1904="Oui - sans lien de dépendance",MIN(2258,E1904,$D1904)*overallRate,MIN(2258,E1904)*overallRate),ROUND(MAX(IF($B1904="Non - avec lien de dépendance",0,MIN((0.75*E1904),1694)),MIN(E1904,(0.75*$D1904),1694)),2)),IF($B1904="Non - avec lien de dépendance",MIN(1129,E1904,$D1904)*overallRate,MIN(2258,E1904)*overallRate)))))</f>
        <v>Effectuez l’étape 1</v>
      </c>
      <c r="H1904" s="68" t="str">
        <f>IF(ISTEXT(overallRate),"Effectuez l’étape 1",IF($C1904="Yes","Use Step 2a) Weekly for employees on leave with pay",IF(OR(COUNT($D1904,F1904)&lt;&gt;2,overallRate=0),0,IF(revenueReduction&gt;0.3,MAX(IF($B1904="Oui - sans lien de dépendance",MIN(2258,F1904,$D1904)*overallRate,MIN(2258,F1904)*overallRate),ROUND(MAX(IF($B1904="Non - avec lien de dépendance",0,MIN((0.75*F1904),1694)),MIN(F1904,(0.75*$D1904),1694)),2)),IF($B1904="Non - avec lien de dépendance",MIN(1129,F1904,$D1904)*overallRate,MIN(2258,F1904)*overallRate)))))</f>
        <v>Effectuez l’étape 1</v>
      </c>
      <c r="I1904" s="3">
        <f t="shared" si="29"/>
        <v>0</v>
      </c>
    </row>
    <row r="1905" spans="7:9" x14ac:dyDescent="0.5">
      <c r="G1905" s="68" t="str">
        <f>IF(ISTEXT(overallRate),"Effectuez l’étape 1",IF($C1905="Yes","Use Step 2a) Weekly for employees on leave with pay",IF(OR(COUNT($D1905,E1905)&lt;&gt;2,overallRate=0),0,IF(revenueReduction&gt;0.3,MAX(IF($B1905="Oui - sans lien de dépendance",MIN(2258,E1905,$D1905)*overallRate,MIN(2258,E1905)*overallRate),ROUND(MAX(IF($B1905="Non - avec lien de dépendance",0,MIN((0.75*E1905),1694)),MIN(E1905,(0.75*$D1905),1694)),2)),IF($B1905="Non - avec lien de dépendance",MIN(1129,E1905,$D1905)*overallRate,MIN(2258,E1905)*overallRate)))))</f>
        <v>Effectuez l’étape 1</v>
      </c>
      <c r="H1905" s="68" t="str">
        <f>IF(ISTEXT(overallRate),"Effectuez l’étape 1",IF($C1905="Yes","Use Step 2a) Weekly for employees on leave with pay",IF(OR(COUNT($D1905,F1905)&lt;&gt;2,overallRate=0),0,IF(revenueReduction&gt;0.3,MAX(IF($B1905="Oui - sans lien de dépendance",MIN(2258,F1905,$D1905)*overallRate,MIN(2258,F1905)*overallRate),ROUND(MAX(IF($B1905="Non - avec lien de dépendance",0,MIN((0.75*F1905),1694)),MIN(F1905,(0.75*$D1905),1694)),2)),IF($B1905="Non - avec lien de dépendance",MIN(1129,F1905,$D1905)*overallRate,MIN(2258,F1905)*overallRate)))))</f>
        <v>Effectuez l’étape 1</v>
      </c>
      <c r="I1905" s="3">
        <f t="shared" si="29"/>
        <v>0</v>
      </c>
    </row>
    <row r="1906" spans="7:9" x14ac:dyDescent="0.5">
      <c r="G1906" s="68" t="str">
        <f>IF(ISTEXT(overallRate),"Effectuez l’étape 1",IF($C1906="Yes","Use Step 2a) Weekly for employees on leave with pay",IF(OR(COUNT($D1906,E1906)&lt;&gt;2,overallRate=0),0,IF(revenueReduction&gt;0.3,MAX(IF($B1906="Oui - sans lien de dépendance",MIN(2258,E1906,$D1906)*overallRate,MIN(2258,E1906)*overallRate),ROUND(MAX(IF($B1906="Non - avec lien de dépendance",0,MIN((0.75*E1906),1694)),MIN(E1906,(0.75*$D1906),1694)),2)),IF($B1906="Non - avec lien de dépendance",MIN(1129,E1906,$D1906)*overallRate,MIN(2258,E1906)*overallRate)))))</f>
        <v>Effectuez l’étape 1</v>
      </c>
      <c r="H1906" s="68" t="str">
        <f>IF(ISTEXT(overallRate),"Effectuez l’étape 1",IF($C1906="Yes","Use Step 2a) Weekly for employees on leave with pay",IF(OR(COUNT($D1906,F1906)&lt;&gt;2,overallRate=0),0,IF(revenueReduction&gt;0.3,MAX(IF($B1906="Oui - sans lien de dépendance",MIN(2258,F1906,$D1906)*overallRate,MIN(2258,F1906)*overallRate),ROUND(MAX(IF($B1906="Non - avec lien de dépendance",0,MIN((0.75*F1906),1694)),MIN(F1906,(0.75*$D1906),1694)),2)),IF($B1906="Non - avec lien de dépendance",MIN(1129,F1906,$D1906)*overallRate,MIN(2258,F1906)*overallRate)))))</f>
        <v>Effectuez l’étape 1</v>
      </c>
      <c r="I1906" s="3">
        <f t="shared" si="29"/>
        <v>0</v>
      </c>
    </row>
    <row r="1907" spans="7:9" x14ac:dyDescent="0.5">
      <c r="G1907" s="68" t="str">
        <f>IF(ISTEXT(overallRate),"Effectuez l’étape 1",IF($C1907="Yes","Use Step 2a) Weekly for employees on leave with pay",IF(OR(COUNT($D1907,E1907)&lt;&gt;2,overallRate=0),0,IF(revenueReduction&gt;0.3,MAX(IF($B1907="Oui - sans lien de dépendance",MIN(2258,E1907,$D1907)*overallRate,MIN(2258,E1907)*overallRate),ROUND(MAX(IF($B1907="Non - avec lien de dépendance",0,MIN((0.75*E1907),1694)),MIN(E1907,(0.75*$D1907),1694)),2)),IF($B1907="Non - avec lien de dépendance",MIN(1129,E1907,$D1907)*overallRate,MIN(2258,E1907)*overallRate)))))</f>
        <v>Effectuez l’étape 1</v>
      </c>
      <c r="H1907" s="68" t="str">
        <f>IF(ISTEXT(overallRate),"Effectuez l’étape 1",IF($C1907="Yes","Use Step 2a) Weekly for employees on leave with pay",IF(OR(COUNT($D1907,F1907)&lt;&gt;2,overallRate=0),0,IF(revenueReduction&gt;0.3,MAX(IF($B1907="Oui - sans lien de dépendance",MIN(2258,F1907,$D1907)*overallRate,MIN(2258,F1907)*overallRate),ROUND(MAX(IF($B1907="Non - avec lien de dépendance",0,MIN((0.75*F1907),1694)),MIN(F1907,(0.75*$D1907),1694)),2)),IF($B1907="Non - avec lien de dépendance",MIN(1129,F1907,$D1907)*overallRate,MIN(2258,F1907)*overallRate)))))</f>
        <v>Effectuez l’étape 1</v>
      </c>
      <c r="I1907" s="3">
        <f t="shared" si="29"/>
        <v>0</v>
      </c>
    </row>
    <row r="1908" spans="7:9" x14ac:dyDescent="0.5">
      <c r="G1908" s="68" t="str">
        <f>IF(ISTEXT(overallRate),"Effectuez l’étape 1",IF($C1908="Yes","Use Step 2a) Weekly for employees on leave with pay",IF(OR(COUNT($D1908,E1908)&lt;&gt;2,overallRate=0),0,IF(revenueReduction&gt;0.3,MAX(IF($B1908="Oui - sans lien de dépendance",MIN(2258,E1908,$D1908)*overallRate,MIN(2258,E1908)*overallRate),ROUND(MAX(IF($B1908="Non - avec lien de dépendance",0,MIN((0.75*E1908),1694)),MIN(E1908,(0.75*$D1908),1694)),2)),IF($B1908="Non - avec lien de dépendance",MIN(1129,E1908,$D1908)*overallRate,MIN(2258,E1908)*overallRate)))))</f>
        <v>Effectuez l’étape 1</v>
      </c>
      <c r="H1908" s="68" t="str">
        <f>IF(ISTEXT(overallRate),"Effectuez l’étape 1",IF($C1908="Yes","Use Step 2a) Weekly for employees on leave with pay",IF(OR(COUNT($D1908,F1908)&lt;&gt;2,overallRate=0),0,IF(revenueReduction&gt;0.3,MAX(IF($B1908="Oui - sans lien de dépendance",MIN(2258,F1908,$D1908)*overallRate,MIN(2258,F1908)*overallRate),ROUND(MAX(IF($B1908="Non - avec lien de dépendance",0,MIN((0.75*F1908),1694)),MIN(F1908,(0.75*$D1908),1694)),2)),IF($B1908="Non - avec lien de dépendance",MIN(1129,F1908,$D1908)*overallRate,MIN(2258,F1908)*overallRate)))))</f>
        <v>Effectuez l’étape 1</v>
      </c>
      <c r="I1908" s="3">
        <f t="shared" si="29"/>
        <v>0</v>
      </c>
    </row>
    <row r="1909" spans="7:9" x14ac:dyDescent="0.5">
      <c r="G1909" s="68" t="str">
        <f>IF(ISTEXT(overallRate),"Effectuez l’étape 1",IF($C1909="Yes","Use Step 2a) Weekly for employees on leave with pay",IF(OR(COUNT($D1909,E1909)&lt;&gt;2,overallRate=0),0,IF(revenueReduction&gt;0.3,MAX(IF($B1909="Oui - sans lien de dépendance",MIN(2258,E1909,$D1909)*overallRate,MIN(2258,E1909)*overallRate),ROUND(MAX(IF($B1909="Non - avec lien de dépendance",0,MIN((0.75*E1909),1694)),MIN(E1909,(0.75*$D1909),1694)),2)),IF($B1909="Non - avec lien de dépendance",MIN(1129,E1909,$D1909)*overallRate,MIN(2258,E1909)*overallRate)))))</f>
        <v>Effectuez l’étape 1</v>
      </c>
      <c r="H1909" s="68" t="str">
        <f>IF(ISTEXT(overallRate),"Effectuez l’étape 1",IF($C1909="Yes","Use Step 2a) Weekly for employees on leave with pay",IF(OR(COUNT($D1909,F1909)&lt;&gt;2,overallRate=0),0,IF(revenueReduction&gt;0.3,MAX(IF($B1909="Oui - sans lien de dépendance",MIN(2258,F1909,$D1909)*overallRate,MIN(2258,F1909)*overallRate),ROUND(MAX(IF($B1909="Non - avec lien de dépendance",0,MIN((0.75*F1909),1694)),MIN(F1909,(0.75*$D1909),1694)),2)),IF($B1909="Non - avec lien de dépendance",MIN(1129,F1909,$D1909)*overallRate,MIN(2258,F1909)*overallRate)))))</f>
        <v>Effectuez l’étape 1</v>
      </c>
      <c r="I1909" s="3">
        <f t="shared" si="29"/>
        <v>0</v>
      </c>
    </row>
    <row r="1910" spans="7:9" x14ac:dyDescent="0.5">
      <c r="G1910" s="68" t="str">
        <f>IF(ISTEXT(overallRate),"Effectuez l’étape 1",IF($C1910="Yes","Use Step 2a) Weekly for employees on leave with pay",IF(OR(COUNT($D1910,E1910)&lt;&gt;2,overallRate=0),0,IF(revenueReduction&gt;0.3,MAX(IF($B1910="Oui - sans lien de dépendance",MIN(2258,E1910,$D1910)*overallRate,MIN(2258,E1910)*overallRate),ROUND(MAX(IF($B1910="Non - avec lien de dépendance",0,MIN((0.75*E1910),1694)),MIN(E1910,(0.75*$D1910),1694)),2)),IF($B1910="Non - avec lien de dépendance",MIN(1129,E1910,$D1910)*overallRate,MIN(2258,E1910)*overallRate)))))</f>
        <v>Effectuez l’étape 1</v>
      </c>
      <c r="H1910" s="68" t="str">
        <f>IF(ISTEXT(overallRate),"Effectuez l’étape 1",IF($C1910="Yes","Use Step 2a) Weekly for employees on leave with pay",IF(OR(COUNT($D1910,F1910)&lt;&gt;2,overallRate=0),0,IF(revenueReduction&gt;0.3,MAX(IF($B1910="Oui - sans lien de dépendance",MIN(2258,F1910,$D1910)*overallRate,MIN(2258,F1910)*overallRate),ROUND(MAX(IF($B1910="Non - avec lien de dépendance",0,MIN((0.75*F1910),1694)),MIN(F1910,(0.75*$D1910),1694)),2)),IF($B1910="Non - avec lien de dépendance",MIN(1129,F1910,$D1910)*overallRate,MIN(2258,F1910)*overallRate)))))</f>
        <v>Effectuez l’étape 1</v>
      </c>
      <c r="I1910" s="3">
        <f t="shared" si="29"/>
        <v>0</v>
      </c>
    </row>
    <row r="1911" spans="7:9" x14ac:dyDescent="0.5">
      <c r="G1911" s="68" t="str">
        <f>IF(ISTEXT(overallRate),"Effectuez l’étape 1",IF($C1911="Yes","Use Step 2a) Weekly for employees on leave with pay",IF(OR(COUNT($D1911,E1911)&lt;&gt;2,overallRate=0),0,IF(revenueReduction&gt;0.3,MAX(IF($B1911="Oui - sans lien de dépendance",MIN(2258,E1911,$D1911)*overallRate,MIN(2258,E1911)*overallRate),ROUND(MAX(IF($B1911="Non - avec lien de dépendance",0,MIN((0.75*E1911),1694)),MIN(E1911,(0.75*$D1911),1694)),2)),IF($B1911="Non - avec lien de dépendance",MIN(1129,E1911,$D1911)*overallRate,MIN(2258,E1911)*overallRate)))))</f>
        <v>Effectuez l’étape 1</v>
      </c>
      <c r="H1911" s="68" t="str">
        <f>IF(ISTEXT(overallRate),"Effectuez l’étape 1",IF($C1911="Yes","Use Step 2a) Weekly for employees on leave with pay",IF(OR(COUNT($D1911,F1911)&lt;&gt;2,overallRate=0),0,IF(revenueReduction&gt;0.3,MAX(IF($B1911="Oui - sans lien de dépendance",MIN(2258,F1911,$D1911)*overallRate,MIN(2258,F1911)*overallRate),ROUND(MAX(IF($B1911="Non - avec lien de dépendance",0,MIN((0.75*F1911),1694)),MIN(F1911,(0.75*$D1911),1694)),2)),IF($B1911="Non - avec lien de dépendance",MIN(1129,F1911,$D1911)*overallRate,MIN(2258,F1911)*overallRate)))))</f>
        <v>Effectuez l’étape 1</v>
      </c>
      <c r="I1911" s="3">
        <f t="shared" si="29"/>
        <v>0</v>
      </c>
    </row>
    <row r="1912" spans="7:9" x14ac:dyDescent="0.5">
      <c r="G1912" s="68" t="str">
        <f>IF(ISTEXT(overallRate),"Effectuez l’étape 1",IF($C1912="Yes","Use Step 2a) Weekly for employees on leave with pay",IF(OR(COUNT($D1912,E1912)&lt;&gt;2,overallRate=0),0,IF(revenueReduction&gt;0.3,MAX(IF($B1912="Oui - sans lien de dépendance",MIN(2258,E1912,$D1912)*overallRate,MIN(2258,E1912)*overallRate),ROUND(MAX(IF($B1912="Non - avec lien de dépendance",0,MIN((0.75*E1912),1694)),MIN(E1912,(0.75*$D1912),1694)),2)),IF($B1912="Non - avec lien de dépendance",MIN(1129,E1912,$D1912)*overallRate,MIN(2258,E1912)*overallRate)))))</f>
        <v>Effectuez l’étape 1</v>
      </c>
      <c r="H1912" s="68" t="str">
        <f>IF(ISTEXT(overallRate),"Effectuez l’étape 1",IF($C1912="Yes","Use Step 2a) Weekly for employees on leave with pay",IF(OR(COUNT($D1912,F1912)&lt;&gt;2,overallRate=0),0,IF(revenueReduction&gt;0.3,MAX(IF($B1912="Oui - sans lien de dépendance",MIN(2258,F1912,$D1912)*overallRate,MIN(2258,F1912)*overallRate),ROUND(MAX(IF($B1912="Non - avec lien de dépendance",0,MIN((0.75*F1912),1694)),MIN(F1912,(0.75*$D1912),1694)),2)),IF($B1912="Non - avec lien de dépendance",MIN(1129,F1912,$D1912)*overallRate,MIN(2258,F1912)*overallRate)))))</f>
        <v>Effectuez l’étape 1</v>
      </c>
      <c r="I1912" s="3">
        <f t="shared" si="29"/>
        <v>0</v>
      </c>
    </row>
    <row r="1913" spans="7:9" x14ac:dyDescent="0.5">
      <c r="G1913" s="68" t="str">
        <f>IF(ISTEXT(overallRate),"Effectuez l’étape 1",IF($C1913="Yes","Use Step 2a) Weekly for employees on leave with pay",IF(OR(COUNT($D1913,E1913)&lt;&gt;2,overallRate=0),0,IF(revenueReduction&gt;0.3,MAX(IF($B1913="Oui - sans lien de dépendance",MIN(2258,E1913,$D1913)*overallRate,MIN(2258,E1913)*overallRate),ROUND(MAX(IF($B1913="Non - avec lien de dépendance",0,MIN((0.75*E1913),1694)),MIN(E1913,(0.75*$D1913),1694)),2)),IF($B1913="Non - avec lien de dépendance",MIN(1129,E1913,$D1913)*overallRate,MIN(2258,E1913)*overallRate)))))</f>
        <v>Effectuez l’étape 1</v>
      </c>
      <c r="H1913" s="68" t="str">
        <f>IF(ISTEXT(overallRate),"Effectuez l’étape 1",IF($C1913="Yes","Use Step 2a) Weekly for employees on leave with pay",IF(OR(COUNT($D1913,F1913)&lt;&gt;2,overallRate=0),0,IF(revenueReduction&gt;0.3,MAX(IF($B1913="Oui - sans lien de dépendance",MIN(2258,F1913,$D1913)*overallRate,MIN(2258,F1913)*overallRate),ROUND(MAX(IF($B1913="Non - avec lien de dépendance",0,MIN((0.75*F1913),1694)),MIN(F1913,(0.75*$D1913),1694)),2)),IF($B1913="Non - avec lien de dépendance",MIN(1129,F1913,$D1913)*overallRate,MIN(2258,F1913)*overallRate)))))</f>
        <v>Effectuez l’étape 1</v>
      </c>
      <c r="I1913" s="3">
        <f t="shared" si="29"/>
        <v>0</v>
      </c>
    </row>
    <row r="1914" spans="7:9" x14ac:dyDescent="0.5">
      <c r="G1914" s="68" t="str">
        <f>IF(ISTEXT(overallRate),"Effectuez l’étape 1",IF($C1914="Yes","Use Step 2a) Weekly for employees on leave with pay",IF(OR(COUNT($D1914,E1914)&lt;&gt;2,overallRate=0),0,IF(revenueReduction&gt;0.3,MAX(IF($B1914="Oui - sans lien de dépendance",MIN(2258,E1914,$D1914)*overallRate,MIN(2258,E1914)*overallRate),ROUND(MAX(IF($B1914="Non - avec lien de dépendance",0,MIN((0.75*E1914),1694)),MIN(E1914,(0.75*$D1914),1694)),2)),IF($B1914="Non - avec lien de dépendance",MIN(1129,E1914,$D1914)*overallRate,MIN(2258,E1914)*overallRate)))))</f>
        <v>Effectuez l’étape 1</v>
      </c>
      <c r="H1914" s="68" t="str">
        <f>IF(ISTEXT(overallRate),"Effectuez l’étape 1",IF($C1914="Yes","Use Step 2a) Weekly for employees on leave with pay",IF(OR(COUNT($D1914,F1914)&lt;&gt;2,overallRate=0),0,IF(revenueReduction&gt;0.3,MAX(IF($B1914="Oui - sans lien de dépendance",MIN(2258,F1914,$D1914)*overallRate,MIN(2258,F1914)*overallRate),ROUND(MAX(IF($B1914="Non - avec lien de dépendance",0,MIN((0.75*F1914),1694)),MIN(F1914,(0.75*$D1914),1694)),2)),IF($B1914="Non - avec lien de dépendance",MIN(1129,F1914,$D1914)*overallRate,MIN(2258,F1914)*overallRate)))))</f>
        <v>Effectuez l’étape 1</v>
      </c>
      <c r="I1914" s="3">
        <f t="shared" si="29"/>
        <v>0</v>
      </c>
    </row>
    <row r="1915" spans="7:9" x14ac:dyDescent="0.5">
      <c r="G1915" s="68" t="str">
        <f>IF(ISTEXT(overallRate),"Effectuez l’étape 1",IF($C1915="Yes","Use Step 2a) Weekly for employees on leave with pay",IF(OR(COUNT($D1915,E1915)&lt;&gt;2,overallRate=0),0,IF(revenueReduction&gt;0.3,MAX(IF($B1915="Oui - sans lien de dépendance",MIN(2258,E1915,$D1915)*overallRate,MIN(2258,E1915)*overallRate),ROUND(MAX(IF($B1915="Non - avec lien de dépendance",0,MIN((0.75*E1915),1694)),MIN(E1915,(0.75*$D1915),1694)),2)),IF($B1915="Non - avec lien de dépendance",MIN(1129,E1915,$D1915)*overallRate,MIN(2258,E1915)*overallRate)))))</f>
        <v>Effectuez l’étape 1</v>
      </c>
      <c r="H1915" s="68" t="str">
        <f>IF(ISTEXT(overallRate),"Effectuez l’étape 1",IF($C1915="Yes","Use Step 2a) Weekly for employees on leave with pay",IF(OR(COUNT($D1915,F1915)&lt;&gt;2,overallRate=0),0,IF(revenueReduction&gt;0.3,MAX(IF($B1915="Oui - sans lien de dépendance",MIN(2258,F1915,$D1915)*overallRate,MIN(2258,F1915)*overallRate),ROUND(MAX(IF($B1915="Non - avec lien de dépendance",0,MIN((0.75*F1915),1694)),MIN(F1915,(0.75*$D1915),1694)),2)),IF($B1915="Non - avec lien de dépendance",MIN(1129,F1915,$D1915)*overallRate,MIN(2258,F1915)*overallRate)))))</f>
        <v>Effectuez l’étape 1</v>
      </c>
      <c r="I1915" s="3">
        <f t="shared" si="29"/>
        <v>0</v>
      </c>
    </row>
    <row r="1916" spans="7:9" x14ac:dyDescent="0.5">
      <c r="G1916" s="68" t="str">
        <f>IF(ISTEXT(overallRate),"Effectuez l’étape 1",IF($C1916="Yes","Use Step 2a) Weekly for employees on leave with pay",IF(OR(COUNT($D1916,E1916)&lt;&gt;2,overallRate=0),0,IF(revenueReduction&gt;0.3,MAX(IF($B1916="Oui - sans lien de dépendance",MIN(2258,E1916,$D1916)*overallRate,MIN(2258,E1916)*overallRate),ROUND(MAX(IF($B1916="Non - avec lien de dépendance",0,MIN((0.75*E1916),1694)),MIN(E1916,(0.75*$D1916),1694)),2)),IF($B1916="Non - avec lien de dépendance",MIN(1129,E1916,$D1916)*overallRate,MIN(2258,E1916)*overallRate)))))</f>
        <v>Effectuez l’étape 1</v>
      </c>
      <c r="H1916" s="68" t="str">
        <f>IF(ISTEXT(overallRate),"Effectuez l’étape 1",IF($C1916="Yes","Use Step 2a) Weekly for employees on leave with pay",IF(OR(COUNT($D1916,F1916)&lt;&gt;2,overallRate=0),0,IF(revenueReduction&gt;0.3,MAX(IF($B1916="Oui - sans lien de dépendance",MIN(2258,F1916,$D1916)*overallRate,MIN(2258,F1916)*overallRate),ROUND(MAX(IF($B1916="Non - avec lien de dépendance",0,MIN((0.75*F1916),1694)),MIN(F1916,(0.75*$D1916),1694)),2)),IF($B1916="Non - avec lien de dépendance",MIN(1129,F1916,$D1916)*overallRate,MIN(2258,F1916)*overallRate)))))</f>
        <v>Effectuez l’étape 1</v>
      </c>
      <c r="I1916" s="3">
        <f t="shared" si="29"/>
        <v>0</v>
      </c>
    </row>
    <row r="1917" spans="7:9" x14ac:dyDescent="0.5">
      <c r="G1917" s="68" t="str">
        <f>IF(ISTEXT(overallRate),"Effectuez l’étape 1",IF($C1917="Yes","Use Step 2a) Weekly for employees on leave with pay",IF(OR(COUNT($D1917,E1917)&lt;&gt;2,overallRate=0),0,IF(revenueReduction&gt;0.3,MAX(IF($B1917="Oui - sans lien de dépendance",MIN(2258,E1917,$D1917)*overallRate,MIN(2258,E1917)*overallRate),ROUND(MAX(IF($B1917="Non - avec lien de dépendance",0,MIN((0.75*E1917),1694)),MIN(E1917,(0.75*$D1917),1694)),2)),IF($B1917="Non - avec lien de dépendance",MIN(1129,E1917,$D1917)*overallRate,MIN(2258,E1917)*overallRate)))))</f>
        <v>Effectuez l’étape 1</v>
      </c>
      <c r="H1917" s="68" t="str">
        <f>IF(ISTEXT(overallRate),"Effectuez l’étape 1",IF($C1917="Yes","Use Step 2a) Weekly for employees on leave with pay",IF(OR(COUNT($D1917,F1917)&lt;&gt;2,overallRate=0),0,IF(revenueReduction&gt;0.3,MAX(IF($B1917="Oui - sans lien de dépendance",MIN(2258,F1917,$D1917)*overallRate,MIN(2258,F1917)*overallRate),ROUND(MAX(IF($B1917="Non - avec lien de dépendance",0,MIN((0.75*F1917),1694)),MIN(F1917,(0.75*$D1917),1694)),2)),IF($B1917="Non - avec lien de dépendance",MIN(1129,F1917,$D1917)*overallRate,MIN(2258,F1917)*overallRate)))))</f>
        <v>Effectuez l’étape 1</v>
      </c>
      <c r="I1917" s="3">
        <f t="shared" si="29"/>
        <v>0</v>
      </c>
    </row>
    <row r="1918" spans="7:9" x14ac:dyDescent="0.5">
      <c r="G1918" s="68" t="str">
        <f>IF(ISTEXT(overallRate),"Effectuez l’étape 1",IF($C1918="Yes","Use Step 2a) Weekly for employees on leave with pay",IF(OR(COUNT($D1918,E1918)&lt;&gt;2,overallRate=0),0,IF(revenueReduction&gt;0.3,MAX(IF($B1918="Oui - sans lien de dépendance",MIN(2258,E1918,$D1918)*overallRate,MIN(2258,E1918)*overallRate),ROUND(MAX(IF($B1918="Non - avec lien de dépendance",0,MIN((0.75*E1918),1694)),MIN(E1918,(0.75*$D1918),1694)),2)),IF($B1918="Non - avec lien de dépendance",MIN(1129,E1918,$D1918)*overallRate,MIN(2258,E1918)*overallRate)))))</f>
        <v>Effectuez l’étape 1</v>
      </c>
      <c r="H1918" s="68" t="str">
        <f>IF(ISTEXT(overallRate),"Effectuez l’étape 1",IF($C1918="Yes","Use Step 2a) Weekly for employees on leave with pay",IF(OR(COUNT($D1918,F1918)&lt;&gt;2,overallRate=0),0,IF(revenueReduction&gt;0.3,MAX(IF($B1918="Oui - sans lien de dépendance",MIN(2258,F1918,$D1918)*overallRate,MIN(2258,F1918)*overallRate),ROUND(MAX(IF($B1918="Non - avec lien de dépendance",0,MIN((0.75*F1918),1694)),MIN(F1918,(0.75*$D1918),1694)),2)),IF($B1918="Non - avec lien de dépendance",MIN(1129,F1918,$D1918)*overallRate,MIN(2258,F1918)*overallRate)))))</f>
        <v>Effectuez l’étape 1</v>
      </c>
      <c r="I1918" s="3">
        <f t="shared" si="29"/>
        <v>0</v>
      </c>
    </row>
    <row r="1919" spans="7:9" x14ac:dyDescent="0.5">
      <c r="G1919" s="68" t="str">
        <f>IF(ISTEXT(overallRate),"Effectuez l’étape 1",IF($C1919="Yes","Use Step 2a) Weekly for employees on leave with pay",IF(OR(COUNT($D1919,E1919)&lt;&gt;2,overallRate=0),0,IF(revenueReduction&gt;0.3,MAX(IF($B1919="Oui - sans lien de dépendance",MIN(2258,E1919,$D1919)*overallRate,MIN(2258,E1919)*overallRate),ROUND(MAX(IF($B1919="Non - avec lien de dépendance",0,MIN((0.75*E1919),1694)),MIN(E1919,(0.75*$D1919),1694)),2)),IF($B1919="Non - avec lien de dépendance",MIN(1129,E1919,$D1919)*overallRate,MIN(2258,E1919)*overallRate)))))</f>
        <v>Effectuez l’étape 1</v>
      </c>
      <c r="H1919" s="68" t="str">
        <f>IF(ISTEXT(overallRate),"Effectuez l’étape 1",IF($C1919="Yes","Use Step 2a) Weekly for employees on leave with pay",IF(OR(COUNT($D1919,F1919)&lt;&gt;2,overallRate=0),0,IF(revenueReduction&gt;0.3,MAX(IF($B1919="Oui - sans lien de dépendance",MIN(2258,F1919,$D1919)*overallRate,MIN(2258,F1919)*overallRate),ROUND(MAX(IF($B1919="Non - avec lien de dépendance",0,MIN((0.75*F1919),1694)),MIN(F1919,(0.75*$D1919),1694)),2)),IF($B1919="Non - avec lien de dépendance",MIN(1129,F1919,$D1919)*overallRate,MIN(2258,F1919)*overallRate)))))</f>
        <v>Effectuez l’étape 1</v>
      </c>
      <c r="I1919" s="3">
        <f t="shared" si="29"/>
        <v>0</v>
      </c>
    </row>
    <row r="1920" spans="7:9" x14ac:dyDescent="0.5">
      <c r="G1920" s="68" t="str">
        <f>IF(ISTEXT(overallRate),"Effectuez l’étape 1",IF($C1920="Yes","Use Step 2a) Weekly for employees on leave with pay",IF(OR(COUNT($D1920,E1920)&lt;&gt;2,overallRate=0),0,IF(revenueReduction&gt;0.3,MAX(IF($B1920="Oui - sans lien de dépendance",MIN(2258,E1920,$D1920)*overallRate,MIN(2258,E1920)*overallRate),ROUND(MAX(IF($B1920="Non - avec lien de dépendance",0,MIN((0.75*E1920),1694)),MIN(E1920,(0.75*$D1920),1694)),2)),IF($B1920="Non - avec lien de dépendance",MIN(1129,E1920,$D1920)*overallRate,MIN(2258,E1920)*overallRate)))))</f>
        <v>Effectuez l’étape 1</v>
      </c>
      <c r="H1920" s="68" t="str">
        <f>IF(ISTEXT(overallRate),"Effectuez l’étape 1",IF($C1920="Yes","Use Step 2a) Weekly for employees on leave with pay",IF(OR(COUNT($D1920,F1920)&lt;&gt;2,overallRate=0),0,IF(revenueReduction&gt;0.3,MAX(IF($B1920="Oui - sans lien de dépendance",MIN(2258,F1920,$D1920)*overallRate,MIN(2258,F1920)*overallRate),ROUND(MAX(IF($B1920="Non - avec lien de dépendance",0,MIN((0.75*F1920),1694)),MIN(F1920,(0.75*$D1920),1694)),2)),IF($B1920="Non - avec lien de dépendance",MIN(1129,F1920,$D1920)*overallRate,MIN(2258,F1920)*overallRate)))))</f>
        <v>Effectuez l’étape 1</v>
      </c>
      <c r="I1920" s="3">
        <f t="shared" si="29"/>
        <v>0</v>
      </c>
    </row>
    <row r="1921" spans="7:9" x14ac:dyDescent="0.5">
      <c r="G1921" s="68" t="str">
        <f>IF(ISTEXT(overallRate),"Effectuez l’étape 1",IF($C1921="Yes","Use Step 2a) Weekly for employees on leave with pay",IF(OR(COUNT($D1921,E1921)&lt;&gt;2,overallRate=0),0,IF(revenueReduction&gt;0.3,MAX(IF($B1921="Oui - sans lien de dépendance",MIN(2258,E1921,$D1921)*overallRate,MIN(2258,E1921)*overallRate),ROUND(MAX(IF($B1921="Non - avec lien de dépendance",0,MIN((0.75*E1921),1694)),MIN(E1921,(0.75*$D1921),1694)),2)),IF($B1921="Non - avec lien de dépendance",MIN(1129,E1921,$D1921)*overallRate,MIN(2258,E1921)*overallRate)))))</f>
        <v>Effectuez l’étape 1</v>
      </c>
      <c r="H1921" s="68" t="str">
        <f>IF(ISTEXT(overallRate),"Effectuez l’étape 1",IF($C1921="Yes","Use Step 2a) Weekly for employees on leave with pay",IF(OR(COUNT($D1921,F1921)&lt;&gt;2,overallRate=0),0,IF(revenueReduction&gt;0.3,MAX(IF($B1921="Oui - sans lien de dépendance",MIN(2258,F1921,$D1921)*overallRate,MIN(2258,F1921)*overallRate),ROUND(MAX(IF($B1921="Non - avec lien de dépendance",0,MIN((0.75*F1921),1694)),MIN(F1921,(0.75*$D1921),1694)),2)),IF($B1921="Non - avec lien de dépendance",MIN(1129,F1921,$D1921)*overallRate,MIN(2258,F1921)*overallRate)))))</f>
        <v>Effectuez l’étape 1</v>
      </c>
      <c r="I1921" s="3">
        <f t="shared" si="29"/>
        <v>0</v>
      </c>
    </row>
    <row r="1922" spans="7:9" x14ac:dyDescent="0.5">
      <c r="G1922" s="68" t="str">
        <f>IF(ISTEXT(overallRate),"Effectuez l’étape 1",IF($C1922="Yes","Use Step 2a) Weekly for employees on leave with pay",IF(OR(COUNT($D1922,E1922)&lt;&gt;2,overallRate=0),0,IF(revenueReduction&gt;0.3,MAX(IF($B1922="Oui - sans lien de dépendance",MIN(2258,E1922,$D1922)*overallRate,MIN(2258,E1922)*overallRate),ROUND(MAX(IF($B1922="Non - avec lien de dépendance",0,MIN((0.75*E1922),1694)),MIN(E1922,(0.75*$D1922),1694)),2)),IF($B1922="Non - avec lien de dépendance",MIN(1129,E1922,$D1922)*overallRate,MIN(2258,E1922)*overallRate)))))</f>
        <v>Effectuez l’étape 1</v>
      </c>
      <c r="H1922" s="68" t="str">
        <f>IF(ISTEXT(overallRate),"Effectuez l’étape 1",IF($C1922="Yes","Use Step 2a) Weekly for employees on leave with pay",IF(OR(COUNT($D1922,F1922)&lt;&gt;2,overallRate=0),0,IF(revenueReduction&gt;0.3,MAX(IF($B1922="Oui - sans lien de dépendance",MIN(2258,F1922,$D1922)*overallRate,MIN(2258,F1922)*overallRate),ROUND(MAX(IF($B1922="Non - avec lien de dépendance",0,MIN((0.75*F1922),1694)),MIN(F1922,(0.75*$D1922),1694)),2)),IF($B1922="Non - avec lien de dépendance",MIN(1129,F1922,$D1922)*overallRate,MIN(2258,F1922)*overallRate)))))</f>
        <v>Effectuez l’étape 1</v>
      </c>
      <c r="I1922" s="3">
        <f t="shared" si="29"/>
        <v>0</v>
      </c>
    </row>
    <row r="1923" spans="7:9" x14ac:dyDescent="0.5">
      <c r="G1923" s="68" t="str">
        <f>IF(ISTEXT(overallRate),"Effectuez l’étape 1",IF($C1923="Yes","Use Step 2a) Weekly for employees on leave with pay",IF(OR(COUNT($D1923,E1923)&lt;&gt;2,overallRate=0),0,IF(revenueReduction&gt;0.3,MAX(IF($B1923="Oui - sans lien de dépendance",MIN(2258,E1923,$D1923)*overallRate,MIN(2258,E1923)*overallRate),ROUND(MAX(IF($B1923="Non - avec lien de dépendance",0,MIN((0.75*E1923),1694)),MIN(E1923,(0.75*$D1923),1694)),2)),IF($B1923="Non - avec lien de dépendance",MIN(1129,E1923,$D1923)*overallRate,MIN(2258,E1923)*overallRate)))))</f>
        <v>Effectuez l’étape 1</v>
      </c>
      <c r="H1923" s="68" t="str">
        <f>IF(ISTEXT(overallRate),"Effectuez l’étape 1",IF($C1923="Yes","Use Step 2a) Weekly for employees on leave with pay",IF(OR(COUNT($D1923,F1923)&lt;&gt;2,overallRate=0),0,IF(revenueReduction&gt;0.3,MAX(IF($B1923="Oui - sans lien de dépendance",MIN(2258,F1923,$D1923)*overallRate,MIN(2258,F1923)*overallRate),ROUND(MAX(IF($B1923="Non - avec lien de dépendance",0,MIN((0.75*F1923),1694)),MIN(F1923,(0.75*$D1923),1694)),2)),IF($B1923="Non - avec lien de dépendance",MIN(1129,F1923,$D1923)*overallRate,MIN(2258,F1923)*overallRate)))))</f>
        <v>Effectuez l’étape 1</v>
      </c>
      <c r="I1923" s="3">
        <f t="shared" si="29"/>
        <v>0</v>
      </c>
    </row>
    <row r="1924" spans="7:9" x14ac:dyDescent="0.5">
      <c r="G1924" s="68" t="str">
        <f>IF(ISTEXT(overallRate),"Effectuez l’étape 1",IF($C1924="Yes","Use Step 2a) Weekly for employees on leave with pay",IF(OR(COUNT($D1924,E1924)&lt;&gt;2,overallRate=0),0,IF(revenueReduction&gt;0.3,MAX(IF($B1924="Oui - sans lien de dépendance",MIN(2258,E1924,$D1924)*overallRate,MIN(2258,E1924)*overallRate),ROUND(MAX(IF($B1924="Non - avec lien de dépendance",0,MIN((0.75*E1924),1694)),MIN(E1924,(0.75*$D1924),1694)),2)),IF($B1924="Non - avec lien de dépendance",MIN(1129,E1924,$D1924)*overallRate,MIN(2258,E1924)*overallRate)))))</f>
        <v>Effectuez l’étape 1</v>
      </c>
      <c r="H1924" s="68" t="str">
        <f>IF(ISTEXT(overallRate),"Effectuez l’étape 1",IF($C1924="Yes","Use Step 2a) Weekly for employees on leave with pay",IF(OR(COUNT($D1924,F1924)&lt;&gt;2,overallRate=0),0,IF(revenueReduction&gt;0.3,MAX(IF($B1924="Oui - sans lien de dépendance",MIN(2258,F1924,$D1924)*overallRate,MIN(2258,F1924)*overallRate),ROUND(MAX(IF($B1924="Non - avec lien de dépendance",0,MIN((0.75*F1924),1694)),MIN(F1924,(0.75*$D1924),1694)),2)),IF($B1924="Non - avec lien de dépendance",MIN(1129,F1924,$D1924)*overallRate,MIN(2258,F1924)*overallRate)))))</f>
        <v>Effectuez l’étape 1</v>
      </c>
      <c r="I1924" s="3">
        <f t="shared" si="29"/>
        <v>0</v>
      </c>
    </row>
    <row r="1925" spans="7:9" x14ac:dyDescent="0.5">
      <c r="G1925" s="68" t="str">
        <f>IF(ISTEXT(overallRate),"Effectuez l’étape 1",IF($C1925="Yes","Use Step 2a) Weekly for employees on leave with pay",IF(OR(COUNT($D1925,E1925)&lt;&gt;2,overallRate=0),0,IF(revenueReduction&gt;0.3,MAX(IF($B1925="Oui - sans lien de dépendance",MIN(2258,E1925,$D1925)*overallRate,MIN(2258,E1925)*overallRate),ROUND(MAX(IF($B1925="Non - avec lien de dépendance",0,MIN((0.75*E1925),1694)),MIN(E1925,(0.75*$D1925),1694)),2)),IF($B1925="Non - avec lien de dépendance",MIN(1129,E1925,$D1925)*overallRate,MIN(2258,E1925)*overallRate)))))</f>
        <v>Effectuez l’étape 1</v>
      </c>
      <c r="H1925" s="68" t="str">
        <f>IF(ISTEXT(overallRate),"Effectuez l’étape 1",IF($C1925="Yes","Use Step 2a) Weekly for employees on leave with pay",IF(OR(COUNT($D1925,F1925)&lt;&gt;2,overallRate=0),0,IF(revenueReduction&gt;0.3,MAX(IF($B1925="Oui - sans lien de dépendance",MIN(2258,F1925,$D1925)*overallRate,MIN(2258,F1925)*overallRate),ROUND(MAX(IF($B1925="Non - avec lien de dépendance",0,MIN((0.75*F1925),1694)),MIN(F1925,(0.75*$D1925),1694)),2)),IF($B1925="Non - avec lien de dépendance",MIN(1129,F1925,$D1925)*overallRate,MIN(2258,F1925)*overallRate)))))</f>
        <v>Effectuez l’étape 1</v>
      </c>
      <c r="I1925" s="3">
        <f t="shared" si="29"/>
        <v>0</v>
      </c>
    </row>
    <row r="1926" spans="7:9" x14ac:dyDescent="0.5">
      <c r="G1926" s="68" t="str">
        <f>IF(ISTEXT(overallRate),"Effectuez l’étape 1",IF($C1926="Yes","Use Step 2a) Weekly for employees on leave with pay",IF(OR(COUNT($D1926,E1926)&lt;&gt;2,overallRate=0),0,IF(revenueReduction&gt;0.3,MAX(IF($B1926="Oui - sans lien de dépendance",MIN(2258,E1926,$D1926)*overallRate,MIN(2258,E1926)*overallRate),ROUND(MAX(IF($B1926="Non - avec lien de dépendance",0,MIN((0.75*E1926),1694)),MIN(E1926,(0.75*$D1926),1694)),2)),IF($B1926="Non - avec lien de dépendance",MIN(1129,E1926,$D1926)*overallRate,MIN(2258,E1926)*overallRate)))))</f>
        <v>Effectuez l’étape 1</v>
      </c>
      <c r="H1926" s="68" t="str">
        <f>IF(ISTEXT(overallRate),"Effectuez l’étape 1",IF($C1926="Yes","Use Step 2a) Weekly for employees on leave with pay",IF(OR(COUNT($D1926,F1926)&lt;&gt;2,overallRate=0),0,IF(revenueReduction&gt;0.3,MAX(IF($B1926="Oui - sans lien de dépendance",MIN(2258,F1926,$D1926)*overallRate,MIN(2258,F1926)*overallRate),ROUND(MAX(IF($B1926="Non - avec lien de dépendance",0,MIN((0.75*F1926),1694)),MIN(F1926,(0.75*$D1926),1694)),2)),IF($B1926="Non - avec lien de dépendance",MIN(1129,F1926,$D1926)*overallRate,MIN(2258,F1926)*overallRate)))))</f>
        <v>Effectuez l’étape 1</v>
      </c>
      <c r="I1926" s="3">
        <f t="shared" si="29"/>
        <v>0</v>
      </c>
    </row>
    <row r="1927" spans="7:9" x14ac:dyDescent="0.5">
      <c r="G1927" s="68" t="str">
        <f>IF(ISTEXT(overallRate),"Effectuez l’étape 1",IF($C1927="Yes","Use Step 2a) Weekly for employees on leave with pay",IF(OR(COUNT($D1927,E1927)&lt;&gt;2,overallRate=0),0,IF(revenueReduction&gt;0.3,MAX(IF($B1927="Oui - sans lien de dépendance",MIN(2258,E1927,$D1927)*overallRate,MIN(2258,E1927)*overallRate),ROUND(MAX(IF($B1927="Non - avec lien de dépendance",0,MIN((0.75*E1927),1694)),MIN(E1927,(0.75*$D1927),1694)),2)),IF($B1927="Non - avec lien de dépendance",MIN(1129,E1927,$D1927)*overallRate,MIN(2258,E1927)*overallRate)))))</f>
        <v>Effectuez l’étape 1</v>
      </c>
      <c r="H1927" s="68" t="str">
        <f>IF(ISTEXT(overallRate),"Effectuez l’étape 1",IF($C1927="Yes","Use Step 2a) Weekly for employees on leave with pay",IF(OR(COUNT($D1927,F1927)&lt;&gt;2,overallRate=0),0,IF(revenueReduction&gt;0.3,MAX(IF($B1927="Oui - sans lien de dépendance",MIN(2258,F1927,$D1927)*overallRate,MIN(2258,F1927)*overallRate),ROUND(MAX(IF($B1927="Non - avec lien de dépendance",0,MIN((0.75*F1927),1694)),MIN(F1927,(0.75*$D1927),1694)),2)),IF($B1927="Non - avec lien de dépendance",MIN(1129,F1927,$D1927)*overallRate,MIN(2258,F1927)*overallRate)))))</f>
        <v>Effectuez l’étape 1</v>
      </c>
      <c r="I1927" s="3">
        <f t="shared" ref="I1927:I1990" si="30">IF(AND(COUNT(B1927:F1927)&gt;0,OR(COUNT(D1927:F1927)&lt;&gt;3,ISBLANK(B1927))),"Fill out all amounts",IF(COUNTIF(E1927:F1927,0)&gt;0,0,SUM(G1927:H1927)))</f>
        <v>0</v>
      </c>
    </row>
    <row r="1928" spans="7:9" x14ac:dyDescent="0.5">
      <c r="G1928" s="68" t="str">
        <f>IF(ISTEXT(overallRate),"Effectuez l’étape 1",IF($C1928="Yes","Use Step 2a) Weekly for employees on leave with pay",IF(OR(COUNT($D1928,E1928)&lt;&gt;2,overallRate=0),0,IF(revenueReduction&gt;0.3,MAX(IF($B1928="Oui - sans lien de dépendance",MIN(2258,E1928,$D1928)*overallRate,MIN(2258,E1928)*overallRate),ROUND(MAX(IF($B1928="Non - avec lien de dépendance",0,MIN((0.75*E1928),1694)),MIN(E1928,(0.75*$D1928),1694)),2)),IF($B1928="Non - avec lien de dépendance",MIN(1129,E1928,$D1928)*overallRate,MIN(2258,E1928)*overallRate)))))</f>
        <v>Effectuez l’étape 1</v>
      </c>
      <c r="H1928" s="68" t="str">
        <f>IF(ISTEXT(overallRate),"Effectuez l’étape 1",IF($C1928="Yes","Use Step 2a) Weekly for employees on leave with pay",IF(OR(COUNT($D1928,F1928)&lt;&gt;2,overallRate=0),0,IF(revenueReduction&gt;0.3,MAX(IF($B1928="Oui - sans lien de dépendance",MIN(2258,F1928,$D1928)*overallRate,MIN(2258,F1928)*overallRate),ROUND(MAX(IF($B1928="Non - avec lien de dépendance",0,MIN((0.75*F1928),1694)),MIN(F1928,(0.75*$D1928),1694)),2)),IF($B1928="Non - avec lien de dépendance",MIN(1129,F1928,$D1928)*overallRate,MIN(2258,F1928)*overallRate)))))</f>
        <v>Effectuez l’étape 1</v>
      </c>
      <c r="I1928" s="3">
        <f t="shared" si="30"/>
        <v>0</v>
      </c>
    </row>
    <row r="1929" spans="7:9" x14ac:dyDescent="0.5">
      <c r="G1929" s="68" t="str">
        <f>IF(ISTEXT(overallRate),"Effectuez l’étape 1",IF($C1929="Yes","Use Step 2a) Weekly for employees on leave with pay",IF(OR(COUNT($D1929,E1929)&lt;&gt;2,overallRate=0),0,IF(revenueReduction&gt;0.3,MAX(IF($B1929="Oui - sans lien de dépendance",MIN(2258,E1929,$D1929)*overallRate,MIN(2258,E1929)*overallRate),ROUND(MAX(IF($B1929="Non - avec lien de dépendance",0,MIN((0.75*E1929),1694)),MIN(E1929,(0.75*$D1929),1694)),2)),IF($B1929="Non - avec lien de dépendance",MIN(1129,E1929,$D1929)*overallRate,MIN(2258,E1929)*overallRate)))))</f>
        <v>Effectuez l’étape 1</v>
      </c>
      <c r="H1929" s="68" t="str">
        <f>IF(ISTEXT(overallRate),"Effectuez l’étape 1",IF($C1929="Yes","Use Step 2a) Weekly for employees on leave with pay",IF(OR(COUNT($D1929,F1929)&lt;&gt;2,overallRate=0),0,IF(revenueReduction&gt;0.3,MAX(IF($B1929="Oui - sans lien de dépendance",MIN(2258,F1929,$D1929)*overallRate,MIN(2258,F1929)*overallRate),ROUND(MAX(IF($B1929="Non - avec lien de dépendance",0,MIN((0.75*F1929),1694)),MIN(F1929,(0.75*$D1929),1694)),2)),IF($B1929="Non - avec lien de dépendance",MIN(1129,F1929,$D1929)*overallRate,MIN(2258,F1929)*overallRate)))))</f>
        <v>Effectuez l’étape 1</v>
      </c>
      <c r="I1929" s="3">
        <f t="shared" si="30"/>
        <v>0</v>
      </c>
    </row>
    <row r="1930" spans="7:9" x14ac:dyDescent="0.5">
      <c r="G1930" s="68" t="str">
        <f>IF(ISTEXT(overallRate),"Effectuez l’étape 1",IF($C1930="Yes","Use Step 2a) Weekly for employees on leave with pay",IF(OR(COUNT($D1930,E1930)&lt;&gt;2,overallRate=0),0,IF(revenueReduction&gt;0.3,MAX(IF($B1930="Oui - sans lien de dépendance",MIN(2258,E1930,$D1930)*overallRate,MIN(2258,E1930)*overallRate),ROUND(MAX(IF($B1930="Non - avec lien de dépendance",0,MIN((0.75*E1930),1694)),MIN(E1930,(0.75*$D1930),1694)),2)),IF($B1930="Non - avec lien de dépendance",MIN(1129,E1930,$D1930)*overallRate,MIN(2258,E1930)*overallRate)))))</f>
        <v>Effectuez l’étape 1</v>
      </c>
      <c r="H1930" s="68" t="str">
        <f>IF(ISTEXT(overallRate),"Effectuez l’étape 1",IF($C1930="Yes","Use Step 2a) Weekly for employees on leave with pay",IF(OR(COUNT($D1930,F1930)&lt;&gt;2,overallRate=0),0,IF(revenueReduction&gt;0.3,MAX(IF($B1930="Oui - sans lien de dépendance",MIN(2258,F1930,$D1930)*overallRate,MIN(2258,F1930)*overallRate),ROUND(MAX(IF($B1930="Non - avec lien de dépendance",0,MIN((0.75*F1930),1694)),MIN(F1930,(0.75*$D1930),1694)),2)),IF($B1930="Non - avec lien de dépendance",MIN(1129,F1930,$D1930)*overallRate,MIN(2258,F1930)*overallRate)))))</f>
        <v>Effectuez l’étape 1</v>
      </c>
      <c r="I1930" s="3">
        <f t="shared" si="30"/>
        <v>0</v>
      </c>
    </row>
    <row r="1931" spans="7:9" x14ac:dyDescent="0.5">
      <c r="G1931" s="68" t="str">
        <f>IF(ISTEXT(overallRate),"Effectuez l’étape 1",IF($C1931="Yes","Use Step 2a) Weekly for employees on leave with pay",IF(OR(COUNT($D1931,E1931)&lt;&gt;2,overallRate=0),0,IF(revenueReduction&gt;0.3,MAX(IF($B1931="Oui - sans lien de dépendance",MIN(2258,E1931,$D1931)*overallRate,MIN(2258,E1931)*overallRate),ROUND(MAX(IF($B1931="Non - avec lien de dépendance",0,MIN((0.75*E1931),1694)),MIN(E1931,(0.75*$D1931),1694)),2)),IF($B1931="Non - avec lien de dépendance",MIN(1129,E1931,$D1931)*overallRate,MIN(2258,E1931)*overallRate)))))</f>
        <v>Effectuez l’étape 1</v>
      </c>
      <c r="H1931" s="68" t="str">
        <f>IF(ISTEXT(overallRate),"Effectuez l’étape 1",IF($C1931="Yes","Use Step 2a) Weekly for employees on leave with pay",IF(OR(COUNT($D1931,F1931)&lt;&gt;2,overallRate=0),0,IF(revenueReduction&gt;0.3,MAX(IF($B1931="Oui - sans lien de dépendance",MIN(2258,F1931,$D1931)*overallRate,MIN(2258,F1931)*overallRate),ROUND(MAX(IF($B1931="Non - avec lien de dépendance",0,MIN((0.75*F1931),1694)),MIN(F1931,(0.75*$D1931),1694)),2)),IF($B1931="Non - avec lien de dépendance",MIN(1129,F1931,$D1931)*overallRate,MIN(2258,F1931)*overallRate)))))</f>
        <v>Effectuez l’étape 1</v>
      </c>
      <c r="I1931" s="3">
        <f t="shared" si="30"/>
        <v>0</v>
      </c>
    </row>
    <row r="1932" spans="7:9" x14ac:dyDescent="0.5">
      <c r="G1932" s="68" t="str">
        <f>IF(ISTEXT(overallRate),"Effectuez l’étape 1",IF($C1932="Yes","Use Step 2a) Weekly for employees on leave with pay",IF(OR(COUNT($D1932,E1932)&lt;&gt;2,overallRate=0),0,IF(revenueReduction&gt;0.3,MAX(IF($B1932="Oui - sans lien de dépendance",MIN(2258,E1932,$D1932)*overallRate,MIN(2258,E1932)*overallRate),ROUND(MAX(IF($B1932="Non - avec lien de dépendance",0,MIN((0.75*E1932),1694)),MIN(E1932,(0.75*$D1932),1694)),2)),IF($B1932="Non - avec lien de dépendance",MIN(1129,E1932,$D1932)*overallRate,MIN(2258,E1932)*overallRate)))))</f>
        <v>Effectuez l’étape 1</v>
      </c>
      <c r="H1932" s="68" t="str">
        <f>IF(ISTEXT(overallRate),"Effectuez l’étape 1",IF($C1932="Yes","Use Step 2a) Weekly for employees on leave with pay",IF(OR(COUNT($D1932,F1932)&lt;&gt;2,overallRate=0),0,IF(revenueReduction&gt;0.3,MAX(IF($B1932="Oui - sans lien de dépendance",MIN(2258,F1932,$D1932)*overallRate,MIN(2258,F1932)*overallRate),ROUND(MAX(IF($B1932="Non - avec lien de dépendance",0,MIN((0.75*F1932),1694)),MIN(F1932,(0.75*$D1932),1694)),2)),IF($B1932="Non - avec lien de dépendance",MIN(1129,F1932,$D1932)*overallRate,MIN(2258,F1932)*overallRate)))))</f>
        <v>Effectuez l’étape 1</v>
      </c>
      <c r="I1932" s="3">
        <f t="shared" si="30"/>
        <v>0</v>
      </c>
    </row>
    <row r="1933" spans="7:9" x14ac:dyDescent="0.5">
      <c r="G1933" s="68" t="str">
        <f>IF(ISTEXT(overallRate),"Effectuez l’étape 1",IF($C1933="Yes","Use Step 2a) Weekly for employees on leave with pay",IF(OR(COUNT($D1933,E1933)&lt;&gt;2,overallRate=0),0,IF(revenueReduction&gt;0.3,MAX(IF($B1933="Oui - sans lien de dépendance",MIN(2258,E1933,$D1933)*overallRate,MIN(2258,E1933)*overallRate),ROUND(MAX(IF($B1933="Non - avec lien de dépendance",0,MIN((0.75*E1933),1694)),MIN(E1933,(0.75*$D1933),1694)),2)),IF($B1933="Non - avec lien de dépendance",MIN(1129,E1933,$D1933)*overallRate,MIN(2258,E1933)*overallRate)))))</f>
        <v>Effectuez l’étape 1</v>
      </c>
      <c r="H1933" s="68" t="str">
        <f>IF(ISTEXT(overallRate),"Effectuez l’étape 1",IF($C1933="Yes","Use Step 2a) Weekly for employees on leave with pay",IF(OR(COUNT($D1933,F1933)&lt;&gt;2,overallRate=0),0,IF(revenueReduction&gt;0.3,MAX(IF($B1933="Oui - sans lien de dépendance",MIN(2258,F1933,$D1933)*overallRate,MIN(2258,F1933)*overallRate),ROUND(MAX(IF($B1933="Non - avec lien de dépendance",0,MIN((0.75*F1933),1694)),MIN(F1933,(0.75*$D1933),1694)),2)),IF($B1933="Non - avec lien de dépendance",MIN(1129,F1933,$D1933)*overallRate,MIN(2258,F1933)*overallRate)))))</f>
        <v>Effectuez l’étape 1</v>
      </c>
      <c r="I1933" s="3">
        <f t="shared" si="30"/>
        <v>0</v>
      </c>
    </row>
    <row r="1934" spans="7:9" x14ac:dyDescent="0.5">
      <c r="G1934" s="68" t="str">
        <f>IF(ISTEXT(overallRate),"Effectuez l’étape 1",IF($C1934="Yes","Use Step 2a) Weekly for employees on leave with pay",IF(OR(COUNT($D1934,E1934)&lt;&gt;2,overallRate=0),0,IF(revenueReduction&gt;0.3,MAX(IF($B1934="Oui - sans lien de dépendance",MIN(2258,E1934,$D1934)*overallRate,MIN(2258,E1934)*overallRate),ROUND(MAX(IF($B1934="Non - avec lien de dépendance",0,MIN((0.75*E1934),1694)),MIN(E1934,(0.75*$D1934),1694)),2)),IF($B1934="Non - avec lien de dépendance",MIN(1129,E1934,$D1934)*overallRate,MIN(2258,E1934)*overallRate)))))</f>
        <v>Effectuez l’étape 1</v>
      </c>
      <c r="H1934" s="68" t="str">
        <f>IF(ISTEXT(overallRate),"Effectuez l’étape 1",IF($C1934="Yes","Use Step 2a) Weekly for employees on leave with pay",IF(OR(COUNT($D1934,F1934)&lt;&gt;2,overallRate=0),0,IF(revenueReduction&gt;0.3,MAX(IF($B1934="Oui - sans lien de dépendance",MIN(2258,F1934,$D1934)*overallRate,MIN(2258,F1934)*overallRate),ROUND(MAX(IF($B1934="Non - avec lien de dépendance",0,MIN((0.75*F1934),1694)),MIN(F1934,(0.75*$D1934),1694)),2)),IF($B1934="Non - avec lien de dépendance",MIN(1129,F1934,$D1934)*overallRate,MIN(2258,F1934)*overallRate)))))</f>
        <v>Effectuez l’étape 1</v>
      </c>
      <c r="I1934" s="3">
        <f t="shared" si="30"/>
        <v>0</v>
      </c>
    </row>
    <row r="1935" spans="7:9" x14ac:dyDescent="0.5">
      <c r="G1935" s="68" t="str">
        <f>IF(ISTEXT(overallRate),"Effectuez l’étape 1",IF($C1935="Yes","Use Step 2a) Weekly for employees on leave with pay",IF(OR(COUNT($D1935,E1935)&lt;&gt;2,overallRate=0),0,IF(revenueReduction&gt;0.3,MAX(IF($B1935="Oui - sans lien de dépendance",MIN(2258,E1935,$D1935)*overallRate,MIN(2258,E1935)*overallRate),ROUND(MAX(IF($B1935="Non - avec lien de dépendance",0,MIN((0.75*E1935),1694)),MIN(E1935,(0.75*$D1935),1694)),2)),IF($B1935="Non - avec lien de dépendance",MIN(1129,E1935,$D1935)*overallRate,MIN(2258,E1935)*overallRate)))))</f>
        <v>Effectuez l’étape 1</v>
      </c>
      <c r="H1935" s="68" t="str">
        <f>IF(ISTEXT(overallRate),"Effectuez l’étape 1",IF($C1935="Yes","Use Step 2a) Weekly for employees on leave with pay",IF(OR(COUNT($D1935,F1935)&lt;&gt;2,overallRate=0),0,IF(revenueReduction&gt;0.3,MAX(IF($B1935="Oui - sans lien de dépendance",MIN(2258,F1935,$D1935)*overallRate,MIN(2258,F1935)*overallRate),ROUND(MAX(IF($B1935="Non - avec lien de dépendance",0,MIN((0.75*F1935),1694)),MIN(F1935,(0.75*$D1935),1694)),2)),IF($B1935="Non - avec lien de dépendance",MIN(1129,F1935,$D1935)*overallRate,MIN(2258,F1935)*overallRate)))))</f>
        <v>Effectuez l’étape 1</v>
      </c>
      <c r="I1935" s="3">
        <f t="shared" si="30"/>
        <v>0</v>
      </c>
    </row>
    <row r="1936" spans="7:9" x14ac:dyDescent="0.5">
      <c r="G1936" s="68" t="str">
        <f>IF(ISTEXT(overallRate),"Effectuez l’étape 1",IF($C1936="Yes","Use Step 2a) Weekly for employees on leave with pay",IF(OR(COUNT($D1936,E1936)&lt;&gt;2,overallRate=0),0,IF(revenueReduction&gt;0.3,MAX(IF($B1936="Oui - sans lien de dépendance",MIN(2258,E1936,$D1936)*overallRate,MIN(2258,E1936)*overallRate),ROUND(MAX(IF($B1936="Non - avec lien de dépendance",0,MIN((0.75*E1936),1694)),MIN(E1936,(0.75*$D1936),1694)),2)),IF($B1936="Non - avec lien de dépendance",MIN(1129,E1936,$D1936)*overallRate,MIN(2258,E1936)*overallRate)))))</f>
        <v>Effectuez l’étape 1</v>
      </c>
      <c r="H1936" s="68" t="str">
        <f>IF(ISTEXT(overallRate),"Effectuez l’étape 1",IF($C1936="Yes","Use Step 2a) Weekly for employees on leave with pay",IF(OR(COUNT($D1936,F1936)&lt;&gt;2,overallRate=0),0,IF(revenueReduction&gt;0.3,MAX(IF($B1936="Oui - sans lien de dépendance",MIN(2258,F1936,$D1936)*overallRate,MIN(2258,F1936)*overallRate),ROUND(MAX(IF($B1936="Non - avec lien de dépendance",0,MIN((0.75*F1936),1694)),MIN(F1936,(0.75*$D1936),1694)),2)),IF($B1936="Non - avec lien de dépendance",MIN(1129,F1936,$D1936)*overallRate,MIN(2258,F1936)*overallRate)))))</f>
        <v>Effectuez l’étape 1</v>
      </c>
      <c r="I1936" s="3">
        <f t="shared" si="30"/>
        <v>0</v>
      </c>
    </row>
    <row r="1937" spans="7:9" x14ac:dyDescent="0.5">
      <c r="G1937" s="68" t="str">
        <f>IF(ISTEXT(overallRate),"Effectuez l’étape 1",IF($C1937="Yes","Use Step 2a) Weekly for employees on leave with pay",IF(OR(COUNT($D1937,E1937)&lt;&gt;2,overallRate=0),0,IF(revenueReduction&gt;0.3,MAX(IF($B1937="Oui - sans lien de dépendance",MIN(2258,E1937,$D1937)*overallRate,MIN(2258,E1937)*overallRate),ROUND(MAX(IF($B1937="Non - avec lien de dépendance",0,MIN((0.75*E1937),1694)),MIN(E1937,(0.75*$D1937),1694)),2)),IF($B1937="Non - avec lien de dépendance",MIN(1129,E1937,$D1937)*overallRate,MIN(2258,E1937)*overallRate)))))</f>
        <v>Effectuez l’étape 1</v>
      </c>
      <c r="H1937" s="68" t="str">
        <f>IF(ISTEXT(overallRate),"Effectuez l’étape 1",IF($C1937="Yes","Use Step 2a) Weekly for employees on leave with pay",IF(OR(COUNT($D1937,F1937)&lt;&gt;2,overallRate=0),0,IF(revenueReduction&gt;0.3,MAX(IF($B1937="Oui - sans lien de dépendance",MIN(2258,F1937,$D1937)*overallRate,MIN(2258,F1937)*overallRate),ROUND(MAX(IF($B1937="Non - avec lien de dépendance",0,MIN((0.75*F1937),1694)),MIN(F1937,(0.75*$D1937),1694)),2)),IF($B1937="Non - avec lien de dépendance",MIN(1129,F1937,$D1937)*overallRate,MIN(2258,F1937)*overallRate)))))</f>
        <v>Effectuez l’étape 1</v>
      </c>
      <c r="I1937" s="3">
        <f t="shared" si="30"/>
        <v>0</v>
      </c>
    </row>
    <row r="1938" spans="7:9" x14ac:dyDescent="0.5">
      <c r="G1938" s="68" t="str">
        <f>IF(ISTEXT(overallRate),"Effectuez l’étape 1",IF($C1938="Yes","Use Step 2a) Weekly for employees on leave with pay",IF(OR(COUNT($D1938,E1938)&lt;&gt;2,overallRate=0),0,IF(revenueReduction&gt;0.3,MAX(IF($B1938="Oui - sans lien de dépendance",MIN(2258,E1938,$D1938)*overallRate,MIN(2258,E1938)*overallRate),ROUND(MAX(IF($B1938="Non - avec lien de dépendance",0,MIN((0.75*E1938),1694)),MIN(E1938,(0.75*$D1938),1694)),2)),IF($B1938="Non - avec lien de dépendance",MIN(1129,E1938,$D1938)*overallRate,MIN(2258,E1938)*overallRate)))))</f>
        <v>Effectuez l’étape 1</v>
      </c>
      <c r="H1938" s="68" t="str">
        <f>IF(ISTEXT(overallRate),"Effectuez l’étape 1",IF($C1938="Yes","Use Step 2a) Weekly for employees on leave with pay",IF(OR(COUNT($D1938,F1938)&lt;&gt;2,overallRate=0),0,IF(revenueReduction&gt;0.3,MAX(IF($B1938="Oui - sans lien de dépendance",MIN(2258,F1938,$D1938)*overallRate,MIN(2258,F1938)*overallRate),ROUND(MAX(IF($B1938="Non - avec lien de dépendance",0,MIN((0.75*F1938),1694)),MIN(F1938,(0.75*$D1938),1694)),2)),IF($B1938="Non - avec lien de dépendance",MIN(1129,F1938,$D1938)*overallRate,MIN(2258,F1938)*overallRate)))))</f>
        <v>Effectuez l’étape 1</v>
      </c>
      <c r="I1938" s="3">
        <f t="shared" si="30"/>
        <v>0</v>
      </c>
    </row>
    <row r="1939" spans="7:9" x14ac:dyDescent="0.5">
      <c r="G1939" s="68" t="str">
        <f>IF(ISTEXT(overallRate),"Effectuez l’étape 1",IF($C1939="Yes","Use Step 2a) Weekly for employees on leave with pay",IF(OR(COUNT($D1939,E1939)&lt;&gt;2,overallRate=0),0,IF(revenueReduction&gt;0.3,MAX(IF($B1939="Oui - sans lien de dépendance",MIN(2258,E1939,$D1939)*overallRate,MIN(2258,E1939)*overallRate),ROUND(MAX(IF($B1939="Non - avec lien de dépendance",0,MIN((0.75*E1939),1694)),MIN(E1939,(0.75*$D1939),1694)),2)),IF($B1939="Non - avec lien de dépendance",MIN(1129,E1939,$D1939)*overallRate,MIN(2258,E1939)*overallRate)))))</f>
        <v>Effectuez l’étape 1</v>
      </c>
      <c r="H1939" s="68" t="str">
        <f>IF(ISTEXT(overallRate),"Effectuez l’étape 1",IF($C1939="Yes","Use Step 2a) Weekly for employees on leave with pay",IF(OR(COUNT($D1939,F1939)&lt;&gt;2,overallRate=0),0,IF(revenueReduction&gt;0.3,MAX(IF($B1939="Oui - sans lien de dépendance",MIN(2258,F1939,$D1939)*overallRate,MIN(2258,F1939)*overallRate),ROUND(MAX(IF($B1939="Non - avec lien de dépendance",0,MIN((0.75*F1939),1694)),MIN(F1939,(0.75*$D1939),1694)),2)),IF($B1939="Non - avec lien de dépendance",MIN(1129,F1939,$D1939)*overallRate,MIN(2258,F1939)*overallRate)))))</f>
        <v>Effectuez l’étape 1</v>
      </c>
      <c r="I1939" s="3">
        <f t="shared" si="30"/>
        <v>0</v>
      </c>
    </row>
    <row r="1940" spans="7:9" x14ac:dyDescent="0.5">
      <c r="G1940" s="68" t="str">
        <f>IF(ISTEXT(overallRate),"Effectuez l’étape 1",IF($C1940="Yes","Use Step 2a) Weekly for employees on leave with pay",IF(OR(COUNT($D1940,E1940)&lt;&gt;2,overallRate=0),0,IF(revenueReduction&gt;0.3,MAX(IF($B1940="Oui - sans lien de dépendance",MIN(2258,E1940,$D1940)*overallRate,MIN(2258,E1940)*overallRate),ROUND(MAX(IF($B1940="Non - avec lien de dépendance",0,MIN((0.75*E1940),1694)),MIN(E1940,(0.75*$D1940),1694)),2)),IF($B1940="Non - avec lien de dépendance",MIN(1129,E1940,$D1940)*overallRate,MIN(2258,E1940)*overallRate)))))</f>
        <v>Effectuez l’étape 1</v>
      </c>
      <c r="H1940" s="68" t="str">
        <f>IF(ISTEXT(overallRate),"Effectuez l’étape 1",IF($C1940="Yes","Use Step 2a) Weekly for employees on leave with pay",IF(OR(COUNT($D1940,F1940)&lt;&gt;2,overallRate=0),0,IF(revenueReduction&gt;0.3,MAX(IF($B1940="Oui - sans lien de dépendance",MIN(2258,F1940,$D1940)*overallRate,MIN(2258,F1940)*overallRate),ROUND(MAX(IF($B1940="Non - avec lien de dépendance",0,MIN((0.75*F1940),1694)),MIN(F1940,(0.75*$D1940),1694)),2)),IF($B1940="Non - avec lien de dépendance",MIN(1129,F1940,$D1940)*overallRate,MIN(2258,F1940)*overallRate)))))</f>
        <v>Effectuez l’étape 1</v>
      </c>
      <c r="I1940" s="3">
        <f t="shared" si="30"/>
        <v>0</v>
      </c>
    </row>
    <row r="1941" spans="7:9" x14ac:dyDescent="0.5">
      <c r="G1941" s="68" t="str">
        <f>IF(ISTEXT(overallRate),"Effectuez l’étape 1",IF($C1941="Yes","Use Step 2a) Weekly for employees on leave with pay",IF(OR(COUNT($D1941,E1941)&lt;&gt;2,overallRate=0),0,IF(revenueReduction&gt;0.3,MAX(IF($B1941="Oui - sans lien de dépendance",MIN(2258,E1941,$D1941)*overallRate,MIN(2258,E1941)*overallRate),ROUND(MAX(IF($B1941="Non - avec lien de dépendance",0,MIN((0.75*E1941),1694)),MIN(E1941,(0.75*$D1941),1694)),2)),IF($B1941="Non - avec lien de dépendance",MIN(1129,E1941,$D1941)*overallRate,MIN(2258,E1941)*overallRate)))))</f>
        <v>Effectuez l’étape 1</v>
      </c>
      <c r="H1941" s="68" t="str">
        <f>IF(ISTEXT(overallRate),"Effectuez l’étape 1",IF($C1941="Yes","Use Step 2a) Weekly for employees on leave with pay",IF(OR(COUNT($D1941,F1941)&lt;&gt;2,overallRate=0),0,IF(revenueReduction&gt;0.3,MAX(IF($B1941="Oui - sans lien de dépendance",MIN(2258,F1941,$D1941)*overallRate,MIN(2258,F1941)*overallRate),ROUND(MAX(IF($B1941="Non - avec lien de dépendance",0,MIN((0.75*F1941),1694)),MIN(F1941,(0.75*$D1941),1694)),2)),IF($B1941="Non - avec lien de dépendance",MIN(1129,F1941,$D1941)*overallRate,MIN(2258,F1941)*overallRate)))))</f>
        <v>Effectuez l’étape 1</v>
      </c>
      <c r="I1941" s="3">
        <f t="shared" si="30"/>
        <v>0</v>
      </c>
    </row>
    <row r="1942" spans="7:9" x14ac:dyDescent="0.5">
      <c r="G1942" s="68" t="str">
        <f>IF(ISTEXT(overallRate),"Effectuez l’étape 1",IF($C1942="Yes","Use Step 2a) Weekly for employees on leave with pay",IF(OR(COUNT($D1942,E1942)&lt;&gt;2,overallRate=0),0,IF(revenueReduction&gt;0.3,MAX(IF($B1942="Oui - sans lien de dépendance",MIN(2258,E1942,$D1942)*overallRate,MIN(2258,E1942)*overallRate),ROUND(MAX(IF($B1942="Non - avec lien de dépendance",0,MIN((0.75*E1942),1694)),MIN(E1942,(0.75*$D1942),1694)),2)),IF($B1942="Non - avec lien de dépendance",MIN(1129,E1942,$D1942)*overallRate,MIN(2258,E1942)*overallRate)))))</f>
        <v>Effectuez l’étape 1</v>
      </c>
      <c r="H1942" s="68" t="str">
        <f>IF(ISTEXT(overallRate),"Effectuez l’étape 1",IF($C1942="Yes","Use Step 2a) Weekly for employees on leave with pay",IF(OR(COUNT($D1942,F1942)&lt;&gt;2,overallRate=0),0,IF(revenueReduction&gt;0.3,MAX(IF($B1942="Oui - sans lien de dépendance",MIN(2258,F1942,$D1942)*overallRate,MIN(2258,F1942)*overallRate),ROUND(MAX(IF($B1942="Non - avec lien de dépendance",0,MIN((0.75*F1942),1694)),MIN(F1942,(0.75*$D1942),1694)),2)),IF($B1942="Non - avec lien de dépendance",MIN(1129,F1942,$D1942)*overallRate,MIN(2258,F1942)*overallRate)))))</f>
        <v>Effectuez l’étape 1</v>
      </c>
      <c r="I1942" s="3">
        <f t="shared" si="30"/>
        <v>0</v>
      </c>
    </row>
    <row r="1943" spans="7:9" x14ac:dyDescent="0.5">
      <c r="G1943" s="68" t="str">
        <f>IF(ISTEXT(overallRate),"Effectuez l’étape 1",IF($C1943="Yes","Use Step 2a) Weekly for employees on leave with pay",IF(OR(COUNT($D1943,E1943)&lt;&gt;2,overallRate=0),0,IF(revenueReduction&gt;0.3,MAX(IF($B1943="Oui - sans lien de dépendance",MIN(2258,E1943,$D1943)*overallRate,MIN(2258,E1943)*overallRate),ROUND(MAX(IF($B1943="Non - avec lien de dépendance",0,MIN((0.75*E1943),1694)),MIN(E1943,(0.75*$D1943),1694)),2)),IF($B1943="Non - avec lien de dépendance",MIN(1129,E1943,$D1943)*overallRate,MIN(2258,E1943)*overallRate)))))</f>
        <v>Effectuez l’étape 1</v>
      </c>
      <c r="H1943" s="68" t="str">
        <f>IF(ISTEXT(overallRate),"Effectuez l’étape 1",IF($C1943="Yes","Use Step 2a) Weekly for employees on leave with pay",IF(OR(COUNT($D1943,F1943)&lt;&gt;2,overallRate=0),0,IF(revenueReduction&gt;0.3,MAX(IF($B1943="Oui - sans lien de dépendance",MIN(2258,F1943,$D1943)*overallRate,MIN(2258,F1943)*overallRate),ROUND(MAX(IF($B1943="Non - avec lien de dépendance",0,MIN((0.75*F1943),1694)),MIN(F1943,(0.75*$D1943),1694)),2)),IF($B1943="Non - avec lien de dépendance",MIN(1129,F1943,$D1943)*overallRate,MIN(2258,F1943)*overallRate)))))</f>
        <v>Effectuez l’étape 1</v>
      </c>
      <c r="I1943" s="3">
        <f t="shared" si="30"/>
        <v>0</v>
      </c>
    </row>
    <row r="1944" spans="7:9" x14ac:dyDescent="0.5">
      <c r="G1944" s="68" t="str">
        <f>IF(ISTEXT(overallRate),"Effectuez l’étape 1",IF($C1944="Yes","Use Step 2a) Weekly for employees on leave with pay",IF(OR(COUNT($D1944,E1944)&lt;&gt;2,overallRate=0),0,IF(revenueReduction&gt;0.3,MAX(IF($B1944="Oui - sans lien de dépendance",MIN(2258,E1944,$D1944)*overallRate,MIN(2258,E1944)*overallRate),ROUND(MAX(IF($B1944="Non - avec lien de dépendance",0,MIN((0.75*E1944),1694)),MIN(E1944,(0.75*$D1944),1694)),2)),IF($B1944="Non - avec lien de dépendance",MIN(1129,E1944,$D1944)*overallRate,MIN(2258,E1944)*overallRate)))))</f>
        <v>Effectuez l’étape 1</v>
      </c>
      <c r="H1944" s="68" t="str">
        <f>IF(ISTEXT(overallRate),"Effectuez l’étape 1",IF($C1944="Yes","Use Step 2a) Weekly for employees on leave with pay",IF(OR(COUNT($D1944,F1944)&lt;&gt;2,overallRate=0),0,IF(revenueReduction&gt;0.3,MAX(IF($B1944="Oui - sans lien de dépendance",MIN(2258,F1944,$D1944)*overallRate,MIN(2258,F1944)*overallRate),ROUND(MAX(IF($B1944="Non - avec lien de dépendance",0,MIN((0.75*F1944),1694)),MIN(F1944,(0.75*$D1944),1694)),2)),IF($B1944="Non - avec lien de dépendance",MIN(1129,F1944,$D1944)*overallRate,MIN(2258,F1944)*overallRate)))))</f>
        <v>Effectuez l’étape 1</v>
      </c>
      <c r="I1944" s="3">
        <f t="shared" si="30"/>
        <v>0</v>
      </c>
    </row>
    <row r="1945" spans="7:9" x14ac:dyDescent="0.5">
      <c r="G1945" s="68" t="str">
        <f>IF(ISTEXT(overallRate),"Effectuez l’étape 1",IF($C1945="Yes","Use Step 2a) Weekly for employees on leave with pay",IF(OR(COUNT($D1945,E1945)&lt;&gt;2,overallRate=0),0,IF(revenueReduction&gt;0.3,MAX(IF($B1945="Oui - sans lien de dépendance",MIN(2258,E1945,$D1945)*overallRate,MIN(2258,E1945)*overallRate),ROUND(MAX(IF($B1945="Non - avec lien de dépendance",0,MIN((0.75*E1945),1694)),MIN(E1945,(0.75*$D1945),1694)),2)),IF($B1945="Non - avec lien de dépendance",MIN(1129,E1945,$D1945)*overallRate,MIN(2258,E1945)*overallRate)))))</f>
        <v>Effectuez l’étape 1</v>
      </c>
      <c r="H1945" s="68" t="str">
        <f>IF(ISTEXT(overallRate),"Effectuez l’étape 1",IF($C1945="Yes","Use Step 2a) Weekly for employees on leave with pay",IF(OR(COUNT($D1945,F1945)&lt;&gt;2,overallRate=0),0,IF(revenueReduction&gt;0.3,MAX(IF($B1945="Oui - sans lien de dépendance",MIN(2258,F1945,$D1945)*overallRate,MIN(2258,F1945)*overallRate),ROUND(MAX(IF($B1945="Non - avec lien de dépendance",0,MIN((0.75*F1945),1694)),MIN(F1945,(0.75*$D1945),1694)),2)),IF($B1945="Non - avec lien de dépendance",MIN(1129,F1945,$D1945)*overallRate,MIN(2258,F1945)*overallRate)))))</f>
        <v>Effectuez l’étape 1</v>
      </c>
      <c r="I1945" s="3">
        <f t="shared" si="30"/>
        <v>0</v>
      </c>
    </row>
    <row r="1946" spans="7:9" x14ac:dyDescent="0.5">
      <c r="G1946" s="68" t="str">
        <f>IF(ISTEXT(overallRate),"Effectuez l’étape 1",IF($C1946="Yes","Use Step 2a) Weekly for employees on leave with pay",IF(OR(COUNT($D1946,E1946)&lt;&gt;2,overallRate=0),0,IF(revenueReduction&gt;0.3,MAX(IF($B1946="Oui - sans lien de dépendance",MIN(2258,E1946,$D1946)*overallRate,MIN(2258,E1946)*overallRate),ROUND(MAX(IF($B1946="Non - avec lien de dépendance",0,MIN((0.75*E1946),1694)),MIN(E1946,(0.75*$D1946),1694)),2)),IF($B1946="Non - avec lien de dépendance",MIN(1129,E1946,$D1946)*overallRate,MIN(2258,E1946)*overallRate)))))</f>
        <v>Effectuez l’étape 1</v>
      </c>
      <c r="H1946" s="68" t="str">
        <f>IF(ISTEXT(overallRate),"Effectuez l’étape 1",IF($C1946="Yes","Use Step 2a) Weekly for employees on leave with pay",IF(OR(COUNT($D1946,F1946)&lt;&gt;2,overallRate=0),0,IF(revenueReduction&gt;0.3,MAX(IF($B1946="Oui - sans lien de dépendance",MIN(2258,F1946,$D1946)*overallRate,MIN(2258,F1946)*overallRate),ROUND(MAX(IF($B1946="Non - avec lien de dépendance",0,MIN((0.75*F1946),1694)),MIN(F1946,(0.75*$D1946),1694)),2)),IF($B1946="Non - avec lien de dépendance",MIN(1129,F1946,$D1946)*overallRate,MIN(2258,F1946)*overallRate)))))</f>
        <v>Effectuez l’étape 1</v>
      </c>
      <c r="I1946" s="3">
        <f t="shared" si="30"/>
        <v>0</v>
      </c>
    </row>
    <row r="1947" spans="7:9" x14ac:dyDescent="0.5">
      <c r="G1947" s="68" t="str">
        <f>IF(ISTEXT(overallRate),"Effectuez l’étape 1",IF($C1947="Yes","Use Step 2a) Weekly for employees on leave with pay",IF(OR(COUNT($D1947,E1947)&lt;&gt;2,overallRate=0),0,IF(revenueReduction&gt;0.3,MAX(IF($B1947="Oui - sans lien de dépendance",MIN(2258,E1947,$D1947)*overallRate,MIN(2258,E1947)*overallRate),ROUND(MAX(IF($B1947="Non - avec lien de dépendance",0,MIN((0.75*E1947),1694)),MIN(E1947,(0.75*$D1947),1694)),2)),IF($B1947="Non - avec lien de dépendance",MIN(1129,E1947,$D1947)*overallRate,MIN(2258,E1947)*overallRate)))))</f>
        <v>Effectuez l’étape 1</v>
      </c>
      <c r="H1947" s="68" t="str">
        <f>IF(ISTEXT(overallRate),"Effectuez l’étape 1",IF($C1947="Yes","Use Step 2a) Weekly for employees on leave with pay",IF(OR(COUNT($D1947,F1947)&lt;&gt;2,overallRate=0),0,IF(revenueReduction&gt;0.3,MAX(IF($B1947="Oui - sans lien de dépendance",MIN(2258,F1947,$D1947)*overallRate,MIN(2258,F1947)*overallRate),ROUND(MAX(IF($B1947="Non - avec lien de dépendance",0,MIN((0.75*F1947),1694)),MIN(F1947,(0.75*$D1947),1694)),2)),IF($B1947="Non - avec lien de dépendance",MIN(1129,F1947,$D1947)*overallRate,MIN(2258,F1947)*overallRate)))))</f>
        <v>Effectuez l’étape 1</v>
      </c>
      <c r="I1947" s="3">
        <f t="shared" si="30"/>
        <v>0</v>
      </c>
    </row>
    <row r="1948" spans="7:9" x14ac:dyDescent="0.5">
      <c r="G1948" s="68" t="str">
        <f>IF(ISTEXT(overallRate),"Effectuez l’étape 1",IF($C1948="Yes","Use Step 2a) Weekly for employees on leave with pay",IF(OR(COUNT($D1948,E1948)&lt;&gt;2,overallRate=0),0,IF(revenueReduction&gt;0.3,MAX(IF($B1948="Oui - sans lien de dépendance",MIN(2258,E1948,$D1948)*overallRate,MIN(2258,E1948)*overallRate),ROUND(MAX(IF($B1948="Non - avec lien de dépendance",0,MIN((0.75*E1948),1694)),MIN(E1948,(0.75*$D1948),1694)),2)),IF($B1948="Non - avec lien de dépendance",MIN(1129,E1948,$D1948)*overallRate,MIN(2258,E1948)*overallRate)))))</f>
        <v>Effectuez l’étape 1</v>
      </c>
      <c r="H1948" s="68" t="str">
        <f>IF(ISTEXT(overallRate),"Effectuez l’étape 1",IF($C1948="Yes","Use Step 2a) Weekly for employees on leave with pay",IF(OR(COUNT($D1948,F1948)&lt;&gt;2,overallRate=0),0,IF(revenueReduction&gt;0.3,MAX(IF($B1948="Oui - sans lien de dépendance",MIN(2258,F1948,$D1948)*overallRate,MIN(2258,F1948)*overallRate),ROUND(MAX(IF($B1948="Non - avec lien de dépendance",0,MIN((0.75*F1948),1694)),MIN(F1948,(0.75*$D1948),1694)),2)),IF($B1948="Non - avec lien de dépendance",MIN(1129,F1948,$D1948)*overallRate,MIN(2258,F1948)*overallRate)))))</f>
        <v>Effectuez l’étape 1</v>
      </c>
      <c r="I1948" s="3">
        <f t="shared" si="30"/>
        <v>0</v>
      </c>
    </row>
    <row r="1949" spans="7:9" x14ac:dyDescent="0.5">
      <c r="G1949" s="68" t="str">
        <f>IF(ISTEXT(overallRate),"Effectuez l’étape 1",IF($C1949="Yes","Use Step 2a) Weekly for employees on leave with pay",IF(OR(COUNT($D1949,E1949)&lt;&gt;2,overallRate=0),0,IF(revenueReduction&gt;0.3,MAX(IF($B1949="Oui - sans lien de dépendance",MIN(2258,E1949,$D1949)*overallRate,MIN(2258,E1949)*overallRate),ROUND(MAX(IF($B1949="Non - avec lien de dépendance",0,MIN((0.75*E1949),1694)),MIN(E1949,(0.75*$D1949),1694)),2)),IF($B1949="Non - avec lien de dépendance",MIN(1129,E1949,$D1949)*overallRate,MIN(2258,E1949)*overallRate)))))</f>
        <v>Effectuez l’étape 1</v>
      </c>
      <c r="H1949" s="68" t="str">
        <f>IF(ISTEXT(overallRate),"Effectuez l’étape 1",IF($C1949="Yes","Use Step 2a) Weekly for employees on leave with pay",IF(OR(COUNT($D1949,F1949)&lt;&gt;2,overallRate=0),0,IF(revenueReduction&gt;0.3,MAX(IF($B1949="Oui - sans lien de dépendance",MIN(2258,F1949,$D1949)*overallRate,MIN(2258,F1949)*overallRate),ROUND(MAX(IF($B1949="Non - avec lien de dépendance",0,MIN((0.75*F1949),1694)),MIN(F1949,(0.75*$D1949),1694)),2)),IF($B1949="Non - avec lien de dépendance",MIN(1129,F1949,$D1949)*overallRate,MIN(2258,F1949)*overallRate)))))</f>
        <v>Effectuez l’étape 1</v>
      </c>
      <c r="I1949" s="3">
        <f t="shared" si="30"/>
        <v>0</v>
      </c>
    </row>
    <row r="1950" spans="7:9" x14ac:dyDescent="0.5">
      <c r="G1950" s="68" t="str">
        <f>IF(ISTEXT(overallRate),"Effectuez l’étape 1",IF($C1950="Yes","Use Step 2a) Weekly for employees on leave with pay",IF(OR(COUNT($D1950,E1950)&lt;&gt;2,overallRate=0),0,IF(revenueReduction&gt;0.3,MAX(IF($B1950="Oui - sans lien de dépendance",MIN(2258,E1950,$D1950)*overallRate,MIN(2258,E1950)*overallRate),ROUND(MAX(IF($B1950="Non - avec lien de dépendance",0,MIN((0.75*E1950),1694)),MIN(E1950,(0.75*$D1950),1694)),2)),IF($B1950="Non - avec lien de dépendance",MIN(1129,E1950,$D1950)*overallRate,MIN(2258,E1950)*overallRate)))))</f>
        <v>Effectuez l’étape 1</v>
      </c>
      <c r="H1950" s="68" t="str">
        <f>IF(ISTEXT(overallRate),"Effectuez l’étape 1",IF($C1950="Yes","Use Step 2a) Weekly for employees on leave with pay",IF(OR(COUNT($D1950,F1950)&lt;&gt;2,overallRate=0),0,IF(revenueReduction&gt;0.3,MAX(IF($B1950="Oui - sans lien de dépendance",MIN(2258,F1950,$D1950)*overallRate,MIN(2258,F1950)*overallRate),ROUND(MAX(IF($B1950="Non - avec lien de dépendance",0,MIN((0.75*F1950),1694)),MIN(F1950,(0.75*$D1950),1694)),2)),IF($B1950="Non - avec lien de dépendance",MIN(1129,F1950,$D1950)*overallRate,MIN(2258,F1950)*overallRate)))))</f>
        <v>Effectuez l’étape 1</v>
      </c>
      <c r="I1950" s="3">
        <f t="shared" si="30"/>
        <v>0</v>
      </c>
    </row>
    <row r="1951" spans="7:9" x14ac:dyDescent="0.5">
      <c r="G1951" s="68" t="str">
        <f>IF(ISTEXT(overallRate),"Effectuez l’étape 1",IF($C1951="Yes","Use Step 2a) Weekly for employees on leave with pay",IF(OR(COUNT($D1951,E1951)&lt;&gt;2,overallRate=0),0,IF(revenueReduction&gt;0.3,MAX(IF($B1951="Oui - sans lien de dépendance",MIN(2258,E1951,$D1951)*overallRate,MIN(2258,E1951)*overallRate),ROUND(MAX(IF($B1951="Non - avec lien de dépendance",0,MIN((0.75*E1951),1694)),MIN(E1951,(0.75*$D1951),1694)),2)),IF($B1951="Non - avec lien de dépendance",MIN(1129,E1951,$D1951)*overallRate,MIN(2258,E1951)*overallRate)))))</f>
        <v>Effectuez l’étape 1</v>
      </c>
      <c r="H1951" s="68" t="str">
        <f>IF(ISTEXT(overallRate),"Effectuez l’étape 1",IF($C1951="Yes","Use Step 2a) Weekly for employees on leave with pay",IF(OR(COUNT($D1951,F1951)&lt;&gt;2,overallRate=0),0,IF(revenueReduction&gt;0.3,MAX(IF($B1951="Oui - sans lien de dépendance",MIN(2258,F1951,$D1951)*overallRate,MIN(2258,F1951)*overallRate),ROUND(MAX(IF($B1951="Non - avec lien de dépendance",0,MIN((0.75*F1951),1694)),MIN(F1951,(0.75*$D1951),1694)),2)),IF($B1951="Non - avec lien de dépendance",MIN(1129,F1951,$D1951)*overallRate,MIN(2258,F1951)*overallRate)))))</f>
        <v>Effectuez l’étape 1</v>
      </c>
      <c r="I1951" s="3">
        <f t="shared" si="30"/>
        <v>0</v>
      </c>
    </row>
    <row r="1952" spans="7:9" x14ac:dyDescent="0.5">
      <c r="G1952" s="68" t="str">
        <f>IF(ISTEXT(overallRate),"Effectuez l’étape 1",IF($C1952="Yes","Use Step 2a) Weekly for employees on leave with pay",IF(OR(COUNT($D1952,E1952)&lt;&gt;2,overallRate=0),0,IF(revenueReduction&gt;0.3,MAX(IF($B1952="Oui - sans lien de dépendance",MIN(2258,E1952,$D1952)*overallRate,MIN(2258,E1952)*overallRate),ROUND(MAX(IF($B1952="Non - avec lien de dépendance",0,MIN((0.75*E1952),1694)),MIN(E1952,(0.75*$D1952),1694)),2)),IF($B1952="Non - avec lien de dépendance",MIN(1129,E1952,$D1952)*overallRate,MIN(2258,E1952)*overallRate)))))</f>
        <v>Effectuez l’étape 1</v>
      </c>
      <c r="H1952" s="68" t="str">
        <f>IF(ISTEXT(overallRate),"Effectuez l’étape 1",IF($C1952="Yes","Use Step 2a) Weekly for employees on leave with pay",IF(OR(COUNT($D1952,F1952)&lt;&gt;2,overallRate=0),0,IF(revenueReduction&gt;0.3,MAX(IF($B1952="Oui - sans lien de dépendance",MIN(2258,F1952,$D1952)*overallRate,MIN(2258,F1952)*overallRate),ROUND(MAX(IF($B1952="Non - avec lien de dépendance",0,MIN((0.75*F1952),1694)),MIN(F1952,(0.75*$D1952),1694)),2)),IF($B1952="Non - avec lien de dépendance",MIN(1129,F1952,$D1952)*overallRate,MIN(2258,F1952)*overallRate)))))</f>
        <v>Effectuez l’étape 1</v>
      </c>
      <c r="I1952" s="3">
        <f t="shared" si="30"/>
        <v>0</v>
      </c>
    </row>
    <row r="1953" spans="7:9" x14ac:dyDescent="0.5">
      <c r="G1953" s="68" t="str">
        <f>IF(ISTEXT(overallRate),"Effectuez l’étape 1",IF($C1953="Yes","Use Step 2a) Weekly for employees on leave with pay",IF(OR(COUNT($D1953,E1953)&lt;&gt;2,overallRate=0),0,IF(revenueReduction&gt;0.3,MAX(IF($B1953="Oui - sans lien de dépendance",MIN(2258,E1953,$D1953)*overallRate,MIN(2258,E1953)*overallRate),ROUND(MAX(IF($B1953="Non - avec lien de dépendance",0,MIN((0.75*E1953),1694)),MIN(E1953,(0.75*$D1953),1694)),2)),IF($B1953="Non - avec lien de dépendance",MIN(1129,E1953,$D1953)*overallRate,MIN(2258,E1953)*overallRate)))))</f>
        <v>Effectuez l’étape 1</v>
      </c>
      <c r="H1953" s="68" t="str">
        <f>IF(ISTEXT(overallRate),"Effectuez l’étape 1",IF($C1953="Yes","Use Step 2a) Weekly for employees on leave with pay",IF(OR(COUNT($D1953,F1953)&lt;&gt;2,overallRate=0),0,IF(revenueReduction&gt;0.3,MAX(IF($B1953="Oui - sans lien de dépendance",MIN(2258,F1953,$D1953)*overallRate,MIN(2258,F1953)*overallRate),ROUND(MAX(IF($B1953="Non - avec lien de dépendance",0,MIN((0.75*F1953),1694)),MIN(F1953,(0.75*$D1953),1694)),2)),IF($B1953="Non - avec lien de dépendance",MIN(1129,F1953,$D1953)*overallRate,MIN(2258,F1953)*overallRate)))))</f>
        <v>Effectuez l’étape 1</v>
      </c>
      <c r="I1953" s="3">
        <f t="shared" si="30"/>
        <v>0</v>
      </c>
    </row>
    <row r="1954" spans="7:9" x14ac:dyDescent="0.5">
      <c r="G1954" s="68" t="str">
        <f>IF(ISTEXT(overallRate),"Effectuez l’étape 1",IF($C1954="Yes","Use Step 2a) Weekly for employees on leave with pay",IF(OR(COUNT($D1954,E1954)&lt;&gt;2,overallRate=0),0,IF(revenueReduction&gt;0.3,MAX(IF($B1954="Oui - sans lien de dépendance",MIN(2258,E1954,$D1954)*overallRate,MIN(2258,E1954)*overallRate),ROUND(MAX(IF($B1954="Non - avec lien de dépendance",0,MIN((0.75*E1954),1694)),MIN(E1954,(0.75*$D1954),1694)),2)),IF($B1954="Non - avec lien de dépendance",MIN(1129,E1954,$D1954)*overallRate,MIN(2258,E1954)*overallRate)))))</f>
        <v>Effectuez l’étape 1</v>
      </c>
      <c r="H1954" s="68" t="str">
        <f>IF(ISTEXT(overallRate),"Effectuez l’étape 1",IF($C1954="Yes","Use Step 2a) Weekly for employees on leave with pay",IF(OR(COUNT($D1954,F1954)&lt;&gt;2,overallRate=0),0,IF(revenueReduction&gt;0.3,MAX(IF($B1954="Oui - sans lien de dépendance",MIN(2258,F1954,$D1954)*overallRate,MIN(2258,F1954)*overallRate),ROUND(MAX(IF($B1954="Non - avec lien de dépendance",0,MIN((0.75*F1954),1694)),MIN(F1954,(0.75*$D1954),1694)),2)),IF($B1954="Non - avec lien de dépendance",MIN(1129,F1954,$D1954)*overallRate,MIN(2258,F1954)*overallRate)))))</f>
        <v>Effectuez l’étape 1</v>
      </c>
      <c r="I1954" s="3">
        <f t="shared" si="30"/>
        <v>0</v>
      </c>
    </row>
    <row r="1955" spans="7:9" x14ac:dyDescent="0.5">
      <c r="G1955" s="68" t="str">
        <f>IF(ISTEXT(overallRate),"Effectuez l’étape 1",IF($C1955="Yes","Use Step 2a) Weekly for employees on leave with pay",IF(OR(COUNT($D1955,E1955)&lt;&gt;2,overallRate=0),0,IF(revenueReduction&gt;0.3,MAX(IF($B1955="Oui - sans lien de dépendance",MIN(2258,E1955,$D1955)*overallRate,MIN(2258,E1955)*overallRate),ROUND(MAX(IF($B1955="Non - avec lien de dépendance",0,MIN((0.75*E1955),1694)),MIN(E1955,(0.75*$D1955),1694)),2)),IF($B1955="Non - avec lien de dépendance",MIN(1129,E1955,$D1955)*overallRate,MIN(2258,E1955)*overallRate)))))</f>
        <v>Effectuez l’étape 1</v>
      </c>
      <c r="H1955" s="68" t="str">
        <f>IF(ISTEXT(overallRate),"Effectuez l’étape 1",IF($C1955="Yes","Use Step 2a) Weekly for employees on leave with pay",IF(OR(COUNT($D1955,F1955)&lt;&gt;2,overallRate=0),0,IF(revenueReduction&gt;0.3,MAX(IF($B1955="Oui - sans lien de dépendance",MIN(2258,F1955,$D1955)*overallRate,MIN(2258,F1955)*overallRate),ROUND(MAX(IF($B1955="Non - avec lien de dépendance",0,MIN((0.75*F1955),1694)),MIN(F1955,(0.75*$D1955),1694)),2)),IF($B1955="Non - avec lien de dépendance",MIN(1129,F1955,$D1955)*overallRate,MIN(2258,F1955)*overallRate)))))</f>
        <v>Effectuez l’étape 1</v>
      </c>
      <c r="I1955" s="3">
        <f t="shared" si="30"/>
        <v>0</v>
      </c>
    </row>
    <row r="1956" spans="7:9" x14ac:dyDescent="0.5">
      <c r="G1956" s="68" t="str">
        <f>IF(ISTEXT(overallRate),"Effectuez l’étape 1",IF($C1956="Yes","Use Step 2a) Weekly for employees on leave with pay",IF(OR(COUNT($D1956,E1956)&lt;&gt;2,overallRate=0),0,IF(revenueReduction&gt;0.3,MAX(IF($B1956="Oui - sans lien de dépendance",MIN(2258,E1956,$D1956)*overallRate,MIN(2258,E1956)*overallRate),ROUND(MAX(IF($B1956="Non - avec lien de dépendance",0,MIN((0.75*E1956),1694)),MIN(E1956,(0.75*$D1956),1694)),2)),IF($B1956="Non - avec lien de dépendance",MIN(1129,E1956,$D1956)*overallRate,MIN(2258,E1956)*overallRate)))))</f>
        <v>Effectuez l’étape 1</v>
      </c>
      <c r="H1956" s="68" t="str">
        <f>IF(ISTEXT(overallRate),"Effectuez l’étape 1",IF($C1956="Yes","Use Step 2a) Weekly for employees on leave with pay",IF(OR(COUNT($D1956,F1956)&lt;&gt;2,overallRate=0),0,IF(revenueReduction&gt;0.3,MAX(IF($B1956="Oui - sans lien de dépendance",MIN(2258,F1956,$D1956)*overallRate,MIN(2258,F1956)*overallRate),ROUND(MAX(IF($B1956="Non - avec lien de dépendance",0,MIN((0.75*F1956),1694)),MIN(F1956,(0.75*$D1956),1694)),2)),IF($B1956="Non - avec lien de dépendance",MIN(1129,F1956,$D1956)*overallRate,MIN(2258,F1956)*overallRate)))))</f>
        <v>Effectuez l’étape 1</v>
      </c>
      <c r="I1956" s="3">
        <f t="shared" si="30"/>
        <v>0</v>
      </c>
    </row>
    <row r="1957" spans="7:9" x14ac:dyDescent="0.5">
      <c r="G1957" s="68" t="str">
        <f>IF(ISTEXT(overallRate),"Effectuez l’étape 1",IF($C1957="Yes","Use Step 2a) Weekly for employees on leave with pay",IF(OR(COUNT($D1957,E1957)&lt;&gt;2,overallRate=0),0,IF(revenueReduction&gt;0.3,MAX(IF($B1957="Oui - sans lien de dépendance",MIN(2258,E1957,$D1957)*overallRate,MIN(2258,E1957)*overallRate),ROUND(MAX(IF($B1957="Non - avec lien de dépendance",0,MIN((0.75*E1957),1694)),MIN(E1957,(0.75*$D1957),1694)),2)),IF($B1957="Non - avec lien de dépendance",MIN(1129,E1957,$D1957)*overallRate,MIN(2258,E1957)*overallRate)))))</f>
        <v>Effectuez l’étape 1</v>
      </c>
      <c r="H1957" s="68" t="str">
        <f>IF(ISTEXT(overallRate),"Effectuez l’étape 1",IF($C1957="Yes","Use Step 2a) Weekly for employees on leave with pay",IF(OR(COUNT($D1957,F1957)&lt;&gt;2,overallRate=0),0,IF(revenueReduction&gt;0.3,MAX(IF($B1957="Oui - sans lien de dépendance",MIN(2258,F1957,$D1957)*overallRate,MIN(2258,F1957)*overallRate),ROUND(MAX(IF($B1957="Non - avec lien de dépendance",0,MIN((0.75*F1957),1694)),MIN(F1957,(0.75*$D1957),1694)),2)),IF($B1957="Non - avec lien de dépendance",MIN(1129,F1957,$D1957)*overallRate,MIN(2258,F1957)*overallRate)))))</f>
        <v>Effectuez l’étape 1</v>
      </c>
      <c r="I1957" s="3">
        <f t="shared" si="30"/>
        <v>0</v>
      </c>
    </row>
    <row r="1958" spans="7:9" x14ac:dyDescent="0.5">
      <c r="G1958" s="68" t="str">
        <f>IF(ISTEXT(overallRate),"Effectuez l’étape 1",IF($C1958="Yes","Use Step 2a) Weekly for employees on leave with pay",IF(OR(COUNT($D1958,E1958)&lt;&gt;2,overallRate=0),0,IF(revenueReduction&gt;0.3,MAX(IF($B1958="Oui - sans lien de dépendance",MIN(2258,E1958,$D1958)*overallRate,MIN(2258,E1958)*overallRate),ROUND(MAX(IF($B1958="Non - avec lien de dépendance",0,MIN((0.75*E1958),1694)),MIN(E1958,(0.75*$D1958),1694)),2)),IF($B1958="Non - avec lien de dépendance",MIN(1129,E1958,$D1958)*overallRate,MIN(2258,E1958)*overallRate)))))</f>
        <v>Effectuez l’étape 1</v>
      </c>
      <c r="H1958" s="68" t="str">
        <f>IF(ISTEXT(overallRate),"Effectuez l’étape 1",IF($C1958="Yes","Use Step 2a) Weekly for employees on leave with pay",IF(OR(COUNT($D1958,F1958)&lt;&gt;2,overallRate=0),0,IF(revenueReduction&gt;0.3,MAX(IF($B1958="Oui - sans lien de dépendance",MIN(2258,F1958,$D1958)*overallRate,MIN(2258,F1958)*overallRate),ROUND(MAX(IF($B1958="Non - avec lien de dépendance",0,MIN((0.75*F1958),1694)),MIN(F1958,(0.75*$D1958),1694)),2)),IF($B1958="Non - avec lien de dépendance",MIN(1129,F1958,$D1958)*overallRate,MIN(2258,F1958)*overallRate)))))</f>
        <v>Effectuez l’étape 1</v>
      </c>
      <c r="I1958" s="3">
        <f t="shared" si="30"/>
        <v>0</v>
      </c>
    </row>
    <row r="1959" spans="7:9" x14ac:dyDescent="0.5">
      <c r="G1959" s="68" t="str">
        <f>IF(ISTEXT(overallRate),"Effectuez l’étape 1",IF($C1959="Yes","Use Step 2a) Weekly for employees on leave with pay",IF(OR(COUNT($D1959,E1959)&lt;&gt;2,overallRate=0),0,IF(revenueReduction&gt;0.3,MAX(IF($B1959="Oui - sans lien de dépendance",MIN(2258,E1959,$D1959)*overallRate,MIN(2258,E1959)*overallRate),ROUND(MAX(IF($B1959="Non - avec lien de dépendance",0,MIN((0.75*E1959),1694)),MIN(E1959,(0.75*$D1959),1694)),2)),IF($B1959="Non - avec lien de dépendance",MIN(1129,E1959,$D1959)*overallRate,MIN(2258,E1959)*overallRate)))))</f>
        <v>Effectuez l’étape 1</v>
      </c>
      <c r="H1959" s="68" t="str">
        <f>IF(ISTEXT(overallRate),"Effectuez l’étape 1",IF($C1959="Yes","Use Step 2a) Weekly for employees on leave with pay",IF(OR(COUNT($D1959,F1959)&lt;&gt;2,overallRate=0),0,IF(revenueReduction&gt;0.3,MAX(IF($B1959="Oui - sans lien de dépendance",MIN(2258,F1959,$D1959)*overallRate,MIN(2258,F1959)*overallRate),ROUND(MAX(IF($B1959="Non - avec lien de dépendance",0,MIN((0.75*F1959),1694)),MIN(F1959,(0.75*$D1959),1694)),2)),IF($B1959="Non - avec lien de dépendance",MIN(1129,F1959,$D1959)*overallRate,MIN(2258,F1959)*overallRate)))))</f>
        <v>Effectuez l’étape 1</v>
      </c>
      <c r="I1959" s="3">
        <f t="shared" si="30"/>
        <v>0</v>
      </c>
    </row>
    <row r="1960" spans="7:9" x14ac:dyDescent="0.5">
      <c r="G1960" s="68" t="str">
        <f>IF(ISTEXT(overallRate),"Effectuez l’étape 1",IF($C1960="Yes","Use Step 2a) Weekly for employees on leave with pay",IF(OR(COUNT($D1960,E1960)&lt;&gt;2,overallRate=0),0,IF(revenueReduction&gt;0.3,MAX(IF($B1960="Oui - sans lien de dépendance",MIN(2258,E1960,$D1960)*overallRate,MIN(2258,E1960)*overallRate),ROUND(MAX(IF($B1960="Non - avec lien de dépendance",0,MIN((0.75*E1960),1694)),MIN(E1960,(0.75*$D1960),1694)),2)),IF($B1960="Non - avec lien de dépendance",MIN(1129,E1960,$D1960)*overallRate,MIN(2258,E1960)*overallRate)))))</f>
        <v>Effectuez l’étape 1</v>
      </c>
      <c r="H1960" s="68" t="str">
        <f>IF(ISTEXT(overallRate),"Effectuez l’étape 1",IF($C1960="Yes","Use Step 2a) Weekly for employees on leave with pay",IF(OR(COUNT($D1960,F1960)&lt;&gt;2,overallRate=0),0,IF(revenueReduction&gt;0.3,MAX(IF($B1960="Oui - sans lien de dépendance",MIN(2258,F1960,$D1960)*overallRate,MIN(2258,F1960)*overallRate),ROUND(MAX(IF($B1960="Non - avec lien de dépendance",0,MIN((0.75*F1960),1694)),MIN(F1960,(0.75*$D1960),1694)),2)),IF($B1960="Non - avec lien de dépendance",MIN(1129,F1960,$D1960)*overallRate,MIN(2258,F1960)*overallRate)))))</f>
        <v>Effectuez l’étape 1</v>
      </c>
      <c r="I1960" s="3">
        <f t="shared" si="30"/>
        <v>0</v>
      </c>
    </row>
    <row r="1961" spans="7:9" x14ac:dyDescent="0.5">
      <c r="G1961" s="68" t="str">
        <f>IF(ISTEXT(overallRate),"Effectuez l’étape 1",IF($C1961="Yes","Use Step 2a) Weekly for employees on leave with pay",IF(OR(COUNT($D1961,E1961)&lt;&gt;2,overallRate=0),0,IF(revenueReduction&gt;0.3,MAX(IF($B1961="Oui - sans lien de dépendance",MIN(2258,E1961,$D1961)*overallRate,MIN(2258,E1961)*overallRate),ROUND(MAX(IF($B1961="Non - avec lien de dépendance",0,MIN((0.75*E1961),1694)),MIN(E1961,(0.75*$D1961),1694)),2)),IF($B1961="Non - avec lien de dépendance",MIN(1129,E1961,$D1961)*overallRate,MIN(2258,E1961)*overallRate)))))</f>
        <v>Effectuez l’étape 1</v>
      </c>
      <c r="H1961" s="68" t="str">
        <f>IF(ISTEXT(overallRate),"Effectuez l’étape 1",IF($C1961="Yes","Use Step 2a) Weekly for employees on leave with pay",IF(OR(COUNT($D1961,F1961)&lt;&gt;2,overallRate=0),0,IF(revenueReduction&gt;0.3,MAX(IF($B1961="Oui - sans lien de dépendance",MIN(2258,F1961,$D1961)*overallRate,MIN(2258,F1961)*overallRate),ROUND(MAX(IF($B1961="Non - avec lien de dépendance",0,MIN((0.75*F1961),1694)),MIN(F1961,(0.75*$D1961),1694)),2)),IF($B1961="Non - avec lien de dépendance",MIN(1129,F1961,$D1961)*overallRate,MIN(2258,F1961)*overallRate)))))</f>
        <v>Effectuez l’étape 1</v>
      </c>
      <c r="I1961" s="3">
        <f t="shared" si="30"/>
        <v>0</v>
      </c>
    </row>
    <row r="1962" spans="7:9" x14ac:dyDescent="0.5">
      <c r="G1962" s="68" t="str">
        <f>IF(ISTEXT(overallRate),"Effectuez l’étape 1",IF($C1962="Yes","Use Step 2a) Weekly for employees on leave with pay",IF(OR(COUNT($D1962,E1962)&lt;&gt;2,overallRate=0),0,IF(revenueReduction&gt;0.3,MAX(IF($B1962="Oui - sans lien de dépendance",MIN(2258,E1962,$D1962)*overallRate,MIN(2258,E1962)*overallRate),ROUND(MAX(IF($B1962="Non - avec lien de dépendance",0,MIN((0.75*E1962),1694)),MIN(E1962,(0.75*$D1962),1694)),2)),IF($B1962="Non - avec lien de dépendance",MIN(1129,E1962,$D1962)*overallRate,MIN(2258,E1962)*overallRate)))))</f>
        <v>Effectuez l’étape 1</v>
      </c>
      <c r="H1962" s="68" t="str">
        <f>IF(ISTEXT(overallRate),"Effectuez l’étape 1",IF($C1962="Yes","Use Step 2a) Weekly for employees on leave with pay",IF(OR(COUNT($D1962,F1962)&lt;&gt;2,overallRate=0),0,IF(revenueReduction&gt;0.3,MAX(IF($B1962="Oui - sans lien de dépendance",MIN(2258,F1962,$D1962)*overallRate,MIN(2258,F1962)*overallRate),ROUND(MAX(IF($B1962="Non - avec lien de dépendance",0,MIN((0.75*F1962),1694)),MIN(F1962,(0.75*$D1962),1694)),2)),IF($B1962="Non - avec lien de dépendance",MIN(1129,F1962,$D1962)*overallRate,MIN(2258,F1962)*overallRate)))))</f>
        <v>Effectuez l’étape 1</v>
      </c>
      <c r="I1962" s="3">
        <f t="shared" si="30"/>
        <v>0</v>
      </c>
    </row>
    <row r="1963" spans="7:9" x14ac:dyDescent="0.5">
      <c r="G1963" s="68" t="str">
        <f>IF(ISTEXT(overallRate),"Effectuez l’étape 1",IF($C1963="Yes","Use Step 2a) Weekly for employees on leave with pay",IF(OR(COUNT($D1963,E1963)&lt;&gt;2,overallRate=0),0,IF(revenueReduction&gt;0.3,MAX(IF($B1963="Oui - sans lien de dépendance",MIN(2258,E1963,$D1963)*overallRate,MIN(2258,E1963)*overallRate),ROUND(MAX(IF($B1963="Non - avec lien de dépendance",0,MIN((0.75*E1963),1694)),MIN(E1963,(0.75*$D1963),1694)),2)),IF($B1963="Non - avec lien de dépendance",MIN(1129,E1963,$D1963)*overallRate,MIN(2258,E1963)*overallRate)))))</f>
        <v>Effectuez l’étape 1</v>
      </c>
      <c r="H1963" s="68" t="str">
        <f>IF(ISTEXT(overallRate),"Effectuez l’étape 1",IF($C1963="Yes","Use Step 2a) Weekly for employees on leave with pay",IF(OR(COUNT($D1963,F1963)&lt;&gt;2,overallRate=0),0,IF(revenueReduction&gt;0.3,MAX(IF($B1963="Oui - sans lien de dépendance",MIN(2258,F1963,$D1963)*overallRate,MIN(2258,F1963)*overallRate),ROUND(MAX(IF($B1963="Non - avec lien de dépendance",0,MIN((0.75*F1963),1694)),MIN(F1963,(0.75*$D1963),1694)),2)),IF($B1963="Non - avec lien de dépendance",MIN(1129,F1963,$D1963)*overallRate,MIN(2258,F1963)*overallRate)))))</f>
        <v>Effectuez l’étape 1</v>
      </c>
      <c r="I1963" s="3">
        <f t="shared" si="30"/>
        <v>0</v>
      </c>
    </row>
    <row r="1964" spans="7:9" x14ac:dyDescent="0.5">
      <c r="G1964" s="68" t="str">
        <f>IF(ISTEXT(overallRate),"Effectuez l’étape 1",IF($C1964="Yes","Use Step 2a) Weekly for employees on leave with pay",IF(OR(COUNT($D1964,E1964)&lt;&gt;2,overallRate=0),0,IF(revenueReduction&gt;0.3,MAX(IF($B1964="Oui - sans lien de dépendance",MIN(2258,E1964,$D1964)*overallRate,MIN(2258,E1964)*overallRate),ROUND(MAX(IF($B1964="Non - avec lien de dépendance",0,MIN((0.75*E1964),1694)),MIN(E1964,(0.75*$D1964),1694)),2)),IF($B1964="Non - avec lien de dépendance",MIN(1129,E1964,$D1964)*overallRate,MIN(2258,E1964)*overallRate)))))</f>
        <v>Effectuez l’étape 1</v>
      </c>
      <c r="H1964" s="68" t="str">
        <f>IF(ISTEXT(overallRate),"Effectuez l’étape 1",IF($C1964="Yes","Use Step 2a) Weekly for employees on leave with pay",IF(OR(COUNT($D1964,F1964)&lt;&gt;2,overallRate=0),0,IF(revenueReduction&gt;0.3,MAX(IF($B1964="Oui - sans lien de dépendance",MIN(2258,F1964,$D1964)*overallRate,MIN(2258,F1964)*overallRate),ROUND(MAX(IF($B1964="Non - avec lien de dépendance",0,MIN((0.75*F1964),1694)),MIN(F1964,(0.75*$D1964),1694)),2)),IF($B1964="Non - avec lien de dépendance",MIN(1129,F1964,$D1964)*overallRate,MIN(2258,F1964)*overallRate)))))</f>
        <v>Effectuez l’étape 1</v>
      </c>
      <c r="I1964" s="3">
        <f t="shared" si="30"/>
        <v>0</v>
      </c>
    </row>
    <row r="1965" spans="7:9" x14ac:dyDescent="0.5">
      <c r="G1965" s="68" t="str">
        <f>IF(ISTEXT(overallRate),"Effectuez l’étape 1",IF($C1965="Yes","Use Step 2a) Weekly for employees on leave with pay",IF(OR(COUNT($D1965,E1965)&lt;&gt;2,overallRate=0),0,IF(revenueReduction&gt;0.3,MAX(IF($B1965="Oui - sans lien de dépendance",MIN(2258,E1965,$D1965)*overallRate,MIN(2258,E1965)*overallRate),ROUND(MAX(IF($B1965="Non - avec lien de dépendance",0,MIN((0.75*E1965),1694)),MIN(E1965,(0.75*$D1965),1694)),2)),IF($B1965="Non - avec lien de dépendance",MIN(1129,E1965,$D1965)*overallRate,MIN(2258,E1965)*overallRate)))))</f>
        <v>Effectuez l’étape 1</v>
      </c>
      <c r="H1965" s="68" t="str">
        <f>IF(ISTEXT(overallRate),"Effectuez l’étape 1",IF($C1965="Yes","Use Step 2a) Weekly for employees on leave with pay",IF(OR(COUNT($D1965,F1965)&lt;&gt;2,overallRate=0),0,IF(revenueReduction&gt;0.3,MAX(IF($B1965="Oui - sans lien de dépendance",MIN(2258,F1965,$D1965)*overallRate,MIN(2258,F1965)*overallRate),ROUND(MAX(IF($B1965="Non - avec lien de dépendance",0,MIN((0.75*F1965),1694)),MIN(F1965,(0.75*$D1965),1694)),2)),IF($B1965="Non - avec lien de dépendance",MIN(1129,F1965,$D1965)*overallRate,MIN(2258,F1965)*overallRate)))))</f>
        <v>Effectuez l’étape 1</v>
      </c>
      <c r="I1965" s="3">
        <f t="shared" si="30"/>
        <v>0</v>
      </c>
    </row>
    <row r="1966" spans="7:9" x14ac:dyDescent="0.5">
      <c r="G1966" s="68" t="str">
        <f>IF(ISTEXT(overallRate),"Effectuez l’étape 1",IF($C1966="Yes","Use Step 2a) Weekly for employees on leave with pay",IF(OR(COUNT($D1966,E1966)&lt;&gt;2,overallRate=0),0,IF(revenueReduction&gt;0.3,MAX(IF($B1966="Oui - sans lien de dépendance",MIN(2258,E1966,$D1966)*overallRate,MIN(2258,E1966)*overallRate),ROUND(MAX(IF($B1966="Non - avec lien de dépendance",0,MIN((0.75*E1966),1694)),MIN(E1966,(0.75*$D1966),1694)),2)),IF($B1966="Non - avec lien de dépendance",MIN(1129,E1966,$D1966)*overallRate,MIN(2258,E1966)*overallRate)))))</f>
        <v>Effectuez l’étape 1</v>
      </c>
      <c r="H1966" s="68" t="str">
        <f>IF(ISTEXT(overallRate),"Effectuez l’étape 1",IF($C1966="Yes","Use Step 2a) Weekly for employees on leave with pay",IF(OR(COUNT($D1966,F1966)&lt;&gt;2,overallRate=0),0,IF(revenueReduction&gt;0.3,MAX(IF($B1966="Oui - sans lien de dépendance",MIN(2258,F1966,$D1966)*overallRate,MIN(2258,F1966)*overallRate),ROUND(MAX(IF($B1966="Non - avec lien de dépendance",0,MIN((0.75*F1966),1694)),MIN(F1966,(0.75*$D1966),1694)),2)),IF($B1966="Non - avec lien de dépendance",MIN(1129,F1966,$D1966)*overallRate,MIN(2258,F1966)*overallRate)))))</f>
        <v>Effectuez l’étape 1</v>
      </c>
      <c r="I1966" s="3">
        <f t="shared" si="30"/>
        <v>0</v>
      </c>
    </row>
    <row r="1967" spans="7:9" x14ac:dyDescent="0.5">
      <c r="G1967" s="68" t="str">
        <f>IF(ISTEXT(overallRate),"Effectuez l’étape 1",IF($C1967="Yes","Use Step 2a) Weekly for employees on leave with pay",IF(OR(COUNT($D1967,E1967)&lt;&gt;2,overallRate=0),0,IF(revenueReduction&gt;0.3,MAX(IF($B1967="Oui - sans lien de dépendance",MIN(2258,E1967,$D1967)*overallRate,MIN(2258,E1967)*overallRate),ROUND(MAX(IF($B1967="Non - avec lien de dépendance",0,MIN((0.75*E1967),1694)),MIN(E1967,(0.75*$D1967),1694)),2)),IF($B1967="Non - avec lien de dépendance",MIN(1129,E1967,$D1967)*overallRate,MIN(2258,E1967)*overallRate)))))</f>
        <v>Effectuez l’étape 1</v>
      </c>
      <c r="H1967" s="68" t="str">
        <f>IF(ISTEXT(overallRate),"Effectuez l’étape 1",IF($C1967="Yes","Use Step 2a) Weekly for employees on leave with pay",IF(OR(COUNT($D1967,F1967)&lt;&gt;2,overallRate=0),0,IF(revenueReduction&gt;0.3,MAX(IF($B1967="Oui - sans lien de dépendance",MIN(2258,F1967,$D1967)*overallRate,MIN(2258,F1967)*overallRate),ROUND(MAX(IF($B1967="Non - avec lien de dépendance",0,MIN((0.75*F1967),1694)),MIN(F1967,(0.75*$D1967),1694)),2)),IF($B1967="Non - avec lien de dépendance",MIN(1129,F1967,$D1967)*overallRate,MIN(2258,F1967)*overallRate)))))</f>
        <v>Effectuez l’étape 1</v>
      </c>
      <c r="I1967" s="3">
        <f t="shared" si="30"/>
        <v>0</v>
      </c>
    </row>
    <row r="1968" spans="7:9" x14ac:dyDescent="0.5">
      <c r="G1968" s="68" t="str">
        <f>IF(ISTEXT(overallRate),"Effectuez l’étape 1",IF($C1968="Yes","Use Step 2a) Weekly for employees on leave with pay",IF(OR(COUNT($D1968,E1968)&lt;&gt;2,overallRate=0),0,IF(revenueReduction&gt;0.3,MAX(IF($B1968="Oui - sans lien de dépendance",MIN(2258,E1968,$D1968)*overallRate,MIN(2258,E1968)*overallRate),ROUND(MAX(IF($B1968="Non - avec lien de dépendance",0,MIN((0.75*E1968),1694)),MIN(E1968,(0.75*$D1968),1694)),2)),IF($B1968="Non - avec lien de dépendance",MIN(1129,E1968,$D1968)*overallRate,MIN(2258,E1968)*overallRate)))))</f>
        <v>Effectuez l’étape 1</v>
      </c>
      <c r="H1968" s="68" t="str">
        <f>IF(ISTEXT(overallRate),"Effectuez l’étape 1",IF($C1968="Yes","Use Step 2a) Weekly for employees on leave with pay",IF(OR(COUNT($D1968,F1968)&lt;&gt;2,overallRate=0),0,IF(revenueReduction&gt;0.3,MAX(IF($B1968="Oui - sans lien de dépendance",MIN(2258,F1968,$D1968)*overallRate,MIN(2258,F1968)*overallRate),ROUND(MAX(IF($B1968="Non - avec lien de dépendance",0,MIN((0.75*F1968),1694)),MIN(F1968,(0.75*$D1968),1694)),2)),IF($B1968="Non - avec lien de dépendance",MIN(1129,F1968,$D1968)*overallRate,MIN(2258,F1968)*overallRate)))))</f>
        <v>Effectuez l’étape 1</v>
      </c>
      <c r="I1968" s="3">
        <f t="shared" si="30"/>
        <v>0</v>
      </c>
    </row>
    <row r="1969" spans="7:9" x14ac:dyDescent="0.5">
      <c r="G1969" s="68" t="str">
        <f>IF(ISTEXT(overallRate),"Effectuez l’étape 1",IF($C1969="Yes","Use Step 2a) Weekly for employees on leave with pay",IF(OR(COUNT($D1969,E1969)&lt;&gt;2,overallRate=0),0,IF(revenueReduction&gt;0.3,MAX(IF($B1969="Oui - sans lien de dépendance",MIN(2258,E1969,$D1969)*overallRate,MIN(2258,E1969)*overallRate),ROUND(MAX(IF($B1969="Non - avec lien de dépendance",0,MIN((0.75*E1969),1694)),MIN(E1969,(0.75*$D1969),1694)),2)),IF($B1969="Non - avec lien de dépendance",MIN(1129,E1969,$D1969)*overallRate,MIN(2258,E1969)*overallRate)))))</f>
        <v>Effectuez l’étape 1</v>
      </c>
      <c r="H1969" s="68" t="str">
        <f>IF(ISTEXT(overallRate),"Effectuez l’étape 1",IF($C1969="Yes","Use Step 2a) Weekly for employees on leave with pay",IF(OR(COUNT($D1969,F1969)&lt;&gt;2,overallRate=0),0,IF(revenueReduction&gt;0.3,MAX(IF($B1969="Oui - sans lien de dépendance",MIN(2258,F1969,$D1969)*overallRate,MIN(2258,F1969)*overallRate),ROUND(MAX(IF($B1969="Non - avec lien de dépendance",0,MIN((0.75*F1969),1694)),MIN(F1969,(0.75*$D1969),1694)),2)),IF($B1969="Non - avec lien de dépendance",MIN(1129,F1969,$D1969)*overallRate,MIN(2258,F1969)*overallRate)))))</f>
        <v>Effectuez l’étape 1</v>
      </c>
      <c r="I1969" s="3">
        <f t="shared" si="30"/>
        <v>0</v>
      </c>
    </row>
    <row r="1970" spans="7:9" x14ac:dyDescent="0.5">
      <c r="G1970" s="68" t="str">
        <f>IF(ISTEXT(overallRate),"Effectuez l’étape 1",IF($C1970="Yes","Use Step 2a) Weekly for employees on leave with pay",IF(OR(COUNT($D1970,E1970)&lt;&gt;2,overallRate=0),0,IF(revenueReduction&gt;0.3,MAX(IF($B1970="Oui - sans lien de dépendance",MIN(2258,E1970,$D1970)*overallRate,MIN(2258,E1970)*overallRate),ROUND(MAX(IF($B1970="Non - avec lien de dépendance",0,MIN((0.75*E1970),1694)),MIN(E1970,(0.75*$D1970),1694)),2)),IF($B1970="Non - avec lien de dépendance",MIN(1129,E1970,$D1970)*overallRate,MIN(2258,E1970)*overallRate)))))</f>
        <v>Effectuez l’étape 1</v>
      </c>
      <c r="H1970" s="68" t="str">
        <f>IF(ISTEXT(overallRate),"Effectuez l’étape 1",IF($C1970="Yes","Use Step 2a) Weekly for employees on leave with pay",IF(OR(COUNT($D1970,F1970)&lt;&gt;2,overallRate=0),0,IF(revenueReduction&gt;0.3,MAX(IF($B1970="Oui - sans lien de dépendance",MIN(2258,F1970,$D1970)*overallRate,MIN(2258,F1970)*overallRate),ROUND(MAX(IF($B1970="Non - avec lien de dépendance",0,MIN((0.75*F1970),1694)),MIN(F1970,(0.75*$D1970),1694)),2)),IF($B1970="Non - avec lien de dépendance",MIN(1129,F1970,$D1970)*overallRate,MIN(2258,F1970)*overallRate)))))</f>
        <v>Effectuez l’étape 1</v>
      </c>
      <c r="I1970" s="3">
        <f t="shared" si="30"/>
        <v>0</v>
      </c>
    </row>
    <row r="1971" spans="7:9" x14ac:dyDescent="0.5">
      <c r="G1971" s="68" t="str">
        <f>IF(ISTEXT(overallRate),"Effectuez l’étape 1",IF($C1971="Yes","Use Step 2a) Weekly for employees on leave with pay",IF(OR(COUNT($D1971,E1971)&lt;&gt;2,overallRate=0),0,IF(revenueReduction&gt;0.3,MAX(IF($B1971="Oui - sans lien de dépendance",MIN(2258,E1971,$D1971)*overallRate,MIN(2258,E1971)*overallRate),ROUND(MAX(IF($B1971="Non - avec lien de dépendance",0,MIN((0.75*E1971),1694)),MIN(E1971,(0.75*$D1971),1694)),2)),IF($B1971="Non - avec lien de dépendance",MIN(1129,E1971,$D1971)*overallRate,MIN(2258,E1971)*overallRate)))))</f>
        <v>Effectuez l’étape 1</v>
      </c>
      <c r="H1971" s="68" t="str">
        <f>IF(ISTEXT(overallRate),"Effectuez l’étape 1",IF($C1971="Yes","Use Step 2a) Weekly for employees on leave with pay",IF(OR(COUNT($D1971,F1971)&lt;&gt;2,overallRate=0),0,IF(revenueReduction&gt;0.3,MAX(IF($B1971="Oui - sans lien de dépendance",MIN(2258,F1971,$D1971)*overallRate,MIN(2258,F1971)*overallRate),ROUND(MAX(IF($B1971="Non - avec lien de dépendance",0,MIN((0.75*F1971),1694)),MIN(F1971,(0.75*$D1971),1694)),2)),IF($B1971="Non - avec lien de dépendance",MIN(1129,F1971,$D1971)*overallRate,MIN(2258,F1971)*overallRate)))))</f>
        <v>Effectuez l’étape 1</v>
      </c>
      <c r="I1971" s="3">
        <f t="shared" si="30"/>
        <v>0</v>
      </c>
    </row>
    <row r="1972" spans="7:9" x14ac:dyDescent="0.5">
      <c r="G1972" s="68" t="str">
        <f>IF(ISTEXT(overallRate),"Effectuez l’étape 1",IF($C1972="Yes","Use Step 2a) Weekly for employees on leave with pay",IF(OR(COUNT($D1972,E1972)&lt;&gt;2,overallRate=0),0,IF(revenueReduction&gt;0.3,MAX(IF($B1972="Oui - sans lien de dépendance",MIN(2258,E1972,$D1972)*overallRate,MIN(2258,E1972)*overallRate),ROUND(MAX(IF($B1972="Non - avec lien de dépendance",0,MIN((0.75*E1972),1694)),MIN(E1972,(0.75*$D1972),1694)),2)),IF($B1972="Non - avec lien de dépendance",MIN(1129,E1972,$D1972)*overallRate,MIN(2258,E1972)*overallRate)))))</f>
        <v>Effectuez l’étape 1</v>
      </c>
      <c r="H1972" s="68" t="str">
        <f>IF(ISTEXT(overallRate),"Effectuez l’étape 1",IF($C1972="Yes","Use Step 2a) Weekly for employees on leave with pay",IF(OR(COUNT($D1972,F1972)&lt;&gt;2,overallRate=0),0,IF(revenueReduction&gt;0.3,MAX(IF($B1972="Oui - sans lien de dépendance",MIN(2258,F1972,$D1972)*overallRate,MIN(2258,F1972)*overallRate),ROUND(MAX(IF($B1972="Non - avec lien de dépendance",0,MIN((0.75*F1972),1694)),MIN(F1972,(0.75*$D1972),1694)),2)),IF($B1972="Non - avec lien de dépendance",MIN(1129,F1972,$D1972)*overallRate,MIN(2258,F1972)*overallRate)))))</f>
        <v>Effectuez l’étape 1</v>
      </c>
      <c r="I1972" s="3">
        <f t="shared" si="30"/>
        <v>0</v>
      </c>
    </row>
    <row r="1973" spans="7:9" x14ac:dyDescent="0.5">
      <c r="G1973" s="68" t="str">
        <f>IF(ISTEXT(overallRate),"Effectuez l’étape 1",IF($C1973="Yes","Use Step 2a) Weekly for employees on leave with pay",IF(OR(COUNT($D1973,E1973)&lt;&gt;2,overallRate=0),0,IF(revenueReduction&gt;0.3,MAX(IF($B1973="Oui - sans lien de dépendance",MIN(2258,E1973,$D1973)*overallRate,MIN(2258,E1973)*overallRate),ROUND(MAX(IF($B1973="Non - avec lien de dépendance",0,MIN((0.75*E1973),1694)),MIN(E1973,(0.75*$D1973),1694)),2)),IF($B1973="Non - avec lien de dépendance",MIN(1129,E1973,$D1973)*overallRate,MIN(2258,E1973)*overallRate)))))</f>
        <v>Effectuez l’étape 1</v>
      </c>
      <c r="H1973" s="68" t="str">
        <f>IF(ISTEXT(overallRate),"Effectuez l’étape 1",IF($C1973="Yes","Use Step 2a) Weekly for employees on leave with pay",IF(OR(COUNT($D1973,F1973)&lt;&gt;2,overallRate=0),0,IF(revenueReduction&gt;0.3,MAX(IF($B1973="Oui - sans lien de dépendance",MIN(2258,F1973,$D1973)*overallRate,MIN(2258,F1973)*overallRate),ROUND(MAX(IF($B1973="Non - avec lien de dépendance",0,MIN((0.75*F1973),1694)),MIN(F1973,(0.75*$D1973),1694)),2)),IF($B1973="Non - avec lien de dépendance",MIN(1129,F1973,$D1973)*overallRate,MIN(2258,F1973)*overallRate)))))</f>
        <v>Effectuez l’étape 1</v>
      </c>
      <c r="I1973" s="3">
        <f t="shared" si="30"/>
        <v>0</v>
      </c>
    </row>
    <row r="1974" spans="7:9" x14ac:dyDescent="0.5">
      <c r="G1974" s="68" t="str">
        <f>IF(ISTEXT(overallRate),"Effectuez l’étape 1",IF($C1974="Yes","Use Step 2a) Weekly for employees on leave with pay",IF(OR(COUNT($D1974,E1974)&lt;&gt;2,overallRate=0),0,IF(revenueReduction&gt;0.3,MAX(IF($B1974="Oui - sans lien de dépendance",MIN(2258,E1974,$D1974)*overallRate,MIN(2258,E1974)*overallRate),ROUND(MAX(IF($B1974="Non - avec lien de dépendance",0,MIN((0.75*E1974),1694)),MIN(E1974,(0.75*$D1974),1694)),2)),IF($B1974="Non - avec lien de dépendance",MIN(1129,E1974,$D1974)*overallRate,MIN(2258,E1974)*overallRate)))))</f>
        <v>Effectuez l’étape 1</v>
      </c>
      <c r="H1974" s="68" t="str">
        <f>IF(ISTEXT(overallRate),"Effectuez l’étape 1",IF($C1974="Yes","Use Step 2a) Weekly for employees on leave with pay",IF(OR(COUNT($D1974,F1974)&lt;&gt;2,overallRate=0),0,IF(revenueReduction&gt;0.3,MAX(IF($B1974="Oui - sans lien de dépendance",MIN(2258,F1974,$D1974)*overallRate,MIN(2258,F1974)*overallRate),ROUND(MAX(IF($B1974="Non - avec lien de dépendance",0,MIN((0.75*F1974),1694)),MIN(F1974,(0.75*$D1974),1694)),2)),IF($B1974="Non - avec lien de dépendance",MIN(1129,F1974,$D1974)*overallRate,MIN(2258,F1974)*overallRate)))))</f>
        <v>Effectuez l’étape 1</v>
      </c>
      <c r="I1974" s="3">
        <f t="shared" si="30"/>
        <v>0</v>
      </c>
    </row>
    <row r="1975" spans="7:9" x14ac:dyDescent="0.5">
      <c r="G1975" s="68" t="str">
        <f>IF(ISTEXT(overallRate),"Effectuez l’étape 1",IF($C1975="Yes","Use Step 2a) Weekly for employees on leave with pay",IF(OR(COUNT($D1975,E1975)&lt;&gt;2,overallRate=0),0,IF(revenueReduction&gt;0.3,MAX(IF($B1975="Oui - sans lien de dépendance",MIN(2258,E1975,$D1975)*overallRate,MIN(2258,E1975)*overallRate),ROUND(MAX(IF($B1975="Non - avec lien de dépendance",0,MIN((0.75*E1975),1694)),MIN(E1975,(0.75*$D1975),1694)),2)),IF($B1975="Non - avec lien de dépendance",MIN(1129,E1975,$D1975)*overallRate,MIN(2258,E1975)*overallRate)))))</f>
        <v>Effectuez l’étape 1</v>
      </c>
      <c r="H1975" s="68" t="str">
        <f>IF(ISTEXT(overallRate),"Effectuez l’étape 1",IF($C1975="Yes","Use Step 2a) Weekly for employees on leave with pay",IF(OR(COUNT($D1975,F1975)&lt;&gt;2,overallRate=0),0,IF(revenueReduction&gt;0.3,MAX(IF($B1975="Oui - sans lien de dépendance",MIN(2258,F1975,$D1975)*overallRate,MIN(2258,F1975)*overallRate),ROUND(MAX(IF($B1975="Non - avec lien de dépendance",0,MIN((0.75*F1975),1694)),MIN(F1975,(0.75*$D1975),1694)),2)),IF($B1975="Non - avec lien de dépendance",MIN(1129,F1975,$D1975)*overallRate,MIN(2258,F1975)*overallRate)))))</f>
        <v>Effectuez l’étape 1</v>
      </c>
      <c r="I1975" s="3">
        <f t="shared" si="30"/>
        <v>0</v>
      </c>
    </row>
    <row r="1976" spans="7:9" x14ac:dyDescent="0.5">
      <c r="G1976" s="68" t="str">
        <f>IF(ISTEXT(overallRate),"Effectuez l’étape 1",IF($C1976="Yes","Use Step 2a) Weekly for employees on leave with pay",IF(OR(COUNT($D1976,E1976)&lt;&gt;2,overallRate=0),0,IF(revenueReduction&gt;0.3,MAX(IF($B1976="Oui - sans lien de dépendance",MIN(2258,E1976,$D1976)*overallRate,MIN(2258,E1976)*overallRate),ROUND(MAX(IF($B1976="Non - avec lien de dépendance",0,MIN((0.75*E1976),1694)),MIN(E1976,(0.75*$D1976),1694)),2)),IF($B1976="Non - avec lien de dépendance",MIN(1129,E1976,$D1976)*overallRate,MIN(2258,E1976)*overallRate)))))</f>
        <v>Effectuez l’étape 1</v>
      </c>
      <c r="H1976" s="68" t="str">
        <f>IF(ISTEXT(overallRate),"Effectuez l’étape 1",IF($C1976="Yes","Use Step 2a) Weekly for employees on leave with pay",IF(OR(COUNT($D1976,F1976)&lt;&gt;2,overallRate=0),0,IF(revenueReduction&gt;0.3,MAX(IF($B1976="Oui - sans lien de dépendance",MIN(2258,F1976,$D1976)*overallRate,MIN(2258,F1976)*overallRate),ROUND(MAX(IF($B1976="Non - avec lien de dépendance",0,MIN((0.75*F1976),1694)),MIN(F1976,(0.75*$D1976),1694)),2)),IF($B1976="Non - avec lien de dépendance",MIN(1129,F1976,$D1976)*overallRate,MIN(2258,F1976)*overallRate)))))</f>
        <v>Effectuez l’étape 1</v>
      </c>
      <c r="I1976" s="3">
        <f t="shared" si="30"/>
        <v>0</v>
      </c>
    </row>
    <row r="1977" spans="7:9" x14ac:dyDescent="0.5">
      <c r="G1977" s="68" t="str">
        <f>IF(ISTEXT(overallRate),"Effectuez l’étape 1",IF($C1977="Yes","Use Step 2a) Weekly for employees on leave with pay",IF(OR(COUNT($D1977,E1977)&lt;&gt;2,overallRate=0),0,IF(revenueReduction&gt;0.3,MAX(IF($B1977="Oui - sans lien de dépendance",MIN(2258,E1977,$D1977)*overallRate,MIN(2258,E1977)*overallRate),ROUND(MAX(IF($B1977="Non - avec lien de dépendance",0,MIN((0.75*E1977),1694)),MIN(E1977,(0.75*$D1977),1694)),2)),IF($B1977="Non - avec lien de dépendance",MIN(1129,E1977,$D1977)*overallRate,MIN(2258,E1977)*overallRate)))))</f>
        <v>Effectuez l’étape 1</v>
      </c>
      <c r="H1977" s="68" t="str">
        <f>IF(ISTEXT(overallRate),"Effectuez l’étape 1",IF($C1977="Yes","Use Step 2a) Weekly for employees on leave with pay",IF(OR(COUNT($D1977,F1977)&lt;&gt;2,overallRate=0),0,IF(revenueReduction&gt;0.3,MAX(IF($B1977="Oui - sans lien de dépendance",MIN(2258,F1977,$D1977)*overallRate,MIN(2258,F1977)*overallRate),ROUND(MAX(IF($B1977="Non - avec lien de dépendance",0,MIN((0.75*F1977),1694)),MIN(F1977,(0.75*$D1977),1694)),2)),IF($B1977="Non - avec lien de dépendance",MIN(1129,F1977,$D1977)*overallRate,MIN(2258,F1977)*overallRate)))))</f>
        <v>Effectuez l’étape 1</v>
      </c>
      <c r="I1977" s="3">
        <f t="shared" si="30"/>
        <v>0</v>
      </c>
    </row>
    <row r="1978" spans="7:9" x14ac:dyDescent="0.5">
      <c r="G1978" s="68" t="str">
        <f>IF(ISTEXT(overallRate),"Effectuez l’étape 1",IF($C1978="Yes","Use Step 2a) Weekly for employees on leave with pay",IF(OR(COUNT($D1978,E1978)&lt;&gt;2,overallRate=0),0,IF(revenueReduction&gt;0.3,MAX(IF($B1978="Oui - sans lien de dépendance",MIN(2258,E1978,$D1978)*overallRate,MIN(2258,E1978)*overallRate),ROUND(MAX(IF($B1978="Non - avec lien de dépendance",0,MIN((0.75*E1978),1694)),MIN(E1978,(0.75*$D1978),1694)),2)),IF($B1978="Non - avec lien de dépendance",MIN(1129,E1978,$D1978)*overallRate,MIN(2258,E1978)*overallRate)))))</f>
        <v>Effectuez l’étape 1</v>
      </c>
      <c r="H1978" s="68" t="str">
        <f>IF(ISTEXT(overallRate),"Effectuez l’étape 1",IF($C1978="Yes","Use Step 2a) Weekly for employees on leave with pay",IF(OR(COUNT($D1978,F1978)&lt;&gt;2,overallRate=0),0,IF(revenueReduction&gt;0.3,MAX(IF($B1978="Oui - sans lien de dépendance",MIN(2258,F1978,$D1978)*overallRate,MIN(2258,F1978)*overallRate),ROUND(MAX(IF($B1978="Non - avec lien de dépendance",0,MIN((0.75*F1978),1694)),MIN(F1978,(0.75*$D1978),1694)),2)),IF($B1978="Non - avec lien de dépendance",MIN(1129,F1978,$D1978)*overallRate,MIN(2258,F1978)*overallRate)))))</f>
        <v>Effectuez l’étape 1</v>
      </c>
      <c r="I1978" s="3">
        <f t="shared" si="30"/>
        <v>0</v>
      </c>
    </row>
    <row r="1979" spans="7:9" x14ac:dyDescent="0.5">
      <c r="G1979" s="68" t="str">
        <f>IF(ISTEXT(overallRate),"Effectuez l’étape 1",IF($C1979="Yes","Use Step 2a) Weekly for employees on leave with pay",IF(OR(COUNT($D1979,E1979)&lt;&gt;2,overallRate=0),0,IF(revenueReduction&gt;0.3,MAX(IF($B1979="Oui - sans lien de dépendance",MIN(2258,E1979,$D1979)*overallRate,MIN(2258,E1979)*overallRate),ROUND(MAX(IF($B1979="Non - avec lien de dépendance",0,MIN((0.75*E1979),1694)),MIN(E1979,(0.75*$D1979),1694)),2)),IF($B1979="Non - avec lien de dépendance",MIN(1129,E1979,$D1979)*overallRate,MIN(2258,E1979)*overallRate)))))</f>
        <v>Effectuez l’étape 1</v>
      </c>
      <c r="H1979" s="68" t="str">
        <f>IF(ISTEXT(overallRate),"Effectuez l’étape 1",IF($C1979="Yes","Use Step 2a) Weekly for employees on leave with pay",IF(OR(COUNT($D1979,F1979)&lt;&gt;2,overallRate=0),0,IF(revenueReduction&gt;0.3,MAX(IF($B1979="Oui - sans lien de dépendance",MIN(2258,F1979,$D1979)*overallRate,MIN(2258,F1979)*overallRate),ROUND(MAX(IF($B1979="Non - avec lien de dépendance",0,MIN((0.75*F1979),1694)),MIN(F1979,(0.75*$D1979),1694)),2)),IF($B1979="Non - avec lien de dépendance",MIN(1129,F1979,$D1979)*overallRate,MIN(2258,F1979)*overallRate)))))</f>
        <v>Effectuez l’étape 1</v>
      </c>
      <c r="I1979" s="3">
        <f t="shared" si="30"/>
        <v>0</v>
      </c>
    </row>
    <row r="1980" spans="7:9" x14ac:dyDescent="0.5">
      <c r="G1980" s="68" t="str">
        <f>IF(ISTEXT(overallRate),"Effectuez l’étape 1",IF($C1980="Yes","Use Step 2a) Weekly for employees on leave with pay",IF(OR(COUNT($D1980,E1980)&lt;&gt;2,overallRate=0),0,IF(revenueReduction&gt;0.3,MAX(IF($B1980="Oui - sans lien de dépendance",MIN(2258,E1980,$D1980)*overallRate,MIN(2258,E1980)*overallRate),ROUND(MAX(IF($B1980="Non - avec lien de dépendance",0,MIN((0.75*E1980),1694)),MIN(E1980,(0.75*$D1980),1694)),2)),IF($B1980="Non - avec lien de dépendance",MIN(1129,E1980,$D1980)*overallRate,MIN(2258,E1980)*overallRate)))))</f>
        <v>Effectuez l’étape 1</v>
      </c>
      <c r="H1980" s="68" t="str">
        <f>IF(ISTEXT(overallRate),"Effectuez l’étape 1",IF($C1980="Yes","Use Step 2a) Weekly for employees on leave with pay",IF(OR(COUNT($D1980,F1980)&lt;&gt;2,overallRate=0),0,IF(revenueReduction&gt;0.3,MAX(IF($B1980="Oui - sans lien de dépendance",MIN(2258,F1980,$D1980)*overallRate,MIN(2258,F1980)*overallRate),ROUND(MAX(IF($B1980="Non - avec lien de dépendance",0,MIN((0.75*F1980),1694)),MIN(F1980,(0.75*$D1980),1694)),2)),IF($B1980="Non - avec lien de dépendance",MIN(1129,F1980,$D1980)*overallRate,MIN(2258,F1980)*overallRate)))))</f>
        <v>Effectuez l’étape 1</v>
      </c>
      <c r="I1980" s="3">
        <f t="shared" si="30"/>
        <v>0</v>
      </c>
    </row>
    <row r="1981" spans="7:9" x14ac:dyDescent="0.5">
      <c r="G1981" s="68" t="str">
        <f>IF(ISTEXT(overallRate),"Effectuez l’étape 1",IF($C1981="Yes","Use Step 2a) Weekly for employees on leave with pay",IF(OR(COUNT($D1981,E1981)&lt;&gt;2,overallRate=0),0,IF(revenueReduction&gt;0.3,MAX(IF($B1981="Oui - sans lien de dépendance",MIN(2258,E1981,$D1981)*overallRate,MIN(2258,E1981)*overallRate),ROUND(MAX(IF($B1981="Non - avec lien de dépendance",0,MIN((0.75*E1981),1694)),MIN(E1981,(0.75*$D1981),1694)),2)),IF($B1981="Non - avec lien de dépendance",MIN(1129,E1981,$D1981)*overallRate,MIN(2258,E1981)*overallRate)))))</f>
        <v>Effectuez l’étape 1</v>
      </c>
      <c r="H1981" s="68" t="str">
        <f>IF(ISTEXT(overallRate),"Effectuez l’étape 1",IF($C1981="Yes","Use Step 2a) Weekly for employees on leave with pay",IF(OR(COUNT($D1981,F1981)&lt;&gt;2,overallRate=0),0,IF(revenueReduction&gt;0.3,MAX(IF($B1981="Oui - sans lien de dépendance",MIN(2258,F1981,$D1981)*overallRate,MIN(2258,F1981)*overallRate),ROUND(MAX(IF($B1981="Non - avec lien de dépendance",0,MIN((0.75*F1981),1694)),MIN(F1981,(0.75*$D1981),1694)),2)),IF($B1981="Non - avec lien de dépendance",MIN(1129,F1981,$D1981)*overallRate,MIN(2258,F1981)*overallRate)))))</f>
        <v>Effectuez l’étape 1</v>
      </c>
      <c r="I1981" s="3">
        <f t="shared" si="30"/>
        <v>0</v>
      </c>
    </row>
    <row r="1982" spans="7:9" x14ac:dyDescent="0.5">
      <c r="G1982" s="68" t="str">
        <f>IF(ISTEXT(overallRate),"Effectuez l’étape 1",IF($C1982="Yes","Use Step 2a) Weekly for employees on leave with pay",IF(OR(COUNT($D1982,E1982)&lt;&gt;2,overallRate=0),0,IF(revenueReduction&gt;0.3,MAX(IF($B1982="Oui - sans lien de dépendance",MIN(2258,E1982,$D1982)*overallRate,MIN(2258,E1982)*overallRate),ROUND(MAX(IF($B1982="Non - avec lien de dépendance",0,MIN((0.75*E1982),1694)),MIN(E1982,(0.75*$D1982),1694)),2)),IF($B1982="Non - avec lien de dépendance",MIN(1129,E1982,$D1982)*overallRate,MIN(2258,E1982)*overallRate)))))</f>
        <v>Effectuez l’étape 1</v>
      </c>
      <c r="H1982" s="68" t="str">
        <f>IF(ISTEXT(overallRate),"Effectuez l’étape 1",IF($C1982="Yes","Use Step 2a) Weekly for employees on leave with pay",IF(OR(COUNT($D1982,F1982)&lt;&gt;2,overallRate=0),0,IF(revenueReduction&gt;0.3,MAX(IF($B1982="Oui - sans lien de dépendance",MIN(2258,F1982,$D1982)*overallRate,MIN(2258,F1982)*overallRate),ROUND(MAX(IF($B1982="Non - avec lien de dépendance",0,MIN((0.75*F1982),1694)),MIN(F1982,(0.75*$D1982),1694)),2)),IF($B1982="Non - avec lien de dépendance",MIN(1129,F1982,$D1982)*overallRate,MIN(2258,F1982)*overallRate)))))</f>
        <v>Effectuez l’étape 1</v>
      </c>
      <c r="I1982" s="3">
        <f t="shared" si="30"/>
        <v>0</v>
      </c>
    </row>
    <row r="1983" spans="7:9" x14ac:dyDescent="0.5">
      <c r="G1983" s="68" t="str">
        <f>IF(ISTEXT(overallRate),"Effectuez l’étape 1",IF($C1983="Yes","Use Step 2a) Weekly for employees on leave with pay",IF(OR(COUNT($D1983,E1983)&lt;&gt;2,overallRate=0),0,IF(revenueReduction&gt;0.3,MAX(IF($B1983="Oui - sans lien de dépendance",MIN(2258,E1983,$D1983)*overallRate,MIN(2258,E1983)*overallRate),ROUND(MAX(IF($B1983="Non - avec lien de dépendance",0,MIN((0.75*E1983),1694)),MIN(E1983,(0.75*$D1983),1694)),2)),IF($B1983="Non - avec lien de dépendance",MIN(1129,E1983,$D1983)*overallRate,MIN(2258,E1983)*overallRate)))))</f>
        <v>Effectuez l’étape 1</v>
      </c>
      <c r="H1983" s="68" t="str">
        <f>IF(ISTEXT(overallRate),"Effectuez l’étape 1",IF($C1983="Yes","Use Step 2a) Weekly for employees on leave with pay",IF(OR(COUNT($D1983,F1983)&lt;&gt;2,overallRate=0),0,IF(revenueReduction&gt;0.3,MAX(IF($B1983="Oui - sans lien de dépendance",MIN(2258,F1983,$D1983)*overallRate,MIN(2258,F1983)*overallRate),ROUND(MAX(IF($B1983="Non - avec lien de dépendance",0,MIN((0.75*F1983),1694)),MIN(F1983,(0.75*$D1983),1694)),2)),IF($B1983="Non - avec lien de dépendance",MIN(1129,F1983,$D1983)*overallRate,MIN(2258,F1983)*overallRate)))))</f>
        <v>Effectuez l’étape 1</v>
      </c>
      <c r="I1983" s="3">
        <f t="shared" si="30"/>
        <v>0</v>
      </c>
    </row>
    <row r="1984" spans="7:9" x14ac:dyDescent="0.5">
      <c r="G1984" s="68" t="str">
        <f>IF(ISTEXT(overallRate),"Effectuez l’étape 1",IF($C1984="Yes","Use Step 2a) Weekly for employees on leave with pay",IF(OR(COUNT($D1984,E1984)&lt;&gt;2,overallRate=0),0,IF(revenueReduction&gt;0.3,MAX(IF($B1984="Oui - sans lien de dépendance",MIN(2258,E1984,$D1984)*overallRate,MIN(2258,E1984)*overallRate),ROUND(MAX(IF($B1984="Non - avec lien de dépendance",0,MIN((0.75*E1984),1694)),MIN(E1984,(0.75*$D1984),1694)),2)),IF($B1984="Non - avec lien de dépendance",MIN(1129,E1984,$D1984)*overallRate,MIN(2258,E1984)*overallRate)))))</f>
        <v>Effectuez l’étape 1</v>
      </c>
      <c r="H1984" s="68" t="str">
        <f>IF(ISTEXT(overallRate),"Effectuez l’étape 1",IF($C1984="Yes","Use Step 2a) Weekly for employees on leave with pay",IF(OR(COUNT($D1984,F1984)&lt;&gt;2,overallRate=0),0,IF(revenueReduction&gt;0.3,MAX(IF($B1984="Oui - sans lien de dépendance",MIN(2258,F1984,$D1984)*overallRate,MIN(2258,F1984)*overallRate),ROUND(MAX(IF($B1984="Non - avec lien de dépendance",0,MIN((0.75*F1984),1694)),MIN(F1984,(0.75*$D1984),1694)),2)),IF($B1984="Non - avec lien de dépendance",MIN(1129,F1984,$D1984)*overallRate,MIN(2258,F1984)*overallRate)))))</f>
        <v>Effectuez l’étape 1</v>
      </c>
      <c r="I1984" s="3">
        <f t="shared" si="30"/>
        <v>0</v>
      </c>
    </row>
    <row r="1985" spans="7:9" x14ac:dyDescent="0.5">
      <c r="G1985" s="68" t="str">
        <f>IF(ISTEXT(overallRate),"Effectuez l’étape 1",IF($C1985="Yes","Use Step 2a) Weekly for employees on leave with pay",IF(OR(COUNT($D1985,E1985)&lt;&gt;2,overallRate=0),0,IF(revenueReduction&gt;0.3,MAX(IF($B1985="Oui - sans lien de dépendance",MIN(2258,E1985,$D1985)*overallRate,MIN(2258,E1985)*overallRate),ROUND(MAX(IF($B1985="Non - avec lien de dépendance",0,MIN((0.75*E1985),1694)),MIN(E1985,(0.75*$D1985),1694)),2)),IF($B1985="Non - avec lien de dépendance",MIN(1129,E1985,$D1985)*overallRate,MIN(2258,E1985)*overallRate)))))</f>
        <v>Effectuez l’étape 1</v>
      </c>
      <c r="H1985" s="68" t="str">
        <f>IF(ISTEXT(overallRate),"Effectuez l’étape 1",IF($C1985="Yes","Use Step 2a) Weekly for employees on leave with pay",IF(OR(COUNT($D1985,F1985)&lt;&gt;2,overallRate=0),0,IF(revenueReduction&gt;0.3,MAX(IF($B1985="Oui - sans lien de dépendance",MIN(2258,F1985,$D1985)*overallRate,MIN(2258,F1985)*overallRate),ROUND(MAX(IF($B1985="Non - avec lien de dépendance",0,MIN((0.75*F1985),1694)),MIN(F1985,(0.75*$D1985),1694)),2)),IF($B1985="Non - avec lien de dépendance",MIN(1129,F1985,$D1985)*overallRate,MIN(2258,F1985)*overallRate)))))</f>
        <v>Effectuez l’étape 1</v>
      </c>
      <c r="I1985" s="3">
        <f t="shared" si="30"/>
        <v>0</v>
      </c>
    </row>
    <row r="1986" spans="7:9" x14ac:dyDescent="0.5">
      <c r="G1986" s="68" t="str">
        <f>IF(ISTEXT(overallRate),"Effectuez l’étape 1",IF($C1986="Yes","Use Step 2a) Weekly for employees on leave with pay",IF(OR(COUNT($D1986,E1986)&lt;&gt;2,overallRate=0),0,IF(revenueReduction&gt;0.3,MAX(IF($B1986="Oui - sans lien de dépendance",MIN(2258,E1986,$D1986)*overallRate,MIN(2258,E1986)*overallRate),ROUND(MAX(IF($B1986="Non - avec lien de dépendance",0,MIN((0.75*E1986),1694)),MIN(E1986,(0.75*$D1986),1694)),2)),IF($B1986="Non - avec lien de dépendance",MIN(1129,E1986,$D1986)*overallRate,MIN(2258,E1986)*overallRate)))))</f>
        <v>Effectuez l’étape 1</v>
      </c>
      <c r="H1986" s="68" t="str">
        <f>IF(ISTEXT(overallRate),"Effectuez l’étape 1",IF($C1986="Yes","Use Step 2a) Weekly for employees on leave with pay",IF(OR(COUNT($D1986,F1986)&lt;&gt;2,overallRate=0),0,IF(revenueReduction&gt;0.3,MAX(IF($B1986="Oui - sans lien de dépendance",MIN(2258,F1986,$D1986)*overallRate,MIN(2258,F1986)*overallRate),ROUND(MAX(IF($B1986="Non - avec lien de dépendance",0,MIN((0.75*F1986),1694)),MIN(F1986,(0.75*$D1986),1694)),2)),IF($B1986="Non - avec lien de dépendance",MIN(1129,F1986,$D1986)*overallRate,MIN(2258,F1986)*overallRate)))))</f>
        <v>Effectuez l’étape 1</v>
      </c>
      <c r="I1986" s="3">
        <f t="shared" si="30"/>
        <v>0</v>
      </c>
    </row>
    <row r="1987" spans="7:9" x14ac:dyDescent="0.5">
      <c r="G1987" s="68" t="str">
        <f>IF(ISTEXT(overallRate),"Effectuez l’étape 1",IF($C1987="Yes","Use Step 2a) Weekly for employees on leave with pay",IF(OR(COUNT($D1987,E1987)&lt;&gt;2,overallRate=0),0,IF(revenueReduction&gt;0.3,MAX(IF($B1987="Oui - sans lien de dépendance",MIN(2258,E1987,$D1987)*overallRate,MIN(2258,E1987)*overallRate),ROUND(MAX(IF($B1987="Non - avec lien de dépendance",0,MIN((0.75*E1987),1694)),MIN(E1987,(0.75*$D1987),1694)),2)),IF($B1987="Non - avec lien de dépendance",MIN(1129,E1987,$D1987)*overallRate,MIN(2258,E1987)*overallRate)))))</f>
        <v>Effectuez l’étape 1</v>
      </c>
      <c r="H1987" s="68" t="str">
        <f>IF(ISTEXT(overallRate),"Effectuez l’étape 1",IF($C1987="Yes","Use Step 2a) Weekly for employees on leave with pay",IF(OR(COUNT($D1987,F1987)&lt;&gt;2,overallRate=0),0,IF(revenueReduction&gt;0.3,MAX(IF($B1987="Oui - sans lien de dépendance",MIN(2258,F1987,$D1987)*overallRate,MIN(2258,F1987)*overallRate),ROUND(MAX(IF($B1987="Non - avec lien de dépendance",0,MIN((0.75*F1987),1694)),MIN(F1987,(0.75*$D1987),1694)),2)),IF($B1987="Non - avec lien de dépendance",MIN(1129,F1987,$D1987)*overallRate,MIN(2258,F1987)*overallRate)))))</f>
        <v>Effectuez l’étape 1</v>
      </c>
      <c r="I1987" s="3">
        <f t="shared" si="30"/>
        <v>0</v>
      </c>
    </row>
    <row r="1988" spans="7:9" x14ac:dyDescent="0.5">
      <c r="G1988" s="68" t="str">
        <f>IF(ISTEXT(overallRate),"Effectuez l’étape 1",IF($C1988="Yes","Use Step 2a) Weekly for employees on leave with pay",IF(OR(COUNT($D1988,E1988)&lt;&gt;2,overallRate=0),0,IF(revenueReduction&gt;0.3,MAX(IF($B1988="Oui - sans lien de dépendance",MIN(2258,E1988,$D1988)*overallRate,MIN(2258,E1988)*overallRate),ROUND(MAX(IF($B1988="Non - avec lien de dépendance",0,MIN((0.75*E1988),1694)),MIN(E1988,(0.75*$D1988),1694)),2)),IF($B1988="Non - avec lien de dépendance",MIN(1129,E1988,$D1988)*overallRate,MIN(2258,E1988)*overallRate)))))</f>
        <v>Effectuez l’étape 1</v>
      </c>
      <c r="H1988" s="68" t="str">
        <f>IF(ISTEXT(overallRate),"Effectuez l’étape 1",IF($C1988="Yes","Use Step 2a) Weekly for employees on leave with pay",IF(OR(COUNT($D1988,F1988)&lt;&gt;2,overallRate=0),0,IF(revenueReduction&gt;0.3,MAX(IF($B1988="Oui - sans lien de dépendance",MIN(2258,F1988,$D1988)*overallRate,MIN(2258,F1988)*overallRate),ROUND(MAX(IF($B1988="Non - avec lien de dépendance",0,MIN((0.75*F1988),1694)),MIN(F1988,(0.75*$D1988),1694)),2)),IF($B1988="Non - avec lien de dépendance",MIN(1129,F1988,$D1988)*overallRate,MIN(2258,F1988)*overallRate)))))</f>
        <v>Effectuez l’étape 1</v>
      </c>
      <c r="I1988" s="3">
        <f t="shared" si="30"/>
        <v>0</v>
      </c>
    </row>
    <row r="1989" spans="7:9" x14ac:dyDescent="0.5">
      <c r="G1989" s="68" t="str">
        <f>IF(ISTEXT(overallRate),"Effectuez l’étape 1",IF($C1989="Yes","Use Step 2a) Weekly for employees on leave with pay",IF(OR(COUNT($D1989,E1989)&lt;&gt;2,overallRate=0),0,IF(revenueReduction&gt;0.3,MAX(IF($B1989="Oui - sans lien de dépendance",MIN(2258,E1989,$D1989)*overallRate,MIN(2258,E1989)*overallRate),ROUND(MAX(IF($B1989="Non - avec lien de dépendance",0,MIN((0.75*E1989),1694)),MIN(E1989,(0.75*$D1989),1694)),2)),IF($B1989="Non - avec lien de dépendance",MIN(1129,E1989,$D1989)*overallRate,MIN(2258,E1989)*overallRate)))))</f>
        <v>Effectuez l’étape 1</v>
      </c>
      <c r="H1989" s="68" t="str">
        <f>IF(ISTEXT(overallRate),"Effectuez l’étape 1",IF($C1989="Yes","Use Step 2a) Weekly for employees on leave with pay",IF(OR(COUNT($D1989,F1989)&lt;&gt;2,overallRate=0),0,IF(revenueReduction&gt;0.3,MAX(IF($B1989="Oui - sans lien de dépendance",MIN(2258,F1989,$D1989)*overallRate,MIN(2258,F1989)*overallRate),ROUND(MAX(IF($B1989="Non - avec lien de dépendance",0,MIN((0.75*F1989),1694)),MIN(F1989,(0.75*$D1989),1694)),2)),IF($B1989="Non - avec lien de dépendance",MIN(1129,F1989,$D1989)*overallRate,MIN(2258,F1989)*overallRate)))))</f>
        <v>Effectuez l’étape 1</v>
      </c>
      <c r="I1989" s="3">
        <f t="shared" si="30"/>
        <v>0</v>
      </c>
    </row>
    <row r="1990" spans="7:9" x14ac:dyDescent="0.5">
      <c r="G1990" s="68" t="str">
        <f>IF(ISTEXT(overallRate),"Effectuez l’étape 1",IF($C1990="Yes","Use Step 2a) Weekly for employees on leave with pay",IF(OR(COUNT($D1990,E1990)&lt;&gt;2,overallRate=0),0,IF(revenueReduction&gt;0.3,MAX(IF($B1990="Oui - sans lien de dépendance",MIN(2258,E1990,$D1990)*overallRate,MIN(2258,E1990)*overallRate),ROUND(MAX(IF($B1990="Non - avec lien de dépendance",0,MIN((0.75*E1990),1694)),MIN(E1990,(0.75*$D1990),1694)),2)),IF($B1990="Non - avec lien de dépendance",MIN(1129,E1990,$D1990)*overallRate,MIN(2258,E1990)*overallRate)))))</f>
        <v>Effectuez l’étape 1</v>
      </c>
      <c r="H1990" s="68" t="str">
        <f>IF(ISTEXT(overallRate),"Effectuez l’étape 1",IF($C1990="Yes","Use Step 2a) Weekly for employees on leave with pay",IF(OR(COUNT($D1990,F1990)&lt;&gt;2,overallRate=0),0,IF(revenueReduction&gt;0.3,MAX(IF($B1990="Oui - sans lien de dépendance",MIN(2258,F1990,$D1990)*overallRate,MIN(2258,F1990)*overallRate),ROUND(MAX(IF($B1990="Non - avec lien de dépendance",0,MIN((0.75*F1990),1694)),MIN(F1990,(0.75*$D1990),1694)),2)),IF($B1990="Non - avec lien de dépendance",MIN(1129,F1990,$D1990)*overallRate,MIN(2258,F1990)*overallRate)))))</f>
        <v>Effectuez l’étape 1</v>
      </c>
      <c r="I1990" s="3">
        <f t="shared" si="30"/>
        <v>0</v>
      </c>
    </row>
    <row r="1991" spans="7:9" x14ac:dyDescent="0.5">
      <c r="G1991" s="68" t="str">
        <f>IF(ISTEXT(overallRate),"Effectuez l’étape 1",IF($C1991="Yes","Use Step 2a) Weekly for employees on leave with pay",IF(OR(COUNT($D1991,E1991)&lt;&gt;2,overallRate=0),0,IF(revenueReduction&gt;0.3,MAX(IF($B1991="Oui - sans lien de dépendance",MIN(2258,E1991,$D1991)*overallRate,MIN(2258,E1991)*overallRate),ROUND(MAX(IF($B1991="Non - avec lien de dépendance",0,MIN((0.75*E1991),1694)),MIN(E1991,(0.75*$D1991),1694)),2)),IF($B1991="Non - avec lien de dépendance",MIN(1129,E1991,$D1991)*overallRate,MIN(2258,E1991)*overallRate)))))</f>
        <v>Effectuez l’étape 1</v>
      </c>
      <c r="H1991" s="68" t="str">
        <f>IF(ISTEXT(overallRate),"Effectuez l’étape 1",IF($C1991="Yes","Use Step 2a) Weekly for employees on leave with pay",IF(OR(COUNT($D1991,F1991)&lt;&gt;2,overallRate=0),0,IF(revenueReduction&gt;0.3,MAX(IF($B1991="Oui - sans lien de dépendance",MIN(2258,F1991,$D1991)*overallRate,MIN(2258,F1991)*overallRate),ROUND(MAX(IF($B1991="Non - avec lien de dépendance",0,MIN((0.75*F1991),1694)),MIN(F1991,(0.75*$D1991),1694)),2)),IF($B1991="Non - avec lien de dépendance",MIN(1129,F1991,$D1991)*overallRate,MIN(2258,F1991)*overallRate)))))</f>
        <v>Effectuez l’étape 1</v>
      </c>
      <c r="I1991" s="3">
        <f t="shared" ref="I1991:I2054" si="31">IF(AND(COUNT(B1991:F1991)&gt;0,OR(COUNT(D1991:F1991)&lt;&gt;3,ISBLANK(B1991))),"Fill out all amounts",IF(COUNTIF(E1991:F1991,0)&gt;0,0,SUM(G1991:H1991)))</f>
        <v>0</v>
      </c>
    </row>
    <row r="1992" spans="7:9" x14ac:dyDescent="0.5">
      <c r="G1992" s="68" t="str">
        <f>IF(ISTEXT(overallRate),"Effectuez l’étape 1",IF($C1992="Yes","Use Step 2a) Weekly for employees on leave with pay",IF(OR(COUNT($D1992,E1992)&lt;&gt;2,overallRate=0),0,IF(revenueReduction&gt;0.3,MAX(IF($B1992="Oui - sans lien de dépendance",MIN(2258,E1992,$D1992)*overallRate,MIN(2258,E1992)*overallRate),ROUND(MAX(IF($B1992="Non - avec lien de dépendance",0,MIN((0.75*E1992),1694)),MIN(E1992,(0.75*$D1992),1694)),2)),IF($B1992="Non - avec lien de dépendance",MIN(1129,E1992,$D1992)*overallRate,MIN(2258,E1992)*overallRate)))))</f>
        <v>Effectuez l’étape 1</v>
      </c>
      <c r="H1992" s="68" t="str">
        <f>IF(ISTEXT(overallRate),"Effectuez l’étape 1",IF($C1992="Yes","Use Step 2a) Weekly for employees on leave with pay",IF(OR(COUNT($D1992,F1992)&lt;&gt;2,overallRate=0),0,IF(revenueReduction&gt;0.3,MAX(IF($B1992="Oui - sans lien de dépendance",MIN(2258,F1992,$D1992)*overallRate,MIN(2258,F1992)*overallRate),ROUND(MAX(IF($B1992="Non - avec lien de dépendance",0,MIN((0.75*F1992),1694)),MIN(F1992,(0.75*$D1992),1694)),2)),IF($B1992="Non - avec lien de dépendance",MIN(1129,F1992,$D1992)*overallRate,MIN(2258,F1992)*overallRate)))))</f>
        <v>Effectuez l’étape 1</v>
      </c>
      <c r="I1992" s="3">
        <f t="shared" si="31"/>
        <v>0</v>
      </c>
    </row>
    <row r="1993" spans="7:9" x14ac:dyDescent="0.5">
      <c r="G1993" s="68" t="str">
        <f>IF(ISTEXT(overallRate),"Effectuez l’étape 1",IF($C1993="Yes","Use Step 2a) Weekly for employees on leave with pay",IF(OR(COUNT($D1993,E1993)&lt;&gt;2,overallRate=0),0,IF(revenueReduction&gt;0.3,MAX(IF($B1993="Oui - sans lien de dépendance",MIN(2258,E1993,$D1993)*overallRate,MIN(2258,E1993)*overallRate),ROUND(MAX(IF($B1993="Non - avec lien de dépendance",0,MIN((0.75*E1993),1694)),MIN(E1993,(0.75*$D1993),1694)),2)),IF($B1993="Non - avec lien de dépendance",MIN(1129,E1993,$D1993)*overallRate,MIN(2258,E1993)*overallRate)))))</f>
        <v>Effectuez l’étape 1</v>
      </c>
      <c r="H1993" s="68" t="str">
        <f>IF(ISTEXT(overallRate),"Effectuez l’étape 1",IF($C1993="Yes","Use Step 2a) Weekly for employees on leave with pay",IF(OR(COUNT($D1993,F1993)&lt;&gt;2,overallRate=0),0,IF(revenueReduction&gt;0.3,MAX(IF($B1993="Oui - sans lien de dépendance",MIN(2258,F1993,$D1993)*overallRate,MIN(2258,F1993)*overallRate),ROUND(MAX(IF($B1993="Non - avec lien de dépendance",0,MIN((0.75*F1993),1694)),MIN(F1993,(0.75*$D1993),1694)),2)),IF($B1993="Non - avec lien de dépendance",MIN(1129,F1993,$D1993)*overallRate,MIN(2258,F1993)*overallRate)))))</f>
        <v>Effectuez l’étape 1</v>
      </c>
      <c r="I1993" s="3">
        <f t="shared" si="31"/>
        <v>0</v>
      </c>
    </row>
    <row r="1994" spans="7:9" x14ac:dyDescent="0.5">
      <c r="G1994" s="68" t="str">
        <f>IF(ISTEXT(overallRate),"Effectuez l’étape 1",IF($C1994="Yes","Use Step 2a) Weekly for employees on leave with pay",IF(OR(COUNT($D1994,E1994)&lt;&gt;2,overallRate=0),0,IF(revenueReduction&gt;0.3,MAX(IF($B1994="Oui - sans lien de dépendance",MIN(2258,E1994,$D1994)*overallRate,MIN(2258,E1994)*overallRate),ROUND(MAX(IF($B1994="Non - avec lien de dépendance",0,MIN((0.75*E1994),1694)),MIN(E1994,(0.75*$D1994),1694)),2)),IF($B1994="Non - avec lien de dépendance",MIN(1129,E1994,$D1994)*overallRate,MIN(2258,E1994)*overallRate)))))</f>
        <v>Effectuez l’étape 1</v>
      </c>
      <c r="H1994" s="68" t="str">
        <f>IF(ISTEXT(overallRate),"Effectuez l’étape 1",IF($C1994="Yes","Use Step 2a) Weekly for employees on leave with pay",IF(OR(COUNT($D1994,F1994)&lt;&gt;2,overallRate=0),0,IF(revenueReduction&gt;0.3,MAX(IF($B1994="Oui - sans lien de dépendance",MIN(2258,F1994,$D1994)*overallRate,MIN(2258,F1994)*overallRate),ROUND(MAX(IF($B1994="Non - avec lien de dépendance",0,MIN((0.75*F1994),1694)),MIN(F1994,(0.75*$D1994),1694)),2)),IF($B1994="Non - avec lien de dépendance",MIN(1129,F1994,$D1994)*overallRate,MIN(2258,F1994)*overallRate)))))</f>
        <v>Effectuez l’étape 1</v>
      </c>
      <c r="I1994" s="3">
        <f t="shared" si="31"/>
        <v>0</v>
      </c>
    </row>
    <row r="1995" spans="7:9" x14ac:dyDescent="0.5">
      <c r="G1995" s="68" t="str">
        <f>IF(ISTEXT(overallRate),"Effectuez l’étape 1",IF($C1995="Yes","Use Step 2a) Weekly for employees on leave with pay",IF(OR(COUNT($D1995,E1995)&lt;&gt;2,overallRate=0),0,IF(revenueReduction&gt;0.3,MAX(IF($B1995="Oui - sans lien de dépendance",MIN(2258,E1995,$D1995)*overallRate,MIN(2258,E1995)*overallRate),ROUND(MAX(IF($B1995="Non - avec lien de dépendance",0,MIN((0.75*E1995),1694)),MIN(E1995,(0.75*$D1995),1694)),2)),IF($B1995="Non - avec lien de dépendance",MIN(1129,E1995,$D1995)*overallRate,MIN(2258,E1995)*overallRate)))))</f>
        <v>Effectuez l’étape 1</v>
      </c>
      <c r="H1995" s="68" t="str">
        <f>IF(ISTEXT(overallRate),"Effectuez l’étape 1",IF($C1995="Yes","Use Step 2a) Weekly for employees on leave with pay",IF(OR(COUNT($D1995,F1995)&lt;&gt;2,overallRate=0),0,IF(revenueReduction&gt;0.3,MAX(IF($B1995="Oui - sans lien de dépendance",MIN(2258,F1995,$D1995)*overallRate,MIN(2258,F1995)*overallRate),ROUND(MAX(IF($B1995="Non - avec lien de dépendance",0,MIN((0.75*F1995),1694)),MIN(F1995,(0.75*$D1995),1694)),2)),IF($B1995="Non - avec lien de dépendance",MIN(1129,F1995,$D1995)*overallRate,MIN(2258,F1995)*overallRate)))))</f>
        <v>Effectuez l’étape 1</v>
      </c>
      <c r="I1995" s="3">
        <f t="shared" si="31"/>
        <v>0</v>
      </c>
    </row>
    <row r="1996" spans="7:9" x14ac:dyDescent="0.5">
      <c r="G1996" s="68" t="str">
        <f>IF(ISTEXT(overallRate),"Effectuez l’étape 1",IF($C1996="Yes","Use Step 2a) Weekly for employees on leave with pay",IF(OR(COUNT($D1996,E1996)&lt;&gt;2,overallRate=0),0,IF(revenueReduction&gt;0.3,MAX(IF($B1996="Oui - sans lien de dépendance",MIN(2258,E1996,$D1996)*overallRate,MIN(2258,E1996)*overallRate),ROUND(MAX(IF($B1996="Non - avec lien de dépendance",0,MIN((0.75*E1996),1694)),MIN(E1996,(0.75*$D1996),1694)),2)),IF($B1996="Non - avec lien de dépendance",MIN(1129,E1996,$D1996)*overallRate,MIN(2258,E1996)*overallRate)))))</f>
        <v>Effectuez l’étape 1</v>
      </c>
      <c r="H1996" s="68" t="str">
        <f>IF(ISTEXT(overallRate),"Effectuez l’étape 1",IF($C1996="Yes","Use Step 2a) Weekly for employees on leave with pay",IF(OR(COUNT($D1996,F1996)&lt;&gt;2,overallRate=0),0,IF(revenueReduction&gt;0.3,MAX(IF($B1996="Oui - sans lien de dépendance",MIN(2258,F1996,$D1996)*overallRate,MIN(2258,F1996)*overallRate),ROUND(MAX(IF($B1996="Non - avec lien de dépendance",0,MIN((0.75*F1996),1694)),MIN(F1996,(0.75*$D1996),1694)),2)),IF($B1996="Non - avec lien de dépendance",MIN(1129,F1996,$D1996)*overallRate,MIN(2258,F1996)*overallRate)))))</f>
        <v>Effectuez l’étape 1</v>
      </c>
      <c r="I1996" s="3">
        <f t="shared" si="31"/>
        <v>0</v>
      </c>
    </row>
    <row r="1997" spans="7:9" x14ac:dyDescent="0.5">
      <c r="G1997" s="68" t="str">
        <f>IF(ISTEXT(overallRate),"Effectuez l’étape 1",IF($C1997="Yes","Use Step 2a) Weekly for employees on leave with pay",IF(OR(COUNT($D1997,E1997)&lt;&gt;2,overallRate=0),0,IF(revenueReduction&gt;0.3,MAX(IF($B1997="Oui - sans lien de dépendance",MIN(2258,E1997,$D1997)*overallRate,MIN(2258,E1997)*overallRate),ROUND(MAX(IF($B1997="Non - avec lien de dépendance",0,MIN((0.75*E1997),1694)),MIN(E1997,(0.75*$D1997),1694)),2)),IF($B1997="Non - avec lien de dépendance",MIN(1129,E1997,$D1997)*overallRate,MIN(2258,E1997)*overallRate)))))</f>
        <v>Effectuez l’étape 1</v>
      </c>
      <c r="H1997" s="68" t="str">
        <f>IF(ISTEXT(overallRate),"Effectuez l’étape 1",IF($C1997="Yes","Use Step 2a) Weekly for employees on leave with pay",IF(OR(COUNT($D1997,F1997)&lt;&gt;2,overallRate=0),0,IF(revenueReduction&gt;0.3,MAX(IF($B1997="Oui - sans lien de dépendance",MIN(2258,F1997,$D1997)*overallRate,MIN(2258,F1997)*overallRate),ROUND(MAX(IF($B1997="Non - avec lien de dépendance",0,MIN((0.75*F1997),1694)),MIN(F1997,(0.75*$D1997),1694)),2)),IF($B1997="Non - avec lien de dépendance",MIN(1129,F1997,$D1997)*overallRate,MIN(2258,F1997)*overallRate)))))</f>
        <v>Effectuez l’étape 1</v>
      </c>
      <c r="I1997" s="3">
        <f t="shared" si="31"/>
        <v>0</v>
      </c>
    </row>
    <row r="1998" spans="7:9" x14ac:dyDescent="0.5">
      <c r="G1998" s="68" t="str">
        <f>IF(ISTEXT(overallRate),"Effectuez l’étape 1",IF($C1998="Yes","Use Step 2a) Weekly for employees on leave with pay",IF(OR(COUNT($D1998,E1998)&lt;&gt;2,overallRate=0),0,IF(revenueReduction&gt;0.3,MAX(IF($B1998="Oui - sans lien de dépendance",MIN(2258,E1998,$D1998)*overallRate,MIN(2258,E1998)*overallRate),ROUND(MAX(IF($B1998="Non - avec lien de dépendance",0,MIN((0.75*E1998),1694)),MIN(E1998,(0.75*$D1998),1694)),2)),IF($B1998="Non - avec lien de dépendance",MIN(1129,E1998,$D1998)*overallRate,MIN(2258,E1998)*overallRate)))))</f>
        <v>Effectuez l’étape 1</v>
      </c>
      <c r="H1998" s="68" t="str">
        <f>IF(ISTEXT(overallRate),"Effectuez l’étape 1",IF($C1998="Yes","Use Step 2a) Weekly for employees on leave with pay",IF(OR(COUNT($D1998,F1998)&lt;&gt;2,overallRate=0),0,IF(revenueReduction&gt;0.3,MAX(IF($B1998="Oui - sans lien de dépendance",MIN(2258,F1998,$D1998)*overallRate,MIN(2258,F1998)*overallRate),ROUND(MAX(IF($B1998="Non - avec lien de dépendance",0,MIN((0.75*F1998),1694)),MIN(F1998,(0.75*$D1998),1694)),2)),IF($B1998="Non - avec lien de dépendance",MIN(1129,F1998,$D1998)*overallRate,MIN(2258,F1998)*overallRate)))))</f>
        <v>Effectuez l’étape 1</v>
      </c>
      <c r="I1998" s="3">
        <f t="shared" si="31"/>
        <v>0</v>
      </c>
    </row>
    <row r="1999" spans="7:9" x14ac:dyDescent="0.5">
      <c r="G1999" s="68" t="str">
        <f>IF(ISTEXT(overallRate),"Effectuez l’étape 1",IF($C1999="Yes","Use Step 2a) Weekly for employees on leave with pay",IF(OR(COUNT($D1999,E1999)&lt;&gt;2,overallRate=0),0,IF(revenueReduction&gt;0.3,MAX(IF($B1999="Oui - sans lien de dépendance",MIN(2258,E1999,$D1999)*overallRate,MIN(2258,E1999)*overallRate),ROUND(MAX(IF($B1999="Non - avec lien de dépendance",0,MIN((0.75*E1999),1694)),MIN(E1999,(0.75*$D1999),1694)),2)),IF($B1999="Non - avec lien de dépendance",MIN(1129,E1999,$D1999)*overallRate,MIN(2258,E1999)*overallRate)))))</f>
        <v>Effectuez l’étape 1</v>
      </c>
      <c r="H1999" s="68" t="str">
        <f>IF(ISTEXT(overallRate),"Effectuez l’étape 1",IF($C1999="Yes","Use Step 2a) Weekly for employees on leave with pay",IF(OR(COUNT($D1999,F1999)&lt;&gt;2,overallRate=0),0,IF(revenueReduction&gt;0.3,MAX(IF($B1999="Oui - sans lien de dépendance",MIN(2258,F1999,$D1999)*overallRate,MIN(2258,F1999)*overallRate),ROUND(MAX(IF($B1999="Non - avec lien de dépendance",0,MIN((0.75*F1999),1694)),MIN(F1999,(0.75*$D1999),1694)),2)),IF($B1999="Non - avec lien de dépendance",MIN(1129,F1999,$D1999)*overallRate,MIN(2258,F1999)*overallRate)))))</f>
        <v>Effectuez l’étape 1</v>
      </c>
      <c r="I1999" s="3">
        <f t="shared" si="31"/>
        <v>0</v>
      </c>
    </row>
    <row r="2000" spans="7:9" x14ac:dyDescent="0.5">
      <c r="G2000" s="68" t="str">
        <f>IF(ISTEXT(overallRate),"Effectuez l’étape 1",IF($C2000="Yes","Use Step 2a) Weekly for employees on leave with pay",IF(OR(COUNT($D2000,E2000)&lt;&gt;2,overallRate=0),0,IF(revenueReduction&gt;0.3,MAX(IF($B2000="Oui - sans lien de dépendance",MIN(2258,E2000,$D2000)*overallRate,MIN(2258,E2000)*overallRate),ROUND(MAX(IF($B2000="Non - avec lien de dépendance",0,MIN((0.75*E2000),1694)),MIN(E2000,(0.75*$D2000),1694)),2)),IF($B2000="Non - avec lien de dépendance",MIN(1129,E2000,$D2000)*overallRate,MIN(2258,E2000)*overallRate)))))</f>
        <v>Effectuez l’étape 1</v>
      </c>
      <c r="H2000" s="68" t="str">
        <f>IF(ISTEXT(overallRate),"Effectuez l’étape 1",IF($C2000="Yes","Use Step 2a) Weekly for employees on leave with pay",IF(OR(COUNT($D2000,F2000)&lt;&gt;2,overallRate=0),0,IF(revenueReduction&gt;0.3,MAX(IF($B2000="Oui - sans lien de dépendance",MIN(2258,F2000,$D2000)*overallRate,MIN(2258,F2000)*overallRate),ROUND(MAX(IF($B2000="Non - avec lien de dépendance",0,MIN((0.75*F2000),1694)),MIN(F2000,(0.75*$D2000),1694)),2)),IF($B2000="Non - avec lien de dépendance",MIN(1129,F2000,$D2000)*overallRate,MIN(2258,F2000)*overallRate)))))</f>
        <v>Effectuez l’étape 1</v>
      </c>
      <c r="I2000" s="3">
        <f t="shared" si="31"/>
        <v>0</v>
      </c>
    </row>
    <row r="2001" spans="7:9" x14ac:dyDescent="0.5">
      <c r="G2001" s="68" t="str">
        <f>IF(ISTEXT(overallRate),"Effectuez l’étape 1",IF($C2001="Yes","Use Step 2a) Weekly for employees on leave with pay",IF(OR(COUNT($D2001,E2001)&lt;&gt;2,overallRate=0),0,IF(revenueReduction&gt;0.3,MAX(IF($B2001="Oui - sans lien de dépendance",MIN(2258,E2001,$D2001)*overallRate,MIN(2258,E2001)*overallRate),ROUND(MAX(IF($B2001="Non - avec lien de dépendance",0,MIN((0.75*E2001),1694)),MIN(E2001,(0.75*$D2001),1694)),2)),IF($B2001="Non - avec lien de dépendance",MIN(1129,E2001,$D2001)*overallRate,MIN(2258,E2001)*overallRate)))))</f>
        <v>Effectuez l’étape 1</v>
      </c>
      <c r="H2001" s="68" t="str">
        <f>IF(ISTEXT(overallRate),"Effectuez l’étape 1",IF($C2001="Yes","Use Step 2a) Weekly for employees on leave with pay",IF(OR(COUNT($D2001,F2001)&lt;&gt;2,overallRate=0),0,IF(revenueReduction&gt;0.3,MAX(IF($B2001="Oui - sans lien de dépendance",MIN(2258,F2001,$D2001)*overallRate,MIN(2258,F2001)*overallRate),ROUND(MAX(IF($B2001="Non - avec lien de dépendance",0,MIN((0.75*F2001),1694)),MIN(F2001,(0.75*$D2001),1694)),2)),IF($B2001="Non - avec lien de dépendance",MIN(1129,F2001,$D2001)*overallRate,MIN(2258,F2001)*overallRate)))))</f>
        <v>Effectuez l’étape 1</v>
      </c>
      <c r="I2001" s="3">
        <f t="shared" si="31"/>
        <v>0</v>
      </c>
    </row>
    <row r="2002" spans="7:9" x14ac:dyDescent="0.5">
      <c r="G2002" s="68" t="str">
        <f>IF(ISTEXT(overallRate),"Effectuez l’étape 1",IF($C2002="Yes","Use Step 2a) Weekly for employees on leave with pay",IF(OR(COUNT($D2002,E2002)&lt;&gt;2,overallRate=0),0,IF(revenueReduction&gt;0.3,MAX(IF($B2002="Oui - sans lien de dépendance",MIN(2258,E2002,$D2002)*overallRate,MIN(2258,E2002)*overallRate),ROUND(MAX(IF($B2002="Non - avec lien de dépendance",0,MIN((0.75*E2002),1694)),MIN(E2002,(0.75*$D2002),1694)),2)),IF($B2002="Non - avec lien de dépendance",MIN(1129,E2002,$D2002)*overallRate,MIN(2258,E2002)*overallRate)))))</f>
        <v>Effectuez l’étape 1</v>
      </c>
      <c r="H2002" s="68" t="str">
        <f>IF(ISTEXT(overallRate),"Effectuez l’étape 1",IF($C2002="Yes","Use Step 2a) Weekly for employees on leave with pay",IF(OR(COUNT($D2002,F2002)&lt;&gt;2,overallRate=0),0,IF(revenueReduction&gt;0.3,MAX(IF($B2002="Oui - sans lien de dépendance",MIN(2258,F2002,$D2002)*overallRate,MIN(2258,F2002)*overallRate),ROUND(MAX(IF($B2002="Non - avec lien de dépendance",0,MIN((0.75*F2002),1694)),MIN(F2002,(0.75*$D2002),1694)),2)),IF($B2002="Non - avec lien de dépendance",MIN(1129,F2002,$D2002)*overallRate,MIN(2258,F2002)*overallRate)))))</f>
        <v>Effectuez l’étape 1</v>
      </c>
      <c r="I2002" s="3">
        <f t="shared" si="31"/>
        <v>0</v>
      </c>
    </row>
    <row r="2003" spans="7:9" x14ac:dyDescent="0.5">
      <c r="G2003" s="68" t="str">
        <f>IF(ISTEXT(overallRate),"Effectuez l’étape 1",IF($C2003="Yes","Use Step 2a) Weekly for employees on leave with pay",IF(OR(COUNT($D2003,E2003)&lt;&gt;2,overallRate=0),0,IF(revenueReduction&gt;0.3,MAX(IF($B2003="Oui - sans lien de dépendance",MIN(2258,E2003,$D2003)*overallRate,MIN(2258,E2003)*overallRate),ROUND(MAX(IF($B2003="Non - avec lien de dépendance",0,MIN((0.75*E2003),1694)),MIN(E2003,(0.75*$D2003),1694)),2)),IF($B2003="Non - avec lien de dépendance",MIN(1129,E2003,$D2003)*overallRate,MIN(2258,E2003)*overallRate)))))</f>
        <v>Effectuez l’étape 1</v>
      </c>
      <c r="H2003" s="68" t="str">
        <f>IF(ISTEXT(overallRate),"Effectuez l’étape 1",IF($C2003="Yes","Use Step 2a) Weekly for employees on leave with pay",IF(OR(COUNT($D2003,F2003)&lt;&gt;2,overallRate=0),0,IF(revenueReduction&gt;0.3,MAX(IF($B2003="Oui - sans lien de dépendance",MIN(2258,F2003,$D2003)*overallRate,MIN(2258,F2003)*overallRate),ROUND(MAX(IF($B2003="Non - avec lien de dépendance",0,MIN((0.75*F2003),1694)),MIN(F2003,(0.75*$D2003),1694)),2)),IF($B2003="Non - avec lien de dépendance",MIN(1129,F2003,$D2003)*overallRate,MIN(2258,F2003)*overallRate)))))</f>
        <v>Effectuez l’étape 1</v>
      </c>
      <c r="I2003" s="3">
        <f t="shared" si="31"/>
        <v>0</v>
      </c>
    </row>
    <row r="2004" spans="7:9" x14ac:dyDescent="0.5">
      <c r="G2004" s="68" t="str">
        <f>IF(ISTEXT(overallRate),"Effectuez l’étape 1",IF($C2004="Yes","Use Step 2a) Weekly for employees on leave with pay",IF(OR(COUNT($D2004,E2004)&lt;&gt;2,overallRate=0),0,IF(revenueReduction&gt;0.3,MAX(IF($B2004="Oui - sans lien de dépendance",MIN(2258,E2004,$D2004)*overallRate,MIN(2258,E2004)*overallRate),ROUND(MAX(IF($B2004="Non - avec lien de dépendance",0,MIN((0.75*E2004),1694)),MIN(E2004,(0.75*$D2004),1694)),2)),IF($B2004="Non - avec lien de dépendance",MIN(1129,E2004,$D2004)*overallRate,MIN(2258,E2004)*overallRate)))))</f>
        <v>Effectuez l’étape 1</v>
      </c>
      <c r="H2004" s="68" t="str">
        <f>IF(ISTEXT(overallRate),"Effectuez l’étape 1",IF($C2004="Yes","Use Step 2a) Weekly for employees on leave with pay",IF(OR(COUNT($D2004,F2004)&lt;&gt;2,overallRate=0),0,IF(revenueReduction&gt;0.3,MAX(IF($B2004="Oui - sans lien de dépendance",MIN(2258,F2004,$D2004)*overallRate,MIN(2258,F2004)*overallRate),ROUND(MAX(IF($B2004="Non - avec lien de dépendance",0,MIN((0.75*F2004),1694)),MIN(F2004,(0.75*$D2004),1694)),2)),IF($B2004="Non - avec lien de dépendance",MIN(1129,F2004,$D2004)*overallRate,MIN(2258,F2004)*overallRate)))))</f>
        <v>Effectuez l’étape 1</v>
      </c>
      <c r="I2004" s="3">
        <f t="shared" si="31"/>
        <v>0</v>
      </c>
    </row>
    <row r="2005" spans="7:9" x14ac:dyDescent="0.5">
      <c r="G2005" s="68" t="str">
        <f>IF(ISTEXT(overallRate),"Effectuez l’étape 1",IF($C2005="Yes","Use Step 2a) Weekly for employees on leave with pay",IF(OR(COUNT($D2005,E2005)&lt;&gt;2,overallRate=0),0,IF(revenueReduction&gt;0.3,MAX(IF($B2005="Oui - sans lien de dépendance",MIN(2258,E2005,$D2005)*overallRate,MIN(2258,E2005)*overallRate),ROUND(MAX(IF($B2005="Non - avec lien de dépendance",0,MIN((0.75*E2005),1694)),MIN(E2005,(0.75*$D2005),1694)),2)),IF($B2005="Non - avec lien de dépendance",MIN(1129,E2005,$D2005)*overallRate,MIN(2258,E2005)*overallRate)))))</f>
        <v>Effectuez l’étape 1</v>
      </c>
      <c r="H2005" s="68" t="str">
        <f>IF(ISTEXT(overallRate),"Effectuez l’étape 1",IF($C2005="Yes","Use Step 2a) Weekly for employees on leave with pay",IF(OR(COUNT($D2005,F2005)&lt;&gt;2,overallRate=0),0,IF(revenueReduction&gt;0.3,MAX(IF($B2005="Oui - sans lien de dépendance",MIN(2258,F2005,$D2005)*overallRate,MIN(2258,F2005)*overallRate),ROUND(MAX(IF($B2005="Non - avec lien de dépendance",0,MIN((0.75*F2005),1694)),MIN(F2005,(0.75*$D2005),1694)),2)),IF($B2005="Non - avec lien de dépendance",MIN(1129,F2005,$D2005)*overallRate,MIN(2258,F2005)*overallRate)))))</f>
        <v>Effectuez l’étape 1</v>
      </c>
      <c r="I2005" s="3">
        <f t="shared" si="31"/>
        <v>0</v>
      </c>
    </row>
    <row r="2006" spans="7:9" x14ac:dyDescent="0.5">
      <c r="G2006" s="68" t="str">
        <f>IF(ISTEXT(overallRate),"Effectuez l’étape 1",IF($C2006="Yes","Use Step 2a) Weekly for employees on leave with pay",IF(OR(COUNT($D2006,E2006)&lt;&gt;2,overallRate=0),0,IF(revenueReduction&gt;0.3,MAX(IF($B2006="Oui - sans lien de dépendance",MIN(2258,E2006,$D2006)*overallRate,MIN(2258,E2006)*overallRate),ROUND(MAX(IF($B2006="Non - avec lien de dépendance",0,MIN((0.75*E2006),1694)),MIN(E2006,(0.75*$D2006),1694)),2)),IF($B2006="Non - avec lien de dépendance",MIN(1129,E2006,$D2006)*overallRate,MIN(2258,E2006)*overallRate)))))</f>
        <v>Effectuez l’étape 1</v>
      </c>
      <c r="H2006" s="68" t="str">
        <f>IF(ISTEXT(overallRate),"Effectuez l’étape 1",IF($C2006="Yes","Use Step 2a) Weekly for employees on leave with pay",IF(OR(COUNT($D2006,F2006)&lt;&gt;2,overallRate=0),0,IF(revenueReduction&gt;0.3,MAX(IF($B2006="Oui - sans lien de dépendance",MIN(2258,F2006,$D2006)*overallRate,MIN(2258,F2006)*overallRate),ROUND(MAX(IF($B2006="Non - avec lien de dépendance",0,MIN((0.75*F2006),1694)),MIN(F2006,(0.75*$D2006),1694)),2)),IF($B2006="Non - avec lien de dépendance",MIN(1129,F2006,$D2006)*overallRate,MIN(2258,F2006)*overallRate)))))</f>
        <v>Effectuez l’étape 1</v>
      </c>
      <c r="I2006" s="3">
        <f t="shared" si="31"/>
        <v>0</v>
      </c>
    </row>
    <row r="2007" spans="7:9" x14ac:dyDescent="0.5">
      <c r="G2007" s="68" t="str">
        <f>IF(ISTEXT(overallRate),"Effectuez l’étape 1",IF($C2007="Yes","Use Step 2a) Weekly for employees on leave with pay",IF(OR(COUNT($D2007,E2007)&lt;&gt;2,overallRate=0),0,IF(revenueReduction&gt;0.3,MAX(IF($B2007="Oui - sans lien de dépendance",MIN(2258,E2007,$D2007)*overallRate,MIN(2258,E2007)*overallRate),ROUND(MAX(IF($B2007="Non - avec lien de dépendance",0,MIN((0.75*E2007),1694)),MIN(E2007,(0.75*$D2007),1694)),2)),IF($B2007="Non - avec lien de dépendance",MIN(1129,E2007,$D2007)*overallRate,MIN(2258,E2007)*overallRate)))))</f>
        <v>Effectuez l’étape 1</v>
      </c>
      <c r="H2007" s="68" t="str">
        <f>IF(ISTEXT(overallRate),"Effectuez l’étape 1",IF($C2007="Yes","Use Step 2a) Weekly for employees on leave with pay",IF(OR(COUNT($D2007,F2007)&lt;&gt;2,overallRate=0),0,IF(revenueReduction&gt;0.3,MAX(IF($B2007="Oui - sans lien de dépendance",MIN(2258,F2007,$D2007)*overallRate,MIN(2258,F2007)*overallRate),ROUND(MAX(IF($B2007="Non - avec lien de dépendance",0,MIN((0.75*F2007),1694)),MIN(F2007,(0.75*$D2007),1694)),2)),IF($B2007="Non - avec lien de dépendance",MIN(1129,F2007,$D2007)*overallRate,MIN(2258,F2007)*overallRate)))))</f>
        <v>Effectuez l’étape 1</v>
      </c>
      <c r="I2007" s="3">
        <f t="shared" si="31"/>
        <v>0</v>
      </c>
    </row>
    <row r="2008" spans="7:9" x14ac:dyDescent="0.5">
      <c r="G2008" s="68" t="str">
        <f>IF(ISTEXT(overallRate),"Effectuez l’étape 1",IF($C2008="Yes","Use Step 2a) Weekly for employees on leave with pay",IF(OR(COUNT($D2008,E2008)&lt;&gt;2,overallRate=0),0,IF(revenueReduction&gt;0.3,MAX(IF($B2008="Oui - sans lien de dépendance",MIN(2258,E2008,$D2008)*overallRate,MIN(2258,E2008)*overallRate),ROUND(MAX(IF($B2008="Non - avec lien de dépendance",0,MIN((0.75*E2008),1694)),MIN(E2008,(0.75*$D2008),1694)),2)),IF($B2008="Non - avec lien de dépendance",MIN(1129,E2008,$D2008)*overallRate,MIN(2258,E2008)*overallRate)))))</f>
        <v>Effectuez l’étape 1</v>
      </c>
      <c r="H2008" s="68" t="str">
        <f>IF(ISTEXT(overallRate),"Effectuez l’étape 1",IF($C2008="Yes","Use Step 2a) Weekly for employees on leave with pay",IF(OR(COUNT($D2008,F2008)&lt;&gt;2,overallRate=0),0,IF(revenueReduction&gt;0.3,MAX(IF($B2008="Oui - sans lien de dépendance",MIN(2258,F2008,$D2008)*overallRate,MIN(2258,F2008)*overallRate),ROUND(MAX(IF($B2008="Non - avec lien de dépendance",0,MIN((0.75*F2008),1694)),MIN(F2008,(0.75*$D2008),1694)),2)),IF($B2008="Non - avec lien de dépendance",MIN(1129,F2008,$D2008)*overallRate,MIN(2258,F2008)*overallRate)))))</f>
        <v>Effectuez l’étape 1</v>
      </c>
      <c r="I2008" s="3">
        <f t="shared" si="31"/>
        <v>0</v>
      </c>
    </row>
    <row r="2009" spans="7:9" x14ac:dyDescent="0.5">
      <c r="G2009" s="68" t="str">
        <f>IF(ISTEXT(overallRate),"Effectuez l’étape 1",IF($C2009="Yes","Use Step 2a) Weekly for employees on leave with pay",IF(OR(COUNT($D2009,E2009)&lt;&gt;2,overallRate=0),0,IF(revenueReduction&gt;0.3,MAX(IF($B2009="Oui - sans lien de dépendance",MIN(2258,E2009,$D2009)*overallRate,MIN(2258,E2009)*overallRate),ROUND(MAX(IF($B2009="Non - avec lien de dépendance",0,MIN((0.75*E2009),1694)),MIN(E2009,(0.75*$D2009),1694)),2)),IF($B2009="Non - avec lien de dépendance",MIN(1129,E2009,$D2009)*overallRate,MIN(2258,E2009)*overallRate)))))</f>
        <v>Effectuez l’étape 1</v>
      </c>
      <c r="H2009" s="68" t="str">
        <f>IF(ISTEXT(overallRate),"Effectuez l’étape 1",IF($C2009="Yes","Use Step 2a) Weekly for employees on leave with pay",IF(OR(COUNT($D2009,F2009)&lt;&gt;2,overallRate=0),0,IF(revenueReduction&gt;0.3,MAX(IF($B2009="Oui - sans lien de dépendance",MIN(2258,F2009,$D2009)*overallRate,MIN(2258,F2009)*overallRate),ROUND(MAX(IF($B2009="Non - avec lien de dépendance",0,MIN((0.75*F2009),1694)),MIN(F2009,(0.75*$D2009),1694)),2)),IF($B2009="Non - avec lien de dépendance",MIN(1129,F2009,$D2009)*overallRate,MIN(2258,F2009)*overallRate)))))</f>
        <v>Effectuez l’étape 1</v>
      </c>
      <c r="I2009" s="3">
        <f t="shared" si="31"/>
        <v>0</v>
      </c>
    </row>
    <row r="2010" spans="7:9" x14ac:dyDescent="0.5">
      <c r="G2010" s="68" t="str">
        <f>IF(ISTEXT(overallRate),"Effectuez l’étape 1",IF($C2010="Yes","Use Step 2a) Weekly for employees on leave with pay",IF(OR(COUNT($D2010,E2010)&lt;&gt;2,overallRate=0),0,IF(revenueReduction&gt;0.3,MAX(IF($B2010="Oui - sans lien de dépendance",MIN(2258,E2010,$D2010)*overallRate,MIN(2258,E2010)*overallRate),ROUND(MAX(IF($B2010="Non - avec lien de dépendance",0,MIN((0.75*E2010),1694)),MIN(E2010,(0.75*$D2010),1694)),2)),IF($B2010="Non - avec lien de dépendance",MIN(1129,E2010,$D2010)*overallRate,MIN(2258,E2010)*overallRate)))))</f>
        <v>Effectuez l’étape 1</v>
      </c>
      <c r="H2010" s="68" t="str">
        <f>IF(ISTEXT(overallRate),"Effectuez l’étape 1",IF($C2010="Yes","Use Step 2a) Weekly for employees on leave with pay",IF(OR(COUNT($D2010,F2010)&lt;&gt;2,overallRate=0),0,IF(revenueReduction&gt;0.3,MAX(IF($B2010="Oui - sans lien de dépendance",MIN(2258,F2010,$D2010)*overallRate,MIN(2258,F2010)*overallRate),ROUND(MAX(IF($B2010="Non - avec lien de dépendance",0,MIN((0.75*F2010),1694)),MIN(F2010,(0.75*$D2010),1694)),2)),IF($B2010="Non - avec lien de dépendance",MIN(1129,F2010,$D2010)*overallRate,MIN(2258,F2010)*overallRate)))))</f>
        <v>Effectuez l’étape 1</v>
      </c>
      <c r="I2010" s="3">
        <f t="shared" si="31"/>
        <v>0</v>
      </c>
    </row>
    <row r="2011" spans="7:9" x14ac:dyDescent="0.5">
      <c r="G2011" s="68" t="str">
        <f>IF(ISTEXT(overallRate),"Effectuez l’étape 1",IF($C2011="Yes","Use Step 2a) Weekly for employees on leave with pay",IF(OR(COUNT($D2011,E2011)&lt;&gt;2,overallRate=0),0,IF(revenueReduction&gt;0.3,MAX(IF($B2011="Oui - sans lien de dépendance",MIN(2258,E2011,$D2011)*overallRate,MIN(2258,E2011)*overallRate),ROUND(MAX(IF($B2011="Non - avec lien de dépendance",0,MIN((0.75*E2011),1694)),MIN(E2011,(0.75*$D2011),1694)),2)),IF($B2011="Non - avec lien de dépendance",MIN(1129,E2011,$D2011)*overallRate,MIN(2258,E2011)*overallRate)))))</f>
        <v>Effectuez l’étape 1</v>
      </c>
      <c r="H2011" s="68" t="str">
        <f>IF(ISTEXT(overallRate),"Effectuez l’étape 1",IF($C2011="Yes","Use Step 2a) Weekly for employees on leave with pay",IF(OR(COUNT($D2011,F2011)&lt;&gt;2,overallRate=0),0,IF(revenueReduction&gt;0.3,MAX(IF($B2011="Oui - sans lien de dépendance",MIN(2258,F2011,$D2011)*overallRate,MIN(2258,F2011)*overallRate),ROUND(MAX(IF($B2011="Non - avec lien de dépendance",0,MIN((0.75*F2011),1694)),MIN(F2011,(0.75*$D2011),1694)),2)),IF($B2011="Non - avec lien de dépendance",MIN(1129,F2011,$D2011)*overallRate,MIN(2258,F2011)*overallRate)))))</f>
        <v>Effectuez l’étape 1</v>
      </c>
      <c r="I2011" s="3">
        <f t="shared" si="31"/>
        <v>0</v>
      </c>
    </row>
    <row r="2012" spans="7:9" x14ac:dyDescent="0.5">
      <c r="G2012" s="68" t="str">
        <f>IF(ISTEXT(overallRate),"Effectuez l’étape 1",IF($C2012="Yes","Use Step 2a) Weekly for employees on leave with pay",IF(OR(COUNT($D2012,E2012)&lt;&gt;2,overallRate=0),0,IF(revenueReduction&gt;0.3,MAX(IF($B2012="Oui - sans lien de dépendance",MIN(2258,E2012,$D2012)*overallRate,MIN(2258,E2012)*overallRate),ROUND(MAX(IF($B2012="Non - avec lien de dépendance",0,MIN((0.75*E2012),1694)),MIN(E2012,(0.75*$D2012),1694)),2)),IF($B2012="Non - avec lien de dépendance",MIN(1129,E2012,$D2012)*overallRate,MIN(2258,E2012)*overallRate)))))</f>
        <v>Effectuez l’étape 1</v>
      </c>
      <c r="H2012" s="68" t="str">
        <f>IF(ISTEXT(overallRate),"Effectuez l’étape 1",IF($C2012="Yes","Use Step 2a) Weekly for employees on leave with pay",IF(OR(COUNT($D2012,F2012)&lt;&gt;2,overallRate=0),0,IF(revenueReduction&gt;0.3,MAX(IF($B2012="Oui - sans lien de dépendance",MIN(2258,F2012,$D2012)*overallRate,MIN(2258,F2012)*overallRate),ROUND(MAX(IF($B2012="Non - avec lien de dépendance",0,MIN((0.75*F2012),1694)),MIN(F2012,(0.75*$D2012),1694)),2)),IF($B2012="Non - avec lien de dépendance",MIN(1129,F2012,$D2012)*overallRate,MIN(2258,F2012)*overallRate)))))</f>
        <v>Effectuez l’étape 1</v>
      </c>
      <c r="I2012" s="3">
        <f t="shared" si="31"/>
        <v>0</v>
      </c>
    </row>
    <row r="2013" spans="7:9" x14ac:dyDescent="0.5">
      <c r="G2013" s="68" t="str">
        <f>IF(ISTEXT(overallRate),"Effectuez l’étape 1",IF($C2013="Yes","Use Step 2a) Weekly for employees on leave with pay",IF(OR(COUNT($D2013,E2013)&lt;&gt;2,overallRate=0),0,IF(revenueReduction&gt;0.3,MAX(IF($B2013="Oui - sans lien de dépendance",MIN(2258,E2013,$D2013)*overallRate,MIN(2258,E2013)*overallRate),ROUND(MAX(IF($B2013="Non - avec lien de dépendance",0,MIN((0.75*E2013),1694)),MIN(E2013,(0.75*$D2013),1694)),2)),IF($B2013="Non - avec lien de dépendance",MIN(1129,E2013,$D2013)*overallRate,MIN(2258,E2013)*overallRate)))))</f>
        <v>Effectuez l’étape 1</v>
      </c>
      <c r="H2013" s="68" t="str">
        <f>IF(ISTEXT(overallRate),"Effectuez l’étape 1",IF($C2013="Yes","Use Step 2a) Weekly for employees on leave with pay",IF(OR(COUNT($D2013,F2013)&lt;&gt;2,overallRate=0),0,IF(revenueReduction&gt;0.3,MAX(IF($B2013="Oui - sans lien de dépendance",MIN(2258,F2013,$D2013)*overallRate,MIN(2258,F2013)*overallRate),ROUND(MAX(IF($B2013="Non - avec lien de dépendance",0,MIN((0.75*F2013),1694)),MIN(F2013,(0.75*$D2013),1694)),2)),IF($B2013="Non - avec lien de dépendance",MIN(1129,F2013,$D2013)*overallRate,MIN(2258,F2013)*overallRate)))))</f>
        <v>Effectuez l’étape 1</v>
      </c>
      <c r="I2013" s="3">
        <f t="shared" si="31"/>
        <v>0</v>
      </c>
    </row>
    <row r="2014" spans="7:9" x14ac:dyDescent="0.5">
      <c r="G2014" s="68" t="str">
        <f>IF(ISTEXT(overallRate),"Effectuez l’étape 1",IF($C2014="Yes","Use Step 2a) Weekly for employees on leave with pay",IF(OR(COUNT($D2014,E2014)&lt;&gt;2,overallRate=0),0,IF(revenueReduction&gt;0.3,MAX(IF($B2014="Oui - sans lien de dépendance",MIN(2258,E2014,$D2014)*overallRate,MIN(2258,E2014)*overallRate),ROUND(MAX(IF($B2014="Non - avec lien de dépendance",0,MIN((0.75*E2014),1694)),MIN(E2014,(0.75*$D2014),1694)),2)),IF($B2014="Non - avec lien de dépendance",MIN(1129,E2014,$D2014)*overallRate,MIN(2258,E2014)*overallRate)))))</f>
        <v>Effectuez l’étape 1</v>
      </c>
      <c r="H2014" s="68" t="str">
        <f>IF(ISTEXT(overallRate),"Effectuez l’étape 1",IF($C2014="Yes","Use Step 2a) Weekly for employees on leave with pay",IF(OR(COUNT($D2014,F2014)&lt;&gt;2,overallRate=0),0,IF(revenueReduction&gt;0.3,MAX(IF($B2014="Oui - sans lien de dépendance",MIN(2258,F2014,$D2014)*overallRate,MIN(2258,F2014)*overallRate),ROUND(MAX(IF($B2014="Non - avec lien de dépendance",0,MIN((0.75*F2014),1694)),MIN(F2014,(0.75*$D2014),1694)),2)),IF($B2014="Non - avec lien de dépendance",MIN(1129,F2014,$D2014)*overallRate,MIN(2258,F2014)*overallRate)))))</f>
        <v>Effectuez l’étape 1</v>
      </c>
      <c r="I2014" s="3">
        <f t="shared" si="31"/>
        <v>0</v>
      </c>
    </row>
    <row r="2015" spans="7:9" x14ac:dyDescent="0.5">
      <c r="G2015" s="68" t="str">
        <f>IF(ISTEXT(overallRate),"Effectuez l’étape 1",IF($C2015="Yes","Use Step 2a) Weekly for employees on leave with pay",IF(OR(COUNT($D2015,E2015)&lt;&gt;2,overallRate=0),0,IF(revenueReduction&gt;0.3,MAX(IF($B2015="Oui - sans lien de dépendance",MIN(2258,E2015,$D2015)*overallRate,MIN(2258,E2015)*overallRate),ROUND(MAX(IF($B2015="Non - avec lien de dépendance",0,MIN((0.75*E2015),1694)),MIN(E2015,(0.75*$D2015),1694)),2)),IF($B2015="Non - avec lien de dépendance",MIN(1129,E2015,$D2015)*overallRate,MIN(2258,E2015)*overallRate)))))</f>
        <v>Effectuez l’étape 1</v>
      </c>
      <c r="H2015" s="68" t="str">
        <f>IF(ISTEXT(overallRate),"Effectuez l’étape 1",IF($C2015="Yes","Use Step 2a) Weekly for employees on leave with pay",IF(OR(COUNT($D2015,F2015)&lt;&gt;2,overallRate=0),0,IF(revenueReduction&gt;0.3,MAX(IF($B2015="Oui - sans lien de dépendance",MIN(2258,F2015,$D2015)*overallRate,MIN(2258,F2015)*overallRate),ROUND(MAX(IF($B2015="Non - avec lien de dépendance",0,MIN((0.75*F2015),1694)),MIN(F2015,(0.75*$D2015),1694)),2)),IF($B2015="Non - avec lien de dépendance",MIN(1129,F2015,$D2015)*overallRate,MIN(2258,F2015)*overallRate)))))</f>
        <v>Effectuez l’étape 1</v>
      </c>
      <c r="I2015" s="3">
        <f t="shared" si="31"/>
        <v>0</v>
      </c>
    </row>
    <row r="2016" spans="7:9" x14ac:dyDescent="0.5">
      <c r="G2016" s="68" t="str">
        <f>IF(ISTEXT(overallRate),"Effectuez l’étape 1",IF($C2016="Yes","Use Step 2a) Weekly for employees on leave with pay",IF(OR(COUNT($D2016,E2016)&lt;&gt;2,overallRate=0),0,IF(revenueReduction&gt;0.3,MAX(IF($B2016="Oui - sans lien de dépendance",MIN(2258,E2016,$D2016)*overallRate,MIN(2258,E2016)*overallRate),ROUND(MAX(IF($B2016="Non - avec lien de dépendance",0,MIN((0.75*E2016),1694)),MIN(E2016,(0.75*$D2016),1694)),2)),IF($B2016="Non - avec lien de dépendance",MIN(1129,E2016,$D2016)*overallRate,MIN(2258,E2016)*overallRate)))))</f>
        <v>Effectuez l’étape 1</v>
      </c>
      <c r="H2016" s="68" t="str">
        <f>IF(ISTEXT(overallRate),"Effectuez l’étape 1",IF($C2016="Yes","Use Step 2a) Weekly for employees on leave with pay",IF(OR(COUNT($D2016,F2016)&lt;&gt;2,overallRate=0),0,IF(revenueReduction&gt;0.3,MAX(IF($B2016="Oui - sans lien de dépendance",MIN(2258,F2016,$D2016)*overallRate,MIN(2258,F2016)*overallRate),ROUND(MAX(IF($B2016="Non - avec lien de dépendance",0,MIN((0.75*F2016),1694)),MIN(F2016,(0.75*$D2016),1694)),2)),IF($B2016="Non - avec lien de dépendance",MIN(1129,F2016,$D2016)*overallRate,MIN(2258,F2016)*overallRate)))))</f>
        <v>Effectuez l’étape 1</v>
      </c>
      <c r="I2016" s="3">
        <f t="shared" si="31"/>
        <v>0</v>
      </c>
    </row>
    <row r="2017" spans="7:9" x14ac:dyDescent="0.5">
      <c r="G2017" s="68" t="str">
        <f>IF(ISTEXT(overallRate),"Effectuez l’étape 1",IF($C2017="Yes","Use Step 2a) Weekly for employees on leave with pay",IF(OR(COUNT($D2017,E2017)&lt;&gt;2,overallRate=0),0,IF(revenueReduction&gt;0.3,MAX(IF($B2017="Oui - sans lien de dépendance",MIN(2258,E2017,$D2017)*overallRate,MIN(2258,E2017)*overallRate),ROUND(MAX(IF($B2017="Non - avec lien de dépendance",0,MIN((0.75*E2017),1694)),MIN(E2017,(0.75*$D2017),1694)),2)),IF($B2017="Non - avec lien de dépendance",MIN(1129,E2017,$D2017)*overallRate,MIN(2258,E2017)*overallRate)))))</f>
        <v>Effectuez l’étape 1</v>
      </c>
      <c r="H2017" s="68" t="str">
        <f>IF(ISTEXT(overallRate),"Effectuez l’étape 1",IF($C2017="Yes","Use Step 2a) Weekly for employees on leave with pay",IF(OR(COUNT($D2017,F2017)&lt;&gt;2,overallRate=0),0,IF(revenueReduction&gt;0.3,MAX(IF($B2017="Oui - sans lien de dépendance",MIN(2258,F2017,$D2017)*overallRate,MIN(2258,F2017)*overallRate),ROUND(MAX(IF($B2017="Non - avec lien de dépendance",0,MIN((0.75*F2017),1694)),MIN(F2017,(0.75*$D2017),1694)),2)),IF($B2017="Non - avec lien de dépendance",MIN(1129,F2017,$D2017)*overallRate,MIN(2258,F2017)*overallRate)))))</f>
        <v>Effectuez l’étape 1</v>
      </c>
      <c r="I2017" s="3">
        <f t="shared" si="31"/>
        <v>0</v>
      </c>
    </row>
    <row r="2018" spans="7:9" x14ac:dyDescent="0.5">
      <c r="G2018" s="68" t="str">
        <f>IF(ISTEXT(overallRate),"Effectuez l’étape 1",IF($C2018="Yes","Use Step 2a) Weekly for employees on leave with pay",IF(OR(COUNT($D2018,E2018)&lt;&gt;2,overallRate=0),0,IF(revenueReduction&gt;0.3,MAX(IF($B2018="Oui - sans lien de dépendance",MIN(2258,E2018,$D2018)*overallRate,MIN(2258,E2018)*overallRate),ROUND(MAX(IF($B2018="Non - avec lien de dépendance",0,MIN((0.75*E2018),1694)),MIN(E2018,(0.75*$D2018),1694)),2)),IF($B2018="Non - avec lien de dépendance",MIN(1129,E2018,$D2018)*overallRate,MIN(2258,E2018)*overallRate)))))</f>
        <v>Effectuez l’étape 1</v>
      </c>
      <c r="H2018" s="68" t="str">
        <f>IF(ISTEXT(overallRate),"Effectuez l’étape 1",IF($C2018="Yes","Use Step 2a) Weekly for employees on leave with pay",IF(OR(COUNT($D2018,F2018)&lt;&gt;2,overallRate=0),0,IF(revenueReduction&gt;0.3,MAX(IF($B2018="Oui - sans lien de dépendance",MIN(2258,F2018,$D2018)*overallRate,MIN(2258,F2018)*overallRate),ROUND(MAX(IF($B2018="Non - avec lien de dépendance",0,MIN((0.75*F2018),1694)),MIN(F2018,(0.75*$D2018),1694)),2)),IF($B2018="Non - avec lien de dépendance",MIN(1129,F2018,$D2018)*overallRate,MIN(2258,F2018)*overallRate)))))</f>
        <v>Effectuez l’étape 1</v>
      </c>
      <c r="I2018" s="3">
        <f t="shared" si="31"/>
        <v>0</v>
      </c>
    </row>
    <row r="2019" spans="7:9" x14ac:dyDescent="0.5">
      <c r="G2019" s="68" t="str">
        <f>IF(ISTEXT(overallRate),"Effectuez l’étape 1",IF($C2019="Yes","Use Step 2a) Weekly for employees on leave with pay",IF(OR(COUNT($D2019,E2019)&lt;&gt;2,overallRate=0),0,IF(revenueReduction&gt;0.3,MAX(IF($B2019="Oui - sans lien de dépendance",MIN(2258,E2019,$D2019)*overallRate,MIN(2258,E2019)*overallRate),ROUND(MAX(IF($B2019="Non - avec lien de dépendance",0,MIN((0.75*E2019),1694)),MIN(E2019,(0.75*$D2019),1694)),2)),IF($B2019="Non - avec lien de dépendance",MIN(1129,E2019,$D2019)*overallRate,MIN(2258,E2019)*overallRate)))))</f>
        <v>Effectuez l’étape 1</v>
      </c>
      <c r="H2019" s="68" t="str">
        <f>IF(ISTEXT(overallRate),"Effectuez l’étape 1",IF($C2019="Yes","Use Step 2a) Weekly for employees on leave with pay",IF(OR(COUNT($D2019,F2019)&lt;&gt;2,overallRate=0),0,IF(revenueReduction&gt;0.3,MAX(IF($B2019="Oui - sans lien de dépendance",MIN(2258,F2019,$D2019)*overallRate,MIN(2258,F2019)*overallRate),ROUND(MAX(IF($B2019="Non - avec lien de dépendance",0,MIN((0.75*F2019),1694)),MIN(F2019,(0.75*$D2019),1694)),2)),IF($B2019="Non - avec lien de dépendance",MIN(1129,F2019,$D2019)*overallRate,MIN(2258,F2019)*overallRate)))))</f>
        <v>Effectuez l’étape 1</v>
      </c>
      <c r="I2019" s="3">
        <f t="shared" si="31"/>
        <v>0</v>
      </c>
    </row>
    <row r="2020" spans="7:9" x14ac:dyDescent="0.5">
      <c r="G2020" s="68" t="str">
        <f>IF(ISTEXT(overallRate),"Effectuez l’étape 1",IF($C2020="Yes","Use Step 2a) Weekly for employees on leave with pay",IF(OR(COUNT($D2020,E2020)&lt;&gt;2,overallRate=0),0,IF(revenueReduction&gt;0.3,MAX(IF($B2020="Oui - sans lien de dépendance",MIN(2258,E2020,$D2020)*overallRate,MIN(2258,E2020)*overallRate),ROUND(MAX(IF($B2020="Non - avec lien de dépendance",0,MIN((0.75*E2020),1694)),MIN(E2020,(0.75*$D2020),1694)),2)),IF($B2020="Non - avec lien de dépendance",MIN(1129,E2020,$D2020)*overallRate,MIN(2258,E2020)*overallRate)))))</f>
        <v>Effectuez l’étape 1</v>
      </c>
      <c r="H2020" s="68" t="str">
        <f>IF(ISTEXT(overallRate),"Effectuez l’étape 1",IF($C2020="Yes","Use Step 2a) Weekly for employees on leave with pay",IF(OR(COUNT($D2020,F2020)&lt;&gt;2,overallRate=0),0,IF(revenueReduction&gt;0.3,MAX(IF($B2020="Oui - sans lien de dépendance",MIN(2258,F2020,$D2020)*overallRate,MIN(2258,F2020)*overallRate),ROUND(MAX(IF($B2020="Non - avec lien de dépendance",0,MIN((0.75*F2020),1694)),MIN(F2020,(0.75*$D2020),1694)),2)),IF($B2020="Non - avec lien de dépendance",MIN(1129,F2020,$D2020)*overallRate,MIN(2258,F2020)*overallRate)))))</f>
        <v>Effectuez l’étape 1</v>
      </c>
      <c r="I2020" s="3">
        <f t="shared" si="31"/>
        <v>0</v>
      </c>
    </row>
    <row r="2021" spans="7:9" x14ac:dyDescent="0.5">
      <c r="G2021" s="68" t="str">
        <f>IF(ISTEXT(overallRate),"Effectuez l’étape 1",IF($C2021="Yes","Use Step 2a) Weekly for employees on leave with pay",IF(OR(COUNT($D2021,E2021)&lt;&gt;2,overallRate=0),0,IF(revenueReduction&gt;0.3,MAX(IF($B2021="Oui - sans lien de dépendance",MIN(2258,E2021,$D2021)*overallRate,MIN(2258,E2021)*overallRate),ROUND(MAX(IF($B2021="Non - avec lien de dépendance",0,MIN((0.75*E2021),1694)),MIN(E2021,(0.75*$D2021),1694)),2)),IF($B2021="Non - avec lien de dépendance",MIN(1129,E2021,$D2021)*overallRate,MIN(2258,E2021)*overallRate)))))</f>
        <v>Effectuez l’étape 1</v>
      </c>
      <c r="H2021" s="68" t="str">
        <f>IF(ISTEXT(overallRate),"Effectuez l’étape 1",IF($C2021="Yes","Use Step 2a) Weekly for employees on leave with pay",IF(OR(COUNT($D2021,F2021)&lt;&gt;2,overallRate=0),0,IF(revenueReduction&gt;0.3,MAX(IF($B2021="Oui - sans lien de dépendance",MIN(2258,F2021,$D2021)*overallRate,MIN(2258,F2021)*overallRate),ROUND(MAX(IF($B2021="Non - avec lien de dépendance",0,MIN((0.75*F2021),1694)),MIN(F2021,(0.75*$D2021),1694)),2)),IF($B2021="Non - avec lien de dépendance",MIN(1129,F2021,$D2021)*overallRate,MIN(2258,F2021)*overallRate)))))</f>
        <v>Effectuez l’étape 1</v>
      </c>
      <c r="I2021" s="3">
        <f t="shared" si="31"/>
        <v>0</v>
      </c>
    </row>
    <row r="2022" spans="7:9" x14ac:dyDescent="0.5">
      <c r="G2022" s="68" t="str">
        <f>IF(ISTEXT(overallRate),"Effectuez l’étape 1",IF($C2022="Yes","Use Step 2a) Weekly for employees on leave with pay",IF(OR(COUNT($D2022,E2022)&lt;&gt;2,overallRate=0),0,IF(revenueReduction&gt;0.3,MAX(IF($B2022="Oui - sans lien de dépendance",MIN(2258,E2022,$D2022)*overallRate,MIN(2258,E2022)*overallRate),ROUND(MAX(IF($B2022="Non - avec lien de dépendance",0,MIN((0.75*E2022),1694)),MIN(E2022,(0.75*$D2022),1694)),2)),IF($B2022="Non - avec lien de dépendance",MIN(1129,E2022,$D2022)*overallRate,MIN(2258,E2022)*overallRate)))))</f>
        <v>Effectuez l’étape 1</v>
      </c>
      <c r="H2022" s="68" t="str">
        <f>IF(ISTEXT(overallRate),"Effectuez l’étape 1",IF($C2022="Yes","Use Step 2a) Weekly for employees on leave with pay",IF(OR(COUNT($D2022,F2022)&lt;&gt;2,overallRate=0),0,IF(revenueReduction&gt;0.3,MAX(IF($B2022="Oui - sans lien de dépendance",MIN(2258,F2022,$D2022)*overallRate,MIN(2258,F2022)*overallRate),ROUND(MAX(IF($B2022="Non - avec lien de dépendance",0,MIN((0.75*F2022),1694)),MIN(F2022,(0.75*$D2022),1694)),2)),IF($B2022="Non - avec lien de dépendance",MIN(1129,F2022,$D2022)*overallRate,MIN(2258,F2022)*overallRate)))))</f>
        <v>Effectuez l’étape 1</v>
      </c>
      <c r="I2022" s="3">
        <f t="shared" si="31"/>
        <v>0</v>
      </c>
    </row>
    <row r="2023" spans="7:9" x14ac:dyDescent="0.5">
      <c r="G2023" s="68" t="str">
        <f>IF(ISTEXT(overallRate),"Effectuez l’étape 1",IF($C2023="Yes","Use Step 2a) Weekly for employees on leave with pay",IF(OR(COUNT($D2023,E2023)&lt;&gt;2,overallRate=0),0,IF(revenueReduction&gt;0.3,MAX(IF($B2023="Oui - sans lien de dépendance",MIN(2258,E2023,$D2023)*overallRate,MIN(2258,E2023)*overallRate),ROUND(MAX(IF($B2023="Non - avec lien de dépendance",0,MIN((0.75*E2023),1694)),MIN(E2023,(0.75*$D2023),1694)),2)),IF($B2023="Non - avec lien de dépendance",MIN(1129,E2023,$D2023)*overallRate,MIN(2258,E2023)*overallRate)))))</f>
        <v>Effectuez l’étape 1</v>
      </c>
      <c r="H2023" s="68" t="str">
        <f>IF(ISTEXT(overallRate),"Effectuez l’étape 1",IF($C2023="Yes","Use Step 2a) Weekly for employees on leave with pay",IF(OR(COUNT($D2023,F2023)&lt;&gt;2,overallRate=0),0,IF(revenueReduction&gt;0.3,MAX(IF($B2023="Oui - sans lien de dépendance",MIN(2258,F2023,$D2023)*overallRate,MIN(2258,F2023)*overallRate),ROUND(MAX(IF($B2023="Non - avec lien de dépendance",0,MIN((0.75*F2023),1694)),MIN(F2023,(0.75*$D2023),1694)),2)),IF($B2023="Non - avec lien de dépendance",MIN(1129,F2023,$D2023)*overallRate,MIN(2258,F2023)*overallRate)))))</f>
        <v>Effectuez l’étape 1</v>
      </c>
      <c r="I2023" s="3">
        <f t="shared" si="31"/>
        <v>0</v>
      </c>
    </row>
    <row r="2024" spans="7:9" x14ac:dyDescent="0.5">
      <c r="G2024" s="68" t="str">
        <f>IF(ISTEXT(overallRate),"Effectuez l’étape 1",IF($C2024="Yes","Use Step 2a) Weekly for employees on leave with pay",IF(OR(COUNT($D2024,E2024)&lt;&gt;2,overallRate=0),0,IF(revenueReduction&gt;0.3,MAX(IF($B2024="Oui - sans lien de dépendance",MIN(2258,E2024,$D2024)*overallRate,MIN(2258,E2024)*overallRate),ROUND(MAX(IF($B2024="Non - avec lien de dépendance",0,MIN((0.75*E2024),1694)),MIN(E2024,(0.75*$D2024),1694)),2)),IF($B2024="Non - avec lien de dépendance",MIN(1129,E2024,$D2024)*overallRate,MIN(2258,E2024)*overallRate)))))</f>
        <v>Effectuez l’étape 1</v>
      </c>
      <c r="H2024" s="68" t="str">
        <f>IF(ISTEXT(overallRate),"Effectuez l’étape 1",IF($C2024="Yes","Use Step 2a) Weekly for employees on leave with pay",IF(OR(COUNT($D2024,F2024)&lt;&gt;2,overallRate=0),0,IF(revenueReduction&gt;0.3,MAX(IF($B2024="Oui - sans lien de dépendance",MIN(2258,F2024,$D2024)*overallRate,MIN(2258,F2024)*overallRate),ROUND(MAX(IF($B2024="Non - avec lien de dépendance",0,MIN((0.75*F2024),1694)),MIN(F2024,(0.75*$D2024),1694)),2)),IF($B2024="Non - avec lien de dépendance",MIN(1129,F2024,$D2024)*overallRate,MIN(2258,F2024)*overallRate)))))</f>
        <v>Effectuez l’étape 1</v>
      </c>
      <c r="I2024" s="3">
        <f t="shared" si="31"/>
        <v>0</v>
      </c>
    </row>
    <row r="2025" spans="7:9" x14ac:dyDescent="0.5">
      <c r="G2025" s="68" t="str">
        <f>IF(ISTEXT(overallRate),"Effectuez l’étape 1",IF($C2025="Yes","Use Step 2a) Weekly for employees on leave with pay",IF(OR(COUNT($D2025,E2025)&lt;&gt;2,overallRate=0),0,IF(revenueReduction&gt;0.3,MAX(IF($B2025="Oui - sans lien de dépendance",MIN(2258,E2025,$D2025)*overallRate,MIN(2258,E2025)*overallRate),ROUND(MAX(IF($B2025="Non - avec lien de dépendance",0,MIN((0.75*E2025),1694)),MIN(E2025,(0.75*$D2025),1694)),2)),IF($B2025="Non - avec lien de dépendance",MIN(1129,E2025,$D2025)*overallRate,MIN(2258,E2025)*overallRate)))))</f>
        <v>Effectuez l’étape 1</v>
      </c>
      <c r="H2025" s="68" t="str">
        <f>IF(ISTEXT(overallRate),"Effectuez l’étape 1",IF($C2025="Yes","Use Step 2a) Weekly for employees on leave with pay",IF(OR(COUNT($D2025,F2025)&lt;&gt;2,overallRate=0),0,IF(revenueReduction&gt;0.3,MAX(IF($B2025="Oui - sans lien de dépendance",MIN(2258,F2025,$D2025)*overallRate,MIN(2258,F2025)*overallRate),ROUND(MAX(IF($B2025="Non - avec lien de dépendance",0,MIN((0.75*F2025),1694)),MIN(F2025,(0.75*$D2025),1694)),2)),IF($B2025="Non - avec lien de dépendance",MIN(1129,F2025,$D2025)*overallRate,MIN(2258,F2025)*overallRate)))))</f>
        <v>Effectuez l’étape 1</v>
      </c>
      <c r="I2025" s="3">
        <f t="shared" si="31"/>
        <v>0</v>
      </c>
    </row>
    <row r="2026" spans="7:9" x14ac:dyDescent="0.5">
      <c r="G2026" s="68" t="str">
        <f>IF(ISTEXT(overallRate),"Effectuez l’étape 1",IF($C2026="Yes","Use Step 2a) Weekly for employees on leave with pay",IF(OR(COUNT($D2026,E2026)&lt;&gt;2,overallRate=0),0,IF(revenueReduction&gt;0.3,MAX(IF($B2026="Oui - sans lien de dépendance",MIN(2258,E2026,$D2026)*overallRate,MIN(2258,E2026)*overallRate),ROUND(MAX(IF($B2026="Non - avec lien de dépendance",0,MIN((0.75*E2026),1694)),MIN(E2026,(0.75*$D2026),1694)),2)),IF($B2026="Non - avec lien de dépendance",MIN(1129,E2026,$D2026)*overallRate,MIN(2258,E2026)*overallRate)))))</f>
        <v>Effectuez l’étape 1</v>
      </c>
      <c r="H2026" s="68" t="str">
        <f>IF(ISTEXT(overallRate),"Effectuez l’étape 1",IF($C2026="Yes","Use Step 2a) Weekly for employees on leave with pay",IF(OR(COUNT($D2026,F2026)&lt;&gt;2,overallRate=0),0,IF(revenueReduction&gt;0.3,MAX(IF($B2026="Oui - sans lien de dépendance",MIN(2258,F2026,$D2026)*overallRate,MIN(2258,F2026)*overallRate),ROUND(MAX(IF($B2026="Non - avec lien de dépendance",0,MIN((0.75*F2026),1694)),MIN(F2026,(0.75*$D2026),1694)),2)),IF($B2026="Non - avec lien de dépendance",MIN(1129,F2026,$D2026)*overallRate,MIN(2258,F2026)*overallRate)))))</f>
        <v>Effectuez l’étape 1</v>
      </c>
      <c r="I2026" s="3">
        <f t="shared" si="31"/>
        <v>0</v>
      </c>
    </row>
    <row r="2027" spans="7:9" x14ac:dyDescent="0.5">
      <c r="G2027" s="68" t="str">
        <f>IF(ISTEXT(overallRate),"Effectuez l’étape 1",IF($C2027="Yes","Use Step 2a) Weekly for employees on leave with pay",IF(OR(COUNT($D2027,E2027)&lt;&gt;2,overallRate=0),0,IF(revenueReduction&gt;0.3,MAX(IF($B2027="Oui - sans lien de dépendance",MIN(2258,E2027,$D2027)*overallRate,MIN(2258,E2027)*overallRate),ROUND(MAX(IF($B2027="Non - avec lien de dépendance",0,MIN((0.75*E2027),1694)),MIN(E2027,(0.75*$D2027),1694)),2)),IF($B2027="Non - avec lien de dépendance",MIN(1129,E2027,$D2027)*overallRate,MIN(2258,E2027)*overallRate)))))</f>
        <v>Effectuez l’étape 1</v>
      </c>
      <c r="H2027" s="68" t="str">
        <f>IF(ISTEXT(overallRate),"Effectuez l’étape 1",IF($C2027="Yes","Use Step 2a) Weekly for employees on leave with pay",IF(OR(COUNT($D2027,F2027)&lt;&gt;2,overallRate=0),0,IF(revenueReduction&gt;0.3,MAX(IF($B2027="Oui - sans lien de dépendance",MIN(2258,F2027,$D2027)*overallRate,MIN(2258,F2027)*overallRate),ROUND(MAX(IF($B2027="Non - avec lien de dépendance",0,MIN((0.75*F2027),1694)),MIN(F2027,(0.75*$D2027),1694)),2)),IF($B2027="Non - avec lien de dépendance",MIN(1129,F2027,$D2027)*overallRate,MIN(2258,F2027)*overallRate)))))</f>
        <v>Effectuez l’étape 1</v>
      </c>
      <c r="I2027" s="3">
        <f t="shared" si="31"/>
        <v>0</v>
      </c>
    </row>
    <row r="2028" spans="7:9" x14ac:dyDescent="0.5">
      <c r="G2028" s="68" t="str">
        <f>IF(ISTEXT(overallRate),"Effectuez l’étape 1",IF($C2028="Yes","Use Step 2a) Weekly for employees on leave with pay",IF(OR(COUNT($D2028,E2028)&lt;&gt;2,overallRate=0),0,IF(revenueReduction&gt;0.3,MAX(IF($B2028="Oui - sans lien de dépendance",MIN(2258,E2028,$D2028)*overallRate,MIN(2258,E2028)*overallRate),ROUND(MAX(IF($B2028="Non - avec lien de dépendance",0,MIN((0.75*E2028),1694)),MIN(E2028,(0.75*$D2028),1694)),2)),IF($B2028="Non - avec lien de dépendance",MIN(1129,E2028,$D2028)*overallRate,MIN(2258,E2028)*overallRate)))))</f>
        <v>Effectuez l’étape 1</v>
      </c>
      <c r="H2028" s="68" t="str">
        <f>IF(ISTEXT(overallRate),"Effectuez l’étape 1",IF($C2028="Yes","Use Step 2a) Weekly for employees on leave with pay",IF(OR(COUNT($D2028,F2028)&lt;&gt;2,overallRate=0),0,IF(revenueReduction&gt;0.3,MAX(IF($B2028="Oui - sans lien de dépendance",MIN(2258,F2028,$D2028)*overallRate,MIN(2258,F2028)*overallRate),ROUND(MAX(IF($B2028="Non - avec lien de dépendance",0,MIN((0.75*F2028),1694)),MIN(F2028,(0.75*$D2028),1694)),2)),IF($B2028="Non - avec lien de dépendance",MIN(1129,F2028,$D2028)*overallRate,MIN(2258,F2028)*overallRate)))))</f>
        <v>Effectuez l’étape 1</v>
      </c>
      <c r="I2028" s="3">
        <f t="shared" si="31"/>
        <v>0</v>
      </c>
    </row>
    <row r="2029" spans="7:9" x14ac:dyDescent="0.5">
      <c r="G2029" s="68" t="str">
        <f>IF(ISTEXT(overallRate),"Effectuez l’étape 1",IF($C2029="Yes","Use Step 2a) Weekly for employees on leave with pay",IF(OR(COUNT($D2029,E2029)&lt;&gt;2,overallRate=0),0,IF(revenueReduction&gt;0.3,MAX(IF($B2029="Oui - sans lien de dépendance",MIN(2258,E2029,$D2029)*overallRate,MIN(2258,E2029)*overallRate),ROUND(MAX(IF($B2029="Non - avec lien de dépendance",0,MIN((0.75*E2029),1694)),MIN(E2029,(0.75*$D2029),1694)),2)),IF($B2029="Non - avec lien de dépendance",MIN(1129,E2029,$D2029)*overallRate,MIN(2258,E2029)*overallRate)))))</f>
        <v>Effectuez l’étape 1</v>
      </c>
      <c r="H2029" s="68" t="str">
        <f>IF(ISTEXT(overallRate),"Effectuez l’étape 1",IF($C2029="Yes","Use Step 2a) Weekly for employees on leave with pay",IF(OR(COUNT($D2029,F2029)&lt;&gt;2,overallRate=0),0,IF(revenueReduction&gt;0.3,MAX(IF($B2029="Oui - sans lien de dépendance",MIN(2258,F2029,$D2029)*overallRate,MIN(2258,F2029)*overallRate),ROUND(MAX(IF($B2029="Non - avec lien de dépendance",0,MIN((0.75*F2029),1694)),MIN(F2029,(0.75*$D2029),1694)),2)),IF($B2029="Non - avec lien de dépendance",MIN(1129,F2029,$D2029)*overallRate,MIN(2258,F2029)*overallRate)))))</f>
        <v>Effectuez l’étape 1</v>
      </c>
      <c r="I2029" s="3">
        <f t="shared" si="31"/>
        <v>0</v>
      </c>
    </row>
    <row r="2030" spans="7:9" x14ac:dyDescent="0.5">
      <c r="G2030" s="68" t="str">
        <f>IF(ISTEXT(overallRate),"Effectuez l’étape 1",IF($C2030="Yes","Use Step 2a) Weekly for employees on leave with pay",IF(OR(COUNT($D2030,E2030)&lt;&gt;2,overallRate=0),0,IF(revenueReduction&gt;0.3,MAX(IF($B2030="Oui - sans lien de dépendance",MIN(2258,E2030,$D2030)*overallRate,MIN(2258,E2030)*overallRate),ROUND(MAX(IF($B2030="Non - avec lien de dépendance",0,MIN((0.75*E2030),1694)),MIN(E2030,(0.75*$D2030),1694)),2)),IF($B2030="Non - avec lien de dépendance",MIN(1129,E2030,$D2030)*overallRate,MIN(2258,E2030)*overallRate)))))</f>
        <v>Effectuez l’étape 1</v>
      </c>
      <c r="H2030" s="68" t="str">
        <f>IF(ISTEXT(overallRate),"Effectuez l’étape 1",IF($C2030="Yes","Use Step 2a) Weekly for employees on leave with pay",IF(OR(COUNT($D2030,F2030)&lt;&gt;2,overallRate=0),0,IF(revenueReduction&gt;0.3,MAX(IF($B2030="Oui - sans lien de dépendance",MIN(2258,F2030,$D2030)*overallRate,MIN(2258,F2030)*overallRate),ROUND(MAX(IF($B2030="Non - avec lien de dépendance",0,MIN((0.75*F2030),1694)),MIN(F2030,(0.75*$D2030),1694)),2)),IF($B2030="Non - avec lien de dépendance",MIN(1129,F2030,$D2030)*overallRate,MIN(2258,F2030)*overallRate)))))</f>
        <v>Effectuez l’étape 1</v>
      </c>
      <c r="I2030" s="3">
        <f t="shared" si="31"/>
        <v>0</v>
      </c>
    </row>
    <row r="2031" spans="7:9" x14ac:dyDescent="0.5">
      <c r="G2031" s="68" t="str">
        <f>IF(ISTEXT(overallRate),"Effectuez l’étape 1",IF($C2031="Yes","Use Step 2a) Weekly for employees on leave with pay",IF(OR(COUNT($D2031,E2031)&lt;&gt;2,overallRate=0),0,IF(revenueReduction&gt;0.3,MAX(IF($B2031="Oui - sans lien de dépendance",MIN(2258,E2031,$D2031)*overallRate,MIN(2258,E2031)*overallRate),ROUND(MAX(IF($B2031="Non - avec lien de dépendance",0,MIN((0.75*E2031),1694)),MIN(E2031,(0.75*$D2031),1694)),2)),IF($B2031="Non - avec lien de dépendance",MIN(1129,E2031,$D2031)*overallRate,MIN(2258,E2031)*overallRate)))))</f>
        <v>Effectuez l’étape 1</v>
      </c>
      <c r="H2031" s="68" t="str">
        <f>IF(ISTEXT(overallRate),"Effectuez l’étape 1",IF($C2031="Yes","Use Step 2a) Weekly for employees on leave with pay",IF(OR(COUNT($D2031,F2031)&lt;&gt;2,overallRate=0),0,IF(revenueReduction&gt;0.3,MAX(IF($B2031="Oui - sans lien de dépendance",MIN(2258,F2031,$D2031)*overallRate,MIN(2258,F2031)*overallRate),ROUND(MAX(IF($B2031="Non - avec lien de dépendance",0,MIN((0.75*F2031),1694)),MIN(F2031,(0.75*$D2031),1694)),2)),IF($B2031="Non - avec lien de dépendance",MIN(1129,F2031,$D2031)*overallRate,MIN(2258,F2031)*overallRate)))))</f>
        <v>Effectuez l’étape 1</v>
      </c>
      <c r="I2031" s="3">
        <f t="shared" si="31"/>
        <v>0</v>
      </c>
    </row>
    <row r="2032" spans="7:9" x14ac:dyDescent="0.5">
      <c r="G2032" s="68" t="str">
        <f>IF(ISTEXT(overallRate),"Effectuez l’étape 1",IF($C2032="Yes","Use Step 2a) Weekly for employees on leave with pay",IF(OR(COUNT($D2032,E2032)&lt;&gt;2,overallRate=0),0,IF(revenueReduction&gt;0.3,MAX(IF($B2032="Oui - sans lien de dépendance",MIN(2258,E2032,$D2032)*overallRate,MIN(2258,E2032)*overallRate),ROUND(MAX(IF($B2032="Non - avec lien de dépendance",0,MIN((0.75*E2032),1694)),MIN(E2032,(0.75*$D2032),1694)),2)),IF($B2032="Non - avec lien de dépendance",MIN(1129,E2032,$D2032)*overallRate,MIN(2258,E2032)*overallRate)))))</f>
        <v>Effectuez l’étape 1</v>
      </c>
      <c r="H2032" s="68" t="str">
        <f>IF(ISTEXT(overallRate),"Effectuez l’étape 1",IF($C2032="Yes","Use Step 2a) Weekly for employees on leave with pay",IF(OR(COUNT($D2032,F2032)&lt;&gt;2,overallRate=0),0,IF(revenueReduction&gt;0.3,MAX(IF($B2032="Oui - sans lien de dépendance",MIN(2258,F2032,$D2032)*overallRate,MIN(2258,F2032)*overallRate),ROUND(MAX(IF($B2032="Non - avec lien de dépendance",0,MIN((0.75*F2032),1694)),MIN(F2032,(0.75*$D2032),1694)),2)),IF($B2032="Non - avec lien de dépendance",MIN(1129,F2032,$D2032)*overallRate,MIN(2258,F2032)*overallRate)))))</f>
        <v>Effectuez l’étape 1</v>
      </c>
      <c r="I2032" s="3">
        <f t="shared" si="31"/>
        <v>0</v>
      </c>
    </row>
    <row r="2033" spans="7:9" x14ac:dyDescent="0.5">
      <c r="G2033" s="68" t="str">
        <f>IF(ISTEXT(overallRate),"Effectuez l’étape 1",IF($C2033="Yes","Use Step 2a) Weekly for employees on leave with pay",IF(OR(COUNT($D2033,E2033)&lt;&gt;2,overallRate=0),0,IF(revenueReduction&gt;0.3,MAX(IF($B2033="Oui - sans lien de dépendance",MIN(2258,E2033,$D2033)*overallRate,MIN(2258,E2033)*overallRate),ROUND(MAX(IF($B2033="Non - avec lien de dépendance",0,MIN((0.75*E2033),1694)),MIN(E2033,(0.75*$D2033),1694)),2)),IF($B2033="Non - avec lien de dépendance",MIN(1129,E2033,$D2033)*overallRate,MIN(2258,E2033)*overallRate)))))</f>
        <v>Effectuez l’étape 1</v>
      </c>
      <c r="H2033" s="68" t="str">
        <f>IF(ISTEXT(overallRate),"Effectuez l’étape 1",IF($C2033="Yes","Use Step 2a) Weekly for employees on leave with pay",IF(OR(COUNT($D2033,F2033)&lt;&gt;2,overallRate=0),0,IF(revenueReduction&gt;0.3,MAX(IF($B2033="Oui - sans lien de dépendance",MIN(2258,F2033,$D2033)*overallRate,MIN(2258,F2033)*overallRate),ROUND(MAX(IF($B2033="Non - avec lien de dépendance",0,MIN((0.75*F2033),1694)),MIN(F2033,(0.75*$D2033),1694)),2)),IF($B2033="Non - avec lien de dépendance",MIN(1129,F2033,$D2033)*overallRate,MIN(2258,F2033)*overallRate)))))</f>
        <v>Effectuez l’étape 1</v>
      </c>
      <c r="I2033" s="3">
        <f t="shared" si="31"/>
        <v>0</v>
      </c>
    </row>
    <row r="2034" spans="7:9" x14ac:dyDescent="0.5">
      <c r="G2034" s="68" t="str">
        <f>IF(ISTEXT(overallRate),"Effectuez l’étape 1",IF($C2034="Yes","Use Step 2a) Weekly for employees on leave with pay",IF(OR(COUNT($D2034,E2034)&lt;&gt;2,overallRate=0),0,IF(revenueReduction&gt;0.3,MAX(IF($B2034="Oui - sans lien de dépendance",MIN(2258,E2034,$D2034)*overallRate,MIN(2258,E2034)*overallRate),ROUND(MAX(IF($B2034="Non - avec lien de dépendance",0,MIN((0.75*E2034),1694)),MIN(E2034,(0.75*$D2034),1694)),2)),IF($B2034="Non - avec lien de dépendance",MIN(1129,E2034,$D2034)*overallRate,MIN(2258,E2034)*overallRate)))))</f>
        <v>Effectuez l’étape 1</v>
      </c>
      <c r="H2034" s="68" t="str">
        <f>IF(ISTEXT(overallRate),"Effectuez l’étape 1",IF($C2034="Yes","Use Step 2a) Weekly for employees on leave with pay",IF(OR(COUNT($D2034,F2034)&lt;&gt;2,overallRate=0),0,IF(revenueReduction&gt;0.3,MAX(IF($B2034="Oui - sans lien de dépendance",MIN(2258,F2034,$D2034)*overallRate,MIN(2258,F2034)*overallRate),ROUND(MAX(IF($B2034="Non - avec lien de dépendance",0,MIN((0.75*F2034),1694)),MIN(F2034,(0.75*$D2034),1694)),2)),IF($B2034="Non - avec lien de dépendance",MIN(1129,F2034,$D2034)*overallRate,MIN(2258,F2034)*overallRate)))))</f>
        <v>Effectuez l’étape 1</v>
      </c>
      <c r="I2034" s="3">
        <f t="shared" si="31"/>
        <v>0</v>
      </c>
    </row>
    <row r="2035" spans="7:9" x14ac:dyDescent="0.5">
      <c r="G2035" s="68" t="str">
        <f>IF(ISTEXT(overallRate),"Effectuez l’étape 1",IF($C2035="Yes","Use Step 2a) Weekly for employees on leave with pay",IF(OR(COUNT($D2035,E2035)&lt;&gt;2,overallRate=0),0,IF(revenueReduction&gt;0.3,MAX(IF($B2035="Oui - sans lien de dépendance",MIN(2258,E2035,$D2035)*overallRate,MIN(2258,E2035)*overallRate),ROUND(MAX(IF($B2035="Non - avec lien de dépendance",0,MIN((0.75*E2035),1694)),MIN(E2035,(0.75*$D2035),1694)),2)),IF($B2035="Non - avec lien de dépendance",MIN(1129,E2035,$D2035)*overallRate,MIN(2258,E2035)*overallRate)))))</f>
        <v>Effectuez l’étape 1</v>
      </c>
      <c r="H2035" s="68" t="str">
        <f>IF(ISTEXT(overallRate),"Effectuez l’étape 1",IF($C2035="Yes","Use Step 2a) Weekly for employees on leave with pay",IF(OR(COUNT($D2035,F2035)&lt;&gt;2,overallRate=0),0,IF(revenueReduction&gt;0.3,MAX(IF($B2035="Oui - sans lien de dépendance",MIN(2258,F2035,$D2035)*overallRate,MIN(2258,F2035)*overallRate),ROUND(MAX(IF($B2035="Non - avec lien de dépendance",0,MIN((0.75*F2035),1694)),MIN(F2035,(0.75*$D2035),1694)),2)),IF($B2035="Non - avec lien de dépendance",MIN(1129,F2035,$D2035)*overallRate,MIN(2258,F2035)*overallRate)))))</f>
        <v>Effectuez l’étape 1</v>
      </c>
      <c r="I2035" s="3">
        <f t="shared" si="31"/>
        <v>0</v>
      </c>
    </row>
    <row r="2036" spans="7:9" x14ac:dyDescent="0.5">
      <c r="G2036" s="68" t="str">
        <f>IF(ISTEXT(overallRate),"Effectuez l’étape 1",IF($C2036="Yes","Use Step 2a) Weekly for employees on leave with pay",IF(OR(COUNT($D2036,E2036)&lt;&gt;2,overallRate=0),0,IF(revenueReduction&gt;0.3,MAX(IF($B2036="Oui - sans lien de dépendance",MIN(2258,E2036,$D2036)*overallRate,MIN(2258,E2036)*overallRate),ROUND(MAX(IF($B2036="Non - avec lien de dépendance",0,MIN((0.75*E2036),1694)),MIN(E2036,(0.75*$D2036),1694)),2)),IF($B2036="Non - avec lien de dépendance",MIN(1129,E2036,$D2036)*overallRate,MIN(2258,E2036)*overallRate)))))</f>
        <v>Effectuez l’étape 1</v>
      </c>
      <c r="H2036" s="68" t="str">
        <f>IF(ISTEXT(overallRate),"Effectuez l’étape 1",IF($C2036="Yes","Use Step 2a) Weekly for employees on leave with pay",IF(OR(COUNT($D2036,F2036)&lt;&gt;2,overallRate=0),0,IF(revenueReduction&gt;0.3,MAX(IF($B2036="Oui - sans lien de dépendance",MIN(2258,F2036,$D2036)*overallRate,MIN(2258,F2036)*overallRate),ROUND(MAX(IF($B2036="Non - avec lien de dépendance",0,MIN((0.75*F2036),1694)),MIN(F2036,(0.75*$D2036),1694)),2)),IF($B2036="Non - avec lien de dépendance",MIN(1129,F2036,$D2036)*overallRate,MIN(2258,F2036)*overallRate)))))</f>
        <v>Effectuez l’étape 1</v>
      </c>
      <c r="I2036" s="3">
        <f t="shared" si="31"/>
        <v>0</v>
      </c>
    </row>
    <row r="2037" spans="7:9" x14ac:dyDescent="0.5">
      <c r="G2037" s="68" t="str">
        <f>IF(ISTEXT(overallRate),"Effectuez l’étape 1",IF($C2037="Yes","Use Step 2a) Weekly for employees on leave with pay",IF(OR(COUNT($D2037,E2037)&lt;&gt;2,overallRate=0),0,IF(revenueReduction&gt;0.3,MAX(IF($B2037="Oui - sans lien de dépendance",MIN(2258,E2037,$D2037)*overallRate,MIN(2258,E2037)*overallRate),ROUND(MAX(IF($B2037="Non - avec lien de dépendance",0,MIN((0.75*E2037),1694)),MIN(E2037,(0.75*$D2037),1694)),2)),IF($B2037="Non - avec lien de dépendance",MIN(1129,E2037,$D2037)*overallRate,MIN(2258,E2037)*overallRate)))))</f>
        <v>Effectuez l’étape 1</v>
      </c>
      <c r="H2037" s="68" t="str">
        <f>IF(ISTEXT(overallRate),"Effectuez l’étape 1",IF($C2037="Yes","Use Step 2a) Weekly for employees on leave with pay",IF(OR(COUNT($D2037,F2037)&lt;&gt;2,overallRate=0),0,IF(revenueReduction&gt;0.3,MAX(IF($B2037="Oui - sans lien de dépendance",MIN(2258,F2037,$D2037)*overallRate,MIN(2258,F2037)*overallRate),ROUND(MAX(IF($B2037="Non - avec lien de dépendance",0,MIN((0.75*F2037),1694)),MIN(F2037,(0.75*$D2037),1694)),2)),IF($B2037="Non - avec lien de dépendance",MIN(1129,F2037,$D2037)*overallRate,MIN(2258,F2037)*overallRate)))))</f>
        <v>Effectuez l’étape 1</v>
      </c>
      <c r="I2037" s="3">
        <f t="shared" si="31"/>
        <v>0</v>
      </c>
    </row>
    <row r="2038" spans="7:9" x14ac:dyDescent="0.5">
      <c r="G2038" s="68" t="str">
        <f>IF(ISTEXT(overallRate),"Effectuez l’étape 1",IF($C2038="Yes","Use Step 2a) Weekly for employees on leave with pay",IF(OR(COUNT($D2038,E2038)&lt;&gt;2,overallRate=0),0,IF(revenueReduction&gt;0.3,MAX(IF($B2038="Oui - sans lien de dépendance",MIN(2258,E2038,$D2038)*overallRate,MIN(2258,E2038)*overallRate),ROUND(MAX(IF($B2038="Non - avec lien de dépendance",0,MIN((0.75*E2038),1694)),MIN(E2038,(0.75*$D2038),1694)),2)),IF($B2038="Non - avec lien de dépendance",MIN(1129,E2038,$D2038)*overallRate,MIN(2258,E2038)*overallRate)))))</f>
        <v>Effectuez l’étape 1</v>
      </c>
      <c r="H2038" s="68" t="str">
        <f>IF(ISTEXT(overallRate),"Effectuez l’étape 1",IF($C2038="Yes","Use Step 2a) Weekly for employees on leave with pay",IF(OR(COUNT($D2038,F2038)&lt;&gt;2,overallRate=0),0,IF(revenueReduction&gt;0.3,MAX(IF($B2038="Oui - sans lien de dépendance",MIN(2258,F2038,$D2038)*overallRate,MIN(2258,F2038)*overallRate),ROUND(MAX(IF($B2038="Non - avec lien de dépendance",0,MIN((0.75*F2038),1694)),MIN(F2038,(0.75*$D2038),1694)),2)),IF($B2038="Non - avec lien de dépendance",MIN(1129,F2038,$D2038)*overallRate,MIN(2258,F2038)*overallRate)))))</f>
        <v>Effectuez l’étape 1</v>
      </c>
      <c r="I2038" s="3">
        <f t="shared" si="31"/>
        <v>0</v>
      </c>
    </row>
    <row r="2039" spans="7:9" x14ac:dyDescent="0.5">
      <c r="G2039" s="68" t="str">
        <f>IF(ISTEXT(overallRate),"Effectuez l’étape 1",IF($C2039="Yes","Use Step 2a) Weekly for employees on leave with pay",IF(OR(COUNT($D2039,E2039)&lt;&gt;2,overallRate=0),0,IF(revenueReduction&gt;0.3,MAX(IF($B2039="Oui - sans lien de dépendance",MIN(2258,E2039,$D2039)*overallRate,MIN(2258,E2039)*overallRate),ROUND(MAX(IF($B2039="Non - avec lien de dépendance",0,MIN((0.75*E2039),1694)),MIN(E2039,(0.75*$D2039),1694)),2)),IF($B2039="Non - avec lien de dépendance",MIN(1129,E2039,$D2039)*overallRate,MIN(2258,E2039)*overallRate)))))</f>
        <v>Effectuez l’étape 1</v>
      </c>
      <c r="H2039" s="68" t="str">
        <f>IF(ISTEXT(overallRate),"Effectuez l’étape 1",IF($C2039="Yes","Use Step 2a) Weekly for employees on leave with pay",IF(OR(COUNT($D2039,F2039)&lt;&gt;2,overallRate=0),0,IF(revenueReduction&gt;0.3,MAX(IF($B2039="Oui - sans lien de dépendance",MIN(2258,F2039,$D2039)*overallRate,MIN(2258,F2039)*overallRate),ROUND(MAX(IF($B2039="Non - avec lien de dépendance",0,MIN((0.75*F2039),1694)),MIN(F2039,(0.75*$D2039),1694)),2)),IF($B2039="Non - avec lien de dépendance",MIN(1129,F2039,$D2039)*overallRate,MIN(2258,F2039)*overallRate)))))</f>
        <v>Effectuez l’étape 1</v>
      </c>
      <c r="I2039" s="3">
        <f t="shared" si="31"/>
        <v>0</v>
      </c>
    </row>
    <row r="2040" spans="7:9" x14ac:dyDescent="0.5">
      <c r="G2040" s="68" t="str">
        <f>IF(ISTEXT(overallRate),"Effectuez l’étape 1",IF($C2040="Yes","Use Step 2a) Weekly for employees on leave with pay",IF(OR(COUNT($D2040,E2040)&lt;&gt;2,overallRate=0),0,IF(revenueReduction&gt;0.3,MAX(IF($B2040="Oui - sans lien de dépendance",MIN(2258,E2040,$D2040)*overallRate,MIN(2258,E2040)*overallRate),ROUND(MAX(IF($B2040="Non - avec lien de dépendance",0,MIN((0.75*E2040),1694)),MIN(E2040,(0.75*$D2040),1694)),2)),IF($B2040="Non - avec lien de dépendance",MIN(1129,E2040,$D2040)*overallRate,MIN(2258,E2040)*overallRate)))))</f>
        <v>Effectuez l’étape 1</v>
      </c>
      <c r="H2040" s="68" t="str">
        <f>IF(ISTEXT(overallRate),"Effectuez l’étape 1",IF($C2040="Yes","Use Step 2a) Weekly for employees on leave with pay",IF(OR(COUNT($D2040,F2040)&lt;&gt;2,overallRate=0),0,IF(revenueReduction&gt;0.3,MAX(IF($B2040="Oui - sans lien de dépendance",MIN(2258,F2040,$D2040)*overallRate,MIN(2258,F2040)*overallRate),ROUND(MAX(IF($B2040="Non - avec lien de dépendance",0,MIN((0.75*F2040),1694)),MIN(F2040,(0.75*$D2040),1694)),2)),IF($B2040="Non - avec lien de dépendance",MIN(1129,F2040,$D2040)*overallRate,MIN(2258,F2040)*overallRate)))))</f>
        <v>Effectuez l’étape 1</v>
      </c>
      <c r="I2040" s="3">
        <f t="shared" si="31"/>
        <v>0</v>
      </c>
    </row>
    <row r="2041" spans="7:9" x14ac:dyDescent="0.5">
      <c r="G2041" s="68" t="str">
        <f>IF(ISTEXT(overallRate),"Effectuez l’étape 1",IF($C2041="Yes","Use Step 2a) Weekly for employees on leave with pay",IF(OR(COUNT($D2041,E2041)&lt;&gt;2,overallRate=0),0,IF(revenueReduction&gt;0.3,MAX(IF($B2041="Oui - sans lien de dépendance",MIN(2258,E2041,$D2041)*overallRate,MIN(2258,E2041)*overallRate),ROUND(MAX(IF($B2041="Non - avec lien de dépendance",0,MIN((0.75*E2041),1694)),MIN(E2041,(0.75*$D2041),1694)),2)),IF($B2041="Non - avec lien de dépendance",MIN(1129,E2041,$D2041)*overallRate,MIN(2258,E2041)*overallRate)))))</f>
        <v>Effectuez l’étape 1</v>
      </c>
      <c r="H2041" s="68" t="str">
        <f>IF(ISTEXT(overallRate),"Effectuez l’étape 1",IF($C2041="Yes","Use Step 2a) Weekly for employees on leave with pay",IF(OR(COUNT($D2041,F2041)&lt;&gt;2,overallRate=0),0,IF(revenueReduction&gt;0.3,MAX(IF($B2041="Oui - sans lien de dépendance",MIN(2258,F2041,$D2041)*overallRate,MIN(2258,F2041)*overallRate),ROUND(MAX(IF($B2041="Non - avec lien de dépendance",0,MIN((0.75*F2041),1694)),MIN(F2041,(0.75*$D2041),1694)),2)),IF($B2041="Non - avec lien de dépendance",MIN(1129,F2041,$D2041)*overallRate,MIN(2258,F2041)*overallRate)))))</f>
        <v>Effectuez l’étape 1</v>
      </c>
      <c r="I2041" s="3">
        <f t="shared" si="31"/>
        <v>0</v>
      </c>
    </row>
    <row r="2042" spans="7:9" x14ac:dyDescent="0.5">
      <c r="G2042" s="68" t="str">
        <f>IF(ISTEXT(overallRate),"Effectuez l’étape 1",IF($C2042="Yes","Use Step 2a) Weekly for employees on leave with pay",IF(OR(COUNT($D2042,E2042)&lt;&gt;2,overallRate=0),0,IF(revenueReduction&gt;0.3,MAX(IF($B2042="Oui - sans lien de dépendance",MIN(2258,E2042,$D2042)*overallRate,MIN(2258,E2042)*overallRate),ROUND(MAX(IF($B2042="Non - avec lien de dépendance",0,MIN((0.75*E2042),1694)),MIN(E2042,(0.75*$D2042),1694)),2)),IF($B2042="Non - avec lien de dépendance",MIN(1129,E2042,$D2042)*overallRate,MIN(2258,E2042)*overallRate)))))</f>
        <v>Effectuez l’étape 1</v>
      </c>
      <c r="H2042" s="68" t="str">
        <f>IF(ISTEXT(overallRate),"Effectuez l’étape 1",IF($C2042="Yes","Use Step 2a) Weekly for employees on leave with pay",IF(OR(COUNT($D2042,F2042)&lt;&gt;2,overallRate=0),0,IF(revenueReduction&gt;0.3,MAX(IF($B2042="Oui - sans lien de dépendance",MIN(2258,F2042,$D2042)*overallRate,MIN(2258,F2042)*overallRate),ROUND(MAX(IF($B2042="Non - avec lien de dépendance",0,MIN((0.75*F2042),1694)),MIN(F2042,(0.75*$D2042),1694)),2)),IF($B2042="Non - avec lien de dépendance",MIN(1129,F2042,$D2042)*overallRate,MIN(2258,F2042)*overallRate)))))</f>
        <v>Effectuez l’étape 1</v>
      </c>
      <c r="I2042" s="3">
        <f t="shared" si="31"/>
        <v>0</v>
      </c>
    </row>
    <row r="2043" spans="7:9" x14ac:dyDescent="0.5">
      <c r="G2043" s="68" t="str">
        <f>IF(ISTEXT(overallRate),"Effectuez l’étape 1",IF($C2043="Yes","Use Step 2a) Weekly for employees on leave with pay",IF(OR(COUNT($D2043,E2043)&lt;&gt;2,overallRate=0),0,IF(revenueReduction&gt;0.3,MAX(IF($B2043="Oui - sans lien de dépendance",MIN(2258,E2043,$D2043)*overallRate,MIN(2258,E2043)*overallRate),ROUND(MAX(IF($B2043="Non - avec lien de dépendance",0,MIN((0.75*E2043),1694)),MIN(E2043,(0.75*$D2043),1694)),2)),IF($B2043="Non - avec lien de dépendance",MIN(1129,E2043,$D2043)*overallRate,MIN(2258,E2043)*overallRate)))))</f>
        <v>Effectuez l’étape 1</v>
      </c>
      <c r="H2043" s="68" t="str">
        <f>IF(ISTEXT(overallRate),"Effectuez l’étape 1",IF($C2043="Yes","Use Step 2a) Weekly for employees on leave with pay",IF(OR(COUNT($D2043,F2043)&lt;&gt;2,overallRate=0),0,IF(revenueReduction&gt;0.3,MAX(IF($B2043="Oui - sans lien de dépendance",MIN(2258,F2043,$D2043)*overallRate,MIN(2258,F2043)*overallRate),ROUND(MAX(IF($B2043="Non - avec lien de dépendance",0,MIN((0.75*F2043),1694)),MIN(F2043,(0.75*$D2043),1694)),2)),IF($B2043="Non - avec lien de dépendance",MIN(1129,F2043,$D2043)*overallRate,MIN(2258,F2043)*overallRate)))))</f>
        <v>Effectuez l’étape 1</v>
      </c>
      <c r="I2043" s="3">
        <f t="shared" si="31"/>
        <v>0</v>
      </c>
    </row>
    <row r="2044" spans="7:9" x14ac:dyDescent="0.5">
      <c r="G2044" s="68" t="str">
        <f>IF(ISTEXT(overallRate),"Effectuez l’étape 1",IF($C2044="Yes","Use Step 2a) Weekly for employees on leave with pay",IF(OR(COUNT($D2044,E2044)&lt;&gt;2,overallRate=0),0,IF(revenueReduction&gt;0.3,MAX(IF($B2044="Oui - sans lien de dépendance",MIN(2258,E2044,$D2044)*overallRate,MIN(2258,E2044)*overallRate),ROUND(MAX(IF($B2044="Non - avec lien de dépendance",0,MIN((0.75*E2044),1694)),MIN(E2044,(0.75*$D2044),1694)),2)),IF($B2044="Non - avec lien de dépendance",MIN(1129,E2044,$D2044)*overallRate,MIN(2258,E2044)*overallRate)))))</f>
        <v>Effectuez l’étape 1</v>
      </c>
      <c r="H2044" s="68" t="str">
        <f>IF(ISTEXT(overallRate),"Effectuez l’étape 1",IF($C2044="Yes","Use Step 2a) Weekly for employees on leave with pay",IF(OR(COUNT($D2044,F2044)&lt;&gt;2,overallRate=0),0,IF(revenueReduction&gt;0.3,MAX(IF($B2044="Oui - sans lien de dépendance",MIN(2258,F2044,$D2044)*overallRate,MIN(2258,F2044)*overallRate),ROUND(MAX(IF($B2044="Non - avec lien de dépendance",0,MIN((0.75*F2044),1694)),MIN(F2044,(0.75*$D2044),1694)),2)),IF($B2044="Non - avec lien de dépendance",MIN(1129,F2044,$D2044)*overallRate,MIN(2258,F2044)*overallRate)))))</f>
        <v>Effectuez l’étape 1</v>
      </c>
      <c r="I2044" s="3">
        <f t="shared" si="31"/>
        <v>0</v>
      </c>
    </row>
    <row r="2045" spans="7:9" x14ac:dyDescent="0.5">
      <c r="G2045" s="68" t="str">
        <f>IF(ISTEXT(overallRate),"Effectuez l’étape 1",IF($C2045="Yes","Use Step 2a) Weekly for employees on leave with pay",IF(OR(COUNT($D2045,E2045)&lt;&gt;2,overallRate=0),0,IF(revenueReduction&gt;0.3,MAX(IF($B2045="Oui - sans lien de dépendance",MIN(2258,E2045,$D2045)*overallRate,MIN(2258,E2045)*overallRate),ROUND(MAX(IF($B2045="Non - avec lien de dépendance",0,MIN((0.75*E2045),1694)),MIN(E2045,(0.75*$D2045),1694)),2)),IF($B2045="Non - avec lien de dépendance",MIN(1129,E2045,$D2045)*overallRate,MIN(2258,E2045)*overallRate)))))</f>
        <v>Effectuez l’étape 1</v>
      </c>
      <c r="H2045" s="68" t="str">
        <f>IF(ISTEXT(overallRate),"Effectuez l’étape 1",IF($C2045="Yes","Use Step 2a) Weekly for employees on leave with pay",IF(OR(COUNT($D2045,F2045)&lt;&gt;2,overallRate=0),0,IF(revenueReduction&gt;0.3,MAX(IF($B2045="Oui - sans lien de dépendance",MIN(2258,F2045,$D2045)*overallRate,MIN(2258,F2045)*overallRate),ROUND(MAX(IF($B2045="Non - avec lien de dépendance",0,MIN((0.75*F2045),1694)),MIN(F2045,(0.75*$D2045),1694)),2)),IF($B2045="Non - avec lien de dépendance",MIN(1129,F2045,$D2045)*overallRate,MIN(2258,F2045)*overallRate)))))</f>
        <v>Effectuez l’étape 1</v>
      </c>
      <c r="I2045" s="3">
        <f t="shared" si="31"/>
        <v>0</v>
      </c>
    </row>
    <row r="2046" spans="7:9" x14ac:dyDescent="0.5">
      <c r="G2046" s="68" t="str">
        <f>IF(ISTEXT(overallRate),"Effectuez l’étape 1",IF($C2046="Yes","Use Step 2a) Weekly for employees on leave with pay",IF(OR(COUNT($D2046,E2046)&lt;&gt;2,overallRate=0),0,IF(revenueReduction&gt;0.3,MAX(IF($B2046="Oui - sans lien de dépendance",MIN(2258,E2046,$D2046)*overallRate,MIN(2258,E2046)*overallRate),ROUND(MAX(IF($B2046="Non - avec lien de dépendance",0,MIN((0.75*E2046),1694)),MIN(E2046,(0.75*$D2046),1694)),2)),IF($B2046="Non - avec lien de dépendance",MIN(1129,E2046,$D2046)*overallRate,MIN(2258,E2046)*overallRate)))))</f>
        <v>Effectuez l’étape 1</v>
      </c>
      <c r="H2046" s="68" t="str">
        <f>IF(ISTEXT(overallRate),"Effectuez l’étape 1",IF($C2046="Yes","Use Step 2a) Weekly for employees on leave with pay",IF(OR(COUNT($D2046,F2046)&lt;&gt;2,overallRate=0),0,IF(revenueReduction&gt;0.3,MAX(IF($B2046="Oui - sans lien de dépendance",MIN(2258,F2046,$D2046)*overallRate,MIN(2258,F2046)*overallRate),ROUND(MAX(IF($B2046="Non - avec lien de dépendance",0,MIN((0.75*F2046),1694)),MIN(F2046,(0.75*$D2046),1694)),2)),IF($B2046="Non - avec lien de dépendance",MIN(1129,F2046,$D2046)*overallRate,MIN(2258,F2046)*overallRate)))))</f>
        <v>Effectuez l’étape 1</v>
      </c>
      <c r="I2046" s="3">
        <f t="shared" si="31"/>
        <v>0</v>
      </c>
    </row>
    <row r="2047" spans="7:9" x14ac:dyDescent="0.5">
      <c r="G2047" s="68" t="str">
        <f>IF(ISTEXT(overallRate),"Effectuez l’étape 1",IF($C2047="Yes","Use Step 2a) Weekly for employees on leave with pay",IF(OR(COUNT($D2047,E2047)&lt;&gt;2,overallRate=0),0,IF(revenueReduction&gt;0.3,MAX(IF($B2047="Oui - sans lien de dépendance",MIN(2258,E2047,$D2047)*overallRate,MIN(2258,E2047)*overallRate),ROUND(MAX(IF($B2047="Non - avec lien de dépendance",0,MIN((0.75*E2047),1694)),MIN(E2047,(0.75*$D2047),1694)),2)),IF($B2047="Non - avec lien de dépendance",MIN(1129,E2047,$D2047)*overallRate,MIN(2258,E2047)*overallRate)))))</f>
        <v>Effectuez l’étape 1</v>
      </c>
      <c r="H2047" s="68" t="str">
        <f>IF(ISTEXT(overallRate),"Effectuez l’étape 1",IF($C2047="Yes","Use Step 2a) Weekly for employees on leave with pay",IF(OR(COUNT($D2047,F2047)&lt;&gt;2,overallRate=0),0,IF(revenueReduction&gt;0.3,MAX(IF($B2047="Oui - sans lien de dépendance",MIN(2258,F2047,$D2047)*overallRate,MIN(2258,F2047)*overallRate),ROUND(MAX(IF($B2047="Non - avec lien de dépendance",0,MIN((0.75*F2047),1694)),MIN(F2047,(0.75*$D2047),1694)),2)),IF($B2047="Non - avec lien de dépendance",MIN(1129,F2047,$D2047)*overallRate,MIN(2258,F2047)*overallRate)))))</f>
        <v>Effectuez l’étape 1</v>
      </c>
      <c r="I2047" s="3">
        <f t="shared" si="31"/>
        <v>0</v>
      </c>
    </row>
    <row r="2048" spans="7:9" x14ac:dyDescent="0.5">
      <c r="G2048" s="68" t="str">
        <f>IF(ISTEXT(overallRate),"Effectuez l’étape 1",IF($C2048="Yes","Use Step 2a) Weekly for employees on leave with pay",IF(OR(COUNT($D2048,E2048)&lt;&gt;2,overallRate=0),0,IF(revenueReduction&gt;0.3,MAX(IF($B2048="Oui - sans lien de dépendance",MIN(2258,E2048,$D2048)*overallRate,MIN(2258,E2048)*overallRate),ROUND(MAX(IF($B2048="Non - avec lien de dépendance",0,MIN((0.75*E2048),1694)),MIN(E2048,(0.75*$D2048),1694)),2)),IF($B2048="Non - avec lien de dépendance",MIN(1129,E2048,$D2048)*overallRate,MIN(2258,E2048)*overallRate)))))</f>
        <v>Effectuez l’étape 1</v>
      </c>
      <c r="H2048" s="68" t="str">
        <f>IF(ISTEXT(overallRate),"Effectuez l’étape 1",IF($C2048="Yes","Use Step 2a) Weekly for employees on leave with pay",IF(OR(COUNT($D2048,F2048)&lt;&gt;2,overallRate=0),0,IF(revenueReduction&gt;0.3,MAX(IF($B2048="Oui - sans lien de dépendance",MIN(2258,F2048,$D2048)*overallRate,MIN(2258,F2048)*overallRate),ROUND(MAX(IF($B2048="Non - avec lien de dépendance",0,MIN((0.75*F2048),1694)),MIN(F2048,(0.75*$D2048),1694)),2)),IF($B2048="Non - avec lien de dépendance",MIN(1129,F2048,$D2048)*overallRate,MIN(2258,F2048)*overallRate)))))</f>
        <v>Effectuez l’étape 1</v>
      </c>
      <c r="I2048" s="3">
        <f t="shared" si="31"/>
        <v>0</v>
      </c>
    </row>
    <row r="2049" spans="7:9" x14ac:dyDescent="0.5">
      <c r="G2049" s="68" t="str">
        <f>IF(ISTEXT(overallRate),"Effectuez l’étape 1",IF($C2049="Yes","Use Step 2a) Weekly for employees on leave with pay",IF(OR(COUNT($D2049,E2049)&lt;&gt;2,overallRate=0),0,IF(revenueReduction&gt;0.3,MAX(IF($B2049="Oui - sans lien de dépendance",MIN(2258,E2049,$D2049)*overallRate,MIN(2258,E2049)*overallRate),ROUND(MAX(IF($B2049="Non - avec lien de dépendance",0,MIN((0.75*E2049),1694)),MIN(E2049,(0.75*$D2049),1694)),2)),IF($B2049="Non - avec lien de dépendance",MIN(1129,E2049,$D2049)*overallRate,MIN(2258,E2049)*overallRate)))))</f>
        <v>Effectuez l’étape 1</v>
      </c>
      <c r="H2049" s="68" t="str">
        <f>IF(ISTEXT(overallRate),"Effectuez l’étape 1",IF($C2049="Yes","Use Step 2a) Weekly for employees on leave with pay",IF(OR(COUNT($D2049,F2049)&lt;&gt;2,overallRate=0),0,IF(revenueReduction&gt;0.3,MAX(IF($B2049="Oui - sans lien de dépendance",MIN(2258,F2049,$D2049)*overallRate,MIN(2258,F2049)*overallRate),ROUND(MAX(IF($B2049="Non - avec lien de dépendance",0,MIN((0.75*F2049),1694)),MIN(F2049,(0.75*$D2049),1694)),2)),IF($B2049="Non - avec lien de dépendance",MIN(1129,F2049,$D2049)*overallRate,MIN(2258,F2049)*overallRate)))))</f>
        <v>Effectuez l’étape 1</v>
      </c>
      <c r="I2049" s="3">
        <f t="shared" si="31"/>
        <v>0</v>
      </c>
    </row>
    <row r="2050" spans="7:9" x14ac:dyDescent="0.5">
      <c r="G2050" s="68" t="str">
        <f>IF(ISTEXT(overallRate),"Effectuez l’étape 1",IF($C2050="Yes","Use Step 2a) Weekly for employees on leave with pay",IF(OR(COUNT($D2050,E2050)&lt;&gt;2,overallRate=0),0,IF(revenueReduction&gt;0.3,MAX(IF($B2050="Oui - sans lien de dépendance",MIN(2258,E2050,$D2050)*overallRate,MIN(2258,E2050)*overallRate),ROUND(MAX(IF($B2050="Non - avec lien de dépendance",0,MIN((0.75*E2050),1694)),MIN(E2050,(0.75*$D2050),1694)),2)),IF($B2050="Non - avec lien de dépendance",MIN(1129,E2050,$D2050)*overallRate,MIN(2258,E2050)*overallRate)))))</f>
        <v>Effectuez l’étape 1</v>
      </c>
      <c r="H2050" s="68" t="str">
        <f>IF(ISTEXT(overallRate),"Effectuez l’étape 1",IF($C2050="Yes","Use Step 2a) Weekly for employees on leave with pay",IF(OR(COUNT($D2050,F2050)&lt;&gt;2,overallRate=0),0,IF(revenueReduction&gt;0.3,MAX(IF($B2050="Oui - sans lien de dépendance",MIN(2258,F2050,$D2050)*overallRate,MIN(2258,F2050)*overallRate),ROUND(MAX(IF($B2050="Non - avec lien de dépendance",0,MIN((0.75*F2050),1694)),MIN(F2050,(0.75*$D2050),1694)),2)),IF($B2050="Non - avec lien de dépendance",MIN(1129,F2050,$D2050)*overallRate,MIN(2258,F2050)*overallRate)))))</f>
        <v>Effectuez l’étape 1</v>
      </c>
      <c r="I2050" s="3">
        <f t="shared" si="31"/>
        <v>0</v>
      </c>
    </row>
    <row r="2051" spans="7:9" x14ac:dyDescent="0.5">
      <c r="G2051" s="68" t="str">
        <f>IF(ISTEXT(overallRate),"Effectuez l’étape 1",IF($C2051="Yes","Use Step 2a) Weekly for employees on leave with pay",IF(OR(COUNT($D2051,E2051)&lt;&gt;2,overallRate=0),0,IF(revenueReduction&gt;0.3,MAX(IF($B2051="Oui - sans lien de dépendance",MIN(2258,E2051,$D2051)*overallRate,MIN(2258,E2051)*overallRate),ROUND(MAX(IF($B2051="Non - avec lien de dépendance",0,MIN((0.75*E2051),1694)),MIN(E2051,(0.75*$D2051),1694)),2)),IF($B2051="Non - avec lien de dépendance",MIN(1129,E2051,$D2051)*overallRate,MIN(2258,E2051)*overallRate)))))</f>
        <v>Effectuez l’étape 1</v>
      </c>
      <c r="H2051" s="68" t="str">
        <f>IF(ISTEXT(overallRate),"Effectuez l’étape 1",IF($C2051="Yes","Use Step 2a) Weekly for employees on leave with pay",IF(OR(COUNT($D2051,F2051)&lt;&gt;2,overallRate=0),0,IF(revenueReduction&gt;0.3,MAX(IF($B2051="Oui - sans lien de dépendance",MIN(2258,F2051,$D2051)*overallRate,MIN(2258,F2051)*overallRate),ROUND(MAX(IF($B2051="Non - avec lien de dépendance",0,MIN((0.75*F2051),1694)),MIN(F2051,(0.75*$D2051),1694)),2)),IF($B2051="Non - avec lien de dépendance",MIN(1129,F2051,$D2051)*overallRate,MIN(2258,F2051)*overallRate)))))</f>
        <v>Effectuez l’étape 1</v>
      </c>
      <c r="I2051" s="3">
        <f t="shared" si="31"/>
        <v>0</v>
      </c>
    </row>
    <row r="2052" spans="7:9" x14ac:dyDescent="0.5">
      <c r="G2052" s="68" t="str">
        <f>IF(ISTEXT(overallRate),"Effectuez l’étape 1",IF($C2052="Yes","Use Step 2a) Weekly for employees on leave with pay",IF(OR(COUNT($D2052,E2052)&lt;&gt;2,overallRate=0),0,IF(revenueReduction&gt;0.3,MAX(IF($B2052="Oui - sans lien de dépendance",MIN(2258,E2052,$D2052)*overallRate,MIN(2258,E2052)*overallRate),ROUND(MAX(IF($B2052="Non - avec lien de dépendance",0,MIN((0.75*E2052),1694)),MIN(E2052,(0.75*$D2052),1694)),2)),IF($B2052="Non - avec lien de dépendance",MIN(1129,E2052,$D2052)*overallRate,MIN(2258,E2052)*overallRate)))))</f>
        <v>Effectuez l’étape 1</v>
      </c>
      <c r="H2052" s="68" t="str">
        <f>IF(ISTEXT(overallRate),"Effectuez l’étape 1",IF($C2052="Yes","Use Step 2a) Weekly for employees on leave with pay",IF(OR(COUNT($D2052,F2052)&lt;&gt;2,overallRate=0),0,IF(revenueReduction&gt;0.3,MAX(IF($B2052="Oui - sans lien de dépendance",MIN(2258,F2052,$D2052)*overallRate,MIN(2258,F2052)*overallRate),ROUND(MAX(IF($B2052="Non - avec lien de dépendance",0,MIN((0.75*F2052),1694)),MIN(F2052,(0.75*$D2052),1694)),2)),IF($B2052="Non - avec lien de dépendance",MIN(1129,F2052,$D2052)*overallRate,MIN(2258,F2052)*overallRate)))))</f>
        <v>Effectuez l’étape 1</v>
      </c>
      <c r="I2052" s="3">
        <f t="shared" si="31"/>
        <v>0</v>
      </c>
    </row>
    <row r="2053" spans="7:9" x14ac:dyDescent="0.5">
      <c r="G2053" s="68" t="str">
        <f>IF(ISTEXT(overallRate),"Effectuez l’étape 1",IF($C2053="Yes","Use Step 2a) Weekly for employees on leave with pay",IF(OR(COUNT($D2053,E2053)&lt;&gt;2,overallRate=0),0,IF(revenueReduction&gt;0.3,MAX(IF($B2053="Oui - sans lien de dépendance",MIN(2258,E2053,$D2053)*overallRate,MIN(2258,E2053)*overallRate),ROUND(MAX(IF($B2053="Non - avec lien de dépendance",0,MIN((0.75*E2053),1694)),MIN(E2053,(0.75*$D2053),1694)),2)),IF($B2053="Non - avec lien de dépendance",MIN(1129,E2053,$D2053)*overallRate,MIN(2258,E2053)*overallRate)))))</f>
        <v>Effectuez l’étape 1</v>
      </c>
      <c r="H2053" s="68" t="str">
        <f>IF(ISTEXT(overallRate),"Effectuez l’étape 1",IF($C2053="Yes","Use Step 2a) Weekly for employees on leave with pay",IF(OR(COUNT($D2053,F2053)&lt;&gt;2,overallRate=0),0,IF(revenueReduction&gt;0.3,MAX(IF($B2053="Oui - sans lien de dépendance",MIN(2258,F2053,$D2053)*overallRate,MIN(2258,F2053)*overallRate),ROUND(MAX(IF($B2053="Non - avec lien de dépendance",0,MIN((0.75*F2053),1694)),MIN(F2053,(0.75*$D2053),1694)),2)),IF($B2053="Non - avec lien de dépendance",MIN(1129,F2053,$D2053)*overallRate,MIN(2258,F2053)*overallRate)))))</f>
        <v>Effectuez l’étape 1</v>
      </c>
      <c r="I2053" s="3">
        <f t="shared" si="31"/>
        <v>0</v>
      </c>
    </row>
    <row r="2054" spans="7:9" x14ac:dyDescent="0.5">
      <c r="G2054" s="68" t="str">
        <f>IF(ISTEXT(overallRate),"Effectuez l’étape 1",IF($C2054="Yes","Use Step 2a) Weekly for employees on leave with pay",IF(OR(COUNT($D2054,E2054)&lt;&gt;2,overallRate=0),0,IF(revenueReduction&gt;0.3,MAX(IF($B2054="Oui - sans lien de dépendance",MIN(2258,E2054,$D2054)*overallRate,MIN(2258,E2054)*overallRate),ROUND(MAX(IF($B2054="Non - avec lien de dépendance",0,MIN((0.75*E2054),1694)),MIN(E2054,(0.75*$D2054),1694)),2)),IF($B2054="Non - avec lien de dépendance",MIN(1129,E2054,$D2054)*overallRate,MIN(2258,E2054)*overallRate)))))</f>
        <v>Effectuez l’étape 1</v>
      </c>
      <c r="H2054" s="68" t="str">
        <f>IF(ISTEXT(overallRate),"Effectuez l’étape 1",IF($C2054="Yes","Use Step 2a) Weekly for employees on leave with pay",IF(OR(COUNT($D2054,F2054)&lt;&gt;2,overallRate=0),0,IF(revenueReduction&gt;0.3,MAX(IF($B2054="Oui - sans lien de dépendance",MIN(2258,F2054,$D2054)*overallRate,MIN(2258,F2054)*overallRate),ROUND(MAX(IF($B2054="Non - avec lien de dépendance",0,MIN((0.75*F2054),1694)),MIN(F2054,(0.75*$D2054),1694)),2)),IF($B2054="Non - avec lien de dépendance",MIN(1129,F2054,$D2054)*overallRate,MIN(2258,F2054)*overallRate)))))</f>
        <v>Effectuez l’étape 1</v>
      </c>
      <c r="I2054" s="3">
        <f t="shared" si="31"/>
        <v>0</v>
      </c>
    </row>
    <row r="2055" spans="7:9" x14ac:dyDescent="0.5">
      <c r="G2055" s="68" t="str">
        <f>IF(ISTEXT(overallRate),"Effectuez l’étape 1",IF($C2055="Yes","Use Step 2a) Weekly for employees on leave with pay",IF(OR(COUNT($D2055,E2055)&lt;&gt;2,overallRate=0),0,IF(revenueReduction&gt;0.3,MAX(IF($B2055="Oui - sans lien de dépendance",MIN(2258,E2055,$D2055)*overallRate,MIN(2258,E2055)*overallRate),ROUND(MAX(IF($B2055="Non - avec lien de dépendance",0,MIN((0.75*E2055),1694)),MIN(E2055,(0.75*$D2055),1694)),2)),IF($B2055="Non - avec lien de dépendance",MIN(1129,E2055,$D2055)*overallRate,MIN(2258,E2055)*overallRate)))))</f>
        <v>Effectuez l’étape 1</v>
      </c>
      <c r="H2055" s="68" t="str">
        <f>IF(ISTEXT(overallRate),"Effectuez l’étape 1",IF($C2055="Yes","Use Step 2a) Weekly for employees on leave with pay",IF(OR(COUNT($D2055,F2055)&lt;&gt;2,overallRate=0),0,IF(revenueReduction&gt;0.3,MAX(IF($B2055="Oui - sans lien de dépendance",MIN(2258,F2055,$D2055)*overallRate,MIN(2258,F2055)*overallRate),ROUND(MAX(IF($B2055="Non - avec lien de dépendance",0,MIN((0.75*F2055),1694)),MIN(F2055,(0.75*$D2055),1694)),2)),IF($B2055="Non - avec lien de dépendance",MIN(1129,F2055,$D2055)*overallRate,MIN(2258,F2055)*overallRate)))))</f>
        <v>Effectuez l’étape 1</v>
      </c>
      <c r="I2055" s="3">
        <f t="shared" ref="I2055:I2118" si="32">IF(AND(COUNT(B2055:F2055)&gt;0,OR(COUNT(D2055:F2055)&lt;&gt;3,ISBLANK(B2055))),"Fill out all amounts",IF(COUNTIF(E2055:F2055,0)&gt;0,0,SUM(G2055:H2055)))</f>
        <v>0</v>
      </c>
    </row>
    <row r="2056" spans="7:9" x14ac:dyDescent="0.5">
      <c r="G2056" s="68" t="str">
        <f>IF(ISTEXT(overallRate),"Effectuez l’étape 1",IF($C2056="Yes","Use Step 2a) Weekly for employees on leave with pay",IF(OR(COUNT($D2056,E2056)&lt;&gt;2,overallRate=0),0,IF(revenueReduction&gt;0.3,MAX(IF($B2056="Oui - sans lien de dépendance",MIN(2258,E2056,$D2056)*overallRate,MIN(2258,E2056)*overallRate),ROUND(MAX(IF($B2056="Non - avec lien de dépendance",0,MIN((0.75*E2056),1694)),MIN(E2056,(0.75*$D2056),1694)),2)),IF($B2056="Non - avec lien de dépendance",MIN(1129,E2056,$D2056)*overallRate,MIN(2258,E2056)*overallRate)))))</f>
        <v>Effectuez l’étape 1</v>
      </c>
      <c r="H2056" s="68" t="str">
        <f>IF(ISTEXT(overallRate),"Effectuez l’étape 1",IF($C2056="Yes","Use Step 2a) Weekly for employees on leave with pay",IF(OR(COUNT($D2056,F2056)&lt;&gt;2,overallRate=0),0,IF(revenueReduction&gt;0.3,MAX(IF($B2056="Oui - sans lien de dépendance",MIN(2258,F2056,$D2056)*overallRate,MIN(2258,F2056)*overallRate),ROUND(MAX(IF($B2056="Non - avec lien de dépendance",0,MIN((0.75*F2056),1694)),MIN(F2056,(0.75*$D2056),1694)),2)),IF($B2056="Non - avec lien de dépendance",MIN(1129,F2056,$D2056)*overallRate,MIN(2258,F2056)*overallRate)))))</f>
        <v>Effectuez l’étape 1</v>
      </c>
      <c r="I2056" s="3">
        <f t="shared" si="32"/>
        <v>0</v>
      </c>
    </row>
    <row r="2057" spans="7:9" x14ac:dyDescent="0.5">
      <c r="G2057" s="68" t="str">
        <f>IF(ISTEXT(overallRate),"Effectuez l’étape 1",IF($C2057="Yes","Use Step 2a) Weekly for employees on leave with pay",IF(OR(COUNT($D2057,E2057)&lt;&gt;2,overallRate=0),0,IF(revenueReduction&gt;0.3,MAX(IF($B2057="Oui - sans lien de dépendance",MIN(2258,E2057,$D2057)*overallRate,MIN(2258,E2057)*overallRate),ROUND(MAX(IF($B2057="Non - avec lien de dépendance",0,MIN((0.75*E2057),1694)),MIN(E2057,(0.75*$D2057),1694)),2)),IF($B2057="Non - avec lien de dépendance",MIN(1129,E2057,$D2057)*overallRate,MIN(2258,E2057)*overallRate)))))</f>
        <v>Effectuez l’étape 1</v>
      </c>
      <c r="H2057" s="68" t="str">
        <f>IF(ISTEXT(overallRate),"Effectuez l’étape 1",IF($C2057="Yes","Use Step 2a) Weekly for employees on leave with pay",IF(OR(COUNT($D2057,F2057)&lt;&gt;2,overallRate=0),0,IF(revenueReduction&gt;0.3,MAX(IF($B2057="Oui - sans lien de dépendance",MIN(2258,F2057,$D2057)*overallRate,MIN(2258,F2057)*overallRate),ROUND(MAX(IF($B2057="Non - avec lien de dépendance",0,MIN((0.75*F2057),1694)),MIN(F2057,(0.75*$D2057),1694)),2)),IF($B2057="Non - avec lien de dépendance",MIN(1129,F2057,$D2057)*overallRate,MIN(2258,F2057)*overallRate)))))</f>
        <v>Effectuez l’étape 1</v>
      </c>
      <c r="I2057" s="3">
        <f t="shared" si="32"/>
        <v>0</v>
      </c>
    </row>
    <row r="2058" spans="7:9" x14ac:dyDescent="0.5">
      <c r="G2058" s="68" t="str">
        <f>IF(ISTEXT(overallRate),"Effectuez l’étape 1",IF($C2058="Yes","Use Step 2a) Weekly for employees on leave with pay",IF(OR(COUNT($D2058,E2058)&lt;&gt;2,overallRate=0),0,IF(revenueReduction&gt;0.3,MAX(IF($B2058="Oui - sans lien de dépendance",MIN(2258,E2058,$D2058)*overallRate,MIN(2258,E2058)*overallRate),ROUND(MAX(IF($B2058="Non - avec lien de dépendance",0,MIN((0.75*E2058),1694)),MIN(E2058,(0.75*$D2058),1694)),2)),IF($B2058="Non - avec lien de dépendance",MIN(1129,E2058,$D2058)*overallRate,MIN(2258,E2058)*overallRate)))))</f>
        <v>Effectuez l’étape 1</v>
      </c>
      <c r="H2058" s="68" t="str">
        <f>IF(ISTEXT(overallRate),"Effectuez l’étape 1",IF($C2058="Yes","Use Step 2a) Weekly for employees on leave with pay",IF(OR(COUNT($D2058,F2058)&lt;&gt;2,overallRate=0),0,IF(revenueReduction&gt;0.3,MAX(IF($B2058="Oui - sans lien de dépendance",MIN(2258,F2058,$D2058)*overallRate,MIN(2258,F2058)*overallRate),ROUND(MAX(IF($B2058="Non - avec lien de dépendance",0,MIN((0.75*F2058),1694)),MIN(F2058,(0.75*$D2058),1694)),2)),IF($B2058="Non - avec lien de dépendance",MIN(1129,F2058,$D2058)*overallRate,MIN(2258,F2058)*overallRate)))))</f>
        <v>Effectuez l’étape 1</v>
      </c>
      <c r="I2058" s="3">
        <f t="shared" si="32"/>
        <v>0</v>
      </c>
    </row>
    <row r="2059" spans="7:9" x14ac:dyDescent="0.5">
      <c r="G2059" s="68" t="str">
        <f>IF(ISTEXT(overallRate),"Effectuez l’étape 1",IF($C2059="Yes","Use Step 2a) Weekly for employees on leave with pay",IF(OR(COUNT($D2059,E2059)&lt;&gt;2,overallRate=0),0,IF(revenueReduction&gt;0.3,MAX(IF($B2059="Oui - sans lien de dépendance",MIN(2258,E2059,$D2059)*overallRate,MIN(2258,E2059)*overallRate),ROUND(MAX(IF($B2059="Non - avec lien de dépendance",0,MIN((0.75*E2059),1694)),MIN(E2059,(0.75*$D2059),1694)),2)),IF($B2059="Non - avec lien de dépendance",MIN(1129,E2059,$D2059)*overallRate,MIN(2258,E2059)*overallRate)))))</f>
        <v>Effectuez l’étape 1</v>
      </c>
      <c r="H2059" s="68" t="str">
        <f>IF(ISTEXT(overallRate),"Effectuez l’étape 1",IF($C2059="Yes","Use Step 2a) Weekly for employees on leave with pay",IF(OR(COUNT($D2059,F2059)&lt;&gt;2,overallRate=0),0,IF(revenueReduction&gt;0.3,MAX(IF($B2059="Oui - sans lien de dépendance",MIN(2258,F2059,$D2059)*overallRate,MIN(2258,F2059)*overallRate),ROUND(MAX(IF($B2059="Non - avec lien de dépendance",0,MIN((0.75*F2059),1694)),MIN(F2059,(0.75*$D2059),1694)),2)),IF($B2059="Non - avec lien de dépendance",MIN(1129,F2059,$D2059)*overallRate,MIN(2258,F2059)*overallRate)))))</f>
        <v>Effectuez l’étape 1</v>
      </c>
      <c r="I2059" s="3">
        <f t="shared" si="32"/>
        <v>0</v>
      </c>
    </row>
    <row r="2060" spans="7:9" x14ac:dyDescent="0.5">
      <c r="G2060" s="68" t="str">
        <f>IF(ISTEXT(overallRate),"Effectuez l’étape 1",IF($C2060="Yes","Use Step 2a) Weekly for employees on leave with pay",IF(OR(COUNT($D2060,E2060)&lt;&gt;2,overallRate=0),0,IF(revenueReduction&gt;0.3,MAX(IF($B2060="Oui - sans lien de dépendance",MIN(2258,E2060,$D2060)*overallRate,MIN(2258,E2060)*overallRate),ROUND(MAX(IF($B2060="Non - avec lien de dépendance",0,MIN((0.75*E2060),1694)),MIN(E2060,(0.75*$D2060),1694)),2)),IF($B2060="Non - avec lien de dépendance",MIN(1129,E2060,$D2060)*overallRate,MIN(2258,E2060)*overallRate)))))</f>
        <v>Effectuez l’étape 1</v>
      </c>
      <c r="H2060" s="68" t="str">
        <f>IF(ISTEXT(overallRate),"Effectuez l’étape 1",IF($C2060="Yes","Use Step 2a) Weekly for employees on leave with pay",IF(OR(COUNT($D2060,F2060)&lt;&gt;2,overallRate=0),0,IF(revenueReduction&gt;0.3,MAX(IF($B2060="Oui - sans lien de dépendance",MIN(2258,F2060,$D2060)*overallRate,MIN(2258,F2060)*overallRate),ROUND(MAX(IF($B2060="Non - avec lien de dépendance",0,MIN((0.75*F2060),1694)),MIN(F2060,(0.75*$D2060),1694)),2)),IF($B2060="Non - avec lien de dépendance",MIN(1129,F2060,$D2060)*overallRate,MIN(2258,F2060)*overallRate)))))</f>
        <v>Effectuez l’étape 1</v>
      </c>
      <c r="I2060" s="3">
        <f t="shared" si="32"/>
        <v>0</v>
      </c>
    </row>
    <row r="2061" spans="7:9" x14ac:dyDescent="0.5">
      <c r="G2061" s="68" t="str">
        <f>IF(ISTEXT(overallRate),"Effectuez l’étape 1",IF($C2061="Yes","Use Step 2a) Weekly for employees on leave with pay",IF(OR(COUNT($D2061,E2061)&lt;&gt;2,overallRate=0),0,IF(revenueReduction&gt;0.3,MAX(IF($B2061="Oui - sans lien de dépendance",MIN(2258,E2061,$D2061)*overallRate,MIN(2258,E2061)*overallRate),ROUND(MAX(IF($B2061="Non - avec lien de dépendance",0,MIN((0.75*E2061),1694)),MIN(E2061,(0.75*$D2061),1694)),2)),IF($B2061="Non - avec lien de dépendance",MIN(1129,E2061,$D2061)*overallRate,MIN(2258,E2061)*overallRate)))))</f>
        <v>Effectuez l’étape 1</v>
      </c>
      <c r="H2061" s="68" t="str">
        <f>IF(ISTEXT(overallRate),"Effectuez l’étape 1",IF($C2061="Yes","Use Step 2a) Weekly for employees on leave with pay",IF(OR(COUNT($D2061,F2061)&lt;&gt;2,overallRate=0),0,IF(revenueReduction&gt;0.3,MAX(IF($B2061="Oui - sans lien de dépendance",MIN(2258,F2061,$D2061)*overallRate,MIN(2258,F2061)*overallRate),ROUND(MAX(IF($B2061="Non - avec lien de dépendance",0,MIN((0.75*F2061),1694)),MIN(F2061,(0.75*$D2061),1694)),2)),IF($B2061="Non - avec lien de dépendance",MIN(1129,F2061,$D2061)*overallRate,MIN(2258,F2061)*overallRate)))))</f>
        <v>Effectuez l’étape 1</v>
      </c>
      <c r="I2061" s="3">
        <f t="shared" si="32"/>
        <v>0</v>
      </c>
    </row>
    <row r="2062" spans="7:9" x14ac:dyDescent="0.5">
      <c r="G2062" s="68" t="str">
        <f>IF(ISTEXT(overallRate),"Effectuez l’étape 1",IF($C2062="Yes","Use Step 2a) Weekly for employees on leave with pay",IF(OR(COUNT($D2062,E2062)&lt;&gt;2,overallRate=0),0,IF(revenueReduction&gt;0.3,MAX(IF($B2062="Oui - sans lien de dépendance",MIN(2258,E2062,$D2062)*overallRate,MIN(2258,E2062)*overallRate),ROUND(MAX(IF($B2062="Non - avec lien de dépendance",0,MIN((0.75*E2062),1694)),MIN(E2062,(0.75*$D2062),1694)),2)),IF($B2062="Non - avec lien de dépendance",MIN(1129,E2062,$D2062)*overallRate,MIN(2258,E2062)*overallRate)))))</f>
        <v>Effectuez l’étape 1</v>
      </c>
      <c r="H2062" s="68" t="str">
        <f>IF(ISTEXT(overallRate),"Effectuez l’étape 1",IF($C2062="Yes","Use Step 2a) Weekly for employees on leave with pay",IF(OR(COUNT($D2062,F2062)&lt;&gt;2,overallRate=0),0,IF(revenueReduction&gt;0.3,MAX(IF($B2062="Oui - sans lien de dépendance",MIN(2258,F2062,$D2062)*overallRate,MIN(2258,F2062)*overallRate),ROUND(MAX(IF($B2062="Non - avec lien de dépendance",0,MIN((0.75*F2062),1694)),MIN(F2062,(0.75*$D2062),1694)),2)),IF($B2062="Non - avec lien de dépendance",MIN(1129,F2062,$D2062)*overallRate,MIN(2258,F2062)*overallRate)))))</f>
        <v>Effectuez l’étape 1</v>
      </c>
      <c r="I2062" s="3">
        <f t="shared" si="32"/>
        <v>0</v>
      </c>
    </row>
    <row r="2063" spans="7:9" x14ac:dyDescent="0.5">
      <c r="G2063" s="68" t="str">
        <f>IF(ISTEXT(overallRate),"Effectuez l’étape 1",IF($C2063="Yes","Use Step 2a) Weekly for employees on leave with pay",IF(OR(COUNT($D2063,E2063)&lt;&gt;2,overallRate=0),0,IF(revenueReduction&gt;0.3,MAX(IF($B2063="Oui - sans lien de dépendance",MIN(2258,E2063,$D2063)*overallRate,MIN(2258,E2063)*overallRate),ROUND(MAX(IF($B2063="Non - avec lien de dépendance",0,MIN((0.75*E2063),1694)),MIN(E2063,(0.75*$D2063),1694)),2)),IF($B2063="Non - avec lien de dépendance",MIN(1129,E2063,$D2063)*overallRate,MIN(2258,E2063)*overallRate)))))</f>
        <v>Effectuez l’étape 1</v>
      </c>
      <c r="H2063" s="68" t="str">
        <f>IF(ISTEXT(overallRate),"Effectuez l’étape 1",IF($C2063="Yes","Use Step 2a) Weekly for employees on leave with pay",IF(OR(COUNT($D2063,F2063)&lt;&gt;2,overallRate=0),0,IF(revenueReduction&gt;0.3,MAX(IF($B2063="Oui - sans lien de dépendance",MIN(2258,F2063,$D2063)*overallRate,MIN(2258,F2063)*overallRate),ROUND(MAX(IF($B2063="Non - avec lien de dépendance",0,MIN((0.75*F2063),1694)),MIN(F2063,(0.75*$D2063),1694)),2)),IF($B2063="Non - avec lien de dépendance",MIN(1129,F2063,$D2063)*overallRate,MIN(2258,F2063)*overallRate)))))</f>
        <v>Effectuez l’étape 1</v>
      </c>
      <c r="I2063" s="3">
        <f t="shared" si="32"/>
        <v>0</v>
      </c>
    </row>
    <row r="2064" spans="7:9" x14ac:dyDescent="0.5">
      <c r="G2064" s="68" t="str">
        <f>IF(ISTEXT(overallRate),"Effectuez l’étape 1",IF($C2064="Yes","Use Step 2a) Weekly for employees on leave with pay",IF(OR(COUNT($D2064,E2064)&lt;&gt;2,overallRate=0),0,IF(revenueReduction&gt;0.3,MAX(IF($B2064="Oui - sans lien de dépendance",MIN(2258,E2064,$D2064)*overallRate,MIN(2258,E2064)*overallRate),ROUND(MAX(IF($B2064="Non - avec lien de dépendance",0,MIN((0.75*E2064),1694)),MIN(E2064,(0.75*$D2064),1694)),2)),IF($B2064="Non - avec lien de dépendance",MIN(1129,E2064,$D2064)*overallRate,MIN(2258,E2064)*overallRate)))))</f>
        <v>Effectuez l’étape 1</v>
      </c>
      <c r="H2064" s="68" t="str">
        <f>IF(ISTEXT(overallRate),"Effectuez l’étape 1",IF($C2064="Yes","Use Step 2a) Weekly for employees on leave with pay",IF(OR(COUNT($D2064,F2064)&lt;&gt;2,overallRate=0),0,IF(revenueReduction&gt;0.3,MAX(IF($B2064="Oui - sans lien de dépendance",MIN(2258,F2064,$D2064)*overallRate,MIN(2258,F2064)*overallRate),ROUND(MAX(IF($B2064="Non - avec lien de dépendance",0,MIN((0.75*F2064),1694)),MIN(F2064,(0.75*$D2064),1694)),2)),IF($B2064="Non - avec lien de dépendance",MIN(1129,F2064,$D2064)*overallRate,MIN(2258,F2064)*overallRate)))))</f>
        <v>Effectuez l’étape 1</v>
      </c>
      <c r="I2064" s="3">
        <f t="shared" si="32"/>
        <v>0</v>
      </c>
    </row>
    <row r="2065" spans="7:9" x14ac:dyDescent="0.5">
      <c r="G2065" s="68" t="str">
        <f>IF(ISTEXT(overallRate),"Effectuez l’étape 1",IF($C2065="Yes","Use Step 2a) Weekly for employees on leave with pay",IF(OR(COUNT($D2065,E2065)&lt;&gt;2,overallRate=0),0,IF(revenueReduction&gt;0.3,MAX(IF($B2065="Oui - sans lien de dépendance",MIN(2258,E2065,$D2065)*overallRate,MIN(2258,E2065)*overallRate),ROUND(MAX(IF($B2065="Non - avec lien de dépendance",0,MIN((0.75*E2065),1694)),MIN(E2065,(0.75*$D2065),1694)),2)),IF($B2065="Non - avec lien de dépendance",MIN(1129,E2065,$D2065)*overallRate,MIN(2258,E2065)*overallRate)))))</f>
        <v>Effectuez l’étape 1</v>
      </c>
      <c r="H2065" s="68" t="str">
        <f>IF(ISTEXT(overallRate),"Effectuez l’étape 1",IF($C2065="Yes","Use Step 2a) Weekly for employees on leave with pay",IF(OR(COUNT($D2065,F2065)&lt;&gt;2,overallRate=0),0,IF(revenueReduction&gt;0.3,MAX(IF($B2065="Oui - sans lien de dépendance",MIN(2258,F2065,$D2065)*overallRate,MIN(2258,F2065)*overallRate),ROUND(MAX(IF($B2065="Non - avec lien de dépendance",0,MIN((0.75*F2065),1694)),MIN(F2065,(0.75*$D2065),1694)),2)),IF($B2065="Non - avec lien de dépendance",MIN(1129,F2065,$D2065)*overallRate,MIN(2258,F2065)*overallRate)))))</f>
        <v>Effectuez l’étape 1</v>
      </c>
      <c r="I2065" s="3">
        <f t="shared" si="32"/>
        <v>0</v>
      </c>
    </row>
    <row r="2066" spans="7:9" x14ac:dyDescent="0.5">
      <c r="G2066" s="68" t="str">
        <f>IF(ISTEXT(overallRate),"Effectuez l’étape 1",IF($C2066="Yes","Use Step 2a) Weekly for employees on leave with pay",IF(OR(COUNT($D2066,E2066)&lt;&gt;2,overallRate=0),0,IF(revenueReduction&gt;0.3,MAX(IF($B2066="Oui - sans lien de dépendance",MIN(2258,E2066,$D2066)*overallRate,MIN(2258,E2066)*overallRate),ROUND(MAX(IF($B2066="Non - avec lien de dépendance",0,MIN((0.75*E2066),1694)),MIN(E2066,(0.75*$D2066),1694)),2)),IF($B2066="Non - avec lien de dépendance",MIN(1129,E2066,$D2066)*overallRate,MIN(2258,E2066)*overallRate)))))</f>
        <v>Effectuez l’étape 1</v>
      </c>
      <c r="H2066" s="68" t="str">
        <f>IF(ISTEXT(overallRate),"Effectuez l’étape 1",IF($C2066="Yes","Use Step 2a) Weekly for employees on leave with pay",IF(OR(COUNT($D2066,F2066)&lt;&gt;2,overallRate=0),0,IF(revenueReduction&gt;0.3,MAX(IF($B2066="Oui - sans lien de dépendance",MIN(2258,F2066,$D2066)*overallRate,MIN(2258,F2066)*overallRate),ROUND(MAX(IF($B2066="Non - avec lien de dépendance",0,MIN((0.75*F2066),1694)),MIN(F2066,(0.75*$D2066),1694)),2)),IF($B2066="Non - avec lien de dépendance",MIN(1129,F2066,$D2066)*overallRate,MIN(2258,F2066)*overallRate)))))</f>
        <v>Effectuez l’étape 1</v>
      </c>
      <c r="I2066" s="3">
        <f t="shared" si="32"/>
        <v>0</v>
      </c>
    </row>
    <row r="2067" spans="7:9" x14ac:dyDescent="0.5">
      <c r="G2067" s="68" t="str">
        <f>IF(ISTEXT(overallRate),"Effectuez l’étape 1",IF($C2067="Yes","Use Step 2a) Weekly for employees on leave with pay",IF(OR(COUNT($D2067,E2067)&lt;&gt;2,overallRate=0),0,IF(revenueReduction&gt;0.3,MAX(IF($B2067="Oui - sans lien de dépendance",MIN(2258,E2067,$D2067)*overallRate,MIN(2258,E2067)*overallRate),ROUND(MAX(IF($B2067="Non - avec lien de dépendance",0,MIN((0.75*E2067),1694)),MIN(E2067,(0.75*$D2067),1694)),2)),IF($B2067="Non - avec lien de dépendance",MIN(1129,E2067,$D2067)*overallRate,MIN(2258,E2067)*overallRate)))))</f>
        <v>Effectuez l’étape 1</v>
      </c>
      <c r="H2067" s="68" t="str">
        <f>IF(ISTEXT(overallRate),"Effectuez l’étape 1",IF($C2067="Yes","Use Step 2a) Weekly for employees on leave with pay",IF(OR(COUNT($D2067,F2067)&lt;&gt;2,overallRate=0),0,IF(revenueReduction&gt;0.3,MAX(IF($B2067="Oui - sans lien de dépendance",MIN(2258,F2067,$D2067)*overallRate,MIN(2258,F2067)*overallRate),ROUND(MAX(IF($B2067="Non - avec lien de dépendance",0,MIN((0.75*F2067),1694)),MIN(F2067,(0.75*$D2067),1694)),2)),IF($B2067="Non - avec lien de dépendance",MIN(1129,F2067,$D2067)*overallRate,MIN(2258,F2067)*overallRate)))))</f>
        <v>Effectuez l’étape 1</v>
      </c>
      <c r="I2067" s="3">
        <f t="shared" si="32"/>
        <v>0</v>
      </c>
    </row>
    <row r="2068" spans="7:9" x14ac:dyDescent="0.5">
      <c r="G2068" s="68" t="str">
        <f>IF(ISTEXT(overallRate),"Effectuez l’étape 1",IF($C2068="Yes","Use Step 2a) Weekly for employees on leave with pay",IF(OR(COUNT($D2068,E2068)&lt;&gt;2,overallRate=0),0,IF(revenueReduction&gt;0.3,MAX(IF($B2068="Oui - sans lien de dépendance",MIN(2258,E2068,$D2068)*overallRate,MIN(2258,E2068)*overallRate),ROUND(MAX(IF($B2068="Non - avec lien de dépendance",0,MIN((0.75*E2068),1694)),MIN(E2068,(0.75*$D2068),1694)),2)),IF($B2068="Non - avec lien de dépendance",MIN(1129,E2068,$D2068)*overallRate,MIN(2258,E2068)*overallRate)))))</f>
        <v>Effectuez l’étape 1</v>
      </c>
      <c r="H2068" s="68" t="str">
        <f>IF(ISTEXT(overallRate),"Effectuez l’étape 1",IF($C2068="Yes","Use Step 2a) Weekly for employees on leave with pay",IF(OR(COUNT($D2068,F2068)&lt;&gt;2,overallRate=0),0,IF(revenueReduction&gt;0.3,MAX(IF($B2068="Oui - sans lien de dépendance",MIN(2258,F2068,$D2068)*overallRate,MIN(2258,F2068)*overallRate),ROUND(MAX(IF($B2068="Non - avec lien de dépendance",0,MIN((0.75*F2068),1694)),MIN(F2068,(0.75*$D2068),1694)),2)),IF($B2068="Non - avec lien de dépendance",MIN(1129,F2068,$D2068)*overallRate,MIN(2258,F2068)*overallRate)))))</f>
        <v>Effectuez l’étape 1</v>
      </c>
      <c r="I2068" s="3">
        <f t="shared" si="32"/>
        <v>0</v>
      </c>
    </row>
    <row r="2069" spans="7:9" x14ac:dyDescent="0.5">
      <c r="G2069" s="68" t="str">
        <f>IF(ISTEXT(overallRate),"Effectuez l’étape 1",IF($C2069="Yes","Use Step 2a) Weekly for employees on leave with pay",IF(OR(COUNT($D2069,E2069)&lt;&gt;2,overallRate=0),0,IF(revenueReduction&gt;0.3,MAX(IF($B2069="Oui - sans lien de dépendance",MIN(2258,E2069,$D2069)*overallRate,MIN(2258,E2069)*overallRate),ROUND(MAX(IF($B2069="Non - avec lien de dépendance",0,MIN((0.75*E2069),1694)),MIN(E2069,(0.75*$D2069),1694)),2)),IF($B2069="Non - avec lien de dépendance",MIN(1129,E2069,$D2069)*overallRate,MIN(2258,E2069)*overallRate)))))</f>
        <v>Effectuez l’étape 1</v>
      </c>
      <c r="H2069" s="68" t="str">
        <f>IF(ISTEXT(overallRate),"Effectuez l’étape 1",IF($C2069="Yes","Use Step 2a) Weekly for employees on leave with pay",IF(OR(COUNT($D2069,F2069)&lt;&gt;2,overallRate=0),0,IF(revenueReduction&gt;0.3,MAX(IF($B2069="Oui - sans lien de dépendance",MIN(2258,F2069,$D2069)*overallRate,MIN(2258,F2069)*overallRate),ROUND(MAX(IF($B2069="Non - avec lien de dépendance",0,MIN((0.75*F2069),1694)),MIN(F2069,(0.75*$D2069),1694)),2)),IF($B2069="Non - avec lien de dépendance",MIN(1129,F2069,$D2069)*overallRate,MIN(2258,F2069)*overallRate)))))</f>
        <v>Effectuez l’étape 1</v>
      </c>
      <c r="I2069" s="3">
        <f t="shared" si="32"/>
        <v>0</v>
      </c>
    </row>
    <row r="2070" spans="7:9" x14ac:dyDescent="0.5">
      <c r="G2070" s="68" t="str">
        <f>IF(ISTEXT(overallRate),"Effectuez l’étape 1",IF($C2070="Yes","Use Step 2a) Weekly for employees on leave with pay",IF(OR(COUNT($D2070,E2070)&lt;&gt;2,overallRate=0),0,IF(revenueReduction&gt;0.3,MAX(IF($B2070="Oui - sans lien de dépendance",MIN(2258,E2070,$D2070)*overallRate,MIN(2258,E2070)*overallRate),ROUND(MAX(IF($B2070="Non - avec lien de dépendance",0,MIN((0.75*E2070),1694)),MIN(E2070,(0.75*$D2070),1694)),2)),IF($B2070="Non - avec lien de dépendance",MIN(1129,E2070,$D2070)*overallRate,MIN(2258,E2070)*overallRate)))))</f>
        <v>Effectuez l’étape 1</v>
      </c>
      <c r="H2070" s="68" t="str">
        <f>IF(ISTEXT(overallRate),"Effectuez l’étape 1",IF($C2070="Yes","Use Step 2a) Weekly for employees on leave with pay",IF(OR(COUNT($D2070,F2070)&lt;&gt;2,overallRate=0),0,IF(revenueReduction&gt;0.3,MAX(IF($B2070="Oui - sans lien de dépendance",MIN(2258,F2070,$D2070)*overallRate,MIN(2258,F2070)*overallRate),ROUND(MAX(IF($B2070="Non - avec lien de dépendance",0,MIN((0.75*F2070),1694)),MIN(F2070,(0.75*$D2070),1694)),2)),IF($B2070="Non - avec lien de dépendance",MIN(1129,F2070,$D2070)*overallRate,MIN(2258,F2070)*overallRate)))))</f>
        <v>Effectuez l’étape 1</v>
      </c>
      <c r="I2070" s="3">
        <f t="shared" si="32"/>
        <v>0</v>
      </c>
    </row>
    <row r="2071" spans="7:9" x14ac:dyDescent="0.5">
      <c r="G2071" s="68" t="str">
        <f>IF(ISTEXT(overallRate),"Effectuez l’étape 1",IF($C2071="Yes","Use Step 2a) Weekly for employees on leave with pay",IF(OR(COUNT($D2071,E2071)&lt;&gt;2,overallRate=0),0,IF(revenueReduction&gt;0.3,MAX(IF($B2071="Oui - sans lien de dépendance",MIN(2258,E2071,$D2071)*overallRate,MIN(2258,E2071)*overallRate),ROUND(MAX(IF($B2071="Non - avec lien de dépendance",0,MIN((0.75*E2071),1694)),MIN(E2071,(0.75*$D2071),1694)),2)),IF($B2071="Non - avec lien de dépendance",MIN(1129,E2071,$D2071)*overallRate,MIN(2258,E2071)*overallRate)))))</f>
        <v>Effectuez l’étape 1</v>
      </c>
      <c r="H2071" s="68" t="str">
        <f>IF(ISTEXT(overallRate),"Effectuez l’étape 1",IF($C2071="Yes","Use Step 2a) Weekly for employees on leave with pay",IF(OR(COUNT($D2071,F2071)&lt;&gt;2,overallRate=0),0,IF(revenueReduction&gt;0.3,MAX(IF($B2071="Oui - sans lien de dépendance",MIN(2258,F2071,$D2071)*overallRate,MIN(2258,F2071)*overallRate),ROUND(MAX(IF($B2071="Non - avec lien de dépendance",0,MIN((0.75*F2071),1694)),MIN(F2071,(0.75*$D2071),1694)),2)),IF($B2071="Non - avec lien de dépendance",MIN(1129,F2071,$D2071)*overallRate,MIN(2258,F2071)*overallRate)))))</f>
        <v>Effectuez l’étape 1</v>
      </c>
      <c r="I2071" s="3">
        <f t="shared" si="32"/>
        <v>0</v>
      </c>
    </row>
    <row r="2072" spans="7:9" x14ac:dyDescent="0.5">
      <c r="G2072" s="68" t="str">
        <f>IF(ISTEXT(overallRate),"Effectuez l’étape 1",IF($C2072="Yes","Use Step 2a) Weekly for employees on leave with pay",IF(OR(COUNT($D2072,E2072)&lt;&gt;2,overallRate=0),0,IF(revenueReduction&gt;0.3,MAX(IF($B2072="Oui - sans lien de dépendance",MIN(2258,E2072,$D2072)*overallRate,MIN(2258,E2072)*overallRate),ROUND(MAX(IF($B2072="Non - avec lien de dépendance",0,MIN((0.75*E2072),1694)),MIN(E2072,(0.75*$D2072),1694)),2)),IF($B2072="Non - avec lien de dépendance",MIN(1129,E2072,$D2072)*overallRate,MIN(2258,E2072)*overallRate)))))</f>
        <v>Effectuez l’étape 1</v>
      </c>
      <c r="H2072" s="68" t="str">
        <f>IF(ISTEXT(overallRate),"Effectuez l’étape 1",IF($C2072="Yes","Use Step 2a) Weekly for employees on leave with pay",IF(OR(COUNT($D2072,F2072)&lt;&gt;2,overallRate=0),0,IF(revenueReduction&gt;0.3,MAX(IF($B2072="Oui - sans lien de dépendance",MIN(2258,F2072,$D2072)*overallRate,MIN(2258,F2072)*overallRate),ROUND(MAX(IF($B2072="Non - avec lien de dépendance",0,MIN((0.75*F2072),1694)),MIN(F2072,(0.75*$D2072),1694)),2)),IF($B2072="Non - avec lien de dépendance",MIN(1129,F2072,$D2072)*overallRate,MIN(2258,F2072)*overallRate)))))</f>
        <v>Effectuez l’étape 1</v>
      </c>
      <c r="I2072" s="3">
        <f t="shared" si="32"/>
        <v>0</v>
      </c>
    </row>
    <row r="2073" spans="7:9" x14ac:dyDescent="0.5">
      <c r="G2073" s="68" t="str">
        <f>IF(ISTEXT(overallRate),"Effectuez l’étape 1",IF($C2073="Yes","Use Step 2a) Weekly for employees on leave with pay",IF(OR(COUNT($D2073,E2073)&lt;&gt;2,overallRate=0),0,IF(revenueReduction&gt;0.3,MAX(IF($B2073="Oui - sans lien de dépendance",MIN(2258,E2073,$D2073)*overallRate,MIN(2258,E2073)*overallRate),ROUND(MAX(IF($B2073="Non - avec lien de dépendance",0,MIN((0.75*E2073),1694)),MIN(E2073,(0.75*$D2073),1694)),2)),IF($B2073="Non - avec lien de dépendance",MIN(1129,E2073,$D2073)*overallRate,MIN(2258,E2073)*overallRate)))))</f>
        <v>Effectuez l’étape 1</v>
      </c>
      <c r="H2073" s="68" t="str">
        <f>IF(ISTEXT(overallRate),"Effectuez l’étape 1",IF($C2073="Yes","Use Step 2a) Weekly for employees on leave with pay",IF(OR(COUNT($D2073,F2073)&lt;&gt;2,overallRate=0),0,IF(revenueReduction&gt;0.3,MAX(IF($B2073="Oui - sans lien de dépendance",MIN(2258,F2073,$D2073)*overallRate,MIN(2258,F2073)*overallRate),ROUND(MAX(IF($B2073="Non - avec lien de dépendance",0,MIN((0.75*F2073),1694)),MIN(F2073,(0.75*$D2073),1694)),2)),IF($B2073="Non - avec lien de dépendance",MIN(1129,F2073,$D2073)*overallRate,MIN(2258,F2073)*overallRate)))))</f>
        <v>Effectuez l’étape 1</v>
      </c>
      <c r="I2073" s="3">
        <f t="shared" si="32"/>
        <v>0</v>
      </c>
    </row>
    <row r="2074" spans="7:9" x14ac:dyDescent="0.5">
      <c r="G2074" s="68" t="str">
        <f>IF(ISTEXT(overallRate),"Effectuez l’étape 1",IF($C2074="Yes","Use Step 2a) Weekly for employees on leave with pay",IF(OR(COUNT($D2074,E2074)&lt;&gt;2,overallRate=0),0,IF(revenueReduction&gt;0.3,MAX(IF($B2074="Oui - sans lien de dépendance",MIN(2258,E2074,$D2074)*overallRate,MIN(2258,E2074)*overallRate),ROUND(MAX(IF($B2074="Non - avec lien de dépendance",0,MIN((0.75*E2074),1694)),MIN(E2074,(0.75*$D2074),1694)),2)),IF($B2074="Non - avec lien de dépendance",MIN(1129,E2074,$D2074)*overallRate,MIN(2258,E2074)*overallRate)))))</f>
        <v>Effectuez l’étape 1</v>
      </c>
      <c r="H2074" s="68" t="str">
        <f>IF(ISTEXT(overallRate),"Effectuez l’étape 1",IF($C2074="Yes","Use Step 2a) Weekly for employees on leave with pay",IF(OR(COUNT($D2074,F2074)&lt;&gt;2,overallRate=0),0,IF(revenueReduction&gt;0.3,MAX(IF($B2074="Oui - sans lien de dépendance",MIN(2258,F2074,$D2074)*overallRate,MIN(2258,F2074)*overallRate),ROUND(MAX(IF($B2074="Non - avec lien de dépendance",0,MIN((0.75*F2074),1694)),MIN(F2074,(0.75*$D2074),1694)),2)),IF($B2074="Non - avec lien de dépendance",MIN(1129,F2074,$D2074)*overallRate,MIN(2258,F2074)*overallRate)))))</f>
        <v>Effectuez l’étape 1</v>
      </c>
      <c r="I2074" s="3">
        <f t="shared" si="32"/>
        <v>0</v>
      </c>
    </row>
    <row r="2075" spans="7:9" x14ac:dyDescent="0.5">
      <c r="G2075" s="68" t="str">
        <f>IF(ISTEXT(overallRate),"Effectuez l’étape 1",IF($C2075="Yes","Use Step 2a) Weekly for employees on leave with pay",IF(OR(COUNT($D2075,E2075)&lt;&gt;2,overallRate=0),0,IF(revenueReduction&gt;0.3,MAX(IF($B2075="Oui - sans lien de dépendance",MIN(2258,E2075,$D2075)*overallRate,MIN(2258,E2075)*overallRate),ROUND(MAX(IF($B2075="Non - avec lien de dépendance",0,MIN((0.75*E2075),1694)),MIN(E2075,(0.75*$D2075),1694)),2)),IF($B2075="Non - avec lien de dépendance",MIN(1129,E2075,$D2075)*overallRate,MIN(2258,E2075)*overallRate)))))</f>
        <v>Effectuez l’étape 1</v>
      </c>
      <c r="H2075" s="68" t="str">
        <f>IF(ISTEXT(overallRate),"Effectuez l’étape 1",IF($C2075="Yes","Use Step 2a) Weekly for employees on leave with pay",IF(OR(COUNT($D2075,F2075)&lt;&gt;2,overallRate=0),0,IF(revenueReduction&gt;0.3,MAX(IF($B2075="Oui - sans lien de dépendance",MIN(2258,F2075,$D2075)*overallRate,MIN(2258,F2075)*overallRate),ROUND(MAX(IF($B2075="Non - avec lien de dépendance",0,MIN((0.75*F2075),1694)),MIN(F2075,(0.75*$D2075),1694)),2)),IF($B2075="Non - avec lien de dépendance",MIN(1129,F2075,$D2075)*overallRate,MIN(2258,F2075)*overallRate)))))</f>
        <v>Effectuez l’étape 1</v>
      </c>
      <c r="I2075" s="3">
        <f t="shared" si="32"/>
        <v>0</v>
      </c>
    </row>
    <row r="2076" spans="7:9" x14ac:dyDescent="0.5">
      <c r="G2076" s="68" t="str">
        <f>IF(ISTEXT(overallRate),"Effectuez l’étape 1",IF($C2076="Yes","Use Step 2a) Weekly for employees on leave with pay",IF(OR(COUNT($D2076,E2076)&lt;&gt;2,overallRate=0),0,IF(revenueReduction&gt;0.3,MAX(IF($B2076="Oui - sans lien de dépendance",MIN(2258,E2076,$D2076)*overallRate,MIN(2258,E2076)*overallRate),ROUND(MAX(IF($B2076="Non - avec lien de dépendance",0,MIN((0.75*E2076),1694)),MIN(E2076,(0.75*$D2076),1694)),2)),IF($B2076="Non - avec lien de dépendance",MIN(1129,E2076,$D2076)*overallRate,MIN(2258,E2076)*overallRate)))))</f>
        <v>Effectuez l’étape 1</v>
      </c>
      <c r="H2076" s="68" t="str">
        <f>IF(ISTEXT(overallRate),"Effectuez l’étape 1",IF($C2076="Yes","Use Step 2a) Weekly for employees on leave with pay",IF(OR(COUNT($D2076,F2076)&lt;&gt;2,overallRate=0),0,IF(revenueReduction&gt;0.3,MAX(IF($B2076="Oui - sans lien de dépendance",MIN(2258,F2076,$D2076)*overallRate,MIN(2258,F2076)*overallRate),ROUND(MAX(IF($B2076="Non - avec lien de dépendance",0,MIN((0.75*F2076),1694)),MIN(F2076,(0.75*$D2076),1694)),2)),IF($B2076="Non - avec lien de dépendance",MIN(1129,F2076,$D2076)*overallRate,MIN(2258,F2076)*overallRate)))))</f>
        <v>Effectuez l’étape 1</v>
      </c>
      <c r="I2076" s="3">
        <f t="shared" si="32"/>
        <v>0</v>
      </c>
    </row>
    <row r="2077" spans="7:9" x14ac:dyDescent="0.5">
      <c r="G2077" s="68" t="str">
        <f>IF(ISTEXT(overallRate),"Effectuez l’étape 1",IF($C2077="Yes","Use Step 2a) Weekly for employees on leave with pay",IF(OR(COUNT($D2077,E2077)&lt;&gt;2,overallRate=0),0,IF(revenueReduction&gt;0.3,MAX(IF($B2077="Oui - sans lien de dépendance",MIN(2258,E2077,$D2077)*overallRate,MIN(2258,E2077)*overallRate),ROUND(MAX(IF($B2077="Non - avec lien de dépendance",0,MIN((0.75*E2077),1694)),MIN(E2077,(0.75*$D2077),1694)),2)),IF($B2077="Non - avec lien de dépendance",MIN(1129,E2077,$D2077)*overallRate,MIN(2258,E2077)*overallRate)))))</f>
        <v>Effectuez l’étape 1</v>
      </c>
      <c r="H2077" s="68" t="str">
        <f>IF(ISTEXT(overallRate),"Effectuez l’étape 1",IF($C2077="Yes","Use Step 2a) Weekly for employees on leave with pay",IF(OR(COUNT($D2077,F2077)&lt;&gt;2,overallRate=0),0,IF(revenueReduction&gt;0.3,MAX(IF($B2077="Oui - sans lien de dépendance",MIN(2258,F2077,$D2077)*overallRate,MIN(2258,F2077)*overallRate),ROUND(MAX(IF($B2077="Non - avec lien de dépendance",0,MIN((0.75*F2077),1694)),MIN(F2077,(0.75*$D2077),1694)),2)),IF($B2077="Non - avec lien de dépendance",MIN(1129,F2077,$D2077)*overallRate,MIN(2258,F2077)*overallRate)))))</f>
        <v>Effectuez l’étape 1</v>
      </c>
      <c r="I2077" s="3">
        <f t="shared" si="32"/>
        <v>0</v>
      </c>
    </row>
    <row r="2078" spans="7:9" x14ac:dyDescent="0.5">
      <c r="G2078" s="68" t="str">
        <f>IF(ISTEXT(overallRate),"Effectuez l’étape 1",IF($C2078="Yes","Use Step 2a) Weekly for employees on leave with pay",IF(OR(COUNT($D2078,E2078)&lt;&gt;2,overallRate=0),0,IF(revenueReduction&gt;0.3,MAX(IF($B2078="Oui - sans lien de dépendance",MIN(2258,E2078,$D2078)*overallRate,MIN(2258,E2078)*overallRate),ROUND(MAX(IF($B2078="Non - avec lien de dépendance",0,MIN((0.75*E2078),1694)),MIN(E2078,(0.75*$D2078),1694)),2)),IF($B2078="Non - avec lien de dépendance",MIN(1129,E2078,$D2078)*overallRate,MIN(2258,E2078)*overallRate)))))</f>
        <v>Effectuez l’étape 1</v>
      </c>
      <c r="H2078" s="68" t="str">
        <f>IF(ISTEXT(overallRate),"Effectuez l’étape 1",IF($C2078="Yes","Use Step 2a) Weekly for employees on leave with pay",IF(OR(COUNT($D2078,F2078)&lt;&gt;2,overallRate=0),0,IF(revenueReduction&gt;0.3,MAX(IF($B2078="Oui - sans lien de dépendance",MIN(2258,F2078,$D2078)*overallRate,MIN(2258,F2078)*overallRate),ROUND(MAX(IF($B2078="Non - avec lien de dépendance",0,MIN((0.75*F2078),1694)),MIN(F2078,(0.75*$D2078),1694)),2)),IF($B2078="Non - avec lien de dépendance",MIN(1129,F2078,$D2078)*overallRate,MIN(2258,F2078)*overallRate)))))</f>
        <v>Effectuez l’étape 1</v>
      </c>
      <c r="I2078" s="3">
        <f t="shared" si="32"/>
        <v>0</v>
      </c>
    </row>
    <row r="2079" spans="7:9" x14ac:dyDescent="0.5">
      <c r="G2079" s="68" t="str">
        <f>IF(ISTEXT(overallRate),"Effectuez l’étape 1",IF($C2079="Yes","Use Step 2a) Weekly for employees on leave with pay",IF(OR(COUNT($D2079,E2079)&lt;&gt;2,overallRate=0),0,IF(revenueReduction&gt;0.3,MAX(IF($B2079="Oui - sans lien de dépendance",MIN(2258,E2079,$D2079)*overallRate,MIN(2258,E2079)*overallRate),ROUND(MAX(IF($B2079="Non - avec lien de dépendance",0,MIN((0.75*E2079),1694)),MIN(E2079,(0.75*$D2079),1694)),2)),IF($B2079="Non - avec lien de dépendance",MIN(1129,E2079,$D2079)*overallRate,MIN(2258,E2079)*overallRate)))))</f>
        <v>Effectuez l’étape 1</v>
      </c>
      <c r="H2079" s="68" t="str">
        <f>IF(ISTEXT(overallRate),"Effectuez l’étape 1",IF($C2079="Yes","Use Step 2a) Weekly for employees on leave with pay",IF(OR(COUNT($D2079,F2079)&lt;&gt;2,overallRate=0),0,IF(revenueReduction&gt;0.3,MAX(IF($B2079="Oui - sans lien de dépendance",MIN(2258,F2079,$D2079)*overallRate,MIN(2258,F2079)*overallRate),ROUND(MAX(IF($B2079="Non - avec lien de dépendance",0,MIN((0.75*F2079),1694)),MIN(F2079,(0.75*$D2079),1694)),2)),IF($B2079="Non - avec lien de dépendance",MIN(1129,F2079,$D2079)*overallRate,MIN(2258,F2079)*overallRate)))))</f>
        <v>Effectuez l’étape 1</v>
      </c>
      <c r="I2079" s="3">
        <f t="shared" si="32"/>
        <v>0</v>
      </c>
    </row>
    <row r="2080" spans="7:9" x14ac:dyDescent="0.5">
      <c r="G2080" s="68" t="str">
        <f>IF(ISTEXT(overallRate),"Effectuez l’étape 1",IF($C2080="Yes","Use Step 2a) Weekly for employees on leave with pay",IF(OR(COUNT($D2080,E2080)&lt;&gt;2,overallRate=0),0,IF(revenueReduction&gt;0.3,MAX(IF($B2080="Oui - sans lien de dépendance",MIN(2258,E2080,$D2080)*overallRate,MIN(2258,E2080)*overallRate),ROUND(MAX(IF($B2080="Non - avec lien de dépendance",0,MIN((0.75*E2080),1694)),MIN(E2080,(0.75*$D2080),1694)),2)),IF($B2080="Non - avec lien de dépendance",MIN(1129,E2080,$D2080)*overallRate,MIN(2258,E2080)*overallRate)))))</f>
        <v>Effectuez l’étape 1</v>
      </c>
      <c r="H2080" s="68" t="str">
        <f>IF(ISTEXT(overallRate),"Effectuez l’étape 1",IF($C2080="Yes","Use Step 2a) Weekly for employees on leave with pay",IF(OR(COUNT($D2080,F2080)&lt;&gt;2,overallRate=0),0,IF(revenueReduction&gt;0.3,MAX(IF($B2080="Oui - sans lien de dépendance",MIN(2258,F2080,$D2080)*overallRate,MIN(2258,F2080)*overallRate),ROUND(MAX(IF($B2080="Non - avec lien de dépendance",0,MIN((0.75*F2080),1694)),MIN(F2080,(0.75*$D2080),1694)),2)),IF($B2080="Non - avec lien de dépendance",MIN(1129,F2080,$D2080)*overallRate,MIN(2258,F2080)*overallRate)))))</f>
        <v>Effectuez l’étape 1</v>
      </c>
      <c r="I2080" s="3">
        <f t="shared" si="32"/>
        <v>0</v>
      </c>
    </row>
    <row r="2081" spans="7:9" x14ac:dyDescent="0.5">
      <c r="G2081" s="68" t="str">
        <f>IF(ISTEXT(overallRate),"Effectuez l’étape 1",IF($C2081="Yes","Use Step 2a) Weekly for employees on leave with pay",IF(OR(COUNT($D2081,E2081)&lt;&gt;2,overallRate=0),0,IF(revenueReduction&gt;0.3,MAX(IF($B2081="Oui - sans lien de dépendance",MIN(2258,E2081,$D2081)*overallRate,MIN(2258,E2081)*overallRate),ROUND(MAX(IF($B2081="Non - avec lien de dépendance",0,MIN((0.75*E2081),1694)),MIN(E2081,(0.75*$D2081),1694)),2)),IF($B2081="Non - avec lien de dépendance",MIN(1129,E2081,$D2081)*overallRate,MIN(2258,E2081)*overallRate)))))</f>
        <v>Effectuez l’étape 1</v>
      </c>
      <c r="H2081" s="68" t="str">
        <f>IF(ISTEXT(overallRate),"Effectuez l’étape 1",IF($C2081="Yes","Use Step 2a) Weekly for employees on leave with pay",IF(OR(COUNT($D2081,F2081)&lt;&gt;2,overallRate=0),0,IF(revenueReduction&gt;0.3,MAX(IF($B2081="Oui - sans lien de dépendance",MIN(2258,F2081,$D2081)*overallRate,MIN(2258,F2081)*overallRate),ROUND(MAX(IF($B2081="Non - avec lien de dépendance",0,MIN((0.75*F2081),1694)),MIN(F2081,(0.75*$D2081),1694)),2)),IF($B2081="Non - avec lien de dépendance",MIN(1129,F2081,$D2081)*overallRate,MIN(2258,F2081)*overallRate)))))</f>
        <v>Effectuez l’étape 1</v>
      </c>
      <c r="I2081" s="3">
        <f t="shared" si="32"/>
        <v>0</v>
      </c>
    </row>
    <row r="2082" spans="7:9" x14ac:dyDescent="0.5">
      <c r="G2082" s="68" t="str">
        <f>IF(ISTEXT(overallRate),"Effectuez l’étape 1",IF($C2082="Yes","Use Step 2a) Weekly for employees on leave with pay",IF(OR(COUNT($D2082,E2082)&lt;&gt;2,overallRate=0),0,IF(revenueReduction&gt;0.3,MAX(IF($B2082="Oui - sans lien de dépendance",MIN(2258,E2082,$D2082)*overallRate,MIN(2258,E2082)*overallRate),ROUND(MAX(IF($B2082="Non - avec lien de dépendance",0,MIN((0.75*E2082),1694)),MIN(E2082,(0.75*$D2082),1694)),2)),IF($B2082="Non - avec lien de dépendance",MIN(1129,E2082,$D2082)*overallRate,MIN(2258,E2082)*overallRate)))))</f>
        <v>Effectuez l’étape 1</v>
      </c>
      <c r="H2082" s="68" t="str">
        <f>IF(ISTEXT(overallRate),"Effectuez l’étape 1",IF($C2082="Yes","Use Step 2a) Weekly for employees on leave with pay",IF(OR(COUNT($D2082,F2082)&lt;&gt;2,overallRate=0),0,IF(revenueReduction&gt;0.3,MAX(IF($B2082="Oui - sans lien de dépendance",MIN(2258,F2082,$D2082)*overallRate,MIN(2258,F2082)*overallRate),ROUND(MAX(IF($B2082="Non - avec lien de dépendance",0,MIN((0.75*F2082),1694)),MIN(F2082,(0.75*$D2082),1694)),2)),IF($B2082="Non - avec lien de dépendance",MIN(1129,F2082,$D2082)*overallRate,MIN(2258,F2082)*overallRate)))))</f>
        <v>Effectuez l’étape 1</v>
      </c>
      <c r="I2082" s="3">
        <f t="shared" si="32"/>
        <v>0</v>
      </c>
    </row>
    <row r="2083" spans="7:9" x14ac:dyDescent="0.5">
      <c r="G2083" s="68" t="str">
        <f>IF(ISTEXT(overallRate),"Effectuez l’étape 1",IF($C2083="Yes","Use Step 2a) Weekly for employees on leave with pay",IF(OR(COUNT($D2083,E2083)&lt;&gt;2,overallRate=0),0,IF(revenueReduction&gt;0.3,MAX(IF($B2083="Oui - sans lien de dépendance",MIN(2258,E2083,$D2083)*overallRate,MIN(2258,E2083)*overallRate),ROUND(MAX(IF($B2083="Non - avec lien de dépendance",0,MIN((0.75*E2083),1694)),MIN(E2083,(0.75*$D2083),1694)),2)),IF($B2083="Non - avec lien de dépendance",MIN(1129,E2083,$D2083)*overallRate,MIN(2258,E2083)*overallRate)))))</f>
        <v>Effectuez l’étape 1</v>
      </c>
      <c r="H2083" s="68" t="str">
        <f>IF(ISTEXT(overallRate),"Effectuez l’étape 1",IF($C2083="Yes","Use Step 2a) Weekly for employees on leave with pay",IF(OR(COUNT($D2083,F2083)&lt;&gt;2,overallRate=0),0,IF(revenueReduction&gt;0.3,MAX(IF($B2083="Oui - sans lien de dépendance",MIN(2258,F2083,$D2083)*overallRate,MIN(2258,F2083)*overallRate),ROUND(MAX(IF($B2083="Non - avec lien de dépendance",0,MIN((0.75*F2083),1694)),MIN(F2083,(0.75*$D2083),1694)),2)),IF($B2083="Non - avec lien de dépendance",MIN(1129,F2083,$D2083)*overallRate,MIN(2258,F2083)*overallRate)))))</f>
        <v>Effectuez l’étape 1</v>
      </c>
      <c r="I2083" s="3">
        <f t="shared" si="32"/>
        <v>0</v>
      </c>
    </row>
    <row r="2084" spans="7:9" x14ac:dyDescent="0.5">
      <c r="G2084" s="68" t="str">
        <f>IF(ISTEXT(overallRate),"Effectuez l’étape 1",IF($C2084="Yes","Use Step 2a) Weekly for employees on leave with pay",IF(OR(COUNT($D2084,E2084)&lt;&gt;2,overallRate=0),0,IF(revenueReduction&gt;0.3,MAX(IF($B2084="Oui - sans lien de dépendance",MIN(2258,E2084,$D2084)*overallRate,MIN(2258,E2084)*overallRate),ROUND(MAX(IF($B2084="Non - avec lien de dépendance",0,MIN((0.75*E2084),1694)),MIN(E2084,(0.75*$D2084),1694)),2)),IF($B2084="Non - avec lien de dépendance",MIN(1129,E2084,$D2084)*overallRate,MIN(2258,E2084)*overallRate)))))</f>
        <v>Effectuez l’étape 1</v>
      </c>
      <c r="H2084" s="68" t="str">
        <f>IF(ISTEXT(overallRate),"Effectuez l’étape 1",IF($C2084="Yes","Use Step 2a) Weekly for employees on leave with pay",IF(OR(COUNT($D2084,F2084)&lt;&gt;2,overallRate=0),0,IF(revenueReduction&gt;0.3,MAX(IF($B2084="Oui - sans lien de dépendance",MIN(2258,F2084,$D2084)*overallRate,MIN(2258,F2084)*overallRate),ROUND(MAX(IF($B2084="Non - avec lien de dépendance",0,MIN((0.75*F2084),1694)),MIN(F2084,(0.75*$D2084),1694)),2)),IF($B2084="Non - avec lien de dépendance",MIN(1129,F2084,$D2084)*overallRate,MIN(2258,F2084)*overallRate)))))</f>
        <v>Effectuez l’étape 1</v>
      </c>
      <c r="I2084" s="3">
        <f t="shared" si="32"/>
        <v>0</v>
      </c>
    </row>
    <row r="2085" spans="7:9" x14ac:dyDescent="0.5">
      <c r="G2085" s="68" t="str">
        <f>IF(ISTEXT(overallRate),"Effectuez l’étape 1",IF($C2085="Yes","Use Step 2a) Weekly for employees on leave with pay",IF(OR(COUNT($D2085,E2085)&lt;&gt;2,overallRate=0),0,IF(revenueReduction&gt;0.3,MAX(IF($B2085="Oui - sans lien de dépendance",MIN(2258,E2085,$D2085)*overallRate,MIN(2258,E2085)*overallRate),ROUND(MAX(IF($B2085="Non - avec lien de dépendance",0,MIN((0.75*E2085),1694)),MIN(E2085,(0.75*$D2085),1694)),2)),IF($B2085="Non - avec lien de dépendance",MIN(1129,E2085,$D2085)*overallRate,MIN(2258,E2085)*overallRate)))))</f>
        <v>Effectuez l’étape 1</v>
      </c>
      <c r="H2085" s="68" t="str">
        <f>IF(ISTEXT(overallRate),"Effectuez l’étape 1",IF($C2085="Yes","Use Step 2a) Weekly for employees on leave with pay",IF(OR(COUNT($D2085,F2085)&lt;&gt;2,overallRate=0),0,IF(revenueReduction&gt;0.3,MAX(IF($B2085="Oui - sans lien de dépendance",MIN(2258,F2085,$D2085)*overallRate,MIN(2258,F2085)*overallRate),ROUND(MAX(IF($B2085="Non - avec lien de dépendance",0,MIN((0.75*F2085),1694)),MIN(F2085,(0.75*$D2085),1694)),2)),IF($B2085="Non - avec lien de dépendance",MIN(1129,F2085,$D2085)*overallRate,MIN(2258,F2085)*overallRate)))))</f>
        <v>Effectuez l’étape 1</v>
      </c>
      <c r="I2085" s="3">
        <f t="shared" si="32"/>
        <v>0</v>
      </c>
    </row>
    <row r="2086" spans="7:9" x14ac:dyDescent="0.5">
      <c r="G2086" s="68" t="str">
        <f>IF(ISTEXT(overallRate),"Effectuez l’étape 1",IF($C2086="Yes","Use Step 2a) Weekly for employees on leave with pay",IF(OR(COUNT($D2086,E2086)&lt;&gt;2,overallRate=0),0,IF(revenueReduction&gt;0.3,MAX(IF($B2086="Oui - sans lien de dépendance",MIN(2258,E2086,$D2086)*overallRate,MIN(2258,E2086)*overallRate),ROUND(MAX(IF($B2086="Non - avec lien de dépendance",0,MIN((0.75*E2086),1694)),MIN(E2086,(0.75*$D2086),1694)),2)),IF($B2086="Non - avec lien de dépendance",MIN(1129,E2086,$D2086)*overallRate,MIN(2258,E2086)*overallRate)))))</f>
        <v>Effectuez l’étape 1</v>
      </c>
      <c r="H2086" s="68" t="str">
        <f>IF(ISTEXT(overallRate),"Effectuez l’étape 1",IF($C2086="Yes","Use Step 2a) Weekly for employees on leave with pay",IF(OR(COUNT($D2086,F2086)&lt;&gt;2,overallRate=0),0,IF(revenueReduction&gt;0.3,MAX(IF($B2086="Oui - sans lien de dépendance",MIN(2258,F2086,$D2086)*overallRate,MIN(2258,F2086)*overallRate),ROUND(MAX(IF($B2086="Non - avec lien de dépendance",0,MIN((0.75*F2086),1694)),MIN(F2086,(0.75*$D2086),1694)),2)),IF($B2086="Non - avec lien de dépendance",MIN(1129,F2086,$D2086)*overallRate,MIN(2258,F2086)*overallRate)))))</f>
        <v>Effectuez l’étape 1</v>
      </c>
      <c r="I2086" s="3">
        <f t="shared" si="32"/>
        <v>0</v>
      </c>
    </row>
    <row r="2087" spans="7:9" x14ac:dyDescent="0.5">
      <c r="G2087" s="68" t="str">
        <f>IF(ISTEXT(overallRate),"Effectuez l’étape 1",IF($C2087="Yes","Use Step 2a) Weekly for employees on leave with pay",IF(OR(COUNT($D2087,E2087)&lt;&gt;2,overallRate=0),0,IF(revenueReduction&gt;0.3,MAX(IF($B2087="Oui - sans lien de dépendance",MIN(2258,E2087,$D2087)*overallRate,MIN(2258,E2087)*overallRate),ROUND(MAX(IF($B2087="Non - avec lien de dépendance",0,MIN((0.75*E2087),1694)),MIN(E2087,(0.75*$D2087),1694)),2)),IF($B2087="Non - avec lien de dépendance",MIN(1129,E2087,$D2087)*overallRate,MIN(2258,E2087)*overallRate)))))</f>
        <v>Effectuez l’étape 1</v>
      </c>
      <c r="H2087" s="68" t="str">
        <f>IF(ISTEXT(overallRate),"Effectuez l’étape 1",IF($C2087="Yes","Use Step 2a) Weekly for employees on leave with pay",IF(OR(COUNT($D2087,F2087)&lt;&gt;2,overallRate=0),0,IF(revenueReduction&gt;0.3,MAX(IF($B2087="Oui - sans lien de dépendance",MIN(2258,F2087,$D2087)*overallRate,MIN(2258,F2087)*overallRate),ROUND(MAX(IF($B2087="Non - avec lien de dépendance",0,MIN((0.75*F2087),1694)),MIN(F2087,(0.75*$D2087),1694)),2)),IF($B2087="Non - avec lien de dépendance",MIN(1129,F2087,$D2087)*overallRate,MIN(2258,F2087)*overallRate)))))</f>
        <v>Effectuez l’étape 1</v>
      </c>
      <c r="I2087" s="3">
        <f t="shared" si="32"/>
        <v>0</v>
      </c>
    </row>
    <row r="2088" spans="7:9" x14ac:dyDescent="0.5">
      <c r="G2088" s="68" t="str">
        <f>IF(ISTEXT(overallRate),"Effectuez l’étape 1",IF($C2088="Yes","Use Step 2a) Weekly for employees on leave with pay",IF(OR(COUNT($D2088,E2088)&lt;&gt;2,overallRate=0),0,IF(revenueReduction&gt;0.3,MAX(IF($B2088="Oui - sans lien de dépendance",MIN(2258,E2088,$D2088)*overallRate,MIN(2258,E2088)*overallRate),ROUND(MAX(IF($B2088="Non - avec lien de dépendance",0,MIN((0.75*E2088),1694)),MIN(E2088,(0.75*$D2088),1694)),2)),IF($B2088="Non - avec lien de dépendance",MIN(1129,E2088,$D2088)*overallRate,MIN(2258,E2088)*overallRate)))))</f>
        <v>Effectuez l’étape 1</v>
      </c>
      <c r="H2088" s="68" t="str">
        <f>IF(ISTEXT(overallRate),"Effectuez l’étape 1",IF($C2088="Yes","Use Step 2a) Weekly for employees on leave with pay",IF(OR(COUNT($D2088,F2088)&lt;&gt;2,overallRate=0),0,IF(revenueReduction&gt;0.3,MAX(IF($B2088="Oui - sans lien de dépendance",MIN(2258,F2088,$D2088)*overallRate,MIN(2258,F2088)*overallRate),ROUND(MAX(IF($B2088="Non - avec lien de dépendance",0,MIN((0.75*F2088),1694)),MIN(F2088,(0.75*$D2088),1694)),2)),IF($B2088="Non - avec lien de dépendance",MIN(1129,F2088,$D2088)*overallRate,MIN(2258,F2088)*overallRate)))))</f>
        <v>Effectuez l’étape 1</v>
      </c>
      <c r="I2088" s="3">
        <f t="shared" si="32"/>
        <v>0</v>
      </c>
    </row>
    <row r="2089" spans="7:9" x14ac:dyDescent="0.5">
      <c r="G2089" s="68" t="str">
        <f>IF(ISTEXT(overallRate),"Effectuez l’étape 1",IF($C2089="Yes","Use Step 2a) Weekly for employees on leave with pay",IF(OR(COUNT($D2089,E2089)&lt;&gt;2,overallRate=0),0,IF(revenueReduction&gt;0.3,MAX(IF($B2089="Oui - sans lien de dépendance",MIN(2258,E2089,$D2089)*overallRate,MIN(2258,E2089)*overallRate),ROUND(MAX(IF($B2089="Non - avec lien de dépendance",0,MIN((0.75*E2089),1694)),MIN(E2089,(0.75*$D2089),1694)),2)),IF($B2089="Non - avec lien de dépendance",MIN(1129,E2089,$D2089)*overallRate,MIN(2258,E2089)*overallRate)))))</f>
        <v>Effectuez l’étape 1</v>
      </c>
      <c r="H2089" s="68" t="str">
        <f>IF(ISTEXT(overallRate),"Effectuez l’étape 1",IF($C2089="Yes","Use Step 2a) Weekly for employees on leave with pay",IF(OR(COUNT($D2089,F2089)&lt;&gt;2,overallRate=0),0,IF(revenueReduction&gt;0.3,MAX(IF($B2089="Oui - sans lien de dépendance",MIN(2258,F2089,$D2089)*overallRate,MIN(2258,F2089)*overallRate),ROUND(MAX(IF($B2089="Non - avec lien de dépendance",0,MIN((0.75*F2089),1694)),MIN(F2089,(0.75*$D2089),1694)),2)),IF($B2089="Non - avec lien de dépendance",MIN(1129,F2089,$D2089)*overallRate,MIN(2258,F2089)*overallRate)))))</f>
        <v>Effectuez l’étape 1</v>
      </c>
      <c r="I2089" s="3">
        <f t="shared" si="32"/>
        <v>0</v>
      </c>
    </row>
    <row r="2090" spans="7:9" x14ac:dyDescent="0.5">
      <c r="G2090" s="68" t="str">
        <f>IF(ISTEXT(overallRate),"Effectuez l’étape 1",IF($C2090="Yes","Use Step 2a) Weekly for employees on leave with pay",IF(OR(COUNT($D2090,E2090)&lt;&gt;2,overallRate=0),0,IF(revenueReduction&gt;0.3,MAX(IF($B2090="Oui - sans lien de dépendance",MIN(2258,E2090,$D2090)*overallRate,MIN(2258,E2090)*overallRate),ROUND(MAX(IF($B2090="Non - avec lien de dépendance",0,MIN((0.75*E2090),1694)),MIN(E2090,(0.75*$D2090),1694)),2)),IF($B2090="Non - avec lien de dépendance",MIN(1129,E2090,$D2090)*overallRate,MIN(2258,E2090)*overallRate)))))</f>
        <v>Effectuez l’étape 1</v>
      </c>
      <c r="H2090" s="68" t="str">
        <f>IF(ISTEXT(overallRate),"Effectuez l’étape 1",IF($C2090="Yes","Use Step 2a) Weekly for employees on leave with pay",IF(OR(COUNT($D2090,F2090)&lt;&gt;2,overallRate=0),0,IF(revenueReduction&gt;0.3,MAX(IF($B2090="Oui - sans lien de dépendance",MIN(2258,F2090,$D2090)*overallRate,MIN(2258,F2090)*overallRate),ROUND(MAX(IF($B2090="Non - avec lien de dépendance",0,MIN((0.75*F2090),1694)),MIN(F2090,(0.75*$D2090),1694)),2)),IF($B2090="Non - avec lien de dépendance",MIN(1129,F2090,$D2090)*overallRate,MIN(2258,F2090)*overallRate)))))</f>
        <v>Effectuez l’étape 1</v>
      </c>
      <c r="I2090" s="3">
        <f t="shared" si="32"/>
        <v>0</v>
      </c>
    </row>
    <row r="2091" spans="7:9" x14ac:dyDescent="0.5">
      <c r="G2091" s="68" t="str">
        <f>IF(ISTEXT(overallRate),"Effectuez l’étape 1",IF($C2091="Yes","Use Step 2a) Weekly for employees on leave with pay",IF(OR(COUNT($D2091,E2091)&lt;&gt;2,overallRate=0),0,IF(revenueReduction&gt;0.3,MAX(IF($B2091="Oui - sans lien de dépendance",MIN(2258,E2091,$D2091)*overallRate,MIN(2258,E2091)*overallRate),ROUND(MAX(IF($B2091="Non - avec lien de dépendance",0,MIN((0.75*E2091),1694)),MIN(E2091,(0.75*$D2091),1694)),2)),IF($B2091="Non - avec lien de dépendance",MIN(1129,E2091,$D2091)*overallRate,MIN(2258,E2091)*overallRate)))))</f>
        <v>Effectuez l’étape 1</v>
      </c>
      <c r="H2091" s="68" t="str">
        <f>IF(ISTEXT(overallRate),"Effectuez l’étape 1",IF($C2091="Yes","Use Step 2a) Weekly for employees on leave with pay",IF(OR(COUNT($D2091,F2091)&lt;&gt;2,overallRate=0),0,IF(revenueReduction&gt;0.3,MAX(IF($B2091="Oui - sans lien de dépendance",MIN(2258,F2091,$D2091)*overallRate,MIN(2258,F2091)*overallRate),ROUND(MAX(IF($B2091="Non - avec lien de dépendance",0,MIN((0.75*F2091),1694)),MIN(F2091,(0.75*$D2091),1694)),2)),IF($B2091="Non - avec lien de dépendance",MIN(1129,F2091,$D2091)*overallRate,MIN(2258,F2091)*overallRate)))))</f>
        <v>Effectuez l’étape 1</v>
      </c>
      <c r="I2091" s="3">
        <f t="shared" si="32"/>
        <v>0</v>
      </c>
    </row>
    <row r="2092" spans="7:9" x14ac:dyDescent="0.5">
      <c r="G2092" s="68" t="str">
        <f>IF(ISTEXT(overallRate),"Effectuez l’étape 1",IF($C2092="Yes","Use Step 2a) Weekly for employees on leave with pay",IF(OR(COUNT($D2092,E2092)&lt;&gt;2,overallRate=0),0,IF(revenueReduction&gt;0.3,MAX(IF($B2092="Oui - sans lien de dépendance",MIN(2258,E2092,$D2092)*overallRate,MIN(2258,E2092)*overallRate),ROUND(MAX(IF($B2092="Non - avec lien de dépendance",0,MIN((0.75*E2092),1694)),MIN(E2092,(0.75*$D2092),1694)),2)),IF($B2092="Non - avec lien de dépendance",MIN(1129,E2092,$D2092)*overallRate,MIN(2258,E2092)*overallRate)))))</f>
        <v>Effectuez l’étape 1</v>
      </c>
      <c r="H2092" s="68" t="str">
        <f>IF(ISTEXT(overallRate),"Effectuez l’étape 1",IF($C2092="Yes","Use Step 2a) Weekly for employees on leave with pay",IF(OR(COUNT($D2092,F2092)&lt;&gt;2,overallRate=0),0,IF(revenueReduction&gt;0.3,MAX(IF($B2092="Oui - sans lien de dépendance",MIN(2258,F2092,$D2092)*overallRate,MIN(2258,F2092)*overallRate),ROUND(MAX(IF($B2092="Non - avec lien de dépendance",0,MIN((0.75*F2092),1694)),MIN(F2092,(0.75*$D2092),1694)),2)),IF($B2092="Non - avec lien de dépendance",MIN(1129,F2092,$D2092)*overallRate,MIN(2258,F2092)*overallRate)))))</f>
        <v>Effectuez l’étape 1</v>
      </c>
      <c r="I2092" s="3">
        <f t="shared" si="32"/>
        <v>0</v>
      </c>
    </row>
    <row r="2093" spans="7:9" x14ac:dyDescent="0.5">
      <c r="G2093" s="68" t="str">
        <f>IF(ISTEXT(overallRate),"Effectuez l’étape 1",IF($C2093="Yes","Use Step 2a) Weekly for employees on leave with pay",IF(OR(COUNT($D2093,E2093)&lt;&gt;2,overallRate=0),0,IF(revenueReduction&gt;0.3,MAX(IF($B2093="Oui - sans lien de dépendance",MIN(2258,E2093,$D2093)*overallRate,MIN(2258,E2093)*overallRate),ROUND(MAX(IF($B2093="Non - avec lien de dépendance",0,MIN((0.75*E2093),1694)),MIN(E2093,(0.75*$D2093),1694)),2)),IF($B2093="Non - avec lien de dépendance",MIN(1129,E2093,$D2093)*overallRate,MIN(2258,E2093)*overallRate)))))</f>
        <v>Effectuez l’étape 1</v>
      </c>
      <c r="H2093" s="68" t="str">
        <f>IF(ISTEXT(overallRate),"Effectuez l’étape 1",IF($C2093="Yes","Use Step 2a) Weekly for employees on leave with pay",IF(OR(COUNT($D2093,F2093)&lt;&gt;2,overallRate=0),0,IF(revenueReduction&gt;0.3,MAX(IF($B2093="Oui - sans lien de dépendance",MIN(2258,F2093,$D2093)*overallRate,MIN(2258,F2093)*overallRate),ROUND(MAX(IF($B2093="Non - avec lien de dépendance",0,MIN((0.75*F2093),1694)),MIN(F2093,(0.75*$D2093),1694)),2)),IF($B2093="Non - avec lien de dépendance",MIN(1129,F2093,$D2093)*overallRate,MIN(2258,F2093)*overallRate)))))</f>
        <v>Effectuez l’étape 1</v>
      </c>
      <c r="I2093" s="3">
        <f t="shared" si="32"/>
        <v>0</v>
      </c>
    </row>
    <row r="2094" spans="7:9" x14ac:dyDescent="0.5">
      <c r="G2094" s="68" t="str">
        <f>IF(ISTEXT(overallRate),"Effectuez l’étape 1",IF($C2094="Yes","Use Step 2a) Weekly for employees on leave with pay",IF(OR(COUNT($D2094,E2094)&lt;&gt;2,overallRate=0),0,IF(revenueReduction&gt;0.3,MAX(IF($B2094="Oui - sans lien de dépendance",MIN(2258,E2094,$D2094)*overallRate,MIN(2258,E2094)*overallRate),ROUND(MAX(IF($B2094="Non - avec lien de dépendance",0,MIN((0.75*E2094),1694)),MIN(E2094,(0.75*$D2094),1694)),2)),IF($B2094="Non - avec lien de dépendance",MIN(1129,E2094,$D2094)*overallRate,MIN(2258,E2094)*overallRate)))))</f>
        <v>Effectuez l’étape 1</v>
      </c>
      <c r="H2094" s="68" t="str">
        <f>IF(ISTEXT(overallRate),"Effectuez l’étape 1",IF($C2094="Yes","Use Step 2a) Weekly for employees on leave with pay",IF(OR(COUNT($D2094,F2094)&lt;&gt;2,overallRate=0),0,IF(revenueReduction&gt;0.3,MAX(IF($B2094="Oui - sans lien de dépendance",MIN(2258,F2094,$D2094)*overallRate,MIN(2258,F2094)*overallRate),ROUND(MAX(IF($B2094="Non - avec lien de dépendance",0,MIN((0.75*F2094),1694)),MIN(F2094,(0.75*$D2094),1694)),2)),IF($B2094="Non - avec lien de dépendance",MIN(1129,F2094,$D2094)*overallRate,MIN(2258,F2094)*overallRate)))))</f>
        <v>Effectuez l’étape 1</v>
      </c>
      <c r="I2094" s="3">
        <f t="shared" si="32"/>
        <v>0</v>
      </c>
    </row>
    <row r="2095" spans="7:9" x14ac:dyDescent="0.5">
      <c r="G2095" s="68" t="str">
        <f>IF(ISTEXT(overallRate),"Effectuez l’étape 1",IF($C2095="Yes","Use Step 2a) Weekly for employees on leave with pay",IF(OR(COUNT($D2095,E2095)&lt;&gt;2,overallRate=0),0,IF(revenueReduction&gt;0.3,MAX(IF($B2095="Oui - sans lien de dépendance",MIN(2258,E2095,$D2095)*overallRate,MIN(2258,E2095)*overallRate),ROUND(MAX(IF($B2095="Non - avec lien de dépendance",0,MIN((0.75*E2095),1694)),MIN(E2095,(0.75*$D2095),1694)),2)),IF($B2095="Non - avec lien de dépendance",MIN(1129,E2095,$D2095)*overallRate,MIN(2258,E2095)*overallRate)))))</f>
        <v>Effectuez l’étape 1</v>
      </c>
      <c r="H2095" s="68" t="str">
        <f>IF(ISTEXT(overallRate),"Effectuez l’étape 1",IF($C2095="Yes","Use Step 2a) Weekly for employees on leave with pay",IF(OR(COUNT($D2095,F2095)&lt;&gt;2,overallRate=0),0,IF(revenueReduction&gt;0.3,MAX(IF($B2095="Oui - sans lien de dépendance",MIN(2258,F2095,$D2095)*overallRate,MIN(2258,F2095)*overallRate),ROUND(MAX(IF($B2095="Non - avec lien de dépendance",0,MIN((0.75*F2095),1694)),MIN(F2095,(0.75*$D2095),1694)),2)),IF($B2095="Non - avec lien de dépendance",MIN(1129,F2095,$D2095)*overallRate,MIN(2258,F2095)*overallRate)))))</f>
        <v>Effectuez l’étape 1</v>
      </c>
      <c r="I2095" s="3">
        <f t="shared" si="32"/>
        <v>0</v>
      </c>
    </row>
    <row r="2096" spans="7:9" x14ac:dyDescent="0.5">
      <c r="G2096" s="68" t="str">
        <f>IF(ISTEXT(overallRate),"Effectuez l’étape 1",IF($C2096="Yes","Use Step 2a) Weekly for employees on leave with pay",IF(OR(COUNT($D2096,E2096)&lt;&gt;2,overallRate=0),0,IF(revenueReduction&gt;0.3,MAX(IF($B2096="Oui - sans lien de dépendance",MIN(2258,E2096,$D2096)*overallRate,MIN(2258,E2096)*overallRate),ROUND(MAX(IF($B2096="Non - avec lien de dépendance",0,MIN((0.75*E2096),1694)),MIN(E2096,(0.75*$D2096),1694)),2)),IF($B2096="Non - avec lien de dépendance",MIN(1129,E2096,$D2096)*overallRate,MIN(2258,E2096)*overallRate)))))</f>
        <v>Effectuez l’étape 1</v>
      </c>
      <c r="H2096" s="68" t="str">
        <f>IF(ISTEXT(overallRate),"Effectuez l’étape 1",IF($C2096="Yes","Use Step 2a) Weekly for employees on leave with pay",IF(OR(COUNT($D2096,F2096)&lt;&gt;2,overallRate=0),0,IF(revenueReduction&gt;0.3,MAX(IF($B2096="Oui - sans lien de dépendance",MIN(2258,F2096,$D2096)*overallRate,MIN(2258,F2096)*overallRate),ROUND(MAX(IF($B2096="Non - avec lien de dépendance",0,MIN((0.75*F2096),1694)),MIN(F2096,(0.75*$D2096),1694)),2)),IF($B2096="Non - avec lien de dépendance",MIN(1129,F2096,$D2096)*overallRate,MIN(2258,F2096)*overallRate)))))</f>
        <v>Effectuez l’étape 1</v>
      </c>
      <c r="I2096" s="3">
        <f t="shared" si="32"/>
        <v>0</v>
      </c>
    </row>
    <row r="2097" spans="7:9" x14ac:dyDescent="0.5">
      <c r="G2097" s="68" t="str">
        <f>IF(ISTEXT(overallRate),"Effectuez l’étape 1",IF($C2097="Yes","Use Step 2a) Weekly for employees on leave with pay",IF(OR(COUNT($D2097,E2097)&lt;&gt;2,overallRate=0),0,IF(revenueReduction&gt;0.3,MAX(IF($B2097="Oui - sans lien de dépendance",MIN(2258,E2097,$D2097)*overallRate,MIN(2258,E2097)*overallRate),ROUND(MAX(IF($B2097="Non - avec lien de dépendance",0,MIN((0.75*E2097),1694)),MIN(E2097,(0.75*$D2097),1694)),2)),IF($B2097="Non - avec lien de dépendance",MIN(1129,E2097,$D2097)*overallRate,MIN(2258,E2097)*overallRate)))))</f>
        <v>Effectuez l’étape 1</v>
      </c>
      <c r="H2097" s="68" t="str">
        <f>IF(ISTEXT(overallRate),"Effectuez l’étape 1",IF($C2097="Yes","Use Step 2a) Weekly for employees on leave with pay",IF(OR(COUNT($D2097,F2097)&lt;&gt;2,overallRate=0),0,IF(revenueReduction&gt;0.3,MAX(IF($B2097="Oui - sans lien de dépendance",MIN(2258,F2097,$D2097)*overallRate,MIN(2258,F2097)*overallRate),ROUND(MAX(IF($B2097="Non - avec lien de dépendance",0,MIN((0.75*F2097),1694)),MIN(F2097,(0.75*$D2097),1694)),2)),IF($B2097="Non - avec lien de dépendance",MIN(1129,F2097,$D2097)*overallRate,MIN(2258,F2097)*overallRate)))))</f>
        <v>Effectuez l’étape 1</v>
      </c>
      <c r="I2097" s="3">
        <f t="shared" si="32"/>
        <v>0</v>
      </c>
    </row>
    <row r="2098" spans="7:9" x14ac:dyDescent="0.5">
      <c r="G2098" s="68" t="str">
        <f>IF(ISTEXT(overallRate),"Effectuez l’étape 1",IF($C2098="Yes","Use Step 2a) Weekly for employees on leave with pay",IF(OR(COUNT($D2098,E2098)&lt;&gt;2,overallRate=0),0,IF(revenueReduction&gt;0.3,MAX(IF($B2098="Oui - sans lien de dépendance",MIN(2258,E2098,$D2098)*overallRate,MIN(2258,E2098)*overallRate),ROUND(MAX(IF($B2098="Non - avec lien de dépendance",0,MIN((0.75*E2098),1694)),MIN(E2098,(0.75*$D2098),1694)),2)),IF($B2098="Non - avec lien de dépendance",MIN(1129,E2098,$D2098)*overallRate,MIN(2258,E2098)*overallRate)))))</f>
        <v>Effectuez l’étape 1</v>
      </c>
      <c r="H2098" s="68" t="str">
        <f>IF(ISTEXT(overallRate),"Effectuez l’étape 1",IF($C2098="Yes","Use Step 2a) Weekly for employees on leave with pay",IF(OR(COUNT($D2098,F2098)&lt;&gt;2,overallRate=0),0,IF(revenueReduction&gt;0.3,MAX(IF($B2098="Oui - sans lien de dépendance",MIN(2258,F2098,$D2098)*overallRate,MIN(2258,F2098)*overallRate),ROUND(MAX(IF($B2098="Non - avec lien de dépendance",0,MIN((0.75*F2098),1694)),MIN(F2098,(0.75*$D2098),1694)),2)),IF($B2098="Non - avec lien de dépendance",MIN(1129,F2098,$D2098)*overallRate,MIN(2258,F2098)*overallRate)))))</f>
        <v>Effectuez l’étape 1</v>
      </c>
      <c r="I2098" s="3">
        <f t="shared" si="32"/>
        <v>0</v>
      </c>
    </row>
    <row r="2099" spans="7:9" x14ac:dyDescent="0.5">
      <c r="G2099" s="68" t="str">
        <f>IF(ISTEXT(overallRate),"Effectuez l’étape 1",IF($C2099="Yes","Use Step 2a) Weekly for employees on leave with pay",IF(OR(COUNT($D2099,E2099)&lt;&gt;2,overallRate=0),0,IF(revenueReduction&gt;0.3,MAX(IF($B2099="Oui - sans lien de dépendance",MIN(2258,E2099,$D2099)*overallRate,MIN(2258,E2099)*overallRate),ROUND(MAX(IF($B2099="Non - avec lien de dépendance",0,MIN((0.75*E2099),1694)),MIN(E2099,(0.75*$D2099),1694)),2)),IF($B2099="Non - avec lien de dépendance",MIN(1129,E2099,$D2099)*overallRate,MIN(2258,E2099)*overallRate)))))</f>
        <v>Effectuez l’étape 1</v>
      </c>
      <c r="H2099" s="68" t="str">
        <f>IF(ISTEXT(overallRate),"Effectuez l’étape 1",IF($C2099="Yes","Use Step 2a) Weekly for employees on leave with pay",IF(OR(COUNT($D2099,F2099)&lt;&gt;2,overallRate=0),0,IF(revenueReduction&gt;0.3,MAX(IF($B2099="Oui - sans lien de dépendance",MIN(2258,F2099,$D2099)*overallRate,MIN(2258,F2099)*overallRate),ROUND(MAX(IF($B2099="Non - avec lien de dépendance",0,MIN((0.75*F2099),1694)),MIN(F2099,(0.75*$D2099),1694)),2)),IF($B2099="Non - avec lien de dépendance",MIN(1129,F2099,$D2099)*overallRate,MIN(2258,F2099)*overallRate)))))</f>
        <v>Effectuez l’étape 1</v>
      </c>
      <c r="I2099" s="3">
        <f t="shared" si="32"/>
        <v>0</v>
      </c>
    </row>
    <row r="2100" spans="7:9" x14ac:dyDescent="0.5">
      <c r="G2100" s="68" t="str">
        <f>IF(ISTEXT(overallRate),"Effectuez l’étape 1",IF($C2100="Yes","Use Step 2a) Weekly for employees on leave with pay",IF(OR(COUNT($D2100,E2100)&lt;&gt;2,overallRate=0),0,IF(revenueReduction&gt;0.3,MAX(IF($B2100="Oui - sans lien de dépendance",MIN(2258,E2100,$D2100)*overallRate,MIN(2258,E2100)*overallRate),ROUND(MAX(IF($B2100="Non - avec lien de dépendance",0,MIN((0.75*E2100),1694)),MIN(E2100,(0.75*$D2100),1694)),2)),IF($B2100="Non - avec lien de dépendance",MIN(1129,E2100,$D2100)*overallRate,MIN(2258,E2100)*overallRate)))))</f>
        <v>Effectuez l’étape 1</v>
      </c>
      <c r="H2100" s="68" t="str">
        <f>IF(ISTEXT(overallRate),"Effectuez l’étape 1",IF($C2100="Yes","Use Step 2a) Weekly for employees on leave with pay",IF(OR(COUNT($D2100,F2100)&lt;&gt;2,overallRate=0),0,IF(revenueReduction&gt;0.3,MAX(IF($B2100="Oui - sans lien de dépendance",MIN(2258,F2100,$D2100)*overallRate,MIN(2258,F2100)*overallRate),ROUND(MAX(IF($B2100="Non - avec lien de dépendance",0,MIN((0.75*F2100),1694)),MIN(F2100,(0.75*$D2100),1694)),2)),IF($B2100="Non - avec lien de dépendance",MIN(1129,F2100,$D2100)*overallRate,MIN(2258,F2100)*overallRate)))))</f>
        <v>Effectuez l’étape 1</v>
      </c>
      <c r="I2100" s="3">
        <f t="shared" si="32"/>
        <v>0</v>
      </c>
    </row>
    <row r="2101" spans="7:9" x14ac:dyDescent="0.5">
      <c r="G2101" s="68" t="str">
        <f>IF(ISTEXT(overallRate),"Effectuez l’étape 1",IF($C2101="Yes","Use Step 2a) Weekly for employees on leave with pay",IF(OR(COUNT($D2101,E2101)&lt;&gt;2,overallRate=0),0,IF(revenueReduction&gt;0.3,MAX(IF($B2101="Oui - sans lien de dépendance",MIN(2258,E2101,$D2101)*overallRate,MIN(2258,E2101)*overallRate),ROUND(MAX(IF($B2101="Non - avec lien de dépendance",0,MIN((0.75*E2101),1694)),MIN(E2101,(0.75*$D2101),1694)),2)),IF($B2101="Non - avec lien de dépendance",MIN(1129,E2101,$D2101)*overallRate,MIN(2258,E2101)*overallRate)))))</f>
        <v>Effectuez l’étape 1</v>
      </c>
      <c r="H2101" s="68" t="str">
        <f>IF(ISTEXT(overallRate),"Effectuez l’étape 1",IF($C2101="Yes","Use Step 2a) Weekly for employees on leave with pay",IF(OR(COUNT($D2101,F2101)&lt;&gt;2,overallRate=0),0,IF(revenueReduction&gt;0.3,MAX(IF($B2101="Oui - sans lien de dépendance",MIN(2258,F2101,$D2101)*overallRate,MIN(2258,F2101)*overallRate),ROUND(MAX(IF($B2101="Non - avec lien de dépendance",0,MIN((0.75*F2101),1694)),MIN(F2101,(0.75*$D2101),1694)),2)),IF($B2101="Non - avec lien de dépendance",MIN(1129,F2101,$D2101)*overallRate,MIN(2258,F2101)*overallRate)))))</f>
        <v>Effectuez l’étape 1</v>
      </c>
      <c r="I2101" s="3">
        <f t="shared" si="32"/>
        <v>0</v>
      </c>
    </row>
    <row r="2102" spans="7:9" x14ac:dyDescent="0.5">
      <c r="G2102" s="68" t="str">
        <f>IF(ISTEXT(overallRate),"Effectuez l’étape 1",IF($C2102="Yes","Use Step 2a) Weekly for employees on leave with pay",IF(OR(COUNT($D2102,E2102)&lt;&gt;2,overallRate=0),0,IF(revenueReduction&gt;0.3,MAX(IF($B2102="Oui - sans lien de dépendance",MIN(2258,E2102,$D2102)*overallRate,MIN(2258,E2102)*overallRate),ROUND(MAX(IF($B2102="Non - avec lien de dépendance",0,MIN((0.75*E2102),1694)),MIN(E2102,(0.75*$D2102),1694)),2)),IF($B2102="Non - avec lien de dépendance",MIN(1129,E2102,$D2102)*overallRate,MIN(2258,E2102)*overallRate)))))</f>
        <v>Effectuez l’étape 1</v>
      </c>
      <c r="H2102" s="68" t="str">
        <f>IF(ISTEXT(overallRate),"Effectuez l’étape 1",IF($C2102="Yes","Use Step 2a) Weekly for employees on leave with pay",IF(OR(COUNT($D2102,F2102)&lt;&gt;2,overallRate=0),0,IF(revenueReduction&gt;0.3,MAX(IF($B2102="Oui - sans lien de dépendance",MIN(2258,F2102,$D2102)*overallRate,MIN(2258,F2102)*overallRate),ROUND(MAX(IF($B2102="Non - avec lien de dépendance",0,MIN((0.75*F2102),1694)),MIN(F2102,(0.75*$D2102),1694)),2)),IF($B2102="Non - avec lien de dépendance",MIN(1129,F2102,$D2102)*overallRate,MIN(2258,F2102)*overallRate)))))</f>
        <v>Effectuez l’étape 1</v>
      </c>
      <c r="I2102" s="3">
        <f t="shared" si="32"/>
        <v>0</v>
      </c>
    </row>
    <row r="2103" spans="7:9" x14ac:dyDescent="0.5">
      <c r="G2103" s="68" t="str">
        <f>IF(ISTEXT(overallRate),"Effectuez l’étape 1",IF($C2103="Yes","Use Step 2a) Weekly for employees on leave with pay",IF(OR(COUNT($D2103,E2103)&lt;&gt;2,overallRate=0),0,IF(revenueReduction&gt;0.3,MAX(IF($B2103="Oui - sans lien de dépendance",MIN(2258,E2103,$D2103)*overallRate,MIN(2258,E2103)*overallRate),ROUND(MAX(IF($B2103="Non - avec lien de dépendance",0,MIN((0.75*E2103),1694)),MIN(E2103,(0.75*$D2103),1694)),2)),IF($B2103="Non - avec lien de dépendance",MIN(1129,E2103,$D2103)*overallRate,MIN(2258,E2103)*overallRate)))))</f>
        <v>Effectuez l’étape 1</v>
      </c>
      <c r="H2103" s="68" t="str">
        <f>IF(ISTEXT(overallRate),"Effectuez l’étape 1",IF($C2103="Yes","Use Step 2a) Weekly for employees on leave with pay",IF(OR(COUNT($D2103,F2103)&lt;&gt;2,overallRate=0),0,IF(revenueReduction&gt;0.3,MAX(IF($B2103="Oui - sans lien de dépendance",MIN(2258,F2103,$D2103)*overallRate,MIN(2258,F2103)*overallRate),ROUND(MAX(IF($B2103="Non - avec lien de dépendance",0,MIN((0.75*F2103),1694)),MIN(F2103,(0.75*$D2103),1694)),2)),IF($B2103="Non - avec lien de dépendance",MIN(1129,F2103,$D2103)*overallRate,MIN(2258,F2103)*overallRate)))))</f>
        <v>Effectuez l’étape 1</v>
      </c>
      <c r="I2103" s="3">
        <f t="shared" si="32"/>
        <v>0</v>
      </c>
    </row>
    <row r="2104" spans="7:9" x14ac:dyDescent="0.5">
      <c r="G2104" s="68" t="str">
        <f>IF(ISTEXT(overallRate),"Effectuez l’étape 1",IF($C2104="Yes","Use Step 2a) Weekly for employees on leave with pay",IF(OR(COUNT($D2104,E2104)&lt;&gt;2,overallRate=0),0,IF(revenueReduction&gt;0.3,MAX(IF($B2104="Oui - sans lien de dépendance",MIN(2258,E2104,$D2104)*overallRate,MIN(2258,E2104)*overallRate),ROUND(MAX(IF($B2104="Non - avec lien de dépendance",0,MIN((0.75*E2104),1694)),MIN(E2104,(0.75*$D2104),1694)),2)),IF($B2104="Non - avec lien de dépendance",MIN(1129,E2104,$D2104)*overallRate,MIN(2258,E2104)*overallRate)))))</f>
        <v>Effectuez l’étape 1</v>
      </c>
      <c r="H2104" s="68" t="str">
        <f>IF(ISTEXT(overallRate),"Effectuez l’étape 1",IF($C2104="Yes","Use Step 2a) Weekly for employees on leave with pay",IF(OR(COUNT($D2104,F2104)&lt;&gt;2,overallRate=0),0,IF(revenueReduction&gt;0.3,MAX(IF($B2104="Oui - sans lien de dépendance",MIN(2258,F2104,$D2104)*overallRate,MIN(2258,F2104)*overallRate),ROUND(MAX(IF($B2104="Non - avec lien de dépendance",0,MIN((0.75*F2104),1694)),MIN(F2104,(0.75*$D2104),1694)),2)),IF($B2104="Non - avec lien de dépendance",MIN(1129,F2104,$D2104)*overallRate,MIN(2258,F2104)*overallRate)))))</f>
        <v>Effectuez l’étape 1</v>
      </c>
      <c r="I2104" s="3">
        <f t="shared" si="32"/>
        <v>0</v>
      </c>
    </row>
    <row r="2105" spans="7:9" x14ac:dyDescent="0.5">
      <c r="G2105" s="68" t="str">
        <f>IF(ISTEXT(overallRate),"Effectuez l’étape 1",IF($C2105="Yes","Use Step 2a) Weekly for employees on leave with pay",IF(OR(COUNT($D2105,E2105)&lt;&gt;2,overallRate=0),0,IF(revenueReduction&gt;0.3,MAX(IF($B2105="Oui - sans lien de dépendance",MIN(2258,E2105,$D2105)*overallRate,MIN(2258,E2105)*overallRate),ROUND(MAX(IF($B2105="Non - avec lien de dépendance",0,MIN((0.75*E2105),1694)),MIN(E2105,(0.75*$D2105),1694)),2)),IF($B2105="Non - avec lien de dépendance",MIN(1129,E2105,$D2105)*overallRate,MIN(2258,E2105)*overallRate)))))</f>
        <v>Effectuez l’étape 1</v>
      </c>
      <c r="H2105" s="68" t="str">
        <f>IF(ISTEXT(overallRate),"Effectuez l’étape 1",IF($C2105="Yes","Use Step 2a) Weekly for employees on leave with pay",IF(OR(COUNT($D2105,F2105)&lt;&gt;2,overallRate=0),0,IF(revenueReduction&gt;0.3,MAX(IF($B2105="Oui - sans lien de dépendance",MIN(2258,F2105,$D2105)*overallRate,MIN(2258,F2105)*overallRate),ROUND(MAX(IF($B2105="Non - avec lien de dépendance",0,MIN((0.75*F2105),1694)),MIN(F2105,(0.75*$D2105),1694)),2)),IF($B2105="Non - avec lien de dépendance",MIN(1129,F2105,$D2105)*overallRate,MIN(2258,F2105)*overallRate)))))</f>
        <v>Effectuez l’étape 1</v>
      </c>
      <c r="I2105" s="3">
        <f t="shared" si="32"/>
        <v>0</v>
      </c>
    </row>
    <row r="2106" spans="7:9" x14ac:dyDescent="0.5">
      <c r="G2106" s="68" t="str">
        <f>IF(ISTEXT(overallRate),"Effectuez l’étape 1",IF($C2106="Yes","Use Step 2a) Weekly for employees on leave with pay",IF(OR(COUNT($D2106,E2106)&lt;&gt;2,overallRate=0),0,IF(revenueReduction&gt;0.3,MAX(IF($B2106="Oui - sans lien de dépendance",MIN(2258,E2106,$D2106)*overallRate,MIN(2258,E2106)*overallRate),ROUND(MAX(IF($B2106="Non - avec lien de dépendance",0,MIN((0.75*E2106),1694)),MIN(E2106,(0.75*$D2106),1694)),2)),IF($B2106="Non - avec lien de dépendance",MIN(1129,E2106,$D2106)*overallRate,MIN(2258,E2106)*overallRate)))))</f>
        <v>Effectuez l’étape 1</v>
      </c>
      <c r="H2106" s="68" t="str">
        <f>IF(ISTEXT(overallRate),"Effectuez l’étape 1",IF($C2106="Yes","Use Step 2a) Weekly for employees on leave with pay",IF(OR(COUNT($D2106,F2106)&lt;&gt;2,overallRate=0),0,IF(revenueReduction&gt;0.3,MAX(IF($B2106="Oui - sans lien de dépendance",MIN(2258,F2106,$D2106)*overallRate,MIN(2258,F2106)*overallRate),ROUND(MAX(IF($B2106="Non - avec lien de dépendance",0,MIN((0.75*F2106),1694)),MIN(F2106,(0.75*$D2106),1694)),2)),IF($B2106="Non - avec lien de dépendance",MIN(1129,F2106,$D2106)*overallRate,MIN(2258,F2106)*overallRate)))))</f>
        <v>Effectuez l’étape 1</v>
      </c>
      <c r="I2106" s="3">
        <f t="shared" si="32"/>
        <v>0</v>
      </c>
    </row>
    <row r="2107" spans="7:9" x14ac:dyDescent="0.5">
      <c r="G2107" s="68" t="str">
        <f>IF(ISTEXT(overallRate),"Effectuez l’étape 1",IF($C2107="Yes","Use Step 2a) Weekly for employees on leave with pay",IF(OR(COUNT($D2107,E2107)&lt;&gt;2,overallRate=0),0,IF(revenueReduction&gt;0.3,MAX(IF($B2107="Oui - sans lien de dépendance",MIN(2258,E2107,$D2107)*overallRate,MIN(2258,E2107)*overallRate),ROUND(MAX(IF($B2107="Non - avec lien de dépendance",0,MIN((0.75*E2107),1694)),MIN(E2107,(0.75*$D2107),1694)),2)),IF($B2107="Non - avec lien de dépendance",MIN(1129,E2107,$D2107)*overallRate,MIN(2258,E2107)*overallRate)))))</f>
        <v>Effectuez l’étape 1</v>
      </c>
      <c r="H2107" s="68" t="str">
        <f>IF(ISTEXT(overallRate),"Effectuez l’étape 1",IF($C2107="Yes","Use Step 2a) Weekly for employees on leave with pay",IF(OR(COUNT($D2107,F2107)&lt;&gt;2,overallRate=0),0,IF(revenueReduction&gt;0.3,MAX(IF($B2107="Oui - sans lien de dépendance",MIN(2258,F2107,$D2107)*overallRate,MIN(2258,F2107)*overallRate),ROUND(MAX(IF($B2107="Non - avec lien de dépendance",0,MIN((0.75*F2107),1694)),MIN(F2107,(0.75*$D2107),1694)),2)),IF($B2107="Non - avec lien de dépendance",MIN(1129,F2107,$D2107)*overallRate,MIN(2258,F2107)*overallRate)))))</f>
        <v>Effectuez l’étape 1</v>
      </c>
      <c r="I2107" s="3">
        <f t="shared" si="32"/>
        <v>0</v>
      </c>
    </row>
    <row r="2108" spans="7:9" x14ac:dyDescent="0.5">
      <c r="G2108" s="68" t="str">
        <f>IF(ISTEXT(overallRate),"Effectuez l’étape 1",IF($C2108="Yes","Use Step 2a) Weekly for employees on leave with pay",IF(OR(COUNT($D2108,E2108)&lt;&gt;2,overallRate=0),0,IF(revenueReduction&gt;0.3,MAX(IF($B2108="Oui - sans lien de dépendance",MIN(2258,E2108,$D2108)*overallRate,MIN(2258,E2108)*overallRate),ROUND(MAX(IF($B2108="Non - avec lien de dépendance",0,MIN((0.75*E2108),1694)),MIN(E2108,(0.75*$D2108),1694)),2)),IF($B2108="Non - avec lien de dépendance",MIN(1129,E2108,$D2108)*overallRate,MIN(2258,E2108)*overallRate)))))</f>
        <v>Effectuez l’étape 1</v>
      </c>
      <c r="H2108" s="68" t="str">
        <f>IF(ISTEXT(overallRate),"Effectuez l’étape 1",IF($C2108="Yes","Use Step 2a) Weekly for employees on leave with pay",IF(OR(COUNT($D2108,F2108)&lt;&gt;2,overallRate=0),0,IF(revenueReduction&gt;0.3,MAX(IF($B2108="Oui - sans lien de dépendance",MIN(2258,F2108,$D2108)*overallRate,MIN(2258,F2108)*overallRate),ROUND(MAX(IF($B2108="Non - avec lien de dépendance",0,MIN((0.75*F2108),1694)),MIN(F2108,(0.75*$D2108),1694)),2)),IF($B2108="Non - avec lien de dépendance",MIN(1129,F2108,$D2108)*overallRate,MIN(2258,F2108)*overallRate)))))</f>
        <v>Effectuez l’étape 1</v>
      </c>
      <c r="I2108" s="3">
        <f t="shared" si="32"/>
        <v>0</v>
      </c>
    </row>
    <row r="2109" spans="7:9" x14ac:dyDescent="0.5">
      <c r="G2109" s="68" t="str">
        <f>IF(ISTEXT(overallRate),"Effectuez l’étape 1",IF($C2109="Yes","Use Step 2a) Weekly for employees on leave with pay",IF(OR(COUNT($D2109,E2109)&lt;&gt;2,overallRate=0),0,IF(revenueReduction&gt;0.3,MAX(IF($B2109="Oui - sans lien de dépendance",MIN(2258,E2109,$D2109)*overallRate,MIN(2258,E2109)*overallRate),ROUND(MAX(IF($B2109="Non - avec lien de dépendance",0,MIN((0.75*E2109),1694)),MIN(E2109,(0.75*$D2109),1694)),2)),IF($B2109="Non - avec lien de dépendance",MIN(1129,E2109,$D2109)*overallRate,MIN(2258,E2109)*overallRate)))))</f>
        <v>Effectuez l’étape 1</v>
      </c>
      <c r="H2109" s="68" t="str">
        <f>IF(ISTEXT(overallRate),"Effectuez l’étape 1",IF($C2109="Yes","Use Step 2a) Weekly for employees on leave with pay",IF(OR(COUNT($D2109,F2109)&lt;&gt;2,overallRate=0),0,IF(revenueReduction&gt;0.3,MAX(IF($B2109="Oui - sans lien de dépendance",MIN(2258,F2109,$D2109)*overallRate,MIN(2258,F2109)*overallRate),ROUND(MAX(IF($B2109="Non - avec lien de dépendance",0,MIN((0.75*F2109),1694)),MIN(F2109,(0.75*$D2109),1694)),2)),IF($B2109="Non - avec lien de dépendance",MIN(1129,F2109,$D2109)*overallRate,MIN(2258,F2109)*overallRate)))))</f>
        <v>Effectuez l’étape 1</v>
      </c>
      <c r="I2109" s="3">
        <f t="shared" si="32"/>
        <v>0</v>
      </c>
    </row>
    <row r="2110" spans="7:9" x14ac:dyDescent="0.5">
      <c r="G2110" s="68" t="str">
        <f>IF(ISTEXT(overallRate),"Effectuez l’étape 1",IF($C2110="Yes","Use Step 2a) Weekly for employees on leave with pay",IF(OR(COUNT($D2110,E2110)&lt;&gt;2,overallRate=0),0,IF(revenueReduction&gt;0.3,MAX(IF($B2110="Oui - sans lien de dépendance",MIN(2258,E2110,$D2110)*overallRate,MIN(2258,E2110)*overallRate),ROUND(MAX(IF($B2110="Non - avec lien de dépendance",0,MIN((0.75*E2110),1694)),MIN(E2110,(0.75*$D2110),1694)),2)),IF($B2110="Non - avec lien de dépendance",MIN(1129,E2110,$D2110)*overallRate,MIN(2258,E2110)*overallRate)))))</f>
        <v>Effectuez l’étape 1</v>
      </c>
      <c r="H2110" s="68" t="str">
        <f>IF(ISTEXT(overallRate),"Effectuez l’étape 1",IF($C2110="Yes","Use Step 2a) Weekly for employees on leave with pay",IF(OR(COUNT($D2110,F2110)&lt;&gt;2,overallRate=0),0,IF(revenueReduction&gt;0.3,MAX(IF($B2110="Oui - sans lien de dépendance",MIN(2258,F2110,$D2110)*overallRate,MIN(2258,F2110)*overallRate),ROUND(MAX(IF($B2110="Non - avec lien de dépendance",0,MIN((0.75*F2110),1694)),MIN(F2110,(0.75*$D2110),1694)),2)),IF($B2110="Non - avec lien de dépendance",MIN(1129,F2110,$D2110)*overallRate,MIN(2258,F2110)*overallRate)))))</f>
        <v>Effectuez l’étape 1</v>
      </c>
      <c r="I2110" s="3">
        <f t="shared" si="32"/>
        <v>0</v>
      </c>
    </row>
    <row r="2111" spans="7:9" x14ac:dyDescent="0.5">
      <c r="G2111" s="68" t="str">
        <f>IF(ISTEXT(overallRate),"Effectuez l’étape 1",IF($C2111="Yes","Use Step 2a) Weekly for employees on leave with pay",IF(OR(COUNT($D2111,E2111)&lt;&gt;2,overallRate=0),0,IF(revenueReduction&gt;0.3,MAX(IF($B2111="Oui - sans lien de dépendance",MIN(2258,E2111,$D2111)*overallRate,MIN(2258,E2111)*overallRate),ROUND(MAX(IF($B2111="Non - avec lien de dépendance",0,MIN((0.75*E2111),1694)),MIN(E2111,(0.75*$D2111),1694)),2)),IF($B2111="Non - avec lien de dépendance",MIN(1129,E2111,$D2111)*overallRate,MIN(2258,E2111)*overallRate)))))</f>
        <v>Effectuez l’étape 1</v>
      </c>
      <c r="H2111" s="68" t="str">
        <f>IF(ISTEXT(overallRate),"Effectuez l’étape 1",IF($C2111="Yes","Use Step 2a) Weekly for employees on leave with pay",IF(OR(COUNT($D2111,F2111)&lt;&gt;2,overallRate=0),0,IF(revenueReduction&gt;0.3,MAX(IF($B2111="Oui - sans lien de dépendance",MIN(2258,F2111,$D2111)*overallRate,MIN(2258,F2111)*overallRate),ROUND(MAX(IF($B2111="Non - avec lien de dépendance",0,MIN((0.75*F2111),1694)),MIN(F2111,(0.75*$D2111),1694)),2)),IF($B2111="Non - avec lien de dépendance",MIN(1129,F2111,$D2111)*overallRate,MIN(2258,F2111)*overallRate)))))</f>
        <v>Effectuez l’étape 1</v>
      </c>
      <c r="I2111" s="3">
        <f t="shared" si="32"/>
        <v>0</v>
      </c>
    </row>
    <row r="2112" spans="7:9" x14ac:dyDescent="0.5">
      <c r="G2112" s="68" t="str">
        <f>IF(ISTEXT(overallRate),"Effectuez l’étape 1",IF($C2112="Yes","Use Step 2a) Weekly for employees on leave with pay",IF(OR(COUNT($D2112,E2112)&lt;&gt;2,overallRate=0),0,IF(revenueReduction&gt;0.3,MAX(IF($B2112="Oui - sans lien de dépendance",MIN(2258,E2112,$D2112)*overallRate,MIN(2258,E2112)*overallRate),ROUND(MAX(IF($B2112="Non - avec lien de dépendance",0,MIN((0.75*E2112),1694)),MIN(E2112,(0.75*$D2112),1694)),2)),IF($B2112="Non - avec lien de dépendance",MIN(1129,E2112,$D2112)*overallRate,MIN(2258,E2112)*overallRate)))))</f>
        <v>Effectuez l’étape 1</v>
      </c>
      <c r="H2112" s="68" t="str">
        <f>IF(ISTEXT(overallRate),"Effectuez l’étape 1",IF($C2112="Yes","Use Step 2a) Weekly for employees on leave with pay",IF(OR(COUNT($D2112,F2112)&lt;&gt;2,overallRate=0),0,IF(revenueReduction&gt;0.3,MAX(IF($B2112="Oui - sans lien de dépendance",MIN(2258,F2112,$D2112)*overallRate,MIN(2258,F2112)*overallRate),ROUND(MAX(IF($B2112="Non - avec lien de dépendance",0,MIN((0.75*F2112),1694)),MIN(F2112,(0.75*$D2112),1694)),2)),IF($B2112="Non - avec lien de dépendance",MIN(1129,F2112,$D2112)*overallRate,MIN(2258,F2112)*overallRate)))))</f>
        <v>Effectuez l’étape 1</v>
      </c>
      <c r="I2112" s="3">
        <f t="shared" si="32"/>
        <v>0</v>
      </c>
    </row>
    <row r="2113" spans="7:9" x14ac:dyDescent="0.5">
      <c r="G2113" s="68" t="str">
        <f>IF(ISTEXT(overallRate),"Effectuez l’étape 1",IF($C2113="Yes","Use Step 2a) Weekly for employees on leave with pay",IF(OR(COUNT($D2113,E2113)&lt;&gt;2,overallRate=0),0,IF(revenueReduction&gt;0.3,MAX(IF($B2113="Oui - sans lien de dépendance",MIN(2258,E2113,$D2113)*overallRate,MIN(2258,E2113)*overallRate),ROUND(MAX(IF($B2113="Non - avec lien de dépendance",0,MIN((0.75*E2113),1694)),MIN(E2113,(0.75*$D2113),1694)),2)),IF($B2113="Non - avec lien de dépendance",MIN(1129,E2113,$D2113)*overallRate,MIN(2258,E2113)*overallRate)))))</f>
        <v>Effectuez l’étape 1</v>
      </c>
      <c r="H2113" s="68" t="str">
        <f>IF(ISTEXT(overallRate),"Effectuez l’étape 1",IF($C2113="Yes","Use Step 2a) Weekly for employees on leave with pay",IF(OR(COUNT($D2113,F2113)&lt;&gt;2,overallRate=0),0,IF(revenueReduction&gt;0.3,MAX(IF($B2113="Oui - sans lien de dépendance",MIN(2258,F2113,$D2113)*overallRate,MIN(2258,F2113)*overallRate),ROUND(MAX(IF($B2113="Non - avec lien de dépendance",0,MIN((0.75*F2113),1694)),MIN(F2113,(0.75*$D2113),1694)),2)),IF($B2113="Non - avec lien de dépendance",MIN(1129,F2113,$D2113)*overallRate,MIN(2258,F2113)*overallRate)))))</f>
        <v>Effectuez l’étape 1</v>
      </c>
      <c r="I2113" s="3">
        <f t="shared" si="32"/>
        <v>0</v>
      </c>
    </row>
    <row r="2114" spans="7:9" x14ac:dyDescent="0.5">
      <c r="G2114" s="68" t="str">
        <f>IF(ISTEXT(overallRate),"Effectuez l’étape 1",IF($C2114="Yes","Use Step 2a) Weekly for employees on leave with pay",IF(OR(COUNT($D2114,E2114)&lt;&gt;2,overallRate=0),0,IF(revenueReduction&gt;0.3,MAX(IF($B2114="Oui - sans lien de dépendance",MIN(2258,E2114,$D2114)*overallRate,MIN(2258,E2114)*overallRate),ROUND(MAX(IF($B2114="Non - avec lien de dépendance",0,MIN((0.75*E2114),1694)),MIN(E2114,(0.75*$D2114),1694)),2)),IF($B2114="Non - avec lien de dépendance",MIN(1129,E2114,$D2114)*overallRate,MIN(2258,E2114)*overallRate)))))</f>
        <v>Effectuez l’étape 1</v>
      </c>
      <c r="H2114" s="68" t="str">
        <f>IF(ISTEXT(overallRate),"Effectuez l’étape 1",IF($C2114="Yes","Use Step 2a) Weekly for employees on leave with pay",IF(OR(COUNT($D2114,F2114)&lt;&gt;2,overallRate=0),0,IF(revenueReduction&gt;0.3,MAX(IF($B2114="Oui - sans lien de dépendance",MIN(2258,F2114,$D2114)*overallRate,MIN(2258,F2114)*overallRate),ROUND(MAX(IF($B2114="Non - avec lien de dépendance",0,MIN((0.75*F2114),1694)),MIN(F2114,(0.75*$D2114),1694)),2)),IF($B2114="Non - avec lien de dépendance",MIN(1129,F2114,$D2114)*overallRate,MIN(2258,F2114)*overallRate)))))</f>
        <v>Effectuez l’étape 1</v>
      </c>
      <c r="I2114" s="3">
        <f t="shared" si="32"/>
        <v>0</v>
      </c>
    </row>
    <row r="2115" spans="7:9" x14ac:dyDescent="0.5">
      <c r="G2115" s="68" t="str">
        <f>IF(ISTEXT(overallRate),"Effectuez l’étape 1",IF($C2115="Yes","Use Step 2a) Weekly for employees on leave with pay",IF(OR(COUNT($D2115,E2115)&lt;&gt;2,overallRate=0),0,IF(revenueReduction&gt;0.3,MAX(IF($B2115="Oui - sans lien de dépendance",MIN(2258,E2115,$D2115)*overallRate,MIN(2258,E2115)*overallRate),ROUND(MAX(IF($B2115="Non - avec lien de dépendance",0,MIN((0.75*E2115),1694)),MIN(E2115,(0.75*$D2115),1694)),2)),IF($B2115="Non - avec lien de dépendance",MIN(1129,E2115,$D2115)*overallRate,MIN(2258,E2115)*overallRate)))))</f>
        <v>Effectuez l’étape 1</v>
      </c>
      <c r="H2115" s="68" t="str">
        <f>IF(ISTEXT(overallRate),"Effectuez l’étape 1",IF($C2115="Yes","Use Step 2a) Weekly for employees on leave with pay",IF(OR(COUNT($D2115,F2115)&lt;&gt;2,overallRate=0),0,IF(revenueReduction&gt;0.3,MAX(IF($B2115="Oui - sans lien de dépendance",MIN(2258,F2115,$D2115)*overallRate,MIN(2258,F2115)*overallRate),ROUND(MAX(IF($B2115="Non - avec lien de dépendance",0,MIN((0.75*F2115),1694)),MIN(F2115,(0.75*$D2115),1694)),2)),IF($B2115="Non - avec lien de dépendance",MIN(1129,F2115,$D2115)*overallRate,MIN(2258,F2115)*overallRate)))))</f>
        <v>Effectuez l’étape 1</v>
      </c>
      <c r="I2115" s="3">
        <f t="shared" si="32"/>
        <v>0</v>
      </c>
    </row>
    <row r="2116" spans="7:9" x14ac:dyDescent="0.5">
      <c r="G2116" s="68" t="str">
        <f>IF(ISTEXT(overallRate),"Effectuez l’étape 1",IF($C2116="Yes","Use Step 2a) Weekly for employees on leave with pay",IF(OR(COUNT($D2116,E2116)&lt;&gt;2,overallRate=0),0,IF(revenueReduction&gt;0.3,MAX(IF($B2116="Oui - sans lien de dépendance",MIN(2258,E2116,$D2116)*overallRate,MIN(2258,E2116)*overallRate),ROUND(MAX(IF($B2116="Non - avec lien de dépendance",0,MIN((0.75*E2116),1694)),MIN(E2116,(0.75*$D2116),1694)),2)),IF($B2116="Non - avec lien de dépendance",MIN(1129,E2116,$D2116)*overallRate,MIN(2258,E2116)*overallRate)))))</f>
        <v>Effectuez l’étape 1</v>
      </c>
      <c r="H2116" s="68" t="str">
        <f>IF(ISTEXT(overallRate),"Effectuez l’étape 1",IF($C2116="Yes","Use Step 2a) Weekly for employees on leave with pay",IF(OR(COUNT($D2116,F2116)&lt;&gt;2,overallRate=0),0,IF(revenueReduction&gt;0.3,MAX(IF($B2116="Oui - sans lien de dépendance",MIN(2258,F2116,$D2116)*overallRate,MIN(2258,F2116)*overallRate),ROUND(MAX(IF($B2116="Non - avec lien de dépendance",0,MIN((0.75*F2116),1694)),MIN(F2116,(0.75*$D2116),1694)),2)),IF($B2116="Non - avec lien de dépendance",MIN(1129,F2116,$D2116)*overallRate,MIN(2258,F2116)*overallRate)))))</f>
        <v>Effectuez l’étape 1</v>
      </c>
      <c r="I2116" s="3">
        <f t="shared" si="32"/>
        <v>0</v>
      </c>
    </row>
    <row r="2117" spans="7:9" x14ac:dyDescent="0.5">
      <c r="G2117" s="68" t="str">
        <f>IF(ISTEXT(overallRate),"Effectuez l’étape 1",IF($C2117="Yes","Use Step 2a) Weekly for employees on leave with pay",IF(OR(COUNT($D2117,E2117)&lt;&gt;2,overallRate=0),0,IF(revenueReduction&gt;0.3,MAX(IF($B2117="Oui - sans lien de dépendance",MIN(2258,E2117,$D2117)*overallRate,MIN(2258,E2117)*overallRate),ROUND(MAX(IF($B2117="Non - avec lien de dépendance",0,MIN((0.75*E2117),1694)),MIN(E2117,(0.75*$D2117),1694)),2)),IF($B2117="Non - avec lien de dépendance",MIN(1129,E2117,$D2117)*overallRate,MIN(2258,E2117)*overallRate)))))</f>
        <v>Effectuez l’étape 1</v>
      </c>
      <c r="H2117" s="68" t="str">
        <f>IF(ISTEXT(overallRate),"Effectuez l’étape 1",IF($C2117="Yes","Use Step 2a) Weekly for employees on leave with pay",IF(OR(COUNT($D2117,F2117)&lt;&gt;2,overallRate=0),0,IF(revenueReduction&gt;0.3,MAX(IF($B2117="Oui - sans lien de dépendance",MIN(2258,F2117,$D2117)*overallRate,MIN(2258,F2117)*overallRate),ROUND(MAX(IF($B2117="Non - avec lien de dépendance",0,MIN((0.75*F2117),1694)),MIN(F2117,(0.75*$D2117),1694)),2)),IF($B2117="Non - avec lien de dépendance",MIN(1129,F2117,$D2117)*overallRate,MIN(2258,F2117)*overallRate)))))</f>
        <v>Effectuez l’étape 1</v>
      </c>
      <c r="I2117" s="3">
        <f t="shared" si="32"/>
        <v>0</v>
      </c>
    </row>
    <row r="2118" spans="7:9" x14ac:dyDescent="0.5">
      <c r="G2118" s="68" t="str">
        <f>IF(ISTEXT(overallRate),"Effectuez l’étape 1",IF($C2118="Yes","Use Step 2a) Weekly for employees on leave with pay",IF(OR(COUNT($D2118,E2118)&lt;&gt;2,overallRate=0),0,IF(revenueReduction&gt;0.3,MAX(IF($B2118="Oui - sans lien de dépendance",MIN(2258,E2118,$D2118)*overallRate,MIN(2258,E2118)*overallRate),ROUND(MAX(IF($B2118="Non - avec lien de dépendance",0,MIN((0.75*E2118),1694)),MIN(E2118,(0.75*$D2118),1694)),2)),IF($B2118="Non - avec lien de dépendance",MIN(1129,E2118,$D2118)*overallRate,MIN(2258,E2118)*overallRate)))))</f>
        <v>Effectuez l’étape 1</v>
      </c>
      <c r="H2118" s="68" t="str">
        <f>IF(ISTEXT(overallRate),"Effectuez l’étape 1",IF($C2118="Yes","Use Step 2a) Weekly for employees on leave with pay",IF(OR(COUNT($D2118,F2118)&lt;&gt;2,overallRate=0),0,IF(revenueReduction&gt;0.3,MAX(IF($B2118="Oui - sans lien de dépendance",MIN(2258,F2118,$D2118)*overallRate,MIN(2258,F2118)*overallRate),ROUND(MAX(IF($B2118="Non - avec lien de dépendance",0,MIN((0.75*F2118),1694)),MIN(F2118,(0.75*$D2118),1694)),2)),IF($B2118="Non - avec lien de dépendance",MIN(1129,F2118,$D2118)*overallRate,MIN(2258,F2118)*overallRate)))))</f>
        <v>Effectuez l’étape 1</v>
      </c>
      <c r="I2118" s="3">
        <f t="shared" si="32"/>
        <v>0</v>
      </c>
    </row>
    <row r="2119" spans="7:9" x14ac:dyDescent="0.5">
      <c r="G2119" s="68" t="str">
        <f>IF(ISTEXT(overallRate),"Effectuez l’étape 1",IF($C2119="Yes","Use Step 2a) Weekly for employees on leave with pay",IF(OR(COUNT($D2119,E2119)&lt;&gt;2,overallRate=0),0,IF(revenueReduction&gt;0.3,MAX(IF($B2119="Oui - sans lien de dépendance",MIN(2258,E2119,$D2119)*overallRate,MIN(2258,E2119)*overallRate),ROUND(MAX(IF($B2119="Non - avec lien de dépendance",0,MIN((0.75*E2119),1694)),MIN(E2119,(0.75*$D2119),1694)),2)),IF($B2119="Non - avec lien de dépendance",MIN(1129,E2119,$D2119)*overallRate,MIN(2258,E2119)*overallRate)))))</f>
        <v>Effectuez l’étape 1</v>
      </c>
      <c r="H2119" s="68" t="str">
        <f>IF(ISTEXT(overallRate),"Effectuez l’étape 1",IF($C2119="Yes","Use Step 2a) Weekly for employees on leave with pay",IF(OR(COUNT($D2119,F2119)&lt;&gt;2,overallRate=0),0,IF(revenueReduction&gt;0.3,MAX(IF($B2119="Oui - sans lien de dépendance",MIN(2258,F2119,$D2119)*overallRate,MIN(2258,F2119)*overallRate),ROUND(MAX(IF($B2119="Non - avec lien de dépendance",0,MIN((0.75*F2119),1694)),MIN(F2119,(0.75*$D2119),1694)),2)),IF($B2119="Non - avec lien de dépendance",MIN(1129,F2119,$D2119)*overallRate,MIN(2258,F2119)*overallRate)))))</f>
        <v>Effectuez l’étape 1</v>
      </c>
      <c r="I2119" s="3">
        <f t="shared" ref="I2119:I2182" si="33">IF(AND(COUNT(B2119:F2119)&gt;0,OR(COUNT(D2119:F2119)&lt;&gt;3,ISBLANK(B2119))),"Fill out all amounts",IF(COUNTIF(E2119:F2119,0)&gt;0,0,SUM(G2119:H2119)))</f>
        <v>0</v>
      </c>
    </row>
    <row r="2120" spans="7:9" x14ac:dyDescent="0.5">
      <c r="G2120" s="68" t="str">
        <f>IF(ISTEXT(overallRate),"Effectuez l’étape 1",IF($C2120="Yes","Use Step 2a) Weekly for employees on leave with pay",IF(OR(COUNT($D2120,E2120)&lt;&gt;2,overallRate=0),0,IF(revenueReduction&gt;0.3,MAX(IF($B2120="Oui - sans lien de dépendance",MIN(2258,E2120,$D2120)*overallRate,MIN(2258,E2120)*overallRate),ROUND(MAX(IF($B2120="Non - avec lien de dépendance",0,MIN((0.75*E2120),1694)),MIN(E2120,(0.75*$D2120),1694)),2)),IF($B2120="Non - avec lien de dépendance",MIN(1129,E2120,$D2120)*overallRate,MIN(2258,E2120)*overallRate)))))</f>
        <v>Effectuez l’étape 1</v>
      </c>
      <c r="H2120" s="68" t="str">
        <f>IF(ISTEXT(overallRate),"Effectuez l’étape 1",IF($C2120="Yes","Use Step 2a) Weekly for employees on leave with pay",IF(OR(COUNT($D2120,F2120)&lt;&gt;2,overallRate=0),0,IF(revenueReduction&gt;0.3,MAX(IF($B2120="Oui - sans lien de dépendance",MIN(2258,F2120,$D2120)*overallRate,MIN(2258,F2120)*overallRate),ROUND(MAX(IF($B2120="Non - avec lien de dépendance",0,MIN((0.75*F2120),1694)),MIN(F2120,(0.75*$D2120),1694)),2)),IF($B2120="Non - avec lien de dépendance",MIN(1129,F2120,$D2120)*overallRate,MIN(2258,F2120)*overallRate)))))</f>
        <v>Effectuez l’étape 1</v>
      </c>
      <c r="I2120" s="3">
        <f t="shared" si="33"/>
        <v>0</v>
      </c>
    </row>
    <row r="2121" spans="7:9" x14ac:dyDescent="0.5">
      <c r="G2121" s="68" t="str">
        <f>IF(ISTEXT(overallRate),"Effectuez l’étape 1",IF($C2121="Yes","Use Step 2a) Weekly for employees on leave with pay",IF(OR(COUNT($D2121,E2121)&lt;&gt;2,overallRate=0),0,IF(revenueReduction&gt;0.3,MAX(IF($B2121="Oui - sans lien de dépendance",MIN(2258,E2121,$D2121)*overallRate,MIN(2258,E2121)*overallRate),ROUND(MAX(IF($B2121="Non - avec lien de dépendance",0,MIN((0.75*E2121),1694)),MIN(E2121,(0.75*$D2121),1694)),2)),IF($B2121="Non - avec lien de dépendance",MIN(1129,E2121,$D2121)*overallRate,MIN(2258,E2121)*overallRate)))))</f>
        <v>Effectuez l’étape 1</v>
      </c>
      <c r="H2121" s="68" t="str">
        <f>IF(ISTEXT(overallRate),"Effectuez l’étape 1",IF($C2121="Yes","Use Step 2a) Weekly for employees on leave with pay",IF(OR(COUNT($D2121,F2121)&lt;&gt;2,overallRate=0),0,IF(revenueReduction&gt;0.3,MAX(IF($B2121="Oui - sans lien de dépendance",MIN(2258,F2121,$D2121)*overallRate,MIN(2258,F2121)*overallRate),ROUND(MAX(IF($B2121="Non - avec lien de dépendance",0,MIN((0.75*F2121),1694)),MIN(F2121,(0.75*$D2121),1694)),2)),IF($B2121="Non - avec lien de dépendance",MIN(1129,F2121,$D2121)*overallRate,MIN(2258,F2121)*overallRate)))))</f>
        <v>Effectuez l’étape 1</v>
      </c>
      <c r="I2121" s="3">
        <f t="shared" si="33"/>
        <v>0</v>
      </c>
    </row>
    <row r="2122" spans="7:9" x14ac:dyDescent="0.5">
      <c r="G2122" s="68" t="str">
        <f>IF(ISTEXT(overallRate),"Effectuez l’étape 1",IF($C2122="Yes","Use Step 2a) Weekly for employees on leave with pay",IF(OR(COUNT($D2122,E2122)&lt;&gt;2,overallRate=0),0,IF(revenueReduction&gt;0.3,MAX(IF($B2122="Oui - sans lien de dépendance",MIN(2258,E2122,$D2122)*overallRate,MIN(2258,E2122)*overallRate),ROUND(MAX(IF($B2122="Non - avec lien de dépendance",0,MIN((0.75*E2122),1694)),MIN(E2122,(0.75*$D2122),1694)),2)),IF($B2122="Non - avec lien de dépendance",MIN(1129,E2122,$D2122)*overallRate,MIN(2258,E2122)*overallRate)))))</f>
        <v>Effectuez l’étape 1</v>
      </c>
      <c r="H2122" s="68" t="str">
        <f>IF(ISTEXT(overallRate),"Effectuez l’étape 1",IF($C2122="Yes","Use Step 2a) Weekly for employees on leave with pay",IF(OR(COUNT($D2122,F2122)&lt;&gt;2,overallRate=0),0,IF(revenueReduction&gt;0.3,MAX(IF($B2122="Oui - sans lien de dépendance",MIN(2258,F2122,$D2122)*overallRate,MIN(2258,F2122)*overallRate),ROUND(MAX(IF($B2122="Non - avec lien de dépendance",0,MIN((0.75*F2122),1694)),MIN(F2122,(0.75*$D2122),1694)),2)),IF($B2122="Non - avec lien de dépendance",MIN(1129,F2122,$D2122)*overallRate,MIN(2258,F2122)*overallRate)))))</f>
        <v>Effectuez l’étape 1</v>
      </c>
      <c r="I2122" s="3">
        <f t="shared" si="33"/>
        <v>0</v>
      </c>
    </row>
    <row r="2123" spans="7:9" x14ac:dyDescent="0.5">
      <c r="G2123" s="68" t="str">
        <f>IF(ISTEXT(overallRate),"Effectuez l’étape 1",IF($C2123="Yes","Use Step 2a) Weekly for employees on leave with pay",IF(OR(COUNT($D2123,E2123)&lt;&gt;2,overallRate=0),0,IF(revenueReduction&gt;0.3,MAX(IF($B2123="Oui - sans lien de dépendance",MIN(2258,E2123,$D2123)*overallRate,MIN(2258,E2123)*overallRate),ROUND(MAX(IF($B2123="Non - avec lien de dépendance",0,MIN((0.75*E2123),1694)),MIN(E2123,(0.75*$D2123),1694)),2)),IF($B2123="Non - avec lien de dépendance",MIN(1129,E2123,$D2123)*overallRate,MIN(2258,E2123)*overallRate)))))</f>
        <v>Effectuez l’étape 1</v>
      </c>
      <c r="H2123" s="68" t="str">
        <f>IF(ISTEXT(overallRate),"Effectuez l’étape 1",IF($C2123="Yes","Use Step 2a) Weekly for employees on leave with pay",IF(OR(COUNT($D2123,F2123)&lt;&gt;2,overallRate=0),0,IF(revenueReduction&gt;0.3,MAX(IF($B2123="Oui - sans lien de dépendance",MIN(2258,F2123,$D2123)*overallRate,MIN(2258,F2123)*overallRate),ROUND(MAX(IF($B2123="Non - avec lien de dépendance",0,MIN((0.75*F2123),1694)),MIN(F2123,(0.75*$D2123),1694)),2)),IF($B2123="Non - avec lien de dépendance",MIN(1129,F2123,$D2123)*overallRate,MIN(2258,F2123)*overallRate)))))</f>
        <v>Effectuez l’étape 1</v>
      </c>
      <c r="I2123" s="3">
        <f t="shared" si="33"/>
        <v>0</v>
      </c>
    </row>
    <row r="2124" spans="7:9" x14ac:dyDescent="0.5">
      <c r="G2124" s="68" t="str">
        <f>IF(ISTEXT(overallRate),"Effectuez l’étape 1",IF($C2124="Yes","Use Step 2a) Weekly for employees on leave with pay",IF(OR(COUNT($D2124,E2124)&lt;&gt;2,overallRate=0),0,IF(revenueReduction&gt;0.3,MAX(IF($B2124="Oui - sans lien de dépendance",MIN(2258,E2124,$D2124)*overallRate,MIN(2258,E2124)*overallRate),ROUND(MAX(IF($B2124="Non - avec lien de dépendance",0,MIN((0.75*E2124),1694)),MIN(E2124,(0.75*$D2124),1694)),2)),IF($B2124="Non - avec lien de dépendance",MIN(1129,E2124,$D2124)*overallRate,MIN(2258,E2124)*overallRate)))))</f>
        <v>Effectuez l’étape 1</v>
      </c>
      <c r="H2124" s="68" t="str">
        <f>IF(ISTEXT(overallRate),"Effectuez l’étape 1",IF($C2124="Yes","Use Step 2a) Weekly for employees on leave with pay",IF(OR(COUNT($D2124,F2124)&lt;&gt;2,overallRate=0),0,IF(revenueReduction&gt;0.3,MAX(IF($B2124="Oui - sans lien de dépendance",MIN(2258,F2124,$D2124)*overallRate,MIN(2258,F2124)*overallRate),ROUND(MAX(IF($B2124="Non - avec lien de dépendance",0,MIN((0.75*F2124),1694)),MIN(F2124,(0.75*$D2124),1694)),2)),IF($B2124="Non - avec lien de dépendance",MIN(1129,F2124,$D2124)*overallRate,MIN(2258,F2124)*overallRate)))))</f>
        <v>Effectuez l’étape 1</v>
      </c>
      <c r="I2124" s="3">
        <f t="shared" si="33"/>
        <v>0</v>
      </c>
    </row>
    <row r="2125" spans="7:9" x14ac:dyDescent="0.5">
      <c r="G2125" s="68" t="str">
        <f>IF(ISTEXT(overallRate),"Effectuez l’étape 1",IF($C2125="Yes","Use Step 2a) Weekly for employees on leave with pay",IF(OR(COUNT($D2125,E2125)&lt;&gt;2,overallRate=0),0,IF(revenueReduction&gt;0.3,MAX(IF($B2125="Oui - sans lien de dépendance",MIN(2258,E2125,$D2125)*overallRate,MIN(2258,E2125)*overallRate),ROUND(MAX(IF($B2125="Non - avec lien de dépendance",0,MIN((0.75*E2125),1694)),MIN(E2125,(0.75*$D2125),1694)),2)),IF($B2125="Non - avec lien de dépendance",MIN(1129,E2125,$D2125)*overallRate,MIN(2258,E2125)*overallRate)))))</f>
        <v>Effectuez l’étape 1</v>
      </c>
      <c r="H2125" s="68" t="str">
        <f>IF(ISTEXT(overallRate),"Effectuez l’étape 1",IF($C2125="Yes","Use Step 2a) Weekly for employees on leave with pay",IF(OR(COUNT($D2125,F2125)&lt;&gt;2,overallRate=0),0,IF(revenueReduction&gt;0.3,MAX(IF($B2125="Oui - sans lien de dépendance",MIN(2258,F2125,$D2125)*overallRate,MIN(2258,F2125)*overallRate),ROUND(MAX(IF($B2125="Non - avec lien de dépendance",0,MIN((0.75*F2125),1694)),MIN(F2125,(0.75*$D2125),1694)),2)),IF($B2125="Non - avec lien de dépendance",MIN(1129,F2125,$D2125)*overallRate,MIN(2258,F2125)*overallRate)))))</f>
        <v>Effectuez l’étape 1</v>
      </c>
      <c r="I2125" s="3">
        <f t="shared" si="33"/>
        <v>0</v>
      </c>
    </row>
    <row r="2126" spans="7:9" x14ac:dyDescent="0.5">
      <c r="G2126" s="68" t="str">
        <f>IF(ISTEXT(overallRate),"Effectuez l’étape 1",IF($C2126="Yes","Use Step 2a) Weekly for employees on leave with pay",IF(OR(COUNT($D2126,E2126)&lt;&gt;2,overallRate=0),0,IF(revenueReduction&gt;0.3,MAX(IF($B2126="Oui - sans lien de dépendance",MIN(2258,E2126,$D2126)*overallRate,MIN(2258,E2126)*overallRate),ROUND(MAX(IF($B2126="Non - avec lien de dépendance",0,MIN((0.75*E2126),1694)),MIN(E2126,(0.75*$D2126),1694)),2)),IF($B2126="Non - avec lien de dépendance",MIN(1129,E2126,$D2126)*overallRate,MIN(2258,E2126)*overallRate)))))</f>
        <v>Effectuez l’étape 1</v>
      </c>
      <c r="H2126" s="68" t="str">
        <f>IF(ISTEXT(overallRate),"Effectuez l’étape 1",IF($C2126="Yes","Use Step 2a) Weekly for employees on leave with pay",IF(OR(COUNT($D2126,F2126)&lt;&gt;2,overallRate=0),0,IF(revenueReduction&gt;0.3,MAX(IF($B2126="Oui - sans lien de dépendance",MIN(2258,F2126,$D2126)*overallRate,MIN(2258,F2126)*overallRate),ROUND(MAX(IF($B2126="Non - avec lien de dépendance",0,MIN((0.75*F2126),1694)),MIN(F2126,(0.75*$D2126),1694)),2)),IF($B2126="Non - avec lien de dépendance",MIN(1129,F2126,$D2126)*overallRate,MIN(2258,F2126)*overallRate)))))</f>
        <v>Effectuez l’étape 1</v>
      </c>
      <c r="I2126" s="3">
        <f t="shared" si="33"/>
        <v>0</v>
      </c>
    </row>
    <row r="2127" spans="7:9" x14ac:dyDescent="0.5">
      <c r="G2127" s="68" t="str">
        <f>IF(ISTEXT(overallRate),"Effectuez l’étape 1",IF($C2127="Yes","Use Step 2a) Weekly for employees on leave with pay",IF(OR(COUNT($D2127,E2127)&lt;&gt;2,overallRate=0),0,IF(revenueReduction&gt;0.3,MAX(IF($B2127="Oui - sans lien de dépendance",MIN(2258,E2127,$D2127)*overallRate,MIN(2258,E2127)*overallRate),ROUND(MAX(IF($B2127="Non - avec lien de dépendance",0,MIN((0.75*E2127),1694)),MIN(E2127,(0.75*$D2127),1694)),2)),IF($B2127="Non - avec lien de dépendance",MIN(1129,E2127,$D2127)*overallRate,MIN(2258,E2127)*overallRate)))))</f>
        <v>Effectuez l’étape 1</v>
      </c>
      <c r="H2127" s="68" t="str">
        <f>IF(ISTEXT(overallRate),"Effectuez l’étape 1",IF($C2127="Yes","Use Step 2a) Weekly for employees on leave with pay",IF(OR(COUNT($D2127,F2127)&lt;&gt;2,overallRate=0),0,IF(revenueReduction&gt;0.3,MAX(IF($B2127="Oui - sans lien de dépendance",MIN(2258,F2127,$D2127)*overallRate,MIN(2258,F2127)*overallRate),ROUND(MAX(IF($B2127="Non - avec lien de dépendance",0,MIN((0.75*F2127),1694)),MIN(F2127,(0.75*$D2127),1694)),2)),IF($B2127="Non - avec lien de dépendance",MIN(1129,F2127,$D2127)*overallRate,MIN(2258,F2127)*overallRate)))))</f>
        <v>Effectuez l’étape 1</v>
      </c>
      <c r="I2127" s="3">
        <f t="shared" si="33"/>
        <v>0</v>
      </c>
    </row>
    <row r="2128" spans="7:9" x14ac:dyDescent="0.5">
      <c r="G2128" s="68" t="str">
        <f>IF(ISTEXT(overallRate),"Effectuez l’étape 1",IF($C2128="Yes","Use Step 2a) Weekly for employees on leave with pay",IF(OR(COUNT($D2128,E2128)&lt;&gt;2,overallRate=0),0,IF(revenueReduction&gt;0.3,MAX(IF($B2128="Oui - sans lien de dépendance",MIN(2258,E2128,$D2128)*overallRate,MIN(2258,E2128)*overallRate),ROUND(MAX(IF($B2128="Non - avec lien de dépendance",0,MIN((0.75*E2128),1694)),MIN(E2128,(0.75*$D2128),1694)),2)),IF($B2128="Non - avec lien de dépendance",MIN(1129,E2128,$D2128)*overallRate,MIN(2258,E2128)*overallRate)))))</f>
        <v>Effectuez l’étape 1</v>
      </c>
      <c r="H2128" s="68" t="str">
        <f>IF(ISTEXT(overallRate),"Effectuez l’étape 1",IF($C2128="Yes","Use Step 2a) Weekly for employees on leave with pay",IF(OR(COUNT($D2128,F2128)&lt;&gt;2,overallRate=0),0,IF(revenueReduction&gt;0.3,MAX(IF($B2128="Oui - sans lien de dépendance",MIN(2258,F2128,$D2128)*overallRate,MIN(2258,F2128)*overallRate),ROUND(MAX(IF($B2128="Non - avec lien de dépendance",0,MIN((0.75*F2128),1694)),MIN(F2128,(0.75*$D2128),1694)),2)),IF($B2128="Non - avec lien de dépendance",MIN(1129,F2128,$D2128)*overallRate,MIN(2258,F2128)*overallRate)))))</f>
        <v>Effectuez l’étape 1</v>
      </c>
      <c r="I2128" s="3">
        <f t="shared" si="33"/>
        <v>0</v>
      </c>
    </row>
    <row r="2129" spans="7:9" x14ac:dyDescent="0.5">
      <c r="G2129" s="68" t="str">
        <f>IF(ISTEXT(overallRate),"Effectuez l’étape 1",IF($C2129="Yes","Use Step 2a) Weekly for employees on leave with pay",IF(OR(COUNT($D2129,E2129)&lt;&gt;2,overallRate=0),0,IF(revenueReduction&gt;0.3,MAX(IF($B2129="Oui - sans lien de dépendance",MIN(2258,E2129,$D2129)*overallRate,MIN(2258,E2129)*overallRate),ROUND(MAX(IF($B2129="Non - avec lien de dépendance",0,MIN((0.75*E2129),1694)),MIN(E2129,(0.75*$D2129),1694)),2)),IF($B2129="Non - avec lien de dépendance",MIN(1129,E2129,$D2129)*overallRate,MIN(2258,E2129)*overallRate)))))</f>
        <v>Effectuez l’étape 1</v>
      </c>
      <c r="H2129" s="68" t="str">
        <f>IF(ISTEXT(overallRate),"Effectuez l’étape 1",IF($C2129="Yes","Use Step 2a) Weekly for employees on leave with pay",IF(OR(COUNT($D2129,F2129)&lt;&gt;2,overallRate=0),0,IF(revenueReduction&gt;0.3,MAX(IF($B2129="Oui - sans lien de dépendance",MIN(2258,F2129,$D2129)*overallRate,MIN(2258,F2129)*overallRate),ROUND(MAX(IF($B2129="Non - avec lien de dépendance",0,MIN((0.75*F2129),1694)),MIN(F2129,(0.75*$D2129),1694)),2)),IF($B2129="Non - avec lien de dépendance",MIN(1129,F2129,$D2129)*overallRate,MIN(2258,F2129)*overallRate)))))</f>
        <v>Effectuez l’étape 1</v>
      </c>
      <c r="I2129" s="3">
        <f t="shared" si="33"/>
        <v>0</v>
      </c>
    </row>
    <row r="2130" spans="7:9" x14ac:dyDescent="0.5">
      <c r="G2130" s="68" t="str">
        <f>IF(ISTEXT(overallRate),"Effectuez l’étape 1",IF($C2130="Yes","Use Step 2a) Weekly for employees on leave with pay",IF(OR(COUNT($D2130,E2130)&lt;&gt;2,overallRate=0),0,IF(revenueReduction&gt;0.3,MAX(IF($B2130="Oui - sans lien de dépendance",MIN(2258,E2130,$D2130)*overallRate,MIN(2258,E2130)*overallRate),ROUND(MAX(IF($B2130="Non - avec lien de dépendance",0,MIN((0.75*E2130),1694)),MIN(E2130,(0.75*$D2130),1694)),2)),IF($B2130="Non - avec lien de dépendance",MIN(1129,E2130,$D2130)*overallRate,MIN(2258,E2130)*overallRate)))))</f>
        <v>Effectuez l’étape 1</v>
      </c>
      <c r="H2130" s="68" t="str">
        <f>IF(ISTEXT(overallRate),"Effectuez l’étape 1",IF($C2130="Yes","Use Step 2a) Weekly for employees on leave with pay",IF(OR(COUNT($D2130,F2130)&lt;&gt;2,overallRate=0),0,IF(revenueReduction&gt;0.3,MAX(IF($B2130="Oui - sans lien de dépendance",MIN(2258,F2130,$D2130)*overallRate,MIN(2258,F2130)*overallRate),ROUND(MAX(IF($B2130="Non - avec lien de dépendance",0,MIN((0.75*F2130),1694)),MIN(F2130,(0.75*$D2130),1694)),2)),IF($B2130="Non - avec lien de dépendance",MIN(1129,F2130,$D2130)*overallRate,MIN(2258,F2130)*overallRate)))))</f>
        <v>Effectuez l’étape 1</v>
      </c>
      <c r="I2130" s="3">
        <f t="shared" si="33"/>
        <v>0</v>
      </c>
    </row>
    <row r="2131" spans="7:9" x14ac:dyDescent="0.5">
      <c r="G2131" s="68" t="str">
        <f>IF(ISTEXT(overallRate),"Effectuez l’étape 1",IF($C2131="Yes","Use Step 2a) Weekly for employees on leave with pay",IF(OR(COUNT($D2131,E2131)&lt;&gt;2,overallRate=0),0,IF(revenueReduction&gt;0.3,MAX(IF($B2131="Oui - sans lien de dépendance",MIN(2258,E2131,$D2131)*overallRate,MIN(2258,E2131)*overallRate),ROUND(MAX(IF($B2131="Non - avec lien de dépendance",0,MIN((0.75*E2131),1694)),MIN(E2131,(0.75*$D2131),1694)),2)),IF($B2131="Non - avec lien de dépendance",MIN(1129,E2131,$D2131)*overallRate,MIN(2258,E2131)*overallRate)))))</f>
        <v>Effectuez l’étape 1</v>
      </c>
      <c r="H2131" s="68" t="str">
        <f>IF(ISTEXT(overallRate),"Effectuez l’étape 1",IF($C2131="Yes","Use Step 2a) Weekly for employees on leave with pay",IF(OR(COUNT($D2131,F2131)&lt;&gt;2,overallRate=0),0,IF(revenueReduction&gt;0.3,MAX(IF($B2131="Oui - sans lien de dépendance",MIN(2258,F2131,$D2131)*overallRate,MIN(2258,F2131)*overallRate),ROUND(MAX(IF($B2131="Non - avec lien de dépendance",0,MIN((0.75*F2131),1694)),MIN(F2131,(0.75*$D2131),1694)),2)),IF($B2131="Non - avec lien de dépendance",MIN(1129,F2131,$D2131)*overallRate,MIN(2258,F2131)*overallRate)))))</f>
        <v>Effectuez l’étape 1</v>
      </c>
      <c r="I2131" s="3">
        <f t="shared" si="33"/>
        <v>0</v>
      </c>
    </row>
    <row r="2132" spans="7:9" x14ac:dyDescent="0.5">
      <c r="G2132" s="68" t="str">
        <f>IF(ISTEXT(overallRate),"Effectuez l’étape 1",IF($C2132="Yes","Use Step 2a) Weekly for employees on leave with pay",IF(OR(COUNT($D2132,E2132)&lt;&gt;2,overallRate=0),0,IF(revenueReduction&gt;0.3,MAX(IF($B2132="Oui - sans lien de dépendance",MIN(2258,E2132,$D2132)*overallRate,MIN(2258,E2132)*overallRate),ROUND(MAX(IF($B2132="Non - avec lien de dépendance",0,MIN((0.75*E2132),1694)),MIN(E2132,(0.75*$D2132),1694)),2)),IF($B2132="Non - avec lien de dépendance",MIN(1129,E2132,$D2132)*overallRate,MIN(2258,E2132)*overallRate)))))</f>
        <v>Effectuez l’étape 1</v>
      </c>
      <c r="H2132" s="68" t="str">
        <f>IF(ISTEXT(overallRate),"Effectuez l’étape 1",IF($C2132="Yes","Use Step 2a) Weekly for employees on leave with pay",IF(OR(COUNT($D2132,F2132)&lt;&gt;2,overallRate=0),0,IF(revenueReduction&gt;0.3,MAX(IF($B2132="Oui - sans lien de dépendance",MIN(2258,F2132,$D2132)*overallRate,MIN(2258,F2132)*overallRate),ROUND(MAX(IF($B2132="Non - avec lien de dépendance",0,MIN((0.75*F2132),1694)),MIN(F2132,(0.75*$D2132),1694)),2)),IF($B2132="Non - avec lien de dépendance",MIN(1129,F2132,$D2132)*overallRate,MIN(2258,F2132)*overallRate)))))</f>
        <v>Effectuez l’étape 1</v>
      </c>
      <c r="I2132" s="3">
        <f t="shared" si="33"/>
        <v>0</v>
      </c>
    </row>
    <row r="2133" spans="7:9" x14ac:dyDescent="0.5">
      <c r="G2133" s="68" t="str">
        <f>IF(ISTEXT(overallRate),"Effectuez l’étape 1",IF($C2133="Yes","Use Step 2a) Weekly for employees on leave with pay",IF(OR(COUNT($D2133,E2133)&lt;&gt;2,overallRate=0),0,IF(revenueReduction&gt;0.3,MAX(IF($B2133="Oui - sans lien de dépendance",MIN(2258,E2133,$D2133)*overallRate,MIN(2258,E2133)*overallRate),ROUND(MAX(IF($B2133="Non - avec lien de dépendance",0,MIN((0.75*E2133),1694)),MIN(E2133,(0.75*$D2133),1694)),2)),IF($B2133="Non - avec lien de dépendance",MIN(1129,E2133,$D2133)*overallRate,MIN(2258,E2133)*overallRate)))))</f>
        <v>Effectuez l’étape 1</v>
      </c>
      <c r="H2133" s="68" t="str">
        <f>IF(ISTEXT(overallRate),"Effectuez l’étape 1",IF($C2133="Yes","Use Step 2a) Weekly for employees on leave with pay",IF(OR(COUNT($D2133,F2133)&lt;&gt;2,overallRate=0),0,IF(revenueReduction&gt;0.3,MAX(IF($B2133="Oui - sans lien de dépendance",MIN(2258,F2133,$D2133)*overallRate,MIN(2258,F2133)*overallRate),ROUND(MAX(IF($B2133="Non - avec lien de dépendance",0,MIN((0.75*F2133),1694)),MIN(F2133,(0.75*$D2133),1694)),2)),IF($B2133="Non - avec lien de dépendance",MIN(1129,F2133,$D2133)*overallRate,MIN(2258,F2133)*overallRate)))))</f>
        <v>Effectuez l’étape 1</v>
      </c>
      <c r="I2133" s="3">
        <f t="shared" si="33"/>
        <v>0</v>
      </c>
    </row>
    <row r="2134" spans="7:9" x14ac:dyDescent="0.5">
      <c r="G2134" s="68" t="str">
        <f>IF(ISTEXT(overallRate),"Effectuez l’étape 1",IF($C2134="Yes","Use Step 2a) Weekly for employees on leave with pay",IF(OR(COUNT($D2134,E2134)&lt;&gt;2,overallRate=0),0,IF(revenueReduction&gt;0.3,MAX(IF($B2134="Oui - sans lien de dépendance",MIN(2258,E2134,$D2134)*overallRate,MIN(2258,E2134)*overallRate),ROUND(MAX(IF($B2134="Non - avec lien de dépendance",0,MIN((0.75*E2134),1694)),MIN(E2134,(0.75*$D2134),1694)),2)),IF($B2134="Non - avec lien de dépendance",MIN(1129,E2134,$D2134)*overallRate,MIN(2258,E2134)*overallRate)))))</f>
        <v>Effectuez l’étape 1</v>
      </c>
      <c r="H2134" s="68" t="str">
        <f>IF(ISTEXT(overallRate),"Effectuez l’étape 1",IF($C2134="Yes","Use Step 2a) Weekly for employees on leave with pay",IF(OR(COUNT($D2134,F2134)&lt;&gt;2,overallRate=0),0,IF(revenueReduction&gt;0.3,MAX(IF($B2134="Oui - sans lien de dépendance",MIN(2258,F2134,$D2134)*overallRate,MIN(2258,F2134)*overallRate),ROUND(MAX(IF($B2134="Non - avec lien de dépendance",0,MIN((0.75*F2134),1694)),MIN(F2134,(0.75*$D2134),1694)),2)),IF($B2134="Non - avec lien de dépendance",MIN(1129,F2134,$D2134)*overallRate,MIN(2258,F2134)*overallRate)))))</f>
        <v>Effectuez l’étape 1</v>
      </c>
      <c r="I2134" s="3">
        <f t="shared" si="33"/>
        <v>0</v>
      </c>
    </row>
    <row r="2135" spans="7:9" x14ac:dyDescent="0.5">
      <c r="G2135" s="68" t="str">
        <f>IF(ISTEXT(overallRate),"Effectuez l’étape 1",IF($C2135="Yes","Use Step 2a) Weekly for employees on leave with pay",IF(OR(COUNT($D2135,E2135)&lt;&gt;2,overallRate=0),0,IF(revenueReduction&gt;0.3,MAX(IF($B2135="Oui - sans lien de dépendance",MIN(2258,E2135,$D2135)*overallRate,MIN(2258,E2135)*overallRate),ROUND(MAX(IF($B2135="Non - avec lien de dépendance",0,MIN((0.75*E2135),1694)),MIN(E2135,(0.75*$D2135),1694)),2)),IF($B2135="Non - avec lien de dépendance",MIN(1129,E2135,$D2135)*overallRate,MIN(2258,E2135)*overallRate)))))</f>
        <v>Effectuez l’étape 1</v>
      </c>
      <c r="H2135" s="68" t="str">
        <f>IF(ISTEXT(overallRate),"Effectuez l’étape 1",IF($C2135="Yes","Use Step 2a) Weekly for employees on leave with pay",IF(OR(COUNT($D2135,F2135)&lt;&gt;2,overallRate=0),0,IF(revenueReduction&gt;0.3,MAX(IF($B2135="Oui - sans lien de dépendance",MIN(2258,F2135,$D2135)*overallRate,MIN(2258,F2135)*overallRate),ROUND(MAX(IF($B2135="Non - avec lien de dépendance",0,MIN((0.75*F2135),1694)),MIN(F2135,(0.75*$D2135),1694)),2)),IF($B2135="Non - avec lien de dépendance",MIN(1129,F2135,$D2135)*overallRate,MIN(2258,F2135)*overallRate)))))</f>
        <v>Effectuez l’étape 1</v>
      </c>
      <c r="I2135" s="3">
        <f t="shared" si="33"/>
        <v>0</v>
      </c>
    </row>
    <row r="2136" spans="7:9" x14ac:dyDescent="0.5">
      <c r="G2136" s="68" t="str">
        <f>IF(ISTEXT(overallRate),"Effectuez l’étape 1",IF($C2136="Yes","Use Step 2a) Weekly for employees on leave with pay",IF(OR(COUNT($D2136,E2136)&lt;&gt;2,overallRate=0),0,IF(revenueReduction&gt;0.3,MAX(IF($B2136="Oui - sans lien de dépendance",MIN(2258,E2136,$D2136)*overallRate,MIN(2258,E2136)*overallRate),ROUND(MAX(IF($B2136="Non - avec lien de dépendance",0,MIN((0.75*E2136),1694)),MIN(E2136,(0.75*$D2136),1694)),2)),IF($B2136="Non - avec lien de dépendance",MIN(1129,E2136,$D2136)*overallRate,MIN(2258,E2136)*overallRate)))))</f>
        <v>Effectuez l’étape 1</v>
      </c>
      <c r="H2136" s="68" t="str">
        <f>IF(ISTEXT(overallRate),"Effectuez l’étape 1",IF($C2136="Yes","Use Step 2a) Weekly for employees on leave with pay",IF(OR(COUNT($D2136,F2136)&lt;&gt;2,overallRate=0),0,IF(revenueReduction&gt;0.3,MAX(IF($B2136="Oui - sans lien de dépendance",MIN(2258,F2136,$D2136)*overallRate,MIN(2258,F2136)*overallRate),ROUND(MAX(IF($B2136="Non - avec lien de dépendance",0,MIN((0.75*F2136),1694)),MIN(F2136,(0.75*$D2136),1694)),2)),IF($B2136="Non - avec lien de dépendance",MIN(1129,F2136,$D2136)*overallRate,MIN(2258,F2136)*overallRate)))))</f>
        <v>Effectuez l’étape 1</v>
      </c>
      <c r="I2136" s="3">
        <f t="shared" si="33"/>
        <v>0</v>
      </c>
    </row>
    <row r="2137" spans="7:9" x14ac:dyDescent="0.5">
      <c r="G2137" s="68" t="str">
        <f>IF(ISTEXT(overallRate),"Effectuez l’étape 1",IF($C2137="Yes","Use Step 2a) Weekly for employees on leave with pay",IF(OR(COUNT($D2137,E2137)&lt;&gt;2,overallRate=0),0,IF(revenueReduction&gt;0.3,MAX(IF($B2137="Oui - sans lien de dépendance",MIN(2258,E2137,$D2137)*overallRate,MIN(2258,E2137)*overallRate),ROUND(MAX(IF($B2137="Non - avec lien de dépendance",0,MIN((0.75*E2137),1694)),MIN(E2137,(0.75*$D2137),1694)),2)),IF($B2137="Non - avec lien de dépendance",MIN(1129,E2137,$D2137)*overallRate,MIN(2258,E2137)*overallRate)))))</f>
        <v>Effectuez l’étape 1</v>
      </c>
      <c r="H2137" s="68" t="str">
        <f>IF(ISTEXT(overallRate),"Effectuez l’étape 1",IF($C2137="Yes","Use Step 2a) Weekly for employees on leave with pay",IF(OR(COUNT($D2137,F2137)&lt;&gt;2,overallRate=0),0,IF(revenueReduction&gt;0.3,MAX(IF($B2137="Oui - sans lien de dépendance",MIN(2258,F2137,$D2137)*overallRate,MIN(2258,F2137)*overallRate),ROUND(MAX(IF($B2137="Non - avec lien de dépendance",0,MIN((0.75*F2137),1694)),MIN(F2137,(0.75*$D2137),1694)),2)),IF($B2137="Non - avec lien de dépendance",MIN(1129,F2137,$D2137)*overallRate,MIN(2258,F2137)*overallRate)))))</f>
        <v>Effectuez l’étape 1</v>
      </c>
      <c r="I2137" s="3">
        <f t="shared" si="33"/>
        <v>0</v>
      </c>
    </row>
    <row r="2138" spans="7:9" x14ac:dyDescent="0.5">
      <c r="G2138" s="68" t="str">
        <f>IF(ISTEXT(overallRate),"Effectuez l’étape 1",IF($C2138="Yes","Use Step 2a) Weekly for employees on leave with pay",IF(OR(COUNT($D2138,E2138)&lt;&gt;2,overallRate=0),0,IF(revenueReduction&gt;0.3,MAX(IF($B2138="Oui - sans lien de dépendance",MIN(2258,E2138,$D2138)*overallRate,MIN(2258,E2138)*overallRate),ROUND(MAX(IF($B2138="Non - avec lien de dépendance",0,MIN((0.75*E2138),1694)),MIN(E2138,(0.75*$D2138),1694)),2)),IF($B2138="Non - avec lien de dépendance",MIN(1129,E2138,$D2138)*overallRate,MIN(2258,E2138)*overallRate)))))</f>
        <v>Effectuez l’étape 1</v>
      </c>
      <c r="H2138" s="68" t="str">
        <f>IF(ISTEXT(overallRate),"Effectuez l’étape 1",IF($C2138="Yes","Use Step 2a) Weekly for employees on leave with pay",IF(OR(COUNT($D2138,F2138)&lt;&gt;2,overallRate=0),0,IF(revenueReduction&gt;0.3,MAX(IF($B2138="Oui - sans lien de dépendance",MIN(2258,F2138,$D2138)*overallRate,MIN(2258,F2138)*overallRate),ROUND(MAX(IF($B2138="Non - avec lien de dépendance",0,MIN((0.75*F2138),1694)),MIN(F2138,(0.75*$D2138),1694)),2)),IF($B2138="Non - avec lien de dépendance",MIN(1129,F2138,$D2138)*overallRate,MIN(2258,F2138)*overallRate)))))</f>
        <v>Effectuez l’étape 1</v>
      </c>
      <c r="I2138" s="3">
        <f t="shared" si="33"/>
        <v>0</v>
      </c>
    </row>
    <row r="2139" spans="7:9" x14ac:dyDescent="0.5">
      <c r="G2139" s="68" t="str">
        <f>IF(ISTEXT(overallRate),"Effectuez l’étape 1",IF($C2139="Yes","Use Step 2a) Weekly for employees on leave with pay",IF(OR(COUNT($D2139,E2139)&lt;&gt;2,overallRate=0),0,IF(revenueReduction&gt;0.3,MAX(IF($B2139="Oui - sans lien de dépendance",MIN(2258,E2139,$D2139)*overallRate,MIN(2258,E2139)*overallRate),ROUND(MAX(IF($B2139="Non - avec lien de dépendance",0,MIN((0.75*E2139),1694)),MIN(E2139,(0.75*$D2139),1694)),2)),IF($B2139="Non - avec lien de dépendance",MIN(1129,E2139,$D2139)*overallRate,MIN(2258,E2139)*overallRate)))))</f>
        <v>Effectuez l’étape 1</v>
      </c>
      <c r="H2139" s="68" t="str">
        <f>IF(ISTEXT(overallRate),"Effectuez l’étape 1",IF($C2139="Yes","Use Step 2a) Weekly for employees on leave with pay",IF(OR(COUNT($D2139,F2139)&lt;&gt;2,overallRate=0),0,IF(revenueReduction&gt;0.3,MAX(IF($B2139="Oui - sans lien de dépendance",MIN(2258,F2139,$D2139)*overallRate,MIN(2258,F2139)*overallRate),ROUND(MAX(IF($B2139="Non - avec lien de dépendance",0,MIN((0.75*F2139),1694)),MIN(F2139,(0.75*$D2139),1694)),2)),IF($B2139="Non - avec lien de dépendance",MIN(1129,F2139,$D2139)*overallRate,MIN(2258,F2139)*overallRate)))))</f>
        <v>Effectuez l’étape 1</v>
      </c>
      <c r="I2139" s="3">
        <f t="shared" si="33"/>
        <v>0</v>
      </c>
    </row>
    <row r="2140" spans="7:9" x14ac:dyDescent="0.5">
      <c r="G2140" s="68" t="str">
        <f>IF(ISTEXT(overallRate),"Effectuez l’étape 1",IF($C2140="Yes","Use Step 2a) Weekly for employees on leave with pay",IF(OR(COUNT($D2140,E2140)&lt;&gt;2,overallRate=0),0,IF(revenueReduction&gt;0.3,MAX(IF($B2140="Oui - sans lien de dépendance",MIN(2258,E2140,$D2140)*overallRate,MIN(2258,E2140)*overallRate),ROUND(MAX(IF($B2140="Non - avec lien de dépendance",0,MIN((0.75*E2140),1694)),MIN(E2140,(0.75*$D2140),1694)),2)),IF($B2140="Non - avec lien de dépendance",MIN(1129,E2140,$D2140)*overallRate,MIN(2258,E2140)*overallRate)))))</f>
        <v>Effectuez l’étape 1</v>
      </c>
      <c r="H2140" s="68" t="str">
        <f>IF(ISTEXT(overallRate),"Effectuez l’étape 1",IF($C2140="Yes","Use Step 2a) Weekly for employees on leave with pay",IF(OR(COUNT($D2140,F2140)&lt;&gt;2,overallRate=0),0,IF(revenueReduction&gt;0.3,MAX(IF($B2140="Oui - sans lien de dépendance",MIN(2258,F2140,$D2140)*overallRate,MIN(2258,F2140)*overallRate),ROUND(MAX(IF($B2140="Non - avec lien de dépendance",0,MIN((0.75*F2140),1694)),MIN(F2140,(0.75*$D2140),1694)),2)),IF($B2140="Non - avec lien de dépendance",MIN(1129,F2140,$D2140)*overallRate,MIN(2258,F2140)*overallRate)))))</f>
        <v>Effectuez l’étape 1</v>
      </c>
      <c r="I2140" s="3">
        <f t="shared" si="33"/>
        <v>0</v>
      </c>
    </row>
    <row r="2141" spans="7:9" x14ac:dyDescent="0.5">
      <c r="G2141" s="68" t="str">
        <f>IF(ISTEXT(overallRate),"Effectuez l’étape 1",IF($C2141="Yes","Use Step 2a) Weekly for employees on leave with pay",IF(OR(COUNT($D2141,E2141)&lt;&gt;2,overallRate=0),0,IF(revenueReduction&gt;0.3,MAX(IF($B2141="Oui - sans lien de dépendance",MIN(2258,E2141,$D2141)*overallRate,MIN(2258,E2141)*overallRate),ROUND(MAX(IF($B2141="Non - avec lien de dépendance",0,MIN((0.75*E2141),1694)),MIN(E2141,(0.75*$D2141),1694)),2)),IF($B2141="Non - avec lien de dépendance",MIN(1129,E2141,$D2141)*overallRate,MIN(2258,E2141)*overallRate)))))</f>
        <v>Effectuez l’étape 1</v>
      </c>
      <c r="H2141" s="68" t="str">
        <f>IF(ISTEXT(overallRate),"Effectuez l’étape 1",IF($C2141="Yes","Use Step 2a) Weekly for employees on leave with pay",IF(OR(COUNT($D2141,F2141)&lt;&gt;2,overallRate=0),0,IF(revenueReduction&gt;0.3,MAX(IF($B2141="Oui - sans lien de dépendance",MIN(2258,F2141,$D2141)*overallRate,MIN(2258,F2141)*overallRate),ROUND(MAX(IF($B2141="Non - avec lien de dépendance",0,MIN((0.75*F2141),1694)),MIN(F2141,(0.75*$D2141),1694)),2)),IF($B2141="Non - avec lien de dépendance",MIN(1129,F2141,$D2141)*overallRate,MIN(2258,F2141)*overallRate)))))</f>
        <v>Effectuez l’étape 1</v>
      </c>
      <c r="I2141" s="3">
        <f t="shared" si="33"/>
        <v>0</v>
      </c>
    </row>
    <row r="2142" spans="7:9" x14ac:dyDescent="0.5">
      <c r="G2142" s="68" t="str">
        <f>IF(ISTEXT(overallRate),"Effectuez l’étape 1",IF($C2142="Yes","Use Step 2a) Weekly for employees on leave with pay",IF(OR(COUNT($D2142,E2142)&lt;&gt;2,overallRate=0),0,IF(revenueReduction&gt;0.3,MAX(IF($B2142="Oui - sans lien de dépendance",MIN(2258,E2142,$D2142)*overallRate,MIN(2258,E2142)*overallRate),ROUND(MAX(IF($B2142="Non - avec lien de dépendance",0,MIN((0.75*E2142),1694)),MIN(E2142,(0.75*$D2142),1694)),2)),IF($B2142="Non - avec lien de dépendance",MIN(1129,E2142,$D2142)*overallRate,MIN(2258,E2142)*overallRate)))))</f>
        <v>Effectuez l’étape 1</v>
      </c>
      <c r="H2142" s="68" t="str">
        <f>IF(ISTEXT(overallRate),"Effectuez l’étape 1",IF($C2142="Yes","Use Step 2a) Weekly for employees on leave with pay",IF(OR(COUNT($D2142,F2142)&lt;&gt;2,overallRate=0),0,IF(revenueReduction&gt;0.3,MAX(IF($B2142="Oui - sans lien de dépendance",MIN(2258,F2142,$D2142)*overallRate,MIN(2258,F2142)*overallRate),ROUND(MAX(IF($B2142="Non - avec lien de dépendance",0,MIN((0.75*F2142),1694)),MIN(F2142,(0.75*$D2142),1694)),2)),IF($B2142="Non - avec lien de dépendance",MIN(1129,F2142,$D2142)*overallRate,MIN(2258,F2142)*overallRate)))))</f>
        <v>Effectuez l’étape 1</v>
      </c>
      <c r="I2142" s="3">
        <f t="shared" si="33"/>
        <v>0</v>
      </c>
    </row>
    <row r="2143" spans="7:9" x14ac:dyDescent="0.5">
      <c r="G2143" s="68" t="str">
        <f>IF(ISTEXT(overallRate),"Effectuez l’étape 1",IF($C2143="Yes","Use Step 2a) Weekly for employees on leave with pay",IF(OR(COUNT($D2143,E2143)&lt;&gt;2,overallRate=0),0,IF(revenueReduction&gt;0.3,MAX(IF($B2143="Oui - sans lien de dépendance",MIN(2258,E2143,$D2143)*overallRate,MIN(2258,E2143)*overallRate),ROUND(MAX(IF($B2143="Non - avec lien de dépendance",0,MIN((0.75*E2143),1694)),MIN(E2143,(0.75*$D2143),1694)),2)),IF($B2143="Non - avec lien de dépendance",MIN(1129,E2143,$D2143)*overallRate,MIN(2258,E2143)*overallRate)))))</f>
        <v>Effectuez l’étape 1</v>
      </c>
      <c r="H2143" s="68" t="str">
        <f>IF(ISTEXT(overallRate),"Effectuez l’étape 1",IF($C2143="Yes","Use Step 2a) Weekly for employees on leave with pay",IF(OR(COUNT($D2143,F2143)&lt;&gt;2,overallRate=0),0,IF(revenueReduction&gt;0.3,MAX(IF($B2143="Oui - sans lien de dépendance",MIN(2258,F2143,$D2143)*overallRate,MIN(2258,F2143)*overallRate),ROUND(MAX(IF($B2143="Non - avec lien de dépendance",0,MIN((0.75*F2143),1694)),MIN(F2143,(0.75*$D2143),1694)),2)),IF($B2143="Non - avec lien de dépendance",MIN(1129,F2143,$D2143)*overallRate,MIN(2258,F2143)*overallRate)))))</f>
        <v>Effectuez l’étape 1</v>
      </c>
      <c r="I2143" s="3">
        <f t="shared" si="33"/>
        <v>0</v>
      </c>
    </row>
    <row r="2144" spans="7:9" x14ac:dyDescent="0.5">
      <c r="G2144" s="68" t="str">
        <f>IF(ISTEXT(overallRate),"Effectuez l’étape 1",IF($C2144="Yes","Use Step 2a) Weekly for employees on leave with pay",IF(OR(COUNT($D2144,E2144)&lt;&gt;2,overallRate=0),0,IF(revenueReduction&gt;0.3,MAX(IF($B2144="Oui - sans lien de dépendance",MIN(2258,E2144,$D2144)*overallRate,MIN(2258,E2144)*overallRate),ROUND(MAX(IF($B2144="Non - avec lien de dépendance",0,MIN((0.75*E2144),1694)),MIN(E2144,(0.75*$D2144),1694)),2)),IF($B2144="Non - avec lien de dépendance",MIN(1129,E2144,$D2144)*overallRate,MIN(2258,E2144)*overallRate)))))</f>
        <v>Effectuez l’étape 1</v>
      </c>
      <c r="H2144" s="68" t="str">
        <f>IF(ISTEXT(overallRate),"Effectuez l’étape 1",IF($C2144="Yes","Use Step 2a) Weekly for employees on leave with pay",IF(OR(COUNT($D2144,F2144)&lt;&gt;2,overallRate=0),0,IF(revenueReduction&gt;0.3,MAX(IF($B2144="Oui - sans lien de dépendance",MIN(2258,F2144,$D2144)*overallRate,MIN(2258,F2144)*overallRate),ROUND(MAX(IF($B2144="Non - avec lien de dépendance",0,MIN((0.75*F2144),1694)),MIN(F2144,(0.75*$D2144),1694)),2)),IF($B2144="Non - avec lien de dépendance",MIN(1129,F2144,$D2144)*overallRate,MIN(2258,F2144)*overallRate)))))</f>
        <v>Effectuez l’étape 1</v>
      </c>
      <c r="I2144" s="3">
        <f t="shared" si="33"/>
        <v>0</v>
      </c>
    </row>
    <row r="2145" spans="7:9" x14ac:dyDescent="0.5">
      <c r="G2145" s="68" t="str">
        <f>IF(ISTEXT(overallRate),"Effectuez l’étape 1",IF($C2145="Yes","Use Step 2a) Weekly for employees on leave with pay",IF(OR(COUNT($D2145,E2145)&lt;&gt;2,overallRate=0),0,IF(revenueReduction&gt;0.3,MAX(IF($B2145="Oui - sans lien de dépendance",MIN(2258,E2145,$D2145)*overallRate,MIN(2258,E2145)*overallRate),ROUND(MAX(IF($B2145="Non - avec lien de dépendance",0,MIN((0.75*E2145),1694)),MIN(E2145,(0.75*$D2145),1694)),2)),IF($B2145="Non - avec lien de dépendance",MIN(1129,E2145,$D2145)*overallRate,MIN(2258,E2145)*overallRate)))))</f>
        <v>Effectuez l’étape 1</v>
      </c>
      <c r="H2145" s="68" t="str">
        <f>IF(ISTEXT(overallRate),"Effectuez l’étape 1",IF($C2145="Yes","Use Step 2a) Weekly for employees on leave with pay",IF(OR(COUNT($D2145,F2145)&lt;&gt;2,overallRate=0),0,IF(revenueReduction&gt;0.3,MAX(IF($B2145="Oui - sans lien de dépendance",MIN(2258,F2145,$D2145)*overallRate,MIN(2258,F2145)*overallRate),ROUND(MAX(IF($B2145="Non - avec lien de dépendance",0,MIN((0.75*F2145),1694)),MIN(F2145,(0.75*$D2145),1694)),2)),IF($B2145="Non - avec lien de dépendance",MIN(1129,F2145,$D2145)*overallRate,MIN(2258,F2145)*overallRate)))))</f>
        <v>Effectuez l’étape 1</v>
      </c>
      <c r="I2145" s="3">
        <f t="shared" si="33"/>
        <v>0</v>
      </c>
    </row>
    <row r="2146" spans="7:9" x14ac:dyDescent="0.5">
      <c r="G2146" s="68" t="str">
        <f>IF(ISTEXT(overallRate),"Effectuez l’étape 1",IF($C2146="Yes","Use Step 2a) Weekly for employees on leave with pay",IF(OR(COUNT($D2146,E2146)&lt;&gt;2,overallRate=0),0,IF(revenueReduction&gt;0.3,MAX(IF($B2146="Oui - sans lien de dépendance",MIN(2258,E2146,$D2146)*overallRate,MIN(2258,E2146)*overallRate),ROUND(MAX(IF($B2146="Non - avec lien de dépendance",0,MIN((0.75*E2146),1694)),MIN(E2146,(0.75*$D2146),1694)),2)),IF($B2146="Non - avec lien de dépendance",MIN(1129,E2146,$D2146)*overallRate,MIN(2258,E2146)*overallRate)))))</f>
        <v>Effectuez l’étape 1</v>
      </c>
      <c r="H2146" s="68" t="str">
        <f>IF(ISTEXT(overallRate),"Effectuez l’étape 1",IF($C2146="Yes","Use Step 2a) Weekly for employees on leave with pay",IF(OR(COUNT($D2146,F2146)&lt;&gt;2,overallRate=0),0,IF(revenueReduction&gt;0.3,MAX(IF($B2146="Oui - sans lien de dépendance",MIN(2258,F2146,$D2146)*overallRate,MIN(2258,F2146)*overallRate),ROUND(MAX(IF($B2146="Non - avec lien de dépendance",0,MIN((0.75*F2146),1694)),MIN(F2146,(0.75*$D2146),1694)),2)),IF($B2146="Non - avec lien de dépendance",MIN(1129,F2146,$D2146)*overallRate,MIN(2258,F2146)*overallRate)))))</f>
        <v>Effectuez l’étape 1</v>
      </c>
      <c r="I2146" s="3">
        <f t="shared" si="33"/>
        <v>0</v>
      </c>
    </row>
    <row r="2147" spans="7:9" x14ac:dyDescent="0.5">
      <c r="G2147" s="68" t="str">
        <f>IF(ISTEXT(overallRate),"Effectuez l’étape 1",IF($C2147="Yes","Use Step 2a) Weekly for employees on leave with pay",IF(OR(COUNT($D2147,E2147)&lt;&gt;2,overallRate=0),0,IF(revenueReduction&gt;0.3,MAX(IF($B2147="Oui - sans lien de dépendance",MIN(2258,E2147,$D2147)*overallRate,MIN(2258,E2147)*overallRate),ROUND(MAX(IF($B2147="Non - avec lien de dépendance",0,MIN((0.75*E2147),1694)),MIN(E2147,(0.75*$D2147),1694)),2)),IF($B2147="Non - avec lien de dépendance",MIN(1129,E2147,$D2147)*overallRate,MIN(2258,E2147)*overallRate)))))</f>
        <v>Effectuez l’étape 1</v>
      </c>
      <c r="H2147" s="68" t="str">
        <f>IF(ISTEXT(overallRate),"Effectuez l’étape 1",IF($C2147="Yes","Use Step 2a) Weekly for employees on leave with pay",IF(OR(COUNT($D2147,F2147)&lt;&gt;2,overallRate=0),0,IF(revenueReduction&gt;0.3,MAX(IF($B2147="Oui - sans lien de dépendance",MIN(2258,F2147,$D2147)*overallRate,MIN(2258,F2147)*overallRate),ROUND(MAX(IF($B2147="Non - avec lien de dépendance",0,MIN((0.75*F2147),1694)),MIN(F2147,(0.75*$D2147),1694)),2)),IF($B2147="Non - avec lien de dépendance",MIN(1129,F2147,$D2147)*overallRate,MIN(2258,F2147)*overallRate)))))</f>
        <v>Effectuez l’étape 1</v>
      </c>
      <c r="I2147" s="3">
        <f t="shared" si="33"/>
        <v>0</v>
      </c>
    </row>
    <row r="2148" spans="7:9" x14ac:dyDescent="0.5">
      <c r="G2148" s="68" t="str">
        <f>IF(ISTEXT(overallRate),"Effectuez l’étape 1",IF($C2148="Yes","Use Step 2a) Weekly for employees on leave with pay",IF(OR(COUNT($D2148,E2148)&lt;&gt;2,overallRate=0),0,IF(revenueReduction&gt;0.3,MAX(IF($B2148="Oui - sans lien de dépendance",MIN(2258,E2148,$D2148)*overallRate,MIN(2258,E2148)*overallRate),ROUND(MAX(IF($B2148="Non - avec lien de dépendance",0,MIN((0.75*E2148),1694)),MIN(E2148,(0.75*$D2148),1694)),2)),IF($B2148="Non - avec lien de dépendance",MIN(1129,E2148,$D2148)*overallRate,MIN(2258,E2148)*overallRate)))))</f>
        <v>Effectuez l’étape 1</v>
      </c>
      <c r="H2148" s="68" t="str">
        <f>IF(ISTEXT(overallRate),"Effectuez l’étape 1",IF($C2148="Yes","Use Step 2a) Weekly for employees on leave with pay",IF(OR(COUNT($D2148,F2148)&lt;&gt;2,overallRate=0),0,IF(revenueReduction&gt;0.3,MAX(IF($B2148="Oui - sans lien de dépendance",MIN(2258,F2148,$D2148)*overallRate,MIN(2258,F2148)*overallRate),ROUND(MAX(IF($B2148="Non - avec lien de dépendance",0,MIN((0.75*F2148),1694)),MIN(F2148,(0.75*$D2148),1694)),2)),IF($B2148="Non - avec lien de dépendance",MIN(1129,F2148,$D2148)*overallRate,MIN(2258,F2148)*overallRate)))))</f>
        <v>Effectuez l’étape 1</v>
      </c>
      <c r="I2148" s="3">
        <f t="shared" si="33"/>
        <v>0</v>
      </c>
    </row>
    <row r="2149" spans="7:9" x14ac:dyDescent="0.5">
      <c r="G2149" s="68" t="str">
        <f>IF(ISTEXT(overallRate),"Effectuez l’étape 1",IF($C2149="Yes","Use Step 2a) Weekly for employees on leave with pay",IF(OR(COUNT($D2149,E2149)&lt;&gt;2,overallRate=0),0,IF(revenueReduction&gt;0.3,MAX(IF($B2149="Oui - sans lien de dépendance",MIN(2258,E2149,$D2149)*overallRate,MIN(2258,E2149)*overallRate),ROUND(MAX(IF($B2149="Non - avec lien de dépendance",0,MIN((0.75*E2149),1694)),MIN(E2149,(0.75*$D2149),1694)),2)),IF($B2149="Non - avec lien de dépendance",MIN(1129,E2149,$D2149)*overallRate,MIN(2258,E2149)*overallRate)))))</f>
        <v>Effectuez l’étape 1</v>
      </c>
      <c r="H2149" s="68" t="str">
        <f>IF(ISTEXT(overallRate),"Effectuez l’étape 1",IF($C2149="Yes","Use Step 2a) Weekly for employees on leave with pay",IF(OR(COUNT($D2149,F2149)&lt;&gt;2,overallRate=0),0,IF(revenueReduction&gt;0.3,MAX(IF($B2149="Oui - sans lien de dépendance",MIN(2258,F2149,$D2149)*overallRate,MIN(2258,F2149)*overallRate),ROUND(MAX(IF($B2149="Non - avec lien de dépendance",0,MIN((0.75*F2149),1694)),MIN(F2149,(0.75*$D2149),1694)),2)),IF($B2149="Non - avec lien de dépendance",MIN(1129,F2149,$D2149)*overallRate,MIN(2258,F2149)*overallRate)))))</f>
        <v>Effectuez l’étape 1</v>
      </c>
      <c r="I2149" s="3">
        <f t="shared" si="33"/>
        <v>0</v>
      </c>
    </row>
    <row r="2150" spans="7:9" x14ac:dyDescent="0.5">
      <c r="G2150" s="68" t="str">
        <f>IF(ISTEXT(overallRate),"Effectuez l’étape 1",IF($C2150="Yes","Use Step 2a) Weekly for employees on leave with pay",IF(OR(COUNT($D2150,E2150)&lt;&gt;2,overallRate=0),0,IF(revenueReduction&gt;0.3,MAX(IF($B2150="Oui - sans lien de dépendance",MIN(2258,E2150,$D2150)*overallRate,MIN(2258,E2150)*overallRate),ROUND(MAX(IF($B2150="Non - avec lien de dépendance",0,MIN((0.75*E2150),1694)),MIN(E2150,(0.75*$D2150),1694)),2)),IF($B2150="Non - avec lien de dépendance",MIN(1129,E2150,$D2150)*overallRate,MIN(2258,E2150)*overallRate)))))</f>
        <v>Effectuez l’étape 1</v>
      </c>
      <c r="H2150" s="68" t="str">
        <f>IF(ISTEXT(overallRate),"Effectuez l’étape 1",IF($C2150="Yes","Use Step 2a) Weekly for employees on leave with pay",IF(OR(COUNT($D2150,F2150)&lt;&gt;2,overallRate=0),0,IF(revenueReduction&gt;0.3,MAX(IF($B2150="Oui - sans lien de dépendance",MIN(2258,F2150,$D2150)*overallRate,MIN(2258,F2150)*overallRate),ROUND(MAX(IF($B2150="Non - avec lien de dépendance",0,MIN((0.75*F2150),1694)),MIN(F2150,(0.75*$D2150),1694)),2)),IF($B2150="Non - avec lien de dépendance",MIN(1129,F2150,$D2150)*overallRate,MIN(2258,F2150)*overallRate)))))</f>
        <v>Effectuez l’étape 1</v>
      </c>
      <c r="I2150" s="3">
        <f t="shared" si="33"/>
        <v>0</v>
      </c>
    </row>
    <row r="2151" spans="7:9" x14ac:dyDescent="0.5">
      <c r="G2151" s="68" t="str">
        <f>IF(ISTEXT(overallRate),"Effectuez l’étape 1",IF($C2151="Yes","Use Step 2a) Weekly for employees on leave with pay",IF(OR(COUNT($D2151,E2151)&lt;&gt;2,overallRate=0),0,IF(revenueReduction&gt;0.3,MAX(IF($B2151="Oui - sans lien de dépendance",MIN(2258,E2151,$D2151)*overallRate,MIN(2258,E2151)*overallRate),ROUND(MAX(IF($B2151="Non - avec lien de dépendance",0,MIN((0.75*E2151),1694)),MIN(E2151,(0.75*$D2151),1694)),2)),IF($B2151="Non - avec lien de dépendance",MIN(1129,E2151,$D2151)*overallRate,MIN(2258,E2151)*overallRate)))))</f>
        <v>Effectuez l’étape 1</v>
      </c>
      <c r="H2151" s="68" t="str">
        <f>IF(ISTEXT(overallRate),"Effectuez l’étape 1",IF($C2151="Yes","Use Step 2a) Weekly for employees on leave with pay",IF(OR(COUNT($D2151,F2151)&lt;&gt;2,overallRate=0),0,IF(revenueReduction&gt;0.3,MAX(IF($B2151="Oui - sans lien de dépendance",MIN(2258,F2151,$D2151)*overallRate,MIN(2258,F2151)*overallRate),ROUND(MAX(IF($B2151="Non - avec lien de dépendance",0,MIN((0.75*F2151),1694)),MIN(F2151,(0.75*$D2151),1694)),2)),IF($B2151="Non - avec lien de dépendance",MIN(1129,F2151,$D2151)*overallRate,MIN(2258,F2151)*overallRate)))))</f>
        <v>Effectuez l’étape 1</v>
      </c>
      <c r="I2151" s="3">
        <f t="shared" si="33"/>
        <v>0</v>
      </c>
    </row>
    <row r="2152" spans="7:9" x14ac:dyDescent="0.5">
      <c r="G2152" s="68" t="str">
        <f>IF(ISTEXT(overallRate),"Effectuez l’étape 1",IF($C2152="Yes","Use Step 2a) Weekly for employees on leave with pay",IF(OR(COUNT($D2152,E2152)&lt;&gt;2,overallRate=0),0,IF(revenueReduction&gt;0.3,MAX(IF($B2152="Oui - sans lien de dépendance",MIN(2258,E2152,$D2152)*overallRate,MIN(2258,E2152)*overallRate),ROUND(MAX(IF($B2152="Non - avec lien de dépendance",0,MIN((0.75*E2152),1694)),MIN(E2152,(0.75*$D2152),1694)),2)),IF($B2152="Non - avec lien de dépendance",MIN(1129,E2152,$D2152)*overallRate,MIN(2258,E2152)*overallRate)))))</f>
        <v>Effectuez l’étape 1</v>
      </c>
      <c r="H2152" s="68" t="str">
        <f>IF(ISTEXT(overallRate),"Effectuez l’étape 1",IF($C2152="Yes","Use Step 2a) Weekly for employees on leave with pay",IF(OR(COUNT($D2152,F2152)&lt;&gt;2,overallRate=0),0,IF(revenueReduction&gt;0.3,MAX(IF($B2152="Oui - sans lien de dépendance",MIN(2258,F2152,$D2152)*overallRate,MIN(2258,F2152)*overallRate),ROUND(MAX(IF($B2152="Non - avec lien de dépendance",0,MIN((0.75*F2152),1694)),MIN(F2152,(0.75*$D2152),1694)),2)),IF($B2152="Non - avec lien de dépendance",MIN(1129,F2152,$D2152)*overallRate,MIN(2258,F2152)*overallRate)))))</f>
        <v>Effectuez l’étape 1</v>
      </c>
      <c r="I2152" s="3">
        <f t="shared" si="33"/>
        <v>0</v>
      </c>
    </row>
    <row r="2153" spans="7:9" x14ac:dyDescent="0.5">
      <c r="G2153" s="68" t="str">
        <f>IF(ISTEXT(overallRate),"Effectuez l’étape 1",IF($C2153="Yes","Use Step 2a) Weekly for employees on leave with pay",IF(OR(COUNT($D2153,E2153)&lt;&gt;2,overallRate=0),0,IF(revenueReduction&gt;0.3,MAX(IF($B2153="Oui - sans lien de dépendance",MIN(2258,E2153,$D2153)*overallRate,MIN(2258,E2153)*overallRate),ROUND(MAX(IF($B2153="Non - avec lien de dépendance",0,MIN((0.75*E2153),1694)),MIN(E2153,(0.75*$D2153),1694)),2)),IF($B2153="Non - avec lien de dépendance",MIN(1129,E2153,$D2153)*overallRate,MIN(2258,E2153)*overallRate)))))</f>
        <v>Effectuez l’étape 1</v>
      </c>
      <c r="H2153" s="68" t="str">
        <f>IF(ISTEXT(overallRate),"Effectuez l’étape 1",IF($C2153="Yes","Use Step 2a) Weekly for employees on leave with pay",IF(OR(COUNT($D2153,F2153)&lt;&gt;2,overallRate=0),0,IF(revenueReduction&gt;0.3,MAX(IF($B2153="Oui - sans lien de dépendance",MIN(2258,F2153,$D2153)*overallRate,MIN(2258,F2153)*overallRate),ROUND(MAX(IF($B2153="Non - avec lien de dépendance",0,MIN((0.75*F2153),1694)),MIN(F2153,(0.75*$D2153),1694)),2)),IF($B2153="Non - avec lien de dépendance",MIN(1129,F2153,$D2153)*overallRate,MIN(2258,F2153)*overallRate)))))</f>
        <v>Effectuez l’étape 1</v>
      </c>
      <c r="I2153" s="3">
        <f t="shared" si="33"/>
        <v>0</v>
      </c>
    </row>
    <row r="2154" spans="7:9" x14ac:dyDescent="0.5">
      <c r="G2154" s="68" t="str">
        <f>IF(ISTEXT(overallRate),"Effectuez l’étape 1",IF($C2154="Yes","Use Step 2a) Weekly for employees on leave with pay",IF(OR(COUNT($D2154,E2154)&lt;&gt;2,overallRate=0),0,IF(revenueReduction&gt;0.3,MAX(IF($B2154="Oui - sans lien de dépendance",MIN(2258,E2154,$D2154)*overallRate,MIN(2258,E2154)*overallRate),ROUND(MAX(IF($B2154="Non - avec lien de dépendance",0,MIN((0.75*E2154),1694)),MIN(E2154,(0.75*$D2154),1694)),2)),IF($B2154="Non - avec lien de dépendance",MIN(1129,E2154,$D2154)*overallRate,MIN(2258,E2154)*overallRate)))))</f>
        <v>Effectuez l’étape 1</v>
      </c>
      <c r="H2154" s="68" t="str">
        <f>IF(ISTEXT(overallRate),"Effectuez l’étape 1",IF($C2154="Yes","Use Step 2a) Weekly for employees on leave with pay",IF(OR(COUNT($D2154,F2154)&lt;&gt;2,overallRate=0),0,IF(revenueReduction&gt;0.3,MAX(IF($B2154="Oui - sans lien de dépendance",MIN(2258,F2154,$D2154)*overallRate,MIN(2258,F2154)*overallRate),ROUND(MAX(IF($B2154="Non - avec lien de dépendance",0,MIN((0.75*F2154),1694)),MIN(F2154,(0.75*$D2154),1694)),2)),IF($B2154="Non - avec lien de dépendance",MIN(1129,F2154,$D2154)*overallRate,MIN(2258,F2154)*overallRate)))))</f>
        <v>Effectuez l’étape 1</v>
      </c>
      <c r="I2154" s="3">
        <f t="shared" si="33"/>
        <v>0</v>
      </c>
    </row>
    <row r="2155" spans="7:9" x14ac:dyDescent="0.5">
      <c r="G2155" s="68" t="str">
        <f>IF(ISTEXT(overallRate),"Effectuez l’étape 1",IF($C2155="Yes","Use Step 2a) Weekly for employees on leave with pay",IF(OR(COUNT($D2155,E2155)&lt;&gt;2,overallRate=0),0,IF(revenueReduction&gt;0.3,MAX(IF($B2155="Oui - sans lien de dépendance",MIN(2258,E2155,$D2155)*overallRate,MIN(2258,E2155)*overallRate),ROUND(MAX(IF($B2155="Non - avec lien de dépendance",0,MIN((0.75*E2155),1694)),MIN(E2155,(0.75*$D2155),1694)),2)),IF($B2155="Non - avec lien de dépendance",MIN(1129,E2155,$D2155)*overallRate,MIN(2258,E2155)*overallRate)))))</f>
        <v>Effectuez l’étape 1</v>
      </c>
      <c r="H2155" s="68" t="str">
        <f>IF(ISTEXT(overallRate),"Effectuez l’étape 1",IF($C2155="Yes","Use Step 2a) Weekly for employees on leave with pay",IF(OR(COUNT($D2155,F2155)&lt;&gt;2,overallRate=0),0,IF(revenueReduction&gt;0.3,MAX(IF($B2155="Oui - sans lien de dépendance",MIN(2258,F2155,$D2155)*overallRate,MIN(2258,F2155)*overallRate),ROUND(MAX(IF($B2155="Non - avec lien de dépendance",0,MIN((0.75*F2155),1694)),MIN(F2155,(0.75*$D2155),1694)),2)),IF($B2155="Non - avec lien de dépendance",MIN(1129,F2155,$D2155)*overallRate,MIN(2258,F2155)*overallRate)))))</f>
        <v>Effectuez l’étape 1</v>
      </c>
      <c r="I2155" s="3">
        <f t="shared" si="33"/>
        <v>0</v>
      </c>
    </row>
    <row r="2156" spans="7:9" x14ac:dyDescent="0.5">
      <c r="G2156" s="68" t="str">
        <f>IF(ISTEXT(overallRate),"Effectuez l’étape 1",IF($C2156="Yes","Use Step 2a) Weekly for employees on leave with pay",IF(OR(COUNT($D2156,E2156)&lt;&gt;2,overallRate=0),0,IF(revenueReduction&gt;0.3,MAX(IF($B2156="Oui - sans lien de dépendance",MIN(2258,E2156,$D2156)*overallRate,MIN(2258,E2156)*overallRate),ROUND(MAX(IF($B2156="Non - avec lien de dépendance",0,MIN((0.75*E2156),1694)),MIN(E2156,(0.75*$D2156),1694)),2)),IF($B2156="Non - avec lien de dépendance",MIN(1129,E2156,$D2156)*overallRate,MIN(2258,E2156)*overallRate)))))</f>
        <v>Effectuez l’étape 1</v>
      </c>
      <c r="H2156" s="68" t="str">
        <f>IF(ISTEXT(overallRate),"Effectuez l’étape 1",IF($C2156="Yes","Use Step 2a) Weekly for employees on leave with pay",IF(OR(COUNT($D2156,F2156)&lt;&gt;2,overallRate=0),0,IF(revenueReduction&gt;0.3,MAX(IF($B2156="Oui - sans lien de dépendance",MIN(2258,F2156,$D2156)*overallRate,MIN(2258,F2156)*overallRate),ROUND(MAX(IF($B2156="Non - avec lien de dépendance",0,MIN((0.75*F2156),1694)),MIN(F2156,(0.75*$D2156),1694)),2)),IF($B2156="Non - avec lien de dépendance",MIN(1129,F2156,$D2156)*overallRate,MIN(2258,F2156)*overallRate)))))</f>
        <v>Effectuez l’étape 1</v>
      </c>
      <c r="I2156" s="3">
        <f t="shared" si="33"/>
        <v>0</v>
      </c>
    </row>
    <row r="2157" spans="7:9" x14ac:dyDescent="0.5">
      <c r="G2157" s="68" t="str">
        <f>IF(ISTEXT(overallRate),"Effectuez l’étape 1",IF($C2157="Yes","Use Step 2a) Weekly for employees on leave with pay",IF(OR(COUNT($D2157,E2157)&lt;&gt;2,overallRate=0),0,IF(revenueReduction&gt;0.3,MAX(IF($B2157="Oui - sans lien de dépendance",MIN(2258,E2157,$D2157)*overallRate,MIN(2258,E2157)*overallRate),ROUND(MAX(IF($B2157="Non - avec lien de dépendance",0,MIN((0.75*E2157),1694)),MIN(E2157,(0.75*$D2157),1694)),2)),IF($B2157="Non - avec lien de dépendance",MIN(1129,E2157,$D2157)*overallRate,MIN(2258,E2157)*overallRate)))))</f>
        <v>Effectuez l’étape 1</v>
      </c>
      <c r="H2157" s="68" t="str">
        <f>IF(ISTEXT(overallRate),"Effectuez l’étape 1",IF($C2157="Yes","Use Step 2a) Weekly for employees on leave with pay",IF(OR(COUNT($D2157,F2157)&lt;&gt;2,overallRate=0),0,IF(revenueReduction&gt;0.3,MAX(IF($B2157="Oui - sans lien de dépendance",MIN(2258,F2157,$D2157)*overallRate,MIN(2258,F2157)*overallRate),ROUND(MAX(IF($B2157="Non - avec lien de dépendance",0,MIN((0.75*F2157),1694)),MIN(F2157,(0.75*$D2157),1694)),2)),IF($B2157="Non - avec lien de dépendance",MIN(1129,F2157,$D2157)*overallRate,MIN(2258,F2157)*overallRate)))))</f>
        <v>Effectuez l’étape 1</v>
      </c>
      <c r="I2157" s="3">
        <f t="shared" si="33"/>
        <v>0</v>
      </c>
    </row>
    <row r="2158" spans="7:9" x14ac:dyDescent="0.5">
      <c r="G2158" s="68" t="str">
        <f>IF(ISTEXT(overallRate),"Effectuez l’étape 1",IF($C2158="Yes","Use Step 2a) Weekly for employees on leave with pay",IF(OR(COUNT($D2158,E2158)&lt;&gt;2,overallRate=0),0,IF(revenueReduction&gt;0.3,MAX(IF($B2158="Oui - sans lien de dépendance",MIN(2258,E2158,$D2158)*overallRate,MIN(2258,E2158)*overallRate),ROUND(MAX(IF($B2158="Non - avec lien de dépendance",0,MIN((0.75*E2158),1694)),MIN(E2158,(0.75*$D2158),1694)),2)),IF($B2158="Non - avec lien de dépendance",MIN(1129,E2158,$D2158)*overallRate,MIN(2258,E2158)*overallRate)))))</f>
        <v>Effectuez l’étape 1</v>
      </c>
      <c r="H2158" s="68" t="str">
        <f>IF(ISTEXT(overallRate),"Effectuez l’étape 1",IF($C2158="Yes","Use Step 2a) Weekly for employees on leave with pay",IF(OR(COUNT($D2158,F2158)&lt;&gt;2,overallRate=0),0,IF(revenueReduction&gt;0.3,MAX(IF($B2158="Oui - sans lien de dépendance",MIN(2258,F2158,$D2158)*overallRate,MIN(2258,F2158)*overallRate),ROUND(MAX(IF($B2158="Non - avec lien de dépendance",0,MIN((0.75*F2158),1694)),MIN(F2158,(0.75*$D2158),1694)),2)),IF($B2158="Non - avec lien de dépendance",MIN(1129,F2158,$D2158)*overallRate,MIN(2258,F2158)*overallRate)))))</f>
        <v>Effectuez l’étape 1</v>
      </c>
      <c r="I2158" s="3">
        <f t="shared" si="33"/>
        <v>0</v>
      </c>
    </row>
    <row r="2159" spans="7:9" x14ac:dyDescent="0.5">
      <c r="G2159" s="68" t="str">
        <f>IF(ISTEXT(overallRate),"Effectuez l’étape 1",IF($C2159="Yes","Use Step 2a) Weekly for employees on leave with pay",IF(OR(COUNT($D2159,E2159)&lt;&gt;2,overallRate=0),0,IF(revenueReduction&gt;0.3,MAX(IF($B2159="Oui - sans lien de dépendance",MIN(2258,E2159,$D2159)*overallRate,MIN(2258,E2159)*overallRate),ROUND(MAX(IF($B2159="Non - avec lien de dépendance",0,MIN((0.75*E2159),1694)),MIN(E2159,(0.75*$D2159),1694)),2)),IF($B2159="Non - avec lien de dépendance",MIN(1129,E2159,$D2159)*overallRate,MIN(2258,E2159)*overallRate)))))</f>
        <v>Effectuez l’étape 1</v>
      </c>
      <c r="H2159" s="68" t="str">
        <f>IF(ISTEXT(overallRate),"Effectuez l’étape 1",IF($C2159="Yes","Use Step 2a) Weekly for employees on leave with pay",IF(OR(COUNT($D2159,F2159)&lt;&gt;2,overallRate=0),0,IF(revenueReduction&gt;0.3,MAX(IF($B2159="Oui - sans lien de dépendance",MIN(2258,F2159,$D2159)*overallRate,MIN(2258,F2159)*overallRate),ROUND(MAX(IF($B2159="Non - avec lien de dépendance",0,MIN((0.75*F2159),1694)),MIN(F2159,(0.75*$D2159),1694)),2)),IF($B2159="Non - avec lien de dépendance",MIN(1129,F2159,$D2159)*overallRate,MIN(2258,F2159)*overallRate)))))</f>
        <v>Effectuez l’étape 1</v>
      </c>
      <c r="I2159" s="3">
        <f t="shared" si="33"/>
        <v>0</v>
      </c>
    </row>
    <row r="2160" spans="7:9" x14ac:dyDescent="0.5">
      <c r="G2160" s="68" t="str">
        <f>IF(ISTEXT(overallRate),"Effectuez l’étape 1",IF($C2160="Yes","Use Step 2a) Weekly for employees on leave with pay",IF(OR(COUNT($D2160,E2160)&lt;&gt;2,overallRate=0),0,IF(revenueReduction&gt;0.3,MAX(IF($B2160="Oui - sans lien de dépendance",MIN(2258,E2160,$D2160)*overallRate,MIN(2258,E2160)*overallRate),ROUND(MAX(IF($B2160="Non - avec lien de dépendance",0,MIN((0.75*E2160),1694)),MIN(E2160,(0.75*$D2160),1694)),2)),IF($B2160="Non - avec lien de dépendance",MIN(1129,E2160,$D2160)*overallRate,MIN(2258,E2160)*overallRate)))))</f>
        <v>Effectuez l’étape 1</v>
      </c>
      <c r="H2160" s="68" t="str">
        <f>IF(ISTEXT(overallRate),"Effectuez l’étape 1",IF($C2160="Yes","Use Step 2a) Weekly for employees on leave with pay",IF(OR(COUNT($D2160,F2160)&lt;&gt;2,overallRate=0),0,IF(revenueReduction&gt;0.3,MAX(IF($B2160="Oui - sans lien de dépendance",MIN(2258,F2160,$D2160)*overallRate,MIN(2258,F2160)*overallRate),ROUND(MAX(IF($B2160="Non - avec lien de dépendance",0,MIN((0.75*F2160),1694)),MIN(F2160,(0.75*$D2160),1694)),2)),IF($B2160="Non - avec lien de dépendance",MIN(1129,F2160,$D2160)*overallRate,MIN(2258,F2160)*overallRate)))))</f>
        <v>Effectuez l’étape 1</v>
      </c>
      <c r="I2160" s="3">
        <f t="shared" si="33"/>
        <v>0</v>
      </c>
    </row>
    <row r="2161" spans="7:9" x14ac:dyDescent="0.5">
      <c r="G2161" s="68" t="str">
        <f>IF(ISTEXT(overallRate),"Effectuez l’étape 1",IF($C2161="Yes","Use Step 2a) Weekly for employees on leave with pay",IF(OR(COUNT($D2161,E2161)&lt;&gt;2,overallRate=0),0,IF(revenueReduction&gt;0.3,MAX(IF($B2161="Oui - sans lien de dépendance",MIN(2258,E2161,$D2161)*overallRate,MIN(2258,E2161)*overallRate),ROUND(MAX(IF($B2161="Non - avec lien de dépendance",0,MIN((0.75*E2161),1694)),MIN(E2161,(0.75*$D2161),1694)),2)),IF($B2161="Non - avec lien de dépendance",MIN(1129,E2161,$D2161)*overallRate,MIN(2258,E2161)*overallRate)))))</f>
        <v>Effectuez l’étape 1</v>
      </c>
      <c r="H2161" s="68" t="str">
        <f>IF(ISTEXT(overallRate),"Effectuez l’étape 1",IF($C2161="Yes","Use Step 2a) Weekly for employees on leave with pay",IF(OR(COUNT($D2161,F2161)&lt;&gt;2,overallRate=0),0,IF(revenueReduction&gt;0.3,MAX(IF($B2161="Oui - sans lien de dépendance",MIN(2258,F2161,$D2161)*overallRate,MIN(2258,F2161)*overallRate),ROUND(MAX(IF($B2161="Non - avec lien de dépendance",0,MIN((0.75*F2161),1694)),MIN(F2161,(0.75*$D2161),1694)),2)),IF($B2161="Non - avec lien de dépendance",MIN(1129,F2161,$D2161)*overallRate,MIN(2258,F2161)*overallRate)))))</f>
        <v>Effectuez l’étape 1</v>
      </c>
      <c r="I2161" s="3">
        <f t="shared" si="33"/>
        <v>0</v>
      </c>
    </row>
    <row r="2162" spans="7:9" x14ac:dyDescent="0.5">
      <c r="G2162" s="68" t="str">
        <f>IF(ISTEXT(overallRate),"Effectuez l’étape 1",IF($C2162="Yes","Use Step 2a) Weekly for employees on leave with pay",IF(OR(COUNT($D2162,E2162)&lt;&gt;2,overallRate=0),0,IF(revenueReduction&gt;0.3,MAX(IF($B2162="Oui - sans lien de dépendance",MIN(2258,E2162,$D2162)*overallRate,MIN(2258,E2162)*overallRate),ROUND(MAX(IF($B2162="Non - avec lien de dépendance",0,MIN((0.75*E2162),1694)),MIN(E2162,(0.75*$D2162),1694)),2)),IF($B2162="Non - avec lien de dépendance",MIN(1129,E2162,$D2162)*overallRate,MIN(2258,E2162)*overallRate)))))</f>
        <v>Effectuez l’étape 1</v>
      </c>
      <c r="H2162" s="68" t="str">
        <f>IF(ISTEXT(overallRate),"Effectuez l’étape 1",IF($C2162="Yes","Use Step 2a) Weekly for employees on leave with pay",IF(OR(COUNT($D2162,F2162)&lt;&gt;2,overallRate=0),0,IF(revenueReduction&gt;0.3,MAX(IF($B2162="Oui - sans lien de dépendance",MIN(2258,F2162,$D2162)*overallRate,MIN(2258,F2162)*overallRate),ROUND(MAX(IF($B2162="Non - avec lien de dépendance",0,MIN((0.75*F2162),1694)),MIN(F2162,(0.75*$D2162),1694)),2)),IF($B2162="Non - avec lien de dépendance",MIN(1129,F2162,$D2162)*overallRate,MIN(2258,F2162)*overallRate)))))</f>
        <v>Effectuez l’étape 1</v>
      </c>
      <c r="I2162" s="3">
        <f t="shared" si="33"/>
        <v>0</v>
      </c>
    </row>
    <row r="2163" spans="7:9" x14ac:dyDescent="0.5">
      <c r="G2163" s="68" t="str">
        <f>IF(ISTEXT(overallRate),"Effectuez l’étape 1",IF($C2163="Yes","Use Step 2a) Weekly for employees on leave with pay",IF(OR(COUNT($D2163,E2163)&lt;&gt;2,overallRate=0),0,IF(revenueReduction&gt;0.3,MAX(IF($B2163="Oui - sans lien de dépendance",MIN(2258,E2163,$D2163)*overallRate,MIN(2258,E2163)*overallRate),ROUND(MAX(IF($B2163="Non - avec lien de dépendance",0,MIN((0.75*E2163),1694)),MIN(E2163,(0.75*$D2163),1694)),2)),IF($B2163="Non - avec lien de dépendance",MIN(1129,E2163,$D2163)*overallRate,MIN(2258,E2163)*overallRate)))))</f>
        <v>Effectuez l’étape 1</v>
      </c>
      <c r="H2163" s="68" t="str">
        <f>IF(ISTEXT(overallRate),"Effectuez l’étape 1",IF($C2163="Yes","Use Step 2a) Weekly for employees on leave with pay",IF(OR(COUNT($D2163,F2163)&lt;&gt;2,overallRate=0),0,IF(revenueReduction&gt;0.3,MAX(IF($B2163="Oui - sans lien de dépendance",MIN(2258,F2163,$D2163)*overallRate,MIN(2258,F2163)*overallRate),ROUND(MAX(IF($B2163="Non - avec lien de dépendance",0,MIN((0.75*F2163),1694)),MIN(F2163,(0.75*$D2163),1694)),2)),IF($B2163="Non - avec lien de dépendance",MIN(1129,F2163,$D2163)*overallRate,MIN(2258,F2163)*overallRate)))))</f>
        <v>Effectuez l’étape 1</v>
      </c>
      <c r="I2163" s="3">
        <f t="shared" si="33"/>
        <v>0</v>
      </c>
    </row>
    <row r="2164" spans="7:9" x14ac:dyDescent="0.5">
      <c r="G2164" s="68" t="str">
        <f>IF(ISTEXT(overallRate),"Effectuez l’étape 1",IF($C2164="Yes","Use Step 2a) Weekly for employees on leave with pay",IF(OR(COUNT($D2164,E2164)&lt;&gt;2,overallRate=0),0,IF(revenueReduction&gt;0.3,MAX(IF($B2164="Oui - sans lien de dépendance",MIN(2258,E2164,$D2164)*overallRate,MIN(2258,E2164)*overallRate),ROUND(MAX(IF($B2164="Non - avec lien de dépendance",0,MIN((0.75*E2164),1694)),MIN(E2164,(0.75*$D2164),1694)),2)),IF($B2164="Non - avec lien de dépendance",MIN(1129,E2164,$D2164)*overallRate,MIN(2258,E2164)*overallRate)))))</f>
        <v>Effectuez l’étape 1</v>
      </c>
      <c r="H2164" s="68" t="str">
        <f>IF(ISTEXT(overallRate),"Effectuez l’étape 1",IF($C2164="Yes","Use Step 2a) Weekly for employees on leave with pay",IF(OR(COUNT($D2164,F2164)&lt;&gt;2,overallRate=0),0,IF(revenueReduction&gt;0.3,MAX(IF($B2164="Oui - sans lien de dépendance",MIN(2258,F2164,$D2164)*overallRate,MIN(2258,F2164)*overallRate),ROUND(MAX(IF($B2164="Non - avec lien de dépendance",0,MIN((0.75*F2164),1694)),MIN(F2164,(0.75*$D2164),1694)),2)),IF($B2164="Non - avec lien de dépendance",MIN(1129,F2164,$D2164)*overallRate,MIN(2258,F2164)*overallRate)))))</f>
        <v>Effectuez l’étape 1</v>
      </c>
      <c r="I2164" s="3">
        <f t="shared" si="33"/>
        <v>0</v>
      </c>
    </row>
    <row r="2165" spans="7:9" x14ac:dyDescent="0.5">
      <c r="G2165" s="68" t="str">
        <f>IF(ISTEXT(overallRate),"Effectuez l’étape 1",IF($C2165="Yes","Use Step 2a) Weekly for employees on leave with pay",IF(OR(COUNT($D2165,E2165)&lt;&gt;2,overallRate=0),0,IF(revenueReduction&gt;0.3,MAX(IF($B2165="Oui - sans lien de dépendance",MIN(2258,E2165,$D2165)*overallRate,MIN(2258,E2165)*overallRate),ROUND(MAX(IF($B2165="Non - avec lien de dépendance",0,MIN((0.75*E2165),1694)),MIN(E2165,(0.75*$D2165),1694)),2)),IF($B2165="Non - avec lien de dépendance",MIN(1129,E2165,$D2165)*overallRate,MIN(2258,E2165)*overallRate)))))</f>
        <v>Effectuez l’étape 1</v>
      </c>
      <c r="H2165" s="68" t="str">
        <f>IF(ISTEXT(overallRate),"Effectuez l’étape 1",IF($C2165="Yes","Use Step 2a) Weekly for employees on leave with pay",IF(OR(COUNT($D2165,F2165)&lt;&gt;2,overallRate=0),0,IF(revenueReduction&gt;0.3,MAX(IF($B2165="Oui - sans lien de dépendance",MIN(2258,F2165,$D2165)*overallRate,MIN(2258,F2165)*overallRate),ROUND(MAX(IF($B2165="Non - avec lien de dépendance",0,MIN((0.75*F2165),1694)),MIN(F2165,(0.75*$D2165),1694)),2)),IF($B2165="Non - avec lien de dépendance",MIN(1129,F2165,$D2165)*overallRate,MIN(2258,F2165)*overallRate)))))</f>
        <v>Effectuez l’étape 1</v>
      </c>
      <c r="I2165" s="3">
        <f t="shared" si="33"/>
        <v>0</v>
      </c>
    </row>
    <row r="2166" spans="7:9" x14ac:dyDescent="0.5">
      <c r="G2166" s="68" t="str">
        <f>IF(ISTEXT(overallRate),"Effectuez l’étape 1",IF($C2166="Yes","Use Step 2a) Weekly for employees on leave with pay",IF(OR(COUNT($D2166,E2166)&lt;&gt;2,overallRate=0),0,IF(revenueReduction&gt;0.3,MAX(IF($B2166="Oui - sans lien de dépendance",MIN(2258,E2166,$D2166)*overallRate,MIN(2258,E2166)*overallRate),ROUND(MAX(IF($B2166="Non - avec lien de dépendance",0,MIN((0.75*E2166),1694)),MIN(E2166,(0.75*$D2166),1694)),2)),IF($B2166="Non - avec lien de dépendance",MIN(1129,E2166,$D2166)*overallRate,MIN(2258,E2166)*overallRate)))))</f>
        <v>Effectuez l’étape 1</v>
      </c>
      <c r="H2166" s="68" t="str">
        <f>IF(ISTEXT(overallRate),"Effectuez l’étape 1",IF($C2166="Yes","Use Step 2a) Weekly for employees on leave with pay",IF(OR(COUNT($D2166,F2166)&lt;&gt;2,overallRate=0),0,IF(revenueReduction&gt;0.3,MAX(IF($B2166="Oui - sans lien de dépendance",MIN(2258,F2166,$D2166)*overallRate,MIN(2258,F2166)*overallRate),ROUND(MAX(IF($B2166="Non - avec lien de dépendance",0,MIN((0.75*F2166),1694)),MIN(F2166,(0.75*$D2166),1694)),2)),IF($B2166="Non - avec lien de dépendance",MIN(1129,F2166,$D2166)*overallRate,MIN(2258,F2166)*overallRate)))))</f>
        <v>Effectuez l’étape 1</v>
      </c>
      <c r="I2166" s="3">
        <f t="shared" si="33"/>
        <v>0</v>
      </c>
    </row>
    <row r="2167" spans="7:9" x14ac:dyDescent="0.5">
      <c r="G2167" s="68" t="str">
        <f>IF(ISTEXT(overallRate),"Effectuez l’étape 1",IF($C2167="Yes","Use Step 2a) Weekly for employees on leave with pay",IF(OR(COUNT($D2167,E2167)&lt;&gt;2,overallRate=0),0,IF(revenueReduction&gt;0.3,MAX(IF($B2167="Oui - sans lien de dépendance",MIN(2258,E2167,$D2167)*overallRate,MIN(2258,E2167)*overallRate),ROUND(MAX(IF($B2167="Non - avec lien de dépendance",0,MIN((0.75*E2167),1694)),MIN(E2167,(0.75*$D2167),1694)),2)),IF($B2167="Non - avec lien de dépendance",MIN(1129,E2167,$D2167)*overallRate,MIN(2258,E2167)*overallRate)))))</f>
        <v>Effectuez l’étape 1</v>
      </c>
      <c r="H2167" s="68" t="str">
        <f>IF(ISTEXT(overallRate),"Effectuez l’étape 1",IF($C2167="Yes","Use Step 2a) Weekly for employees on leave with pay",IF(OR(COUNT($D2167,F2167)&lt;&gt;2,overallRate=0),0,IF(revenueReduction&gt;0.3,MAX(IF($B2167="Oui - sans lien de dépendance",MIN(2258,F2167,$D2167)*overallRate,MIN(2258,F2167)*overallRate),ROUND(MAX(IF($B2167="Non - avec lien de dépendance",0,MIN((0.75*F2167),1694)),MIN(F2167,(0.75*$D2167),1694)),2)),IF($B2167="Non - avec lien de dépendance",MIN(1129,F2167,$D2167)*overallRate,MIN(2258,F2167)*overallRate)))))</f>
        <v>Effectuez l’étape 1</v>
      </c>
      <c r="I2167" s="3">
        <f t="shared" si="33"/>
        <v>0</v>
      </c>
    </row>
    <row r="2168" spans="7:9" x14ac:dyDescent="0.5">
      <c r="G2168" s="68" t="str">
        <f>IF(ISTEXT(overallRate),"Effectuez l’étape 1",IF($C2168="Yes","Use Step 2a) Weekly for employees on leave with pay",IF(OR(COUNT($D2168,E2168)&lt;&gt;2,overallRate=0),0,IF(revenueReduction&gt;0.3,MAX(IF($B2168="Oui - sans lien de dépendance",MIN(2258,E2168,$D2168)*overallRate,MIN(2258,E2168)*overallRate),ROUND(MAX(IF($B2168="Non - avec lien de dépendance",0,MIN((0.75*E2168),1694)),MIN(E2168,(0.75*$D2168),1694)),2)),IF($B2168="Non - avec lien de dépendance",MIN(1129,E2168,$D2168)*overallRate,MIN(2258,E2168)*overallRate)))))</f>
        <v>Effectuez l’étape 1</v>
      </c>
      <c r="H2168" s="68" t="str">
        <f>IF(ISTEXT(overallRate),"Effectuez l’étape 1",IF($C2168="Yes","Use Step 2a) Weekly for employees on leave with pay",IF(OR(COUNT($D2168,F2168)&lt;&gt;2,overallRate=0),0,IF(revenueReduction&gt;0.3,MAX(IF($B2168="Oui - sans lien de dépendance",MIN(2258,F2168,$D2168)*overallRate,MIN(2258,F2168)*overallRate),ROUND(MAX(IF($B2168="Non - avec lien de dépendance",0,MIN((0.75*F2168),1694)),MIN(F2168,(0.75*$D2168),1694)),2)),IF($B2168="Non - avec lien de dépendance",MIN(1129,F2168,$D2168)*overallRate,MIN(2258,F2168)*overallRate)))))</f>
        <v>Effectuez l’étape 1</v>
      </c>
      <c r="I2168" s="3">
        <f t="shared" si="33"/>
        <v>0</v>
      </c>
    </row>
    <row r="2169" spans="7:9" x14ac:dyDescent="0.5">
      <c r="G2169" s="68" t="str">
        <f>IF(ISTEXT(overallRate),"Effectuez l’étape 1",IF($C2169="Yes","Use Step 2a) Weekly for employees on leave with pay",IF(OR(COUNT($D2169,E2169)&lt;&gt;2,overallRate=0),0,IF(revenueReduction&gt;0.3,MAX(IF($B2169="Oui - sans lien de dépendance",MIN(2258,E2169,$D2169)*overallRate,MIN(2258,E2169)*overallRate),ROUND(MAX(IF($B2169="Non - avec lien de dépendance",0,MIN((0.75*E2169),1694)),MIN(E2169,(0.75*$D2169),1694)),2)),IF($B2169="Non - avec lien de dépendance",MIN(1129,E2169,$D2169)*overallRate,MIN(2258,E2169)*overallRate)))))</f>
        <v>Effectuez l’étape 1</v>
      </c>
      <c r="H2169" s="68" t="str">
        <f>IF(ISTEXT(overallRate),"Effectuez l’étape 1",IF($C2169="Yes","Use Step 2a) Weekly for employees on leave with pay",IF(OR(COUNT($D2169,F2169)&lt;&gt;2,overallRate=0),0,IF(revenueReduction&gt;0.3,MAX(IF($B2169="Oui - sans lien de dépendance",MIN(2258,F2169,$D2169)*overallRate,MIN(2258,F2169)*overallRate),ROUND(MAX(IF($B2169="Non - avec lien de dépendance",0,MIN((0.75*F2169),1694)),MIN(F2169,(0.75*$D2169),1694)),2)),IF($B2169="Non - avec lien de dépendance",MIN(1129,F2169,$D2169)*overallRate,MIN(2258,F2169)*overallRate)))))</f>
        <v>Effectuez l’étape 1</v>
      </c>
      <c r="I2169" s="3">
        <f t="shared" si="33"/>
        <v>0</v>
      </c>
    </row>
    <row r="2170" spans="7:9" x14ac:dyDescent="0.5">
      <c r="G2170" s="68" t="str">
        <f>IF(ISTEXT(overallRate),"Effectuez l’étape 1",IF($C2170="Yes","Use Step 2a) Weekly for employees on leave with pay",IF(OR(COUNT($D2170,E2170)&lt;&gt;2,overallRate=0),0,IF(revenueReduction&gt;0.3,MAX(IF($B2170="Oui - sans lien de dépendance",MIN(2258,E2170,$D2170)*overallRate,MIN(2258,E2170)*overallRate),ROUND(MAX(IF($B2170="Non - avec lien de dépendance",0,MIN((0.75*E2170),1694)),MIN(E2170,(0.75*$D2170),1694)),2)),IF($B2170="Non - avec lien de dépendance",MIN(1129,E2170,$D2170)*overallRate,MIN(2258,E2170)*overallRate)))))</f>
        <v>Effectuez l’étape 1</v>
      </c>
      <c r="H2170" s="68" t="str">
        <f>IF(ISTEXT(overallRate),"Effectuez l’étape 1",IF($C2170="Yes","Use Step 2a) Weekly for employees on leave with pay",IF(OR(COUNT($D2170,F2170)&lt;&gt;2,overallRate=0),0,IF(revenueReduction&gt;0.3,MAX(IF($B2170="Oui - sans lien de dépendance",MIN(2258,F2170,$D2170)*overallRate,MIN(2258,F2170)*overallRate),ROUND(MAX(IF($B2170="Non - avec lien de dépendance",0,MIN((0.75*F2170),1694)),MIN(F2170,(0.75*$D2170),1694)),2)),IF($B2170="Non - avec lien de dépendance",MIN(1129,F2170,$D2170)*overallRate,MIN(2258,F2170)*overallRate)))))</f>
        <v>Effectuez l’étape 1</v>
      </c>
      <c r="I2170" s="3">
        <f t="shared" si="33"/>
        <v>0</v>
      </c>
    </row>
    <row r="2171" spans="7:9" x14ac:dyDescent="0.5">
      <c r="G2171" s="68" t="str">
        <f>IF(ISTEXT(overallRate),"Effectuez l’étape 1",IF($C2171="Yes","Use Step 2a) Weekly for employees on leave with pay",IF(OR(COUNT($D2171,E2171)&lt;&gt;2,overallRate=0),0,IF(revenueReduction&gt;0.3,MAX(IF($B2171="Oui - sans lien de dépendance",MIN(2258,E2171,$D2171)*overallRate,MIN(2258,E2171)*overallRate),ROUND(MAX(IF($B2171="Non - avec lien de dépendance",0,MIN((0.75*E2171),1694)),MIN(E2171,(0.75*$D2171),1694)),2)),IF($B2171="Non - avec lien de dépendance",MIN(1129,E2171,$D2171)*overallRate,MIN(2258,E2171)*overallRate)))))</f>
        <v>Effectuez l’étape 1</v>
      </c>
      <c r="H2171" s="68" t="str">
        <f>IF(ISTEXT(overallRate),"Effectuez l’étape 1",IF($C2171="Yes","Use Step 2a) Weekly for employees on leave with pay",IF(OR(COUNT($D2171,F2171)&lt;&gt;2,overallRate=0),0,IF(revenueReduction&gt;0.3,MAX(IF($B2171="Oui - sans lien de dépendance",MIN(2258,F2171,$D2171)*overallRate,MIN(2258,F2171)*overallRate),ROUND(MAX(IF($B2171="Non - avec lien de dépendance",0,MIN((0.75*F2171),1694)),MIN(F2171,(0.75*$D2171),1694)),2)),IF($B2171="Non - avec lien de dépendance",MIN(1129,F2171,$D2171)*overallRate,MIN(2258,F2171)*overallRate)))))</f>
        <v>Effectuez l’étape 1</v>
      </c>
      <c r="I2171" s="3">
        <f t="shared" si="33"/>
        <v>0</v>
      </c>
    </row>
    <row r="2172" spans="7:9" x14ac:dyDescent="0.5">
      <c r="G2172" s="68" t="str">
        <f>IF(ISTEXT(overallRate),"Effectuez l’étape 1",IF($C2172="Yes","Use Step 2a) Weekly for employees on leave with pay",IF(OR(COUNT($D2172,E2172)&lt;&gt;2,overallRate=0),0,IF(revenueReduction&gt;0.3,MAX(IF($B2172="Oui - sans lien de dépendance",MIN(2258,E2172,$D2172)*overallRate,MIN(2258,E2172)*overallRate),ROUND(MAX(IF($B2172="Non - avec lien de dépendance",0,MIN((0.75*E2172),1694)),MIN(E2172,(0.75*$D2172),1694)),2)),IF($B2172="Non - avec lien de dépendance",MIN(1129,E2172,$D2172)*overallRate,MIN(2258,E2172)*overallRate)))))</f>
        <v>Effectuez l’étape 1</v>
      </c>
      <c r="H2172" s="68" t="str">
        <f>IF(ISTEXT(overallRate),"Effectuez l’étape 1",IF($C2172="Yes","Use Step 2a) Weekly for employees on leave with pay",IF(OR(COUNT($D2172,F2172)&lt;&gt;2,overallRate=0),0,IF(revenueReduction&gt;0.3,MAX(IF($B2172="Oui - sans lien de dépendance",MIN(2258,F2172,$D2172)*overallRate,MIN(2258,F2172)*overallRate),ROUND(MAX(IF($B2172="Non - avec lien de dépendance",0,MIN((0.75*F2172),1694)),MIN(F2172,(0.75*$D2172),1694)),2)),IF($B2172="Non - avec lien de dépendance",MIN(1129,F2172,$D2172)*overallRate,MIN(2258,F2172)*overallRate)))))</f>
        <v>Effectuez l’étape 1</v>
      </c>
      <c r="I2172" s="3">
        <f t="shared" si="33"/>
        <v>0</v>
      </c>
    </row>
    <row r="2173" spans="7:9" x14ac:dyDescent="0.5">
      <c r="G2173" s="68" t="str">
        <f>IF(ISTEXT(overallRate),"Effectuez l’étape 1",IF($C2173="Yes","Use Step 2a) Weekly for employees on leave with pay",IF(OR(COUNT($D2173,E2173)&lt;&gt;2,overallRate=0),0,IF(revenueReduction&gt;0.3,MAX(IF($B2173="Oui - sans lien de dépendance",MIN(2258,E2173,$D2173)*overallRate,MIN(2258,E2173)*overallRate),ROUND(MAX(IF($B2173="Non - avec lien de dépendance",0,MIN((0.75*E2173),1694)),MIN(E2173,(0.75*$D2173),1694)),2)),IF($B2173="Non - avec lien de dépendance",MIN(1129,E2173,$D2173)*overallRate,MIN(2258,E2173)*overallRate)))))</f>
        <v>Effectuez l’étape 1</v>
      </c>
      <c r="H2173" s="68" t="str">
        <f>IF(ISTEXT(overallRate),"Effectuez l’étape 1",IF($C2173="Yes","Use Step 2a) Weekly for employees on leave with pay",IF(OR(COUNT($D2173,F2173)&lt;&gt;2,overallRate=0),0,IF(revenueReduction&gt;0.3,MAX(IF($B2173="Oui - sans lien de dépendance",MIN(2258,F2173,$D2173)*overallRate,MIN(2258,F2173)*overallRate),ROUND(MAX(IF($B2173="Non - avec lien de dépendance",0,MIN((0.75*F2173),1694)),MIN(F2173,(0.75*$D2173),1694)),2)),IF($B2173="Non - avec lien de dépendance",MIN(1129,F2173,$D2173)*overallRate,MIN(2258,F2173)*overallRate)))))</f>
        <v>Effectuez l’étape 1</v>
      </c>
      <c r="I2173" s="3">
        <f t="shared" si="33"/>
        <v>0</v>
      </c>
    </row>
    <row r="2174" spans="7:9" x14ac:dyDescent="0.5">
      <c r="G2174" s="68" t="str">
        <f>IF(ISTEXT(overallRate),"Effectuez l’étape 1",IF($C2174="Yes","Use Step 2a) Weekly for employees on leave with pay",IF(OR(COUNT($D2174,E2174)&lt;&gt;2,overallRate=0),0,IF(revenueReduction&gt;0.3,MAX(IF($B2174="Oui - sans lien de dépendance",MIN(2258,E2174,$D2174)*overallRate,MIN(2258,E2174)*overallRate),ROUND(MAX(IF($B2174="Non - avec lien de dépendance",0,MIN((0.75*E2174),1694)),MIN(E2174,(0.75*$D2174),1694)),2)),IF($B2174="Non - avec lien de dépendance",MIN(1129,E2174,$D2174)*overallRate,MIN(2258,E2174)*overallRate)))))</f>
        <v>Effectuez l’étape 1</v>
      </c>
      <c r="H2174" s="68" t="str">
        <f>IF(ISTEXT(overallRate),"Effectuez l’étape 1",IF($C2174="Yes","Use Step 2a) Weekly for employees on leave with pay",IF(OR(COUNT($D2174,F2174)&lt;&gt;2,overallRate=0),0,IF(revenueReduction&gt;0.3,MAX(IF($B2174="Oui - sans lien de dépendance",MIN(2258,F2174,$D2174)*overallRate,MIN(2258,F2174)*overallRate),ROUND(MAX(IF($B2174="Non - avec lien de dépendance",0,MIN((0.75*F2174),1694)),MIN(F2174,(0.75*$D2174),1694)),2)),IF($B2174="Non - avec lien de dépendance",MIN(1129,F2174,$D2174)*overallRate,MIN(2258,F2174)*overallRate)))))</f>
        <v>Effectuez l’étape 1</v>
      </c>
      <c r="I2174" s="3">
        <f t="shared" si="33"/>
        <v>0</v>
      </c>
    </row>
    <row r="2175" spans="7:9" x14ac:dyDescent="0.5">
      <c r="G2175" s="68" t="str">
        <f>IF(ISTEXT(overallRate),"Effectuez l’étape 1",IF($C2175="Yes","Use Step 2a) Weekly for employees on leave with pay",IF(OR(COUNT($D2175,E2175)&lt;&gt;2,overallRate=0),0,IF(revenueReduction&gt;0.3,MAX(IF($B2175="Oui - sans lien de dépendance",MIN(2258,E2175,$D2175)*overallRate,MIN(2258,E2175)*overallRate),ROUND(MAX(IF($B2175="Non - avec lien de dépendance",0,MIN((0.75*E2175),1694)),MIN(E2175,(0.75*$D2175),1694)),2)),IF($B2175="Non - avec lien de dépendance",MIN(1129,E2175,$D2175)*overallRate,MIN(2258,E2175)*overallRate)))))</f>
        <v>Effectuez l’étape 1</v>
      </c>
      <c r="H2175" s="68" t="str">
        <f>IF(ISTEXT(overallRate),"Effectuez l’étape 1",IF($C2175="Yes","Use Step 2a) Weekly for employees on leave with pay",IF(OR(COUNT($D2175,F2175)&lt;&gt;2,overallRate=0),0,IF(revenueReduction&gt;0.3,MAX(IF($B2175="Oui - sans lien de dépendance",MIN(2258,F2175,$D2175)*overallRate,MIN(2258,F2175)*overallRate),ROUND(MAX(IF($B2175="Non - avec lien de dépendance",0,MIN((0.75*F2175),1694)),MIN(F2175,(0.75*$D2175),1694)),2)),IF($B2175="Non - avec lien de dépendance",MIN(1129,F2175,$D2175)*overallRate,MIN(2258,F2175)*overallRate)))))</f>
        <v>Effectuez l’étape 1</v>
      </c>
      <c r="I2175" s="3">
        <f t="shared" si="33"/>
        <v>0</v>
      </c>
    </row>
    <row r="2176" spans="7:9" x14ac:dyDescent="0.5">
      <c r="G2176" s="68" t="str">
        <f>IF(ISTEXT(overallRate),"Effectuez l’étape 1",IF($C2176="Yes","Use Step 2a) Weekly for employees on leave with pay",IF(OR(COUNT($D2176,E2176)&lt;&gt;2,overallRate=0),0,IF(revenueReduction&gt;0.3,MAX(IF($B2176="Oui - sans lien de dépendance",MIN(2258,E2176,$D2176)*overallRate,MIN(2258,E2176)*overallRate),ROUND(MAX(IF($B2176="Non - avec lien de dépendance",0,MIN((0.75*E2176),1694)),MIN(E2176,(0.75*$D2176),1694)),2)),IF($B2176="Non - avec lien de dépendance",MIN(1129,E2176,$D2176)*overallRate,MIN(2258,E2176)*overallRate)))))</f>
        <v>Effectuez l’étape 1</v>
      </c>
      <c r="H2176" s="68" t="str">
        <f>IF(ISTEXT(overallRate),"Effectuez l’étape 1",IF($C2176="Yes","Use Step 2a) Weekly for employees on leave with pay",IF(OR(COUNT($D2176,F2176)&lt;&gt;2,overallRate=0),0,IF(revenueReduction&gt;0.3,MAX(IF($B2176="Oui - sans lien de dépendance",MIN(2258,F2176,$D2176)*overallRate,MIN(2258,F2176)*overallRate),ROUND(MAX(IF($B2176="Non - avec lien de dépendance",0,MIN((0.75*F2176),1694)),MIN(F2176,(0.75*$D2176),1694)),2)),IF($B2176="Non - avec lien de dépendance",MIN(1129,F2176,$D2176)*overallRate,MIN(2258,F2176)*overallRate)))))</f>
        <v>Effectuez l’étape 1</v>
      </c>
      <c r="I2176" s="3">
        <f t="shared" si="33"/>
        <v>0</v>
      </c>
    </row>
    <row r="2177" spans="7:9" x14ac:dyDescent="0.5">
      <c r="G2177" s="68" t="str">
        <f>IF(ISTEXT(overallRate),"Effectuez l’étape 1",IF($C2177="Yes","Use Step 2a) Weekly for employees on leave with pay",IF(OR(COUNT($D2177,E2177)&lt;&gt;2,overallRate=0),0,IF(revenueReduction&gt;0.3,MAX(IF($B2177="Oui - sans lien de dépendance",MIN(2258,E2177,$D2177)*overallRate,MIN(2258,E2177)*overallRate),ROUND(MAX(IF($B2177="Non - avec lien de dépendance",0,MIN((0.75*E2177),1694)),MIN(E2177,(0.75*$D2177),1694)),2)),IF($B2177="Non - avec lien de dépendance",MIN(1129,E2177,$D2177)*overallRate,MIN(2258,E2177)*overallRate)))))</f>
        <v>Effectuez l’étape 1</v>
      </c>
      <c r="H2177" s="68" t="str">
        <f>IF(ISTEXT(overallRate),"Effectuez l’étape 1",IF($C2177="Yes","Use Step 2a) Weekly for employees on leave with pay",IF(OR(COUNT($D2177,F2177)&lt;&gt;2,overallRate=0),0,IF(revenueReduction&gt;0.3,MAX(IF($B2177="Oui - sans lien de dépendance",MIN(2258,F2177,$D2177)*overallRate,MIN(2258,F2177)*overallRate),ROUND(MAX(IF($B2177="Non - avec lien de dépendance",0,MIN((0.75*F2177),1694)),MIN(F2177,(0.75*$D2177),1694)),2)),IF($B2177="Non - avec lien de dépendance",MIN(1129,F2177,$D2177)*overallRate,MIN(2258,F2177)*overallRate)))))</f>
        <v>Effectuez l’étape 1</v>
      </c>
      <c r="I2177" s="3">
        <f t="shared" si="33"/>
        <v>0</v>
      </c>
    </row>
    <row r="2178" spans="7:9" x14ac:dyDescent="0.5">
      <c r="G2178" s="68" t="str">
        <f>IF(ISTEXT(overallRate),"Effectuez l’étape 1",IF($C2178="Yes","Use Step 2a) Weekly for employees on leave with pay",IF(OR(COUNT($D2178,E2178)&lt;&gt;2,overallRate=0),0,IF(revenueReduction&gt;0.3,MAX(IF($B2178="Oui - sans lien de dépendance",MIN(2258,E2178,$D2178)*overallRate,MIN(2258,E2178)*overallRate),ROUND(MAX(IF($B2178="Non - avec lien de dépendance",0,MIN((0.75*E2178),1694)),MIN(E2178,(0.75*$D2178),1694)),2)),IF($B2178="Non - avec lien de dépendance",MIN(1129,E2178,$D2178)*overallRate,MIN(2258,E2178)*overallRate)))))</f>
        <v>Effectuez l’étape 1</v>
      </c>
      <c r="H2178" s="68" t="str">
        <f>IF(ISTEXT(overallRate),"Effectuez l’étape 1",IF($C2178="Yes","Use Step 2a) Weekly for employees on leave with pay",IF(OR(COUNT($D2178,F2178)&lt;&gt;2,overallRate=0),0,IF(revenueReduction&gt;0.3,MAX(IF($B2178="Oui - sans lien de dépendance",MIN(2258,F2178,$D2178)*overallRate,MIN(2258,F2178)*overallRate),ROUND(MAX(IF($B2178="Non - avec lien de dépendance",0,MIN((0.75*F2178),1694)),MIN(F2178,(0.75*$D2178),1694)),2)),IF($B2178="Non - avec lien de dépendance",MIN(1129,F2178,$D2178)*overallRate,MIN(2258,F2178)*overallRate)))))</f>
        <v>Effectuez l’étape 1</v>
      </c>
      <c r="I2178" s="3">
        <f t="shared" si="33"/>
        <v>0</v>
      </c>
    </row>
    <row r="2179" spans="7:9" x14ac:dyDescent="0.5">
      <c r="G2179" s="68" t="str">
        <f>IF(ISTEXT(overallRate),"Effectuez l’étape 1",IF($C2179="Yes","Use Step 2a) Weekly for employees on leave with pay",IF(OR(COUNT($D2179,E2179)&lt;&gt;2,overallRate=0),0,IF(revenueReduction&gt;0.3,MAX(IF($B2179="Oui - sans lien de dépendance",MIN(2258,E2179,$D2179)*overallRate,MIN(2258,E2179)*overallRate),ROUND(MAX(IF($B2179="Non - avec lien de dépendance",0,MIN((0.75*E2179),1694)),MIN(E2179,(0.75*$D2179),1694)),2)),IF($B2179="Non - avec lien de dépendance",MIN(1129,E2179,$D2179)*overallRate,MIN(2258,E2179)*overallRate)))))</f>
        <v>Effectuez l’étape 1</v>
      </c>
      <c r="H2179" s="68" t="str">
        <f>IF(ISTEXT(overallRate),"Effectuez l’étape 1",IF($C2179="Yes","Use Step 2a) Weekly for employees on leave with pay",IF(OR(COUNT($D2179,F2179)&lt;&gt;2,overallRate=0),0,IF(revenueReduction&gt;0.3,MAX(IF($B2179="Oui - sans lien de dépendance",MIN(2258,F2179,$D2179)*overallRate,MIN(2258,F2179)*overallRate),ROUND(MAX(IF($B2179="Non - avec lien de dépendance",0,MIN((0.75*F2179),1694)),MIN(F2179,(0.75*$D2179),1694)),2)),IF($B2179="Non - avec lien de dépendance",MIN(1129,F2179,$D2179)*overallRate,MIN(2258,F2179)*overallRate)))))</f>
        <v>Effectuez l’étape 1</v>
      </c>
      <c r="I2179" s="3">
        <f t="shared" si="33"/>
        <v>0</v>
      </c>
    </row>
    <row r="2180" spans="7:9" x14ac:dyDescent="0.5">
      <c r="G2180" s="68" t="str">
        <f>IF(ISTEXT(overallRate),"Effectuez l’étape 1",IF($C2180="Yes","Use Step 2a) Weekly for employees on leave with pay",IF(OR(COUNT($D2180,E2180)&lt;&gt;2,overallRate=0),0,IF(revenueReduction&gt;0.3,MAX(IF($B2180="Oui - sans lien de dépendance",MIN(2258,E2180,$D2180)*overallRate,MIN(2258,E2180)*overallRate),ROUND(MAX(IF($B2180="Non - avec lien de dépendance",0,MIN((0.75*E2180),1694)),MIN(E2180,(0.75*$D2180),1694)),2)),IF($B2180="Non - avec lien de dépendance",MIN(1129,E2180,$D2180)*overallRate,MIN(2258,E2180)*overallRate)))))</f>
        <v>Effectuez l’étape 1</v>
      </c>
      <c r="H2180" s="68" t="str">
        <f>IF(ISTEXT(overallRate),"Effectuez l’étape 1",IF($C2180="Yes","Use Step 2a) Weekly for employees on leave with pay",IF(OR(COUNT($D2180,F2180)&lt;&gt;2,overallRate=0),0,IF(revenueReduction&gt;0.3,MAX(IF($B2180="Oui - sans lien de dépendance",MIN(2258,F2180,$D2180)*overallRate,MIN(2258,F2180)*overallRate),ROUND(MAX(IF($B2180="Non - avec lien de dépendance",0,MIN((0.75*F2180),1694)),MIN(F2180,(0.75*$D2180),1694)),2)),IF($B2180="Non - avec lien de dépendance",MIN(1129,F2180,$D2180)*overallRate,MIN(2258,F2180)*overallRate)))))</f>
        <v>Effectuez l’étape 1</v>
      </c>
      <c r="I2180" s="3">
        <f t="shared" si="33"/>
        <v>0</v>
      </c>
    </row>
    <row r="2181" spans="7:9" x14ac:dyDescent="0.5">
      <c r="G2181" s="68" t="str">
        <f>IF(ISTEXT(overallRate),"Effectuez l’étape 1",IF($C2181="Yes","Use Step 2a) Weekly for employees on leave with pay",IF(OR(COUNT($D2181,E2181)&lt;&gt;2,overallRate=0),0,IF(revenueReduction&gt;0.3,MAX(IF($B2181="Oui - sans lien de dépendance",MIN(2258,E2181,$D2181)*overallRate,MIN(2258,E2181)*overallRate),ROUND(MAX(IF($B2181="Non - avec lien de dépendance",0,MIN((0.75*E2181),1694)),MIN(E2181,(0.75*$D2181),1694)),2)),IF($B2181="Non - avec lien de dépendance",MIN(1129,E2181,$D2181)*overallRate,MIN(2258,E2181)*overallRate)))))</f>
        <v>Effectuez l’étape 1</v>
      </c>
      <c r="H2181" s="68" t="str">
        <f>IF(ISTEXT(overallRate),"Effectuez l’étape 1",IF($C2181="Yes","Use Step 2a) Weekly for employees on leave with pay",IF(OR(COUNT($D2181,F2181)&lt;&gt;2,overallRate=0),0,IF(revenueReduction&gt;0.3,MAX(IF($B2181="Oui - sans lien de dépendance",MIN(2258,F2181,$D2181)*overallRate,MIN(2258,F2181)*overallRate),ROUND(MAX(IF($B2181="Non - avec lien de dépendance",0,MIN((0.75*F2181),1694)),MIN(F2181,(0.75*$D2181),1694)),2)),IF($B2181="Non - avec lien de dépendance",MIN(1129,F2181,$D2181)*overallRate,MIN(2258,F2181)*overallRate)))))</f>
        <v>Effectuez l’étape 1</v>
      </c>
      <c r="I2181" s="3">
        <f t="shared" si="33"/>
        <v>0</v>
      </c>
    </row>
    <row r="2182" spans="7:9" x14ac:dyDescent="0.5">
      <c r="G2182" s="68" t="str">
        <f>IF(ISTEXT(overallRate),"Effectuez l’étape 1",IF($C2182="Yes","Use Step 2a) Weekly for employees on leave with pay",IF(OR(COUNT($D2182,E2182)&lt;&gt;2,overallRate=0),0,IF(revenueReduction&gt;0.3,MAX(IF($B2182="Oui - sans lien de dépendance",MIN(2258,E2182,$D2182)*overallRate,MIN(2258,E2182)*overallRate),ROUND(MAX(IF($B2182="Non - avec lien de dépendance",0,MIN((0.75*E2182),1694)),MIN(E2182,(0.75*$D2182),1694)),2)),IF($B2182="Non - avec lien de dépendance",MIN(1129,E2182,$D2182)*overallRate,MIN(2258,E2182)*overallRate)))))</f>
        <v>Effectuez l’étape 1</v>
      </c>
      <c r="H2182" s="68" t="str">
        <f>IF(ISTEXT(overallRate),"Effectuez l’étape 1",IF($C2182="Yes","Use Step 2a) Weekly for employees on leave with pay",IF(OR(COUNT($D2182,F2182)&lt;&gt;2,overallRate=0),0,IF(revenueReduction&gt;0.3,MAX(IF($B2182="Oui - sans lien de dépendance",MIN(2258,F2182,$D2182)*overallRate,MIN(2258,F2182)*overallRate),ROUND(MAX(IF($B2182="Non - avec lien de dépendance",0,MIN((0.75*F2182),1694)),MIN(F2182,(0.75*$D2182),1694)),2)),IF($B2182="Non - avec lien de dépendance",MIN(1129,F2182,$D2182)*overallRate,MIN(2258,F2182)*overallRate)))))</f>
        <v>Effectuez l’étape 1</v>
      </c>
      <c r="I2182" s="3">
        <f t="shared" si="33"/>
        <v>0</v>
      </c>
    </row>
    <row r="2183" spans="7:9" x14ac:dyDescent="0.5">
      <c r="G2183" s="68" t="str">
        <f>IF(ISTEXT(overallRate),"Effectuez l’étape 1",IF($C2183="Yes","Use Step 2a) Weekly for employees on leave with pay",IF(OR(COUNT($D2183,E2183)&lt;&gt;2,overallRate=0),0,IF(revenueReduction&gt;0.3,MAX(IF($B2183="Oui - sans lien de dépendance",MIN(2258,E2183,$D2183)*overallRate,MIN(2258,E2183)*overallRate),ROUND(MAX(IF($B2183="Non - avec lien de dépendance",0,MIN((0.75*E2183),1694)),MIN(E2183,(0.75*$D2183),1694)),2)),IF($B2183="Non - avec lien de dépendance",MIN(1129,E2183,$D2183)*overallRate,MIN(2258,E2183)*overallRate)))))</f>
        <v>Effectuez l’étape 1</v>
      </c>
      <c r="H2183" s="68" t="str">
        <f>IF(ISTEXT(overallRate),"Effectuez l’étape 1",IF($C2183="Yes","Use Step 2a) Weekly for employees on leave with pay",IF(OR(COUNT($D2183,F2183)&lt;&gt;2,overallRate=0),0,IF(revenueReduction&gt;0.3,MAX(IF($B2183="Oui - sans lien de dépendance",MIN(2258,F2183,$D2183)*overallRate,MIN(2258,F2183)*overallRate),ROUND(MAX(IF($B2183="Non - avec lien de dépendance",0,MIN((0.75*F2183),1694)),MIN(F2183,(0.75*$D2183),1694)),2)),IF($B2183="Non - avec lien de dépendance",MIN(1129,F2183,$D2183)*overallRate,MIN(2258,F2183)*overallRate)))))</f>
        <v>Effectuez l’étape 1</v>
      </c>
      <c r="I2183" s="3">
        <f t="shared" ref="I2183:I2246" si="34">IF(AND(COUNT(B2183:F2183)&gt;0,OR(COUNT(D2183:F2183)&lt;&gt;3,ISBLANK(B2183))),"Fill out all amounts",IF(COUNTIF(E2183:F2183,0)&gt;0,0,SUM(G2183:H2183)))</f>
        <v>0</v>
      </c>
    </row>
    <row r="2184" spans="7:9" x14ac:dyDescent="0.5">
      <c r="G2184" s="68" t="str">
        <f>IF(ISTEXT(overallRate),"Effectuez l’étape 1",IF($C2184="Yes","Use Step 2a) Weekly for employees on leave with pay",IF(OR(COUNT($D2184,E2184)&lt;&gt;2,overallRate=0),0,IF(revenueReduction&gt;0.3,MAX(IF($B2184="Oui - sans lien de dépendance",MIN(2258,E2184,$D2184)*overallRate,MIN(2258,E2184)*overallRate),ROUND(MAX(IF($B2184="Non - avec lien de dépendance",0,MIN((0.75*E2184),1694)),MIN(E2184,(0.75*$D2184),1694)),2)),IF($B2184="Non - avec lien de dépendance",MIN(1129,E2184,$D2184)*overallRate,MIN(2258,E2184)*overallRate)))))</f>
        <v>Effectuez l’étape 1</v>
      </c>
      <c r="H2184" s="68" t="str">
        <f>IF(ISTEXT(overallRate),"Effectuez l’étape 1",IF($C2184="Yes","Use Step 2a) Weekly for employees on leave with pay",IF(OR(COUNT($D2184,F2184)&lt;&gt;2,overallRate=0),0,IF(revenueReduction&gt;0.3,MAX(IF($B2184="Oui - sans lien de dépendance",MIN(2258,F2184,$D2184)*overallRate,MIN(2258,F2184)*overallRate),ROUND(MAX(IF($B2184="Non - avec lien de dépendance",0,MIN((0.75*F2184),1694)),MIN(F2184,(0.75*$D2184),1694)),2)),IF($B2184="Non - avec lien de dépendance",MIN(1129,F2184,$D2184)*overallRate,MIN(2258,F2184)*overallRate)))))</f>
        <v>Effectuez l’étape 1</v>
      </c>
      <c r="I2184" s="3">
        <f t="shared" si="34"/>
        <v>0</v>
      </c>
    </row>
    <row r="2185" spans="7:9" x14ac:dyDescent="0.5">
      <c r="G2185" s="68" t="str">
        <f>IF(ISTEXT(overallRate),"Effectuez l’étape 1",IF($C2185="Yes","Use Step 2a) Weekly for employees on leave with pay",IF(OR(COUNT($D2185,E2185)&lt;&gt;2,overallRate=0),0,IF(revenueReduction&gt;0.3,MAX(IF($B2185="Oui - sans lien de dépendance",MIN(2258,E2185,$D2185)*overallRate,MIN(2258,E2185)*overallRate),ROUND(MAX(IF($B2185="Non - avec lien de dépendance",0,MIN((0.75*E2185),1694)),MIN(E2185,(0.75*$D2185),1694)),2)),IF($B2185="Non - avec lien de dépendance",MIN(1129,E2185,$D2185)*overallRate,MIN(2258,E2185)*overallRate)))))</f>
        <v>Effectuez l’étape 1</v>
      </c>
      <c r="H2185" s="68" t="str">
        <f>IF(ISTEXT(overallRate),"Effectuez l’étape 1",IF($C2185="Yes","Use Step 2a) Weekly for employees on leave with pay",IF(OR(COUNT($D2185,F2185)&lt;&gt;2,overallRate=0),0,IF(revenueReduction&gt;0.3,MAX(IF($B2185="Oui - sans lien de dépendance",MIN(2258,F2185,$D2185)*overallRate,MIN(2258,F2185)*overallRate),ROUND(MAX(IF($B2185="Non - avec lien de dépendance",0,MIN((0.75*F2185),1694)),MIN(F2185,(0.75*$D2185),1694)),2)),IF($B2185="Non - avec lien de dépendance",MIN(1129,F2185,$D2185)*overallRate,MIN(2258,F2185)*overallRate)))))</f>
        <v>Effectuez l’étape 1</v>
      </c>
      <c r="I2185" s="3">
        <f t="shared" si="34"/>
        <v>0</v>
      </c>
    </row>
    <row r="2186" spans="7:9" x14ac:dyDescent="0.5">
      <c r="G2186" s="68" t="str">
        <f>IF(ISTEXT(overallRate),"Effectuez l’étape 1",IF($C2186="Yes","Use Step 2a) Weekly for employees on leave with pay",IF(OR(COUNT($D2186,E2186)&lt;&gt;2,overallRate=0),0,IF(revenueReduction&gt;0.3,MAX(IF($B2186="Oui - sans lien de dépendance",MIN(2258,E2186,$D2186)*overallRate,MIN(2258,E2186)*overallRate),ROUND(MAX(IF($B2186="Non - avec lien de dépendance",0,MIN((0.75*E2186),1694)),MIN(E2186,(0.75*$D2186),1694)),2)),IF($B2186="Non - avec lien de dépendance",MIN(1129,E2186,$D2186)*overallRate,MIN(2258,E2186)*overallRate)))))</f>
        <v>Effectuez l’étape 1</v>
      </c>
      <c r="H2186" s="68" t="str">
        <f>IF(ISTEXT(overallRate),"Effectuez l’étape 1",IF($C2186="Yes","Use Step 2a) Weekly for employees on leave with pay",IF(OR(COUNT($D2186,F2186)&lt;&gt;2,overallRate=0),0,IF(revenueReduction&gt;0.3,MAX(IF($B2186="Oui - sans lien de dépendance",MIN(2258,F2186,$D2186)*overallRate,MIN(2258,F2186)*overallRate),ROUND(MAX(IF($B2186="Non - avec lien de dépendance",0,MIN((0.75*F2186),1694)),MIN(F2186,(0.75*$D2186),1694)),2)),IF($B2186="Non - avec lien de dépendance",MIN(1129,F2186,$D2186)*overallRate,MIN(2258,F2186)*overallRate)))))</f>
        <v>Effectuez l’étape 1</v>
      </c>
      <c r="I2186" s="3">
        <f t="shared" si="34"/>
        <v>0</v>
      </c>
    </row>
    <row r="2187" spans="7:9" x14ac:dyDescent="0.5">
      <c r="G2187" s="68" t="str">
        <f>IF(ISTEXT(overallRate),"Effectuez l’étape 1",IF($C2187="Yes","Use Step 2a) Weekly for employees on leave with pay",IF(OR(COUNT($D2187,E2187)&lt;&gt;2,overallRate=0),0,IF(revenueReduction&gt;0.3,MAX(IF($B2187="Oui - sans lien de dépendance",MIN(2258,E2187,$D2187)*overallRate,MIN(2258,E2187)*overallRate),ROUND(MAX(IF($B2187="Non - avec lien de dépendance",0,MIN((0.75*E2187),1694)),MIN(E2187,(0.75*$D2187),1694)),2)),IF($B2187="Non - avec lien de dépendance",MIN(1129,E2187,$D2187)*overallRate,MIN(2258,E2187)*overallRate)))))</f>
        <v>Effectuez l’étape 1</v>
      </c>
      <c r="H2187" s="68" t="str">
        <f>IF(ISTEXT(overallRate),"Effectuez l’étape 1",IF($C2187="Yes","Use Step 2a) Weekly for employees on leave with pay",IF(OR(COUNT($D2187,F2187)&lt;&gt;2,overallRate=0),0,IF(revenueReduction&gt;0.3,MAX(IF($B2187="Oui - sans lien de dépendance",MIN(2258,F2187,$D2187)*overallRate,MIN(2258,F2187)*overallRate),ROUND(MAX(IF($B2187="Non - avec lien de dépendance",0,MIN((0.75*F2187),1694)),MIN(F2187,(0.75*$D2187),1694)),2)),IF($B2187="Non - avec lien de dépendance",MIN(1129,F2187,$D2187)*overallRate,MIN(2258,F2187)*overallRate)))))</f>
        <v>Effectuez l’étape 1</v>
      </c>
      <c r="I2187" s="3">
        <f t="shared" si="34"/>
        <v>0</v>
      </c>
    </row>
    <row r="2188" spans="7:9" x14ac:dyDescent="0.5">
      <c r="G2188" s="68" t="str">
        <f>IF(ISTEXT(overallRate),"Effectuez l’étape 1",IF($C2188="Yes","Use Step 2a) Weekly for employees on leave with pay",IF(OR(COUNT($D2188,E2188)&lt;&gt;2,overallRate=0),0,IF(revenueReduction&gt;0.3,MAX(IF($B2188="Oui - sans lien de dépendance",MIN(2258,E2188,$D2188)*overallRate,MIN(2258,E2188)*overallRate),ROUND(MAX(IF($B2188="Non - avec lien de dépendance",0,MIN((0.75*E2188),1694)),MIN(E2188,(0.75*$D2188),1694)),2)),IF($B2188="Non - avec lien de dépendance",MIN(1129,E2188,$D2188)*overallRate,MIN(2258,E2188)*overallRate)))))</f>
        <v>Effectuez l’étape 1</v>
      </c>
      <c r="H2188" s="68" t="str">
        <f>IF(ISTEXT(overallRate),"Effectuez l’étape 1",IF($C2188="Yes","Use Step 2a) Weekly for employees on leave with pay",IF(OR(COUNT($D2188,F2188)&lt;&gt;2,overallRate=0),0,IF(revenueReduction&gt;0.3,MAX(IF($B2188="Oui - sans lien de dépendance",MIN(2258,F2188,$D2188)*overallRate,MIN(2258,F2188)*overallRate),ROUND(MAX(IF($B2188="Non - avec lien de dépendance",0,MIN((0.75*F2188),1694)),MIN(F2188,(0.75*$D2188),1694)),2)),IF($B2188="Non - avec lien de dépendance",MIN(1129,F2188,$D2188)*overallRate,MIN(2258,F2188)*overallRate)))))</f>
        <v>Effectuez l’étape 1</v>
      </c>
      <c r="I2188" s="3">
        <f t="shared" si="34"/>
        <v>0</v>
      </c>
    </row>
    <row r="2189" spans="7:9" x14ac:dyDescent="0.5">
      <c r="G2189" s="68" t="str">
        <f>IF(ISTEXT(overallRate),"Effectuez l’étape 1",IF($C2189="Yes","Use Step 2a) Weekly for employees on leave with pay",IF(OR(COUNT($D2189,E2189)&lt;&gt;2,overallRate=0),0,IF(revenueReduction&gt;0.3,MAX(IF($B2189="Oui - sans lien de dépendance",MIN(2258,E2189,$D2189)*overallRate,MIN(2258,E2189)*overallRate),ROUND(MAX(IF($B2189="Non - avec lien de dépendance",0,MIN((0.75*E2189),1694)),MIN(E2189,(0.75*$D2189),1694)),2)),IF($B2189="Non - avec lien de dépendance",MIN(1129,E2189,$D2189)*overallRate,MIN(2258,E2189)*overallRate)))))</f>
        <v>Effectuez l’étape 1</v>
      </c>
      <c r="H2189" s="68" t="str">
        <f>IF(ISTEXT(overallRate),"Effectuez l’étape 1",IF($C2189="Yes","Use Step 2a) Weekly for employees on leave with pay",IF(OR(COUNT($D2189,F2189)&lt;&gt;2,overallRate=0),0,IF(revenueReduction&gt;0.3,MAX(IF($B2189="Oui - sans lien de dépendance",MIN(2258,F2189,$D2189)*overallRate,MIN(2258,F2189)*overallRate),ROUND(MAX(IF($B2189="Non - avec lien de dépendance",0,MIN((0.75*F2189),1694)),MIN(F2189,(0.75*$D2189),1694)),2)),IF($B2189="Non - avec lien de dépendance",MIN(1129,F2189,$D2189)*overallRate,MIN(2258,F2189)*overallRate)))))</f>
        <v>Effectuez l’étape 1</v>
      </c>
      <c r="I2189" s="3">
        <f t="shared" si="34"/>
        <v>0</v>
      </c>
    </row>
    <row r="2190" spans="7:9" x14ac:dyDescent="0.5">
      <c r="G2190" s="68" t="str">
        <f>IF(ISTEXT(overallRate),"Effectuez l’étape 1",IF($C2190="Yes","Use Step 2a) Weekly for employees on leave with pay",IF(OR(COUNT($D2190,E2190)&lt;&gt;2,overallRate=0),0,IF(revenueReduction&gt;0.3,MAX(IF($B2190="Oui - sans lien de dépendance",MIN(2258,E2190,$D2190)*overallRate,MIN(2258,E2190)*overallRate),ROUND(MAX(IF($B2190="Non - avec lien de dépendance",0,MIN((0.75*E2190),1694)),MIN(E2190,(0.75*$D2190),1694)),2)),IF($B2190="Non - avec lien de dépendance",MIN(1129,E2190,$D2190)*overallRate,MIN(2258,E2190)*overallRate)))))</f>
        <v>Effectuez l’étape 1</v>
      </c>
      <c r="H2190" s="68" t="str">
        <f>IF(ISTEXT(overallRate),"Effectuez l’étape 1",IF($C2190="Yes","Use Step 2a) Weekly for employees on leave with pay",IF(OR(COUNT($D2190,F2190)&lt;&gt;2,overallRate=0),0,IF(revenueReduction&gt;0.3,MAX(IF($B2190="Oui - sans lien de dépendance",MIN(2258,F2190,$D2190)*overallRate,MIN(2258,F2190)*overallRate),ROUND(MAX(IF($B2190="Non - avec lien de dépendance",0,MIN((0.75*F2190),1694)),MIN(F2190,(0.75*$D2190),1694)),2)),IF($B2190="Non - avec lien de dépendance",MIN(1129,F2190,$D2190)*overallRate,MIN(2258,F2190)*overallRate)))))</f>
        <v>Effectuez l’étape 1</v>
      </c>
      <c r="I2190" s="3">
        <f t="shared" si="34"/>
        <v>0</v>
      </c>
    </row>
    <row r="2191" spans="7:9" x14ac:dyDescent="0.5">
      <c r="G2191" s="68" t="str">
        <f>IF(ISTEXT(overallRate),"Effectuez l’étape 1",IF($C2191="Yes","Use Step 2a) Weekly for employees on leave with pay",IF(OR(COUNT($D2191,E2191)&lt;&gt;2,overallRate=0),0,IF(revenueReduction&gt;0.3,MAX(IF($B2191="Oui - sans lien de dépendance",MIN(2258,E2191,$D2191)*overallRate,MIN(2258,E2191)*overallRate),ROUND(MAX(IF($B2191="Non - avec lien de dépendance",0,MIN((0.75*E2191),1694)),MIN(E2191,(0.75*$D2191),1694)),2)),IF($B2191="Non - avec lien de dépendance",MIN(1129,E2191,$D2191)*overallRate,MIN(2258,E2191)*overallRate)))))</f>
        <v>Effectuez l’étape 1</v>
      </c>
      <c r="H2191" s="68" t="str">
        <f>IF(ISTEXT(overallRate),"Effectuez l’étape 1",IF($C2191="Yes","Use Step 2a) Weekly for employees on leave with pay",IF(OR(COUNT($D2191,F2191)&lt;&gt;2,overallRate=0),0,IF(revenueReduction&gt;0.3,MAX(IF($B2191="Oui - sans lien de dépendance",MIN(2258,F2191,$D2191)*overallRate,MIN(2258,F2191)*overallRate),ROUND(MAX(IF($B2191="Non - avec lien de dépendance",0,MIN((0.75*F2191),1694)),MIN(F2191,(0.75*$D2191),1694)),2)),IF($B2191="Non - avec lien de dépendance",MIN(1129,F2191,$D2191)*overallRate,MIN(2258,F2191)*overallRate)))))</f>
        <v>Effectuez l’étape 1</v>
      </c>
      <c r="I2191" s="3">
        <f t="shared" si="34"/>
        <v>0</v>
      </c>
    </row>
    <row r="2192" spans="7:9" x14ac:dyDescent="0.5">
      <c r="G2192" s="68" t="str">
        <f>IF(ISTEXT(overallRate),"Effectuez l’étape 1",IF($C2192="Yes","Use Step 2a) Weekly for employees on leave with pay",IF(OR(COUNT($D2192,E2192)&lt;&gt;2,overallRate=0),0,IF(revenueReduction&gt;0.3,MAX(IF($B2192="Oui - sans lien de dépendance",MIN(2258,E2192,$D2192)*overallRate,MIN(2258,E2192)*overallRate),ROUND(MAX(IF($B2192="Non - avec lien de dépendance",0,MIN((0.75*E2192),1694)),MIN(E2192,(0.75*$D2192),1694)),2)),IF($B2192="Non - avec lien de dépendance",MIN(1129,E2192,$D2192)*overallRate,MIN(2258,E2192)*overallRate)))))</f>
        <v>Effectuez l’étape 1</v>
      </c>
      <c r="H2192" s="68" t="str">
        <f>IF(ISTEXT(overallRate),"Effectuez l’étape 1",IF($C2192="Yes","Use Step 2a) Weekly for employees on leave with pay",IF(OR(COUNT($D2192,F2192)&lt;&gt;2,overallRate=0),0,IF(revenueReduction&gt;0.3,MAX(IF($B2192="Oui - sans lien de dépendance",MIN(2258,F2192,$D2192)*overallRate,MIN(2258,F2192)*overallRate),ROUND(MAX(IF($B2192="Non - avec lien de dépendance",0,MIN((0.75*F2192),1694)),MIN(F2192,(0.75*$D2192),1694)),2)),IF($B2192="Non - avec lien de dépendance",MIN(1129,F2192,$D2192)*overallRate,MIN(2258,F2192)*overallRate)))))</f>
        <v>Effectuez l’étape 1</v>
      </c>
      <c r="I2192" s="3">
        <f t="shared" si="34"/>
        <v>0</v>
      </c>
    </row>
    <row r="2193" spans="7:9" x14ac:dyDescent="0.5">
      <c r="G2193" s="68" t="str">
        <f>IF(ISTEXT(overallRate),"Effectuez l’étape 1",IF($C2193="Yes","Use Step 2a) Weekly for employees on leave with pay",IF(OR(COUNT($D2193,E2193)&lt;&gt;2,overallRate=0),0,IF(revenueReduction&gt;0.3,MAX(IF($B2193="Oui - sans lien de dépendance",MIN(2258,E2193,$D2193)*overallRate,MIN(2258,E2193)*overallRate),ROUND(MAX(IF($B2193="Non - avec lien de dépendance",0,MIN((0.75*E2193),1694)),MIN(E2193,(0.75*$D2193),1694)),2)),IF($B2193="Non - avec lien de dépendance",MIN(1129,E2193,$D2193)*overallRate,MIN(2258,E2193)*overallRate)))))</f>
        <v>Effectuez l’étape 1</v>
      </c>
      <c r="H2193" s="68" t="str">
        <f>IF(ISTEXT(overallRate),"Effectuez l’étape 1",IF($C2193="Yes","Use Step 2a) Weekly for employees on leave with pay",IF(OR(COUNT($D2193,F2193)&lt;&gt;2,overallRate=0),0,IF(revenueReduction&gt;0.3,MAX(IF($B2193="Oui - sans lien de dépendance",MIN(2258,F2193,$D2193)*overallRate,MIN(2258,F2193)*overallRate),ROUND(MAX(IF($B2193="Non - avec lien de dépendance",0,MIN((0.75*F2193),1694)),MIN(F2193,(0.75*$D2193),1694)),2)),IF($B2193="Non - avec lien de dépendance",MIN(1129,F2193,$D2193)*overallRate,MIN(2258,F2193)*overallRate)))))</f>
        <v>Effectuez l’étape 1</v>
      </c>
      <c r="I2193" s="3">
        <f t="shared" si="34"/>
        <v>0</v>
      </c>
    </row>
    <row r="2194" spans="7:9" x14ac:dyDescent="0.5">
      <c r="G2194" s="68" t="str">
        <f>IF(ISTEXT(overallRate),"Effectuez l’étape 1",IF($C2194="Yes","Use Step 2a) Weekly for employees on leave with pay",IF(OR(COUNT($D2194,E2194)&lt;&gt;2,overallRate=0),0,IF(revenueReduction&gt;0.3,MAX(IF($B2194="Oui - sans lien de dépendance",MIN(2258,E2194,$D2194)*overallRate,MIN(2258,E2194)*overallRate),ROUND(MAX(IF($B2194="Non - avec lien de dépendance",0,MIN((0.75*E2194),1694)),MIN(E2194,(0.75*$D2194),1694)),2)),IF($B2194="Non - avec lien de dépendance",MIN(1129,E2194,$D2194)*overallRate,MIN(2258,E2194)*overallRate)))))</f>
        <v>Effectuez l’étape 1</v>
      </c>
      <c r="H2194" s="68" t="str">
        <f>IF(ISTEXT(overallRate),"Effectuez l’étape 1",IF($C2194="Yes","Use Step 2a) Weekly for employees on leave with pay",IF(OR(COUNT($D2194,F2194)&lt;&gt;2,overallRate=0),0,IF(revenueReduction&gt;0.3,MAX(IF($B2194="Oui - sans lien de dépendance",MIN(2258,F2194,$D2194)*overallRate,MIN(2258,F2194)*overallRate),ROUND(MAX(IF($B2194="Non - avec lien de dépendance",0,MIN((0.75*F2194),1694)),MIN(F2194,(0.75*$D2194),1694)),2)),IF($B2194="Non - avec lien de dépendance",MIN(1129,F2194,$D2194)*overallRate,MIN(2258,F2194)*overallRate)))))</f>
        <v>Effectuez l’étape 1</v>
      </c>
      <c r="I2194" s="3">
        <f t="shared" si="34"/>
        <v>0</v>
      </c>
    </row>
    <row r="2195" spans="7:9" x14ac:dyDescent="0.5">
      <c r="G2195" s="68" t="str">
        <f>IF(ISTEXT(overallRate),"Effectuez l’étape 1",IF($C2195="Yes","Use Step 2a) Weekly for employees on leave with pay",IF(OR(COUNT($D2195,E2195)&lt;&gt;2,overallRate=0),0,IF(revenueReduction&gt;0.3,MAX(IF($B2195="Oui - sans lien de dépendance",MIN(2258,E2195,$D2195)*overallRate,MIN(2258,E2195)*overallRate),ROUND(MAX(IF($B2195="Non - avec lien de dépendance",0,MIN((0.75*E2195),1694)),MIN(E2195,(0.75*$D2195),1694)),2)),IF($B2195="Non - avec lien de dépendance",MIN(1129,E2195,$D2195)*overallRate,MIN(2258,E2195)*overallRate)))))</f>
        <v>Effectuez l’étape 1</v>
      </c>
      <c r="H2195" s="68" t="str">
        <f>IF(ISTEXT(overallRate),"Effectuez l’étape 1",IF($C2195="Yes","Use Step 2a) Weekly for employees on leave with pay",IF(OR(COUNT($D2195,F2195)&lt;&gt;2,overallRate=0),0,IF(revenueReduction&gt;0.3,MAX(IF($B2195="Oui - sans lien de dépendance",MIN(2258,F2195,$D2195)*overallRate,MIN(2258,F2195)*overallRate),ROUND(MAX(IF($B2195="Non - avec lien de dépendance",0,MIN((0.75*F2195),1694)),MIN(F2195,(0.75*$D2195),1694)),2)),IF($B2195="Non - avec lien de dépendance",MIN(1129,F2195,$D2195)*overallRate,MIN(2258,F2195)*overallRate)))))</f>
        <v>Effectuez l’étape 1</v>
      </c>
      <c r="I2195" s="3">
        <f t="shared" si="34"/>
        <v>0</v>
      </c>
    </row>
    <row r="2196" spans="7:9" x14ac:dyDescent="0.5">
      <c r="G2196" s="68" t="str">
        <f>IF(ISTEXT(overallRate),"Effectuez l’étape 1",IF($C2196="Yes","Use Step 2a) Weekly for employees on leave with pay",IF(OR(COUNT($D2196,E2196)&lt;&gt;2,overallRate=0),0,IF(revenueReduction&gt;0.3,MAX(IF($B2196="Oui - sans lien de dépendance",MIN(2258,E2196,$D2196)*overallRate,MIN(2258,E2196)*overallRate),ROUND(MAX(IF($B2196="Non - avec lien de dépendance",0,MIN((0.75*E2196),1694)),MIN(E2196,(0.75*$D2196),1694)),2)),IF($B2196="Non - avec lien de dépendance",MIN(1129,E2196,$D2196)*overallRate,MIN(2258,E2196)*overallRate)))))</f>
        <v>Effectuez l’étape 1</v>
      </c>
      <c r="H2196" s="68" t="str">
        <f>IF(ISTEXT(overallRate),"Effectuez l’étape 1",IF($C2196="Yes","Use Step 2a) Weekly for employees on leave with pay",IF(OR(COUNT($D2196,F2196)&lt;&gt;2,overallRate=0),0,IF(revenueReduction&gt;0.3,MAX(IF($B2196="Oui - sans lien de dépendance",MIN(2258,F2196,$D2196)*overallRate,MIN(2258,F2196)*overallRate),ROUND(MAX(IF($B2196="Non - avec lien de dépendance",0,MIN((0.75*F2196),1694)),MIN(F2196,(0.75*$D2196),1694)),2)),IF($B2196="Non - avec lien de dépendance",MIN(1129,F2196,$D2196)*overallRate,MIN(2258,F2196)*overallRate)))))</f>
        <v>Effectuez l’étape 1</v>
      </c>
      <c r="I2196" s="3">
        <f t="shared" si="34"/>
        <v>0</v>
      </c>
    </row>
    <row r="2197" spans="7:9" x14ac:dyDescent="0.5">
      <c r="G2197" s="68" t="str">
        <f>IF(ISTEXT(overallRate),"Effectuez l’étape 1",IF($C2197="Yes","Use Step 2a) Weekly for employees on leave with pay",IF(OR(COUNT($D2197,E2197)&lt;&gt;2,overallRate=0),0,IF(revenueReduction&gt;0.3,MAX(IF($B2197="Oui - sans lien de dépendance",MIN(2258,E2197,$D2197)*overallRate,MIN(2258,E2197)*overallRate),ROUND(MAX(IF($B2197="Non - avec lien de dépendance",0,MIN((0.75*E2197),1694)),MIN(E2197,(0.75*$D2197),1694)),2)),IF($B2197="Non - avec lien de dépendance",MIN(1129,E2197,$D2197)*overallRate,MIN(2258,E2197)*overallRate)))))</f>
        <v>Effectuez l’étape 1</v>
      </c>
      <c r="H2197" s="68" t="str">
        <f>IF(ISTEXT(overallRate),"Effectuez l’étape 1",IF($C2197="Yes","Use Step 2a) Weekly for employees on leave with pay",IF(OR(COUNT($D2197,F2197)&lt;&gt;2,overallRate=0),0,IF(revenueReduction&gt;0.3,MAX(IF($B2197="Oui - sans lien de dépendance",MIN(2258,F2197,$D2197)*overallRate,MIN(2258,F2197)*overallRate),ROUND(MAX(IF($B2197="Non - avec lien de dépendance",0,MIN((0.75*F2197),1694)),MIN(F2197,(0.75*$D2197),1694)),2)),IF($B2197="Non - avec lien de dépendance",MIN(1129,F2197,$D2197)*overallRate,MIN(2258,F2197)*overallRate)))))</f>
        <v>Effectuez l’étape 1</v>
      </c>
      <c r="I2197" s="3">
        <f t="shared" si="34"/>
        <v>0</v>
      </c>
    </row>
    <row r="2198" spans="7:9" x14ac:dyDescent="0.5">
      <c r="G2198" s="68" t="str">
        <f>IF(ISTEXT(overallRate),"Effectuez l’étape 1",IF($C2198="Yes","Use Step 2a) Weekly for employees on leave with pay",IF(OR(COUNT($D2198,E2198)&lt;&gt;2,overallRate=0),0,IF(revenueReduction&gt;0.3,MAX(IF($B2198="Oui - sans lien de dépendance",MIN(2258,E2198,$D2198)*overallRate,MIN(2258,E2198)*overallRate),ROUND(MAX(IF($B2198="Non - avec lien de dépendance",0,MIN((0.75*E2198),1694)),MIN(E2198,(0.75*$D2198),1694)),2)),IF($B2198="Non - avec lien de dépendance",MIN(1129,E2198,$D2198)*overallRate,MIN(2258,E2198)*overallRate)))))</f>
        <v>Effectuez l’étape 1</v>
      </c>
      <c r="H2198" s="68" t="str">
        <f>IF(ISTEXT(overallRate),"Effectuez l’étape 1",IF($C2198="Yes","Use Step 2a) Weekly for employees on leave with pay",IF(OR(COUNT($D2198,F2198)&lt;&gt;2,overallRate=0),0,IF(revenueReduction&gt;0.3,MAX(IF($B2198="Oui - sans lien de dépendance",MIN(2258,F2198,$D2198)*overallRate,MIN(2258,F2198)*overallRate),ROUND(MAX(IF($B2198="Non - avec lien de dépendance",0,MIN((0.75*F2198),1694)),MIN(F2198,(0.75*$D2198),1694)),2)),IF($B2198="Non - avec lien de dépendance",MIN(1129,F2198,$D2198)*overallRate,MIN(2258,F2198)*overallRate)))))</f>
        <v>Effectuez l’étape 1</v>
      </c>
      <c r="I2198" s="3">
        <f t="shared" si="34"/>
        <v>0</v>
      </c>
    </row>
    <row r="2199" spans="7:9" x14ac:dyDescent="0.5">
      <c r="G2199" s="68" t="str">
        <f>IF(ISTEXT(overallRate),"Effectuez l’étape 1",IF($C2199="Yes","Use Step 2a) Weekly for employees on leave with pay",IF(OR(COUNT($D2199,E2199)&lt;&gt;2,overallRate=0),0,IF(revenueReduction&gt;0.3,MAX(IF($B2199="Oui - sans lien de dépendance",MIN(2258,E2199,$D2199)*overallRate,MIN(2258,E2199)*overallRate),ROUND(MAX(IF($B2199="Non - avec lien de dépendance",0,MIN((0.75*E2199),1694)),MIN(E2199,(0.75*$D2199),1694)),2)),IF($B2199="Non - avec lien de dépendance",MIN(1129,E2199,$D2199)*overallRate,MIN(2258,E2199)*overallRate)))))</f>
        <v>Effectuez l’étape 1</v>
      </c>
      <c r="H2199" s="68" t="str">
        <f>IF(ISTEXT(overallRate),"Effectuez l’étape 1",IF($C2199="Yes","Use Step 2a) Weekly for employees on leave with pay",IF(OR(COUNT($D2199,F2199)&lt;&gt;2,overallRate=0),0,IF(revenueReduction&gt;0.3,MAX(IF($B2199="Oui - sans lien de dépendance",MIN(2258,F2199,$D2199)*overallRate,MIN(2258,F2199)*overallRate),ROUND(MAX(IF($B2199="Non - avec lien de dépendance",0,MIN((0.75*F2199),1694)),MIN(F2199,(0.75*$D2199),1694)),2)),IF($B2199="Non - avec lien de dépendance",MIN(1129,F2199,$D2199)*overallRate,MIN(2258,F2199)*overallRate)))))</f>
        <v>Effectuez l’étape 1</v>
      </c>
      <c r="I2199" s="3">
        <f t="shared" si="34"/>
        <v>0</v>
      </c>
    </row>
    <row r="2200" spans="7:9" x14ac:dyDescent="0.5">
      <c r="G2200" s="68" t="str">
        <f>IF(ISTEXT(overallRate),"Effectuez l’étape 1",IF($C2200="Yes","Use Step 2a) Weekly for employees on leave with pay",IF(OR(COUNT($D2200,E2200)&lt;&gt;2,overallRate=0),0,IF(revenueReduction&gt;0.3,MAX(IF($B2200="Oui - sans lien de dépendance",MIN(2258,E2200,$D2200)*overallRate,MIN(2258,E2200)*overallRate),ROUND(MAX(IF($B2200="Non - avec lien de dépendance",0,MIN((0.75*E2200),1694)),MIN(E2200,(0.75*$D2200),1694)),2)),IF($B2200="Non - avec lien de dépendance",MIN(1129,E2200,$D2200)*overallRate,MIN(2258,E2200)*overallRate)))))</f>
        <v>Effectuez l’étape 1</v>
      </c>
      <c r="H2200" s="68" t="str">
        <f>IF(ISTEXT(overallRate),"Effectuez l’étape 1",IF($C2200="Yes","Use Step 2a) Weekly for employees on leave with pay",IF(OR(COUNT($D2200,F2200)&lt;&gt;2,overallRate=0),0,IF(revenueReduction&gt;0.3,MAX(IF($B2200="Oui - sans lien de dépendance",MIN(2258,F2200,$D2200)*overallRate,MIN(2258,F2200)*overallRate),ROUND(MAX(IF($B2200="Non - avec lien de dépendance",0,MIN((0.75*F2200),1694)),MIN(F2200,(0.75*$D2200),1694)),2)),IF($B2200="Non - avec lien de dépendance",MIN(1129,F2200,$D2200)*overallRate,MIN(2258,F2200)*overallRate)))))</f>
        <v>Effectuez l’étape 1</v>
      </c>
      <c r="I2200" s="3">
        <f t="shared" si="34"/>
        <v>0</v>
      </c>
    </row>
    <row r="2201" spans="7:9" x14ac:dyDescent="0.5">
      <c r="G2201" s="68" t="str">
        <f>IF(ISTEXT(overallRate),"Effectuez l’étape 1",IF($C2201="Yes","Use Step 2a) Weekly for employees on leave with pay",IF(OR(COUNT($D2201,E2201)&lt;&gt;2,overallRate=0),0,IF(revenueReduction&gt;0.3,MAX(IF($B2201="Oui - sans lien de dépendance",MIN(2258,E2201,$D2201)*overallRate,MIN(2258,E2201)*overallRate),ROUND(MAX(IF($B2201="Non - avec lien de dépendance",0,MIN((0.75*E2201),1694)),MIN(E2201,(0.75*$D2201),1694)),2)),IF($B2201="Non - avec lien de dépendance",MIN(1129,E2201,$D2201)*overallRate,MIN(2258,E2201)*overallRate)))))</f>
        <v>Effectuez l’étape 1</v>
      </c>
      <c r="H2201" s="68" t="str">
        <f>IF(ISTEXT(overallRate),"Effectuez l’étape 1",IF($C2201="Yes","Use Step 2a) Weekly for employees on leave with pay",IF(OR(COUNT($D2201,F2201)&lt;&gt;2,overallRate=0),0,IF(revenueReduction&gt;0.3,MAX(IF($B2201="Oui - sans lien de dépendance",MIN(2258,F2201,$D2201)*overallRate,MIN(2258,F2201)*overallRate),ROUND(MAX(IF($B2201="Non - avec lien de dépendance",0,MIN((0.75*F2201),1694)),MIN(F2201,(0.75*$D2201),1694)),2)),IF($B2201="Non - avec lien de dépendance",MIN(1129,F2201,$D2201)*overallRate,MIN(2258,F2201)*overallRate)))))</f>
        <v>Effectuez l’étape 1</v>
      </c>
      <c r="I2201" s="3">
        <f t="shared" si="34"/>
        <v>0</v>
      </c>
    </row>
    <row r="2202" spans="7:9" x14ac:dyDescent="0.5">
      <c r="G2202" s="68" t="str">
        <f>IF(ISTEXT(overallRate),"Effectuez l’étape 1",IF($C2202="Yes","Use Step 2a) Weekly for employees on leave with pay",IF(OR(COUNT($D2202,E2202)&lt;&gt;2,overallRate=0),0,IF(revenueReduction&gt;0.3,MAX(IF($B2202="Oui - sans lien de dépendance",MIN(2258,E2202,$D2202)*overallRate,MIN(2258,E2202)*overallRate),ROUND(MAX(IF($B2202="Non - avec lien de dépendance",0,MIN((0.75*E2202),1694)),MIN(E2202,(0.75*$D2202),1694)),2)),IF($B2202="Non - avec lien de dépendance",MIN(1129,E2202,$D2202)*overallRate,MIN(2258,E2202)*overallRate)))))</f>
        <v>Effectuez l’étape 1</v>
      </c>
      <c r="H2202" s="68" t="str">
        <f>IF(ISTEXT(overallRate),"Effectuez l’étape 1",IF($C2202="Yes","Use Step 2a) Weekly for employees on leave with pay",IF(OR(COUNT($D2202,F2202)&lt;&gt;2,overallRate=0),0,IF(revenueReduction&gt;0.3,MAX(IF($B2202="Oui - sans lien de dépendance",MIN(2258,F2202,$D2202)*overallRate,MIN(2258,F2202)*overallRate),ROUND(MAX(IF($B2202="Non - avec lien de dépendance",0,MIN((0.75*F2202),1694)),MIN(F2202,(0.75*$D2202),1694)),2)),IF($B2202="Non - avec lien de dépendance",MIN(1129,F2202,$D2202)*overallRate,MIN(2258,F2202)*overallRate)))))</f>
        <v>Effectuez l’étape 1</v>
      </c>
      <c r="I2202" s="3">
        <f t="shared" si="34"/>
        <v>0</v>
      </c>
    </row>
    <row r="2203" spans="7:9" x14ac:dyDescent="0.5">
      <c r="G2203" s="68" t="str">
        <f>IF(ISTEXT(overallRate),"Effectuez l’étape 1",IF($C2203="Yes","Use Step 2a) Weekly for employees on leave with pay",IF(OR(COUNT($D2203,E2203)&lt;&gt;2,overallRate=0),0,IF(revenueReduction&gt;0.3,MAX(IF($B2203="Oui - sans lien de dépendance",MIN(2258,E2203,$D2203)*overallRate,MIN(2258,E2203)*overallRate),ROUND(MAX(IF($B2203="Non - avec lien de dépendance",0,MIN((0.75*E2203),1694)),MIN(E2203,(0.75*$D2203),1694)),2)),IF($B2203="Non - avec lien de dépendance",MIN(1129,E2203,$D2203)*overallRate,MIN(2258,E2203)*overallRate)))))</f>
        <v>Effectuez l’étape 1</v>
      </c>
      <c r="H2203" s="68" t="str">
        <f>IF(ISTEXT(overallRate),"Effectuez l’étape 1",IF($C2203="Yes","Use Step 2a) Weekly for employees on leave with pay",IF(OR(COUNT($D2203,F2203)&lt;&gt;2,overallRate=0),0,IF(revenueReduction&gt;0.3,MAX(IF($B2203="Oui - sans lien de dépendance",MIN(2258,F2203,$D2203)*overallRate,MIN(2258,F2203)*overallRate),ROUND(MAX(IF($B2203="Non - avec lien de dépendance",0,MIN((0.75*F2203),1694)),MIN(F2203,(0.75*$D2203),1694)),2)),IF($B2203="Non - avec lien de dépendance",MIN(1129,F2203,$D2203)*overallRate,MIN(2258,F2203)*overallRate)))))</f>
        <v>Effectuez l’étape 1</v>
      </c>
      <c r="I2203" s="3">
        <f t="shared" si="34"/>
        <v>0</v>
      </c>
    </row>
    <row r="2204" spans="7:9" x14ac:dyDescent="0.5">
      <c r="G2204" s="68" t="str">
        <f>IF(ISTEXT(overallRate),"Effectuez l’étape 1",IF($C2204="Yes","Use Step 2a) Weekly for employees on leave with pay",IF(OR(COUNT($D2204,E2204)&lt;&gt;2,overallRate=0),0,IF(revenueReduction&gt;0.3,MAX(IF($B2204="Oui - sans lien de dépendance",MIN(2258,E2204,$D2204)*overallRate,MIN(2258,E2204)*overallRate),ROUND(MAX(IF($B2204="Non - avec lien de dépendance",0,MIN((0.75*E2204),1694)),MIN(E2204,(0.75*$D2204),1694)),2)),IF($B2204="Non - avec lien de dépendance",MIN(1129,E2204,$D2204)*overallRate,MIN(2258,E2204)*overallRate)))))</f>
        <v>Effectuez l’étape 1</v>
      </c>
      <c r="H2204" s="68" t="str">
        <f>IF(ISTEXT(overallRate),"Effectuez l’étape 1",IF($C2204="Yes","Use Step 2a) Weekly for employees on leave with pay",IF(OR(COUNT($D2204,F2204)&lt;&gt;2,overallRate=0),0,IF(revenueReduction&gt;0.3,MAX(IF($B2204="Oui - sans lien de dépendance",MIN(2258,F2204,$D2204)*overallRate,MIN(2258,F2204)*overallRate),ROUND(MAX(IF($B2204="Non - avec lien de dépendance",0,MIN((0.75*F2204),1694)),MIN(F2204,(0.75*$D2204),1694)),2)),IF($B2204="Non - avec lien de dépendance",MIN(1129,F2204,$D2204)*overallRate,MIN(2258,F2204)*overallRate)))))</f>
        <v>Effectuez l’étape 1</v>
      </c>
      <c r="I2204" s="3">
        <f t="shared" si="34"/>
        <v>0</v>
      </c>
    </row>
    <row r="2205" spans="7:9" x14ac:dyDescent="0.5">
      <c r="G2205" s="68" t="str">
        <f>IF(ISTEXT(overallRate),"Effectuez l’étape 1",IF($C2205="Yes","Use Step 2a) Weekly for employees on leave with pay",IF(OR(COUNT($D2205,E2205)&lt;&gt;2,overallRate=0),0,IF(revenueReduction&gt;0.3,MAX(IF($B2205="Oui - sans lien de dépendance",MIN(2258,E2205,$D2205)*overallRate,MIN(2258,E2205)*overallRate),ROUND(MAX(IF($B2205="Non - avec lien de dépendance",0,MIN((0.75*E2205),1694)),MIN(E2205,(0.75*$D2205),1694)),2)),IF($B2205="Non - avec lien de dépendance",MIN(1129,E2205,$D2205)*overallRate,MIN(2258,E2205)*overallRate)))))</f>
        <v>Effectuez l’étape 1</v>
      </c>
      <c r="H2205" s="68" t="str">
        <f>IF(ISTEXT(overallRate),"Effectuez l’étape 1",IF($C2205="Yes","Use Step 2a) Weekly for employees on leave with pay",IF(OR(COUNT($D2205,F2205)&lt;&gt;2,overallRate=0),0,IF(revenueReduction&gt;0.3,MAX(IF($B2205="Oui - sans lien de dépendance",MIN(2258,F2205,$D2205)*overallRate,MIN(2258,F2205)*overallRate),ROUND(MAX(IF($B2205="Non - avec lien de dépendance",0,MIN((0.75*F2205),1694)),MIN(F2205,(0.75*$D2205),1694)),2)),IF($B2205="Non - avec lien de dépendance",MIN(1129,F2205,$D2205)*overallRate,MIN(2258,F2205)*overallRate)))))</f>
        <v>Effectuez l’étape 1</v>
      </c>
      <c r="I2205" s="3">
        <f t="shared" si="34"/>
        <v>0</v>
      </c>
    </row>
    <row r="2206" spans="7:9" x14ac:dyDescent="0.5">
      <c r="G2206" s="68" t="str">
        <f>IF(ISTEXT(overallRate),"Effectuez l’étape 1",IF($C2206="Yes","Use Step 2a) Weekly for employees on leave with pay",IF(OR(COUNT($D2206,E2206)&lt;&gt;2,overallRate=0),0,IF(revenueReduction&gt;0.3,MAX(IF($B2206="Oui - sans lien de dépendance",MIN(2258,E2206,$D2206)*overallRate,MIN(2258,E2206)*overallRate),ROUND(MAX(IF($B2206="Non - avec lien de dépendance",0,MIN((0.75*E2206),1694)),MIN(E2206,(0.75*$D2206),1694)),2)),IF($B2206="Non - avec lien de dépendance",MIN(1129,E2206,$D2206)*overallRate,MIN(2258,E2206)*overallRate)))))</f>
        <v>Effectuez l’étape 1</v>
      </c>
      <c r="H2206" s="68" t="str">
        <f>IF(ISTEXT(overallRate),"Effectuez l’étape 1",IF($C2206="Yes","Use Step 2a) Weekly for employees on leave with pay",IF(OR(COUNT($D2206,F2206)&lt;&gt;2,overallRate=0),0,IF(revenueReduction&gt;0.3,MAX(IF($B2206="Oui - sans lien de dépendance",MIN(2258,F2206,$D2206)*overallRate,MIN(2258,F2206)*overallRate),ROUND(MAX(IF($B2206="Non - avec lien de dépendance",0,MIN((0.75*F2206),1694)),MIN(F2206,(0.75*$D2206),1694)),2)),IF($B2206="Non - avec lien de dépendance",MIN(1129,F2206,$D2206)*overallRate,MIN(2258,F2206)*overallRate)))))</f>
        <v>Effectuez l’étape 1</v>
      </c>
      <c r="I2206" s="3">
        <f t="shared" si="34"/>
        <v>0</v>
      </c>
    </row>
    <row r="2207" spans="7:9" x14ac:dyDescent="0.5">
      <c r="G2207" s="68" t="str">
        <f>IF(ISTEXT(overallRate),"Effectuez l’étape 1",IF($C2207="Yes","Use Step 2a) Weekly for employees on leave with pay",IF(OR(COUNT($D2207,E2207)&lt;&gt;2,overallRate=0),0,IF(revenueReduction&gt;0.3,MAX(IF($B2207="Oui - sans lien de dépendance",MIN(2258,E2207,$D2207)*overallRate,MIN(2258,E2207)*overallRate),ROUND(MAX(IF($B2207="Non - avec lien de dépendance",0,MIN((0.75*E2207),1694)),MIN(E2207,(0.75*$D2207),1694)),2)),IF($B2207="Non - avec lien de dépendance",MIN(1129,E2207,$D2207)*overallRate,MIN(2258,E2207)*overallRate)))))</f>
        <v>Effectuez l’étape 1</v>
      </c>
      <c r="H2207" s="68" t="str">
        <f>IF(ISTEXT(overallRate),"Effectuez l’étape 1",IF($C2207="Yes","Use Step 2a) Weekly for employees on leave with pay",IF(OR(COUNT($D2207,F2207)&lt;&gt;2,overallRate=0),0,IF(revenueReduction&gt;0.3,MAX(IF($B2207="Oui - sans lien de dépendance",MIN(2258,F2207,$D2207)*overallRate,MIN(2258,F2207)*overallRate),ROUND(MAX(IF($B2207="Non - avec lien de dépendance",0,MIN((0.75*F2207),1694)),MIN(F2207,(0.75*$D2207),1694)),2)),IF($B2207="Non - avec lien de dépendance",MIN(1129,F2207,$D2207)*overallRate,MIN(2258,F2207)*overallRate)))))</f>
        <v>Effectuez l’étape 1</v>
      </c>
      <c r="I2207" s="3">
        <f t="shared" si="34"/>
        <v>0</v>
      </c>
    </row>
    <row r="2208" spans="7:9" x14ac:dyDescent="0.5">
      <c r="G2208" s="68" t="str">
        <f>IF(ISTEXT(overallRate),"Effectuez l’étape 1",IF($C2208="Yes","Use Step 2a) Weekly for employees on leave with pay",IF(OR(COUNT($D2208,E2208)&lt;&gt;2,overallRate=0),0,IF(revenueReduction&gt;0.3,MAX(IF($B2208="Oui - sans lien de dépendance",MIN(2258,E2208,$D2208)*overallRate,MIN(2258,E2208)*overallRate),ROUND(MAX(IF($B2208="Non - avec lien de dépendance",0,MIN((0.75*E2208),1694)),MIN(E2208,(0.75*$D2208),1694)),2)),IF($B2208="Non - avec lien de dépendance",MIN(1129,E2208,$D2208)*overallRate,MIN(2258,E2208)*overallRate)))))</f>
        <v>Effectuez l’étape 1</v>
      </c>
      <c r="H2208" s="68" t="str">
        <f>IF(ISTEXT(overallRate),"Effectuez l’étape 1",IF($C2208="Yes","Use Step 2a) Weekly for employees on leave with pay",IF(OR(COUNT($D2208,F2208)&lt;&gt;2,overallRate=0),0,IF(revenueReduction&gt;0.3,MAX(IF($B2208="Oui - sans lien de dépendance",MIN(2258,F2208,$D2208)*overallRate,MIN(2258,F2208)*overallRate),ROUND(MAX(IF($B2208="Non - avec lien de dépendance",0,MIN((0.75*F2208),1694)),MIN(F2208,(0.75*$D2208),1694)),2)),IF($B2208="Non - avec lien de dépendance",MIN(1129,F2208,$D2208)*overallRate,MIN(2258,F2208)*overallRate)))))</f>
        <v>Effectuez l’étape 1</v>
      </c>
      <c r="I2208" s="3">
        <f t="shared" si="34"/>
        <v>0</v>
      </c>
    </row>
    <row r="2209" spans="7:9" x14ac:dyDescent="0.5">
      <c r="G2209" s="68" t="str">
        <f>IF(ISTEXT(overallRate),"Effectuez l’étape 1",IF($C2209="Yes","Use Step 2a) Weekly for employees on leave with pay",IF(OR(COUNT($D2209,E2209)&lt;&gt;2,overallRate=0),0,IF(revenueReduction&gt;0.3,MAX(IF($B2209="Oui - sans lien de dépendance",MIN(2258,E2209,$D2209)*overallRate,MIN(2258,E2209)*overallRate),ROUND(MAX(IF($B2209="Non - avec lien de dépendance",0,MIN((0.75*E2209),1694)),MIN(E2209,(0.75*$D2209),1694)),2)),IF($B2209="Non - avec lien de dépendance",MIN(1129,E2209,$D2209)*overallRate,MIN(2258,E2209)*overallRate)))))</f>
        <v>Effectuez l’étape 1</v>
      </c>
      <c r="H2209" s="68" t="str">
        <f>IF(ISTEXT(overallRate),"Effectuez l’étape 1",IF($C2209="Yes","Use Step 2a) Weekly for employees on leave with pay",IF(OR(COUNT($D2209,F2209)&lt;&gt;2,overallRate=0),0,IF(revenueReduction&gt;0.3,MAX(IF($B2209="Oui - sans lien de dépendance",MIN(2258,F2209,$D2209)*overallRate,MIN(2258,F2209)*overallRate),ROUND(MAX(IF($B2209="Non - avec lien de dépendance",0,MIN((0.75*F2209),1694)),MIN(F2209,(0.75*$D2209),1694)),2)),IF($B2209="Non - avec lien de dépendance",MIN(1129,F2209,$D2209)*overallRate,MIN(2258,F2209)*overallRate)))))</f>
        <v>Effectuez l’étape 1</v>
      </c>
      <c r="I2209" s="3">
        <f t="shared" si="34"/>
        <v>0</v>
      </c>
    </row>
    <row r="2210" spans="7:9" x14ac:dyDescent="0.5">
      <c r="G2210" s="68" t="str">
        <f>IF(ISTEXT(overallRate),"Effectuez l’étape 1",IF($C2210="Yes","Use Step 2a) Weekly for employees on leave with pay",IF(OR(COUNT($D2210,E2210)&lt;&gt;2,overallRate=0),0,IF(revenueReduction&gt;0.3,MAX(IF($B2210="Oui - sans lien de dépendance",MIN(2258,E2210,$D2210)*overallRate,MIN(2258,E2210)*overallRate),ROUND(MAX(IF($B2210="Non - avec lien de dépendance",0,MIN((0.75*E2210),1694)),MIN(E2210,(0.75*$D2210),1694)),2)),IF($B2210="Non - avec lien de dépendance",MIN(1129,E2210,$D2210)*overallRate,MIN(2258,E2210)*overallRate)))))</f>
        <v>Effectuez l’étape 1</v>
      </c>
      <c r="H2210" s="68" t="str">
        <f>IF(ISTEXT(overallRate),"Effectuez l’étape 1",IF($C2210="Yes","Use Step 2a) Weekly for employees on leave with pay",IF(OR(COUNT($D2210,F2210)&lt;&gt;2,overallRate=0),0,IF(revenueReduction&gt;0.3,MAX(IF($B2210="Oui - sans lien de dépendance",MIN(2258,F2210,$D2210)*overallRate,MIN(2258,F2210)*overallRate),ROUND(MAX(IF($B2210="Non - avec lien de dépendance",0,MIN((0.75*F2210),1694)),MIN(F2210,(0.75*$D2210),1694)),2)),IF($B2210="Non - avec lien de dépendance",MIN(1129,F2210,$D2210)*overallRate,MIN(2258,F2210)*overallRate)))))</f>
        <v>Effectuez l’étape 1</v>
      </c>
      <c r="I2210" s="3">
        <f t="shared" si="34"/>
        <v>0</v>
      </c>
    </row>
    <row r="2211" spans="7:9" x14ac:dyDescent="0.5">
      <c r="G2211" s="68" t="str">
        <f>IF(ISTEXT(overallRate),"Effectuez l’étape 1",IF($C2211="Yes","Use Step 2a) Weekly for employees on leave with pay",IF(OR(COUNT($D2211,E2211)&lt;&gt;2,overallRate=0),0,IF(revenueReduction&gt;0.3,MAX(IF($B2211="Oui - sans lien de dépendance",MIN(2258,E2211,$D2211)*overallRate,MIN(2258,E2211)*overallRate),ROUND(MAX(IF($B2211="Non - avec lien de dépendance",0,MIN((0.75*E2211),1694)),MIN(E2211,(0.75*$D2211),1694)),2)),IF($B2211="Non - avec lien de dépendance",MIN(1129,E2211,$D2211)*overallRate,MIN(2258,E2211)*overallRate)))))</f>
        <v>Effectuez l’étape 1</v>
      </c>
      <c r="H2211" s="68" t="str">
        <f>IF(ISTEXT(overallRate),"Effectuez l’étape 1",IF($C2211="Yes","Use Step 2a) Weekly for employees on leave with pay",IF(OR(COUNT($D2211,F2211)&lt;&gt;2,overallRate=0),0,IF(revenueReduction&gt;0.3,MAX(IF($B2211="Oui - sans lien de dépendance",MIN(2258,F2211,$D2211)*overallRate,MIN(2258,F2211)*overallRate),ROUND(MAX(IF($B2211="Non - avec lien de dépendance",0,MIN((0.75*F2211),1694)),MIN(F2211,(0.75*$D2211),1694)),2)),IF($B2211="Non - avec lien de dépendance",MIN(1129,F2211,$D2211)*overallRate,MIN(2258,F2211)*overallRate)))))</f>
        <v>Effectuez l’étape 1</v>
      </c>
      <c r="I2211" s="3">
        <f t="shared" si="34"/>
        <v>0</v>
      </c>
    </row>
    <row r="2212" spans="7:9" x14ac:dyDescent="0.5">
      <c r="G2212" s="68" t="str">
        <f>IF(ISTEXT(overallRate),"Effectuez l’étape 1",IF($C2212="Yes","Use Step 2a) Weekly for employees on leave with pay",IF(OR(COUNT($D2212,E2212)&lt;&gt;2,overallRate=0),0,IF(revenueReduction&gt;0.3,MAX(IF($B2212="Oui - sans lien de dépendance",MIN(2258,E2212,$D2212)*overallRate,MIN(2258,E2212)*overallRate),ROUND(MAX(IF($B2212="Non - avec lien de dépendance",0,MIN((0.75*E2212),1694)),MIN(E2212,(0.75*$D2212),1694)),2)),IF($B2212="Non - avec lien de dépendance",MIN(1129,E2212,$D2212)*overallRate,MIN(2258,E2212)*overallRate)))))</f>
        <v>Effectuez l’étape 1</v>
      </c>
      <c r="H2212" s="68" t="str">
        <f>IF(ISTEXT(overallRate),"Effectuez l’étape 1",IF($C2212="Yes","Use Step 2a) Weekly for employees on leave with pay",IF(OR(COUNT($D2212,F2212)&lt;&gt;2,overallRate=0),0,IF(revenueReduction&gt;0.3,MAX(IF($B2212="Oui - sans lien de dépendance",MIN(2258,F2212,$D2212)*overallRate,MIN(2258,F2212)*overallRate),ROUND(MAX(IF($B2212="Non - avec lien de dépendance",0,MIN((0.75*F2212),1694)),MIN(F2212,(0.75*$D2212),1694)),2)),IF($B2212="Non - avec lien de dépendance",MIN(1129,F2212,$D2212)*overallRate,MIN(2258,F2212)*overallRate)))))</f>
        <v>Effectuez l’étape 1</v>
      </c>
      <c r="I2212" s="3">
        <f t="shared" si="34"/>
        <v>0</v>
      </c>
    </row>
    <row r="2213" spans="7:9" x14ac:dyDescent="0.5">
      <c r="G2213" s="68" t="str">
        <f>IF(ISTEXT(overallRate),"Effectuez l’étape 1",IF($C2213="Yes","Use Step 2a) Weekly for employees on leave with pay",IF(OR(COUNT($D2213,E2213)&lt;&gt;2,overallRate=0),0,IF(revenueReduction&gt;0.3,MAX(IF($B2213="Oui - sans lien de dépendance",MIN(2258,E2213,$D2213)*overallRate,MIN(2258,E2213)*overallRate),ROUND(MAX(IF($B2213="Non - avec lien de dépendance",0,MIN((0.75*E2213),1694)),MIN(E2213,(0.75*$D2213),1694)),2)),IF($B2213="Non - avec lien de dépendance",MIN(1129,E2213,$D2213)*overallRate,MIN(2258,E2213)*overallRate)))))</f>
        <v>Effectuez l’étape 1</v>
      </c>
      <c r="H2213" s="68" t="str">
        <f>IF(ISTEXT(overallRate),"Effectuez l’étape 1",IF($C2213="Yes","Use Step 2a) Weekly for employees on leave with pay",IF(OR(COUNT($D2213,F2213)&lt;&gt;2,overallRate=0),0,IF(revenueReduction&gt;0.3,MAX(IF($B2213="Oui - sans lien de dépendance",MIN(2258,F2213,$D2213)*overallRate,MIN(2258,F2213)*overallRate),ROUND(MAX(IF($B2213="Non - avec lien de dépendance",0,MIN((0.75*F2213),1694)),MIN(F2213,(0.75*$D2213),1694)),2)),IF($B2213="Non - avec lien de dépendance",MIN(1129,F2213,$D2213)*overallRate,MIN(2258,F2213)*overallRate)))))</f>
        <v>Effectuez l’étape 1</v>
      </c>
      <c r="I2213" s="3">
        <f t="shared" si="34"/>
        <v>0</v>
      </c>
    </row>
    <row r="2214" spans="7:9" x14ac:dyDescent="0.5">
      <c r="G2214" s="68" t="str">
        <f>IF(ISTEXT(overallRate),"Effectuez l’étape 1",IF($C2214="Yes","Use Step 2a) Weekly for employees on leave with pay",IF(OR(COUNT($D2214,E2214)&lt;&gt;2,overallRate=0),0,IF(revenueReduction&gt;0.3,MAX(IF($B2214="Oui - sans lien de dépendance",MIN(2258,E2214,$D2214)*overallRate,MIN(2258,E2214)*overallRate),ROUND(MAX(IF($B2214="Non - avec lien de dépendance",0,MIN((0.75*E2214),1694)),MIN(E2214,(0.75*$D2214),1694)),2)),IF($B2214="Non - avec lien de dépendance",MIN(1129,E2214,$D2214)*overallRate,MIN(2258,E2214)*overallRate)))))</f>
        <v>Effectuez l’étape 1</v>
      </c>
      <c r="H2214" s="68" t="str">
        <f>IF(ISTEXT(overallRate),"Effectuez l’étape 1",IF($C2214="Yes","Use Step 2a) Weekly for employees on leave with pay",IF(OR(COUNT($D2214,F2214)&lt;&gt;2,overallRate=0),0,IF(revenueReduction&gt;0.3,MAX(IF($B2214="Oui - sans lien de dépendance",MIN(2258,F2214,$D2214)*overallRate,MIN(2258,F2214)*overallRate),ROUND(MAX(IF($B2214="Non - avec lien de dépendance",0,MIN((0.75*F2214),1694)),MIN(F2214,(0.75*$D2214),1694)),2)),IF($B2214="Non - avec lien de dépendance",MIN(1129,F2214,$D2214)*overallRate,MIN(2258,F2214)*overallRate)))))</f>
        <v>Effectuez l’étape 1</v>
      </c>
      <c r="I2214" s="3">
        <f t="shared" si="34"/>
        <v>0</v>
      </c>
    </row>
    <row r="2215" spans="7:9" x14ac:dyDescent="0.5">
      <c r="G2215" s="68" t="str">
        <f>IF(ISTEXT(overallRate),"Effectuez l’étape 1",IF($C2215="Yes","Use Step 2a) Weekly for employees on leave with pay",IF(OR(COUNT($D2215,E2215)&lt;&gt;2,overallRate=0),0,IF(revenueReduction&gt;0.3,MAX(IF($B2215="Oui - sans lien de dépendance",MIN(2258,E2215,$D2215)*overallRate,MIN(2258,E2215)*overallRate),ROUND(MAX(IF($B2215="Non - avec lien de dépendance",0,MIN((0.75*E2215),1694)),MIN(E2215,(0.75*$D2215),1694)),2)),IF($B2215="Non - avec lien de dépendance",MIN(1129,E2215,$D2215)*overallRate,MIN(2258,E2215)*overallRate)))))</f>
        <v>Effectuez l’étape 1</v>
      </c>
      <c r="H2215" s="68" t="str">
        <f>IF(ISTEXT(overallRate),"Effectuez l’étape 1",IF($C2215="Yes","Use Step 2a) Weekly for employees on leave with pay",IF(OR(COUNT($D2215,F2215)&lt;&gt;2,overallRate=0),0,IF(revenueReduction&gt;0.3,MAX(IF($B2215="Oui - sans lien de dépendance",MIN(2258,F2215,$D2215)*overallRate,MIN(2258,F2215)*overallRate),ROUND(MAX(IF($B2215="Non - avec lien de dépendance",0,MIN((0.75*F2215),1694)),MIN(F2215,(0.75*$D2215),1694)),2)),IF($B2215="Non - avec lien de dépendance",MIN(1129,F2215,$D2215)*overallRate,MIN(2258,F2215)*overallRate)))))</f>
        <v>Effectuez l’étape 1</v>
      </c>
      <c r="I2215" s="3">
        <f t="shared" si="34"/>
        <v>0</v>
      </c>
    </row>
    <row r="2216" spans="7:9" x14ac:dyDescent="0.5">
      <c r="G2216" s="68" t="str">
        <f>IF(ISTEXT(overallRate),"Effectuez l’étape 1",IF($C2216="Yes","Use Step 2a) Weekly for employees on leave with pay",IF(OR(COUNT($D2216,E2216)&lt;&gt;2,overallRate=0),0,IF(revenueReduction&gt;0.3,MAX(IF($B2216="Oui - sans lien de dépendance",MIN(2258,E2216,$D2216)*overallRate,MIN(2258,E2216)*overallRate),ROUND(MAX(IF($B2216="Non - avec lien de dépendance",0,MIN((0.75*E2216),1694)),MIN(E2216,(0.75*$D2216),1694)),2)),IF($B2216="Non - avec lien de dépendance",MIN(1129,E2216,$D2216)*overallRate,MIN(2258,E2216)*overallRate)))))</f>
        <v>Effectuez l’étape 1</v>
      </c>
      <c r="H2216" s="68" t="str">
        <f>IF(ISTEXT(overallRate),"Effectuez l’étape 1",IF($C2216="Yes","Use Step 2a) Weekly for employees on leave with pay",IF(OR(COUNT($D2216,F2216)&lt;&gt;2,overallRate=0),0,IF(revenueReduction&gt;0.3,MAX(IF($B2216="Oui - sans lien de dépendance",MIN(2258,F2216,$D2216)*overallRate,MIN(2258,F2216)*overallRate),ROUND(MAX(IF($B2216="Non - avec lien de dépendance",0,MIN((0.75*F2216),1694)),MIN(F2216,(0.75*$D2216),1694)),2)),IF($B2216="Non - avec lien de dépendance",MIN(1129,F2216,$D2216)*overallRate,MIN(2258,F2216)*overallRate)))))</f>
        <v>Effectuez l’étape 1</v>
      </c>
      <c r="I2216" s="3">
        <f t="shared" si="34"/>
        <v>0</v>
      </c>
    </row>
    <row r="2217" spans="7:9" x14ac:dyDescent="0.5">
      <c r="G2217" s="68" t="str">
        <f>IF(ISTEXT(overallRate),"Effectuez l’étape 1",IF($C2217="Yes","Use Step 2a) Weekly for employees on leave with pay",IF(OR(COUNT($D2217,E2217)&lt;&gt;2,overallRate=0),0,IF(revenueReduction&gt;0.3,MAX(IF($B2217="Oui - sans lien de dépendance",MIN(2258,E2217,$D2217)*overallRate,MIN(2258,E2217)*overallRate),ROUND(MAX(IF($B2217="Non - avec lien de dépendance",0,MIN((0.75*E2217),1694)),MIN(E2217,(0.75*$D2217),1694)),2)),IF($B2217="Non - avec lien de dépendance",MIN(1129,E2217,$D2217)*overallRate,MIN(2258,E2217)*overallRate)))))</f>
        <v>Effectuez l’étape 1</v>
      </c>
      <c r="H2217" s="68" t="str">
        <f>IF(ISTEXT(overallRate),"Effectuez l’étape 1",IF($C2217="Yes","Use Step 2a) Weekly for employees on leave with pay",IF(OR(COUNT($D2217,F2217)&lt;&gt;2,overallRate=0),0,IF(revenueReduction&gt;0.3,MAX(IF($B2217="Oui - sans lien de dépendance",MIN(2258,F2217,$D2217)*overallRate,MIN(2258,F2217)*overallRate),ROUND(MAX(IF($B2217="Non - avec lien de dépendance",0,MIN((0.75*F2217),1694)),MIN(F2217,(0.75*$D2217),1694)),2)),IF($B2217="Non - avec lien de dépendance",MIN(1129,F2217,$D2217)*overallRate,MIN(2258,F2217)*overallRate)))))</f>
        <v>Effectuez l’étape 1</v>
      </c>
      <c r="I2217" s="3">
        <f t="shared" si="34"/>
        <v>0</v>
      </c>
    </row>
    <row r="2218" spans="7:9" x14ac:dyDescent="0.5">
      <c r="G2218" s="68" t="str">
        <f>IF(ISTEXT(overallRate),"Effectuez l’étape 1",IF($C2218="Yes","Use Step 2a) Weekly for employees on leave with pay",IF(OR(COUNT($D2218,E2218)&lt;&gt;2,overallRate=0),0,IF(revenueReduction&gt;0.3,MAX(IF($B2218="Oui - sans lien de dépendance",MIN(2258,E2218,$D2218)*overallRate,MIN(2258,E2218)*overallRate),ROUND(MAX(IF($B2218="Non - avec lien de dépendance",0,MIN((0.75*E2218),1694)),MIN(E2218,(0.75*$D2218),1694)),2)),IF($B2218="Non - avec lien de dépendance",MIN(1129,E2218,$D2218)*overallRate,MIN(2258,E2218)*overallRate)))))</f>
        <v>Effectuez l’étape 1</v>
      </c>
      <c r="H2218" s="68" t="str">
        <f>IF(ISTEXT(overallRate),"Effectuez l’étape 1",IF($C2218="Yes","Use Step 2a) Weekly for employees on leave with pay",IF(OR(COUNT($D2218,F2218)&lt;&gt;2,overallRate=0),0,IF(revenueReduction&gt;0.3,MAX(IF($B2218="Oui - sans lien de dépendance",MIN(2258,F2218,$D2218)*overallRate,MIN(2258,F2218)*overallRate),ROUND(MAX(IF($B2218="Non - avec lien de dépendance",0,MIN((0.75*F2218),1694)),MIN(F2218,(0.75*$D2218),1694)),2)),IF($B2218="Non - avec lien de dépendance",MIN(1129,F2218,$D2218)*overallRate,MIN(2258,F2218)*overallRate)))))</f>
        <v>Effectuez l’étape 1</v>
      </c>
      <c r="I2218" s="3">
        <f t="shared" si="34"/>
        <v>0</v>
      </c>
    </row>
    <row r="2219" spans="7:9" x14ac:dyDescent="0.5">
      <c r="G2219" s="68" t="str">
        <f>IF(ISTEXT(overallRate),"Effectuez l’étape 1",IF($C2219="Yes","Use Step 2a) Weekly for employees on leave with pay",IF(OR(COUNT($D2219,E2219)&lt;&gt;2,overallRate=0),0,IF(revenueReduction&gt;0.3,MAX(IF($B2219="Oui - sans lien de dépendance",MIN(2258,E2219,$D2219)*overallRate,MIN(2258,E2219)*overallRate),ROUND(MAX(IF($B2219="Non - avec lien de dépendance",0,MIN((0.75*E2219),1694)),MIN(E2219,(0.75*$D2219),1694)),2)),IF($B2219="Non - avec lien de dépendance",MIN(1129,E2219,$D2219)*overallRate,MIN(2258,E2219)*overallRate)))))</f>
        <v>Effectuez l’étape 1</v>
      </c>
      <c r="H2219" s="68" t="str">
        <f>IF(ISTEXT(overallRate),"Effectuez l’étape 1",IF($C2219="Yes","Use Step 2a) Weekly for employees on leave with pay",IF(OR(COUNT($D2219,F2219)&lt;&gt;2,overallRate=0),0,IF(revenueReduction&gt;0.3,MAX(IF($B2219="Oui - sans lien de dépendance",MIN(2258,F2219,$D2219)*overallRate,MIN(2258,F2219)*overallRate),ROUND(MAX(IF($B2219="Non - avec lien de dépendance",0,MIN((0.75*F2219),1694)),MIN(F2219,(0.75*$D2219),1694)),2)),IF($B2219="Non - avec lien de dépendance",MIN(1129,F2219,$D2219)*overallRate,MIN(2258,F2219)*overallRate)))))</f>
        <v>Effectuez l’étape 1</v>
      </c>
      <c r="I2219" s="3">
        <f t="shared" si="34"/>
        <v>0</v>
      </c>
    </row>
    <row r="2220" spans="7:9" x14ac:dyDescent="0.5">
      <c r="G2220" s="68" t="str">
        <f>IF(ISTEXT(overallRate),"Effectuez l’étape 1",IF($C2220="Yes","Use Step 2a) Weekly for employees on leave with pay",IF(OR(COUNT($D2220,E2220)&lt;&gt;2,overallRate=0),0,IF(revenueReduction&gt;0.3,MAX(IF($B2220="Oui - sans lien de dépendance",MIN(2258,E2220,$D2220)*overallRate,MIN(2258,E2220)*overallRate),ROUND(MAX(IF($B2220="Non - avec lien de dépendance",0,MIN((0.75*E2220),1694)),MIN(E2220,(0.75*$D2220),1694)),2)),IF($B2220="Non - avec lien de dépendance",MIN(1129,E2220,$D2220)*overallRate,MIN(2258,E2220)*overallRate)))))</f>
        <v>Effectuez l’étape 1</v>
      </c>
      <c r="H2220" s="68" t="str">
        <f>IF(ISTEXT(overallRate),"Effectuez l’étape 1",IF($C2220="Yes","Use Step 2a) Weekly for employees on leave with pay",IF(OR(COUNT($D2220,F2220)&lt;&gt;2,overallRate=0),0,IF(revenueReduction&gt;0.3,MAX(IF($B2220="Oui - sans lien de dépendance",MIN(2258,F2220,$D2220)*overallRate,MIN(2258,F2220)*overallRate),ROUND(MAX(IF($B2220="Non - avec lien de dépendance",0,MIN((0.75*F2220),1694)),MIN(F2220,(0.75*$D2220),1694)),2)),IF($B2220="Non - avec lien de dépendance",MIN(1129,F2220,$D2220)*overallRate,MIN(2258,F2220)*overallRate)))))</f>
        <v>Effectuez l’étape 1</v>
      </c>
      <c r="I2220" s="3">
        <f t="shared" si="34"/>
        <v>0</v>
      </c>
    </row>
    <row r="2221" spans="7:9" x14ac:dyDescent="0.5">
      <c r="G2221" s="68" t="str">
        <f>IF(ISTEXT(overallRate),"Effectuez l’étape 1",IF($C2221="Yes","Use Step 2a) Weekly for employees on leave with pay",IF(OR(COUNT($D2221,E2221)&lt;&gt;2,overallRate=0),0,IF(revenueReduction&gt;0.3,MAX(IF($B2221="Oui - sans lien de dépendance",MIN(2258,E2221,$D2221)*overallRate,MIN(2258,E2221)*overallRate),ROUND(MAX(IF($B2221="Non - avec lien de dépendance",0,MIN((0.75*E2221),1694)),MIN(E2221,(0.75*$D2221),1694)),2)),IF($B2221="Non - avec lien de dépendance",MIN(1129,E2221,$D2221)*overallRate,MIN(2258,E2221)*overallRate)))))</f>
        <v>Effectuez l’étape 1</v>
      </c>
      <c r="H2221" s="68" t="str">
        <f>IF(ISTEXT(overallRate),"Effectuez l’étape 1",IF($C2221="Yes","Use Step 2a) Weekly for employees on leave with pay",IF(OR(COUNT($D2221,F2221)&lt;&gt;2,overallRate=0),0,IF(revenueReduction&gt;0.3,MAX(IF($B2221="Oui - sans lien de dépendance",MIN(2258,F2221,$D2221)*overallRate,MIN(2258,F2221)*overallRate),ROUND(MAX(IF($B2221="Non - avec lien de dépendance",0,MIN((0.75*F2221),1694)),MIN(F2221,(0.75*$D2221),1694)),2)),IF($B2221="Non - avec lien de dépendance",MIN(1129,F2221,$D2221)*overallRate,MIN(2258,F2221)*overallRate)))))</f>
        <v>Effectuez l’étape 1</v>
      </c>
      <c r="I2221" s="3">
        <f t="shared" si="34"/>
        <v>0</v>
      </c>
    </row>
    <row r="2222" spans="7:9" x14ac:dyDescent="0.5">
      <c r="G2222" s="68" t="str">
        <f>IF(ISTEXT(overallRate),"Effectuez l’étape 1",IF($C2222="Yes","Use Step 2a) Weekly for employees on leave with pay",IF(OR(COUNT($D2222,E2222)&lt;&gt;2,overallRate=0),0,IF(revenueReduction&gt;0.3,MAX(IF($B2222="Oui - sans lien de dépendance",MIN(2258,E2222,$D2222)*overallRate,MIN(2258,E2222)*overallRate),ROUND(MAX(IF($B2222="Non - avec lien de dépendance",0,MIN((0.75*E2222),1694)),MIN(E2222,(0.75*$D2222),1694)),2)),IF($B2222="Non - avec lien de dépendance",MIN(1129,E2222,$D2222)*overallRate,MIN(2258,E2222)*overallRate)))))</f>
        <v>Effectuez l’étape 1</v>
      </c>
      <c r="H2222" s="68" t="str">
        <f>IF(ISTEXT(overallRate),"Effectuez l’étape 1",IF($C2222="Yes","Use Step 2a) Weekly for employees on leave with pay",IF(OR(COUNT($D2222,F2222)&lt;&gt;2,overallRate=0),0,IF(revenueReduction&gt;0.3,MAX(IF($B2222="Oui - sans lien de dépendance",MIN(2258,F2222,$D2222)*overallRate,MIN(2258,F2222)*overallRate),ROUND(MAX(IF($B2222="Non - avec lien de dépendance",0,MIN((0.75*F2222),1694)),MIN(F2222,(0.75*$D2222),1694)),2)),IF($B2222="Non - avec lien de dépendance",MIN(1129,F2222,$D2222)*overallRate,MIN(2258,F2222)*overallRate)))))</f>
        <v>Effectuez l’étape 1</v>
      </c>
      <c r="I2222" s="3">
        <f t="shared" si="34"/>
        <v>0</v>
      </c>
    </row>
    <row r="2223" spans="7:9" x14ac:dyDescent="0.5">
      <c r="G2223" s="68" t="str">
        <f>IF(ISTEXT(overallRate),"Effectuez l’étape 1",IF($C2223="Yes","Use Step 2a) Weekly for employees on leave with pay",IF(OR(COUNT($D2223,E2223)&lt;&gt;2,overallRate=0),0,IF(revenueReduction&gt;0.3,MAX(IF($B2223="Oui - sans lien de dépendance",MIN(2258,E2223,$D2223)*overallRate,MIN(2258,E2223)*overallRate),ROUND(MAX(IF($B2223="Non - avec lien de dépendance",0,MIN((0.75*E2223),1694)),MIN(E2223,(0.75*$D2223),1694)),2)),IF($B2223="Non - avec lien de dépendance",MIN(1129,E2223,$D2223)*overallRate,MIN(2258,E2223)*overallRate)))))</f>
        <v>Effectuez l’étape 1</v>
      </c>
      <c r="H2223" s="68" t="str">
        <f>IF(ISTEXT(overallRate),"Effectuez l’étape 1",IF($C2223="Yes","Use Step 2a) Weekly for employees on leave with pay",IF(OR(COUNT($D2223,F2223)&lt;&gt;2,overallRate=0),0,IF(revenueReduction&gt;0.3,MAX(IF($B2223="Oui - sans lien de dépendance",MIN(2258,F2223,$D2223)*overallRate,MIN(2258,F2223)*overallRate),ROUND(MAX(IF($B2223="Non - avec lien de dépendance",0,MIN((0.75*F2223),1694)),MIN(F2223,(0.75*$D2223),1694)),2)),IF($B2223="Non - avec lien de dépendance",MIN(1129,F2223,$D2223)*overallRate,MIN(2258,F2223)*overallRate)))))</f>
        <v>Effectuez l’étape 1</v>
      </c>
      <c r="I2223" s="3">
        <f t="shared" si="34"/>
        <v>0</v>
      </c>
    </row>
    <row r="2224" spans="7:9" x14ac:dyDescent="0.5">
      <c r="G2224" s="68" t="str">
        <f>IF(ISTEXT(overallRate),"Effectuez l’étape 1",IF($C2224="Yes","Use Step 2a) Weekly for employees on leave with pay",IF(OR(COUNT($D2224,E2224)&lt;&gt;2,overallRate=0),0,IF(revenueReduction&gt;0.3,MAX(IF($B2224="Oui - sans lien de dépendance",MIN(2258,E2224,$D2224)*overallRate,MIN(2258,E2224)*overallRate),ROUND(MAX(IF($B2224="Non - avec lien de dépendance",0,MIN((0.75*E2224),1694)),MIN(E2224,(0.75*$D2224),1694)),2)),IF($B2224="Non - avec lien de dépendance",MIN(1129,E2224,$D2224)*overallRate,MIN(2258,E2224)*overallRate)))))</f>
        <v>Effectuez l’étape 1</v>
      </c>
      <c r="H2224" s="68" t="str">
        <f>IF(ISTEXT(overallRate),"Effectuez l’étape 1",IF($C2224="Yes","Use Step 2a) Weekly for employees on leave with pay",IF(OR(COUNT($D2224,F2224)&lt;&gt;2,overallRate=0),0,IF(revenueReduction&gt;0.3,MAX(IF($B2224="Oui - sans lien de dépendance",MIN(2258,F2224,$D2224)*overallRate,MIN(2258,F2224)*overallRate),ROUND(MAX(IF($B2224="Non - avec lien de dépendance",0,MIN((0.75*F2224),1694)),MIN(F2224,(0.75*$D2224),1694)),2)),IF($B2224="Non - avec lien de dépendance",MIN(1129,F2224,$D2224)*overallRate,MIN(2258,F2224)*overallRate)))))</f>
        <v>Effectuez l’étape 1</v>
      </c>
      <c r="I2224" s="3">
        <f t="shared" si="34"/>
        <v>0</v>
      </c>
    </row>
    <row r="2225" spans="7:9" x14ac:dyDescent="0.5">
      <c r="G2225" s="68" t="str">
        <f>IF(ISTEXT(overallRate),"Effectuez l’étape 1",IF($C2225="Yes","Use Step 2a) Weekly for employees on leave with pay",IF(OR(COUNT($D2225,E2225)&lt;&gt;2,overallRate=0),0,IF(revenueReduction&gt;0.3,MAX(IF($B2225="Oui - sans lien de dépendance",MIN(2258,E2225,$D2225)*overallRate,MIN(2258,E2225)*overallRate),ROUND(MAX(IF($B2225="Non - avec lien de dépendance",0,MIN((0.75*E2225),1694)),MIN(E2225,(0.75*$D2225),1694)),2)),IF($B2225="Non - avec lien de dépendance",MIN(1129,E2225,$D2225)*overallRate,MIN(2258,E2225)*overallRate)))))</f>
        <v>Effectuez l’étape 1</v>
      </c>
      <c r="H2225" s="68" t="str">
        <f>IF(ISTEXT(overallRate),"Effectuez l’étape 1",IF($C2225="Yes","Use Step 2a) Weekly for employees on leave with pay",IF(OR(COUNT($D2225,F2225)&lt;&gt;2,overallRate=0),0,IF(revenueReduction&gt;0.3,MAX(IF($B2225="Oui - sans lien de dépendance",MIN(2258,F2225,$D2225)*overallRate,MIN(2258,F2225)*overallRate),ROUND(MAX(IF($B2225="Non - avec lien de dépendance",0,MIN((0.75*F2225),1694)),MIN(F2225,(0.75*$D2225),1694)),2)),IF($B2225="Non - avec lien de dépendance",MIN(1129,F2225,$D2225)*overallRate,MIN(2258,F2225)*overallRate)))))</f>
        <v>Effectuez l’étape 1</v>
      </c>
      <c r="I2225" s="3">
        <f t="shared" si="34"/>
        <v>0</v>
      </c>
    </row>
    <row r="2226" spans="7:9" x14ac:dyDescent="0.5">
      <c r="G2226" s="68" t="str">
        <f>IF(ISTEXT(overallRate),"Effectuez l’étape 1",IF($C2226="Yes","Use Step 2a) Weekly for employees on leave with pay",IF(OR(COUNT($D2226,E2226)&lt;&gt;2,overallRate=0),0,IF(revenueReduction&gt;0.3,MAX(IF($B2226="Oui - sans lien de dépendance",MIN(2258,E2226,$D2226)*overallRate,MIN(2258,E2226)*overallRate),ROUND(MAX(IF($B2226="Non - avec lien de dépendance",0,MIN((0.75*E2226),1694)),MIN(E2226,(0.75*$D2226),1694)),2)),IF($B2226="Non - avec lien de dépendance",MIN(1129,E2226,$D2226)*overallRate,MIN(2258,E2226)*overallRate)))))</f>
        <v>Effectuez l’étape 1</v>
      </c>
      <c r="H2226" s="68" t="str">
        <f>IF(ISTEXT(overallRate),"Effectuez l’étape 1",IF($C2226="Yes","Use Step 2a) Weekly for employees on leave with pay",IF(OR(COUNT($D2226,F2226)&lt;&gt;2,overallRate=0),0,IF(revenueReduction&gt;0.3,MAX(IF($B2226="Oui - sans lien de dépendance",MIN(2258,F2226,$D2226)*overallRate,MIN(2258,F2226)*overallRate),ROUND(MAX(IF($B2226="Non - avec lien de dépendance",0,MIN((0.75*F2226),1694)),MIN(F2226,(0.75*$D2226),1694)),2)),IF($B2226="Non - avec lien de dépendance",MIN(1129,F2226,$D2226)*overallRate,MIN(2258,F2226)*overallRate)))))</f>
        <v>Effectuez l’étape 1</v>
      </c>
      <c r="I2226" s="3">
        <f t="shared" si="34"/>
        <v>0</v>
      </c>
    </row>
    <row r="2227" spans="7:9" x14ac:dyDescent="0.5">
      <c r="G2227" s="68" t="str">
        <f>IF(ISTEXT(overallRate),"Effectuez l’étape 1",IF($C2227="Yes","Use Step 2a) Weekly for employees on leave with pay",IF(OR(COUNT($D2227,E2227)&lt;&gt;2,overallRate=0),0,IF(revenueReduction&gt;0.3,MAX(IF($B2227="Oui - sans lien de dépendance",MIN(2258,E2227,$D2227)*overallRate,MIN(2258,E2227)*overallRate),ROUND(MAX(IF($B2227="Non - avec lien de dépendance",0,MIN((0.75*E2227),1694)),MIN(E2227,(0.75*$D2227),1694)),2)),IF($B2227="Non - avec lien de dépendance",MIN(1129,E2227,$D2227)*overallRate,MIN(2258,E2227)*overallRate)))))</f>
        <v>Effectuez l’étape 1</v>
      </c>
      <c r="H2227" s="68" t="str">
        <f>IF(ISTEXT(overallRate),"Effectuez l’étape 1",IF($C2227="Yes","Use Step 2a) Weekly for employees on leave with pay",IF(OR(COUNT($D2227,F2227)&lt;&gt;2,overallRate=0),0,IF(revenueReduction&gt;0.3,MAX(IF($B2227="Oui - sans lien de dépendance",MIN(2258,F2227,$D2227)*overallRate,MIN(2258,F2227)*overallRate),ROUND(MAX(IF($B2227="Non - avec lien de dépendance",0,MIN((0.75*F2227),1694)),MIN(F2227,(0.75*$D2227),1694)),2)),IF($B2227="Non - avec lien de dépendance",MIN(1129,F2227,$D2227)*overallRate,MIN(2258,F2227)*overallRate)))))</f>
        <v>Effectuez l’étape 1</v>
      </c>
      <c r="I2227" s="3">
        <f t="shared" si="34"/>
        <v>0</v>
      </c>
    </row>
    <row r="2228" spans="7:9" x14ac:dyDescent="0.5">
      <c r="G2228" s="68" t="str">
        <f>IF(ISTEXT(overallRate),"Effectuez l’étape 1",IF($C2228="Yes","Use Step 2a) Weekly for employees on leave with pay",IF(OR(COUNT($D2228,E2228)&lt;&gt;2,overallRate=0),0,IF(revenueReduction&gt;0.3,MAX(IF($B2228="Oui - sans lien de dépendance",MIN(2258,E2228,$D2228)*overallRate,MIN(2258,E2228)*overallRate),ROUND(MAX(IF($B2228="Non - avec lien de dépendance",0,MIN((0.75*E2228),1694)),MIN(E2228,(0.75*$D2228),1694)),2)),IF($B2228="Non - avec lien de dépendance",MIN(1129,E2228,$D2228)*overallRate,MIN(2258,E2228)*overallRate)))))</f>
        <v>Effectuez l’étape 1</v>
      </c>
      <c r="H2228" s="68" t="str">
        <f>IF(ISTEXT(overallRate),"Effectuez l’étape 1",IF($C2228="Yes","Use Step 2a) Weekly for employees on leave with pay",IF(OR(COUNT($D2228,F2228)&lt;&gt;2,overallRate=0),0,IF(revenueReduction&gt;0.3,MAX(IF($B2228="Oui - sans lien de dépendance",MIN(2258,F2228,$D2228)*overallRate,MIN(2258,F2228)*overallRate),ROUND(MAX(IF($B2228="Non - avec lien de dépendance",0,MIN((0.75*F2228),1694)),MIN(F2228,(0.75*$D2228),1694)),2)),IF($B2228="Non - avec lien de dépendance",MIN(1129,F2228,$D2228)*overallRate,MIN(2258,F2228)*overallRate)))))</f>
        <v>Effectuez l’étape 1</v>
      </c>
      <c r="I2228" s="3">
        <f t="shared" si="34"/>
        <v>0</v>
      </c>
    </row>
    <row r="2229" spans="7:9" x14ac:dyDescent="0.5">
      <c r="G2229" s="68" t="str">
        <f>IF(ISTEXT(overallRate),"Effectuez l’étape 1",IF($C2229="Yes","Use Step 2a) Weekly for employees on leave with pay",IF(OR(COUNT($D2229,E2229)&lt;&gt;2,overallRate=0),0,IF(revenueReduction&gt;0.3,MAX(IF($B2229="Oui - sans lien de dépendance",MIN(2258,E2229,$D2229)*overallRate,MIN(2258,E2229)*overallRate),ROUND(MAX(IF($B2229="Non - avec lien de dépendance",0,MIN((0.75*E2229),1694)),MIN(E2229,(0.75*$D2229),1694)),2)),IF($B2229="Non - avec lien de dépendance",MIN(1129,E2229,$D2229)*overallRate,MIN(2258,E2229)*overallRate)))))</f>
        <v>Effectuez l’étape 1</v>
      </c>
      <c r="H2229" s="68" t="str">
        <f>IF(ISTEXT(overallRate),"Effectuez l’étape 1",IF($C2229="Yes","Use Step 2a) Weekly for employees on leave with pay",IF(OR(COUNT($D2229,F2229)&lt;&gt;2,overallRate=0),0,IF(revenueReduction&gt;0.3,MAX(IF($B2229="Oui - sans lien de dépendance",MIN(2258,F2229,$D2229)*overallRate,MIN(2258,F2229)*overallRate),ROUND(MAX(IF($B2229="Non - avec lien de dépendance",0,MIN((0.75*F2229),1694)),MIN(F2229,(0.75*$D2229),1694)),2)),IF($B2229="Non - avec lien de dépendance",MIN(1129,F2229,$D2229)*overallRate,MIN(2258,F2229)*overallRate)))))</f>
        <v>Effectuez l’étape 1</v>
      </c>
      <c r="I2229" s="3">
        <f t="shared" si="34"/>
        <v>0</v>
      </c>
    </row>
    <row r="2230" spans="7:9" x14ac:dyDescent="0.5">
      <c r="G2230" s="68" t="str">
        <f>IF(ISTEXT(overallRate),"Effectuez l’étape 1",IF($C2230="Yes","Use Step 2a) Weekly for employees on leave with pay",IF(OR(COUNT($D2230,E2230)&lt;&gt;2,overallRate=0),0,IF(revenueReduction&gt;0.3,MAX(IF($B2230="Oui - sans lien de dépendance",MIN(2258,E2230,$D2230)*overallRate,MIN(2258,E2230)*overallRate),ROUND(MAX(IF($B2230="Non - avec lien de dépendance",0,MIN((0.75*E2230),1694)),MIN(E2230,(0.75*$D2230),1694)),2)),IF($B2230="Non - avec lien de dépendance",MIN(1129,E2230,$D2230)*overallRate,MIN(2258,E2230)*overallRate)))))</f>
        <v>Effectuez l’étape 1</v>
      </c>
      <c r="H2230" s="68" t="str">
        <f>IF(ISTEXT(overallRate),"Effectuez l’étape 1",IF($C2230="Yes","Use Step 2a) Weekly for employees on leave with pay",IF(OR(COUNT($D2230,F2230)&lt;&gt;2,overallRate=0),0,IF(revenueReduction&gt;0.3,MAX(IF($B2230="Oui - sans lien de dépendance",MIN(2258,F2230,$D2230)*overallRate,MIN(2258,F2230)*overallRate),ROUND(MAX(IF($B2230="Non - avec lien de dépendance",0,MIN((0.75*F2230),1694)),MIN(F2230,(0.75*$D2230),1694)),2)),IF($B2230="Non - avec lien de dépendance",MIN(1129,F2230,$D2230)*overallRate,MIN(2258,F2230)*overallRate)))))</f>
        <v>Effectuez l’étape 1</v>
      </c>
      <c r="I2230" s="3">
        <f t="shared" si="34"/>
        <v>0</v>
      </c>
    </row>
    <row r="2231" spans="7:9" x14ac:dyDescent="0.5">
      <c r="G2231" s="68" t="str">
        <f>IF(ISTEXT(overallRate),"Effectuez l’étape 1",IF($C2231="Yes","Use Step 2a) Weekly for employees on leave with pay",IF(OR(COUNT($D2231,E2231)&lt;&gt;2,overallRate=0),0,IF(revenueReduction&gt;0.3,MAX(IF($B2231="Oui - sans lien de dépendance",MIN(2258,E2231,$D2231)*overallRate,MIN(2258,E2231)*overallRate),ROUND(MAX(IF($B2231="Non - avec lien de dépendance",0,MIN((0.75*E2231),1694)),MIN(E2231,(0.75*$D2231),1694)),2)),IF($B2231="Non - avec lien de dépendance",MIN(1129,E2231,$D2231)*overallRate,MIN(2258,E2231)*overallRate)))))</f>
        <v>Effectuez l’étape 1</v>
      </c>
      <c r="H2231" s="68" t="str">
        <f>IF(ISTEXT(overallRate),"Effectuez l’étape 1",IF($C2231="Yes","Use Step 2a) Weekly for employees on leave with pay",IF(OR(COUNT($D2231,F2231)&lt;&gt;2,overallRate=0),0,IF(revenueReduction&gt;0.3,MAX(IF($B2231="Oui - sans lien de dépendance",MIN(2258,F2231,$D2231)*overallRate,MIN(2258,F2231)*overallRate),ROUND(MAX(IF($B2231="Non - avec lien de dépendance",0,MIN((0.75*F2231),1694)),MIN(F2231,(0.75*$D2231),1694)),2)),IF($B2231="Non - avec lien de dépendance",MIN(1129,F2231,$D2231)*overallRate,MIN(2258,F2231)*overallRate)))))</f>
        <v>Effectuez l’étape 1</v>
      </c>
      <c r="I2231" s="3">
        <f t="shared" si="34"/>
        <v>0</v>
      </c>
    </row>
    <row r="2232" spans="7:9" x14ac:dyDescent="0.5">
      <c r="G2232" s="68" t="str">
        <f>IF(ISTEXT(overallRate),"Effectuez l’étape 1",IF($C2232="Yes","Use Step 2a) Weekly for employees on leave with pay",IF(OR(COUNT($D2232,E2232)&lt;&gt;2,overallRate=0),0,IF(revenueReduction&gt;0.3,MAX(IF($B2232="Oui - sans lien de dépendance",MIN(2258,E2232,$D2232)*overallRate,MIN(2258,E2232)*overallRate),ROUND(MAX(IF($B2232="Non - avec lien de dépendance",0,MIN((0.75*E2232),1694)),MIN(E2232,(0.75*$D2232),1694)),2)),IF($B2232="Non - avec lien de dépendance",MIN(1129,E2232,$D2232)*overallRate,MIN(2258,E2232)*overallRate)))))</f>
        <v>Effectuez l’étape 1</v>
      </c>
      <c r="H2232" s="68" t="str">
        <f>IF(ISTEXT(overallRate),"Effectuez l’étape 1",IF($C2232="Yes","Use Step 2a) Weekly for employees on leave with pay",IF(OR(COUNT($D2232,F2232)&lt;&gt;2,overallRate=0),0,IF(revenueReduction&gt;0.3,MAX(IF($B2232="Oui - sans lien de dépendance",MIN(2258,F2232,$D2232)*overallRate,MIN(2258,F2232)*overallRate),ROUND(MAX(IF($B2232="Non - avec lien de dépendance",0,MIN((0.75*F2232),1694)),MIN(F2232,(0.75*$D2232),1694)),2)),IF($B2232="Non - avec lien de dépendance",MIN(1129,F2232,$D2232)*overallRate,MIN(2258,F2232)*overallRate)))))</f>
        <v>Effectuez l’étape 1</v>
      </c>
      <c r="I2232" s="3">
        <f t="shared" si="34"/>
        <v>0</v>
      </c>
    </row>
    <row r="2233" spans="7:9" x14ac:dyDescent="0.5">
      <c r="G2233" s="68" t="str">
        <f>IF(ISTEXT(overallRate),"Effectuez l’étape 1",IF($C2233="Yes","Use Step 2a) Weekly for employees on leave with pay",IF(OR(COUNT($D2233,E2233)&lt;&gt;2,overallRate=0),0,IF(revenueReduction&gt;0.3,MAX(IF($B2233="Oui - sans lien de dépendance",MIN(2258,E2233,$D2233)*overallRate,MIN(2258,E2233)*overallRate),ROUND(MAX(IF($B2233="Non - avec lien de dépendance",0,MIN((0.75*E2233),1694)),MIN(E2233,(0.75*$D2233),1694)),2)),IF($B2233="Non - avec lien de dépendance",MIN(1129,E2233,$D2233)*overallRate,MIN(2258,E2233)*overallRate)))))</f>
        <v>Effectuez l’étape 1</v>
      </c>
      <c r="H2233" s="68" t="str">
        <f>IF(ISTEXT(overallRate),"Effectuez l’étape 1",IF($C2233="Yes","Use Step 2a) Weekly for employees on leave with pay",IF(OR(COUNT($D2233,F2233)&lt;&gt;2,overallRate=0),0,IF(revenueReduction&gt;0.3,MAX(IF($B2233="Oui - sans lien de dépendance",MIN(2258,F2233,$D2233)*overallRate,MIN(2258,F2233)*overallRate),ROUND(MAX(IF($B2233="Non - avec lien de dépendance",0,MIN((0.75*F2233),1694)),MIN(F2233,(0.75*$D2233),1694)),2)),IF($B2233="Non - avec lien de dépendance",MIN(1129,F2233,$D2233)*overallRate,MIN(2258,F2233)*overallRate)))))</f>
        <v>Effectuez l’étape 1</v>
      </c>
      <c r="I2233" s="3">
        <f t="shared" si="34"/>
        <v>0</v>
      </c>
    </row>
    <row r="2234" spans="7:9" x14ac:dyDescent="0.5">
      <c r="G2234" s="68" t="str">
        <f>IF(ISTEXT(overallRate),"Effectuez l’étape 1",IF($C2234="Yes","Use Step 2a) Weekly for employees on leave with pay",IF(OR(COUNT($D2234,E2234)&lt;&gt;2,overallRate=0),0,IF(revenueReduction&gt;0.3,MAX(IF($B2234="Oui - sans lien de dépendance",MIN(2258,E2234,$D2234)*overallRate,MIN(2258,E2234)*overallRate),ROUND(MAX(IF($B2234="Non - avec lien de dépendance",0,MIN((0.75*E2234),1694)),MIN(E2234,(0.75*$D2234),1694)),2)),IF($B2234="Non - avec lien de dépendance",MIN(1129,E2234,$D2234)*overallRate,MIN(2258,E2234)*overallRate)))))</f>
        <v>Effectuez l’étape 1</v>
      </c>
      <c r="H2234" s="68" t="str">
        <f>IF(ISTEXT(overallRate),"Effectuez l’étape 1",IF($C2234="Yes","Use Step 2a) Weekly for employees on leave with pay",IF(OR(COUNT($D2234,F2234)&lt;&gt;2,overallRate=0),0,IF(revenueReduction&gt;0.3,MAX(IF($B2234="Oui - sans lien de dépendance",MIN(2258,F2234,$D2234)*overallRate,MIN(2258,F2234)*overallRate),ROUND(MAX(IF($B2234="Non - avec lien de dépendance",0,MIN((0.75*F2234),1694)),MIN(F2234,(0.75*$D2234),1694)),2)),IF($B2234="Non - avec lien de dépendance",MIN(1129,F2234,$D2234)*overallRate,MIN(2258,F2234)*overallRate)))))</f>
        <v>Effectuez l’étape 1</v>
      </c>
      <c r="I2234" s="3">
        <f t="shared" si="34"/>
        <v>0</v>
      </c>
    </row>
    <row r="2235" spans="7:9" x14ac:dyDescent="0.5">
      <c r="G2235" s="68" t="str">
        <f>IF(ISTEXT(overallRate),"Effectuez l’étape 1",IF($C2235="Yes","Use Step 2a) Weekly for employees on leave with pay",IF(OR(COUNT($D2235,E2235)&lt;&gt;2,overallRate=0),0,IF(revenueReduction&gt;0.3,MAX(IF($B2235="Oui - sans lien de dépendance",MIN(2258,E2235,$D2235)*overallRate,MIN(2258,E2235)*overallRate),ROUND(MAX(IF($B2235="Non - avec lien de dépendance",0,MIN((0.75*E2235),1694)),MIN(E2235,(0.75*$D2235),1694)),2)),IF($B2235="Non - avec lien de dépendance",MIN(1129,E2235,$D2235)*overallRate,MIN(2258,E2235)*overallRate)))))</f>
        <v>Effectuez l’étape 1</v>
      </c>
      <c r="H2235" s="68" t="str">
        <f>IF(ISTEXT(overallRate),"Effectuez l’étape 1",IF($C2235="Yes","Use Step 2a) Weekly for employees on leave with pay",IF(OR(COUNT($D2235,F2235)&lt;&gt;2,overallRate=0),0,IF(revenueReduction&gt;0.3,MAX(IF($B2235="Oui - sans lien de dépendance",MIN(2258,F2235,$D2235)*overallRate,MIN(2258,F2235)*overallRate),ROUND(MAX(IF($B2235="Non - avec lien de dépendance",0,MIN((0.75*F2235),1694)),MIN(F2235,(0.75*$D2235),1694)),2)),IF($B2235="Non - avec lien de dépendance",MIN(1129,F2235,$D2235)*overallRate,MIN(2258,F2235)*overallRate)))))</f>
        <v>Effectuez l’étape 1</v>
      </c>
      <c r="I2235" s="3">
        <f t="shared" si="34"/>
        <v>0</v>
      </c>
    </row>
    <row r="2236" spans="7:9" x14ac:dyDescent="0.5">
      <c r="G2236" s="68" t="str">
        <f>IF(ISTEXT(overallRate),"Effectuez l’étape 1",IF($C2236="Yes","Use Step 2a) Weekly for employees on leave with pay",IF(OR(COUNT($D2236,E2236)&lt;&gt;2,overallRate=0),0,IF(revenueReduction&gt;0.3,MAX(IF($B2236="Oui - sans lien de dépendance",MIN(2258,E2236,$D2236)*overallRate,MIN(2258,E2236)*overallRate),ROUND(MAX(IF($B2236="Non - avec lien de dépendance",0,MIN((0.75*E2236),1694)),MIN(E2236,(0.75*$D2236),1694)),2)),IF($B2236="Non - avec lien de dépendance",MIN(1129,E2236,$D2236)*overallRate,MIN(2258,E2236)*overallRate)))))</f>
        <v>Effectuez l’étape 1</v>
      </c>
      <c r="H2236" s="68" t="str">
        <f>IF(ISTEXT(overallRate),"Effectuez l’étape 1",IF($C2236="Yes","Use Step 2a) Weekly for employees on leave with pay",IF(OR(COUNT($D2236,F2236)&lt;&gt;2,overallRate=0),0,IF(revenueReduction&gt;0.3,MAX(IF($B2236="Oui - sans lien de dépendance",MIN(2258,F2236,$D2236)*overallRate,MIN(2258,F2236)*overallRate),ROUND(MAX(IF($B2236="Non - avec lien de dépendance",0,MIN((0.75*F2236),1694)),MIN(F2236,(0.75*$D2236),1694)),2)),IF($B2236="Non - avec lien de dépendance",MIN(1129,F2236,$D2236)*overallRate,MIN(2258,F2236)*overallRate)))))</f>
        <v>Effectuez l’étape 1</v>
      </c>
      <c r="I2236" s="3">
        <f t="shared" si="34"/>
        <v>0</v>
      </c>
    </row>
    <row r="2237" spans="7:9" x14ac:dyDescent="0.5">
      <c r="G2237" s="68" t="str">
        <f>IF(ISTEXT(overallRate),"Effectuez l’étape 1",IF($C2237="Yes","Use Step 2a) Weekly for employees on leave with pay",IF(OR(COUNT($D2237,E2237)&lt;&gt;2,overallRate=0),0,IF(revenueReduction&gt;0.3,MAX(IF($B2237="Oui - sans lien de dépendance",MIN(2258,E2237,$D2237)*overallRate,MIN(2258,E2237)*overallRate),ROUND(MAX(IF($B2237="Non - avec lien de dépendance",0,MIN((0.75*E2237),1694)),MIN(E2237,(0.75*$D2237),1694)),2)),IF($B2237="Non - avec lien de dépendance",MIN(1129,E2237,$D2237)*overallRate,MIN(2258,E2237)*overallRate)))))</f>
        <v>Effectuez l’étape 1</v>
      </c>
      <c r="H2237" s="68" t="str">
        <f>IF(ISTEXT(overallRate),"Effectuez l’étape 1",IF($C2237="Yes","Use Step 2a) Weekly for employees on leave with pay",IF(OR(COUNT($D2237,F2237)&lt;&gt;2,overallRate=0),0,IF(revenueReduction&gt;0.3,MAX(IF($B2237="Oui - sans lien de dépendance",MIN(2258,F2237,$D2237)*overallRate,MIN(2258,F2237)*overallRate),ROUND(MAX(IF($B2237="Non - avec lien de dépendance",0,MIN((0.75*F2237),1694)),MIN(F2237,(0.75*$D2237),1694)),2)),IF($B2237="Non - avec lien de dépendance",MIN(1129,F2237,$D2237)*overallRate,MIN(2258,F2237)*overallRate)))))</f>
        <v>Effectuez l’étape 1</v>
      </c>
      <c r="I2237" s="3">
        <f t="shared" si="34"/>
        <v>0</v>
      </c>
    </row>
    <row r="2238" spans="7:9" x14ac:dyDescent="0.5">
      <c r="G2238" s="68" t="str">
        <f>IF(ISTEXT(overallRate),"Effectuez l’étape 1",IF($C2238="Yes","Use Step 2a) Weekly for employees on leave with pay",IF(OR(COUNT($D2238,E2238)&lt;&gt;2,overallRate=0),0,IF(revenueReduction&gt;0.3,MAX(IF($B2238="Oui - sans lien de dépendance",MIN(2258,E2238,$D2238)*overallRate,MIN(2258,E2238)*overallRate),ROUND(MAX(IF($B2238="Non - avec lien de dépendance",0,MIN((0.75*E2238),1694)),MIN(E2238,(0.75*$D2238),1694)),2)),IF($B2238="Non - avec lien de dépendance",MIN(1129,E2238,$D2238)*overallRate,MIN(2258,E2238)*overallRate)))))</f>
        <v>Effectuez l’étape 1</v>
      </c>
      <c r="H2238" s="68" t="str">
        <f>IF(ISTEXT(overallRate),"Effectuez l’étape 1",IF($C2238="Yes","Use Step 2a) Weekly for employees on leave with pay",IF(OR(COUNT($D2238,F2238)&lt;&gt;2,overallRate=0),0,IF(revenueReduction&gt;0.3,MAX(IF($B2238="Oui - sans lien de dépendance",MIN(2258,F2238,$D2238)*overallRate,MIN(2258,F2238)*overallRate),ROUND(MAX(IF($B2238="Non - avec lien de dépendance",0,MIN((0.75*F2238),1694)),MIN(F2238,(0.75*$D2238),1694)),2)),IF($B2238="Non - avec lien de dépendance",MIN(1129,F2238,$D2238)*overallRate,MIN(2258,F2238)*overallRate)))))</f>
        <v>Effectuez l’étape 1</v>
      </c>
      <c r="I2238" s="3">
        <f t="shared" si="34"/>
        <v>0</v>
      </c>
    </row>
    <row r="2239" spans="7:9" x14ac:dyDescent="0.5">
      <c r="G2239" s="68" t="str">
        <f>IF(ISTEXT(overallRate),"Effectuez l’étape 1",IF($C2239="Yes","Use Step 2a) Weekly for employees on leave with pay",IF(OR(COUNT($D2239,E2239)&lt;&gt;2,overallRate=0),0,IF(revenueReduction&gt;0.3,MAX(IF($B2239="Oui - sans lien de dépendance",MIN(2258,E2239,$D2239)*overallRate,MIN(2258,E2239)*overallRate),ROUND(MAX(IF($B2239="Non - avec lien de dépendance",0,MIN((0.75*E2239),1694)),MIN(E2239,(0.75*$D2239),1694)),2)),IF($B2239="Non - avec lien de dépendance",MIN(1129,E2239,$D2239)*overallRate,MIN(2258,E2239)*overallRate)))))</f>
        <v>Effectuez l’étape 1</v>
      </c>
      <c r="H2239" s="68" t="str">
        <f>IF(ISTEXT(overallRate),"Effectuez l’étape 1",IF($C2239="Yes","Use Step 2a) Weekly for employees on leave with pay",IF(OR(COUNT($D2239,F2239)&lt;&gt;2,overallRate=0),0,IF(revenueReduction&gt;0.3,MAX(IF($B2239="Oui - sans lien de dépendance",MIN(2258,F2239,$D2239)*overallRate,MIN(2258,F2239)*overallRate),ROUND(MAX(IF($B2239="Non - avec lien de dépendance",0,MIN((0.75*F2239),1694)),MIN(F2239,(0.75*$D2239),1694)),2)),IF($B2239="Non - avec lien de dépendance",MIN(1129,F2239,$D2239)*overallRate,MIN(2258,F2239)*overallRate)))))</f>
        <v>Effectuez l’étape 1</v>
      </c>
      <c r="I2239" s="3">
        <f t="shared" si="34"/>
        <v>0</v>
      </c>
    </row>
    <row r="2240" spans="7:9" x14ac:dyDescent="0.5">
      <c r="G2240" s="68" t="str">
        <f>IF(ISTEXT(overallRate),"Effectuez l’étape 1",IF($C2240="Yes","Use Step 2a) Weekly for employees on leave with pay",IF(OR(COUNT($D2240,E2240)&lt;&gt;2,overallRate=0),0,IF(revenueReduction&gt;0.3,MAX(IF($B2240="Oui - sans lien de dépendance",MIN(2258,E2240,$D2240)*overallRate,MIN(2258,E2240)*overallRate),ROUND(MAX(IF($B2240="Non - avec lien de dépendance",0,MIN((0.75*E2240),1694)),MIN(E2240,(0.75*$D2240),1694)),2)),IF($B2240="Non - avec lien de dépendance",MIN(1129,E2240,$D2240)*overallRate,MIN(2258,E2240)*overallRate)))))</f>
        <v>Effectuez l’étape 1</v>
      </c>
      <c r="H2240" s="68" t="str">
        <f>IF(ISTEXT(overallRate),"Effectuez l’étape 1",IF($C2240="Yes","Use Step 2a) Weekly for employees on leave with pay",IF(OR(COUNT($D2240,F2240)&lt;&gt;2,overallRate=0),0,IF(revenueReduction&gt;0.3,MAX(IF($B2240="Oui - sans lien de dépendance",MIN(2258,F2240,$D2240)*overallRate,MIN(2258,F2240)*overallRate),ROUND(MAX(IF($B2240="Non - avec lien de dépendance",0,MIN((0.75*F2240),1694)),MIN(F2240,(0.75*$D2240),1694)),2)),IF($B2240="Non - avec lien de dépendance",MIN(1129,F2240,$D2240)*overallRate,MIN(2258,F2240)*overallRate)))))</f>
        <v>Effectuez l’étape 1</v>
      </c>
      <c r="I2240" s="3">
        <f t="shared" si="34"/>
        <v>0</v>
      </c>
    </row>
    <row r="2241" spans="7:9" x14ac:dyDescent="0.5">
      <c r="G2241" s="68" t="str">
        <f>IF(ISTEXT(overallRate),"Effectuez l’étape 1",IF($C2241="Yes","Use Step 2a) Weekly for employees on leave with pay",IF(OR(COUNT($D2241,E2241)&lt;&gt;2,overallRate=0),0,IF(revenueReduction&gt;0.3,MAX(IF($B2241="Oui - sans lien de dépendance",MIN(2258,E2241,$D2241)*overallRate,MIN(2258,E2241)*overallRate),ROUND(MAX(IF($B2241="Non - avec lien de dépendance",0,MIN((0.75*E2241),1694)),MIN(E2241,(0.75*$D2241),1694)),2)),IF($B2241="Non - avec lien de dépendance",MIN(1129,E2241,$D2241)*overallRate,MIN(2258,E2241)*overallRate)))))</f>
        <v>Effectuez l’étape 1</v>
      </c>
      <c r="H2241" s="68" t="str">
        <f>IF(ISTEXT(overallRate),"Effectuez l’étape 1",IF($C2241="Yes","Use Step 2a) Weekly for employees on leave with pay",IF(OR(COUNT($D2241,F2241)&lt;&gt;2,overallRate=0),0,IF(revenueReduction&gt;0.3,MAX(IF($B2241="Oui - sans lien de dépendance",MIN(2258,F2241,$D2241)*overallRate,MIN(2258,F2241)*overallRate),ROUND(MAX(IF($B2241="Non - avec lien de dépendance",0,MIN((0.75*F2241),1694)),MIN(F2241,(0.75*$D2241),1694)),2)),IF($B2241="Non - avec lien de dépendance",MIN(1129,F2241,$D2241)*overallRate,MIN(2258,F2241)*overallRate)))))</f>
        <v>Effectuez l’étape 1</v>
      </c>
      <c r="I2241" s="3">
        <f t="shared" si="34"/>
        <v>0</v>
      </c>
    </row>
    <row r="2242" spans="7:9" x14ac:dyDescent="0.5">
      <c r="G2242" s="68" t="str">
        <f>IF(ISTEXT(overallRate),"Effectuez l’étape 1",IF($C2242="Yes","Use Step 2a) Weekly for employees on leave with pay",IF(OR(COUNT($D2242,E2242)&lt;&gt;2,overallRate=0),0,IF(revenueReduction&gt;0.3,MAX(IF($B2242="Oui - sans lien de dépendance",MIN(2258,E2242,$D2242)*overallRate,MIN(2258,E2242)*overallRate),ROUND(MAX(IF($B2242="Non - avec lien de dépendance",0,MIN((0.75*E2242),1694)),MIN(E2242,(0.75*$D2242),1694)),2)),IF($B2242="Non - avec lien de dépendance",MIN(1129,E2242,$D2242)*overallRate,MIN(2258,E2242)*overallRate)))))</f>
        <v>Effectuez l’étape 1</v>
      </c>
      <c r="H2242" s="68" t="str">
        <f>IF(ISTEXT(overallRate),"Effectuez l’étape 1",IF($C2242="Yes","Use Step 2a) Weekly for employees on leave with pay",IF(OR(COUNT($D2242,F2242)&lt;&gt;2,overallRate=0),0,IF(revenueReduction&gt;0.3,MAX(IF($B2242="Oui - sans lien de dépendance",MIN(2258,F2242,$D2242)*overallRate,MIN(2258,F2242)*overallRate),ROUND(MAX(IF($B2242="Non - avec lien de dépendance",0,MIN((0.75*F2242),1694)),MIN(F2242,(0.75*$D2242),1694)),2)),IF($B2242="Non - avec lien de dépendance",MIN(1129,F2242,$D2242)*overallRate,MIN(2258,F2242)*overallRate)))))</f>
        <v>Effectuez l’étape 1</v>
      </c>
      <c r="I2242" s="3">
        <f t="shared" si="34"/>
        <v>0</v>
      </c>
    </row>
    <row r="2243" spans="7:9" x14ac:dyDescent="0.5">
      <c r="G2243" s="68" t="str">
        <f>IF(ISTEXT(overallRate),"Effectuez l’étape 1",IF($C2243="Yes","Use Step 2a) Weekly for employees on leave with pay",IF(OR(COUNT($D2243,E2243)&lt;&gt;2,overallRate=0),0,IF(revenueReduction&gt;0.3,MAX(IF($B2243="Oui - sans lien de dépendance",MIN(2258,E2243,$D2243)*overallRate,MIN(2258,E2243)*overallRate),ROUND(MAX(IF($B2243="Non - avec lien de dépendance",0,MIN((0.75*E2243),1694)),MIN(E2243,(0.75*$D2243),1694)),2)),IF($B2243="Non - avec lien de dépendance",MIN(1129,E2243,$D2243)*overallRate,MIN(2258,E2243)*overallRate)))))</f>
        <v>Effectuez l’étape 1</v>
      </c>
      <c r="H2243" s="68" t="str">
        <f>IF(ISTEXT(overallRate),"Effectuez l’étape 1",IF($C2243="Yes","Use Step 2a) Weekly for employees on leave with pay",IF(OR(COUNT($D2243,F2243)&lt;&gt;2,overallRate=0),0,IF(revenueReduction&gt;0.3,MAX(IF($B2243="Oui - sans lien de dépendance",MIN(2258,F2243,$D2243)*overallRate,MIN(2258,F2243)*overallRate),ROUND(MAX(IF($B2243="Non - avec lien de dépendance",0,MIN((0.75*F2243),1694)),MIN(F2243,(0.75*$D2243),1694)),2)),IF($B2243="Non - avec lien de dépendance",MIN(1129,F2243,$D2243)*overallRate,MIN(2258,F2243)*overallRate)))))</f>
        <v>Effectuez l’étape 1</v>
      </c>
      <c r="I2243" s="3">
        <f t="shared" si="34"/>
        <v>0</v>
      </c>
    </row>
    <row r="2244" spans="7:9" x14ac:dyDescent="0.5">
      <c r="G2244" s="68" t="str">
        <f>IF(ISTEXT(overallRate),"Effectuez l’étape 1",IF($C2244="Yes","Use Step 2a) Weekly for employees on leave with pay",IF(OR(COUNT($D2244,E2244)&lt;&gt;2,overallRate=0),0,IF(revenueReduction&gt;0.3,MAX(IF($B2244="Oui - sans lien de dépendance",MIN(2258,E2244,$D2244)*overallRate,MIN(2258,E2244)*overallRate),ROUND(MAX(IF($B2244="Non - avec lien de dépendance",0,MIN((0.75*E2244),1694)),MIN(E2244,(0.75*$D2244),1694)),2)),IF($B2244="Non - avec lien de dépendance",MIN(1129,E2244,$D2244)*overallRate,MIN(2258,E2244)*overallRate)))))</f>
        <v>Effectuez l’étape 1</v>
      </c>
      <c r="H2244" s="68" t="str">
        <f>IF(ISTEXT(overallRate),"Effectuez l’étape 1",IF($C2244="Yes","Use Step 2a) Weekly for employees on leave with pay",IF(OR(COUNT($D2244,F2244)&lt;&gt;2,overallRate=0),0,IF(revenueReduction&gt;0.3,MAX(IF($B2244="Oui - sans lien de dépendance",MIN(2258,F2244,$D2244)*overallRate,MIN(2258,F2244)*overallRate),ROUND(MAX(IF($B2244="Non - avec lien de dépendance",0,MIN((0.75*F2244),1694)),MIN(F2244,(0.75*$D2244),1694)),2)),IF($B2244="Non - avec lien de dépendance",MIN(1129,F2244,$D2244)*overallRate,MIN(2258,F2244)*overallRate)))))</f>
        <v>Effectuez l’étape 1</v>
      </c>
      <c r="I2244" s="3">
        <f t="shared" si="34"/>
        <v>0</v>
      </c>
    </row>
    <row r="2245" spans="7:9" x14ac:dyDescent="0.5">
      <c r="G2245" s="68" t="str">
        <f>IF(ISTEXT(overallRate),"Effectuez l’étape 1",IF($C2245="Yes","Use Step 2a) Weekly for employees on leave with pay",IF(OR(COUNT($D2245,E2245)&lt;&gt;2,overallRate=0),0,IF(revenueReduction&gt;0.3,MAX(IF($B2245="Oui - sans lien de dépendance",MIN(2258,E2245,$D2245)*overallRate,MIN(2258,E2245)*overallRate),ROUND(MAX(IF($B2245="Non - avec lien de dépendance",0,MIN((0.75*E2245),1694)),MIN(E2245,(0.75*$D2245),1694)),2)),IF($B2245="Non - avec lien de dépendance",MIN(1129,E2245,$D2245)*overallRate,MIN(2258,E2245)*overallRate)))))</f>
        <v>Effectuez l’étape 1</v>
      </c>
      <c r="H2245" s="68" t="str">
        <f>IF(ISTEXT(overallRate),"Effectuez l’étape 1",IF($C2245="Yes","Use Step 2a) Weekly for employees on leave with pay",IF(OR(COUNT($D2245,F2245)&lt;&gt;2,overallRate=0),0,IF(revenueReduction&gt;0.3,MAX(IF($B2245="Oui - sans lien de dépendance",MIN(2258,F2245,$D2245)*overallRate,MIN(2258,F2245)*overallRate),ROUND(MAX(IF($B2245="Non - avec lien de dépendance",0,MIN((0.75*F2245),1694)),MIN(F2245,(0.75*$D2245),1694)),2)),IF($B2245="Non - avec lien de dépendance",MIN(1129,F2245,$D2245)*overallRate,MIN(2258,F2245)*overallRate)))))</f>
        <v>Effectuez l’étape 1</v>
      </c>
      <c r="I2245" s="3">
        <f t="shared" si="34"/>
        <v>0</v>
      </c>
    </row>
    <row r="2246" spans="7:9" x14ac:dyDescent="0.5">
      <c r="G2246" s="68" t="str">
        <f>IF(ISTEXT(overallRate),"Effectuez l’étape 1",IF($C2246="Yes","Use Step 2a) Weekly for employees on leave with pay",IF(OR(COUNT($D2246,E2246)&lt;&gt;2,overallRate=0),0,IF(revenueReduction&gt;0.3,MAX(IF($B2246="Oui - sans lien de dépendance",MIN(2258,E2246,$D2246)*overallRate,MIN(2258,E2246)*overallRate),ROUND(MAX(IF($B2246="Non - avec lien de dépendance",0,MIN((0.75*E2246),1694)),MIN(E2246,(0.75*$D2246),1694)),2)),IF($B2246="Non - avec lien de dépendance",MIN(1129,E2246,$D2246)*overallRate,MIN(2258,E2246)*overallRate)))))</f>
        <v>Effectuez l’étape 1</v>
      </c>
      <c r="H2246" s="68" t="str">
        <f>IF(ISTEXT(overallRate),"Effectuez l’étape 1",IF($C2246="Yes","Use Step 2a) Weekly for employees on leave with pay",IF(OR(COUNT($D2246,F2246)&lt;&gt;2,overallRate=0),0,IF(revenueReduction&gt;0.3,MAX(IF($B2246="Oui - sans lien de dépendance",MIN(2258,F2246,$D2246)*overallRate,MIN(2258,F2246)*overallRate),ROUND(MAX(IF($B2246="Non - avec lien de dépendance",0,MIN((0.75*F2246),1694)),MIN(F2246,(0.75*$D2246),1694)),2)),IF($B2246="Non - avec lien de dépendance",MIN(1129,F2246,$D2246)*overallRate,MIN(2258,F2246)*overallRate)))))</f>
        <v>Effectuez l’étape 1</v>
      </c>
      <c r="I2246" s="3">
        <f t="shared" si="34"/>
        <v>0</v>
      </c>
    </row>
    <row r="2247" spans="7:9" x14ac:dyDescent="0.5">
      <c r="G2247" s="68" t="str">
        <f>IF(ISTEXT(overallRate),"Effectuez l’étape 1",IF($C2247="Yes","Use Step 2a) Weekly for employees on leave with pay",IF(OR(COUNT($D2247,E2247)&lt;&gt;2,overallRate=0),0,IF(revenueReduction&gt;0.3,MAX(IF($B2247="Oui - sans lien de dépendance",MIN(2258,E2247,$D2247)*overallRate,MIN(2258,E2247)*overallRate),ROUND(MAX(IF($B2247="Non - avec lien de dépendance",0,MIN((0.75*E2247),1694)),MIN(E2247,(0.75*$D2247),1694)),2)),IF($B2247="Non - avec lien de dépendance",MIN(1129,E2247,$D2247)*overallRate,MIN(2258,E2247)*overallRate)))))</f>
        <v>Effectuez l’étape 1</v>
      </c>
      <c r="H2247" s="68" t="str">
        <f>IF(ISTEXT(overallRate),"Effectuez l’étape 1",IF($C2247="Yes","Use Step 2a) Weekly for employees on leave with pay",IF(OR(COUNT($D2247,F2247)&lt;&gt;2,overallRate=0),0,IF(revenueReduction&gt;0.3,MAX(IF($B2247="Oui - sans lien de dépendance",MIN(2258,F2247,$D2247)*overallRate,MIN(2258,F2247)*overallRate),ROUND(MAX(IF($B2247="Non - avec lien de dépendance",0,MIN((0.75*F2247),1694)),MIN(F2247,(0.75*$D2247),1694)),2)),IF($B2247="Non - avec lien de dépendance",MIN(1129,F2247,$D2247)*overallRate,MIN(2258,F2247)*overallRate)))))</f>
        <v>Effectuez l’étape 1</v>
      </c>
      <c r="I2247" s="3">
        <f t="shared" ref="I2247:I2310" si="35">IF(AND(COUNT(B2247:F2247)&gt;0,OR(COUNT(D2247:F2247)&lt;&gt;3,ISBLANK(B2247))),"Fill out all amounts",IF(COUNTIF(E2247:F2247,0)&gt;0,0,SUM(G2247:H2247)))</f>
        <v>0</v>
      </c>
    </row>
    <row r="2248" spans="7:9" x14ac:dyDescent="0.5">
      <c r="G2248" s="68" t="str">
        <f>IF(ISTEXT(overallRate),"Effectuez l’étape 1",IF($C2248="Yes","Use Step 2a) Weekly for employees on leave with pay",IF(OR(COUNT($D2248,E2248)&lt;&gt;2,overallRate=0),0,IF(revenueReduction&gt;0.3,MAX(IF($B2248="Oui - sans lien de dépendance",MIN(2258,E2248,$D2248)*overallRate,MIN(2258,E2248)*overallRate),ROUND(MAX(IF($B2248="Non - avec lien de dépendance",0,MIN((0.75*E2248),1694)),MIN(E2248,(0.75*$D2248),1694)),2)),IF($B2248="Non - avec lien de dépendance",MIN(1129,E2248,$D2248)*overallRate,MIN(2258,E2248)*overallRate)))))</f>
        <v>Effectuez l’étape 1</v>
      </c>
      <c r="H2248" s="68" t="str">
        <f>IF(ISTEXT(overallRate),"Effectuez l’étape 1",IF($C2248="Yes","Use Step 2a) Weekly for employees on leave with pay",IF(OR(COUNT($D2248,F2248)&lt;&gt;2,overallRate=0),0,IF(revenueReduction&gt;0.3,MAX(IF($B2248="Oui - sans lien de dépendance",MIN(2258,F2248,$D2248)*overallRate,MIN(2258,F2248)*overallRate),ROUND(MAX(IF($B2248="Non - avec lien de dépendance",0,MIN((0.75*F2248),1694)),MIN(F2248,(0.75*$D2248),1694)),2)),IF($B2248="Non - avec lien de dépendance",MIN(1129,F2248,$D2248)*overallRate,MIN(2258,F2248)*overallRate)))))</f>
        <v>Effectuez l’étape 1</v>
      </c>
      <c r="I2248" s="3">
        <f t="shared" si="35"/>
        <v>0</v>
      </c>
    </row>
    <row r="2249" spans="7:9" x14ac:dyDescent="0.5">
      <c r="G2249" s="68" t="str">
        <f>IF(ISTEXT(overallRate),"Effectuez l’étape 1",IF($C2249="Yes","Use Step 2a) Weekly for employees on leave with pay",IF(OR(COUNT($D2249,E2249)&lt;&gt;2,overallRate=0),0,IF(revenueReduction&gt;0.3,MAX(IF($B2249="Oui - sans lien de dépendance",MIN(2258,E2249,$D2249)*overallRate,MIN(2258,E2249)*overallRate),ROUND(MAX(IF($B2249="Non - avec lien de dépendance",0,MIN((0.75*E2249),1694)),MIN(E2249,(0.75*$D2249),1694)),2)),IF($B2249="Non - avec lien de dépendance",MIN(1129,E2249,$D2249)*overallRate,MIN(2258,E2249)*overallRate)))))</f>
        <v>Effectuez l’étape 1</v>
      </c>
      <c r="H2249" s="68" t="str">
        <f>IF(ISTEXT(overallRate),"Effectuez l’étape 1",IF($C2249="Yes","Use Step 2a) Weekly for employees on leave with pay",IF(OR(COUNT($D2249,F2249)&lt;&gt;2,overallRate=0),0,IF(revenueReduction&gt;0.3,MAX(IF($B2249="Oui - sans lien de dépendance",MIN(2258,F2249,$D2249)*overallRate,MIN(2258,F2249)*overallRate),ROUND(MAX(IF($B2249="Non - avec lien de dépendance",0,MIN((0.75*F2249),1694)),MIN(F2249,(0.75*$D2249),1694)),2)),IF($B2249="Non - avec lien de dépendance",MIN(1129,F2249,$D2249)*overallRate,MIN(2258,F2249)*overallRate)))))</f>
        <v>Effectuez l’étape 1</v>
      </c>
      <c r="I2249" s="3">
        <f t="shared" si="35"/>
        <v>0</v>
      </c>
    </row>
    <row r="2250" spans="7:9" x14ac:dyDescent="0.5">
      <c r="G2250" s="68" t="str">
        <f>IF(ISTEXT(overallRate),"Effectuez l’étape 1",IF($C2250="Yes","Use Step 2a) Weekly for employees on leave with pay",IF(OR(COUNT($D2250,E2250)&lt;&gt;2,overallRate=0),0,IF(revenueReduction&gt;0.3,MAX(IF($B2250="Oui - sans lien de dépendance",MIN(2258,E2250,$D2250)*overallRate,MIN(2258,E2250)*overallRate),ROUND(MAX(IF($B2250="Non - avec lien de dépendance",0,MIN((0.75*E2250),1694)),MIN(E2250,(0.75*$D2250),1694)),2)),IF($B2250="Non - avec lien de dépendance",MIN(1129,E2250,$D2250)*overallRate,MIN(2258,E2250)*overallRate)))))</f>
        <v>Effectuez l’étape 1</v>
      </c>
      <c r="H2250" s="68" t="str">
        <f>IF(ISTEXT(overallRate),"Effectuez l’étape 1",IF($C2250="Yes","Use Step 2a) Weekly for employees on leave with pay",IF(OR(COUNT($D2250,F2250)&lt;&gt;2,overallRate=0),0,IF(revenueReduction&gt;0.3,MAX(IF($B2250="Oui - sans lien de dépendance",MIN(2258,F2250,$D2250)*overallRate,MIN(2258,F2250)*overallRate),ROUND(MAX(IF($B2250="Non - avec lien de dépendance",0,MIN((0.75*F2250),1694)),MIN(F2250,(0.75*$D2250),1694)),2)),IF($B2250="Non - avec lien de dépendance",MIN(1129,F2250,$D2250)*overallRate,MIN(2258,F2250)*overallRate)))))</f>
        <v>Effectuez l’étape 1</v>
      </c>
      <c r="I2250" s="3">
        <f t="shared" si="35"/>
        <v>0</v>
      </c>
    </row>
    <row r="2251" spans="7:9" x14ac:dyDescent="0.5">
      <c r="G2251" s="68" t="str">
        <f>IF(ISTEXT(overallRate),"Effectuez l’étape 1",IF($C2251="Yes","Use Step 2a) Weekly for employees on leave with pay",IF(OR(COUNT($D2251,E2251)&lt;&gt;2,overallRate=0),0,IF(revenueReduction&gt;0.3,MAX(IF($B2251="Oui - sans lien de dépendance",MIN(2258,E2251,$D2251)*overallRate,MIN(2258,E2251)*overallRate),ROUND(MAX(IF($B2251="Non - avec lien de dépendance",0,MIN((0.75*E2251),1694)),MIN(E2251,(0.75*$D2251),1694)),2)),IF($B2251="Non - avec lien de dépendance",MIN(1129,E2251,$D2251)*overallRate,MIN(2258,E2251)*overallRate)))))</f>
        <v>Effectuez l’étape 1</v>
      </c>
      <c r="H2251" s="68" t="str">
        <f>IF(ISTEXT(overallRate),"Effectuez l’étape 1",IF($C2251="Yes","Use Step 2a) Weekly for employees on leave with pay",IF(OR(COUNT($D2251,F2251)&lt;&gt;2,overallRate=0),0,IF(revenueReduction&gt;0.3,MAX(IF($B2251="Oui - sans lien de dépendance",MIN(2258,F2251,$D2251)*overallRate,MIN(2258,F2251)*overallRate),ROUND(MAX(IF($B2251="Non - avec lien de dépendance",0,MIN((0.75*F2251),1694)),MIN(F2251,(0.75*$D2251),1694)),2)),IF($B2251="Non - avec lien de dépendance",MIN(1129,F2251,$D2251)*overallRate,MIN(2258,F2251)*overallRate)))))</f>
        <v>Effectuez l’étape 1</v>
      </c>
      <c r="I2251" s="3">
        <f t="shared" si="35"/>
        <v>0</v>
      </c>
    </row>
    <row r="2252" spans="7:9" x14ac:dyDescent="0.5">
      <c r="G2252" s="68" t="str">
        <f>IF(ISTEXT(overallRate),"Effectuez l’étape 1",IF($C2252="Yes","Use Step 2a) Weekly for employees on leave with pay",IF(OR(COUNT($D2252,E2252)&lt;&gt;2,overallRate=0),0,IF(revenueReduction&gt;0.3,MAX(IF($B2252="Oui - sans lien de dépendance",MIN(2258,E2252,$D2252)*overallRate,MIN(2258,E2252)*overallRate),ROUND(MAX(IF($B2252="Non - avec lien de dépendance",0,MIN((0.75*E2252),1694)),MIN(E2252,(0.75*$D2252),1694)),2)),IF($B2252="Non - avec lien de dépendance",MIN(1129,E2252,$D2252)*overallRate,MIN(2258,E2252)*overallRate)))))</f>
        <v>Effectuez l’étape 1</v>
      </c>
      <c r="H2252" s="68" t="str">
        <f>IF(ISTEXT(overallRate),"Effectuez l’étape 1",IF($C2252="Yes","Use Step 2a) Weekly for employees on leave with pay",IF(OR(COUNT($D2252,F2252)&lt;&gt;2,overallRate=0),0,IF(revenueReduction&gt;0.3,MAX(IF($B2252="Oui - sans lien de dépendance",MIN(2258,F2252,$D2252)*overallRate,MIN(2258,F2252)*overallRate),ROUND(MAX(IF($B2252="Non - avec lien de dépendance",0,MIN((0.75*F2252),1694)),MIN(F2252,(0.75*$D2252),1694)),2)),IF($B2252="Non - avec lien de dépendance",MIN(1129,F2252,$D2252)*overallRate,MIN(2258,F2252)*overallRate)))))</f>
        <v>Effectuez l’étape 1</v>
      </c>
      <c r="I2252" s="3">
        <f t="shared" si="35"/>
        <v>0</v>
      </c>
    </row>
    <row r="2253" spans="7:9" x14ac:dyDescent="0.5">
      <c r="G2253" s="68" t="str">
        <f>IF(ISTEXT(overallRate),"Effectuez l’étape 1",IF($C2253="Yes","Use Step 2a) Weekly for employees on leave with pay",IF(OR(COUNT($D2253,E2253)&lt;&gt;2,overallRate=0),0,IF(revenueReduction&gt;0.3,MAX(IF($B2253="Oui - sans lien de dépendance",MIN(2258,E2253,$D2253)*overallRate,MIN(2258,E2253)*overallRate),ROUND(MAX(IF($B2253="Non - avec lien de dépendance",0,MIN((0.75*E2253),1694)),MIN(E2253,(0.75*$D2253),1694)),2)),IF($B2253="Non - avec lien de dépendance",MIN(1129,E2253,$D2253)*overallRate,MIN(2258,E2253)*overallRate)))))</f>
        <v>Effectuez l’étape 1</v>
      </c>
      <c r="H2253" s="68" t="str">
        <f>IF(ISTEXT(overallRate),"Effectuez l’étape 1",IF($C2253="Yes","Use Step 2a) Weekly for employees on leave with pay",IF(OR(COUNT($D2253,F2253)&lt;&gt;2,overallRate=0),0,IF(revenueReduction&gt;0.3,MAX(IF($B2253="Oui - sans lien de dépendance",MIN(2258,F2253,$D2253)*overallRate,MIN(2258,F2253)*overallRate),ROUND(MAX(IF($B2253="Non - avec lien de dépendance",0,MIN((0.75*F2253),1694)),MIN(F2253,(0.75*$D2253),1694)),2)),IF($B2253="Non - avec lien de dépendance",MIN(1129,F2253,$D2253)*overallRate,MIN(2258,F2253)*overallRate)))))</f>
        <v>Effectuez l’étape 1</v>
      </c>
      <c r="I2253" s="3">
        <f t="shared" si="35"/>
        <v>0</v>
      </c>
    </row>
    <row r="2254" spans="7:9" x14ac:dyDescent="0.5">
      <c r="G2254" s="68" t="str">
        <f>IF(ISTEXT(overallRate),"Effectuez l’étape 1",IF($C2254="Yes","Use Step 2a) Weekly for employees on leave with pay",IF(OR(COUNT($D2254,E2254)&lt;&gt;2,overallRate=0),0,IF(revenueReduction&gt;0.3,MAX(IF($B2254="Oui - sans lien de dépendance",MIN(2258,E2254,$D2254)*overallRate,MIN(2258,E2254)*overallRate),ROUND(MAX(IF($B2254="Non - avec lien de dépendance",0,MIN((0.75*E2254),1694)),MIN(E2254,(0.75*$D2254),1694)),2)),IF($B2254="Non - avec lien de dépendance",MIN(1129,E2254,$D2254)*overallRate,MIN(2258,E2254)*overallRate)))))</f>
        <v>Effectuez l’étape 1</v>
      </c>
      <c r="H2254" s="68" t="str">
        <f>IF(ISTEXT(overallRate),"Effectuez l’étape 1",IF($C2254="Yes","Use Step 2a) Weekly for employees on leave with pay",IF(OR(COUNT($D2254,F2254)&lt;&gt;2,overallRate=0),0,IF(revenueReduction&gt;0.3,MAX(IF($B2254="Oui - sans lien de dépendance",MIN(2258,F2254,$D2254)*overallRate,MIN(2258,F2254)*overallRate),ROUND(MAX(IF($B2254="Non - avec lien de dépendance",0,MIN((0.75*F2254),1694)),MIN(F2254,(0.75*$D2254),1694)),2)),IF($B2254="Non - avec lien de dépendance",MIN(1129,F2254,$D2254)*overallRate,MIN(2258,F2254)*overallRate)))))</f>
        <v>Effectuez l’étape 1</v>
      </c>
      <c r="I2254" s="3">
        <f t="shared" si="35"/>
        <v>0</v>
      </c>
    </row>
    <row r="2255" spans="7:9" x14ac:dyDescent="0.5">
      <c r="G2255" s="68" t="str">
        <f>IF(ISTEXT(overallRate),"Effectuez l’étape 1",IF($C2255="Yes","Use Step 2a) Weekly for employees on leave with pay",IF(OR(COUNT($D2255,E2255)&lt;&gt;2,overallRate=0),0,IF(revenueReduction&gt;0.3,MAX(IF($B2255="Oui - sans lien de dépendance",MIN(2258,E2255,$D2255)*overallRate,MIN(2258,E2255)*overallRate),ROUND(MAX(IF($B2255="Non - avec lien de dépendance",0,MIN((0.75*E2255),1694)),MIN(E2255,(0.75*$D2255),1694)),2)),IF($B2255="Non - avec lien de dépendance",MIN(1129,E2255,$D2255)*overallRate,MIN(2258,E2255)*overallRate)))))</f>
        <v>Effectuez l’étape 1</v>
      </c>
      <c r="H2255" s="68" t="str">
        <f>IF(ISTEXT(overallRate),"Effectuez l’étape 1",IF($C2255="Yes","Use Step 2a) Weekly for employees on leave with pay",IF(OR(COUNT($D2255,F2255)&lt;&gt;2,overallRate=0),0,IF(revenueReduction&gt;0.3,MAX(IF($B2255="Oui - sans lien de dépendance",MIN(2258,F2255,$D2255)*overallRate,MIN(2258,F2255)*overallRate),ROUND(MAX(IF($B2255="Non - avec lien de dépendance",0,MIN((0.75*F2255),1694)),MIN(F2255,(0.75*$D2255),1694)),2)),IF($B2255="Non - avec lien de dépendance",MIN(1129,F2255,$D2255)*overallRate,MIN(2258,F2255)*overallRate)))))</f>
        <v>Effectuez l’étape 1</v>
      </c>
      <c r="I2255" s="3">
        <f t="shared" si="35"/>
        <v>0</v>
      </c>
    </row>
    <row r="2256" spans="7:9" x14ac:dyDescent="0.5">
      <c r="G2256" s="68" t="str">
        <f>IF(ISTEXT(overallRate),"Effectuez l’étape 1",IF($C2256="Yes","Use Step 2a) Weekly for employees on leave with pay",IF(OR(COUNT($D2256,E2256)&lt;&gt;2,overallRate=0),0,IF(revenueReduction&gt;0.3,MAX(IF($B2256="Oui - sans lien de dépendance",MIN(2258,E2256,$D2256)*overallRate,MIN(2258,E2256)*overallRate),ROUND(MAX(IF($B2256="Non - avec lien de dépendance",0,MIN((0.75*E2256),1694)),MIN(E2256,(0.75*$D2256),1694)),2)),IF($B2256="Non - avec lien de dépendance",MIN(1129,E2256,$D2256)*overallRate,MIN(2258,E2256)*overallRate)))))</f>
        <v>Effectuez l’étape 1</v>
      </c>
      <c r="H2256" s="68" t="str">
        <f>IF(ISTEXT(overallRate),"Effectuez l’étape 1",IF($C2256="Yes","Use Step 2a) Weekly for employees on leave with pay",IF(OR(COUNT($D2256,F2256)&lt;&gt;2,overallRate=0),0,IF(revenueReduction&gt;0.3,MAX(IF($B2256="Oui - sans lien de dépendance",MIN(2258,F2256,$D2256)*overallRate,MIN(2258,F2256)*overallRate),ROUND(MAX(IF($B2256="Non - avec lien de dépendance",0,MIN((0.75*F2256),1694)),MIN(F2256,(0.75*$D2256),1694)),2)),IF($B2256="Non - avec lien de dépendance",MIN(1129,F2256,$D2256)*overallRate,MIN(2258,F2256)*overallRate)))))</f>
        <v>Effectuez l’étape 1</v>
      </c>
      <c r="I2256" s="3">
        <f t="shared" si="35"/>
        <v>0</v>
      </c>
    </row>
    <row r="2257" spans="7:9" x14ac:dyDescent="0.5">
      <c r="G2257" s="68" t="str">
        <f>IF(ISTEXT(overallRate),"Effectuez l’étape 1",IF($C2257="Yes","Use Step 2a) Weekly for employees on leave with pay",IF(OR(COUNT($D2257,E2257)&lt;&gt;2,overallRate=0),0,IF(revenueReduction&gt;0.3,MAX(IF($B2257="Oui - sans lien de dépendance",MIN(2258,E2257,$D2257)*overallRate,MIN(2258,E2257)*overallRate),ROUND(MAX(IF($B2257="Non - avec lien de dépendance",0,MIN((0.75*E2257),1694)),MIN(E2257,(0.75*$D2257),1694)),2)),IF($B2257="Non - avec lien de dépendance",MIN(1129,E2257,$D2257)*overallRate,MIN(2258,E2257)*overallRate)))))</f>
        <v>Effectuez l’étape 1</v>
      </c>
      <c r="H2257" s="68" t="str">
        <f>IF(ISTEXT(overallRate),"Effectuez l’étape 1",IF($C2257="Yes","Use Step 2a) Weekly for employees on leave with pay",IF(OR(COUNT($D2257,F2257)&lt;&gt;2,overallRate=0),0,IF(revenueReduction&gt;0.3,MAX(IF($B2257="Oui - sans lien de dépendance",MIN(2258,F2257,$D2257)*overallRate,MIN(2258,F2257)*overallRate),ROUND(MAX(IF($B2257="Non - avec lien de dépendance",0,MIN((0.75*F2257),1694)),MIN(F2257,(0.75*$D2257),1694)),2)),IF($B2257="Non - avec lien de dépendance",MIN(1129,F2257,$D2257)*overallRate,MIN(2258,F2257)*overallRate)))))</f>
        <v>Effectuez l’étape 1</v>
      </c>
      <c r="I2257" s="3">
        <f t="shared" si="35"/>
        <v>0</v>
      </c>
    </row>
    <row r="2258" spans="7:9" x14ac:dyDescent="0.5">
      <c r="G2258" s="68" t="str">
        <f>IF(ISTEXT(overallRate),"Effectuez l’étape 1",IF($C2258="Yes","Use Step 2a) Weekly for employees on leave with pay",IF(OR(COUNT($D2258,E2258)&lt;&gt;2,overallRate=0),0,IF(revenueReduction&gt;0.3,MAX(IF($B2258="Oui - sans lien de dépendance",MIN(2258,E2258,$D2258)*overallRate,MIN(2258,E2258)*overallRate),ROUND(MAX(IF($B2258="Non - avec lien de dépendance",0,MIN((0.75*E2258),1694)),MIN(E2258,(0.75*$D2258),1694)),2)),IF($B2258="Non - avec lien de dépendance",MIN(1129,E2258,$D2258)*overallRate,MIN(2258,E2258)*overallRate)))))</f>
        <v>Effectuez l’étape 1</v>
      </c>
      <c r="H2258" s="68" t="str">
        <f>IF(ISTEXT(overallRate),"Effectuez l’étape 1",IF($C2258="Yes","Use Step 2a) Weekly for employees on leave with pay",IF(OR(COUNT($D2258,F2258)&lt;&gt;2,overallRate=0),0,IF(revenueReduction&gt;0.3,MAX(IF($B2258="Oui - sans lien de dépendance",MIN(2258,F2258,$D2258)*overallRate,MIN(2258,F2258)*overallRate),ROUND(MAX(IF($B2258="Non - avec lien de dépendance",0,MIN((0.75*F2258),1694)),MIN(F2258,(0.75*$D2258),1694)),2)),IF($B2258="Non - avec lien de dépendance",MIN(1129,F2258,$D2258)*overallRate,MIN(2258,F2258)*overallRate)))))</f>
        <v>Effectuez l’étape 1</v>
      </c>
      <c r="I2258" s="3">
        <f t="shared" si="35"/>
        <v>0</v>
      </c>
    </row>
    <row r="2259" spans="7:9" x14ac:dyDescent="0.5">
      <c r="G2259" s="68" t="str">
        <f>IF(ISTEXT(overallRate),"Effectuez l’étape 1",IF($C2259="Yes","Use Step 2a) Weekly for employees on leave with pay",IF(OR(COUNT($D2259,E2259)&lt;&gt;2,overallRate=0),0,IF(revenueReduction&gt;0.3,MAX(IF($B2259="Oui - sans lien de dépendance",MIN(2258,E2259,$D2259)*overallRate,MIN(2258,E2259)*overallRate),ROUND(MAX(IF($B2259="Non - avec lien de dépendance",0,MIN((0.75*E2259),1694)),MIN(E2259,(0.75*$D2259),1694)),2)),IF($B2259="Non - avec lien de dépendance",MIN(1129,E2259,$D2259)*overallRate,MIN(2258,E2259)*overallRate)))))</f>
        <v>Effectuez l’étape 1</v>
      </c>
      <c r="H2259" s="68" t="str">
        <f>IF(ISTEXT(overallRate),"Effectuez l’étape 1",IF($C2259="Yes","Use Step 2a) Weekly for employees on leave with pay",IF(OR(COUNT($D2259,F2259)&lt;&gt;2,overallRate=0),0,IF(revenueReduction&gt;0.3,MAX(IF($B2259="Oui - sans lien de dépendance",MIN(2258,F2259,$D2259)*overallRate,MIN(2258,F2259)*overallRate),ROUND(MAX(IF($B2259="Non - avec lien de dépendance",0,MIN((0.75*F2259),1694)),MIN(F2259,(0.75*$D2259),1694)),2)),IF($B2259="Non - avec lien de dépendance",MIN(1129,F2259,$D2259)*overallRate,MIN(2258,F2259)*overallRate)))))</f>
        <v>Effectuez l’étape 1</v>
      </c>
      <c r="I2259" s="3">
        <f t="shared" si="35"/>
        <v>0</v>
      </c>
    </row>
    <row r="2260" spans="7:9" x14ac:dyDescent="0.5">
      <c r="G2260" s="68" t="str">
        <f>IF(ISTEXT(overallRate),"Effectuez l’étape 1",IF($C2260="Yes","Use Step 2a) Weekly for employees on leave with pay",IF(OR(COUNT($D2260,E2260)&lt;&gt;2,overallRate=0),0,IF(revenueReduction&gt;0.3,MAX(IF($B2260="Oui - sans lien de dépendance",MIN(2258,E2260,$D2260)*overallRate,MIN(2258,E2260)*overallRate),ROUND(MAX(IF($B2260="Non - avec lien de dépendance",0,MIN((0.75*E2260),1694)),MIN(E2260,(0.75*$D2260),1694)),2)),IF($B2260="Non - avec lien de dépendance",MIN(1129,E2260,$D2260)*overallRate,MIN(2258,E2260)*overallRate)))))</f>
        <v>Effectuez l’étape 1</v>
      </c>
      <c r="H2260" s="68" t="str">
        <f>IF(ISTEXT(overallRate),"Effectuez l’étape 1",IF($C2260="Yes","Use Step 2a) Weekly for employees on leave with pay",IF(OR(COUNT($D2260,F2260)&lt;&gt;2,overallRate=0),0,IF(revenueReduction&gt;0.3,MAX(IF($B2260="Oui - sans lien de dépendance",MIN(2258,F2260,$D2260)*overallRate,MIN(2258,F2260)*overallRate),ROUND(MAX(IF($B2260="Non - avec lien de dépendance",0,MIN((0.75*F2260),1694)),MIN(F2260,(0.75*$D2260),1694)),2)),IF($B2260="Non - avec lien de dépendance",MIN(1129,F2260,$D2260)*overallRate,MIN(2258,F2260)*overallRate)))))</f>
        <v>Effectuez l’étape 1</v>
      </c>
      <c r="I2260" s="3">
        <f t="shared" si="35"/>
        <v>0</v>
      </c>
    </row>
    <row r="2261" spans="7:9" x14ac:dyDescent="0.5">
      <c r="G2261" s="68" t="str">
        <f>IF(ISTEXT(overallRate),"Effectuez l’étape 1",IF($C2261="Yes","Use Step 2a) Weekly for employees on leave with pay",IF(OR(COUNT($D2261,E2261)&lt;&gt;2,overallRate=0),0,IF(revenueReduction&gt;0.3,MAX(IF($B2261="Oui - sans lien de dépendance",MIN(2258,E2261,$D2261)*overallRate,MIN(2258,E2261)*overallRate),ROUND(MAX(IF($B2261="Non - avec lien de dépendance",0,MIN((0.75*E2261),1694)),MIN(E2261,(0.75*$D2261),1694)),2)),IF($B2261="Non - avec lien de dépendance",MIN(1129,E2261,$D2261)*overallRate,MIN(2258,E2261)*overallRate)))))</f>
        <v>Effectuez l’étape 1</v>
      </c>
      <c r="H2261" s="68" t="str">
        <f>IF(ISTEXT(overallRate),"Effectuez l’étape 1",IF($C2261="Yes","Use Step 2a) Weekly for employees on leave with pay",IF(OR(COUNT($D2261,F2261)&lt;&gt;2,overallRate=0),0,IF(revenueReduction&gt;0.3,MAX(IF($B2261="Oui - sans lien de dépendance",MIN(2258,F2261,$D2261)*overallRate,MIN(2258,F2261)*overallRate),ROUND(MAX(IF($B2261="Non - avec lien de dépendance",0,MIN((0.75*F2261),1694)),MIN(F2261,(0.75*$D2261),1694)),2)),IF($B2261="Non - avec lien de dépendance",MIN(1129,F2261,$D2261)*overallRate,MIN(2258,F2261)*overallRate)))))</f>
        <v>Effectuez l’étape 1</v>
      </c>
      <c r="I2261" s="3">
        <f t="shared" si="35"/>
        <v>0</v>
      </c>
    </row>
    <row r="2262" spans="7:9" x14ac:dyDescent="0.5">
      <c r="G2262" s="68" t="str">
        <f>IF(ISTEXT(overallRate),"Effectuez l’étape 1",IF($C2262="Yes","Use Step 2a) Weekly for employees on leave with pay",IF(OR(COUNT($D2262,E2262)&lt;&gt;2,overallRate=0),0,IF(revenueReduction&gt;0.3,MAX(IF($B2262="Oui - sans lien de dépendance",MIN(2258,E2262,$D2262)*overallRate,MIN(2258,E2262)*overallRate),ROUND(MAX(IF($B2262="Non - avec lien de dépendance",0,MIN((0.75*E2262),1694)),MIN(E2262,(0.75*$D2262),1694)),2)),IF($B2262="Non - avec lien de dépendance",MIN(1129,E2262,$D2262)*overallRate,MIN(2258,E2262)*overallRate)))))</f>
        <v>Effectuez l’étape 1</v>
      </c>
      <c r="H2262" s="68" t="str">
        <f>IF(ISTEXT(overallRate),"Effectuez l’étape 1",IF($C2262="Yes","Use Step 2a) Weekly for employees on leave with pay",IF(OR(COUNT($D2262,F2262)&lt;&gt;2,overallRate=0),0,IF(revenueReduction&gt;0.3,MAX(IF($B2262="Oui - sans lien de dépendance",MIN(2258,F2262,$D2262)*overallRate,MIN(2258,F2262)*overallRate),ROUND(MAX(IF($B2262="Non - avec lien de dépendance",0,MIN((0.75*F2262),1694)),MIN(F2262,(0.75*$D2262),1694)),2)),IF($B2262="Non - avec lien de dépendance",MIN(1129,F2262,$D2262)*overallRate,MIN(2258,F2262)*overallRate)))))</f>
        <v>Effectuez l’étape 1</v>
      </c>
      <c r="I2262" s="3">
        <f t="shared" si="35"/>
        <v>0</v>
      </c>
    </row>
    <row r="2263" spans="7:9" x14ac:dyDescent="0.5">
      <c r="G2263" s="68" t="str">
        <f>IF(ISTEXT(overallRate),"Effectuez l’étape 1",IF($C2263="Yes","Use Step 2a) Weekly for employees on leave with pay",IF(OR(COUNT($D2263,E2263)&lt;&gt;2,overallRate=0),0,IF(revenueReduction&gt;0.3,MAX(IF($B2263="Oui - sans lien de dépendance",MIN(2258,E2263,$D2263)*overallRate,MIN(2258,E2263)*overallRate),ROUND(MAX(IF($B2263="Non - avec lien de dépendance",0,MIN((0.75*E2263),1694)),MIN(E2263,(0.75*$D2263),1694)),2)),IF($B2263="Non - avec lien de dépendance",MIN(1129,E2263,$D2263)*overallRate,MIN(2258,E2263)*overallRate)))))</f>
        <v>Effectuez l’étape 1</v>
      </c>
      <c r="H2263" s="68" t="str">
        <f>IF(ISTEXT(overallRate),"Effectuez l’étape 1",IF($C2263="Yes","Use Step 2a) Weekly for employees on leave with pay",IF(OR(COUNT($D2263,F2263)&lt;&gt;2,overallRate=0),0,IF(revenueReduction&gt;0.3,MAX(IF($B2263="Oui - sans lien de dépendance",MIN(2258,F2263,$D2263)*overallRate,MIN(2258,F2263)*overallRate),ROUND(MAX(IF($B2263="Non - avec lien de dépendance",0,MIN((0.75*F2263),1694)),MIN(F2263,(0.75*$D2263),1694)),2)),IF($B2263="Non - avec lien de dépendance",MIN(1129,F2263,$D2263)*overallRate,MIN(2258,F2263)*overallRate)))))</f>
        <v>Effectuez l’étape 1</v>
      </c>
      <c r="I2263" s="3">
        <f t="shared" si="35"/>
        <v>0</v>
      </c>
    </row>
    <row r="2264" spans="7:9" x14ac:dyDescent="0.5">
      <c r="G2264" s="68" t="str">
        <f>IF(ISTEXT(overallRate),"Effectuez l’étape 1",IF($C2264="Yes","Use Step 2a) Weekly for employees on leave with pay",IF(OR(COUNT($D2264,E2264)&lt;&gt;2,overallRate=0),0,IF(revenueReduction&gt;0.3,MAX(IF($B2264="Oui - sans lien de dépendance",MIN(2258,E2264,$D2264)*overallRate,MIN(2258,E2264)*overallRate),ROUND(MAX(IF($B2264="Non - avec lien de dépendance",0,MIN((0.75*E2264),1694)),MIN(E2264,(0.75*$D2264),1694)),2)),IF($B2264="Non - avec lien de dépendance",MIN(1129,E2264,$D2264)*overallRate,MIN(2258,E2264)*overallRate)))))</f>
        <v>Effectuez l’étape 1</v>
      </c>
      <c r="H2264" s="68" t="str">
        <f>IF(ISTEXT(overallRate),"Effectuez l’étape 1",IF($C2264="Yes","Use Step 2a) Weekly for employees on leave with pay",IF(OR(COUNT($D2264,F2264)&lt;&gt;2,overallRate=0),0,IF(revenueReduction&gt;0.3,MAX(IF($B2264="Oui - sans lien de dépendance",MIN(2258,F2264,$D2264)*overallRate,MIN(2258,F2264)*overallRate),ROUND(MAX(IF($B2264="Non - avec lien de dépendance",0,MIN((0.75*F2264),1694)),MIN(F2264,(0.75*$D2264),1694)),2)),IF($B2264="Non - avec lien de dépendance",MIN(1129,F2264,$D2264)*overallRate,MIN(2258,F2264)*overallRate)))))</f>
        <v>Effectuez l’étape 1</v>
      </c>
      <c r="I2264" s="3">
        <f t="shared" si="35"/>
        <v>0</v>
      </c>
    </row>
    <row r="2265" spans="7:9" x14ac:dyDescent="0.5">
      <c r="G2265" s="68" t="str">
        <f>IF(ISTEXT(overallRate),"Effectuez l’étape 1",IF($C2265="Yes","Use Step 2a) Weekly for employees on leave with pay",IF(OR(COUNT($D2265,E2265)&lt;&gt;2,overallRate=0),0,IF(revenueReduction&gt;0.3,MAX(IF($B2265="Oui - sans lien de dépendance",MIN(2258,E2265,$D2265)*overallRate,MIN(2258,E2265)*overallRate),ROUND(MAX(IF($B2265="Non - avec lien de dépendance",0,MIN((0.75*E2265),1694)),MIN(E2265,(0.75*$D2265),1694)),2)),IF($B2265="Non - avec lien de dépendance",MIN(1129,E2265,$D2265)*overallRate,MIN(2258,E2265)*overallRate)))))</f>
        <v>Effectuez l’étape 1</v>
      </c>
      <c r="H2265" s="68" t="str">
        <f>IF(ISTEXT(overallRate),"Effectuez l’étape 1",IF($C2265="Yes","Use Step 2a) Weekly for employees on leave with pay",IF(OR(COUNT($D2265,F2265)&lt;&gt;2,overallRate=0),0,IF(revenueReduction&gt;0.3,MAX(IF($B2265="Oui - sans lien de dépendance",MIN(2258,F2265,$D2265)*overallRate,MIN(2258,F2265)*overallRate),ROUND(MAX(IF($B2265="Non - avec lien de dépendance",0,MIN((0.75*F2265),1694)),MIN(F2265,(0.75*$D2265),1694)),2)),IF($B2265="Non - avec lien de dépendance",MIN(1129,F2265,$D2265)*overallRate,MIN(2258,F2265)*overallRate)))))</f>
        <v>Effectuez l’étape 1</v>
      </c>
      <c r="I2265" s="3">
        <f t="shared" si="35"/>
        <v>0</v>
      </c>
    </row>
    <row r="2266" spans="7:9" x14ac:dyDescent="0.5">
      <c r="G2266" s="68" t="str">
        <f>IF(ISTEXT(overallRate),"Effectuez l’étape 1",IF($C2266="Yes","Use Step 2a) Weekly for employees on leave with pay",IF(OR(COUNT($D2266,E2266)&lt;&gt;2,overallRate=0),0,IF(revenueReduction&gt;0.3,MAX(IF($B2266="Oui - sans lien de dépendance",MIN(2258,E2266,$D2266)*overallRate,MIN(2258,E2266)*overallRate),ROUND(MAX(IF($B2266="Non - avec lien de dépendance",0,MIN((0.75*E2266),1694)),MIN(E2266,(0.75*$D2266),1694)),2)),IF($B2266="Non - avec lien de dépendance",MIN(1129,E2266,$D2266)*overallRate,MIN(2258,E2266)*overallRate)))))</f>
        <v>Effectuez l’étape 1</v>
      </c>
      <c r="H2266" s="68" t="str">
        <f>IF(ISTEXT(overallRate),"Effectuez l’étape 1",IF($C2266="Yes","Use Step 2a) Weekly for employees on leave with pay",IF(OR(COUNT($D2266,F2266)&lt;&gt;2,overallRate=0),0,IF(revenueReduction&gt;0.3,MAX(IF($B2266="Oui - sans lien de dépendance",MIN(2258,F2266,$D2266)*overallRate,MIN(2258,F2266)*overallRate),ROUND(MAX(IF($B2266="Non - avec lien de dépendance",0,MIN((0.75*F2266),1694)),MIN(F2266,(0.75*$D2266),1694)),2)),IF($B2266="Non - avec lien de dépendance",MIN(1129,F2266,$D2266)*overallRate,MIN(2258,F2266)*overallRate)))))</f>
        <v>Effectuez l’étape 1</v>
      </c>
      <c r="I2266" s="3">
        <f t="shared" si="35"/>
        <v>0</v>
      </c>
    </row>
    <row r="2267" spans="7:9" x14ac:dyDescent="0.5">
      <c r="G2267" s="68" t="str">
        <f>IF(ISTEXT(overallRate),"Effectuez l’étape 1",IF($C2267="Yes","Use Step 2a) Weekly for employees on leave with pay",IF(OR(COUNT($D2267,E2267)&lt;&gt;2,overallRate=0),0,IF(revenueReduction&gt;0.3,MAX(IF($B2267="Oui - sans lien de dépendance",MIN(2258,E2267,$D2267)*overallRate,MIN(2258,E2267)*overallRate),ROUND(MAX(IF($B2267="Non - avec lien de dépendance",0,MIN((0.75*E2267),1694)),MIN(E2267,(0.75*$D2267),1694)),2)),IF($B2267="Non - avec lien de dépendance",MIN(1129,E2267,$D2267)*overallRate,MIN(2258,E2267)*overallRate)))))</f>
        <v>Effectuez l’étape 1</v>
      </c>
      <c r="H2267" s="68" t="str">
        <f>IF(ISTEXT(overallRate),"Effectuez l’étape 1",IF($C2267="Yes","Use Step 2a) Weekly for employees on leave with pay",IF(OR(COUNT($D2267,F2267)&lt;&gt;2,overallRate=0),0,IF(revenueReduction&gt;0.3,MAX(IF($B2267="Oui - sans lien de dépendance",MIN(2258,F2267,$D2267)*overallRate,MIN(2258,F2267)*overallRate),ROUND(MAX(IF($B2267="Non - avec lien de dépendance",0,MIN((0.75*F2267),1694)),MIN(F2267,(0.75*$D2267),1694)),2)),IF($B2267="Non - avec lien de dépendance",MIN(1129,F2267,$D2267)*overallRate,MIN(2258,F2267)*overallRate)))))</f>
        <v>Effectuez l’étape 1</v>
      </c>
      <c r="I2267" s="3">
        <f t="shared" si="35"/>
        <v>0</v>
      </c>
    </row>
    <row r="2268" spans="7:9" x14ac:dyDescent="0.5">
      <c r="G2268" s="68" t="str">
        <f>IF(ISTEXT(overallRate),"Effectuez l’étape 1",IF($C2268="Yes","Use Step 2a) Weekly for employees on leave with pay",IF(OR(COUNT($D2268,E2268)&lt;&gt;2,overallRate=0),0,IF(revenueReduction&gt;0.3,MAX(IF($B2268="Oui - sans lien de dépendance",MIN(2258,E2268,$D2268)*overallRate,MIN(2258,E2268)*overallRate),ROUND(MAX(IF($B2268="Non - avec lien de dépendance",0,MIN((0.75*E2268),1694)),MIN(E2268,(0.75*$D2268),1694)),2)),IF($B2268="Non - avec lien de dépendance",MIN(1129,E2268,$D2268)*overallRate,MIN(2258,E2268)*overallRate)))))</f>
        <v>Effectuez l’étape 1</v>
      </c>
      <c r="H2268" s="68" t="str">
        <f>IF(ISTEXT(overallRate),"Effectuez l’étape 1",IF($C2268="Yes","Use Step 2a) Weekly for employees on leave with pay",IF(OR(COUNT($D2268,F2268)&lt;&gt;2,overallRate=0),0,IF(revenueReduction&gt;0.3,MAX(IF($B2268="Oui - sans lien de dépendance",MIN(2258,F2268,$D2268)*overallRate,MIN(2258,F2268)*overallRate),ROUND(MAX(IF($B2268="Non - avec lien de dépendance",0,MIN((0.75*F2268),1694)),MIN(F2268,(0.75*$D2268),1694)),2)),IF($B2268="Non - avec lien de dépendance",MIN(1129,F2268,$D2268)*overallRate,MIN(2258,F2268)*overallRate)))))</f>
        <v>Effectuez l’étape 1</v>
      </c>
      <c r="I2268" s="3">
        <f t="shared" si="35"/>
        <v>0</v>
      </c>
    </row>
    <row r="2269" spans="7:9" x14ac:dyDescent="0.5">
      <c r="G2269" s="68" t="str">
        <f>IF(ISTEXT(overallRate),"Effectuez l’étape 1",IF($C2269="Yes","Use Step 2a) Weekly for employees on leave with pay",IF(OR(COUNT($D2269,E2269)&lt;&gt;2,overallRate=0),0,IF(revenueReduction&gt;0.3,MAX(IF($B2269="Oui - sans lien de dépendance",MIN(2258,E2269,$D2269)*overallRate,MIN(2258,E2269)*overallRate),ROUND(MAX(IF($B2269="Non - avec lien de dépendance",0,MIN((0.75*E2269),1694)),MIN(E2269,(0.75*$D2269),1694)),2)),IF($B2269="Non - avec lien de dépendance",MIN(1129,E2269,$D2269)*overallRate,MIN(2258,E2269)*overallRate)))))</f>
        <v>Effectuez l’étape 1</v>
      </c>
      <c r="H2269" s="68" t="str">
        <f>IF(ISTEXT(overallRate),"Effectuez l’étape 1",IF($C2269="Yes","Use Step 2a) Weekly for employees on leave with pay",IF(OR(COUNT($D2269,F2269)&lt;&gt;2,overallRate=0),0,IF(revenueReduction&gt;0.3,MAX(IF($B2269="Oui - sans lien de dépendance",MIN(2258,F2269,$D2269)*overallRate,MIN(2258,F2269)*overallRate),ROUND(MAX(IF($B2269="Non - avec lien de dépendance",0,MIN((0.75*F2269),1694)),MIN(F2269,(0.75*$D2269),1694)),2)),IF($B2269="Non - avec lien de dépendance",MIN(1129,F2269,$D2269)*overallRate,MIN(2258,F2269)*overallRate)))))</f>
        <v>Effectuez l’étape 1</v>
      </c>
      <c r="I2269" s="3">
        <f t="shared" si="35"/>
        <v>0</v>
      </c>
    </row>
    <row r="2270" spans="7:9" x14ac:dyDescent="0.5">
      <c r="G2270" s="68" t="str">
        <f>IF(ISTEXT(overallRate),"Effectuez l’étape 1",IF($C2270="Yes","Use Step 2a) Weekly for employees on leave with pay",IF(OR(COUNT($D2270,E2270)&lt;&gt;2,overallRate=0),0,IF(revenueReduction&gt;0.3,MAX(IF($B2270="Oui - sans lien de dépendance",MIN(2258,E2270,$D2270)*overallRate,MIN(2258,E2270)*overallRate),ROUND(MAX(IF($B2270="Non - avec lien de dépendance",0,MIN((0.75*E2270),1694)),MIN(E2270,(0.75*$D2270),1694)),2)),IF($B2270="Non - avec lien de dépendance",MIN(1129,E2270,$D2270)*overallRate,MIN(2258,E2270)*overallRate)))))</f>
        <v>Effectuez l’étape 1</v>
      </c>
      <c r="H2270" s="68" t="str">
        <f>IF(ISTEXT(overallRate),"Effectuez l’étape 1",IF($C2270="Yes","Use Step 2a) Weekly for employees on leave with pay",IF(OR(COUNT($D2270,F2270)&lt;&gt;2,overallRate=0),0,IF(revenueReduction&gt;0.3,MAX(IF($B2270="Oui - sans lien de dépendance",MIN(2258,F2270,$D2270)*overallRate,MIN(2258,F2270)*overallRate),ROUND(MAX(IF($B2270="Non - avec lien de dépendance",0,MIN((0.75*F2270),1694)),MIN(F2270,(0.75*$D2270),1694)),2)),IF($B2270="Non - avec lien de dépendance",MIN(1129,F2270,$D2270)*overallRate,MIN(2258,F2270)*overallRate)))))</f>
        <v>Effectuez l’étape 1</v>
      </c>
      <c r="I2270" s="3">
        <f t="shared" si="35"/>
        <v>0</v>
      </c>
    </row>
    <row r="2271" spans="7:9" x14ac:dyDescent="0.5">
      <c r="G2271" s="68" t="str">
        <f>IF(ISTEXT(overallRate),"Effectuez l’étape 1",IF($C2271="Yes","Use Step 2a) Weekly for employees on leave with pay",IF(OR(COUNT($D2271,E2271)&lt;&gt;2,overallRate=0),0,IF(revenueReduction&gt;0.3,MAX(IF($B2271="Oui - sans lien de dépendance",MIN(2258,E2271,$D2271)*overallRate,MIN(2258,E2271)*overallRate),ROUND(MAX(IF($B2271="Non - avec lien de dépendance",0,MIN((0.75*E2271),1694)),MIN(E2271,(0.75*$D2271),1694)),2)),IF($B2271="Non - avec lien de dépendance",MIN(1129,E2271,$D2271)*overallRate,MIN(2258,E2271)*overallRate)))))</f>
        <v>Effectuez l’étape 1</v>
      </c>
      <c r="H2271" s="68" t="str">
        <f>IF(ISTEXT(overallRate),"Effectuez l’étape 1",IF($C2271="Yes","Use Step 2a) Weekly for employees on leave with pay",IF(OR(COUNT($D2271,F2271)&lt;&gt;2,overallRate=0),0,IF(revenueReduction&gt;0.3,MAX(IF($B2271="Oui - sans lien de dépendance",MIN(2258,F2271,$D2271)*overallRate,MIN(2258,F2271)*overallRate),ROUND(MAX(IF($B2271="Non - avec lien de dépendance",0,MIN((0.75*F2271),1694)),MIN(F2271,(0.75*$D2271),1694)),2)),IF($B2271="Non - avec lien de dépendance",MIN(1129,F2271,$D2271)*overallRate,MIN(2258,F2271)*overallRate)))))</f>
        <v>Effectuez l’étape 1</v>
      </c>
      <c r="I2271" s="3">
        <f t="shared" si="35"/>
        <v>0</v>
      </c>
    </row>
    <row r="2272" spans="7:9" x14ac:dyDescent="0.5">
      <c r="G2272" s="68" t="str">
        <f>IF(ISTEXT(overallRate),"Effectuez l’étape 1",IF($C2272="Yes","Use Step 2a) Weekly for employees on leave with pay",IF(OR(COUNT($D2272,E2272)&lt;&gt;2,overallRate=0),0,IF(revenueReduction&gt;0.3,MAX(IF($B2272="Oui - sans lien de dépendance",MIN(2258,E2272,$D2272)*overallRate,MIN(2258,E2272)*overallRate),ROUND(MAX(IF($B2272="Non - avec lien de dépendance",0,MIN((0.75*E2272),1694)),MIN(E2272,(0.75*$D2272),1694)),2)),IF($B2272="Non - avec lien de dépendance",MIN(1129,E2272,$D2272)*overallRate,MIN(2258,E2272)*overallRate)))))</f>
        <v>Effectuez l’étape 1</v>
      </c>
      <c r="H2272" s="68" t="str">
        <f>IF(ISTEXT(overallRate),"Effectuez l’étape 1",IF($C2272="Yes","Use Step 2a) Weekly for employees on leave with pay",IF(OR(COUNT($D2272,F2272)&lt;&gt;2,overallRate=0),0,IF(revenueReduction&gt;0.3,MAX(IF($B2272="Oui - sans lien de dépendance",MIN(2258,F2272,$D2272)*overallRate,MIN(2258,F2272)*overallRate),ROUND(MAX(IF($B2272="Non - avec lien de dépendance",0,MIN((0.75*F2272),1694)),MIN(F2272,(0.75*$D2272),1694)),2)),IF($B2272="Non - avec lien de dépendance",MIN(1129,F2272,$D2272)*overallRate,MIN(2258,F2272)*overallRate)))))</f>
        <v>Effectuez l’étape 1</v>
      </c>
      <c r="I2272" s="3">
        <f t="shared" si="35"/>
        <v>0</v>
      </c>
    </row>
    <row r="2273" spans="7:9" x14ac:dyDescent="0.5">
      <c r="G2273" s="68" t="str">
        <f>IF(ISTEXT(overallRate),"Effectuez l’étape 1",IF($C2273="Yes","Use Step 2a) Weekly for employees on leave with pay",IF(OR(COUNT($D2273,E2273)&lt;&gt;2,overallRate=0),0,IF(revenueReduction&gt;0.3,MAX(IF($B2273="Oui - sans lien de dépendance",MIN(2258,E2273,$D2273)*overallRate,MIN(2258,E2273)*overallRate),ROUND(MAX(IF($B2273="Non - avec lien de dépendance",0,MIN((0.75*E2273),1694)),MIN(E2273,(0.75*$D2273),1694)),2)),IF($B2273="Non - avec lien de dépendance",MIN(1129,E2273,$D2273)*overallRate,MIN(2258,E2273)*overallRate)))))</f>
        <v>Effectuez l’étape 1</v>
      </c>
      <c r="H2273" s="68" t="str">
        <f>IF(ISTEXT(overallRate),"Effectuez l’étape 1",IF($C2273="Yes","Use Step 2a) Weekly for employees on leave with pay",IF(OR(COUNT($D2273,F2273)&lt;&gt;2,overallRate=0),0,IF(revenueReduction&gt;0.3,MAX(IF($B2273="Oui - sans lien de dépendance",MIN(2258,F2273,$D2273)*overallRate,MIN(2258,F2273)*overallRate),ROUND(MAX(IF($B2273="Non - avec lien de dépendance",0,MIN((0.75*F2273),1694)),MIN(F2273,(0.75*$D2273),1694)),2)),IF($B2273="Non - avec lien de dépendance",MIN(1129,F2273,$D2273)*overallRate,MIN(2258,F2273)*overallRate)))))</f>
        <v>Effectuez l’étape 1</v>
      </c>
      <c r="I2273" s="3">
        <f t="shared" si="35"/>
        <v>0</v>
      </c>
    </row>
    <row r="2274" spans="7:9" x14ac:dyDescent="0.5">
      <c r="G2274" s="68" t="str">
        <f>IF(ISTEXT(overallRate),"Effectuez l’étape 1",IF($C2274="Yes","Use Step 2a) Weekly for employees on leave with pay",IF(OR(COUNT($D2274,E2274)&lt;&gt;2,overallRate=0),0,IF(revenueReduction&gt;0.3,MAX(IF($B2274="Oui - sans lien de dépendance",MIN(2258,E2274,$D2274)*overallRate,MIN(2258,E2274)*overallRate),ROUND(MAX(IF($B2274="Non - avec lien de dépendance",0,MIN((0.75*E2274),1694)),MIN(E2274,(0.75*$D2274),1694)),2)),IF($B2274="Non - avec lien de dépendance",MIN(1129,E2274,$D2274)*overallRate,MIN(2258,E2274)*overallRate)))))</f>
        <v>Effectuez l’étape 1</v>
      </c>
      <c r="H2274" s="68" t="str">
        <f>IF(ISTEXT(overallRate),"Effectuez l’étape 1",IF($C2274="Yes","Use Step 2a) Weekly for employees on leave with pay",IF(OR(COUNT($D2274,F2274)&lt;&gt;2,overallRate=0),0,IF(revenueReduction&gt;0.3,MAX(IF($B2274="Oui - sans lien de dépendance",MIN(2258,F2274,$D2274)*overallRate,MIN(2258,F2274)*overallRate),ROUND(MAX(IF($B2274="Non - avec lien de dépendance",0,MIN((0.75*F2274),1694)),MIN(F2274,(0.75*$D2274),1694)),2)),IF($B2274="Non - avec lien de dépendance",MIN(1129,F2274,$D2274)*overallRate,MIN(2258,F2274)*overallRate)))))</f>
        <v>Effectuez l’étape 1</v>
      </c>
      <c r="I2274" s="3">
        <f t="shared" si="35"/>
        <v>0</v>
      </c>
    </row>
    <row r="2275" spans="7:9" x14ac:dyDescent="0.5">
      <c r="G2275" s="68" t="str">
        <f>IF(ISTEXT(overallRate),"Effectuez l’étape 1",IF($C2275="Yes","Use Step 2a) Weekly for employees on leave with pay",IF(OR(COUNT($D2275,E2275)&lt;&gt;2,overallRate=0),0,IF(revenueReduction&gt;0.3,MAX(IF($B2275="Oui - sans lien de dépendance",MIN(2258,E2275,$D2275)*overallRate,MIN(2258,E2275)*overallRate),ROUND(MAX(IF($B2275="Non - avec lien de dépendance",0,MIN((0.75*E2275),1694)),MIN(E2275,(0.75*$D2275),1694)),2)),IF($B2275="Non - avec lien de dépendance",MIN(1129,E2275,$D2275)*overallRate,MIN(2258,E2275)*overallRate)))))</f>
        <v>Effectuez l’étape 1</v>
      </c>
      <c r="H2275" s="68" t="str">
        <f>IF(ISTEXT(overallRate),"Effectuez l’étape 1",IF($C2275="Yes","Use Step 2a) Weekly for employees on leave with pay",IF(OR(COUNT($D2275,F2275)&lt;&gt;2,overallRate=0),0,IF(revenueReduction&gt;0.3,MAX(IF($B2275="Oui - sans lien de dépendance",MIN(2258,F2275,$D2275)*overallRate,MIN(2258,F2275)*overallRate),ROUND(MAX(IF($B2275="Non - avec lien de dépendance",0,MIN((0.75*F2275),1694)),MIN(F2275,(0.75*$D2275),1694)),2)),IF($B2275="Non - avec lien de dépendance",MIN(1129,F2275,$D2275)*overallRate,MIN(2258,F2275)*overallRate)))))</f>
        <v>Effectuez l’étape 1</v>
      </c>
      <c r="I2275" s="3">
        <f t="shared" si="35"/>
        <v>0</v>
      </c>
    </row>
    <row r="2276" spans="7:9" x14ac:dyDescent="0.5">
      <c r="G2276" s="68" t="str">
        <f>IF(ISTEXT(overallRate),"Effectuez l’étape 1",IF($C2276="Yes","Use Step 2a) Weekly for employees on leave with pay",IF(OR(COUNT($D2276,E2276)&lt;&gt;2,overallRate=0),0,IF(revenueReduction&gt;0.3,MAX(IF($B2276="Oui - sans lien de dépendance",MIN(2258,E2276,$D2276)*overallRate,MIN(2258,E2276)*overallRate),ROUND(MAX(IF($B2276="Non - avec lien de dépendance",0,MIN((0.75*E2276),1694)),MIN(E2276,(0.75*$D2276),1694)),2)),IF($B2276="Non - avec lien de dépendance",MIN(1129,E2276,$D2276)*overallRate,MIN(2258,E2276)*overallRate)))))</f>
        <v>Effectuez l’étape 1</v>
      </c>
      <c r="H2276" s="68" t="str">
        <f>IF(ISTEXT(overallRate),"Effectuez l’étape 1",IF($C2276="Yes","Use Step 2a) Weekly for employees on leave with pay",IF(OR(COUNT($D2276,F2276)&lt;&gt;2,overallRate=0),0,IF(revenueReduction&gt;0.3,MAX(IF($B2276="Oui - sans lien de dépendance",MIN(2258,F2276,$D2276)*overallRate,MIN(2258,F2276)*overallRate),ROUND(MAX(IF($B2276="Non - avec lien de dépendance",0,MIN((0.75*F2276),1694)),MIN(F2276,(0.75*$D2276),1694)),2)),IF($B2276="Non - avec lien de dépendance",MIN(1129,F2276,$D2276)*overallRate,MIN(2258,F2276)*overallRate)))))</f>
        <v>Effectuez l’étape 1</v>
      </c>
      <c r="I2276" s="3">
        <f t="shared" si="35"/>
        <v>0</v>
      </c>
    </row>
    <row r="2277" spans="7:9" x14ac:dyDescent="0.5">
      <c r="G2277" s="68" t="str">
        <f>IF(ISTEXT(overallRate),"Effectuez l’étape 1",IF($C2277="Yes","Use Step 2a) Weekly for employees on leave with pay",IF(OR(COUNT($D2277,E2277)&lt;&gt;2,overallRate=0),0,IF(revenueReduction&gt;0.3,MAX(IF($B2277="Oui - sans lien de dépendance",MIN(2258,E2277,$D2277)*overallRate,MIN(2258,E2277)*overallRate),ROUND(MAX(IF($B2277="Non - avec lien de dépendance",0,MIN((0.75*E2277),1694)),MIN(E2277,(0.75*$D2277),1694)),2)),IF($B2277="Non - avec lien de dépendance",MIN(1129,E2277,$D2277)*overallRate,MIN(2258,E2277)*overallRate)))))</f>
        <v>Effectuez l’étape 1</v>
      </c>
      <c r="H2277" s="68" t="str">
        <f>IF(ISTEXT(overallRate),"Effectuez l’étape 1",IF($C2277="Yes","Use Step 2a) Weekly for employees on leave with pay",IF(OR(COUNT($D2277,F2277)&lt;&gt;2,overallRate=0),0,IF(revenueReduction&gt;0.3,MAX(IF($B2277="Oui - sans lien de dépendance",MIN(2258,F2277,$D2277)*overallRate,MIN(2258,F2277)*overallRate),ROUND(MAX(IF($B2277="Non - avec lien de dépendance",0,MIN((0.75*F2277),1694)),MIN(F2277,(0.75*$D2277),1694)),2)),IF($B2277="Non - avec lien de dépendance",MIN(1129,F2277,$D2277)*overallRate,MIN(2258,F2277)*overallRate)))))</f>
        <v>Effectuez l’étape 1</v>
      </c>
      <c r="I2277" s="3">
        <f t="shared" si="35"/>
        <v>0</v>
      </c>
    </row>
    <row r="2278" spans="7:9" x14ac:dyDescent="0.5">
      <c r="G2278" s="68" t="str">
        <f>IF(ISTEXT(overallRate),"Effectuez l’étape 1",IF($C2278="Yes","Use Step 2a) Weekly for employees on leave with pay",IF(OR(COUNT($D2278,E2278)&lt;&gt;2,overallRate=0),0,IF(revenueReduction&gt;0.3,MAX(IF($B2278="Oui - sans lien de dépendance",MIN(2258,E2278,$D2278)*overallRate,MIN(2258,E2278)*overallRate),ROUND(MAX(IF($B2278="Non - avec lien de dépendance",0,MIN((0.75*E2278),1694)),MIN(E2278,(0.75*$D2278),1694)),2)),IF($B2278="Non - avec lien de dépendance",MIN(1129,E2278,$D2278)*overallRate,MIN(2258,E2278)*overallRate)))))</f>
        <v>Effectuez l’étape 1</v>
      </c>
      <c r="H2278" s="68" t="str">
        <f>IF(ISTEXT(overallRate),"Effectuez l’étape 1",IF($C2278="Yes","Use Step 2a) Weekly for employees on leave with pay",IF(OR(COUNT($D2278,F2278)&lt;&gt;2,overallRate=0),0,IF(revenueReduction&gt;0.3,MAX(IF($B2278="Oui - sans lien de dépendance",MIN(2258,F2278,$D2278)*overallRate,MIN(2258,F2278)*overallRate),ROUND(MAX(IF($B2278="Non - avec lien de dépendance",0,MIN((0.75*F2278),1694)),MIN(F2278,(0.75*$D2278),1694)),2)),IF($B2278="Non - avec lien de dépendance",MIN(1129,F2278,$D2278)*overallRate,MIN(2258,F2278)*overallRate)))))</f>
        <v>Effectuez l’étape 1</v>
      </c>
      <c r="I2278" s="3">
        <f t="shared" si="35"/>
        <v>0</v>
      </c>
    </row>
    <row r="2279" spans="7:9" x14ac:dyDescent="0.5">
      <c r="G2279" s="68" t="str">
        <f>IF(ISTEXT(overallRate),"Effectuez l’étape 1",IF($C2279="Yes","Use Step 2a) Weekly for employees on leave with pay",IF(OR(COUNT($D2279,E2279)&lt;&gt;2,overallRate=0),0,IF(revenueReduction&gt;0.3,MAX(IF($B2279="Oui - sans lien de dépendance",MIN(2258,E2279,$D2279)*overallRate,MIN(2258,E2279)*overallRate),ROUND(MAX(IF($B2279="Non - avec lien de dépendance",0,MIN((0.75*E2279),1694)),MIN(E2279,(0.75*$D2279),1694)),2)),IF($B2279="Non - avec lien de dépendance",MIN(1129,E2279,$D2279)*overallRate,MIN(2258,E2279)*overallRate)))))</f>
        <v>Effectuez l’étape 1</v>
      </c>
      <c r="H2279" s="68" t="str">
        <f>IF(ISTEXT(overallRate),"Effectuez l’étape 1",IF($C2279="Yes","Use Step 2a) Weekly for employees on leave with pay",IF(OR(COUNT($D2279,F2279)&lt;&gt;2,overallRate=0),0,IF(revenueReduction&gt;0.3,MAX(IF($B2279="Oui - sans lien de dépendance",MIN(2258,F2279,$D2279)*overallRate,MIN(2258,F2279)*overallRate),ROUND(MAX(IF($B2279="Non - avec lien de dépendance",0,MIN((0.75*F2279),1694)),MIN(F2279,(0.75*$D2279),1694)),2)),IF($B2279="Non - avec lien de dépendance",MIN(1129,F2279,$D2279)*overallRate,MIN(2258,F2279)*overallRate)))))</f>
        <v>Effectuez l’étape 1</v>
      </c>
      <c r="I2279" s="3">
        <f t="shared" si="35"/>
        <v>0</v>
      </c>
    </row>
    <row r="2280" spans="7:9" x14ac:dyDescent="0.5">
      <c r="G2280" s="68" t="str">
        <f>IF(ISTEXT(overallRate),"Effectuez l’étape 1",IF($C2280="Yes","Use Step 2a) Weekly for employees on leave with pay",IF(OR(COUNT($D2280,E2280)&lt;&gt;2,overallRate=0),0,IF(revenueReduction&gt;0.3,MAX(IF($B2280="Oui - sans lien de dépendance",MIN(2258,E2280,$D2280)*overallRate,MIN(2258,E2280)*overallRate),ROUND(MAX(IF($B2280="Non - avec lien de dépendance",0,MIN((0.75*E2280),1694)),MIN(E2280,(0.75*$D2280),1694)),2)),IF($B2280="Non - avec lien de dépendance",MIN(1129,E2280,$D2280)*overallRate,MIN(2258,E2280)*overallRate)))))</f>
        <v>Effectuez l’étape 1</v>
      </c>
      <c r="H2280" s="68" t="str">
        <f>IF(ISTEXT(overallRate),"Effectuez l’étape 1",IF($C2280="Yes","Use Step 2a) Weekly for employees on leave with pay",IF(OR(COUNT($D2280,F2280)&lt;&gt;2,overallRate=0),0,IF(revenueReduction&gt;0.3,MAX(IF($B2280="Oui - sans lien de dépendance",MIN(2258,F2280,$D2280)*overallRate,MIN(2258,F2280)*overallRate),ROUND(MAX(IF($B2280="Non - avec lien de dépendance",0,MIN((0.75*F2280),1694)),MIN(F2280,(0.75*$D2280),1694)),2)),IF($B2280="Non - avec lien de dépendance",MIN(1129,F2280,$D2280)*overallRate,MIN(2258,F2280)*overallRate)))))</f>
        <v>Effectuez l’étape 1</v>
      </c>
      <c r="I2280" s="3">
        <f t="shared" si="35"/>
        <v>0</v>
      </c>
    </row>
    <row r="2281" spans="7:9" x14ac:dyDescent="0.5">
      <c r="G2281" s="68" t="str">
        <f>IF(ISTEXT(overallRate),"Effectuez l’étape 1",IF($C2281="Yes","Use Step 2a) Weekly for employees on leave with pay",IF(OR(COUNT($D2281,E2281)&lt;&gt;2,overallRate=0),0,IF(revenueReduction&gt;0.3,MAX(IF($B2281="Oui - sans lien de dépendance",MIN(2258,E2281,$D2281)*overallRate,MIN(2258,E2281)*overallRate),ROUND(MAX(IF($B2281="Non - avec lien de dépendance",0,MIN((0.75*E2281),1694)),MIN(E2281,(0.75*$D2281),1694)),2)),IF($B2281="Non - avec lien de dépendance",MIN(1129,E2281,$D2281)*overallRate,MIN(2258,E2281)*overallRate)))))</f>
        <v>Effectuez l’étape 1</v>
      </c>
      <c r="H2281" s="68" t="str">
        <f>IF(ISTEXT(overallRate),"Effectuez l’étape 1",IF($C2281="Yes","Use Step 2a) Weekly for employees on leave with pay",IF(OR(COUNT($D2281,F2281)&lt;&gt;2,overallRate=0),0,IF(revenueReduction&gt;0.3,MAX(IF($B2281="Oui - sans lien de dépendance",MIN(2258,F2281,$D2281)*overallRate,MIN(2258,F2281)*overallRate),ROUND(MAX(IF($B2281="Non - avec lien de dépendance",0,MIN((0.75*F2281),1694)),MIN(F2281,(0.75*$D2281),1694)),2)),IF($B2281="Non - avec lien de dépendance",MIN(1129,F2281,$D2281)*overallRate,MIN(2258,F2281)*overallRate)))))</f>
        <v>Effectuez l’étape 1</v>
      </c>
      <c r="I2281" s="3">
        <f t="shared" si="35"/>
        <v>0</v>
      </c>
    </row>
    <row r="2282" spans="7:9" x14ac:dyDescent="0.5">
      <c r="G2282" s="68" t="str">
        <f>IF(ISTEXT(overallRate),"Effectuez l’étape 1",IF($C2282="Yes","Use Step 2a) Weekly for employees on leave with pay",IF(OR(COUNT($D2282,E2282)&lt;&gt;2,overallRate=0),0,IF(revenueReduction&gt;0.3,MAX(IF($B2282="Oui - sans lien de dépendance",MIN(2258,E2282,$D2282)*overallRate,MIN(2258,E2282)*overallRate),ROUND(MAX(IF($B2282="Non - avec lien de dépendance",0,MIN((0.75*E2282),1694)),MIN(E2282,(0.75*$D2282),1694)),2)),IF($B2282="Non - avec lien de dépendance",MIN(1129,E2282,$D2282)*overallRate,MIN(2258,E2282)*overallRate)))))</f>
        <v>Effectuez l’étape 1</v>
      </c>
      <c r="H2282" s="68" t="str">
        <f>IF(ISTEXT(overallRate),"Effectuez l’étape 1",IF($C2282="Yes","Use Step 2a) Weekly for employees on leave with pay",IF(OR(COUNT($D2282,F2282)&lt;&gt;2,overallRate=0),0,IF(revenueReduction&gt;0.3,MAX(IF($B2282="Oui - sans lien de dépendance",MIN(2258,F2282,$D2282)*overallRate,MIN(2258,F2282)*overallRate),ROUND(MAX(IF($B2282="Non - avec lien de dépendance",0,MIN((0.75*F2282),1694)),MIN(F2282,(0.75*$D2282),1694)),2)),IF($B2282="Non - avec lien de dépendance",MIN(1129,F2282,$D2282)*overallRate,MIN(2258,F2282)*overallRate)))))</f>
        <v>Effectuez l’étape 1</v>
      </c>
      <c r="I2282" s="3">
        <f t="shared" si="35"/>
        <v>0</v>
      </c>
    </row>
    <row r="2283" spans="7:9" x14ac:dyDescent="0.5">
      <c r="G2283" s="68" t="str">
        <f>IF(ISTEXT(overallRate),"Effectuez l’étape 1",IF($C2283="Yes","Use Step 2a) Weekly for employees on leave with pay",IF(OR(COUNT($D2283,E2283)&lt;&gt;2,overallRate=0),0,IF(revenueReduction&gt;0.3,MAX(IF($B2283="Oui - sans lien de dépendance",MIN(2258,E2283,$D2283)*overallRate,MIN(2258,E2283)*overallRate),ROUND(MAX(IF($B2283="Non - avec lien de dépendance",0,MIN((0.75*E2283),1694)),MIN(E2283,(0.75*$D2283),1694)),2)),IF($B2283="Non - avec lien de dépendance",MIN(1129,E2283,$D2283)*overallRate,MIN(2258,E2283)*overallRate)))))</f>
        <v>Effectuez l’étape 1</v>
      </c>
      <c r="H2283" s="68" t="str">
        <f>IF(ISTEXT(overallRate),"Effectuez l’étape 1",IF($C2283="Yes","Use Step 2a) Weekly for employees on leave with pay",IF(OR(COUNT($D2283,F2283)&lt;&gt;2,overallRate=0),0,IF(revenueReduction&gt;0.3,MAX(IF($B2283="Oui - sans lien de dépendance",MIN(2258,F2283,$D2283)*overallRate,MIN(2258,F2283)*overallRate),ROUND(MAX(IF($B2283="Non - avec lien de dépendance",0,MIN((0.75*F2283),1694)),MIN(F2283,(0.75*$D2283),1694)),2)),IF($B2283="Non - avec lien de dépendance",MIN(1129,F2283,$D2283)*overallRate,MIN(2258,F2283)*overallRate)))))</f>
        <v>Effectuez l’étape 1</v>
      </c>
      <c r="I2283" s="3">
        <f t="shared" si="35"/>
        <v>0</v>
      </c>
    </row>
    <row r="2284" spans="7:9" x14ac:dyDescent="0.5">
      <c r="G2284" s="68" t="str">
        <f>IF(ISTEXT(overallRate),"Effectuez l’étape 1",IF($C2284="Yes","Use Step 2a) Weekly for employees on leave with pay",IF(OR(COUNT($D2284,E2284)&lt;&gt;2,overallRate=0),0,IF(revenueReduction&gt;0.3,MAX(IF($B2284="Oui - sans lien de dépendance",MIN(2258,E2284,$D2284)*overallRate,MIN(2258,E2284)*overallRate),ROUND(MAX(IF($B2284="Non - avec lien de dépendance",0,MIN((0.75*E2284),1694)),MIN(E2284,(0.75*$D2284),1694)),2)),IF($B2284="Non - avec lien de dépendance",MIN(1129,E2284,$D2284)*overallRate,MIN(2258,E2284)*overallRate)))))</f>
        <v>Effectuez l’étape 1</v>
      </c>
      <c r="H2284" s="68" t="str">
        <f>IF(ISTEXT(overallRate),"Effectuez l’étape 1",IF($C2284="Yes","Use Step 2a) Weekly for employees on leave with pay",IF(OR(COUNT($D2284,F2284)&lt;&gt;2,overallRate=0),0,IF(revenueReduction&gt;0.3,MAX(IF($B2284="Oui - sans lien de dépendance",MIN(2258,F2284,$D2284)*overallRate,MIN(2258,F2284)*overallRate),ROUND(MAX(IF($B2284="Non - avec lien de dépendance",0,MIN((0.75*F2284),1694)),MIN(F2284,(0.75*$D2284),1694)),2)),IF($B2284="Non - avec lien de dépendance",MIN(1129,F2284,$D2284)*overallRate,MIN(2258,F2284)*overallRate)))))</f>
        <v>Effectuez l’étape 1</v>
      </c>
      <c r="I2284" s="3">
        <f t="shared" si="35"/>
        <v>0</v>
      </c>
    </row>
    <row r="2285" spans="7:9" x14ac:dyDescent="0.5">
      <c r="G2285" s="68" t="str">
        <f>IF(ISTEXT(overallRate),"Effectuez l’étape 1",IF($C2285="Yes","Use Step 2a) Weekly for employees on leave with pay",IF(OR(COUNT($D2285,E2285)&lt;&gt;2,overallRate=0),0,IF(revenueReduction&gt;0.3,MAX(IF($B2285="Oui - sans lien de dépendance",MIN(2258,E2285,$D2285)*overallRate,MIN(2258,E2285)*overallRate),ROUND(MAX(IF($B2285="Non - avec lien de dépendance",0,MIN((0.75*E2285),1694)),MIN(E2285,(0.75*$D2285),1694)),2)),IF($B2285="Non - avec lien de dépendance",MIN(1129,E2285,$D2285)*overallRate,MIN(2258,E2285)*overallRate)))))</f>
        <v>Effectuez l’étape 1</v>
      </c>
      <c r="H2285" s="68" t="str">
        <f>IF(ISTEXT(overallRate),"Effectuez l’étape 1",IF($C2285="Yes","Use Step 2a) Weekly for employees on leave with pay",IF(OR(COUNT($D2285,F2285)&lt;&gt;2,overallRate=0),0,IF(revenueReduction&gt;0.3,MAX(IF($B2285="Oui - sans lien de dépendance",MIN(2258,F2285,$D2285)*overallRate,MIN(2258,F2285)*overallRate),ROUND(MAX(IF($B2285="Non - avec lien de dépendance",0,MIN((0.75*F2285),1694)),MIN(F2285,(0.75*$D2285),1694)),2)),IF($B2285="Non - avec lien de dépendance",MIN(1129,F2285,$D2285)*overallRate,MIN(2258,F2285)*overallRate)))))</f>
        <v>Effectuez l’étape 1</v>
      </c>
      <c r="I2285" s="3">
        <f t="shared" si="35"/>
        <v>0</v>
      </c>
    </row>
    <row r="2286" spans="7:9" x14ac:dyDescent="0.5">
      <c r="G2286" s="68" t="str">
        <f>IF(ISTEXT(overallRate),"Effectuez l’étape 1",IF($C2286="Yes","Use Step 2a) Weekly for employees on leave with pay",IF(OR(COUNT($D2286,E2286)&lt;&gt;2,overallRate=0),0,IF(revenueReduction&gt;0.3,MAX(IF($B2286="Oui - sans lien de dépendance",MIN(2258,E2286,$D2286)*overallRate,MIN(2258,E2286)*overallRate),ROUND(MAX(IF($B2286="Non - avec lien de dépendance",0,MIN((0.75*E2286),1694)),MIN(E2286,(0.75*$D2286),1694)),2)),IF($B2286="Non - avec lien de dépendance",MIN(1129,E2286,$D2286)*overallRate,MIN(2258,E2286)*overallRate)))))</f>
        <v>Effectuez l’étape 1</v>
      </c>
      <c r="H2286" s="68" t="str">
        <f>IF(ISTEXT(overallRate),"Effectuez l’étape 1",IF($C2286="Yes","Use Step 2a) Weekly for employees on leave with pay",IF(OR(COUNT($D2286,F2286)&lt;&gt;2,overallRate=0),0,IF(revenueReduction&gt;0.3,MAX(IF($B2286="Oui - sans lien de dépendance",MIN(2258,F2286,$D2286)*overallRate,MIN(2258,F2286)*overallRate),ROUND(MAX(IF($B2286="Non - avec lien de dépendance",0,MIN((0.75*F2286),1694)),MIN(F2286,(0.75*$D2286),1694)),2)),IF($B2286="Non - avec lien de dépendance",MIN(1129,F2286,$D2286)*overallRate,MIN(2258,F2286)*overallRate)))))</f>
        <v>Effectuez l’étape 1</v>
      </c>
      <c r="I2286" s="3">
        <f t="shared" si="35"/>
        <v>0</v>
      </c>
    </row>
    <row r="2287" spans="7:9" x14ac:dyDescent="0.5">
      <c r="G2287" s="68" t="str">
        <f>IF(ISTEXT(overallRate),"Effectuez l’étape 1",IF($C2287="Yes","Use Step 2a) Weekly for employees on leave with pay",IF(OR(COUNT($D2287,E2287)&lt;&gt;2,overallRate=0),0,IF(revenueReduction&gt;0.3,MAX(IF($B2287="Oui - sans lien de dépendance",MIN(2258,E2287,$D2287)*overallRate,MIN(2258,E2287)*overallRate),ROUND(MAX(IF($B2287="Non - avec lien de dépendance",0,MIN((0.75*E2287),1694)),MIN(E2287,(0.75*$D2287),1694)),2)),IF($B2287="Non - avec lien de dépendance",MIN(1129,E2287,$D2287)*overallRate,MIN(2258,E2287)*overallRate)))))</f>
        <v>Effectuez l’étape 1</v>
      </c>
      <c r="H2287" s="68" t="str">
        <f>IF(ISTEXT(overallRate),"Effectuez l’étape 1",IF($C2287="Yes","Use Step 2a) Weekly for employees on leave with pay",IF(OR(COUNT($D2287,F2287)&lt;&gt;2,overallRate=0),0,IF(revenueReduction&gt;0.3,MAX(IF($B2287="Oui - sans lien de dépendance",MIN(2258,F2287,$D2287)*overallRate,MIN(2258,F2287)*overallRate),ROUND(MAX(IF($B2287="Non - avec lien de dépendance",0,MIN((0.75*F2287),1694)),MIN(F2287,(0.75*$D2287),1694)),2)),IF($B2287="Non - avec lien de dépendance",MIN(1129,F2287,$D2287)*overallRate,MIN(2258,F2287)*overallRate)))))</f>
        <v>Effectuez l’étape 1</v>
      </c>
      <c r="I2287" s="3">
        <f t="shared" si="35"/>
        <v>0</v>
      </c>
    </row>
    <row r="2288" spans="7:9" x14ac:dyDescent="0.5">
      <c r="G2288" s="68" t="str">
        <f>IF(ISTEXT(overallRate),"Effectuez l’étape 1",IF($C2288="Yes","Use Step 2a) Weekly for employees on leave with pay",IF(OR(COUNT($D2288,E2288)&lt;&gt;2,overallRate=0),0,IF(revenueReduction&gt;0.3,MAX(IF($B2288="Oui - sans lien de dépendance",MIN(2258,E2288,$D2288)*overallRate,MIN(2258,E2288)*overallRate),ROUND(MAX(IF($B2288="Non - avec lien de dépendance",0,MIN((0.75*E2288),1694)),MIN(E2288,(0.75*$D2288),1694)),2)),IF($B2288="Non - avec lien de dépendance",MIN(1129,E2288,$D2288)*overallRate,MIN(2258,E2288)*overallRate)))))</f>
        <v>Effectuez l’étape 1</v>
      </c>
      <c r="H2288" s="68" t="str">
        <f>IF(ISTEXT(overallRate),"Effectuez l’étape 1",IF($C2288="Yes","Use Step 2a) Weekly for employees on leave with pay",IF(OR(COUNT($D2288,F2288)&lt;&gt;2,overallRate=0),0,IF(revenueReduction&gt;0.3,MAX(IF($B2288="Oui - sans lien de dépendance",MIN(2258,F2288,$D2288)*overallRate,MIN(2258,F2288)*overallRate),ROUND(MAX(IF($B2288="Non - avec lien de dépendance",0,MIN((0.75*F2288),1694)),MIN(F2288,(0.75*$D2288),1694)),2)),IF($B2288="Non - avec lien de dépendance",MIN(1129,F2288,$D2288)*overallRate,MIN(2258,F2288)*overallRate)))))</f>
        <v>Effectuez l’étape 1</v>
      </c>
      <c r="I2288" s="3">
        <f t="shared" si="35"/>
        <v>0</v>
      </c>
    </row>
    <row r="2289" spans="7:9" x14ac:dyDescent="0.5">
      <c r="G2289" s="68" t="str">
        <f>IF(ISTEXT(overallRate),"Effectuez l’étape 1",IF($C2289="Yes","Use Step 2a) Weekly for employees on leave with pay",IF(OR(COUNT($D2289,E2289)&lt;&gt;2,overallRate=0),0,IF(revenueReduction&gt;0.3,MAX(IF($B2289="Oui - sans lien de dépendance",MIN(2258,E2289,$D2289)*overallRate,MIN(2258,E2289)*overallRate),ROUND(MAX(IF($B2289="Non - avec lien de dépendance",0,MIN((0.75*E2289),1694)),MIN(E2289,(0.75*$D2289),1694)),2)),IF($B2289="Non - avec lien de dépendance",MIN(1129,E2289,$D2289)*overallRate,MIN(2258,E2289)*overallRate)))))</f>
        <v>Effectuez l’étape 1</v>
      </c>
      <c r="H2289" s="68" t="str">
        <f>IF(ISTEXT(overallRate),"Effectuez l’étape 1",IF($C2289="Yes","Use Step 2a) Weekly for employees on leave with pay",IF(OR(COUNT($D2289,F2289)&lt;&gt;2,overallRate=0),0,IF(revenueReduction&gt;0.3,MAX(IF($B2289="Oui - sans lien de dépendance",MIN(2258,F2289,$D2289)*overallRate,MIN(2258,F2289)*overallRate),ROUND(MAX(IF($B2289="Non - avec lien de dépendance",0,MIN((0.75*F2289),1694)),MIN(F2289,(0.75*$D2289),1694)),2)),IF($B2289="Non - avec lien de dépendance",MIN(1129,F2289,$D2289)*overallRate,MIN(2258,F2289)*overallRate)))))</f>
        <v>Effectuez l’étape 1</v>
      </c>
      <c r="I2289" s="3">
        <f t="shared" si="35"/>
        <v>0</v>
      </c>
    </row>
    <row r="2290" spans="7:9" x14ac:dyDescent="0.5">
      <c r="G2290" s="68" t="str">
        <f>IF(ISTEXT(overallRate),"Effectuez l’étape 1",IF($C2290="Yes","Use Step 2a) Weekly for employees on leave with pay",IF(OR(COUNT($D2290,E2290)&lt;&gt;2,overallRate=0),0,IF(revenueReduction&gt;0.3,MAX(IF($B2290="Oui - sans lien de dépendance",MIN(2258,E2290,$D2290)*overallRate,MIN(2258,E2290)*overallRate),ROUND(MAX(IF($B2290="Non - avec lien de dépendance",0,MIN((0.75*E2290),1694)),MIN(E2290,(0.75*$D2290),1694)),2)),IF($B2290="Non - avec lien de dépendance",MIN(1129,E2290,$D2290)*overallRate,MIN(2258,E2290)*overallRate)))))</f>
        <v>Effectuez l’étape 1</v>
      </c>
      <c r="H2290" s="68" t="str">
        <f>IF(ISTEXT(overallRate),"Effectuez l’étape 1",IF($C2290="Yes","Use Step 2a) Weekly for employees on leave with pay",IF(OR(COUNT($D2290,F2290)&lt;&gt;2,overallRate=0),0,IF(revenueReduction&gt;0.3,MAX(IF($B2290="Oui - sans lien de dépendance",MIN(2258,F2290,$D2290)*overallRate,MIN(2258,F2290)*overallRate),ROUND(MAX(IF($B2290="Non - avec lien de dépendance",0,MIN((0.75*F2290),1694)),MIN(F2290,(0.75*$D2290),1694)),2)),IF($B2290="Non - avec lien de dépendance",MIN(1129,F2290,$D2290)*overallRate,MIN(2258,F2290)*overallRate)))))</f>
        <v>Effectuez l’étape 1</v>
      </c>
      <c r="I2290" s="3">
        <f t="shared" si="35"/>
        <v>0</v>
      </c>
    </row>
    <row r="2291" spans="7:9" x14ac:dyDescent="0.5">
      <c r="G2291" s="68" t="str">
        <f>IF(ISTEXT(overallRate),"Effectuez l’étape 1",IF($C2291="Yes","Use Step 2a) Weekly for employees on leave with pay",IF(OR(COUNT($D2291,E2291)&lt;&gt;2,overallRate=0),0,IF(revenueReduction&gt;0.3,MAX(IF($B2291="Oui - sans lien de dépendance",MIN(2258,E2291,$D2291)*overallRate,MIN(2258,E2291)*overallRate),ROUND(MAX(IF($B2291="Non - avec lien de dépendance",0,MIN((0.75*E2291),1694)),MIN(E2291,(0.75*$D2291),1694)),2)),IF($B2291="Non - avec lien de dépendance",MIN(1129,E2291,$D2291)*overallRate,MIN(2258,E2291)*overallRate)))))</f>
        <v>Effectuez l’étape 1</v>
      </c>
      <c r="H2291" s="68" t="str">
        <f>IF(ISTEXT(overallRate),"Effectuez l’étape 1",IF($C2291="Yes","Use Step 2a) Weekly for employees on leave with pay",IF(OR(COUNT($D2291,F2291)&lt;&gt;2,overallRate=0),0,IF(revenueReduction&gt;0.3,MAX(IF($B2291="Oui - sans lien de dépendance",MIN(2258,F2291,$D2291)*overallRate,MIN(2258,F2291)*overallRate),ROUND(MAX(IF($B2291="Non - avec lien de dépendance",0,MIN((0.75*F2291),1694)),MIN(F2291,(0.75*$D2291),1694)),2)),IF($B2291="Non - avec lien de dépendance",MIN(1129,F2291,$D2291)*overallRate,MIN(2258,F2291)*overallRate)))))</f>
        <v>Effectuez l’étape 1</v>
      </c>
      <c r="I2291" s="3">
        <f t="shared" si="35"/>
        <v>0</v>
      </c>
    </row>
    <row r="2292" spans="7:9" x14ac:dyDescent="0.5">
      <c r="G2292" s="68" t="str">
        <f>IF(ISTEXT(overallRate),"Effectuez l’étape 1",IF($C2292="Yes","Use Step 2a) Weekly for employees on leave with pay",IF(OR(COUNT($D2292,E2292)&lt;&gt;2,overallRate=0),0,IF(revenueReduction&gt;0.3,MAX(IF($B2292="Oui - sans lien de dépendance",MIN(2258,E2292,$D2292)*overallRate,MIN(2258,E2292)*overallRate),ROUND(MAX(IF($B2292="Non - avec lien de dépendance",0,MIN((0.75*E2292),1694)),MIN(E2292,(0.75*$D2292),1694)),2)),IF($B2292="Non - avec lien de dépendance",MIN(1129,E2292,$D2292)*overallRate,MIN(2258,E2292)*overallRate)))))</f>
        <v>Effectuez l’étape 1</v>
      </c>
      <c r="H2292" s="68" t="str">
        <f>IF(ISTEXT(overallRate),"Effectuez l’étape 1",IF($C2292="Yes","Use Step 2a) Weekly for employees on leave with pay",IF(OR(COUNT($D2292,F2292)&lt;&gt;2,overallRate=0),0,IF(revenueReduction&gt;0.3,MAX(IF($B2292="Oui - sans lien de dépendance",MIN(2258,F2292,$D2292)*overallRate,MIN(2258,F2292)*overallRate),ROUND(MAX(IF($B2292="Non - avec lien de dépendance",0,MIN((0.75*F2292),1694)),MIN(F2292,(0.75*$D2292),1694)),2)),IF($B2292="Non - avec lien de dépendance",MIN(1129,F2292,$D2292)*overallRate,MIN(2258,F2292)*overallRate)))))</f>
        <v>Effectuez l’étape 1</v>
      </c>
      <c r="I2292" s="3">
        <f t="shared" si="35"/>
        <v>0</v>
      </c>
    </row>
    <row r="2293" spans="7:9" x14ac:dyDescent="0.5">
      <c r="G2293" s="68" t="str">
        <f>IF(ISTEXT(overallRate),"Effectuez l’étape 1",IF($C2293="Yes","Use Step 2a) Weekly for employees on leave with pay",IF(OR(COUNT($D2293,E2293)&lt;&gt;2,overallRate=0),0,IF(revenueReduction&gt;0.3,MAX(IF($B2293="Oui - sans lien de dépendance",MIN(2258,E2293,$D2293)*overallRate,MIN(2258,E2293)*overallRate),ROUND(MAX(IF($B2293="Non - avec lien de dépendance",0,MIN((0.75*E2293),1694)),MIN(E2293,(0.75*$D2293),1694)),2)),IF($B2293="Non - avec lien de dépendance",MIN(1129,E2293,$D2293)*overallRate,MIN(2258,E2293)*overallRate)))))</f>
        <v>Effectuez l’étape 1</v>
      </c>
      <c r="H2293" s="68" t="str">
        <f>IF(ISTEXT(overallRate),"Effectuez l’étape 1",IF($C2293="Yes","Use Step 2a) Weekly for employees on leave with pay",IF(OR(COUNT($D2293,F2293)&lt;&gt;2,overallRate=0),0,IF(revenueReduction&gt;0.3,MAX(IF($B2293="Oui - sans lien de dépendance",MIN(2258,F2293,$D2293)*overallRate,MIN(2258,F2293)*overallRate),ROUND(MAX(IF($B2293="Non - avec lien de dépendance",0,MIN((0.75*F2293),1694)),MIN(F2293,(0.75*$D2293),1694)),2)),IF($B2293="Non - avec lien de dépendance",MIN(1129,F2293,$D2293)*overallRate,MIN(2258,F2293)*overallRate)))))</f>
        <v>Effectuez l’étape 1</v>
      </c>
      <c r="I2293" s="3">
        <f t="shared" si="35"/>
        <v>0</v>
      </c>
    </row>
    <row r="2294" spans="7:9" x14ac:dyDescent="0.5">
      <c r="G2294" s="68" t="str">
        <f>IF(ISTEXT(overallRate),"Effectuez l’étape 1",IF($C2294="Yes","Use Step 2a) Weekly for employees on leave with pay",IF(OR(COUNT($D2294,E2294)&lt;&gt;2,overallRate=0),0,IF(revenueReduction&gt;0.3,MAX(IF($B2294="Oui - sans lien de dépendance",MIN(2258,E2294,$D2294)*overallRate,MIN(2258,E2294)*overallRate),ROUND(MAX(IF($B2294="Non - avec lien de dépendance",0,MIN((0.75*E2294),1694)),MIN(E2294,(0.75*$D2294),1694)),2)),IF($B2294="Non - avec lien de dépendance",MIN(1129,E2294,$D2294)*overallRate,MIN(2258,E2294)*overallRate)))))</f>
        <v>Effectuez l’étape 1</v>
      </c>
      <c r="H2294" s="68" t="str">
        <f>IF(ISTEXT(overallRate),"Effectuez l’étape 1",IF($C2294="Yes","Use Step 2a) Weekly for employees on leave with pay",IF(OR(COUNT($D2294,F2294)&lt;&gt;2,overallRate=0),0,IF(revenueReduction&gt;0.3,MAX(IF($B2294="Oui - sans lien de dépendance",MIN(2258,F2294,$D2294)*overallRate,MIN(2258,F2294)*overallRate),ROUND(MAX(IF($B2294="Non - avec lien de dépendance",0,MIN((0.75*F2294),1694)),MIN(F2294,(0.75*$D2294),1694)),2)),IF($B2294="Non - avec lien de dépendance",MIN(1129,F2294,$D2294)*overallRate,MIN(2258,F2294)*overallRate)))))</f>
        <v>Effectuez l’étape 1</v>
      </c>
      <c r="I2294" s="3">
        <f t="shared" si="35"/>
        <v>0</v>
      </c>
    </row>
    <row r="2295" spans="7:9" x14ac:dyDescent="0.5">
      <c r="G2295" s="68" t="str">
        <f>IF(ISTEXT(overallRate),"Effectuez l’étape 1",IF($C2295="Yes","Use Step 2a) Weekly for employees on leave with pay",IF(OR(COUNT($D2295,E2295)&lt;&gt;2,overallRate=0),0,IF(revenueReduction&gt;0.3,MAX(IF($B2295="Oui - sans lien de dépendance",MIN(2258,E2295,$D2295)*overallRate,MIN(2258,E2295)*overallRate),ROUND(MAX(IF($B2295="Non - avec lien de dépendance",0,MIN((0.75*E2295),1694)),MIN(E2295,(0.75*$D2295),1694)),2)),IF($B2295="Non - avec lien de dépendance",MIN(1129,E2295,$D2295)*overallRate,MIN(2258,E2295)*overallRate)))))</f>
        <v>Effectuez l’étape 1</v>
      </c>
      <c r="H2295" s="68" t="str">
        <f>IF(ISTEXT(overallRate),"Effectuez l’étape 1",IF($C2295="Yes","Use Step 2a) Weekly for employees on leave with pay",IF(OR(COUNT($D2295,F2295)&lt;&gt;2,overallRate=0),0,IF(revenueReduction&gt;0.3,MAX(IF($B2295="Oui - sans lien de dépendance",MIN(2258,F2295,$D2295)*overallRate,MIN(2258,F2295)*overallRate),ROUND(MAX(IF($B2295="Non - avec lien de dépendance",0,MIN((0.75*F2295),1694)),MIN(F2295,(0.75*$D2295),1694)),2)),IF($B2295="Non - avec lien de dépendance",MIN(1129,F2295,$D2295)*overallRate,MIN(2258,F2295)*overallRate)))))</f>
        <v>Effectuez l’étape 1</v>
      </c>
      <c r="I2295" s="3">
        <f t="shared" si="35"/>
        <v>0</v>
      </c>
    </row>
    <row r="2296" spans="7:9" x14ac:dyDescent="0.5">
      <c r="G2296" s="68" t="str">
        <f>IF(ISTEXT(overallRate),"Effectuez l’étape 1",IF($C2296="Yes","Use Step 2a) Weekly for employees on leave with pay",IF(OR(COUNT($D2296,E2296)&lt;&gt;2,overallRate=0),0,IF(revenueReduction&gt;0.3,MAX(IF($B2296="Oui - sans lien de dépendance",MIN(2258,E2296,$D2296)*overallRate,MIN(2258,E2296)*overallRate),ROUND(MAX(IF($B2296="Non - avec lien de dépendance",0,MIN((0.75*E2296),1694)),MIN(E2296,(0.75*$D2296),1694)),2)),IF($B2296="Non - avec lien de dépendance",MIN(1129,E2296,$D2296)*overallRate,MIN(2258,E2296)*overallRate)))))</f>
        <v>Effectuez l’étape 1</v>
      </c>
      <c r="H2296" s="68" t="str">
        <f>IF(ISTEXT(overallRate),"Effectuez l’étape 1",IF($C2296="Yes","Use Step 2a) Weekly for employees on leave with pay",IF(OR(COUNT($D2296,F2296)&lt;&gt;2,overallRate=0),0,IF(revenueReduction&gt;0.3,MAX(IF($B2296="Oui - sans lien de dépendance",MIN(2258,F2296,$D2296)*overallRate,MIN(2258,F2296)*overallRate),ROUND(MAX(IF($B2296="Non - avec lien de dépendance",0,MIN((0.75*F2296),1694)),MIN(F2296,(0.75*$D2296),1694)),2)),IF($B2296="Non - avec lien de dépendance",MIN(1129,F2296,$D2296)*overallRate,MIN(2258,F2296)*overallRate)))))</f>
        <v>Effectuez l’étape 1</v>
      </c>
      <c r="I2296" s="3">
        <f t="shared" si="35"/>
        <v>0</v>
      </c>
    </row>
    <row r="2297" spans="7:9" x14ac:dyDescent="0.5">
      <c r="G2297" s="68" t="str">
        <f>IF(ISTEXT(overallRate),"Effectuez l’étape 1",IF($C2297="Yes","Use Step 2a) Weekly for employees on leave with pay",IF(OR(COUNT($D2297,E2297)&lt;&gt;2,overallRate=0),0,IF(revenueReduction&gt;0.3,MAX(IF($B2297="Oui - sans lien de dépendance",MIN(2258,E2297,$D2297)*overallRate,MIN(2258,E2297)*overallRate),ROUND(MAX(IF($B2297="Non - avec lien de dépendance",0,MIN((0.75*E2297),1694)),MIN(E2297,(0.75*$D2297),1694)),2)),IF($B2297="Non - avec lien de dépendance",MIN(1129,E2297,$D2297)*overallRate,MIN(2258,E2297)*overallRate)))))</f>
        <v>Effectuez l’étape 1</v>
      </c>
      <c r="H2297" s="68" t="str">
        <f>IF(ISTEXT(overallRate),"Effectuez l’étape 1",IF($C2297="Yes","Use Step 2a) Weekly for employees on leave with pay",IF(OR(COUNT($D2297,F2297)&lt;&gt;2,overallRate=0),0,IF(revenueReduction&gt;0.3,MAX(IF($B2297="Oui - sans lien de dépendance",MIN(2258,F2297,$D2297)*overallRate,MIN(2258,F2297)*overallRate),ROUND(MAX(IF($B2297="Non - avec lien de dépendance",0,MIN((0.75*F2297),1694)),MIN(F2297,(0.75*$D2297),1694)),2)),IF($B2297="Non - avec lien de dépendance",MIN(1129,F2297,$D2297)*overallRate,MIN(2258,F2297)*overallRate)))))</f>
        <v>Effectuez l’étape 1</v>
      </c>
      <c r="I2297" s="3">
        <f t="shared" si="35"/>
        <v>0</v>
      </c>
    </row>
    <row r="2298" spans="7:9" x14ac:dyDescent="0.5">
      <c r="G2298" s="68" t="str">
        <f>IF(ISTEXT(overallRate),"Effectuez l’étape 1",IF($C2298="Yes","Use Step 2a) Weekly for employees on leave with pay",IF(OR(COUNT($D2298,E2298)&lt;&gt;2,overallRate=0),0,IF(revenueReduction&gt;0.3,MAX(IF($B2298="Oui - sans lien de dépendance",MIN(2258,E2298,$D2298)*overallRate,MIN(2258,E2298)*overallRate),ROUND(MAX(IF($B2298="Non - avec lien de dépendance",0,MIN((0.75*E2298),1694)),MIN(E2298,(0.75*$D2298),1694)),2)),IF($B2298="Non - avec lien de dépendance",MIN(1129,E2298,$D2298)*overallRate,MIN(2258,E2298)*overallRate)))))</f>
        <v>Effectuez l’étape 1</v>
      </c>
      <c r="H2298" s="68" t="str">
        <f>IF(ISTEXT(overallRate),"Effectuez l’étape 1",IF($C2298="Yes","Use Step 2a) Weekly for employees on leave with pay",IF(OR(COUNT($D2298,F2298)&lt;&gt;2,overallRate=0),0,IF(revenueReduction&gt;0.3,MAX(IF($B2298="Oui - sans lien de dépendance",MIN(2258,F2298,$D2298)*overallRate,MIN(2258,F2298)*overallRate),ROUND(MAX(IF($B2298="Non - avec lien de dépendance",0,MIN((0.75*F2298),1694)),MIN(F2298,(0.75*$D2298),1694)),2)),IF($B2298="Non - avec lien de dépendance",MIN(1129,F2298,$D2298)*overallRate,MIN(2258,F2298)*overallRate)))))</f>
        <v>Effectuez l’étape 1</v>
      </c>
      <c r="I2298" s="3">
        <f t="shared" si="35"/>
        <v>0</v>
      </c>
    </row>
    <row r="2299" spans="7:9" x14ac:dyDescent="0.5">
      <c r="G2299" s="68" t="str">
        <f>IF(ISTEXT(overallRate),"Effectuez l’étape 1",IF($C2299="Yes","Use Step 2a) Weekly for employees on leave with pay",IF(OR(COUNT($D2299,E2299)&lt;&gt;2,overallRate=0),0,IF(revenueReduction&gt;0.3,MAX(IF($B2299="Oui - sans lien de dépendance",MIN(2258,E2299,$D2299)*overallRate,MIN(2258,E2299)*overallRate),ROUND(MAX(IF($B2299="Non - avec lien de dépendance",0,MIN((0.75*E2299),1694)),MIN(E2299,(0.75*$D2299),1694)),2)),IF($B2299="Non - avec lien de dépendance",MIN(1129,E2299,$D2299)*overallRate,MIN(2258,E2299)*overallRate)))))</f>
        <v>Effectuez l’étape 1</v>
      </c>
      <c r="H2299" s="68" t="str">
        <f>IF(ISTEXT(overallRate),"Effectuez l’étape 1",IF($C2299="Yes","Use Step 2a) Weekly for employees on leave with pay",IF(OR(COUNT($D2299,F2299)&lt;&gt;2,overallRate=0),0,IF(revenueReduction&gt;0.3,MAX(IF($B2299="Oui - sans lien de dépendance",MIN(2258,F2299,$D2299)*overallRate,MIN(2258,F2299)*overallRate),ROUND(MAX(IF($B2299="Non - avec lien de dépendance",0,MIN((0.75*F2299),1694)),MIN(F2299,(0.75*$D2299),1694)),2)),IF($B2299="Non - avec lien de dépendance",MIN(1129,F2299,$D2299)*overallRate,MIN(2258,F2299)*overallRate)))))</f>
        <v>Effectuez l’étape 1</v>
      </c>
      <c r="I2299" s="3">
        <f t="shared" si="35"/>
        <v>0</v>
      </c>
    </row>
    <row r="2300" spans="7:9" x14ac:dyDescent="0.5">
      <c r="G2300" s="68" t="str">
        <f>IF(ISTEXT(overallRate),"Effectuez l’étape 1",IF($C2300="Yes","Use Step 2a) Weekly for employees on leave with pay",IF(OR(COUNT($D2300,E2300)&lt;&gt;2,overallRate=0),0,IF(revenueReduction&gt;0.3,MAX(IF($B2300="Oui - sans lien de dépendance",MIN(2258,E2300,$D2300)*overallRate,MIN(2258,E2300)*overallRate),ROUND(MAX(IF($B2300="Non - avec lien de dépendance",0,MIN((0.75*E2300),1694)),MIN(E2300,(0.75*$D2300),1694)),2)),IF($B2300="Non - avec lien de dépendance",MIN(1129,E2300,$D2300)*overallRate,MIN(2258,E2300)*overallRate)))))</f>
        <v>Effectuez l’étape 1</v>
      </c>
      <c r="H2300" s="68" t="str">
        <f>IF(ISTEXT(overallRate),"Effectuez l’étape 1",IF($C2300="Yes","Use Step 2a) Weekly for employees on leave with pay",IF(OR(COUNT($D2300,F2300)&lt;&gt;2,overallRate=0),0,IF(revenueReduction&gt;0.3,MAX(IF($B2300="Oui - sans lien de dépendance",MIN(2258,F2300,$D2300)*overallRate,MIN(2258,F2300)*overallRate),ROUND(MAX(IF($B2300="Non - avec lien de dépendance",0,MIN((0.75*F2300),1694)),MIN(F2300,(0.75*$D2300),1694)),2)),IF($B2300="Non - avec lien de dépendance",MIN(1129,F2300,$D2300)*overallRate,MIN(2258,F2300)*overallRate)))))</f>
        <v>Effectuez l’étape 1</v>
      </c>
      <c r="I2300" s="3">
        <f t="shared" si="35"/>
        <v>0</v>
      </c>
    </row>
    <row r="2301" spans="7:9" x14ac:dyDescent="0.5">
      <c r="G2301" s="68" t="str">
        <f>IF(ISTEXT(overallRate),"Effectuez l’étape 1",IF($C2301="Yes","Use Step 2a) Weekly for employees on leave with pay",IF(OR(COUNT($D2301,E2301)&lt;&gt;2,overallRate=0),0,IF(revenueReduction&gt;0.3,MAX(IF($B2301="Oui - sans lien de dépendance",MIN(2258,E2301,$D2301)*overallRate,MIN(2258,E2301)*overallRate),ROUND(MAX(IF($B2301="Non - avec lien de dépendance",0,MIN((0.75*E2301),1694)),MIN(E2301,(0.75*$D2301),1694)),2)),IF($B2301="Non - avec lien de dépendance",MIN(1129,E2301,$D2301)*overallRate,MIN(2258,E2301)*overallRate)))))</f>
        <v>Effectuez l’étape 1</v>
      </c>
      <c r="H2301" s="68" t="str">
        <f>IF(ISTEXT(overallRate),"Effectuez l’étape 1",IF($C2301="Yes","Use Step 2a) Weekly for employees on leave with pay",IF(OR(COUNT($D2301,F2301)&lt;&gt;2,overallRate=0),0,IF(revenueReduction&gt;0.3,MAX(IF($B2301="Oui - sans lien de dépendance",MIN(2258,F2301,$D2301)*overallRate,MIN(2258,F2301)*overallRate),ROUND(MAX(IF($B2301="Non - avec lien de dépendance",0,MIN((0.75*F2301),1694)),MIN(F2301,(0.75*$D2301),1694)),2)),IF($B2301="Non - avec lien de dépendance",MIN(1129,F2301,$D2301)*overallRate,MIN(2258,F2301)*overallRate)))))</f>
        <v>Effectuez l’étape 1</v>
      </c>
      <c r="I2301" s="3">
        <f t="shared" si="35"/>
        <v>0</v>
      </c>
    </row>
    <row r="2302" spans="7:9" x14ac:dyDescent="0.5">
      <c r="G2302" s="68" t="str">
        <f>IF(ISTEXT(overallRate),"Effectuez l’étape 1",IF($C2302="Yes","Use Step 2a) Weekly for employees on leave with pay",IF(OR(COUNT($D2302,E2302)&lt;&gt;2,overallRate=0),0,IF(revenueReduction&gt;0.3,MAX(IF($B2302="Oui - sans lien de dépendance",MIN(2258,E2302,$D2302)*overallRate,MIN(2258,E2302)*overallRate),ROUND(MAX(IF($B2302="Non - avec lien de dépendance",0,MIN((0.75*E2302),1694)),MIN(E2302,(0.75*$D2302),1694)),2)),IF($B2302="Non - avec lien de dépendance",MIN(1129,E2302,$D2302)*overallRate,MIN(2258,E2302)*overallRate)))))</f>
        <v>Effectuez l’étape 1</v>
      </c>
      <c r="H2302" s="68" t="str">
        <f>IF(ISTEXT(overallRate),"Effectuez l’étape 1",IF($C2302="Yes","Use Step 2a) Weekly for employees on leave with pay",IF(OR(COUNT($D2302,F2302)&lt;&gt;2,overallRate=0),0,IF(revenueReduction&gt;0.3,MAX(IF($B2302="Oui - sans lien de dépendance",MIN(2258,F2302,$D2302)*overallRate,MIN(2258,F2302)*overallRate),ROUND(MAX(IF($B2302="Non - avec lien de dépendance",0,MIN((0.75*F2302),1694)),MIN(F2302,(0.75*$D2302),1694)),2)),IF($B2302="Non - avec lien de dépendance",MIN(1129,F2302,$D2302)*overallRate,MIN(2258,F2302)*overallRate)))))</f>
        <v>Effectuez l’étape 1</v>
      </c>
      <c r="I2302" s="3">
        <f t="shared" si="35"/>
        <v>0</v>
      </c>
    </row>
    <row r="2303" spans="7:9" x14ac:dyDescent="0.5">
      <c r="G2303" s="68" t="str">
        <f>IF(ISTEXT(overallRate),"Effectuez l’étape 1",IF($C2303="Yes","Use Step 2a) Weekly for employees on leave with pay",IF(OR(COUNT($D2303,E2303)&lt;&gt;2,overallRate=0),0,IF(revenueReduction&gt;0.3,MAX(IF($B2303="Oui - sans lien de dépendance",MIN(2258,E2303,$D2303)*overallRate,MIN(2258,E2303)*overallRate),ROUND(MAX(IF($B2303="Non - avec lien de dépendance",0,MIN((0.75*E2303),1694)),MIN(E2303,(0.75*$D2303),1694)),2)),IF($B2303="Non - avec lien de dépendance",MIN(1129,E2303,$D2303)*overallRate,MIN(2258,E2303)*overallRate)))))</f>
        <v>Effectuez l’étape 1</v>
      </c>
      <c r="H2303" s="68" t="str">
        <f>IF(ISTEXT(overallRate),"Effectuez l’étape 1",IF($C2303="Yes","Use Step 2a) Weekly for employees on leave with pay",IF(OR(COUNT($D2303,F2303)&lt;&gt;2,overallRate=0),0,IF(revenueReduction&gt;0.3,MAX(IF($B2303="Oui - sans lien de dépendance",MIN(2258,F2303,$D2303)*overallRate,MIN(2258,F2303)*overallRate),ROUND(MAX(IF($B2303="Non - avec lien de dépendance",0,MIN((0.75*F2303),1694)),MIN(F2303,(0.75*$D2303),1694)),2)),IF($B2303="Non - avec lien de dépendance",MIN(1129,F2303,$D2303)*overallRate,MIN(2258,F2303)*overallRate)))))</f>
        <v>Effectuez l’étape 1</v>
      </c>
      <c r="I2303" s="3">
        <f t="shared" si="35"/>
        <v>0</v>
      </c>
    </row>
    <row r="2304" spans="7:9" x14ac:dyDescent="0.5">
      <c r="G2304" s="68" t="str">
        <f>IF(ISTEXT(overallRate),"Effectuez l’étape 1",IF($C2304="Yes","Use Step 2a) Weekly for employees on leave with pay",IF(OR(COUNT($D2304,E2304)&lt;&gt;2,overallRate=0),0,IF(revenueReduction&gt;0.3,MAX(IF($B2304="Oui - sans lien de dépendance",MIN(2258,E2304,$D2304)*overallRate,MIN(2258,E2304)*overallRate),ROUND(MAX(IF($B2304="Non - avec lien de dépendance",0,MIN((0.75*E2304),1694)),MIN(E2304,(0.75*$D2304),1694)),2)),IF($B2304="Non - avec lien de dépendance",MIN(1129,E2304,$D2304)*overallRate,MIN(2258,E2304)*overallRate)))))</f>
        <v>Effectuez l’étape 1</v>
      </c>
      <c r="H2304" s="68" t="str">
        <f>IF(ISTEXT(overallRate),"Effectuez l’étape 1",IF($C2304="Yes","Use Step 2a) Weekly for employees on leave with pay",IF(OR(COUNT($D2304,F2304)&lt;&gt;2,overallRate=0),0,IF(revenueReduction&gt;0.3,MAX(IF($B2304="Oui - sans lien de dépendance",MIN(2258,F2304,$D2304)*overallRate,MIN(2258,F2304)*overallRate),ROUND(MAX(IF($B2304="Non - avec lien de dépendance",0,MIN((0.75*F2304),1694)),MIN(F2304,(0.75*$D2304),1694)),2)),IF($B2304="Non - avec lien de dépendance",MIN(1129,F2304,$D2304)*overallRate,MIN(2258,F2304)*overallRate)))))</f>
        <v>Effectuez l’étape 1</v>
      </c>
      <c r="I2304" s="3">
        <f t="shared" si="35"/>
        <v>0</v>
      </c>
    </row>
    <row r="2305" spans="7:9" x14ac:dyDescent="0.5">
      <c r="G2305" s="68" t="str">
        <f>IF(ISTEXT(overallRate),"Effectuez l’étape 1",IF($C2305="Yes","Use Step 2a) Weekly for employees on leave with pay",IF(OR(COUNT($D2305,E2305)&lt;&gt;2,overallRate=0),0,IF(revenueReduction&gt;0.3,MAX(IF($B2305="Oui - sans lien de dépendance",MIN(2258,E2305,$D2305)*overallRate,MIN(2258,E2305)*overallRate),ROUND(MAX(IF($B2305="Non - avec lien de dépendance",0,MIN((0.75*E2305),1694)),MIN(E2305,(0.75*$D2305),1694)),2)),IF($B2305="Non - avec lien de dépendance",MIN(1129,E2305,$D2305)*overallRate,MIN(2258,E2305)*overallRate)))))</f>
        <v>Effectuez l’étape 1</v>
      </c>
      <c r="H2305" s="68" t="str">
        <f>IF(ISTEXT(overallRate),"Effectuez l’étape 1",IF($C2305="Yes","Use Step 2a) Weekly for employees on leave with pay",IF(OR(COUNT($D2305,F2305)&lt;&gt;2,overallRate=0),0,IF(revenueReduction&gt;0.3,MAX(IF($B2305="Oui - sans lien de dépendance",MIN(2258,F2305,$D2305)*overallRate,MIN(2258,F2305)*overallRate),ROUND(MAX(IF($B2305="Non - avec lien de dépendance",0,MIN((0.75*F2305),1694)),MIN(F2305,(0.75*$D2305),1694)),2)),IF($B2305="Non - avec lien de dépendance",MIN(1129,F2305,$D2305)*overallRate,MIN(2258,F2305)*overallRate)))))</f>
        <v>Effectuez l’étape 1</v>
      </c>
      <c r="I2305" s="3">
        <f t="shared" si="35"/>
        <v>0</v>
      </c>
    </row>
    <row r="2306" spans="7:9" x14ac:dyDescent="0.5">
      <c r="G2306" s="68" t="str">
        <f>IF(ISTEXT(overallRate),"Effectuez l’étape 1",IF($C2306="Yes","Use Step 2a) Weekly for employees on leave with pay",IF(OR(COUNT($D2306,E2306)&lt;&gt;2,overallRate=0),0,IF(revenueReduction&gt;0.3,MAX(IF($B2306="Oui - sans lien de dépendance",MIN(2258,E2306,$D2306)*overallRate,MIN(2258,E2306)*overallRate),ROUND(MAX(IF($B2306="Non - avec lien de dépendance",0,MIN((0.75*E2306),1694)),MIN(E2306,(0.75*$D2306),1694)),2)),IF($B2306="Non - avec lien de dépendance",MIN(1129,E2306,$D2306)*overallRate,MIN(2258,E2306)*overallRate)))))</f>
        <v>Effectuez l’étape 1</v>
      </c>
      <c r="H2306" s="68" t="str">
        <f>IF(ISTEXT(overallRate),"Effectuez l’étape 1",IF($C2306="Yes","Use Step 2a) Weekly for employees on leave with pay",IF(OR(COUNT($D2306,F2306)&lt;&gt;2,overallRate=0),0,IF(revenueReduction&gt;0.3,MAX(IF($B2306="Oui - sans lien de dépendance",MIN(2258,F2306,$D2306)*overallRate,MIN(2258,F2306)*overallRate),ROUND(MAX(IF($B2306="Non - avec lien de dépendance",0,MIN((0.75*F2306),1694)),MIN(F2306,(0.75*$D2306),1694)),2)),IF($B2306="Non - avec lien de dépendance",MIN(1129,F2306,$D2306)*overallRate,MIN(2258,F2306)*overallRate)))))</f>
        <v>Effectuez l’étape 1</v>
      </c>
      <c r="I2306" s="3">
        <f t="shared" si="35"/>
        <v>0</v>
      </c>
    </row>
    <row r="2307" spans="7:9" x14ac:dyDescent="0.5">
      <c r="G2307" s="68" t="str">
        <f>IF(ISTEXT(overallRate),"Effectuez l’étape 1",IF($C2307="Yes","Use Step 2a) Weekly for employees on leave with pay",IF(OR(COUNT($D2307,E2307)&lt;&gt;2,overallRate=0),0,IF(revenueReduction&gt;0.3,MAX(IF($B2307="Oui - sans lien de dépendance",MIN(2258,E2307,$D2307)*overallRate,MIN(2258,E2307)*overallRate),ROUND(MAX(IF($B2307="Non - avec lien de dépendance",0,MIN((0.75*E2307),1694)),MIN(E2307,(0.75*$D2307),1694)),2)),IF($B2307="Non - avec lien de dépendance",MIN(1129,E2307,$D2307)*overallRate,MIN(2258,E2307)*overallRate)))))</f>
        <v>Effectuez l’étape 1</v>
      </c>
      <c r="H2307" s="68" t="str">
        <f>IF(ISTEXT(overallRate),"Effectuez l’étape 1",IF($C2307="Yes","Use Step 2a) Weekly for employees on leave with pay",IF(OR(COUNT($D2307,F2307)&lt;&gt;2,overallRate=0),0,IF(revenueReduction&gt;0.3,MAX(IF($B2307="Oui - sans lien de dépendance",MIN(2258,F2307,$D2307)*overallRate,MIN(2258,F2307)*overallRate),ROUND(MAX(IF($B2307="Non - avec lien de dépendance",0,MIN((0.75*F2307),1694)),MIN(F2307,(0.75*$D2307),1694)),2)),IF($B2307="Non - avec lien de dépendance",MIN(1129,F2307,$D2307)*overallRate,MIN(2258,F2307)*overallRate)))))</f>
        <v>Effectuez l’étape 1</v>
      </c>
      <c r="I2307" s="3">
        <f t="shared" si="35"/>
        <v>0</v>
      </c>
    </row>
    <row r="2308" spans="7:9" x14ac:dyDescent="0.5">
      <c r="G2308" s="68" t="str">
        <f>IF(ISTEXT(overallRate),"Effectuez l’étape 1",IF($C2308="Yes","Use Step 2a) Weekly for employees on leave with pay",IF(OR(COUNT($D2308,E2308)&lt;&gt;2,overallRate=0),0,IF(revenueReduction&gt;0.3,MAX(IF($B2308="Oui - sans lien de dépendance",MIN(2258,E2308,$D2308)*overallRate,MIN(2258,E2308)*overallRate),ROUND(MAX(IF($B2308="Non - avec lien de dépendance",0,MIN((0.75*E2308),1694)),MIN(E2308,(0.75*$D2308),1694)),2)),IF($B2308="Non - avec lien de dépendance",MIN(1129,E2308,$D2308)*overallRate,MIN(2258,E2308)*overallRate)))))</f>
        <v>Effectuez l’étape 1</v>
      </c>
      <c r="H2308" s="68" t="str">
        <f>IF(ISTEXT(overallRate),"Effectuez l’étape 1",IF($C2308="Yes","Use Step 2a) Weekly for employees on leave with pay",IF(OR(COUNT($D2308,F2308)&lt;&gt;2,overallRate=0),0,IF(revenueReduction&gt;0.3,MAX(IF($B2308="Oui - sans lien de dépendance",MIN(2258,F2308,$D2308)*overallRate,MIN(2258,F2308)*overallRate),ROUND(MAX(IF($B2308="Non - avec lien de dépendance",0,MIN((0.75*F2308),1694)),MIN(F2308,(0.75*$D2308),1694)),2)),IF($B2308="Non - avec lien de dépendance",MIN(1129,F2308,$D2308)*overallRate,MIN(2258,F2308)*overallRate)))))</f>
        <v>Effectuez l’étape 1</v>
      </c>
      <c r="I2308" s="3">
        <f t="shared" si="35"/>
        <v>0</v>
      </c>
    </row>
    <row r="2309" spans="7:9" x14ac:dyDescent="0.5">
      <c r="G2309" s="68" t="str">
        <f>IF(ISTEXT(overallRate),"Effectuez l’étape 1",IF($C2309="Yes","Use Step 2a) Weekly for employees on leave with pay",IF(OR(COUNT($D2309,E2309)&lt;&gt;2,overallRate=0),0,IF(revenueReduction&gt;0.3,MAX(IF($B2309="Oui - sans lien de dépendance",MIN(2258,E2309,$D2309)*overallRate,MIN(2258,E2309)*overallRate),ROUND(MAX(IF($B2309="Non - avec lien de dépendance",0,MIN((0.75*E2309),1694)),MIN(E2309,(0.75*$D2309),1694)),2)),IF($B2309="Non - avec lien de dépendance",MIN(1129,E2309,$D2309)*overallRate,MIN(2258,E2309)*overallRate)))))</f>
        <v>Effectuez l’étape 1</v>
      </c>
      <c r="H2309" s="68" t="str">
        <f>IF(ISTEXT(overallRate),"Effectuez l’étape 1",IF($C2309="Yes","Use Step 2a) Weekly for employees on leave with pay",IF(OR(COUNT($D2309,F2309)&lt;&gt;2,overallRate=0),0,IF(revenueReduction&gt;0.3,MAX(IF($B2309="Oui - sans lien de dépendance",MIN(2258,F2309,$D2309)*overallRate,MIN(2258,F2309)*overallRate),ROUND(MAX(IF($B2309="Non - avec lien de dépendance",0,MIN((0.75*F2309),1694)),MIN(F2309,(0.75*$D2309),1694)),2)),IF($B2309="Non - avec lien de dépendance",MIN(1129,F2309,$D2309)*overallRate,MIN(2258,F2309)*overallRate)))))</f>
        <v>Effectuez l’étape 1</v>
      </c>
      <c r="I2309" s="3">
        <f t="shared" si="35"/>
        <v>0</v>
      </c>
    </row>
    <row r="2310" spans="7:9" x14ac:dyDescent="0.5">
      <c r="G2310" s="68" t="str">
        <f>IF(ISTEXT(overallRate),"Effectuez l’étape 1",IF($C2310="Yes","Use Step 2a) Weekly for employees on leave with pay",IF(OR(COUNT($D2310,E2310)&lt;&gt;2,overallRate=0),0,IF(revenueReduction&gt;0.3,MAX(IF($B2310="Oui - sans lien de dépendance",MIN(2258,E2310,$D2310)*overallRate,MIN(2258,E2310)*overallRate),ROUND(MAX(IF($B2310="Non - avec lien de dépendance",0,MIN((0.75*E2310),1694)),MIN(E2310,(0.75*$D2310),1694)),2)),IF($B2310="Non - avec lien de dépendance",MIN(1129,E2310,$D2310)*overallRate,MIN(2258,E2310)*overallRate)))))</f>
        <v>Effectuez l’étape 1</v>
      </c>
      <c r="H2310" s="68" t="str">
        <f>IF(ISTEXT(overallRate),"Effectuez l’étape 1",IF($C2310="Yes","Use Step 2a) Weekly for employees on leave with pay",IF(OR(COUNT($D2310,F2310)&lt;&gt;2,overallRate=0),0,IF(revenueReduction&gt;0.3,MAX(IF($B2310="Oui - sans lien de dépendance",MIN(2258,F2310,$D2310)*overallRate,MIN(2258,F2310)*overallRate),ROUND(MAX(IF($B2310="Non - avec lien de dépendance",0,MIN((0.75*F2310),1694)),MIN(F2310,(0.75*$D2310),1694)),2)),IF($B2310="Non - avec lien de dépendance",MIN(1129,F2310,$D2310)*overallRate,MIN(2258,F2310)*overallRate)))))</f>
        <v>Effectuez l’étape 1</v>
      </c>
      <c r="I2310" s="3">
        <f t="shared" si="35"/>
        <v>0</v>
      </c>
    </row>
    <row r="2311" spans="7:9" x14ac:dyDescent="0.5">
      <c r="G2311" s="68" t="str">
        <f>IF(ISTEXT(overallRate),"Effectuez l’étape 1",IF($C2311="Yes","Use Step 2a) Weekly for employees on leave with pay",IF(OR(COUNT($D2311,E2311)&lt;&gt;2,overallRate=0),0,IF(revenueReduction&gt;0.3,MAX(IF($B2311="Oui - sans lien de dépendance",MIN(2258,E2311,$D2311)*overallRate,MIN(2258,E2311)*overallRate),ROUND(MAX(IF($B2311="Non - avec lien de dépendance",0,MIN((0.75*E2311),1694)),MIN(E2311,(0.75*$D2311),1694)),2)),IF($B2311="Non - avec lien de dépendance",MIN(1129,E2311,$D2311)*overallRate,MIN(2258,E2311)*overallRate)))))</f>
        <v>Effectuez l’étape 1</v>
      </c>
      <c r="H2311" s="68" t="str">
        <f>IF(ISTEXT(overallRate),"Effectuez l’étape 1",IF($C2311="Yes","Use Step 2a) Weekly for employees on leave with pay",IF(OR(COUNT($D2311,F2311)&lt;&gt;2,overallRate=0),0,IF(revenueReduction&gt;0.3,MAX(IF($B2311="Oui - sans lien de dépendance",MIN(2258,F2311,$D2311)*overallRate,MIN(2258,F2311)*overallRate),ROUND(MAX(IF($B2311="Non - avec lien de dépendance",0,MIN((0.75*F2311),1694)),MIN(F2311,(0.75*$D2311),1694)),2)),IF($B2311="Non - avec lien de dépendance",MIN(1129,F2311,$D2311)*overallRate,MIN(2258,F2311)*overallRate)))))</f>
        <v>Effectuez l’étape 1</v>
      </c>
      <c r="I2311" s="3">
        <f t="shared" ref="I2311:I2374" si="36">IF(AND(COUNT(B2311:F2311)&gt;0,OR(COUNT(D2311:F2311)&lt;&gt;3,ISBLANK(B2311))),"Fill out all amounts",IF(COUNTIF(E2311:F2311,0)&gt;0,0,SUM(G2311:H2311)))</f>
        <v>0</v>
      </c>
    </row>
    <row r="2312" spans="7:9" x14ac:dyDescent="0.5">
      <c r="G2312" s="68" t="str">
        <f>IF(ISTEXT(overallRate),"Effectuez l’étape 1",IF($C2312="Yes","Use Step 2a) Weekly for employees on leave with pay",IF(OR(COUNT($D2312,E2312)&lt;&gt;2,overallRate=0),0,IF(revenueReduction&gt;0.3,MAX(IF($B2312="Oui - sans lien de dépendance",MIN(2258,E2312,$D2312)*overallRate,MIN(2258,E2312)*overallRate),ROUND(MAX(IF($B2312="Non - avec lien de dépendance",0,MIN((0.75*E2312),1694)),MIN(E2312,(0.75*$D2312),1694)),2)),IF($B2312="Non - avec lien de dépendance",MIN(1129,E2312,$D2312)*overallRate,MIN(2258,E2312)*overallRate)))))</f>
        <v>Effectuez l’étape 1</v>
      </c>
      <c r="H2312" s="68" t="str">
        <f>IF(ISTEXT(overallRate),"Effectuez l’étape 1",IF($C2312="Yes","Use Step 2a) Weekly for employees on leave with pay",IF(OR(COUNT($D2312,F2312)&lt;&gt;2,overallRate=0),0,IF(revenueReduction&gt;0.3,MAX(IF($B2312="Oui - sans lien de dépendance",MIN(2258,F2312,$D2312)*overallRate,MIN(2258,F2312)*overallRate),ROUND(MAX(IF($B2312="Non - avec lien de dépendance",0,MIN((0.75*F2312),1694)),MIN(F2312,(0.75*$D2312),1694)),2)),IF($B2312="Non - avec lien de dépendance",MIN(1129,F2312,$D2312)*overallRate,MIN(2258,F2312)*overallRate)))))</f>
        <v>Effectuez l’étape 1</v>
      </c>
      <c r="I2312" s="3">
        <f t="shared" si="36"/>
        <v>0</v>
      </c>
    </row>
    <row r="2313" spans="7:9" x14ac:dyDescent="0.5">
      <c r="G2313" s="68" t="str">
        <f>IF(ISTEXT(overallRate),"Effectuez l’étape 1",IF($C2313="Yes","Use Step 2a) Weekly for employees on leave with pay",IF(OR(COUNT($D2313,E2313)&lt;&gt;2,overallRate=0),0,IF(revenueReduction&gt;0.3,MAX(IF($B2313="Oui - sans lien de dépendance",MIN(2258,E2313,$D2313)*overallRate,MIN(2258,E2313)*overallRate),ROUND(MAX(IF($B2313="Non - avec lien de dépendance",0,MIN((0.75*E2313),1694)),MIN(E2313,(0.75*$D2313),1694)),2)),IF($B2313="Non - avec lien de dépendance",MIN(1129,E2313,$D2313)*overallRate,MIN(2258,E2313)*overallRate)))))</f>
        <v>Effectuez l’étape 1</v>
      </c>
      <c r="H2313" s="68" t="str">
        <f>IF(ISTEXT(overallRate),"Effectuez l’étape 1",IF($C2313="Yes","Use Step 2a) Weekly for employees on leave with pay",IF(OR(COUNT($D2313,F2313)&lt;&gt;2,overallRate=0),0,IF(revenueReduction&gt;0.3,MAX(IF($B2313="Oui - sans lien de dépendance",MIN(2258,F2313,$D2313)*overallRate,MIN(2258,F2313)*overallRate),ROUND(MAX(IF($B2313="Non - avec lien de dépendance",0,MIN((0.75*F2313),1694)),MIN(F2313,(0.75*$D2313),1694)),2)),IF($B2313="Non - avec lien de dépendance",MIN(1129,F2313,$D2313)*overallRate,MIN(2258,F2313)*overallRate)))))</f>
        <v>Effectuez l’étape 1</v>
      </c>
      <c r="I2313" s="3">
        <f t="shared" si="36"/>
        <v>0</v>
      </c>
    </row>
    <row r="2314" spans="7:9" x14ac:dyDescent="0.5">
      <c r="G2314" s="68" t="str">
        <f>IF(ISTEXT(overallRate),"Effectuez l’étape 1",IF($C2314="Yes","Use Step 2a) Weekly for employees on leave with pay",IF(OR(COUNT($D2314,E2314)&lt;&gt;2,overallRate=0),0,IF(revenueReduction&gt;0.3,MAX(IF($B2314="Oui - sans lien de dépendance",MIN(2258,E2314,$D2314)*overallRate,MIN(2258,E2314)*overallRate),ROUND(MAX(IF($B2314="Non - avec lien de dépendance",0,MIN((0.75*E2314),1694)),MIN(E2314,(0.75*$D2314),1694)),2)),IF($B2314="Non - avec lien de dépendance",MIN(1129,E2314,$D2314)*overallRate,MIN(2258,E2314)*overallRate)))))</f>
        <v>Effectuez l’étape 1</v>
      </c>
      <c r="H2314" s="68" t="str">
        <f>IF(ISTEXT(overallRate),"Effectuez l’étape 1",IF($C2314="Yes","Use Step 2a) Weekly for employees on leave with pay",IF(OR(COUNT($D2314,F2314)&lt;&gt;2,overallRate=0),0,IF(revenueReduction&gt;0.3,MAX(IF($B2314="Oui - sans lien de dépendance",MIN(2258,F2314,$D2314)*overallRate,MIN(2258,F2314)*overallRate),ROUND(MAX(IF($B2314="Non - avec lien de dépendance",0,MIN((0.75*F2314),1694)),MIN(F2314,(0.75*$D2314),1694)),2)),IF($B2314="Non - avec lien de dépendance",MIN(1129,F2314,$D2314)*overallRate,MIN(2258,F2314)*overallRate)))))</f>
        <v>Effectuez l’étape 1</v>
      </c>
      <c r="I2314" s="3">
        <f t="shared" si="36"/>
        <v>0</v>
      </c>
    </row>
    <row r="2315" spans="7:9" x14ac:dyDescent="0.5">
      <c r="G2315" s="68" t="str">
        <f>IF(ISTEXT(overallRate),"Effectuez l’étape 1",IF($C2315="Yes","Use Step 2a) Weekly for employees on leave with pay",IF(OR(COUNT($D2315,E2315)&lt;&gt;2,overallRate=0),0,IF(revenueReduction&gt;0.3,MAX(IF($B2315="Oui - sans lien de dépendance",MIN(2258,E2315,$D2315)*overallRate,MIN(2258,E2315)*overallRate),ROUND(MAX(IF($B2315="Non - avec lien de dépendance",0,MIN((0.75*E2315),1694)),MIN(E2315,(0.75*$D2315),1694)),2)),IF($B2315="Non - avec lien de dépendance",MIN(1129,E2315,$D2315)*overallRate,MIN(2258,E2315)*overallRate)))))</f>
        <v>Effectuez l’étape 1</v>
      </c>
      <c r="H2315" s="68" t="str">
        <f>IF(ISTEXT(overallRate),"Effectuez l’étape 1",IF($C2315="Yes","Use Step 2a) Weekly for employees on leave with pay",IF(OR(COUNT($D2315,F2315)&lt;&gt;2,overallRate=0),0,IF(revenueReduction&gt;0.3,MAX(IF($B2315="Oui - sans lien de dépendance",MIN(2258,F2315,$D2315)*overallRate,MIN(2258,F2315)*overallRate),ROUND(MAX(IF($B2315="Non - avec lien de dépendance",0,MIN((0.75*F2315),1694)),MIN(F2315,(0.75*$D2315),1694)),2)),IF($B2315="Non - avec lien de dépendance",MIN(1129,F2315,$D2315)*overallRate,MIN(2258,F2315)*overallRate)))))</f>
        <v>Effectuez l’étape 1</v>
      </c>
      <c r="I2315" s="3">
        <f t="shared" si="36"/>
        <v>0</v>
      </c>
    </row>
    <row r="2316" spans="7:9" x14ac:dyDescent="0.5">
      <c r="G2316" s="68" t="str">
        <f>IF(ISTEXT(overallRate),"Effectuez l’étape 1",IF($C2316="Yes","Use Step 2a) Weekly for employees on leave with pay",IF(OR(COUNT($D2316,E2316)&lt;&gt;2,overallRate=0),0,IF(revenueReduction&gt;0.3,MAX(IF($B2316="Oui - sans lien de dépendance",MIN(2258,E2316,$D2316)*overallRate,MIN(2258,E2316)*overallRate),ROUND(MAX(IF($B2316="Non - avec lien de dépendance",0,MIN((0.75*E2316),1694)),MIN(E2316,(0.75*$D2316),1694)),2)),IF($B2316="Non - avec lien de dépendance",MIN(1129,E2316,$D2316)*overallRate,MIN(2258,E2316)*overallRate)))))</f>
        <v>Effectuez l’étape 1</v>
      </c>
      <c r="H2316" s="68" t="str">
        <f>IF(ISTEXT(overallRate),"Effectuez l’étape 1",IF($C2316="Yes","Use Step 2a) Weekly for employees on leave with pay",IF(OR(COUNT($D2316,F2316)&lt;&gt;2,overallRate=0),0,IF(revenueReduction&gt;0.3,MAX(IF($B2316="Oui - sans lien de dépendance",MIN(2258,F2316,$D2316)*overallRate,MIN(2258,F2316)*overallRate),ROUND(MAX(IF($B2316="Non - avec lien de dépendance",0,MIN((0.75*F2316),1694)),MIN(F2316,(0.75*$D2316),1694)),2)),IF($B2316="Non - avec lien de dépendance",MIN(1129,F2316,$D2316)*overallRate,MIN(2258,F2316)*overallRate)))))</f>
        <v>Effectuez l’étape 1</v>
      </c>
      <c r="I2316" s="3">
        <f t="shared" si="36"/>
        <v>0</v>
      </c>
    </row>
    <row r="2317" spans="7:9" x14ac:dyDescent="0.5">
      <c r="G2317" s="68" t="str">
        <f>IF(ISTEXT(overallRate),"Effectuez l’étape 1",IF($C2317="Yes","Use Step 2a) Weekly for employees on leave with pay",IF(OR(COUNT($D2317,E2317)&lt;&gt;2,overallRate=0),0,IF(revenueReduction&gt;0.3,MAX(IF($B2317="Oui - sans lien de dépendance",MIN(2258,E2317,$D2317)*overallRate,MIN(2258,E2317)*overallRate),ROUND(MAX(IF($B2317="Non - avec lien de dépendance",0,MIN((0.75*E2317),1694)),MIN(E2317,(0.75*$D2317),1694)),2)),IF($B2317="Non - avec lien de dépendance",MIN(1129,E2317,$D2317)*overallRate,MIN(2258,E2317)*overallRate)))))</f>
        <v>Effectuez l’étape 1</v>
      </c>
      <c r="H2317" s="68" t="str">
        <f>IF(ISTEXT(overallRate),"Effectuez l’étape 1",IF($C2317="Yes","Use Step 2a) Weekly for employees on leave with pay",IF(OR(COUNT($D2317,F2317)&lt;&gt;2,overallRate=0),0,IF(revenueReduction&gt;0.3,MAX(IF($B2317="Oui - sans lien de dépendance",MIN(2258,F2317,$D2317)*overallRate,MIN(2258,F2317)*overallRate),ROUND(MAX(IF($B2317="Non - avec lien de dépendance",0,MIN((0.75*F2317),1694)),MIN(F2317,(0.75*$D2317),1694)),2)),IF($B2317="Non - avec lien de dépendance",MIN(1129,F2317,$D2317)*overallRate,MIN(2258,F2317)*overallRate)))))</f>
        <v>Effectuez l’étape 1</v>
      </c>
      <c r="I2317" s="3">
        <f t="shared" si="36"/>
        <v>0</v>
      </c>
    </row>
    <row r="2318" spans="7:9" x14ac:dyDescent="0.5">
      <c r="G2318" s="68" t="str">
        <f>IF(ISTEXT(overallRate),"Effectuez l’étape 1",IF($C2318="Yes","Use Step 2a) Weekly for employees on leave with pay",IF(OR(COUNT($D2318,E2318)&lt;&gt;2,overallRate=0),0,IF(revenueReduction&gt;0.3,MAX(IF($B2318="Oui - sans lien de dépendance",MIN(2258,E2318,$D2318)*overallRate,MIN(2258,E2318)*overallRate),ROUND(MAX(IF($B2318="Non - avec lien de dépendance",0,MIN((0.75*E2318),1694)),MIN(E2318,(0.75*$D2318),1694)),2)),IF($B2318="Non - avec lien de dépendance",MIN(1129,E2318,$D2318)*overallRate,MIN(2258,E2318)*overallRate)))))</f>
        <v>Effectuez l’étape 1</v>
      </c>
      <c r="H2318" s="68" t="str">
        <f>IF(ISTEXT(overallRate),"Effectuez l’étape 1",IF($C2318="Yes","Use Step 2a) Weekly for employees on leave with pay",IF(OR(COUNT($D2318,F2318)&lt;&gt;2,overallRate=0),0,IF(revenueReduction&gt;0.3,MAX(IF($B2318="Oui - sans lien de dépendance",MIN(2258,F2318,$D2318)*overallRate,MIN(2258,F2318)*overallRate),ROUND(MAX(IF($B2318="Non - avec lien de dépendance",0,MIN((0.75*F2318),1694)),MIN(F2318,(0.75*$D2318),1694)),2)),IF($B2318="Non - avec lien de dépendance",MIN(1129,F2318,$D2318)*overallRate,MIN(2258,F2318)*overallRate)))))</f>
        <v>Effectuez l’étape 1</v>
      </c>
      <c r="I2318" s="3">
        <f t="shared" si="36"/>
        <v>0</v>
      </c>
    </row>
    <row r="2319" spans="7:9" x14ac:dyDescent="0.5">
      <c r="G2319" s="68" t="str">
        <f>IF(ISTEXT(overallRate),"Effectuez l’étape 1",IF($C2319="Yes","Use Step 2a) Weekly for employees on leave with pay",IF(OR(COUNT($D2319,E2319)&lt;&gt;2,overallRate=0),0,IF(revenueReduction&gt;0.3,MAX(IF($B2319="Oui - sans lien de dépendance",MIN(2258,E2319,$D2319)*overallRate,MIN(2258,E2319)*overallRate),ROUND(MAX(IF($B2319="Non - avec lien de dépendance",0,MIN((0.75*E2319),1694)),MIN(E2319,(0.75*$D2319),1694)),2)),IF($B2319="Non - avec lien de dépendance",MIN(1129,E2319,$D2319)*overallRate,MIN(2258,E2319)*overallRate)))))</f>
        <v>Effectuez l’étape 1</v>
      </c>
      <c r="H2319" s="68" t="str">
        <f>IF(ISTEXT(overallRate),"Effectuez l’étape 1",IF($C2319="Yes","Use Step 2a) Weekly for employees on leave with pay",IF(OR(COUNT($D2319,F2319)&lt;&gt;2,overallRate=0),0,IF(revenueReduction&gt;0.3,MAX(IF($B2319="Oui - sans lien de dépendance",MIN(2258,F2319,$D2319)*overallRate,MIN(2258,F2319)*overallRate),ROUND(MAX(IF($B2319="Non - avec lien de dépendance",0,MIN((0.75*F2319),1694)),MIN(F2319,(0.75*$D2319),1694)),2)),IF($B2319="Non - avec lien de dépendance",MIN(1129,F2319,$D2319)*overallRate,MIN(2258,F2319)*overallRate)))))</f>
        <v>Effectuez l’étape 1</v>
      </c>
      <c r="I2319" s="3">
        <f t="shared" si="36"/>
        <v>0</v>
      </c>
    </row>
    <row r="2320" spans="7:9" x14ac:dyDescent="0.5">
      <c r="G2320" s="68" t="str">
        <f>IF(ISTEXT(overallRate),"Effectuez l’étape 1",IF($C2320="Yes","Use Step 2a) Weekly for employees on leave with pay",IF(OR(COUNT($D2320,E2320)&lt;&gt;2,overallRate=0),0,IF(revenueReduction&gt;0.3,MAX(IF($B2320="Oui - sans lien de dépendance",MIN(2258,E2320,$D2320)*overallRate,MIN(2258,E2320)*overallRate),ROUND(MAX(IF($B2320="Non - avec lien de dépendance",0,MIN((0.75*E2320),1694)),MIN(E2320,(0.75*$D2320),1694)),2)),IF($B2320="Non - avec lien de dépendance",MIN(1129,E2320,$D2320)*overallRate,MIN(2258,E2320)*overallRate)))))</f>
        <v>Effectuez l’étape 1</v>
      </c>
      <c r="H2320" s="68" t="str">
        <f>IF(ISTEXT(overallRate),"Effectuez l’étape 1",IF($C2320="Yes","Use Step 2a) Weekly for employees on leave with pay",IF(OR(COUNT($D2320,F2320)&lt;&gt;2,overallRate=0),0,IF(revenueReduction&gt;0.3,MAX(IF($B2320="Oui - sans lien de dépendance",MIN(2258,F2320,$D2320)*overallRate,MIN(2258,F2320)*overallRate),ROUND(MAX(IF($B2320="Non - avec lien de dépendance",0,MIN((0.75*F2320),1694)),MIN(F2320,(0.75*$D2320),1694)),2)),IF($B2320="Non - avec lien de dépendance",MIN(1129,F2320,$D2320)*overallRate,MIN(2258,F2320)*overallRate)))))</f>
        <v>Effectuez l’étape 1</v>
      </c>
      <c r="I2320" s="3">
        <f t="shared" si="36"/>
        <v>0</v>
      </c>
    </row>
    <row r="2321" spans="7:9" x14ac:dyDescent="0.5">
      <c r="G2321" s="68" t="str">
        <f>IF(ISTEXT(overallRate),"Effectuez l’étape 1",IF($C2321="Yes","Use Step 2a) Weekly for employees on leave with pay",IF(OR(COUNT($D2321,E2321)&lt;&gt;2,overallRate=0),0,IF(revenueReduction&gt;0.3,MAX(IF($B2321="Oui - sans lien de dépendance",MIN(2258,E2321,$D2321)*overallRate,MIN(2258,E2321)*overallRate),ROUND(MAX(IF($B2321="Non - avec lien de dépendance",0,MIN((0.75*E2321),1694)),MIN(E2321,(0.75*$D2321),1694)),2)),IF($B2321="Non - avec lien de dépendance",MIN(1129,E2321,$D2321)*overallRate,MIN(2258,E2321)*overallRate)))))</f>
        <v>Effectuez l’étape 1</v>
      </c>
      <c r="H2321" s="68" t="str">
        <f>IF(ISTEXT(overallRate),"Effectuez l’étape 1",IF($C2321="Yes","Use Step 2a) Weekly for employees on leave with pay",IF(OR(COUNT($D2321,F2321)&lt;&gt;2,overallRate=0),0,IF(revenueReduction&gt;0.3,MAX(IF($B2321="Oui - sans lien de dépendance",MIN(2258,F2321,$D2321)*overallRate,MIN(2258,F2321)*overallRate),ROUND(MAX(IF($B2321="Non - avec lien de dépendance",0,MIN((0.75*F2321),1694)),MIN(F2321,(0.75*$D2321),1694)),2)),IF($B2321="Non - avec lien de dépendance",MIN(1129,F2321,$D2321)*overallRate,MIN(2258,F2321)*overallRate)))))</f>
        <v>Effectuez l’étape 1</v>
      </c>
      <c r="I2321" s="3">
        <f t="shared" si="36"/>
        <v>0</v>
      </c>
    </row>
    <row r="2322" spans="7:9" x14ac:dyDescent="0.5">
      <c r="G2322" s="68" t="str">
        <f>IF(ISTEXT(overallRate),"Effectuez l’étape 1",IF($C2322="Yes","Use Step 2a) Weekly for employees on leave with pay",IF(OR(COUNT($D2322,E2322)&lt;&gt;2,overallRate=0),0,IF(revenueReduction&gt;0.3,MAX(IF($B2322="Oui - sans lien de dépendance",MIN(2258,E2322,$D2322)*overallRate,MIN(2258,E2322)*overallRate),ROUND(MAX(IF($B2322="Non - avec lien de dépendance",0,MIN((0.75*E2322),1694)),MIN(E2322,(0.75*$D2322),1694)),2)),IF($B2322="Non - avec lien de dépendance",MIN(1129,E2322,$D2322)*overallRate,MIN(2258,E2322)*overallRate)))))</f>
        <v>Effectuez l’étape 1</v>
      </c>
      <c r="H2322" s="68" t="str">
        <f>IF(ISTEXT(overallRate),"Effectuez l’étape 1",IF($C2322="Yes","Use Step 2a) Weekly for employees on leave with pay",IF(OR(COUNT($D2322,F2322)&lt;&gt;2,overallRate=0),0,IF(revenueReduction&gt;0.3,MAX(IF($B2322="Oui - sans lien de dépendance",MIN(2258,F2322,$D2322)*overallRate,MIN(2258,F2322)*overallRate),ROUND(MAX(IF($B2322="Non - avec lien de dépendance",0,MIN((0.75*F2322),1694)),MIN(F2322,(0.75*$D2322),1694)),2)),IF($B2322="Non - avec lien de dépendance",MIN(1129,F2322,$D2322)*overallRate,MIN(2258,F2322)*overallRate)))))</f>
        <v>Effectuez l’étape 1</v>
      </c>
      <c r="I2322" s="3">
        <f t="shared" si="36"/>
        <v>0</v>
      </c>
    </row>
    <row r="2323" spans="7:9" x14ac:dyDescent="0.5">
      <c r="G2323" s="68" t="str">
        <f>IF(ISTEXT(overallRate),"Effectuez l’étape 1",IF($C2323="Yes","Use Step 2a) Weekly for employees on leave with pay",IF(OR(COUNT($D2323,E2323)&lt;&gt;2,overallRate=0),0,IF(revenueReduction&gt;0.3,MAX(IF($B2323="Oui - sans lien de dépendance",MIN(2258,E2323,$D2323)*overallRate,MIN(2258,E2323)*overallRate),ROUND(MAX(IF($B2323="Non - avec lien de dépendance",0,MIN((0.75*E2323),1694)),MIN(E2323,(0.75*$D2323),1694)),2)),IF($B2323="Non - avec lien de dépendance",MIN(1129,E2323,$D2323)*overallRate,MIN(2258,E2323)*overallRate)))))</f>
        <v>Effectuez l’étape 1</v>
      </c>
      <c r="H2323" s="68" t="str">
        <f>IF(ISTEXT(overallRate),"Effectuez l’étape 1",IF($C2323="Yes","Use Step 2a) Weekly for employees on leave with pay",IF(OR(COUNT($D2323,F2323)&lt;&gt;2,overallRate=0),0,IF(revenueReduction&gt;0.3,MAX(IF($B2323="Oui - sans lien de dépendance",MIN(2258,F2323,$D2323)*overallRate,MIN(2258,F2323)*overallRate),ROUND(MAX(IF($B2323="Non - avec lien de dépendance",0,MIN((0.75*F2323),1694)),MIN(F2323,(0.75*$D2323),1694)),2)),IF($B2323="Non - avec lien de dépendance",MIN(1129,F2323,$D2323)*overallRate,MIN(2258,F2323)*overallRate)))))</f>
        <v>Effectuez l’étape 1</v>
      </c>
      <c r="I2323" s="3">
        <f t="shared" si="36"/>
        <v>0</v>
      </c>
    </row>
    <row r="2324" spans="7:9" x14ac:dyDescent="0.5">
      <c r="G2324" s="68" t="str">
        <f>IF(ISTEXT(overallRate),"Effectuez l’étape 1",IF($C2324="Yes","Use Step 2a) Weekly for employees on leave with pay",IF(OR(COUNT($D2324,E2324)&lt;&gt;2,overallRate=0),0,IF(revenueReduction&gt;0.3,MAX(IF($B2324="Oui - sans lien de dépendance",MIN(2258,E2324,$D2324)*overallRate,MIN(2258,E2324)*overallRate),ROUND(MAX(IF($B2324="Non - avec lien de dépendance",0,MIN((0.75*E2324),1694)),MIN(E2324,(0.75*$D2324),1694)),2)),IF($B2324="Non - avec lien de dépendance",MIN(1129,E2324,$D2324)*overallRate,MIN(2258,E2324)*overallRate)))))</f>
        <v>Effectuez l’étape 1</v>
      </c>
      <c r="H2324" s="68" t="str">
        <f>IF(ISTEXT(overallRate),"Effectuez l’étape 1",IF($C2324="Yes","Use Step 2a) Weekly for employees on leave with pay",IF(OR(COUNT($D2324,F2324)&lt;&gt;2,overallRate=0),0,IF(revenueReduction&gt;0.3,MAX(IF($B2324="Oui - sans lien de dépendance",MIN(2258,F2324,$D2324)*overallRate,MIN(2258,F2324)*overallRate),ROUND(MAX(IF($B2324="Non - avec lien de dépendance",0,MIN((0.75*F2324),1694)),MIN(F2324,(0.75*$D2324),1694)),2)),IF($B2324="Non - avec lien de dépendance",MIN(1129,F2324,$D2324)*overallRate,MIN(2258,F2324)*overallRate)))))</f>
        <v>Effectuez l’étape 1</v>
      </c>
      <c r="I2324" s="3">
        <f t="shared" si="36"/>
        <v>0</v>
      </c>
    </row>
    <row r="2325" spans="7:9" x14ac:dyDescent="0.5">
      <c r="G2325" s="68" t="str">
        <f>IF(ISTEXT(overallRate),"Effectuez l’étape 1",IF($C2325="Yes","Use Step 2a) Weekly for employees on leave with pay",IF(OR(COUNT($D2325,E2325)&lt;&gt;2,overallRate=0),0,IF(revenueReduction&gt;0.3,MAX(IF($B2325="Oui - sans lien de dépendance",MIN(2258,E2325,$D2325)*overallRate,MIN(2258,E2325)*overallRate),ROUND(MAX(IF($B2325="Non - avec lien de dépendance",0,MIN((0.75*E2325),1694)),MIN(E2325,(0.75*$D2325),1694)),2)),IF($B2325="Non - avec lien de dépendance",MIN(1129,E2325,$D2325)*overallRate,MIN(2258,E2325)*overallRate)))))</f>
        <v>Effectuez l’étape 1</v>
      </c>
      <c r="H2325" s="68" t="str">
        <f>IF(ISTEXT(overallRate),"Effectuez l’étape 1",IF($C2325="Yes","Use Step 2a) Weekly for employees on leave with pay",IF(OR(COUNT($D2325,F2325)&lt;&gt;2,overallRate=0),0,IF(revenueReduction&gt;0.3,MAX(IF($B2325="Oui - sans lien de dépendance",MIN(2258,F2325,$D2325)*overallRate,MIN(2258,F2325)*overallRate),ROUND(MAX(IF($B2325="Non - avec lien de dépendance",0,MIN((0.75*F2325),1694)),MIN(F2325,(0.75*$D2325),1694)),2)),IF($B2325="Non - avec lien de dépendance",MIN(1129,F2325,$D2325)*overallRate,MIN(2258,F2325)*overallRate)))))</f>
        <v>Effectuez l’étape 1</v>
      </c>
      <c r="I2325" s="3">
        <f t="shared" si="36"/>
        <v>0</v>
      </c>
    </row>
    <row r="2326" spans="7:9" x14ac:dyDescent="0.5">
      <c r="G2326" s="68" t="str">
        <f>IF(ISTEXT(overallRate),"Effectuez l’étape 1",IF($C2326="Yes","Use Step 2a) Weekly for employees on leave with pay",IF(OR(COUNT($D2326,E2326)&lt;&gt;2,overallRate=0),0,IF(revenueReduction&gt;0.3,MAX(IF($B2326="Oui - sans lien de dépendance",MIN(2258,E2326,$D2326)*overallRate,MIN(2258,E2326)*overallRate),ROUND(MAX(IF($B2326="Non - avec lien de dépendance",0,MIN((0.75*E2326),1694)),MIN(E2326,(0.75*$D2326),1694)),2)),IF($B2326="Non - avec lien de dépendance",MIN(1129,E2326,$D2326)*overallRate,MIN(2258,E2326)*overallRate)))))</f>
        <v>Effectuez l’étape 1</v>
      </c>
      <c r="H2326" s="68" t="str">
        <f>IF(ISTEXT(overallRate),"Effectuez l’étape 1",IF($C2326="Yes","Use Step 2a) Weekly for employees on leave with pay",IF(OR(COUNT($D2326,F2326)&lt;&gt;2,overallRate=0),0,IF(revenueReduction&gt;0.3,MAX(IF($B2326="Oui - sans lien de dépendance",MIN(2258,F2326,$D2326)*overallRate,MIN(2258,F2326)*overallRate),ROUND(MAX(IF($B2326="Non - avec lien de dépendance",0,MIN((0.75*F2326),1694)),MIN(F2326,(0.75*$D2326),1694)),2)),IF($B2326="Non - avec lien de dépendance",MIN(1129,F2326,$D2326)*overallRate,MIN(2258,F2326)*overallRate)))))</f>
        <v>Effectuez l’étape 1</v>
      </c>
      <c r="I2326" s="3">
        <f t="shared" si="36"/>
        <v>0</v>
      </c>
    </row>
    <row r="2327" spans="7:9" x14ac:dyDescent="0.5">
      <c r="G2327" s="68" t="str">
        <f>IF(ISTEXT(overallRate),"Effectuez l’étape 1",IF($C2327="Yes","Use Step 2a) Weekly for employees on leave with pay",IF(OR(COUNT($D2327,E2327)&lt;&gt;2,overallRate=0),0,IF(revenueReduction&gt;0.3,MAX(IF($B2327="Oui - sans lien de dépendance",MIN(2258,E2327,$D2327)*overallRate,MIN(2258,E2327)*overallRate),ROUND(MAX(IF($B2327="Non - avec lien de dépendance",0,MIN((0.75*E2327),1694)),MIN(E2327,(0.75*$D2327),1694)),2)),IF($B2327="Non - avec lien de dépendance",MIN(1129,E2327,$D2327)*overallRate,MIN(2258,E2327)*overallRate)))))</f>
        <v>Effectuez l’étape 1</v>
      </c>
      <c r="H2327" s="68" t="str">
        <f>IF(ISTEXT(overallRate),"Effectuez l’étape 1",IF($C2327="Yes","Use Step 2a) Weekly for employees on leave with pay",IF(OR(COUNT($D2327,F2327)&lt;&gt;2,overallRate=0),0,IF(revenueReduction&gt;0.3,MAX(IF($B2327="Oui - sans lien de dépendance",MIN(2258,F2327,$D2327)*overallRate,MIN(2258,F2327)*overallRate),ROUND(MAX(IF($B2327="Non - avec lien de dépendance",0,MIN((0.75*F2327),1694)),MIN(F2327,(0.75*$D2327),1694)),2)),IF($B2327="Non - avec lien de dépendance",MIN(1129,F2327,$D2327)*overallRate,MIN(2258,F2327)*overallRate)))))</f>
        <v>Effectuez l’étape 1</v>
      </c>
      <c r="I2327" s="3">
        <f t="shared" si="36"/>
        <v>0</v>
      </c>
    </row>
    <row r="2328" spans="7:9" x14ac:dyDescent="0.5">
      <c r="G2328" s="68" t="str">
        <f>IF(ISTEXT(overallRate),"Effectuez l’étape 1",IF($C2328="Yes","Use Step 2a) Weekly for employees on leave with pay",IF(OR(COUNT($D2328,E2328)&lt;&gt;2,overallRate=0),0,IF(revenueReduction&gt;0.3,MAX(IF($B2328="Oui - sans lien de dépendance",MIN(2258,E2328,$D2328)*overallRate,MIN(2258,E2328)*overallRate),ROUND(MAX(IF($B2328="Non - avec lien de dépendance",0,MIN((0.75*E2328),1694)),MIN(E2328,(0.75*$D2328),1694)),2)),IF($B2328="Non - avec lien de dépendance",MIN(1129,E2328,$D2328)*overallRate,MIN(2258,E2328)*overallRate)))))</f>
        <v>Effectuez l’étape 1</v>
      </c>
      <c r="H2328" s="68" t="str">
        <f>IF(ISTEXT(overallRate),"Effectuez l’étape 1",IF($C2328="Yes","Use Step 2a) Weekly for employees on leave with pay",IF(OR(COUNT($D2328,F2328)&lt;&gt;2,overallRate=0),0,IF(revenueReduction&gt;0.3,MAX(IF($B2328="Oui - sans lien de dépendance",MIN(2258,F2328,$D2328)*overallRate,MIN(2258,F2328)*overallRate),ROUND(MAX(IF($B2328="Non - avec lien de dépendance",0,MIN((0.75*F2328),1694)),MIN(F2328,(0.75*$D2328),1694)),2)),IF($B2328="Non - avec lien de dépendance",MIN(1129,F2328,$D2328)*overallRate,MIN(2258,F2328)*overallRate)))))</f>
        <v>Effectuez l’étape 1</v>
      </c>
      <c r="I2328" s="3">
        <f t="shared" si="36"/>
        <v>0</v>
      </c>
    </row>
    <row r="2329" spans="7:9" x14ac:dyDescent="0.5">
      <c r="G2329" s="68" t="str">
        <f>IF(ISTEXT(overallRate),"Effectuez l’étape 1",IF($C2329="Yes","Use Step 2a) Weekly for employees on leave with pay",IF(OR(COUNT($D2329,E2329)&lt;&gt;2,overallRate=0),0,IF(revenueReduction&gt;0.3,MAX(IF($B2329="Oui - sans lien de dépendance",MIN(2258,E2329,$D2329)*overallRate,MIN(2258,E2329)*overallRate),ROUND(MAX(IF($B2329="Non - avec lien de dépendance",0,MIN((0.75*E2329),1694)),MIN(E2329,(0.75*$D2329),1694)),2)),IF($B2329="Non - avec lien de dépendance",MIN(1129,E2329,$D2329)*overallRate,MIN(2258,E2329)*overallRate)))))</f>
        <v>Effectuez l’étape 1</v>
      </c>
      <c r="H2329" s="68" t="str">
        <f>IF(ISTEXT(overallRate),"Effectuez l’étape 1",IF($C2329="Yes","Use Step 2a) Weekly for employees on leave with pay",IF(OR(COUNT($D2329,F2329)&lt;&gt;2,overallRate=0),0,IF(revenueReduction&gt;0.3,MAX(IF($B2329="Oui - sans lien de dépendance",MIN(2258,F2329,$D2329)*overallRate,MIN(2258,F2329)*overallRate),ROUND(MAX(IF($B2329="Non - avec lien de dépendance",0,MIN((0.75*F2329),1694)),MIN(F2329,(0.75*$D2329),1694)),2)),IF($B2329="Non - avec lien de dépendance",MIN(1129,F2329,$D2329)*overallRate,MIN(2258,F2329)*overallRate)))))</f>
        <v>Effectuez l’étape 1</v>
      </c>
      <c r="I2329" s="3">
        <f t="shared" si="36"/>
        <v>0</v>
      </c>
    </row>
    <row r="2330" spans="7:9" x14ac:dyDescent="0.5">
      <c r="G2330" s="68" t="str">
        <f>IF(ISTEXT(overallRate),"Effectuez l’étape 1",IF($C2330="Yes","Use Step 2a) Weekly for employees on leave with pay",IF(OR(COUNT($D2330,E2330)&lt;&gt;2,overallRate=0),0,IF(revenueReduction&gt;0.3,MAX(IF($B2330="Oui - sans lien de dépendance",MIN(2258,E2330,$D2330)*overallRate,MIN(2258,E2330)*overallRate),ROUND(MAX(IF($B2330="Non - avec lien de dépendance",0,MIN((0.75*E2330),1694)),MIN(E2330,(0.75*$D2330),1694)),2)),IF($B2330="Non - avec lien de dépendance",MIN(1129,E2330,$D2330)*overallRate,MIN(2258,E2330)*overallRate)))))</f>
        <v>Effectuez l’étape 1</v>
      </c>
      <c r="H2330" s="68" t="str">
        <f>IF(ISTEXT(overallRate),"Effectuez l’étape 1",IF($C2330="Yes","Use Step 2a) Weekly for employees on leave with pay",IF(OR(COUNT($D2330,F2330)&lt;&gt;2,overallRate=0),0,IF(revenueReduction&gt;0.3,MAX(IF($B2330="Oui - sans lien de dépendance",MIN(2258,F2330,$D2330)*overallRate,MIN(2258,F2330)*overallRate),ROUND(MAX(IF($B2330="Non - avec lien de dépendance",0,MIN((0.75*F2330),1694)),MIN(F2330,(0.75*$D2330),1694)),2)),IF($B2330="Non - avec lien de dépendance",MIN(1129,F2330,$D2330)*overallRate,MIN(2258,F2330)*overallRate)))))</f>
        <v>Effectuez l’étape 1</v>
      </c>
      <c r="I2330" s="3">
        <f t="shared" si="36"/>
        <v>0</v>
      </c>
    </row>
    <row r="2331" spans="7:9" x14ac:dyDescent="0.5">
      <c r="G2331" s="68" t="str">
        <f>IF(ISTEXT(overallRate),"Effectuez l’étape 1",IF($C2331="Yes","Use Step 2a) Weekly for employees on leave with pay",IF(OR(COUNT($D2331,E2331)&lt;&gt;2,overallRate=0),0,IF(revenueReduction&gt;0.3,MAX(IF($B2331="Oui - sans lien de dépendance",MIN(2258,E2331,$D2331)*overallRate,MIN(2258,E2331)*overallRate),ROUND(MAX(IF($B2331="Non - avec lien de dépendance",0,MIN((0.75*E2331),1694)),MIN(E2331,(0.75*$D2331),1694)),2)),IF($B2331="Non - avec lien de dépendance",MIN(1129,E2331,$D2331)*overallRate,MIN(2258,E2331)*overallRate)))))</f>
        <v>Effectuez l’étape 1</v>
      </c>
      <c r="H2331" s="68" t="str">
        <f>IF(ISTEXT(overallRate),"Effectuez l’étape 1",IF($C2331="Yes","Use Step 2a) Weekly for employees on leave with pay",IF(OR(COUNT($D2331,F2331)&lt;&gt;2,overallRate=0),0,IF(revenueReduction&gt;0.3,MAX(IF($B2331="Oui - sans lien de dépendance",MIN(2258,F2331,$D2331)*overallRate,MIN(2258,F2331)*overallRate),ROUND(MAX(IF($B2331="Non - avec lien de dépendance",0,MIN((0.75*F2331),1694)),MIN(F2331,(0.75*$D2331),1694)),2)),IF($B2331="Non - avec lien de dépendance",MIN(1129,F2331,$D2331)*overallRate,MIN(2258,F2331)*overallRate)))))</f>
        <v>Effectuez l’étape 1</v>
      </c>
      <c r="I2331" s="3">
        <f t="shared" si="36"/>
        <v>0</v>
      </c>
    </row>
    <row r="2332" spans="7:9" x14ac:dyDescent="0.5">
      <c r="G2332" s="68" t="str">
        <f>IF(ISTEXT(overallRate),"Effectuez l’étape 1",IF($C2332="Yes","Use Step 2a) Weekly for employees on leave with pay",IF(OR(COUNT($D2332,E2332)&lt;&gt;2,overallRate=0),0,IF(revenueReduction&gt;0.3,MAX(IF($B2332="Oui - sans lien de dépendance",MIN(2258,E2332,$D2332)*overallRate,MIN(2258,E2332)*overallRate),ROUND(MAX(IF($B2332="Non - avec lien de dépendance",0,MIN((0.75*E2332),1694)),MIN(E2332,(0.75*$D2332),1694)),2)),IF($B2332="Non - avec lien de dépendance",MIN(1129,E2332,$D2332)*overallRate,MIN(2258,E2332)*overallRate)))))</f>
        <v>Effectuez l’étape 1</v>
      </c>
      <c r="H2332" s="68" t="str">
        <f>IF(ISTEXT(overallRate),"Effectuez l’étape 1",IF($C2332="Yes","Use Step 2a) Weekly for employees on leave with pay",IF(OR(COUNT($D2332,F2332)&lt;&gt;2,overallRate=0),0,IF(revenueReduction&gt;0.3,MAX(IF($B2332="Oui - sans lien de dépendance",MIN(2258,F2332,$D2332)*overallRate,MIN(2258,F2332)*overallRate),ROUND(MAX(IF($B2332="Non - avec lien de dépendance",0,MIN((0.75*F2332),1694)),MIN(F2332,(0.75*$D2332),1694)),2)),IF($B2332="Non - avec lien de dépendance",MIN(1129,F2332,$D2332)*overallRate,MIN(2258,F2332)*overallRate)))))</f>
        <v>Effectuez l’étape 1</v>
      </c>
      <c r="I2332" s="3">
        <f t="shared" si="36"/>
        <v>0</v>
      </c>
    </row>
    <row r="2333" spans="7:9" x14ac:dyDescent="0.5">
      <c r="G2333" s="68" t="str">
        <f>IF(ISTEXT(overallRate),"Effectuez l’étape 1",IF($C2333="Yes","Use Step 2a) Weekly for employees on leave with pay",IF(OR(COUNT($D2333,E2333)&lt;&gt;2,overallRate=0),0,IF(revenueReduction&gt;0.3,MAX(IF($B2333="Oui - sans lien de dépendance",MIN(2258,E2333,$D2333)*overallRate,MIN(2258,E2333)*overallRate),ROUND(MAX(IF($B2333="Non - avec lien de dépendance",0,MIN((0.75*E2333),1694)),MIN(E2333,(0.75*$D2333),1694)),2)),IF($B2333="Non - avec lien de dépendance",MIN(1129,E2333,$D2333)*overallRate,MIN(2258,E2333)*overallRate)))))</f>
        <v>Effectuez l’étape 1</v>
      </c>
      <c r="H2333" s="68" t="str">
        <f>IF(ISTEXT(overallRate),"Effectuez l’étape 1",IF($C2333="Yes","Use Step 2a) Weekly for employees on leave with pay",IF(OR(COUNT($D2333,F2333)&lt;&gt;2,overallRate=0),0,IF(revenueReduction&gt;0.3,MAX(IF($B2333="Oui - sans lien de dépendance",MIN(2258,F2333,$D2333)*overallRate,MIN(2258,F2333)*overallRate),ROUND(MAX(IF($B2333="Non - avec lien de dépendance",0,MIN((0.75*F2333),1694)),MIN(F2333,(0.75*$D2333),1694)),2)),IF($B2333="Non - avec lien de dépendance",MIN(1129,F2333,$D2333)*overallRate,MIN(2258,F2333)*overallRate)))))</f>
        <v>Effectuez l’étape 1</v>
      </c>
      <c r="I2333" s="3">
        <f t="shared" si="36"/>
        <v>0</v>
      </c>
    </row>
    <row r="2334" spans="7:9" x14ac:dyDescent="0.5">
      <c r="G2334" s="68" t="str">
        <f>IF(ISTEXT(overallRate),"Effectuez l’étape 1",IF($C2334="Yes","Use Step 2a) Weekly for employees on leave with pay",IF(OR(COUNT($D2334,E2334)&lt;&gt;2,overallRate=0),0,IF(revenueReduction&gt;0.3,MAX(IF($B2334="Oui - sans lien de dépendance",MIN(2258,E2334,$D2334)*overallRate,MIN(2258,E2334)*overallRate),ROUND(MAX(IF($B2334="Non - avec lien de dépendance",0,MIN((0.75*E2334),1694)),MIN(E2334,(0.75*$D2334),1694)),2)),IF($B2334="Non - avec lien de dépendance",MIN(1129,E2334,$D2334)*overallRate,MIN(2258,E2334)*overallRate)))))</f>
        <v>Effectuez l’étape 1</v>
      </c>
      <c r="H2334" s="68" t="str">
        <f>IF(ISTEXT(overallRate),"Effectuez l’étape 1",IF($C2334="Yes","Use Step 2a) Weekly for employees on leave with pay",IF(OR(COUNT($D2334,F2334)&lt;&gt;2,overallRate=0),0,IF(revenueReduction&gt;0.3,MAX(IF($B2334="Oui - sans lien de dépendance",MIN(2258,F2334,$D2334)*overallRate,MIN(2258,F2334)*overallRate),ROUND(MAX(IF($B2334="Non - avec lien de dépendance",0,MIN((0.75*F2334),1694)),MIN(F2334,(0.75*$D2334),1694)),2)),IF($B2334="Non - avec lien de dépendance",MIN(1129,F2334,$D2334)*overallRate,MIN(2258,F2334)*overallRate)))))</f>
        <v>Effectuez l’étape 1</v>
      </c>
      <c r="I2334" s="3">
        <f t="shared" si="36"/>
        <v>0</v>
      </c>
    </row>
    <row r="2335" spans="7:9" x14ac:dyDescent="0.5">
      <c r="G2335" s="68" t="str">
        <f>IF(ISTEXT(overallRate),"Effectuez l’étape 1",IF($C2335="Yes","Use Step 2a) Weekly for employees on leave with pay",IF(OR(COUNT($D2335,E2335)&lt;&gt;2,overallRate=0),0,IF(revenueReduction&gt;0.3,MAX(IF($B2335="Oui - sans lien de dépendance",MIN(2258,E2335,$D2335)*overallRate,MIN(2258,E2335)*overallRate),ROUND(MAX(IF($B2335="Non - avec lien de dépendance",0,MIN((0.75*E2335),1694)),MIN(E2335,(0.75*$D2335),1694)),2)),IF($B2335="Non - avec lien de dépendance",MIN(1129,E2335,$D2335)*overallRate,MIN(2258,E2335)*overallRate)))))</f>
        <v>Effectuez l’étape 1</v>
      </c>
      <c r="H2335" s="68" t="str">
        <f>IF(ISTEXT(overallRate),"Effectuez l’étape 1",IF($C2335="Yes","Use Step 2a) Weekly for employees on leave with pay",IF(OR(COUNT($D2335,F2335)&lt;&gt;2,overallRate=0),0,IF(revenueReduction&gt;0.3,MAX(IF($B2335="Oui - sans lien de dépendance",MIN(2258,F2335,$D2335)*overallRate,MIN(2258,F2335)*overallRate),ROUND(MAX(IF($B2335="Non - avec lien de dépendance",0,MIN((0.75*F2335),1694)),MIN(F2335,(0.75*$D2335),1694)),2)),IF($B2335="Non - avec lien de dépendance",MIN(1129,F2335,$D2335)*overallRate,MIN(2258,F2335)*overallRate)))))</f>
        <v>Effectuez l’étape 1</v>
      </c>
      <c r="I2335" s="3">
        <f t="shared" si="36"/>
        <v>0</v>
      </c>
    </row>
    <row r="2336" spans="7:9" x14ac:dyDescent="0.5">
      <c r="G2336" s="68" t="str">
        <f>IF(ISTEXT(overallRate),"Effectuez l’étape 1",IF($C2336="Yes","Use Step 2a) Weekly for employees on leave with pay",IF(OR(COUNT($D2336,E2336)&lt;&gt;2,overallRate=0),0,IF(revenueReduction&gt;0.3,MAX(IF($B2336="Oui - sans lien de dépendance",MIN(2258,E2336,$D2336)*overallRate,MIN(2258,E2336)*overallRate),ROUND(MAX(IF($B2336="Non - avec lien de dépendance",0,MIN((0.75*E2336),1694)),MIN(E2336,(0.75*$D2336),1694)),2)),IF($B2336="Non - avec lien de dépendance",MIN(1129,E2336,$D2336)*overallRate,MIN(2258,E2336)*overallRate)))))</f>
        <v>Effectuez l’étape 1</v>
      </c>
      <c r="H2336" s="68" t="str">
        <f>IF(ISTEXT(overallRate),"Effectuez l’étape 1",IF($C2336="Yes","Use Step 2a) Weekly for employees on leave with pay",IF(OR(COUNT($D2336,F2336)&lt;&gt;2,overallRate=0),0,IF(revenueReduction&gt;0.3,MAX(IF($B2336="Oui - sans lien de dépendance",MIN(2258,F2336,$D2336)*overallRate,MIN(2258,F2336)*overallRate),ROUND(MAX(IF($B2336="Non - avec lien de dépendance",0,MIN((0.75*F2336),1694)),MIN(F2336,(0.75*$D2336),1694)),2)),IF($B2336="Non - avec lien de dépendance",MIN(1129,F2336,$D2336)*overallRate,MIN(2258,F2336)*overallRate)))))</f>
        <v>Effectuez l’étape 1</v>
      </c>
      <c r="I2336" s="3">
        <f t="shared" si="36"/>
        <v>0</v>
      </c>
    </row>
    <row r="2337" spans="7:9" x14ac:dyDescent="0.5">
      <c r="G2337" s="68" t="str">
        <f>IF(ISTEXT(overallRate),"Effectuez l’étape 1",IF($C2337="Yes","Use Step 2a) Weekly for employees on leave with pay",IF(OR(COUNT($D2337,E2337)&lt;&gt;2,overallRate=0),0,IF(revenueReduction&gt;0.3,MAX(IF($B2337="Oui - sans lien de dépendance",MIN(2258,E2337,$D2337)*overallRate,MIN(2258,E2337)*overallRate),ROUND(MAX(IF($B2337="Non - avec lien de dépendance",0,MIN((0.75*E2337),1694)),MIN(E2337,(0.75*$D2337),1694)),2)),IF($B2337="Non - avec lien de dépendance",MIN(1129,E2337,$D2337)*overallRate,MIN(2258,E2337)*overallRate)))))</f>
        <v>Effectuez l’étape 1</v>
      </c>
      <c r="H2337" s="68" t="str">
        <f>IF(ISTEXT(overallRate),"Effectuez l’étape 1",IF($C2337="Yes","Use Step 2a) Weekly for employees on leave with pay",IF(OR(COUNT($D2337,F2337)&lt;&gt;2,overallRate=0),0,IF(revenueReduction&gt;0.3,MAX(IF($B2337="Oui - sans lien de dépendance",MIN(2258,F2337,$D2337)*overallRate,MIN(2258,F2337)*overallRate),ROUND(MAX(IF($B2337="Non - avec lien de dépendance",0,MIN((0.75*F2337),1694)),MIN(F2337,(0.75*$D2337),1694)),2)),IF($B2337="Non - avec lien de dépendance",MIN(1129,F2337,$D2337)*overallRate,MIN(2258,F2337)*overallRate)))))</f>
        <v>Effectuez l’étape 1</v>
      </c>
      <c r="I2337" s="3">
        <f t="shared" si="36"/>
        <v>0</v>
      </c>
    </row>
    <row r="2338" spans="7:9" x14ac:dyDescent="0.5">
      <c r="G2338" s="68" t="str">
        <f>IF(ISTEXT(overallRate),"Effectuez l’étape 1",IF($C2338="Yes","Use Step 2a) Weekly for employees on leave with pay",IF(OR(COUNT($D2338,E2338)&lt;&gt;2,overallRate=0),0,IF(revenueReduction&gt;0.3,MAX(IF($B2338="Oui - sans lien de dépendance",MIN(2258,E2338,$D2338)*overallRate,MIN(2258,E2338)*overallRate),ROUND(MAX(IF($B2338="Non - avec lien de dépendance",0,MIN((0.75*E2338),1694)),MIN(E2338,(0.75*$D2338),1694)),2)),IF($B2338="Non - avec lien de dépendance",MIN(1129,E2338,$D2338)*overallRate,MIN(2258,E2338)*overallRate)))))</f>
        <v>Effectuez l’étape 1</v>
      </c>
      <c r="H2338" s="68" t="str">
        <f>IF(ISTEXT(overallRate),"Effectuez l’étape 1",IF($C2338="Yes","Use Step 2a) Weekly for employees on leave with pay",IF(OR(COUNT($D2338,F2338)&lt;&gt;2,overallRate=0),0,IF(revenueReduction&gt;0.3,MAX(IF($B2338="Oui - sans lien de dépendance",MIN(2258,F2338,$D2338)*overallRate,MIN(2258,F2338)*overallRate),ROUND(MAX(IF($B2338="Non - avec lien de dépendance",0,MIN((0.75*F2338),1694)),MIN(F2338,(0.75*$D2338),1694)),2)),IF($B2338="Non - avec lien de dépendance",MIN(1129,F2338,$D2338)*overallRate,MIN(2258,F2338)*overallRate)))))</f>
        <v>Effectuez l’étape 1</v>
      </c>
      <c r="I2338" s="3">
        <f t="shared" si="36"/>
        <v>0</v>
      </c>
    </row>
    <row r="2339" spans="7:9" x14ac:dyDescent="0.5">
      <c r="G2339" s="68" t="str">
        <f>IF(ISTEXT(overallRate),"Effectuez l’étape 1",IF($C2339="Yes","Use Step 2a) Weekly for employees on leave with pay",IF(OR(COUNT($D2339,E2339)&lt;&gt;2,overallRate=0),0,IF(revenueReduction&gt;0.3,MAX(IF($B2339="Oui - sans lien de dépendance",MIN(2258,E2339,$D2339)*overallRate,MIN(2258,E2339)*overallRate),ROUND(MAX(IF($B2339="Non - avec lien de dépendance",0,MIN((0.75*E2339),1694)),MIN(E2339,(0.75*$D2339),1694)),2)),IF($B2339="Non - avec lien de dépendance",MIN(1129,E2339,$D2339)*overallRate,MIN(2258,E2339)*overallRate)))))</f>
        <v>Effectuez l’étape 1</v>
      </c>
      <c r="H2339" s="68" t="str">
        <f>IF(ISTEXT(overallRate),"Effectuez l’étape 1",IF($C2339="Yes","Use Step 2a) Weekly for employees on leave with pay",IF(OR(COUNT($D2339,F2339)&lt;&gt;2,overallRate=0),0,IF(revenueReduction&gt;0.3,MAX(IF($B2339="Oui - sans lien de dépendance",MIN(2258,F2339,$D2339)*overallRate,MIN(2258,F2339)*overallRate),ROUND(MAX(IF($B2339="Non - avec lien de dépendance",0,MIN((0.75*F2339),1694)),MIN(F2339,(0.75*$D2339),1694)),2)),IF($B2339="Non - avec lien de dépendance",MIN(1129,F2339,$D2339)*overallRate,MIN(2258,F2339)*overallRate)))))</f>
        <v>Effectuez l’étape 1</v>
      </c>
      <c r="I2339" s="3">
        <f t="shared" si="36"/>
        <v>0</v>
      </c>
    </row>
    <row r="2340" spans="7:9" x14ac:dyDescent="0.5">
      <c r="G2340" s="68" t="str">
        <f>IF(ISTEXT(overallRate),"Effectuez l’étape 1",IF($C2340="Yes","Use Step 2a) Weekly for employees on leave with pay",IF(OR(COUNT($D2340,E2340)&lt;&gt;2,overallRate=0),0,IF(revenueReduction&gt;0.3,MAX(IF($B2340="Oui - sans lien de dépendance",MIN(2258,E2340,$D2340)*overallRate,MIN(2258,E2340)*overallRate),ROUND(MAX(IF($B2340="Non - avec lien de dépendance",0,MIN((0.75*E2340),1694)),MIN(E2340,(0.75*$D2340),1694)),2)),IF($B2340="Non - avec lien de dépendance",MIN(1129,E2340,$D2340)*overallRate,MIN(2258,E2340)*overallRate)))))</f>
        <v>Effectuez l’étape 1</v>
      </c>
      <c r="H2340" s="68" t="str">
        <f>IF(ISTEXT(overallRate),"Effectuez l’étape 1",IF($C2340="Yes","Use Step 2a) Weekly for employees on leave with pay",IF(OR(COUNT($D2340,F2340)&lt;&gt;2,overallRate=0),0,IF(revenueReduction&gt;0.3,MAX(IF($B2340="Oui - sans lien de dépendance",MIN(2258,F2340,$D2340)*overallRate,MIN(2258,F2340)*overallRate),ROUND(MAX(IF($B2340="Non - avec lien de dépendance",0,MIN((0.75*F2340),1694)),MIN(F2340,(0.75*$D2340),1694)),2)),IF($B2340="Non - avec lien de dépendance",MIN(1129,F2340,$D2340)*overallRate,MIN(2258,F2340)*overallRate)))))</f>
        <v>Effectuez l’étape 1</v>
      </c>
      <c r="I2340" s="3">
        <f t="shared" si="36"/>
        <v>0</v>
      </c>
    </row>
    <row r="2341" spans="7:9" x14ac:dyDescent="0.5">
      <c r="G2341" s="68" t="str">
        <f>IF(ISTEXT(overallRate),"Effectuez l’étape 1",IF($C2341="Yes","Use Step 2a) Weekly for employees on leave with pay",IF(OR(COUNT($D2341,E2341)&lt;&gt;2,overallRate=0),0,IF(revenueReduction&gt;0.3,MAX(IF($B2341="Oui - sans lien de dépendance",MIN(2258,E2341,$D2341)*overallRate,MIN(2258,E2341)*overallRate),ROUND(MAX(IF($B2341="Non - avec lien de dépendance",0,MIN((0.75*E2341),1694)),MIN(E2341,(0.75*$D2341),1694)),2)),IF($B2341="Non - avec lien de dépendance",MIN(1129,E2341,$D2341)*overallRate,MIN(2258,E2341)*overallRate)))))</f>
        <v>Effectuez l’étape 1</v>
      </c>
      <c r="H2341" s="68" t="str">
        <f>IF(ISTEXT(overallRate),"Effectuez l’étape 1",IF($C2341="Yes","Use Step 2a) Weekly for employees on leave with pay",IF(OR(COUNT($D2341,F2341)&lt;&gt;2,overallRate=0),0,IF(revenueReduction&gt;0.3,MAX(IF($B2341="Oui - sans lien de dépendance",MIN(2258,F2341,$D2341)*overallRate,MIN(2258,F2341)*overallRate),ROUND(MAX(IF($B2341="Non - avec lien de dépendance",0,MIN((0.75*F2341),1694)),MIN(F2341,(0.75*$D2341),1694)),2)),IF($B2341="Non - avec lien de dépendance",MIN(1129,F2341,$D2341)*overallRate,MIN(2258,F2341)*overallRate)))))</f>
        <v>Effectuez l’étape 1</v>
      </c>
      <c r="I2341" s="3">
        <f t="shared" si="36"/>
        <v>0</v>
      </c>
    </row>
    <row r="2342" spans="7:9" x14ac:dyDescent="0.5">
      <c r="G2342" s="68" t="str">
        <f>IF(ISTEXT(overallRate),"Effectuez l’étape 1",IF($C2342="Yes","Use Step 2a) Weekly for employees on leave with pay",IF(OR(COUNT($D2342,E2342)&lt;&gt;2,overallRate=0),0,IF(revenueReduction&gt;0.3,MAX(IF($B2342="Oui - sans lien de dépendance",MIN(2258,E2342,$D2342)*overallRate,MIN(2258,E2342)*overallRate),ROUND(MAX(IF($B2342="Non - avec lien de dépendance",0,MIN((0.75*E2342),1694)),MIN(E2342,(0.75*$D2342),1694)),2)),IF($B2342="Non - avec lien de dépendance",MIN(1129,E2342,$D2342)*overallRate,MIN(2258,E2342)*overallRate)))))</f>
        <v>Effectuez l’étape 1</v>
      </c>
      <c r="H2342" s="68" t="str">
        <f>IF(ISTEXT(overallRate),"Effectuez l’étape 1",IF($C2342="Yes","Use Step 2a) Weekly for employees on leave with pay",IF(OR(COUNT($D2342,F2342)&lt;&gt;2,overallRate=0),0,IF(revenueReduction&gt;0.3,MAX(IF($B2342="Oui - sans lien de dépendance",MIN(2258,F2342,$D2342)*overallRate,MIN(2258,F2342)*overallRate),ROUND(MAX(IF($B2342="Non - avec lien de dépendance",0,MIN((0.75*F2342),1694)),MIN(F2342,(0.75*$D2342),1694)),2)),IF($B2342="Non - avec lien de dépendance",MIN(1129,F2342,$D2342)*overallRate,MIN(2258,F2342)*overallRate)))))</f>
        <v>Effectuez l’étape 1</v>
      </c>
      <c r="I2342" s="3">
        <f t="shared" si="36"/>
        <v>0</v>
      </c>
    </row>
    <row r="2343" spans="7:9" x14ac:dyDescent="0.5">
      <c r="G2343" s="68" t="str">
        <f>IF(ISTEXT(overallRate),"Effectuez l’étape 1",IF($C2343="Yes","Use Step 2a) Weekly for employees on leave with pay",IF(OR(COUNT($D2343,E2343)&lt;&gt;2,overallRate=0),0,IF(revenueReduction&gt;0.3,MAX(IF($B2343="Oui - sans lien de dépendance",MIN(2258,E2343,$D2343)*overallRate,MIN(2258,E2343)*overallRate),ROUND(MAX(IF($B2343="Non - avec lien de dépendance",0,MIN((0.75*E2343),1694)),MIN(E2343,(0.75*$D2343),1694)),2)),IF($B2343="Non - avec lien de dépendance",MIN(1129,E2343,$D2343)*overallRate,MIN(2258,E2343)*overallRate)))))</f>
        <v>Effectuez l’étape 1</v>
      </c>
      <c r="H2343" s="68" t="str">
        <f>IF(ISTEXT(overallRate),"Effectuez l’étape 1",IF($C2343="Yes","Use Step 2a) Weekly for employees on leave with pay",IF(OR(COUNT($D2343,F2343)&lt;&gt;2,overallRate=0),0,IF(revenueReduction&gt;0.3,MAX(IF($B2343="Oui - sans lien de dépendance",MIN(2258,F2343,$D2343)*overallRate,MIN(2258,F2343)*overallRate),ROUND(MAX(IF($B2343="Non - avec lien de dépendance",0,MIN((0.75*F2343),1694)),MIN(F2343,(0.75*$D2343),1694)),2)),IF($B2343="Non - avec lien de dépendance",MIN(1129,F2343,$D2343)*overallRate,MIN(2258,F2343)*overallRate)))))</f>
        <v>Effectuez l’étape 1</v>
      </c>
      <c r="I2343" s="3">
        <f t="shared" si="36"/>
        <v>0</v>
      </c>
    </row>
    <row r="2344" spans="7:9" x14ac:dyDescent="0.5">
      <c r="G2344" s="68" t="str">
        <f>IF(ISTEXT(overallRate),"Effectuez l’étape 1",IF($C2344="Yes","Use Step 2a) Weekly for employees on leave with pay",IF(OR(COUNT($D2344,E2344)&lt;&gt;2,overallRate=0),0,IF(revenueReduction&gt;0.3,MAX(IF($B2344="Oui - sans lien de dépendance",MIN(2258,E2344,$D2344)*overallRate,MIN(2258,E2344)*overallRate),ROUND(MAX(IF($B2344="Non - avec lien de dépendance",0,MIN((0.75*E2344),1694)),MIN(E2344,(0.75*$D2344),1694)),2)),IF($B2344="Non - avec lien de dépendance",MIN(1129,E2344,$D2344)*overallRate,MIN(2258,E2344)*overallRate)))))</f>
        <v>Effectuez l’étape 1</v>
      </c>
      <c r="H2344" s="68" t="str">
        <f>IF(ISTEXT(overallRate),"Effectuez l’étape 1",IF($C2344="Yes","Use Step 2a) Weekly for employees on leave with pay",IF(OR(COUNT($D2344,F2344)&lt;&gt;2,overallRate=0),0,IF(revenueReduction&gt;0.3,MAX(IF($B2344="Oui - sans lien de dépendance",MIN(2258,F2344,$D2344)*overallRate,MIN(2258,F2344)*overallRate),ROUND(MAX(IF($B2344="Non - avec lien de dépendance",0,MIN((0.75*F2344),1694)),MIN(F2344,(0.75*$D2344),1694)),2)),IF($B2344="Non - avec lien de dépendance",MIN(1129,F2344,$D2344)*overallRate,MIN(2258,F2344)*overallRate)))))</f>
        <v>Effectuez l’étape 1</v>
      </c>
      <c r="I2344" s="3">
        <f t="shared" si="36"/>
        <v>0</v>
      </c>
    </row>
    <row r="2345" spans="7:9" x14ac:dyDescent="0.5">
      <c r="G2345" s="68" t="str">
        <f>IF(ISTEXT(overallRate),"Effectuez l’étape 1",IF($C2345="Yes","Use Step 2a) Weekly for employees on leave with pay",IF(OR(COUNT($D2345,E2345)&lt;&gt;2,overallRate=0),0,IF(revenueReduction&gt;0.3,MAX(IF($B2345="Oui - sans lien de dépendance",MIN(2258,E2345,$D2345)*overallRate,MIN(2258,E2345)*overallRate),ROUND(MAX(IF($B2345="Non - avec lien de dépendance",0,MIN((0.75*E2345),1694)),MIN(E2345,(0.75*$D2345),1694)),2)),IF($B2345="Non - avec lien de dépendance",MIN(1129,E2345,$D2345)*overallRate,MIN(2258,E2345)*overallRate)))))</f>
        <v>Effectuez l’étape 1</v>
      </c>
      <c r="H2345" s="68" t="str">
        <f>IF(ISTEXT(overallRate),"Effectuez l’étape 1",IF($C2345="Yes","Use Step 2a) Weekly for employees on leave with pay",IF(OR(COUNT($D2345,F2345)&lt;&gt;2,overallRate=0),0,IF(revenueReduction&gt;0.3,MAX(IF($B2345="Oui - sans lien de dépendance",MIN(2258,F2345,$D2345)*overallRate,MIN(2258,F2345)*overallRate),ROUND(MAX(IF($B2345="Non - avec lien de dépendance",0,MIN((0.75*F2345),1694)),MIN(F2345,(0.75*$D2345),1694)),2)),IF($B2345="Non - avec lien de dépendance",MIN(1129,F2345,$D2345)*overallRate,MIN(2258,F2345)*overallRate)))))</f>
        <v>Effectuez l’étape 1</v>
      </c>
      <c r="I2345" s="3">
        <f t="shared" si="36"/>
        <v>0</v>
      </c>
    </row>
    <row r="2346" spans="7:9" x14ac:dyDescent="0.5">
      <c r="G2346" s="68" t="str">
        <f>IF(ISTEXT(overallRate),"Effectuez l’étape 1",IF($C2346="Yes","Use Step 2a) Weekly for employees on leave with pay",IF(OR(COUNT($D2346,E2346)&lt;&gt;2,overallRate=0),0,IF(revenueReduction&gt;0.3,MAX(IF($B2346="Oui - sans lien de dépendance",MIN(2258,E2346,$D2346)*overallRate,MIN(2258,E2346)*overallRate),ROUND(MAX(IF($B2346="Non - avec lien de dépendance",0,MIN((0.75*E2346),1694)),MIN(E2346,(0.75*$D2346),1694)),2)),IF($B2346="Non - avec lien de dépendance",MIN(1129,E2346,$D2346)*overallRate,MIN(2258,E2346)*overallRate)))))</f>
        <v>Effectuez l’étape 1</v>
      </c>
      <c r="H2346" s="68" t="str">
        <f>IF(ISTEXT(overallRate),"Effectuez l’étape 1",IF($C2346="Yes","Use Step 2a) Weekly for employees on leave with pay",IF(OR(COUNT($D2346,F2346)&lt;&gt;2,overallRate=0),0,IF(revenueReduction&gt;0.3,MAX(IF($B2346="Oui - sans lien de dépendance",MIN(2258,F2346,$D2346)*overallRate,MIN(2258,F2346)*overallRate),ROUND(MAX(IF($B2346="Non - avec lien de dépendance",0,MIN((0.75*F2346),1694)),MIN(F2346,(0.75*$D2346),1694)),2)),IF($B2346="Non - avec lien de dépendance",MIN(1129,F2346,$D2346)*overallRate,MIN(2258,F2346)*overallRate)))))</f>
        <v>Effectuez l’étape 1</v>
      </c>
      <c r="I2346" s="3">
        <f t="shared" si="36"/>
        <v>0</v>
      </c>
    </row>
    <row r="2347" spans="7:9" x14ac:dyDescent="0.5">
      <c r="G2347" s="68" t="str">
        <f>IF(ISTEXT(overallRate),"Effectuez l’étape 1",IF($C2347="Yes","Use Step 2a) Weekly for employees on leave with pay",IF(OR(COUNT($D2347,E2347)&lt;&gt;2,overallRate=0),0,IF(revenueReduction&gt;0.3,MAX(IF($B2347="Oui - sans lien de dépendance",MIN(2258,E2347,$D2347)*overallRate,MIN(2258,E2347)*overallRate),ROUND(MAX(IF($B2347="Non - avec lien de dépendance",0,MIN((0.75*E2347),1694)),MIN(E2347,(0.75*$D2347),1694)),2)),IF($B2347="Non - avec lien de dépendance",MIN(1129,E2347,$D2347)*overallRate,MIN(2258,E2347)*overallRate)))))</f>
        <v>Effectuez l’étape 1</v>
      </c>
      <c r="H2347" s="68" t="str">
        <f>IF(ISTEXT(overallRate),"Effectuez l’étape 1",IF($C2347="Yes","Use Step 2a) Weekly for employees on leave with pay",IF(OR(COUNT($D2347,F2347)&lt;&gt;2,overallRate=0),0,IF(revenueReduction&gt;0.3,MAX(IF($B2347="Oui - sans lien de dépendance",MIN(2258,F2347,$D2347)*overallRate,MIN(2258,F2347)*overallRate),ROUND(MAX(IF($B2347="Non - avec lien de dépendance",0,MIN((0.75*F2347),1694)),MIN(F2347,(0.75*$D2347),1694)),2)),IF($B2347="Non - avec lien de dépendance",MIN(1129,F2347,$D2347)*overallRate,MIN(2258,F2347)*overallRate)))))</f>
        <v>Effectuez l’étape 1</v>
      </c>
      <c r="I2347" s="3">
        <f t="shared" si="36"/>
        <v>0</v>
      </c>
    </row>
    <row r="2348" spans="7:9" x14ac:dyDescent="0.5">
      <c r="G2348" s="68" t="str">
        <f>IF(ISTEXT(overallRate),"Effectuez l’étape 1",IF($C2348="Yes","Use Step 2a) Weekly for employees on leave with pay",IF(OR(COUNT($D2348,E2348)&lt;&gt;2,overallRate=0),0,IF(revenueReduction&gt;0.3,MAX(IF($B2348="Oui - sans lien de dépendance",MIN(2258,E2348,$D2348)*overallRate,MIN(2258,E2348)*overallRate),ROUND(MAX(IF($B2348="Non - avec lien de dépendance",0,MIN((0.75*E2348),1694)),MIN(E2348,(0.75*$D2348),1694)),2)),IF($B2348="Non - avec lien de dépendance",MIN(1129,E2348,$D2348)*overallRate,MIN(2258,E2348)*overallRate)))))</f>
        <v>Effectuez l’étape 1</v>
      </c>
      <c r="H2348" s="68" t="str">
        <f>IF(ISTEXT(overallRate),"Effectuez l’étape 1",IF($C2348="Yes","Use Step 2a) Weekly for employees on leave with pay",IF(OR(COUNT($D2348,F2348)&lt;&gt;2,overallRate=0),0,IF(revenueReduction&gt;0.3,MAX(IF($B2348="Oui - sans lien de dépendance",MIN(2258,F2348,$D2348)*overallRate,MIN(2258,F2348)*overallRate),ROUND(MAX(IF($B2348="Non - avec lien de dépendance",0,MIN((0.75*F2348),1694)),MIN(F2348,(0.75*$D2348),1694)),2)),IF($B2348="Non - avec lien de dépendance",MIN(1129,F2348,$D2348)*overallRate,MIN(2258,F2348)*overallRate)))))</f>
        <v>Effectuez l’étape 1</v>
      </c>
      <c r="I2348" s="3">
        <f t="shared" si="36"/>
        <v>0</v>
      </c>
    </row>
    <row r="2349" spans="7:9" x14ac:dyDescent="0.5">
      <c r="G2349" s="68" t="str">
        <f>IF(ISTEXT(overallRate),"Effectuez l’étape 1",IF($C2349="Yes","Use Step 2a) Weekly for employees on leave with pay",IF(OR(COUNT($D2349,E2349)&lt;&gt;2,overallRate=0),0,IF(revenueReduction&gt;0.3,MAX(IF($B2349="Oui - sans lien de dépendance",MIN(2258,E2349,$D2349)*overallRate,MIN(2258,E2349)*overallRate),ROUND(MAX(IF($B2349="Non - avec lien de dépendance",0,MIN((0.75*E2349),1694)),MIN(E2349,(0.75*$D2349),1694)),2)),IF($B2349="Non - avec lien de dépendance",MIN(1129,E2349,$D2349)*overallRate,MIN(2258,E2349)*overallRate)))))</f>
        <v>Effectuez l’étape 1</v>
      </c>
      <c r="H2349" s="68" t="str">
        <f>IF(ISTEXT(overallRate),"Effectuez l’étape 1",IF($C2349="Yes","Use Step 2a) Weekly for employees on leave with pay",IF(OR(COUNT($D2349,F2349)&lt;&gt;2,overallRate=0),0,IF(revenueReduction&gt;0.3,MAX(IF($B2349="Oui - sans lien de dépendance",MIN(2258,F2349,$D2349)*overallRate,MIN(2258,F2349)*overallRate),ROUND(MAX(IF($B2349="Non - avec lien de dépendance",0,MIN((0.75*F2349),1694)),MIN(F2349,(0.75*$D2349),1694)),2)),IF($B2349="Non - avec lien de dépendance",MIN(1129,F2349,$D2349)*overallRate,MIN(2258,F2349)*overallRate)))))</f>
        <v>Effectuez l’étape 1</v>
      </c>
      <c r="I2349" s="3">
        <f t="shared" si="36"/>
        <v>0</v>
      </c>
    </row>
    <row r="2350" spans="7:9" x14ac:dyDescent="0.5">
      <c r="G2350" s="68" t="str">
        <f>IF(ISTEXT(overallRate),"Effectuez l’étape 1",IF($C2350="Yes","Use Step 2a) Weekly for employees on leave with pay",IF(OR(COUNT($D2350,E2350)&lt;&gt;2,overallRate=0),0,IF(revenueReduction&gt;0.3,MAX(IF($B2350="Oui - sans lien de dépendance",MIN(2258,E2350,$D2350)*overallRate,MIN(2258,E2350)*overallRate),ROUND(MAX(IF($B2350="Non - avec lien de dépendance",0,MIN((0.75*E2350),1694)),MIN(E2350,(0.75*$D2350),1694)),2)),IF($B2350="Non - avec lien de dépendance",MIN(1129,E2350,$D2350)*overallRate,MIN(2258,E2350)*overallRate)))))</f>
        <v>Effectuez l’étape 1</v>
      </c>
      <c r="H2350" s="68" t="str">
        <f>IF(ISTEXT(overallRate),"Effectuez l’étape 1",IF($C2350="Yes","Use Step 2a) Weekly for employees on leave with pay",IF(OR(COUNT($D2350,F2350)&lt;&gt;2,overallRate=0),0,IF(revenueReduction&gt;0.3,MAX(IF($B2350="Oui - sans lien de dépendance",MIN(2258,F2350,$D2350)*overallRate,MIN(2258,F2350)*overallRate),ROUND(MAX(IF($B2350="Non - avec lien de dépendance",0,MIN((0.75*F2350),1694)),MIN(F2350,(0.75*$D2350),1694)),2)),IF($B2350="Non - avec lien de dépendance",MIN(1129,F2350,$D2350)*overallRate,MIN(2258,F2350)*overallRate)))))</f>
        <v>Effectuez l’étape 1</v>
      </c>
      <c r="I2350" s="3">
        <f t="shared" si="36"/>
        <v>0</v>
      </c>
    </row>
    <row r="2351" spans="7:9" x14ac:dyDescent="0.5">
      <c r="G2351" s="68" t="str">
        <f>IF(ISTEXT(overallRate),"Effectuez l’étape 1",IF($C2351="Yes","Use Step 2a) Weekly for employees on leave with pay",IF(OR(COUNT($D2351,E2351)&lt;&gt;2,overallRate=0),0,IF(revenueReduction&gt;0.3,MAX(IF($B2351="Oui - sans lien de dépendance",MIN(2258,E2351,$D2351)*overallRate,MIN(2258,E2351)*overallRate),ROUND(MAX(IF($B2351="Non - avec lien de dépendance",0,MIN((0.75*E2351),1694)),MIN(E2351,(0.75*$D2351),1694)),2)),IF($B2351="Non - avec lien de dépendance",MIN(1129,E2351,$D2351)*overallRate,MIN(2258,E2351)*overallRate)))))</f>
        <v>Effectuez l’étape 1</v>
      </c>
      <c r="H2351" s="68" t="str">
        <f>IF(ISTEXT(overallRate),"Effectuez l’étape 1",IF($C2351="Yes","Use Step 2a) Weekly for employees on leave with pay",IF(OR(COUNT($D2351,F2351)&lt;&gt;2,overallRate=0),0,IF(revenueReduction&gt;0.3,MAX(IF($B2351="Oui - sans lien de dépendance",MIN(2258,F2351,$D2351)*overallRate,MIN(2258,F2351)*overallRate),ROUND(MAX(IF($B2351="Non - avec lien de dépendance",0,MIN((0.75*F2351),1694)),MIN(F2351,(0.75*$D2351),1694)),2)),IF($B2351="Non - avec lien de dépendance",MIN(1129,F2351,$D2351)*overallRate,MIN(2258,F2351)*overallRate)))))</f>
        <v>Effectuez l’étape 1</v>
      </c>
      <c r="I2351" s="3">
        <f t="shared" si="36"/>
        <v>0</v>
      </c>
    </row>
    <row r="2352" spans="7:9" x14ac:dyDescent="0.5">
      <c r="G2352" s="68" t="str">
        <f>IF(ISTEXT(overallRate),"Effectuez l’étape 1",IF($C2352="Yes","Use Step 2a) Weekly for employees on leave with pay",IF(OR(COUNT($D2352,E2352)&lt;&gt;2,overallRate=0),0,IF(revenueReduction&gt;0.3,MAX(IF($B2352="Oui - sans lien de dépendance",MIN(2258,E2352,$D2352)*overallRate,MIN(2258,E2352)*overallRate),ROUND(MAX(IF($B2352="Non - avec lien de dépendance",0,MIN((0.75*E2352),1694)),MIN(E2352,(0.75*$D2352),1694)),2)),IF($B2352="Non - avec lien de dépendance",MIN(1129,E2352,$D2352)*overallRate,MIN(2258,E2352)*overallRate)))))</f>
        <v>Effectuez l’étape 1</v>
      </c>
      <c r="H2352" s="68" t="str">
        <f>IF(ISTEXT(overallRate),"Effectuez l’étape 1",IF($C2352="Yes","Use Step 2a) Weekly for employees on leave with pay",IF(OR(COUNT($D2352,F2352)&lt;&gt;2,overallRate=0),0,IF(revenueReduction&gt;0.3,MAX(IF($B2352="Oui - sans lien de dépendance",MIN(2258,F2352,$D2352)*overallRate,MIN(2258,F2352)*overallRate),ROUND(MAX(IF($B2352="Non - avec lien de dépendance",0,MIN((0.75*F2352),1694)),MIN(F2352,(0.75*$D2352),1694)),2)),IF($B2352="Non - avec lien de dépendance",MIN(1129,F2352,$D2352)*overallRate,MIN(2258,F2352)*overallRate)))))</f>
        <v>Effectuez l’étape 1</v>
      </c>
      <c r="I2352" s="3">
        <f t="shared" si="36"/>
        <v>0</v>
      </c>
    </row>
    <row r="2353" spans="7:9" x14ac:dyDescent="0.5">
      <c r="G2353" s="68" t="str">
        <f>IF(ISTEXT(overallRate),"Effectuez l’étape 1",IF($C2353="Yes","Use Step 2a) Weekly for employees on leave with pay",IF(OR(COUNT($D2353,E2353)&lt;&gt;2,overallRate=0),0,IF(revenueReduction&gt;0.3,MAX(IF($B2353="Oui - sans lien de dépendance",MIN(2258,E2353,$D2353)*overallRate,MIN(2258,E2353)*overallRate),ROUND(MAX(IF($B2353="Non - avec lien de dépendance",0,MIN((0.75*E2353),1694)),MIN(E2353,(0.75*$D2353),1694)),2)),IF($B2353="Non - avec lien de dépendance",MIN(1129,E2353,$D2353)*overallRate,MIN(2258,E2353)*overallRate)))))</f>
        <v>Effectuez l’étape 1</v>
      </c>
      <c r="H2353" s="68" t="str">
        <f>IF(ISTEXT(overallRate),"Effectuez l’étape 1",IF($C2353="Yes","Use Step 2a) Weekly for employees on leave with pay",IF(OR(COUNT($D2353,F2353)&lt;&gt;2,overallRate=0),0,IF(revenueReduction&gt;0.3,MAX(IF($B2353="Oui - sans lien de dépendance",MIN(2258,F2353,$D2353)*overallRate,MIN(2258,F2353)*overallRate),ROUND(MAX(IF($B2353="Non - avec lien de dépendance",0,MIN((0.75*F2353),1694)),MIN(F2353,(0.75*$D2353),1694)),2)),IF($B2353="Non - avec lien de dépendance",MIN(1129,F2353,$D2353)*overallRate,MIN(2258,F2353)*overallRate)))))</f>
        <v>Effectuez l’étape 1</v>
      </c>
      <c r="I2353" s="3">
        <f t="shared" si="36"/>
        <v>0</v>
      </c>
    </row>
    <row r="2354" spans="7:9" x14ac:dyDescent="0.5">
      <c r="G2354" s="68" t="str">
        <f>IF(ISTEXT(overallRate),"Effectuez l’étape 1",IF($C2354="Yes","Use Step 2a) Weekly for employees on leave with pay",IF(OR(COUNT($D2354,E2354)&lt;&gt;2,overallRate=0),0,IF(revenueReduction&gt;0.3,MAX(IF($B2354="Oui - sans lien de dépendance",MIN(2258,E2354,$D2354)*overallRate,MIN(2258,E2354)*overallRate),ROUND(MAX(IF($B2354="Non - avec lien de dépendance",0,MIN((0.75*E2354),1694)),MIN(E2354,(0.75*$D2354),1694)),2)),IF($B2354="Non - avec lien de dépendance",MIN(1129,E2354,$D2354)*overallRate,MIN(2258,E2354)*overallRate)))))</f>
        <v>Effectuez l’étape 1</v>
      </c>
      <c r="H2354" s="68" t="str">
        <f>IF(ISTEXT(overallRate),"Effectuez l’étape 1",IF($C2354="Yes","Use Step 2a) Weekly for employees on leave with pay",IF(OR(COUNT($D2354,F2354)&lt;&gt;2,overallRate=0),0,IF(revenueReduction&gt;0.3,MAX(IF($B2354="Oui - sans lien de dépendance",MIN(2258,F2354,$D2354)*overallRate,MIN(2258,F2354)*overallRate),ROUND(MAX(IF($B2354="Non - avec lien de dépendance",0,MIN((0.75*F2354),1694)),MIN(F2354,(0.75*$D2354),1694)),2)),IF($B2354="Non - avec lien de dépendance",MIN(1129,F2354,$D2354)*overallRate,MIN(2258,F2354)*overallRate)))))</f>
        <v>Effectuez l’étape 1</v>
      </c>
      <c r="I2354" s="3">
        <f t="shared" si="36"/>
        <v>0</v>
      </c>
    </row>
    <row r="2355" spans="7:9" x14ac:dyDescent="0.5">
      <c r="G2355" s="68" t="str">
        <f>IF(ISTEXT(overallRate),"Effectuez l’étape 1",IF($C2355="Yes","Use Step 2a) Weekly for employees on leave with pay",IF(OR(COUNT($D2355,E2355)&lt;&gt;2,overallRate=0),0,IF(revenueReduction&gt;0.3,MAX(IF($B2355="Oui - sans lien de dépendance",MIN(2258,E2355,$D2355)*overallRate,MIN(2258,E2355)*overallRate),ROUND(MAX(IF($B2355="Non - avec lien de dépendance",0,MIN((0.75*E2355),1694)),MIN(E2355,(0.75*$D2355),1694)),2)),IF($B2355="Non - avec lien de dépendance",MIN(1129,E2355,$D2355)*overallRate,MIN(2258,E2355)*overallRate)))))</f>
        <v>Effectuez l’étape 1</v>
      </c>
      <c r="H2355" s="68" t="str">
        <f>IF(ISTEXT(overallRate),"Effectuez l’étape 1",IF($C2355="Yes","Use Step 2a) Weekly for employees on leave with pay",IF(OR(COUNT($D2355,F2355)&lt;&gt;2,overallRate=0),0,IF(revenueReduction&gt;0.3,MAX(IF($B2355="Oui - sans lien de dépendance",MIN(2258,F2355,$D2355)*overallRate,MIN(2258,F2355)*overallRate),ROUND(MAX(IF($B2355="Non - avec lien de dépendance",0,MIN((0.75*F2355),1694)),MIN(F2355,(0.75*$D2355),1694)),2)),IF($B2355="Non - avec lien de dépendance",MIN(1129,F2355,$D2355)*overallRate,MIN(2258,F2355)*overallRate)))))</f>
        <v>Effectuez l’étape 1</v>
      </c>
      <c r="I2355" s="3">
        <f t="shared" si="36"/>
        <v>0</v>
      </c>
    </row>
    <row r="2356" spans="7:9" x14ac:dyDescent="0.5">
      <c r="G2356" s="68" t="str">
        <f>IF(ISTEXT(overallRate),"Effectuez l’étape 1",IF($C2356="Yes","Use Step 2a) Weekly for employees on leave with pay",IF(OR(COUNT($D2356,E2356)&lt;&gt;2,overallRate=0),0,IF(revenueReduction&gt;0.3,MAX(IF($B2356="Oui - sans lien de dépendance",MIN(2258,E2356,$D2356)*overallRate,MIN(2258,E2356)*overallRate),ROUND(MAX(IF($B2356="Non - avec lien de dépendance",0,MIN((0.75*E2356),1694)),MIN(E2356,(0.75*$D2356),1694)),2)),IF($B2356="Non - avec lien de dépendance",MIN(1129,E2356,$D2356)*overallRate,MIN(2258,E2356)*overallRate)))))</f>
        <v>Effectuez l’étape 1</v>
      </c>
      <c r="H2356" s="68" t="str">
        <f>IF(ISTEXT(overallRate),"Effectuez l’étape 1",IF($C2356="Yes","Use Step 2a) Weekly for employees on leave with pay",IF(OR(COUNT($D2356,F2356)&lt;&gt;2,overallRate=0),0,IF(revenueReduction&gt;0.3,MAX(IF($B2356="Oui - sans lien de dépendance",MIN(2258,F2356,$D2356)*overallRate,MIN(2258,F2356)*overallRate),ROUND(MAX(IF($B2356="Non - avec lien de dépendance",0,MIN((0.75*F2356),1694)),MIN(F2356,(0.75*$D2356),1694)),2)),IF($B2356="Non - avec lien de dépendance",MIN(1129,F2356,$D2356)*overallRate,MIN(2258,F2356)*overallRate)))))</f>
        <v>Effectuez l’étape 1</v>
      </c>
      <c r="I2356" s="3">
        <f t="shared" si="36"/>
        <v>0</v>
      </c>
    </row>
    <row r="2357" spans="7:9" x14ac:dyDescent="0.5">
      <c r="G2357" s="68" t="str">
        <f>IF(ISTEXT(overallRate),"Effectuez l’étape 1",IF($C2357="Yes","Use Step 2a) Weekly for employees on leave with pay",IF(OR(COUNT($D2357,E2357)&lt;&gt;2,overallRate=0),0,IF(revenueReduction&gt;0.3,MAX(IF($B2357="Oui - sans lien de dépendance",MIN(2258,E2357,$D2357)*overallRate,MIN(2258,E2357)*overallRate),ROUND(MAX(IF($B2357="Non - avec lien de dépendance",0,MIN((0.75*E2357),1694)),MIN(E2357,(0.75*$D2357),1694)),2)),IF($B2357="Non - avec lien de dépendance",MIN(1129,E2357,$D2357)*overallRate,MIN(2258,E2357)*overallRate)))))</f>
        <v>Effectuez l’étape 1</v>
      </c>
      <c r="H2357" s="68" t="str">
        <f>IF(ISTEXT(overallRate),"Effectuez l’étape 1",IF($C2357="Yes","Use Step 2a) Weekly for employees on leave with pay",IF(OR(COUNT($D2357,F2357)&lt;&gt;2,overallRate=0),0,IF(revenueReduction&gt;0.3,MAX(IF($B2357="Oui - sans lien de dépendance",MIN(2258,F2357,$D2357)*overallRate,MIN(2258,F2357)*overallRate),ROUND(MAX(IF($B2357="Non - avec lien de dépendance",0,MIN((0.75*F2357),1694)),MIN(F2357,(0.75*$D2357),1694)),2)),IF($B2357="Non - avec lien de dépendance",MIN(1129,F2357,$D2357)*overallRate,MIN(2258,F2357)*overallRate)))))</f>
        <v>Effectuez l’étape 1</v>
      </c>
      <c r="I2357" s="3">
        <f t="shared" si="36"/>
        <v>0</v>
      </c>
    </row>
    <row r="2358" spans="7:9" x14ac:dyDescent="0.5">
      <c r="G2358" s="68" t="str">
        <f>IF(ISTEXT(overallRate),"Effectuez l’étape 1",IF($C2358="Yes","Use Step 2a) Weekly for employees on leave with pay",IF(OR(COUNT($D2358,E2358)&lt;&gt;2,overallRate=0),0,IF(revenueReduction&gt;0.3,MAX(IF($B2358="Oui - sans lien de dépendance",MIN(2258,E2358,$D2358)*overallRate,MIN(2258,E2358)*overallRate),ROUND(MAX(IF($B2358="Non - avec lien de dépendance",0,MIN((0.75*E2358),1694)),MIN(E2358,(0.75*$D2358),1694)),2)),IF($B2358="Non - avec lien de dépendance",MIN(1129,E2358,$D2358)*overallRate,MIN(2258,E2358)*overallRate)))))</f>
        <v>Effectuez l’étape 1</v>
      </c>
      <c r="H2358" s="68" t="str">
        <f>IF(ISTEXT(overallRate),"Effectuez l’étape 1",IF($C2358="Yes","Use Step 2a) Weekly for employees on leave with pay",IF(OR(COUNT($D2358,F2358)&lt;&gt;2,overallRate=0),0,IF(revenueReduction&gt;0.3,MAX(IF($B2358="Oui - sans lien de dépendance",MIN(2258,F2358,$D2358)*overallRate,MIN(2258,F2358)*overallRate),ROUND(MAX(IF($B2358="Non - avec lien de dépendance",0,MIN((0.75*F2358),1694)),MIN(F2358,(0.75*$D2358),1694)),2)),IF($B2358="Non - avec lien de dépendance",MIN(1129,F2358,$D2358)*overallRate,MIN(2258,F2358)*overallRate)))))</f>
        <v>Effectuez l’étape 1</v>
      </c>
      <c r="I2358" s="3">
        <f t="shared" si="36"/>
        <v>0</v>
      </c>
    </row>
    <row r="2359" spans="7:9" x14ac:dyDescent="0.5">
      <c r="G2359" s="68" t="str">
        <f>IF(ISTEXT(overallRate),"Effectuez l’étape 1",IF($C2359="Yes","Use Step 2a) Weekly for employees on leave with pay",IF(OR(COUNT($D2359,E2359)&lt;&gt;2,overallRate=0),0,IF(revenueReduction&gt;0.3,MAX(IF($B2359="Oui - sans lien de dépendance",MIN(2258,E2359,$D2359)*overallRate,MIN(2258,E2359)*overallRate),ROUND(MAX(IF($B2359="Non - avec lien de dépendance",0,MIN((0.75*E2359),1694)),MIN(E2359,(0.75*$D2359),1694)),2)),IF($B2359="Non - avec lien de dépendance",MIN(1129,E2359,$D2359)*overallRate,MIN(2258,E2359)*overallRate)))))</f>
        <v>Effectuez l’étape 1</v>
      </c>
      <c r="H2359" s="68" t="str">
        <f>IF(ISTEXT(overallRate),"Effectuez l’étape 1",IF($C2359="Yes","Use Step 2a) Weekly for employees on leave with pay",IF(OR(COUNT($D2359,F2359)&lt;&gt;2,overallRate=0),0,IF(revenueReduction&gt;0.3,MAX(IF($B2359="Oui - sans lien de dépendance",MIN(2258,F2359,$D2359)*overallRate,MIN(2258,F2359)*overallRate),ROUND(MAX(IF($B2359="Non - avec lien de dépendance",0,MIN((0.75*F2359),1694)),MIN(F2359,(0.75*$D2359),1694)),2)),IF($B2359="Non - avec lien de dépendance",MIN(1129,F2359,$D2359)*overallRate,MIN(2258,F2359)*overallRate)))))</f>
        <v>Effectuez l’étape 1</v>
      </c>
      <c r="I2359" s="3">
        <f t="shared" si="36"/>
        <v>0</v>
      </c>
    </row>
    <row r="2360" spans="7:9" x14ac:dyDescent="0.5">
      <c r="G2360" s="68" t="str">
        <f>IF(ISTEXT(overallRate),"Effectuez l’étape 1",IF($C2360="Yes","Use Step 2a) Weekly for employees on leave with pay",IF(OR(COUNT($D2360,E2360)&lt;&gt;2,overallRate=0),0,IF(revenueReduction&gt;0.3,MAX(IF($B2360="Oui - sans lien de dépendance",MIN(2258,E2360,$D2360)*overallRate,MIN(2258,E2360)*overallRate),ROUND(MAX(IF($B2360="Non - avec lien de dépendance",0,MIN((0.75*E2360),1694)),MIN(E2360,(0.75*$D2360),1694)),2)),IF($B2360="Non - avec lien de dépendance",MIN(1129,E2360,$D2360)*overallRate,MIN(2258,E2360)*overallRate)))))</f>
        <v>Effectuez l’étape 1</v>
      </c>
      <c r="H2360" s="68" t="str">
        <f>IF(ISTEXT(overallRate),"Effectuez l’étape 1",IF($C2360="Yes","Use Step 2a) Weekly for employees on leave with pay",IF(OR(COUNT($D2360,F2360)&lt;&gt;2,overallRate=0),0,IF(revenueReduction&gt;0.3,MAX(IF($B2360="Oui - sans lien de dépendance",MIN(2258,F2360,$D2360)*overallRate,MIN(2258,F2360)*overallRate),ROUND(MAX(IF($B2360="Non - avec lien de dépendance",0,MIN((0.75*F2360),1694)),MIN(F2360,(0.75*$D2360),1694)),2)),IF($B2360="Non - avec lien de dépendance",MIN(1129,F2360,$D2360)*overallRate,MIN(2258,F2360)*overallRate)))))</f>
        <v>Effectuez l’étape 1</v>
      </c>
      <c r="I2360" s="3">
        <f t="shared" si="36"/>
        <v>0</v>
      </c>
    </row>
    <row r="2361" spans="7:9" x14ac:dyDescent="0.5">
      <c r="G2361" s="68" t="str">
        <f>IF(ISTEXT(overallRate),"Effectuez l’étape 1",IF($C2361="Yes","Use Step 2a) Weekly for employees on leave with pay",IF(OR(COUNT($D2361,E2361)&lt;&gt;2,overallRate=0),0,IF(revenueReduction&gt;0.3,MAX(IF($B2361="Oui - sans lien de dépendance",MIN(2258,E2361,$D2361)*overallRate,MIN(2258,E2361)*overallRate),ROUND(MAX(IF($B2361="Non - avec lien de dépendance",0,MIN((0.75*E2361),1694)),MIN(E2361,(0.75*$D2361),1694)),2)),IF($B2361="Non - avec lien de dépendance",MIN(1129,E2361,$D2361)*overallRate,MIN(2258,E2361)*overallRate)))))</f>
        <v>Effectuez l’étape 1</v>
      </c>
      <c r="H2361" s="68" t="str">
        <f>IF(ISTEXT(overallRate),"Effectuez l’étape 1",IF($C2361="Yes","Use Step 2a) Weekly for employees on leave with pay",IF(OR(COUNT($D2361,F2361)&lt;&gt;2,overallRate=0),0,IF(revenueReduction&gt;0.3,MAX(IF($B2361="Oui - sans lien de dépendance",MIN(2258,F2361,$D2361)*overallRate,MIN(2258,F2361)*overallRate),ROUND(MAX(IF($B2361="Non - avec lien de dépendance",0,MIN((0.75*F2361),1694)),MIN(F2361,(0.75*$D2361),1694)),2)),IF($B2361="Non - avec lien de dépendance",MIN(1129,F2361,$D2361)*overallRate,MIN(2258,F2361)*overallRate)))))</f>
        <v>Effectuez l’étape 1</v>
      </c>
      <c r="I2361" s="3">
        <f t="shared" si="36"/>
        <v>0</v>
      </c>
    </row>
    <row r="2362" spans="7:9" x14ac:dyDescent="0.5">
      <c r="G2362" s="68" t="str">
        <f>IF(ISTEXT(overallRate),"Effectuez l’étape 1",IF($C2362="Yes","Use Step 2a) Weekly for employees on leave with pay",IF(OR(COUNT($D2362,E2362)&lt;&gt;2,overallRate=0),0,IF(revenueReduction&gt;0.3,MAX(IF($B2362="Oui - sans lien de dépendance",MIN(2258,E2362,$D2362)*overallRate,MIN(2258,E2362)*overallRate),ROUND(MAX(IF($B2362="Non - avec lien de dépendance",0,MIN((0.75*E2362),1694)),MIN(E2362,(0.75*$D2362),1694)),2)),IF($B2362="Non - avec lien de dépendance",MIN(1129,E2362,$D2362)*overallRate,MIN(2258,E2362)*overallRate)))))</f>
        <v>Effectuez l’étape 1</v>
      </c>
      <c r="H2362" s="68" t="str">
        <f>IF(ISTEXT(overallRate),"Effectuez l’étape 1",IF($C2362="Yes","Use Step 2a) Weekly for employees on leave with pay",IF(OR(COUNT($D2362,F2362)&lt;&gt;2,overallRate=0),0,IF(revenueReduction&gt;0.3,MAX(IF($B2362="Oui - sans lien de dépendance",MIN(2258,F2362,$D2362)*overallRate,MIN(2258,F2362)*overallRate),ROUND(MAX(IF($B2362="Non - avec lien de dépendance",0,MIN((0.75*F2362),1694)),MIN(F2362,(0.75*$D2362),1694)),2)),IF($B2362="Non - avec lien de dépendance",MIN(1129,F2362,$D2362)*overallRate,MIN(2258,F2362)*overallRate)))))</f>
        <v>Effectuez l’étape 1</v>
      </c>
      <c r="I2362" s="3">
        <f t="shared" si="36"/>
        <v>0</v>
      </c>
    </row>
    <row r="2363" spans="7:9" x14ac:dyDescent="0.5">
      <c r="G2363" s="68" t="str">
        <f>IF(ISTEXT(overallRate),"Effectuez l’étape 1",IF($C2363="Yes","Use Step 2a) Weekly for employees on leave with pay",IF(OR(COUNT($D2363,E2363)&lt;&gt;2,overallRate=0),0,IF(revenueReduction&gt;0.3,MAX(IF($B2363="Oui - sans lien de dépendance",MIN(2258,E2363,$D2363)*overallRate,MIN(2258,E2363)*overallRate),ROUND(MAX(IF($B2363="Non - avec lien de dépendance",0,MIN((0.75*E2363),1694)),MIN(E2363,(0.75*$D2363),1694)),2)),IF($B2363="Non - avec lien de dépendance",MIN(1129,E2363,$D2363)*overallRate,MIN(2258,E2363)*overallRate)))))</f>
        <v>Effectuez l’étape 1</v>
      </c>
      <c r="H2363" s="68" t="str">
        <f>IF(ISTEXT(overallRate),"Effectuez l’étape 1",IF($C2363="Yes","Use Step 2a) Weekly for employees on leave with pay",IF(OR(COUNT($D2363,F2363)&lt;&gt;2,overallRate=0),0,IF(revenueReduction&gt;0.3,MAX(IF($B2363="Oui - sans lien de dépendance",MIN(2258,F2363,$D2363)*overallRate,MIN(2258,F2363)*overallRate),ROUND(MAX(IF($B2363="Non - avec lien de dépendance",0,MIN((0.75*F2363),1694)),MIN(F2363,(0.75*$D2363),1694)),2)),IF($B2363="Non - avec lien de dépendance",MIN(1129,F2363,$D2363)*overallRate,MIN(2258,F2363)*overallRate)))))</f>
        <v>Effectuez l’étape 1</v>
      </c>
      <c r="I2363" s="3">
        <f t="shared" si="36"/>
        <v>0</v>
      </c>
    </row>
    <row r="2364" spans="7:9" x14ac:dyDescent="0.5">
      <c r="G2364" s="68" t="str">
        <f>IF(ISTEXT(overallRate),"Effectuez l’étape 1",IF($C2364="Yes","Use Step 2a) Weekly for employees on leave with pay",IF(OR(COUNT($D2364,E2364)&lt;&gt;2,overallRate=0),0,IF(revenueReduction&gt;0.3,MAX(IF($B2364="Oui - sans lien de dépendance",MIN(2258,E2364,$D2364)*overallRate,MIN(2258,E2364)*overallRate),ROUND(MAX(IF($B2364="Non - avec lien de dépendance",0,MIN((0.75*E2364),1694)),MIN(E2364,(0.75*$D2364),1694)),2)),IF($B2364="Non - avec lien de dépendance",MIN(1129,E2364,$D2364)*overallRate,MIN(2258,E2364)*overallRate)))))</f>
        <v>Effectuez l’étape 1</v>
      </c>
      <c r="H2364" s="68" t="str">
        <f>IF(ISTEXT(overallRate),"Effectuez l’étape 1",IF($C2364="Yes","Use Step 2a) Weekly for employees on leave with pay",IF(OR(COUNT($D2364,F2364)&lt;&gt;2,overallRate=0),0,IF(revenueReduction&gt;0.3,MAX(IF($B2364="Oui - sans lien de dépendance",MIN(2258,F2364,$D2364)*overallRate,MIN(2258,F2364)*overallRate),ROUND(MAX(IF($B2364="Non - avec lien de dépendance",0,MIN((0.75*F2364),1694)),MIN(F2364,(0.75*$D2364),1694)),2)),IF($B2364="Non - avec lien de dépendance",MIN(1129,F2364,$D2364)*overallRate,MIN(2258,F2364)*overallRate)))))</f>
        <v>Effectuez l’étape 1</v>
      </c>
      <c r="I2364" s="3">
        <f t="shared" si="36"/>
        <v>0</v>
      </c>
    </row>
    <row r="2365" spans="7:9" x14ac:dyDescent="0.5">
      <c r="G2365" s="68" t="str">
        <f>IF(ISTEXT(overallRate),"Effectuez l’étape 1",IF($C2365="Yes","Use Step 2a) Weekly for employees on leave with pay",IF(OR(COUNT($D2365,E2365)&lt;&gt;2,overallRate=0),0,IF(revenueReduction&gt;0.3,MAX(IF($B2365="Oui - sans lien de dépendance",MIN(2258,E2365,$D2365)*overallRate,MIN(2258,E2365)*overallRate),ROUND(MAX(IF($B2365="Non - avec lien de dépendance",0,MIN((0.75*E2365),1694)),MIN(E2365,(0.75*$D2365),1694)),2)),IF($B2365="Non - avec lien de dépendance",MIN(1129,E2365,$D2365)*overallRate,MIN(2258,E2365)*overallRate)))))</f>
        <v>Effectuez l’étape 1</v>
      </c>
      <c r="H2365" s="68" t="str">
        <f>IF(ISTEXT(overallRate),"Effectuez l’étape 1",IF($C2365="Yes","Use Step 2a) Weekly for employees on leave with pay",IF(OR(COUNT($D2365,F2365)&lt;&gt;2,overallRate=0),0,IF(revenueReduction&gt;0.3,MAX(IF($B2365="Oui - sans lien de dépendance",MIN(2258,F2365,$D2365)*overallRate,MIN(2258,F2365)*overallRate),ROUND(MAX(IF($B2365="Non - avec lien de dépendance",0,MIN((0.75*F2365),1694)),MIN(F2365,(0.75*$D2365),1694)),2)),IF($B2365="Non - avec lien de dépendance",MIN(1129,F2365,$D2365)*overallRate,MIN(2258,F2365)*overallRate)))))</f>
        <v>Effectuez l’étape 1</v>
      </c>
      <c r="I2365" s="3">
        <f t="shared" si="36"/>
        <v>0</v>
      </c>
    </row>
    <row r="2366" spans="7:9" x14ac:dyDescent="0.5">
      <c r="G2366" s="68" t="str">
        <f>IF(ISTEXT(overallRate),"Effectuez l’étape 1",IF($C2366="Yes","Use Step 2a) Weekly for employees on leave with pay",IF(OR(COUNT($D2366,E2366)&lt;&gt;2,overallRate=0),0,IF(revenueReduction&gt;0.3,MAX(IF($B2366="Oui - sans lien de dépendance",MIN(2258,E2366,$D2366)*overallRate,MIN(2258,E2366)*overallRate),ROUND(MAX(IF($B2366="Non - avec lien de dépendance",0,MIN((0.75*E2366),1694)),MIN(E2366,(0.75*$D2366),1694)),2)),IF($B2366="Non - avec lien de dépendance",MIN(1129,E2366,$D2366)*overallRate,MIN(2258,E2366)*overallRate)))))</f>
        <v>Effectuez l’étape 1</v>
      </c>
      <c r="H2366" s="68" t="str">
        <f>IF(ISTEXT(overallRate),"Effectuez l’étape 1",IF($C2366="Yes","Use Step 2a) Weekly for employees on leave with pay",IF(OR(COUNT($D2366,F2366)&lt;&gt;2,overallRate=0),0,IF(revenueReduction&gt;0.3,MAX(IF($B2366="Oui - sans lien de dépendance",MIN(2258,F2366,$D2366)*overallRate,MIN(2258,F2366)*overallRate),ROUND(MAX(IF($B2366="Non - avec lien de dépendance",0,MIN((0.75*F2366),1694)),MIN(F2366,(0.75*$D2366),1694)),2)),IF($B2366="Non - avec lien de dépendance",MIN(1129,F2366,$D2366)*overallRate,MIN(2258,F2366)*overallRate)))))</f>
        <v>Effectuez l’étape 1</v>
      </c>
      <c r="I2366" s="3">
        <f t="shared" si="36"/>
        <v>0</v>
      </c>
    </row>
    <row r="2367" spans="7:9" x14ac:dyDescent="0.5">
      <c r="G2367" s="68" t="str">
        <f>IF(ISTEXT(overallRate),"Effectuez l’étape 1",IF($C2367="Yes","Use Step 2a) Weekly for employees on leave with pay",IF(OR(COUNT($D2367,E2367)&lt;&gt;2,overallRate=0),0,IF(revenueReduction&gt;0.3,MAX(IF($B2367="Oui - sans lien de dépendance",MIN(2258,E2367,$D2367)*overallRate,MIN(2258,E2367)*overallRate),ROUND(MAX(IF($B2367="Non - avec lien de dépendance",0,MIN((0.75*E2367),1694)),MIN(E2367,(0.75*$D2367),1694)),2)),IF($B2367="Non - avec lien de dépendance",MIN(1129,E2367,$D2367)*overallRate,MIN(2258,E2367)*overallRate)))))</f>
        <v>Effectuez l’étape 1</v>
      </c>
      <c r="H2367" s="68" t="str">
        <f>IF(ISTEXT(overallRate),"Effectuez l’étape 1",IF($C2367="Yes","Use Step 2a) Weekly for employees on leave with pay",IF(OR(COUNT($D2367,F2367)&lt;&gt;2,overallRate=0),0,IF(revenueReduction&gt;0.3,MAX(IF($B2367="Oui - sans lien de dépendance",MIN(2258,F2367,$D2367)*overallRate,MIN(2258,F2367)*overallRate),ROUND(MAX(IF($B2367="Non - avec lien de dépendance",0,MIN((0.75*F2367),1694)),MIN(F2367,(0.75*$D2367),1694)),2)),IF($B2367="Non - avec lien de dépendance",MIN(1129,F2367,$D2367)*overallRate,MIN(2258,F2367)*overallRate)))))</f>
        <v>Effectuez l’étape 1</v>
      </c>
      <c r="I2367" s="3">
        <f t="shared" si="36"/>
        <v>0</v>
      </c>
    </row>
    <row r="2368" spans="7:9" x14ac:dyDescent="0.5">
      <c r="G2368" s="68" t="str">
        <f>IF(ISTEXT(overallRate),"Effectuez l’étape 1",IF($C2368="Yes","Use Step 2a) Weekly for employees on leave with pay",IF(OR(COUNT($D2368,E2368)&lt;&gt;2,overallRate=0),0,IF(revenueReduction&gt;0.3,MAX(IF($B2368="Oui - sans lien de dépendance",MIN(2258,E2368,$D2368)*overallRate,MIN(2258,E2368)*overallRate),ROUND(MAX(IF($B2368="Non - avec lien de dépendance",0,MIN((0.75*E2368),1694)),MIN(E2368,(0.75*$D2368),1694)),2)),IF($B2368="Non - avec lien de dépendance",MIN(1129,E2368,$D2368)*overallRate,MIN(2258,E2368)*overallRate)))))</f>
        <v>Effectuez l’étape 1</v>
      </c>
      <c r="H2368" s="68" t="str">
        <f>IF(ISTEXT(overallRate),"Effectuez l’étape 1",IF($C2368="Yes","Use Step 2a) Weekly for employees on leave with pay",IF(OR(COUNT($D2368,F2368)&lt;&gt;2,overallRate=0),0,IF(revenueReduction&gt;0.3,MAX(IF($B2368="Oui - sans lien de dépendance",MIN(2258,F2368,$D2368)*overallRate,MIN(2258,F2368)*overallRate),ROUND(MAX(IF($B2368="Non - avec lien de dépendance",0,MIN((0.75*F2368),1694)),MIN(F2368,(0.75*$D2368),1694)),2)),IF($B2368="Non - avec lien de dépendance",MIN(1129,F2368,$D2368)*overallRate,MIN(2258,F2368)*overallRate)))))</f>
        <v>Effectuez l’étape 1</v>
      </c>
      <c r="I2368" s="3">
        <f t="shared" si="36"/>
        <v>0</v>
      </c>
    </row>
    <row r="2369" spans="7:9" x14ac:dyDescent="0.5">
      <c r="G2369" s="68" t="str">
        <f>IF(ISTEXT(overallRate),"Effectuez l’étape 1",IF($C2369="Yes","Use Step 2a) Weekly for employees on leave with pay",IF(OR(COUNT($D2369,E2369)&lt;&gt;2,overallRate=0),0,IF(revenueReduction&gt;0.3,MAX(IF($B2369="Oui - sans lien de dépendance",MIN(2258,E2369,$D2369)*overallRate,MIN(2258,E2369)*overallRate),ROUND(MAX(IF($B2369="Non - avec lien de dépendance",0,MIN((0.75*E2369),1694)),MIN(E2369,(0.75*$D2369),1694)),2)),IF($B2369="Non - avec lien de dépendance",MIN(1129,E2369,$D2369)*overallRate,MIN(2258,E2369)*overallRate)))))</f>
        <v>Effectuez l’étape 1</v>
      </c>
      <c r="H2369" s="68" t="str">
        <f>IF(ISTEXT(overallRate),"Effectuez l’étape 1",IF($C2369="Yes","Use Step 2a) Weekly for employees on leave with pay",IF(OR(COUNT($D2369,F2369)&lt;&gt;2,overallRate=0),0,IF(revenueReduction&gt;0.3,MAX(IF($B2369="Oui - sans lien de dépendance",MIN(2258,F2369,$D2369)*overallRate,MIN(2258,F2369)*overallRate),ROUND(MAX(IF($B2369="Non - avec lien de dépendance",0,MIN((0.75*F2369),1694)),MIN(F2369,(0.75*$D2369),1694)),2)),IF($B2369="Non - avec lien de dépendance",MIN(1129,F2369,$D2369)*overallRate,MIN(2258,F2369)*overallRate)))))</f>
        <v>Effectuez l’étape 1</v>
      </c>
      <c r="I2369" s="3">
        <f t="shared" si="36"/>
        <v>0</v>
      </c>
    </row>
    <row r="2370" spans="7:9" x14ac:dyDescent="0.5">
      <c r="G2370" s="68" t="str">
        <f>IF(ISTEXT(overallRate),"Effectuez l’étape 1",IF($C2370="Yes","Use Step 2a) Weekly for employees on leave with pay",IF(OR(COUNT($D2370,E2370)&lt;&gt;2,overallRate=0),0,IF(revenueReduction&gt;0.3,MAX(IF($B2370="Oui - sans lien de dépendance",MIN(2258,E2370,$D2370)*overallRate,MIN(2258,E2370)*overallRate),ROUND(MAX(IF($B2370="Non - avec lien de dépendance",0,MIN((0.75*E2370),1694)),MIN(E2370,(0.75*$D2370),1694)),2)),IF($B2370="Non - avec lien de dépendance",MIN(1129,E2370,$D2370)*overallRate,MIN(2258,E2370)*overallRate)))))</f>
        <v>Effectuez l’étape 1</v>
      </c>
      <c r="H2370" s="68" t="str">
        <f>IF(ISTEXT(overallRate),"Effectuez l’étape 1",IF($C2370="Yes","Use Step 2a) Weekly for employees on leave with pay",IF(OR(COUNT($D2370,F2370)&lt;&gt;2,overallRate=0),0,IF(revenueReduction&gt;0.3,MAX(IF($B2370="Oui - sans lien de dépendance",MIN(2258,F2370,$D2370)*overallRate,MIN(2258,F2370)*overallRate),ROUND(MAX(IF($B2370="Non - avec lien de dépendance",0,MIN((0.75*F2370),1694)),MIN(F2370,(0.75*$D2370),1694)),2)),IF($B2370="Non - avec lien de dépendance",MIN(1129,F2370,$D2370)*overallRate,MIN(2258,F2370)*overallRate)))))</f>
        <v>Effectuez l’étape 1</v>
      </c>
      <c r="I2370" s="3">
        <f t="shared" si="36"/>
        <v>0</v>
      </c>
    </row>
    <row r="2371" spans="7:9" x14ac:dyDescent="0.5">
      <c r="G2371" s="68" t="str">
        <f>IF(ISTEXT(overallRate),"Effectuez l’étape 1",IF($C2371="Yes","Use Step 2a) Weekly for employees on leave with pay",IF(OR(COUNT($D2371,E2371)&lt;&gt;2,overallRate=0),0,IF(revenueReduction&gt;0.3,MAX(IF($B2371="Oui - sans lien de dépendance",MIN(2258,E2371,$D2371)*overallRate,MIN(2258,E2371)*overallRate),ROUND(MAX(IF($B2371="Non - avec lien de dépendance",0,MIN((0.75*E2371),1694)),MIN(E2371,(0.75*$D2371),1694)),2)),IF($B2371="Non - avec lien de dépendance",MIN(1129,E2371,$D2371)*overallRate,MIN(2258,E2371)*overallRate)))))</f>
        <v>Effectuez l’étape 1</v>
      </c>
      <c r="H2371" s="68" t="str">
        <f>IF(ISTEXT(overallRate),"Effectuez l’étape 1",IF($C2371="Yes","Use Step 2a) Weekly for employees on leave with pay",IF(OR(COUNT($D2371,F2371)&lt;&gt;2,overallRate=0),0,IF(revenueReduction&gt;0.3,MAX(IF($B2371="Oui - sans lien de dépendance",MIN(2258,F2371,$D2371)*overallRate,MIN(2258,F2371)*overallRate),ROUND(MAX(IF($B2371="Non - avec lien de dépendance",0,MIN((0.75*F2371),1694)),MIN(F2371,(0.75*$D2371),1694)),2)),IF($B2371="Non - avec lien de dépendance",MIN(1129,F2371,$D2371)*overallRate,MIN(2258,F2371)*overallRate)))))</f>
        <v>Effectuez l’étape 1</v>
      </c>
      <c r="I2371" s="3">
        <f t="shared" si="36"/>
        <v>0</v>
      </c>
    </row>
    <row r="2372" spans="7:9" x14ac:dyDescent="0.5">
      <c r="G2372" s="68" t="str">
        <f>IF(ISTEXT(overallRate),"Effectuez l’étape 1",IF($C2372="Yes","Use Step 2a) Weekly for employees on leave with pay",IF(OR(COUNT($D2372,E2372)&lt;&gt;2,overallRate=0),0,IF(revenueReduction&gt;0.3,MAX(IF($B2372="Oui - sans lien de dépendance",MIN(2258,E2372,$D2372)*overallRate,MIN(2258,E2372)*overallRate),ROUND(MAX(IF($B2372="Non - avec lien de dépendance",0,MIN((0.75*E2372),1694)),MIN(E2372,(0.75*$D2372),1694)),2)),IF($B2372="Non - avec lien de dépendance",MIN(1129,E2372,$D2372)*overallRate,MIN(2258,E2372)*overallRate)))))</f>
        <v>Effectuez l’étape 1</v>
      </c>
      <c r="H2372" s="68" t="str">
        <f>IF(ISTEXT(overallRate),"Effectuez l’étape 1",IF($C2372="Yes","Use Step 2a) Weekly for employees on leave with pay",IF(OR(COUNT($D2372,F2372)&lt;&gt;2,overallRate=0),0,IF(revenueReduction&gt;0.3,MAX(IF($B2372="Oui - sans lien de dépendance",MIN(2258,F2372,$D2372)*overallRate,MIN(2258,F2372)*overallRate),ROUND(MAX(IF($B2372="Non - avec lien de dépendance",0,MIN((0.75*F2372),1694)),MIN(F2372,(0.75*$D2372),1694)),2)),IF($B2372="Non - avec lien de dépendance",MIN(1129,F2372,$D2372)*overallRate,MIN(2258,F2372)*overallRate)))))</f>
        <v>Effectuez l’étape 1</v>
      </c>
      <c r="I2372" s="3">
        <f t="shared" si="36"/>
        <v>0</v>
      </c>
    </row>
    <row r="2373" spans="7:9" x14ac:dyDescent="0.5">
      <c r="G2373" s="68" t="str">
        <f>IF(ISTEXT(overallRate),"Effectuez l’étape 1",IF($C2373="Yes","Use Step 2a) Weekly for employees on leave with pay",IF(OR(COUNT($D2373,E2373)&lt;&gt;2,overallRate=0),0,IF(revenueReduction&gt;0.3,MAX(IF($B2373="Oui - sans lien de dépendance",MIN(2258,E2373,$D2373)*overallRate,MIN(2258,E2373)*overallRate),ROUND(MAX(IF($B2373="Non - avec lien de dépendance",0,MIN((0.75*E2373),1694)),MIN(E2373,(0.75*$D2373),1694)),2)),IF($B2373="Non - avec lien de dépendance",MIN(1129,E2373,$D2373)*overallRate,MIN(2258,E2373)*overallRate)))))</f>
        <v>Effectuez l’étape 1</v>
      </c>
      <c r="H2373" s="68" t="str">
        <f>IF(ISTEXT(overallRate),"Effectuez l’étape 1",IF($C2373="Yes","Use Step 2a) Weekly for employees on leave with pay",IF(OR(COUNT($D2373,F2373)&lt;&gt;2,overallRate=0),0,IF(revenueReduction&gt;0.3,MAX(IF($B2373="Oui - sans lien de dépendance",MIN(2258,F2373,$D2373)*overallRate,MIN(2258,F2373)*overallRate),ROUND(MAX(IF($B2373="Non - avec lien de dépendance",0,MIN((0.75*F2373),1694)),MIN(F2373,(0.75*$D2373),1694)),2)),IF($B2373="Non - avec lien de dépendance",MIN(1129,F2373,$D2373)*overallRate,MIN(2258,F2373)*overallRate)))))</f>
        <v>Effectuez l’étape 1</v>
      </c>
      <c r="I2373" s="3">
        <f t="shared" si="36"/>
        <v>0</v>
      </c>
    </row>
    <row r="2374" spans="7:9" x14ac:dyDescent="0.5">
      <c r="G2374" s="68" t="str">
        <f>IF(ISTEXT(overallRate),"Effectuez l’étape 1",IF($C2374="Yes","Use Step 2a) Weekly for employees on leave with pay",IF(OR(COUNT($D2374,E2374)&lt;&gt;2,overallRate=0),0,IF(revenueReduction&gt;0.3,MAX(IF($B2374="Oui - sans lien de dépendance",MIN(2258,E2374,$D2374)*overallRate,MIN(2258,E2374)*overallRate),ROUND(MAX(IF($B2374="Non - avec lien de dépendance",0,MIN((0.75*E2374),1694)),MIN(E2374,(0.75*$D2374),1694)),2)),IF($B2374="Non - avec lien de dépendance",MIN(1129,E2374,$D2374)*overallRate,MIN(2258,E2374)*overallRate)))))</f>
        <v>Effectuez l’étape 1</v>
      </c>
      <c r="H2374" s="68" t="str">
        <f>IF(ISTEXT(overallRate),"Effectuez l’étape 1",IF($C2374="Yes","Use Step 2a) Weekly for employees on leave with pay",IF(OR(COUNT($D2374,F2374)&lt;&gt;2,overallRate=0),0,IF(revenueReduction&gt;0.3,MAX(IF($B2374="Oui - sans lien de dépendance",MIN(2258,F2374,$D2374)*overallRate,MIN(2258,F2374)*overallRate),ROUND(MAX(IF($B2374="Non - avec lien de dépendance",0,MIN((0.75*F2374),1694)),MIN(F2374,(0.75*$D2374),1694)),2)),IF($B2374="Non - avec lien de dépendance",MIN(1129,F2374,$D2374)*overallRate,MIN(2258,F2374)*overallRate)))))</f>
        <v>Effectuez l’étape 1</v>
      </c>
      <c r="I2374" s="3">
        <f t="shared" si="36"/>
        <v>0</v>
      </c>
    </row>
    <row r="2375" spans="7:9" x14ac:dyDescent="0.5">
      <c r="G2375" s="68" t="str">
        <f>IF(ISTEXT(overallRate),"Effectuez l’étape 1",IF($C2375="Yes","Use Step 2a) Weekly for employees on leave with pay",IF(OR(COUNT($D2375,E2375)&lt;&gt;2,overallRate=0),0,IF(revenueReduction&gt;0.3,MAX(IF($B2375="Oui - sans lien de dépendance",MIN(2258,E2375,$D2375)*overallRate,MIN(2258,E2375)*overallRate),ROUND(MAX(IF($B2375="Non - avec lien de dépendance",0,MIN((0.75*E2375),1694)),MIN(E2375,(0.75*$D2375),1694)),2)),IF($B2375="Non - avec lien de dépendance",MIN(1129,E2375,$D2375)*overallRate,MIN(2258,E2375)*overallRate)))))</f>
        <v>Effectuez l’étape 1</v>
      </c>
      <c r="H2375" s="68" t="str">
        <f>IF(ISTEXT(overallRate),"Effectuez l’étape 1",IF($C2375="Yes","Use Step 2a) Weekly for employees on leave with pay",IF(OR(COUNT($D2375,F2375)&lt;&gt;2,overallRate=0),0,IF(revenueReduction&gt;0.3,MAX(IF($B2375="Oui - sans lien de dépendance",MIN(2258,F2375,$D2375)*overallRate,MIN(2258,F2375)*overallRate),ROUND(MAX(IF($B2375="Non - avec lien de dépendance",0,MIN((0.75*F2375),1694)),MIN(F2375,(0.75*$D2375),1694)),2)),IF($B2375="Non - avec lien de dépendance",MIN(1129,F2375,$D2375)*overallRate,MIN(2258,F2375)*overallRate)))))</f>
        <v>Effectuez l’étape 1</v>
      </c>
      <c r="I2375" s="3">
        <f t="shared" ref="I2375:I2438" si="37">IF(AND(COUNT(B2375:F2375)&gt;0,OR(COUNT(D2375:F2375)&lt;&gt;3,ISBLANK(B2375))),"Fill out all amounts",IF(COUNTIF(E2375:F2375,0)&gt;0,0,SUM(G2375:H2375)))</f>
        <v>0</v>
      </c>
    </row>
    <row r="2376" spans="7:9" x14ac:dyDescent="0.5">
      <c r="G2376" s="68" t="str">
        <f>IF(ISTEXT(overallRate),"Effectuez l’étape 1",IF($C2376="Yes","Use Step 2a) Weekly for employees on leave with pay",IF(OR(COUNT($D2376,E2376)&lt;&gt;2,overallRate=0),0,IF(revenueReduction&gt;0.3,MAX(IF($B2376="Oui - sans lien de dépendance",MIN(2258,E2376,$D2376)*overallRate,MIN(2258,E2376)*overallRate),ROUND(MAX(IF($B2376="Non - avec lien de dépendance",0,MIN((0.75*E2376),1694)),MIN(E2376,(0.75*$D2376),1694)),2)),IF($B2376="Non - avec lien de dépendance",MIN(1129,E2376,$D2376)*overallRate,MIN(2258,E2376)*overallRate)))))</f>
        <v>Effectuez l’étape 1</v>
      </c>
      <c r="H2376" s="68" t="str">
        <f>IF(ISTEXT(overallRate),"Effectuez l’étape 1",IF($C2376="Yes","Use Step 2a) Weekly for employees on leave with pay",IF(OR(COUNT($D2376,F2376)&lt;&gt;2,overallRate=0),0,IF(revenueReduction&gt;0.3,MAX(IF($B2376="Oui - sans lien de dépendance",MIN(2258,F2376,$D2376)*overallRate,MIN(2258,F2376)*overallRate),ROUND(MAX(IF($B2376="Non - avec lien de dépendance",0,MIN((0.75*F2376),1694)),MIN(F2376,(0.75*$D2376),1694)),2)),IF($B2376="Non - avec lien de dépendance",MIN(1129,F2376,$D2376)*overallRate,MIN(2258,F2376)*overallRate)))))</f>
        <v>Effectuez l’étape 1</v>
      </c>
      <c r="I2376" s="3">
        <f t="shared" si="37"/>
        <v>0</v>
      </c>
    </row>
    <row r="2377" spans="7:9" x14ac:dyDescent="0.5">
      <c r="G2377" s="68" t="str">
        <f>IF(ISTEXT(overallRate),"Effectuez l’étape 1",IF($C2377="Yes","Use Step 2a) Weekly for employees on leave with pay",IF(OR(COUNT($D2377,E2377)&lt;&gt;2,overallRate=0),0,IF(revenueReduction&gt;0.3,MAX(IF($B2377="Oui - sans lien de dépendance",MIN(2258,E2377,$D2377)*overallRate,MIN(2258,E2377)*overallRate),ROUND(MAX(IF($B2377="Non - avec lien de dépendance",0,MIN((0.75*E2377),1694)),MIN(E2377,(0.75*$D2377),1694)),2)),IF($B2377="Non - avec lien de dépendance",MIN(1129,E2377,$D2377)*overallRate,MIN(2258,E2377)*overallRate)))))</f>
        <v>Effectuez l’étape 1</v>
      </c>
      <c r="H2377" s="68" t="str">
        <f>IF(ISTEXT(overallRate),"Effectuez l’étape 1",IF($C2377="Yes","Use Step 2a) Weekly for employees on leave with pay",IF(OR(COUNT($D2377,F2377)&lt;&gt;2,overallRate=0),0,IF(revenueReduction&gt;0.3,MAX(IF($B2377="Oui - sans lien de dépendance",MIN(2258,F2377,$D2377)*overallRate,MIN(2258,F2377)*overallRate),ROUND(MAX(IF($B2377="Non - avec lien de dépendance",0,MIN((0.75*F2377),1694)),MIN(F2377,(0.75*$D2377),1694)),2)),IF($B2377="Non - avec lien de dépendance",MIN(1129,F2377,$D2377)*overallRate,MIN(2258,F2377)*overallRate)))))</f>
        <v>Effectuez l’étape 1</v>
      </c>
      <c r="I2377" s="3">
        <f t="shared" si="37"/>
        <v>0</v>
      </c>
    </row>
    <row r="2378" spans="7:9" x14ac:dyDescent="0.5">
      <c r="G2378" s="68" t="str">
        <f>IF(ISTEXT(overallRate),"Effectuez l’étape 1",IF($C2378="Yes","Use Step 2a) Weekly for employees on leave with pay",IF(OR(COUNT($D2378,E2378)&lt;&gt;2,overallRate=0),0,IF(revenueReduction&gt;0.3,MAX(IF($B2378="Oui - sans lien de dépendance",MIN(2258,E2378,$D2378)*overallRate,MIN(2258,E2378)*overallRate),ROUND(MAX(IF($B2378="Non - avec lien de dépendance",0,MIN((0.75*E2378),1694)),MIN(E2378,(0.75*$D2378),1694)),2)),IF($B2378="Non - avec lien de dépendance",MIN(1129,E2378,$D2378)*overallRate,MIN(2258,E2378)*overallRate)))))</f>
        <v>Effectuez l’étape 1</v>
      </c>
      <c r="H2378" s="68" t="str">
        <f>IF(ISTEXT(overallRate),"Effectuez l’étape 1",IF($C2378="Yes","Use Step 2a) Weekly for employees on leave with pay",IF(OR(COUNT($D2378,F2378)&lt;&gt;2,overallRate=0),0,IF(revenueReduction&gt;0.3,MAX(IF($B2378="Oui - sans lien de dépendance",MIN(2258,F2378,$D2378)*overallRate,MIN(2258,F2378)*overallRate),ROUND(MAX(IF($B2378="Non - avec lien de dépendance",0,MIN((0.75*F2378),1694)),MIN(F2378,(0.75*$D2378),1694)),2)),IF($B2378="Non - avec lien de dépendance",MIN(1129,F2378,$D2378)*overallRate,MIN(2258,F2378)*overallRate)))))</f>
        <v>Effectuez l’étape 1</v>
      </c>
      <c r="I2378" s="3">
        <f t="shared" si="37"/>
        <v>0</v>
      </c>
    </row>
    <row r="2379" spans="7:9" x14ac:dyDescent="0.5">
      <c r="G2379" s="68" t="str">
        <f>IF(ISTEXT(overallRate),"Effectuez l’étape 1",IF($C2379="Yes","Use Step 2a) Weekly for employees on leave with pay",IF(OR(COUNT($D2379,E2379)&lt;&gt;2,overallRate=0),0,IF(revenueReduction&gt;0.3,MAX(IF($B2379="Oui - sans lien de dépendance",MIN(2258,E2379,$D2379)*overallRate,MIN(2258,E2379)*overallRate),ROUND(MAX(IF($B2379="Non - avec lien de dépendance",0,MIN((0.75*E2379),1694)),MIN(E2379,(0.75*$D2379),1694)),2)),IF($B2379="Non - avec lien de dépendance",MIN(1129,E2379,$D2379)*overallRate,MIN(2258,E2379)*overallRate)))))</f>
        <v>Effectuez l’étape 1</v>
      </c>
      <c r="H2379" s="68" t="str">
        <f>IF(ISTEXT(overallRate),"Effectuez l’étape 1",IF($C2379="Yes","Use Step 2a) Weekly for employees on leave with pay",IF(OR(COUNT($D2379,F2379)&lt;&gt;2,overallRate=0),0,IF(revenueReduction&gt;0.3,MAX(IF($B2379="Oui - sans lien de dépendance",MIN(2258,F2379,$D2379)*overallRate,MIN(2258,F2379)*overallRate),ROUND(MAX(IF($B2379="Non - avec lien de dépendance",0,MIN((0.75*F2379),1694)),MIN(F2379,(0.75*$D2379),1694)),2)),IF($B2379="Non - avec lien de dépendance",MIN(1129,F2379,$D2379)*overallRate,MIN(2258,F2379)*overallRate)))))</f>
        <v>Effectuez l’étape 1</v>
      </c>
      <c r="I2379" s="3">
        <f t="shared" si="37"/>
        <v>0</v>
      </c>
    </row>
    <row r="2380" spans="7:9" x14ac:dyDescent="0.5">
      <c r="G2380" s="68" t="str">
        <f>IF(ISTEXT(overallRate),"Effectuez l’étape 1",IF($C2380="Yes","Use Step 2a) Weekly for employees on leave with pay",IF(OR(COUNT($D2380,E2380)&lt;&gt;2,overallRate=0),0,IF(revenueReduction&gt;0.3,MAX(IF($B2380="Oui - sans lien de dépendance",MIN(2258,E2380,$D2380)*overallRate,MIN(2258,E2380)*overallRate),ROUND(MAX(IF($B2380="Non - avec lien de dépendance",0,MIN((0.75*E2380),1694)),MIN(E2380,(0.75*$D2380),1694)),2)),IF($B2380="Non - avec lien de dépendance",MIN(1129,E2380,$D2380)*overallRate,MIN(2258,E2380)*overallRate)))))</f>
        <v>Effectuez l’étape 1</v>
      </c>
      <c r="H2380" s="68" t="str">
        <f>IF(ISTEXT(overallRate),"Effectuez l’étape 1",IF($C2380="Yes","Use Step 2a) Weekly for employees on leave with pay",IF(OR(COUNT($D2380,F2380)&lt;&gt;2,overallRate=0),0,IF(revenueReduction&gt;0.3,MAX(IF($B2380="Oui - sans lien de dépendance",MIN(2258,F2380,$D2380)*overallRate,MIN(2258,F2380)*overallRate),ROUND(MAX(IF($B2380="Non - avec lien de dépendance",0,MIN((0.75*F2380),1694)),MIN(F2380,(0.75*$D2380),1694)),2)),IF($B2380="Non - avec lien de dépendance",MIN(1129,F2380,$D2380)*overallRate,MIN(2258,F2380)*overallRate)))))</f>
        <v>Effectuez l’étape 1</v>
      </c>
      <c r="I2380" s="3">
        <f t="shared" si="37"/>
        <v>0</v>
      </c>
    </row>
    <row r="2381" spans="7:9" x14ac:dyDescent="0.5">
      <c r="G2381" s="68" t="str">
        <f>IF(ISTEXT(overallRate),"Effectuez l’étape 1",IF($C2381="Yes","Use Step 2a) Weekly for employees on leave with pay",IF(OR(COUNT($D2381,E2381)&lt;&gt;2,overallRate=0),0,IF(revenueReduction&gt;0.3,MAX(IF($B2381="Oui - sans lien de dépendance",MIN(2258,E2381,$D2381)*overallRate,MIN(2258,E2381)*overallRate),ROUND(MAX(IF($B2381="Non - avec lien de dépendance",0,MIN((0.75*E2381),1694)),MIN(E2381,(0.75*$D2381),1694)),2)),IF($B2381="Non - avec lien de dépendance",MIN(1129,E2381,$D2381)*overallRate,MIN(2258,E2381)*overallRate)))))</f>
        <v>Effectuez l’étape 1</v>
      </c>
      <c r="H2381" s="68" t="str">
        <f>IF(ISTEXT(overallRate),"Effectuez l’étape 1",IF($C2381="Yes","Use Step 2a) Weekly for employees on leave with pay",IF(OR(COUNT($D2381,F2381)&lt;&gt;2,overallRate=0),0,IF(revenueReduction&gt;0.3,MAX(IF($B2381="Oui - sans lien de dépendance",MIN(2258,F2381,$D2381)*overallRate,MIN(2258,F2381)*overallRate),ROUND(MAX(IF($B2381="Non - avec lien de dépendance",0,MIN((0.75*F2381),1694)),MIN(F2381,(0.75*$D2381),1694)),2)),IF($B2381="Non - avec lien de dépendance",MIN(1129,F2381,$D2381)*overallRate,MIN(2258,F2381)*overallRate)))))</f>
        <v>Effectuez l’étape 1</v>
      </c>
      <c r="I2381" s="3">
        <f t="shared" si="37"/>
        <v>0</v>
      </c>
    </row>
    <row r="2382" spans="7:9" x14ac:dyDescent="0.5">
      <c r="G2382" s="68" t="str">
        <f>IF(ISTEXT(overallRate),"Effectuez l’étape 1",IF($C2382="Yes","Use Step 2a) Weekly for employees on leave with pay",IF(OR(COUNT($D2382,E2382)&lt;&gt;2,overallRate=0),0,IF(revenueReduction&gt;0.3,MAX(IF($B2382="Oui - sans lien de dépendance",MIN(2258,E2382,$D2382)*overallRate,MIN(2258,E2382)*overallRate),ROUND(MAX(IF($B2382="Non - avec lien de dépendance",0,MIN((0.75*E2382),1694)),MIN(E2382,(0.75*$D2382),1694)),2)),IF($B2382="Non - avec lien de dépendance",MIN(1129,E2382,$D2382)*overallRate,MIN(2258,E2382)*overallRate)))))</f>
        <v>Effectuez l’étape 1</v>
      </c>
      <c r="H2382" s="68" t="str">
        <f>IF(ISTEXT(overallRate),"Effectuez l’étape 1",IF($C2382="Yes","Use Step 2a) Weekly for employees on leave with pay",IF(OR(COUNT($D2382,F2382)&lt;&gt;2,overallRate=0),0,IF(revenueReduction&gt;0.3,MAX(IF($B2382="Oui - sans lien de dépendance",MIN(2258,F2382,$D2382)*overallRate,MIN(2258,F2382)*overallRate),ROUND(MAX(IF($B2382="Non - avec lien de dépendance",0,MIN((0.75*F2382),1694)),MIN(F2382,(0.75*$D2382),1694)),2)),IF($B2382="Non - avec lien de dépendance",MIN(1129,F2382,$D2382)*overallRate,MIN(2258,F2382)*overallRate)))))</f>
        <v>Effectuez l’étape 1</v>
      </c>
      <c r="I2382" s="3">
        <f t="shared" si="37"/>
        <v>0</v>
      </c>
    </row>
    <row r="2383" spans="7:9" x14ac:dyDescent="0.5">
      <c r="G2383" s="68" t="str">
        <f>IF(ISTEXT(overallRate),"Effectuez l’étape 1",IF($C2383="Yes","Use Step 2a) Weekly for employees on leave with pay",IF(OR(COUNT($D2383,E2383)&lt;&gt;2,overallRate=0),0,IF(revenueReduction&gt;0.3,MAX(IF($B2383="Oui - sans lien de dépendance",MIN(2258,E2383,$D2383)*overallRate,MIN(2258,E2383)*overallRate),ROUND(MAX(IF($B2383="Non - avec lien de dépendance",0,MIN((0.75*E2383),1694)),MIN(E2383,(0.75*$D2383),1694)),2)),IF($B2383="Non - avec lien de dépendance",MIN(1129,E2383,$D2383)*overallRate,MIN(2258,E2383)*overallRate)))))</f>
        <v>Effectuez l’étape 1</v>
      </c>
      <c r="H2383" s="68" t="str">
        <f>IF(ISTEXT(overallRate),"Effectuez l’étape 1",IF($C2383="Yes","Use Step 2a) Weekly for employees on leave with pay",IF(OR(COUNT($D2383,F2383)&lt;&gt;2,overallRate=0),0,IF(revenueReduction&gt;0.3,MAX(IF($B2383="Oui - sans lien de dépendance",MIN(2258,F2383,$D2383)*overallRate,MIN(2258,F2383)*overallRate),ROUND(MAX(IF($B2383="Non - avec lien de dépendance",0,MIN((0.75*F2383),1694)),MIN(F2383,(0.75*$D2383),1694)),2)),IF($B2383="Non - avec lien de dépendance",MIN(1129,F2383,$D2383)*overallRate,MIN(2258,F2383)*overallRate)))))</f>
        <v>Effectuez l’étape 1</v>
      </c>
      <c r="I2383" s="3">
        <f t="shared" si="37"/>
        <v>0</v>
      </c>
    </row>
    <row r="2384" spans="7:9" x14ac:dyDescent="0.5">
      <c r="G2384" s="68" t="str">
        <f>IF(ISTEXT(overallRate),"Effectuez l’étape 1",IF($C2384="Yes","Use Step 2a) Weekly for employees on leave with pay",IF(OR(COUNT($D2384,E2384)&lt;&gt;2,overallRate=0),0,IF(revenueReduction&gt;0.3,MAX(IF($B2384="Oui - sans lien de dépendance",MIN(2258,E2384,$D2384)*overallRate,MIN(2258,E2384)*overallRate),ROUND(MAX(IF($B2384="Non - avec lien de dépendance",0,MIN((0.75*E2384),1694)),MIN(E2384,(0.75*$D2384),1694)),2)),IF($B2384="Non - avec lien de dépendance",MIN(1129,E2384,$D2384)*overallRate,MIN(2258,E2384)*overallRate)))))</f>
        <v>Effectuez l’étape 1</v>
      </c>
      <c r="H2384" s="68" t="str">
        <f>IF(ISTEXT(overallRate),"Effectuez l’étape 1",IF($C2384="Yes","Use Step 2a) Weekly for employees on leave with pay",IF(OR(COUNT($D2384,F2384)&lt;&gt;2,overallRate=0),0,IF(revenueReduction&gt;0.3,MAX(IF($B2384="Oui - sans lien de dépendance",MIN(2258,F2384,$D2384)*overallRate,MIN(2258,F2384)*overallRate),ROUND(MAX(IF($B2384="Non - avec lien de dépendance",0,MIN((0.75*F2384),1694)),MIN(F2384,(0.75*$D2384),1694)),2)),IF($B2384="Non - avec lien de dépendance",MIN(1129,F2384,$D2384)*overallRate,MIN(2258,F2384)*overallRate)))))</f>
        <v>Effectuez l’étape 1</v>
      </c>
      <c r="I2384" s="3">
        <f t="shared" si="37"/>
        <v>0</v>
      </c>
    </row>
    <row r="2385" spans="7:9" x14ac:dyDescent="0.5">
      <c r="G2385" s="68" t="str">
        <f>IF(ISTEXT(overallRate),"Effectuez l’étape 1",IF($C2385="Yes","Use Step 2a) Weekly for employees on leave with pay",IF(OR(COUNT($D2385,E2385)&lt;&gt;2,overallRate=0),0,IF(revenueReduction&gt;0.3,MAX(IF($B2385="Oui - sans lien de dépendance",MIN(2258,E2385,$D2385)*overallRate,MIN(2258,E2385)*overallRate),ROUND(MAX(IF($B2385="Non - avec lien de dépendance",0,MIN((0.75*E2385),1694)),MIN(E2385,(0.75*$D2385),1694)),2)),IF($B2385="Non - avec lien de dépendance",MIN(1129,E2385,$D2385)*overallRate,MIN(2258,E2385)*overallRate)))))</f>
        <v>Effectuez l’étape 1</v>
      </c>
      <c r="H2385" s="68" t="str">
        <f>IF(ISTEXT(overallRate),"Effectuez l’étape 1",IF($C2385="Yes","Use Step 2a) Weekly for employees on leave with pay",IF(OR(COUNT($D2385,F2385)&lt;&gt;2,overallRate=0),0,IF(revenueReduction&gt;0.3,MAX(IF($B2385="Oui - sans lien de dépendance",MIN(2258,F2385,$D2385)*overallRate,MIN(2258,F2385)*overallRate),ROUND(MAX(IF($B2385="Non - avec lien de dépendance",0,MIN((0.75*F2385),1694)),MIN(F2385,(0.75*$D2385),1694)),2)),IF($B2385="Non - avec lien de dépendance",MIN(1129,F2385,$D2385)*overallRate,MIN(2258,F2385)*overallRate)))))</f>
        <v>Effectuez l’étape 1</v>
      </c>
      <c r="I2385" s="3">
        <f t="shared" si="37"/>
        <v>0</v>
      </c>
    </row>
    <row r="2386" spans="7:9" x14ac:dyDescent="0.5">
      <c r="G2386" s="68" t="str">
        <f>IF(ISTEXT(overallRate),"Effectuez l’étape 1",IF($C2386="Yes","Use Step 2a) Weekly for employees on leave with pay",IF(OR(COUNT($D2386,E2386)&lt;&gt;2,overallRate=0),0,IF(revenueReduction&gt;0.3,MAX(IF($B2386="Oui - sans lien de dépendance",MIN(2258,E2386,$D2386)*overallRate,MIN(2258,E2386)*overallRate),ROUND(MAX(IF($B2386="Non - avec lien de dépendance",0,MIN((0.75*E2386),1694)),MIN(E2386,(0.75*$D2386),1694)),2)),IF($B2386="Non - avec lien de dépendance",MIN(1129,E2386,$D2386)*overallRate,MIN(2258,E2386)*overallRate)))))</f>
        <v>Effectuez l’étape 1</v>
      </c>
      <c r="H2386" s="68" t="str">
        <f>IF(ISTEXT(overallRate),"Effectuez l’étape 1",IF($C2386="Yes","Use Step 2a) Weekly for employees on leave with pay",IF(OR(COUNT($D2386,F2386)&lt;&gt;2,overallRate=0),0,IF(revenueReduction&gt;0.3,MAX(IF($B2386="Oui - sans lien de dépendance",MIN(2258,F2386,$D2386)*overallRate,MIN(2258,F2386)*overallRate),ROUND(MAX(IF($B2386="Non - avec lien de dépendance",0,MIN((0.75*F2386),1694)),MIN(F2386,(0.75*$D2386),1694)),2)),IF($B2386="Non - avec lien de dépendance",MIN(1129,F2386,$D2386)*overallRate,MIN(2258,F2386)*overallRate)))))</f>
        <v>Effectuez l’étape 1</v>
      </c>
      <c r="I2386" s="3">
        <f t="shared" si="37"/>
        <v>0</v>
      </c>
    </row>
    <row r="2387" spans="7:9" x14ac:dyDescent="0.5">
      <c r="G2387" s="68" t="str">
        <f>IF(ISTEXT(overallRate),"Effectuez l’étape 1",IF($C2387="Yes","Use Step 2a) Weekly for employees on leave with pay",IF(OR(COUNT($D2387,E2387)&lt;&gt;2,overallRate=0),0,IF(revenueReduction&gt;0.3,MAX(IF($B2387="Oui - sans lien de dépendance",MIN(2258,E2387,$D2387)*overallRate,MIN(2258,E2387)*overallRate),ROUND(MAX(IF($B2387="Non - avec lien de dépendance",0,MIN((0.75*E2387),1694)),MIN(E2387,(0.75*$D2387),1694)),2)),IF($B2387="Non - avec lien de dépendance",MIN(1129,E2387,$D2387)*overallRate,MIN(2258,E2387)*overallRate)))))</f>
        <v>Effectuez l’étape 1</v>
      </c>
      <c r="H2387" s="68" t="str">
        <f>IF(ISTEXT(overallRate),"Effectuez l’étape 1",IF($C2387="Yes","Use Step 2a) Weekly for employees on leave with pay",IF(OR(COUNT($D2387,F2387)&lt;&gt;2,overallRate=0),0,IF(revenueReduction&gt;0.3,MAX(IF($B2387="Oui - sans lien de dépendance",MIN(2258,F2387,$D2387)*overallRate,MIN(2258,F2387)*overallRate),ROUND(MAX(IF($B2387="Non - avec lien de dépendance",0,MIN((0.75*F2387),1694)),MIN(F2387,(0.75*$D2387),1694)),2)),IF($B2387="Non - avec lien de dépendance",MIN(1129,F2387,$D2387)*overallRate,MIN(2258,F2387)*overallRate)))))</f>
        <v>Effectuez l’étape 1</v>
      </c>
      <c r="I2387" s="3">
        <f t="shared" si="37"/>
        <v>0</v>
      </c>
    </row>
    <row r="2388" spans="7:9" x14ac:dyDescent="0.5">
      <c r="G2388" s="68" t="str">
        <f>IF(ISTEXT(overallRate),"Effectuez l’étape 1",IF($C2388="Yes","Use Step 2a) Weekly for employees on leave with pay",IF(OR(COUNT($D2388,E2388)&lt;&gt;2,overallRate=0),0,IF(revenueReduction&gt;0.3,MAX(IF($B2388="Oui - sans lien de dépendance",MIN(2258,E2388,$D2388)*overallRate,MIN(2258,E2388)*overallRate),ROUND(MAX(IF($B2388="Non - avec lien de dépendance",0,MIN((0.75*E2388),1694)),MIN(E2388,(0.75*$D2388),1694)),2)),IF($B2388="Non - avec lien de dépendance",MIN(1129,E2388,$D2388)*overallRate,MIN(2258,E2388)*overallRate)))))</f>
        <v>Effectuez l’étape 1</v>
      </c>
      <c r="H2388" s="68" t="str">
        <f>IF(ISTEXT(overallRate),"Effectuez l’étape 1",IF($C2388="Yes","Use Step 2a) Weekly for employees on leave with pay",IF(OR(COUNT($D2388,F2388)&lt;&gt;2,overallRate=0),0,IF(revenueReduction&gt;0.3,MAX(IF($B2388="Oui - sans lien de dépendance",MIN(2258,F2388,$D2388)*overallRate,MIN(2258,F2388)*overallRate),ROUND(MAX(IF($B2388="Non - avec lien de dépendance",0,MIN((0.75*F2388),1694)),MIN(F2388,(0.75*$D2388),1694)),2)),IF($B2388="Non - avec lien de dépendance",MIN(1129,F2388,$D2388)*overallRate,MIN(2258,F2388)*overallRate)))))</f>
        <v>Effectuez l’étape 1</v>
      </c>
      <c r="I2388" s="3">
        <f t="shared" si="37"/>
        <v>0</v>
      </c>
    </row>
    <row r="2389" spans="7:9" x14ac:dyDescent="0.5">
      <c r="G2389" s="68" t="str">
        <f>IF(ISTEXT(overallRate),"Effectuez l’étape 1",IF($C2389="Yes","Use Step 2a) Weekly for employees on leave with pay",IF(OR(COUNT($D2389,E2389)&lt;&gt;2,overallRate=0),0,IF(revenueReduction&gt;0.3,MAX(IF($B2389="Oui - sans lien de dépendance",MIN(2258,E2389,$D2389)*overallRate,MIN(2258,E2389)*overallRate),ROUND(MAX(IF($B2389="Non - avec lien de dépendance",0,MIN((0.75*E2389),1694)),MIN(E2389,(0.75*$D2389),1694)),2)),IF($B2389="Non - avec lien de dépendance",MIN(1129,E2389,$D2389)*overallRate,MIN(2258,E2389)*overallRate)))))</f>
        <v>Effectuez l’étape 1</v>
      </c>
      <c r="H2389" s="68" t="str">
        <f>IF(ISTEXT(overallRate),"Effectuez l’étape 1",IF($C2389="Yes","Use Step 2a) Weekly for employees on leave with pay",IF(OR(COUNT($D2389,F2389)&lt;&gt;2,overallRate=0),0,IF(revenueReduction&gt;0.3,MAX(IF($B2389="Oui - sans lien de dépendance",MIN(2258,F2389,$D2389)*overallRate,MIN(2258,F2389)*overallRate),ROUND(MAX(IF($B2389="Non - avec lien de dépendance",0,MIN((0.75*F2389),1694)),MIN(F2389,(0.75*$D2389),1694)),2)),IF($B2389="Non - avec lien de dépendance",MIN(1129,F2389,$D2389)*overallRate,MIN(2258,F2389)*overallRate)))))</f>
        <v>Effectuez l’étape 1</v>
      </c>
      <c r="I2389" s="3">
        <f t="shared" si="37"/>
        <v>0</v>
      </c>
    </row>
    <row r="2390" spans="7:9" x14ac:dyDescent="0.5">
      <c r="G2390" s="68" t="str">
        <f>IF(ISTEXT(overallRate),"Effectuez l’étape 1",IF($C2390="Yes","Use Step 2a) Weekly for employees on leave with pay",IF(OR(COUNT($D2390,E2390)&lt;&gt;2,overallRate=0),0,IF(revenueReduction&gt;0.3,MAX(IF($B2390="Oui - sans lien de dépendance",MIN(2258,E2390,$D2390)*overallRate,MIN(2258,E2390)*overallRate),ROUND(MAX(IF($B2390="Non - avec lien de dépendance",0,MIN((0.75*E2390),1694)),MIN(E2390,(0.75*$D2390),1694)),2)),IF($B2390="Non - avec lien de dépendance",MIN(1129,E2390,$D2390)*overallRate,MIN(2258,E2390)*overallRate)))))</f>
        <v>Effectuez l’étape 1</v>
      </c>
      <c r="H2390" s="68" t="str">
        <f>IF(ISTEXT(overallRate),"Effectuez l’étape 1",IF($C2390="Yes","Use Step 2a) Weekly for employees on leave with pay",IF(OR(COUNT($D2390,F2390)&lt;&gt;2,overallRate=0),0,IF(revenueReduction&gt;0.3,MAX(IF($B2390="Oui - sans lien de dépendance",MIN(2258,F2390,$D2390)*overallRate,MIN(2258,F2390)*overallRate),ROUND(MAX(IF($B2390="Non - avec lien de dépendance",0,MIN((0.75*F2390),1694)),MIN(F2390,(0.75*$D2390),1694)),2)),IF($B2390="Non - avec lien de dépendance",MIN(1129,F2390,$D2390)*overallRate,MIN(2258,F2390)*overallRate)))))</f>
        <v>Effectuez l’étape 1</v>
      </c>
      <c r="I2390" s="3">
        <f t="shared" si="37"/>
        <v>0</v>
      </c>
    </row>
    <row r="2391" spans="7:9" x14ac:dyDescent="0.5">
      <c r="G2391" s="68" t="str">
        <f>IF(ISTEXT(overallRate),"Effectuez l’étape 1",IF($C2391="Yes","Use Step 2a) Weekly for employees on leave with pay",IF(OR(COUNT($D2391,E2391)&lt;&gt;2,overallRate=0),0,IF(revenueReduction&gt;0.3,MAX(IF($B2391="Oui - sans lien de dépendance",MIN(2258,E2391,$D2391)*overallRate,MIN(2258,E2391)*overallRate),ROUND(MAX(IF($B2391="Non - avec lien de dépendance",0,MIN((0.75*E2391),1694)),MIN(E2391,(0.75*$D2391),1694)),2)),IF($B2391="Non - avec lien de dépendance",MIN(1129,E2391,$D2391)*overallRate,MIN(2258,E2391)*overallRate)))))</f>
        <v>Effectuez l’étape 1</v>
      </c>
      <c r="H2391" s="68" t="str">
        <f>IF(ISTEXT(overallRate),"Effectuez l’étape 1",IF($C2391="Yes","Use Step 2a) Weekly for employees on leave with pay",IF(OR(COUNT($D2391,F2391)&lt;&gt;2,overallRate=0),0,IF(revenueReduction&gt;0.3,MAX(IF($B2391="Oui - sans lien de dépendance",MIN(2258,F2391,$D2391)*overallRate,MIN(2258,F2391)*overallRate),ROUND(MAX(IF($B2391="Non - avec lien de dépendance",0,MIN((0.75*F2391),1694)),MIN(F2391,(0.75*$D2391),1694)),2)),IF($B2391="Non - avec lien de dépendance",MIN(1129,F2391,$D2391)*overallRate,MIN(2258,F2391)*overallRate)))))</f>
        <v>Effectuez l’étape 1</v>
      </c>
      <c r="I2391" s="3">
        <f t="shared" si="37"/>
        <v>0</v>
      </c>
    </row>
    <row r="2392" spans="7:9" x14ac:dyDescent="0.5">
      <c r="G2392" s="68" t="str">
        <f>IF(ISTEXT(overallRate),"Effectuez l’étape 1",IF($C2392="Yes","Use Step 2a) Weekly for employees on leave with pay",IF(OR(COUNT($D2392,E2392)&lt;&gt;2,overallRate=0),0,IF(revenueReduction&gt;0.3,MAX(IF($B2392="Oui - sans lien de dépendance",MIN(2258,E2392,$D2392)*overallRate,MIN(2258,E2392)*overallRate),ROUND(MAX(IF($B2392="Non - avec lien de dépendance",0,MIN((0.75*E2392),1694)),MIN(E2392,(0.75*$D2392),1694)),2)),IF($B2392="Non - avec lien de dépendance",MIN(1129,E2392,$D2392)*overallRate,MIN(2258,E2392)*overallRate)))))</f>
        <v>Effectuez l’étape 1</v>
      </c>
      <c r="H2392" s="68" t="str">
        <f>IF(ISTEXT(overallRate),"Effectuez l’étape 1",IF($C2392="Yes","Use Step 2a) Weekly for employees on leave with pay",IF(OR(COUNT($D2392,F2392)&lt;&gt;2,overallRate=0),0,IF(revenueReduction&gt;0.3,MAX(IF($B2392="Oui - sans lien de dépendance",MIN(2258,F2392,$D2392)*overallRate,MIN(2258,F2392)*overallRate),ROUND(MAX(IF($B2392="Non - avec lien de dépendance",0,MIN((0.75*F2392),1694)),MIN(F2392,(0.75*$D2392),1694)),2)),IF($B2392="Non - avec lien de dépendance",MIN(1129,F2392,$D2392)*overallRate,MIN(2258,F2392)*overallRate)))))</f>
        <v>Effectuez l’étape 1</v>
      </c>
      <c r="I2392" s="3">
        <f t="shared" si="37"/>
        <v>0</v>
      </c>
    </row>
    <row r="2393" spans="7:9" x14ac:dyDescent="0.5">
      <c r="G2393" s="68" t="str">
        <f>IF(ISTEXT(overallRate),"Effectuez l’étape 1",IF($C2393="Yes","Use Step 2a) Weekly for employees on leave with pay",IF(OR(COUNT($D2393,E2393)&lt;&gt;2,overallRate=0),0,IF(revenueReduction&gt;0.3,MAX(IF($B2393="Oui - sans lien de dépendance",MIN(2258,E2393,$D2393)*overallRate,MIN(2258,E2393)*overallRate),ROUND(MAX(IF($B2393="Non - avec lien de dépendance",0,MIN((0.75*E2393),1694)),MIN(E2393,(0.75*$D2393),1694)),2)),IF($B2393="Non - avec lien de dépendance",MIN(1129,E2393,$D2393)*overallRate,MIN(2258,E2393)*overallRate)))))</f>
        <v>Effectuez l’étape 1</v>
      </c>
      <c r="H2393" s="68" t="str">
        <f>IF(ISTEXT(overallRate),"Effectuez l’étape 1",IF($C2393="Yes","Use Step 2a) Weekly for employees on leave with pay",IF(OR(COUNT($D2393,F2393)&lt;&gt;2,overallRate=0),0,IF(revenueReduction&gt;0.3,MAX(IF($B2393="Oui - sans lien de dépendance",MIN(2258,F2393,$D2393)*overallRate,MIN(2258,F2393)*overallRate),ROUND(MAX(IF($B2393="Non - avec lien de dépendance",0,MIN((0.75*F2393),1694)),MIN(F2393,(0.75*$D2393),1694)),2)),IF($B2393="Non - avec lien de dépendance",MIN(1129,F2393,$D2393)*overallRate,MIN(2258,F2393)*overallRate)))))</f>
        <v>Effectuez l’étape 1</v>
      </c>
      <c r="I2393" s="3">
        <f t="shared" si="37"/>
        <v>0</v>
      </c>
    </row>
    <row r="2394" spans="7:9" x14ac:dyDescent="0.5">
      <c r="G2394" s="68" t="str">
        <f>IF(ISTEXT(overallRate),"Effectuez l’étape 1",IF($C2394="Yes","Use Step 2a) Weekly for employees on leave with pay",IF(OR(COUNT($D2394,E2394)&lt;&gt;2,overallRate=0),0,IF(revenueReduction&gt;0.3,MAX(IF($B2394="Oui - sans lien de dépendance",MIN(2258,E2394,$D2394)*overallRate,MIN(2258,E2394)*overallRate),ROUND(MAX(IF($B2394="Non - avec lien de dépendance",0,MIN((0.75*E2394),1694)),MIN(E2394,(0.75*$D2394),1694)),2)),IF($B2394="Non - avec lien de dépendance",MIN(1129,E2394,$D2394)*overallRate,MIN(2258,E2394)*overallRate)))))</f>
        <v>Effectuez l’étape 1</v>
      </c>
      <c r="H2394" s="68" t="str">
        <f>IF(ISTEXT(overallRate),"Effectuez l’étape 1",IF($C2394="Yes","Use Step 2a) Weekly for employees on leave with pay",IF(OR(COUNT($D2394,F2394)&lt;&gt;2,overallRate=0),0,IF(revenueReduction&gt;0.3,MAX(IF($B2394="Oui - sans lien de dépendance",MIN(2258,F2394,$D2394)*overallRate,MIN(2258,F2394)*overallRate),ROUND(MAX(IF($B2394="Non - avec lien de dépendance",0,MIN((0.75*F2394),1694)),MIN(F2394,(0.75*$D2394),1694)),2)),IF($B2394="Non - avec lien de dépendance",MIN(1129,F2394,$D2394)*overallRate,MIN(2258,F2394)*overallRate)))))</f>
        <v>Effectuez l’étape 1</v>
      </c>
      <c r="I2394" s="3">
        <f t="shared" si="37"/>
        <v>0</v>
      </c>
    </row>
    <row r="2395" spans="7:9" x14ac:dyDescent="0.5">
      <c r="G2395" s="68" t="str">
        <f>IF(ISTEXT(overallRate),"Effectuez l’étape 1",IF($C2395="Yes","Use Step 2a) Weekly for employees on leave with pay",IF(OR(COUNT($D2395,E2395)&lt;&gt;2,overallRate=0),0,IF(revenueReduction&gt;0.3,MAX(IF($B2395="Oui - sans lien de dépendance",MIN(2258,E2395,$D2395)*overallRate,MIN(2258,E2395)*overallRate),ROUND(MAX(IF($B2395="Non - avec lien de dépendance",0,MIN((0.75*E2395),1694)),MIN(E2395,(0.75*$D2395),1694)),2)),IF($B2395="Non - avec lien de dépendance",MIN(1129,E2395,$D2395)*overallRate,MIN(2258,E2395)*overallRate)))))</f>
        <v>Effectuez l’étape 1</v>
      </c>
      <c r="H2395" s="68" t="str">
        <f>IF(ISTEXT(overallRate),"Effectuez l’étape 1",IF($C2395="Yes","Use Step 2a) Weekly for employees on leave with pay",IF(OR(COUNT($D2395,F2395)&lt;&gt;2,overallRate=0),0,IF(revenueReduction&gt;0.3,MAX(IF($B2395="Oui - sans lien de dépendance",MIN(2258,F2395,$D2395)*overallRate,MIN(2258,F2395)*overallRate),ROUND(MAX(IF($B2395="Non - avec lien de dépendance",0,MIN((0.75*F2395),1694)),MIN(F2395,(0.75*$D2395),1694)),2)),IF($B2395="Non - avec lien de dépendance",MIN(1129,F2395,$D2395)*overallRate,MIN(2258,F2395)*overallRate)))))</f>
        <v>Effectuez l’étape 1</v>
      </c>
      <c r="I2395" s="3">
        <f t="shared" si="37"/>
        <v>0</v>
      </c>
    </row>
    <row r="2396" spans="7:9" x14ac:dyDescent="0.5">
      <c r="G2396" s="68" t="str">
        <f>IF(ISTEXT(overallRate),"Effectuez l’étape 1",IF($C2396="Yes","Use Step 2a) Weekly for employees on leave with pay",IF(OR(COUNT($D2396,E2396)&lt;&gt;2,overallRate=0),0,IF(revenueReduction&gt;0.3,MAX(IF($B2396="Oui - sans lien de dépendance",MIN(2258,E2396,$D2396)*overallRate,MIN(2258,E2396)*overallRate),ROUND(MAX(IF($B2396="Non - avec lien de dépendance",0,MIN((0.75*E2396),1694)),MIN(E2396,(0.75*$D2396),1694)),2)),IF($B2396="Non - avec lien de dépendance",MIN(1129,E2396,$D2396)*overallRate,MIN(2258,E2396)*overallRate)))))</f>
        <v>Effectuez l’étape 1</v>
      </c>
      <c r="H2396" s="68" t="str">
        <f>IF(ISTEXT(overallRate),"Effectuez l’étape 1",IF($C2396="Yes","Use Step 2a) Weekly for employees on leave with pay",IF(OR(COUNT($D2396,F2396)&lt;&gt;2,overallRate=0),0,IF(revenueReduction&gt;0.3,MAX(IF($B2396="Oui - sans lien de dépendance",MIN(2258,F2396,$D2396)*overallRate,MIN(2258,F2396)*overallRate),ROUND(MAX(IF($B2396="Non - avec lien de dépendance",0,MIN((0.75*F2396),1694)),MIN(F2396,(0.75*$D2396),1694)),2)),IF($B2396="Non - avec lien de dépendance",MIN(1129,F2396,$D2396)*overallRate,MIN(2258,F2396)*overallRate)))))</f>
        <v>Effectuez l’étape 1</v>
      </c>
      <c r="I2396" s="3">
        <f t="shared" si="37"/>
        <v>0</v>
      </c>
    </row>
    <row r="2397" spans="7:9" x14ac:dyDescent="0.5">
      <c r="G2397" s="68" t="str">
        <f>IF(ISTEXT(overallRate),"Effectuez l’étape 1",IF($C2397="Yes","Use Step 2a) Weekly for employees on leave with pay",IF(OR(COUNT($D2397,E2397)&lt;&gt;2,overallRate=0),0,IF(revenueReduction&gt;0.3,MAX(IF($B2397="Oui - sans lien de dépendance",MIN(2258,E2397,$D2397)*overallRate,MIN(2258,E2397)*overallRate),ROUND(MAX(IF($B2397="Non - avec lien de dépendance",0,MIN((0.75*E2397),1694)),MIN(E2397,(0.75*$D2397),1694)),2)),IF($B2397="Non - avec lien de dépendance",MIN(1129,E2397,$D2397)*overallRate,MIN(2258,E2397)*overallRate)))))</f>
        <v>Effectuez l’étape 1</v>
      </c>
      <c r="H2397" s="68" t="str">
        <f>IF(ISTEXT(overallRate),"Effectuez l’étape 1",IF($C2397="Yes","Use Step 2a) Weekly for employees on leave with pay",IF(OR(COUNT($D2397,F2397)&lt;&gt;2,overallRate=0),0,IF(revenueReduction&gt;0.3,MAX(IF($B2397="Oui - sans lien de dépendance",MIN(2258,F2397,$D2397)*overallRate,MIN(2258,F2397)*overallRate),ROUND(MAX(IF($B2397="Non - avec lien de dépendance",0,MIN((0.75*F2397),1694)),MIN(F2397,(0.75*$D2397),1694)),2)),IF($B2397="Non - avec lien de dépendance",MIN(1129,F2397,$D2397)*overallRate,MIN(2258,F2397)*overallRate)))))</f>
        <v>Effectuez l’étape 1</v>
      </c>
      <c r="I2397" s="3">
        <f t="shared" si="37"/>
        <v>0</v>
      </c>
    </row>
    <row r="2398" spans="7:9" x14ac:dyDescent="0.5">
      <c r="G2398" s="68" t="str">
        <f>IF(ISTEXT(overallRate),"Effectuez l’étape 1",IF($C2398="Yes","Use Step 2a) Weekly for employees on leave with pay",IF(OR(COUNT($D2398,E2398)&lt;&gt;2,overallRate=0),0,IF(revenueReduction&gt;0.3,MAX(IF($B2398="Oui - sans lien de dépendance",MIN(2258,E2398,$D2398)*overallRate,MIN(2258,E2398)*overallRate),ROUND(MAX(IF($B2398="Non - avec lien de dépendance",0,MIN((0.75*E2398),1694)),MIN(E2398,(0.75*$D2398),1694)),2)),IF($B2398="Non - avec lien de dépendance",MIN(1129,E2398,$D2398)*overallRate,MIN(2258,E2398)*overallRate)))))</f>
        <v>Effectuez l’étape 1</v>
      </c>
      <c r="H2398" s="68" t="str">
        <f>IF(ISTEXT(overallRate),"Effectuez l’étape 1",IF($C2398="Yes","Use Step 2a) Weekly for employees on leave with pay",IF(OR(COUNT($D2398,F2398)&lt;&gt;2,overallRate=0),0,IF(revenueReduction&gt;0.3,MAX(IF($B2398="Oui - sans lien de dépendance",MIN(2258,F2398,$D2398)*overallRate,MIN(2258,F2398)*overallRate),ROUND(MAX(IF($B2398="Non - avec lien de dépendance",0,MIN((0.75*F2398),1694)),MIN(F2398,(0.75*$D2398),1694)),2)),IF($B2398="Non - avec lien de dépendance",MIN(1129,F2398,$D2398)*overallRate,MIN(2258,F2398)*overallRate)))))</f>
        <v>Effectuez l’étape 1</v>
      </c>
      <c r="I2398" s="3">
        <f t="shared" si="37"/>
        <v>0</v>
      </c>
    </row>
    <row r="2399" spans="7:9" x14ac:dyDescent="0.5">
      <c r="G2399" s="68" t="str">
        <f>IF(ISTEXT(overallRate),"Effectuez l’étape 1",IF($C2399="Yes","Use Step 2a) Weekly for employees on leave with pay",IF(OR(COUNT($D2399,E2399)&lt;&gt;2,overallRate=0),0,IF(revenueReduction&gt;0.3,MAX(IF($B2399="Oui - sans lien de dépendance",MIN(2258,E2399,$D2399)*overallRate,MIN(2258,E2399)*overallRate),ROUND(MAX(IF($B2399="Non - avec lien de dépendance",0,MIN((0.75*E2399),1694)),MIN(E2399,(0.75*$D2399),1694)),2)),IF($B2399="Non - avec lien de dépendance",MIN(1129,E2399,$D2399)*overallRate,MIN(2258,E2399)*overallRate)))))</f>
        <v>Effectuez l’étape 1</v>
      </c>
      <c r="H2399" s="68" t="str">
        <f>IF(ISTEXT(overallRate),"Effectuez l’étape 1",IF($C2399="Yes","Use Step 2a) Weekly for employees on leave with pay",IF(OR(COUNT($D2399,F2399)&lt;&gt;2,overallRate=0),0,IF(revenueReduction&gt;0.3,MAX(IF($B2399="Oui - sans lien de dépendance",MIN(2258,F2399,$D2399)*overallRate,MIN(2258,F2399)*overallRate),ROUND(MAX(IF($B2399="Non - avec lien de dépendance",0,MIN((0.75*F2399),1694)),MIN(F2399,(0.75*$D2399),1694)),2)),IF($B2399="Non - avec lien de dépendance",MIN(1129,F2399,$D2399)*overallRate,MIN(2258,F2399)*overallRate)))))</f>
        <v>Effectuez l’étape 1</v>
      </c>
      <c r="I2399" s="3">
        <f t="shared" si="37"/>
        <v>0</v>
      </c>
    </row>
    <row r="2400" spans="7:9" x14ac:dyDescent="0.5">
      <c r="G2400" s="68" t="str">
        <f>IF(ISTEXT(overallRate),"Effectuez l’étape 1",IF($C2400="Yes","Use Step 2a) Weekly for employees on leave with pay",IF(OR(COUNT($D2400,E2400)&lt;&gt;2,overallRate=0),0,IF(revenueReduction&gt;0.3,MAX(IF($B2400="Oui - sans lien de dépendance",MIN(2258,E2400,$D2400)*overallRate,MIN(2258,E2400)*overallRate),ROUND(MAX(IF($B2400="Non - avec lien de dépendance",0,MIN((0.75*E2400),1694)),MIN(E2400,(0.75*$D2400),1694)),2)),IF($B2400="Non - avec lien de dépendance",MIN(1129,E2400,$D2400)*overallRate,MIN(2258,E2400)*overallRate)))))</f>
        <v>Effectuez l’étape 1</v>
      </c>
      <c r="H2400" s="68" t="str">
        <f>IF(ISTEXT(overallRate),"Effectuez l’étape 1",IF($C2400="Yes","Use Step 2a) Weekly for employees on leave with pay",IF(OR(COUNT($D2400,F2400)&lt;&gt;2,overallRate=0),0,IF(revenueReduction&gt;0.3,MAX(IF($B2400="Oui - sans lien de dépendance",MIN(2258,F2400,$D2400)*overallRate,MIN(2258,F2400)*overallRate),ROUND(MAX(IF($B2400="Non - avec lien de dépendance",0,MIN((0.75*F2400),1694)),MIN(F2400,(0.75*$D2400),1694)),2)),IF($B2400="Non - avec lien de dépendance",MIN(1129,F2400,$D2400)*overallRate,MIN(2258,F2400)*overallRate)))))</f>
        <v>Effectuez l’étape 1</v>
      </c>
      <c r="I2400" s="3">
        <f t="shared" si="37"/>
        <v>0</v>
      </c>
    </row>
    <row r="2401" spans="7:9" x14ac:dyDescent="0.5">
      <c r="G2401" s="68" t="str">
        <f>IF(ISTEXT(overallRate),"Effectuez l’étape 1",IF($C2401="Yes","Use Step 2a) Weekly for employees on leave with pay",IF(OR(COUNT($D2401,E2401)&lt;&gt;2,overallRate=0),0,IF(revenueReduction&gt;0.3,MAX(IF($B2401="Oui - sans lien de dépendance",MIN(2258,E2401,$D2401)*overallRate,MIN(2258,E2401)*overallRate),ROUND(MAX(IF($B2401="Non - avec lien de dépendance",0,MIN((0.75*E2401),1694)),MIN(E2401,(0.75*$D2401),1694)),2)),IF($B2401="Non - avec lien de dépendance",MIN(1129,E2401,$D2401)*overallRate,MIN(2258,E2401)*overallRate)))))</f>
        <v>Effectuez l’étape 1</v>
      </c>
      <c r="H2401" s="68" t="str">
        <f>IF(ISTEXT(overallRate),"Effectuez l’étape 1",IF($C2401="Yes","Use Step 2a) Weekly for employees on leave with pay",IF(OR(COUNT($D2401,F2401)&lt;&gt;2,overallRate=0),0,IF(revenueReduction&gt;0.3,MAX(IF($B2401="Oui - sans lien de dépendance",MIN(2258,F2401,$D2401)*overallRate,MIN(2258,F2401)*overallRate),ROUND(MAX(IF($B2401="Non - avec lien de dépendance",0,MIN((0.75*F2401),1694)),MIN(F2401,(0.75*$D2401),1694)),2)),IF($B2401="Non - avec lien de dépendance",MIN(1129,F2401,$D2401)*overallRate,MIN(2258,F2401)*overallRate)))))</f>
        <v>Effectuez l’étape 1</v>
      </c>
      <c r="I2401" s="3">
        <f t="shared" si="37"/>
        <v>0</v>
      </c>
    </row>
    <row r="2402" spans="7:9" x14ac:dyDescent="0.5">
      <c r="G2402" s="68" t="str">
        <f>IF(ISTEXT(overallRate),"Effectuez l’étape 1",IF($C2402="Yes","Use Step 2a) Weekly for employees on leave with pay",IF(OR(COUNT($D2402,E2402)&lt;&gt;2,overallRate=0),0,IF(revenueReduction&gt;0.3,MAX(IF($B2402="Oui - sans lien de dépendance",MIN(2258,E2402,$D2402)*overallRate,MIN(2258,E2402)*overallRate),ROUND(MAX(IF($B2402="Non - avec lien de dépendance",0,MIN((0.75*E2402),1694)),MIN(E2402,(0.75*$D2402),1694)),2)),IF($B2402="Non - avec lien de dépendance",MIN(1129,E2402,$D2402)*overallRate,MIN(2258,E2402)*overallRate)))))</f>
        <v>Effectuez l’étape 1</v>
      </c>
      <c r="H2402" s="68" t="str">
        <f>IF(ISTEXT(overallRate),"Effectuez l’étape 1",IF($C2402="Yes","Use Step 2a) Weekly for employees on leave with pay",IF(OR(COUNT($D2402,F2402)&lt;&gt;2,overallRate=0),0,IF(revenueReduction&gt;0.3,MAX(IF($B2402="Oui - sans lien de dépendance",MIN(2258,F2402,$D2402)*overallRate,MIN(2258,F2402)*overallRate),ROUND(MAX(IF($B2402="Non - avec lien de dépendance",0,MIN((0.75*F2402),1694)),MIN(F2402,(0.75*$D2402),1694)),2)),IF($B2402="Non - avec lien de dépendance",MIN(1129,F2402,$D2402)*overallRate,MIN(2258,F2402)*overallRate)))))</f>
        <v>Effectuez l’étape 1</v>
      </c>
      <c r="I2402" s="3">
        <f t="shared" si="37"/>
        <v>0</v>
      </c>
    </row>
    <row r="2403" spans="7:9" x14ac:dyDescent="0.5">
      <c r="G2403" s="68" t="str">
        <f>IF(ISTEXT(overallRate),"Effectuez l’étape 1",IF($C2403="Yes","Use Step 2a) Weekly for employees on leave with pay",IF(OR(COUNT($D2403,E2403)&lt;&gt;2,overallRate=0),0,IF(revenueReduction&gt;0.3,MAX(IF($B2403="Oui - sans lien de dépendance",MIN(2258,E2403,$D2403)*overallRate,MIN(2258,E2403)*overallRate),ROUND(MAX(IF($B2403="Non - avec lien de dépendance",0,MIN((0.75*E2403),1694)),MIN(E2403,(0.75*$D2403),1694)),2)),IF($B2403="Non - avec lien de dépendance",MIN(1129,E2403,$D2403)*overallRate,MIN(2258,E2403)*overallRate)))))</f>
        <v>Effectuez l’étape 1</v>
      </c>
      <c r="H2403" s="68" t="str">
        <f>IF(ISTEXT(overallRate),"Effectuez l’étape 1",IF($C2403="Yes","Use Step 2a) Weekly for employees on leave with pay",IF(OR(COUNT($D2403,F2403)&lt;&gt;2,overallRate=0),0,IF(revenueReduction&gt;0.3,MAX(IF($B2403="Oui - sans lien de dépendance",MIN(2258,F2403,$D2403)*overallRate,MIN(2258,F2403)*overallRate),ROUND(MAX(IF($B2403="Non - avec lien de dépendance",0,MIN((0.75*F2403),1694)),MIN(F2403,(0.75*$D2403),1694)),2)),IF($B2403="Non - avec lien de dépendance",MIN(1129,F2403,$D2403)*overallRate,MIN(2258,F2403)*overallRate)))))</f>
        <v>Effectuez l’étape 1</v>
      </c>
      <c r="I2403" s="3">
        <f t="shared" si="37"/>
        <v>0</v>
      </c>
    </row>
    <row r="2404" spans="7:9" x14ac:dyDescent="0.5">
      <c r="G2404" s="68" t="str">
        <f>IF(ISTEXT(overallRate),"Effectuez l’étape 1",IF($C2404="Yes","Use Step 2a) Weekly for employees on leave with pay",IF(OR(COUNT($D2404,E2404)&lt;&gt;2,overallRate=0),0,IF(revenueReduction&gt;0.3,MAX(IF($B2404="Oui - sans lien de dépendance",MIN(2258,E2404,$D2404)*overallRate,MIN(2258,E2404)*overallRate),ROUND(MAX(IF($B2404="Non - avec lien de dépendance",0,MIN((0.75*E2404),1694)),MIN(E2404,(0.75*$D2404),1694)),2)),IF($B2404="Non - avec lien de dépendance",MIN(1129,E2404,$D2404)*overallRate,MIN(2258,E2404)*overallRate)))))</f>
        <v>Effectuez l’étape 1</v>
      </c>
      <c r="H2404" s="68" t="str">
        <f>IF(ISTEXT(overallRate),"Effectuez l’étape 1",IF($C2404="Yes","Use Step 2a) Weekly for employees on leave with pay",IF(OR(COUNT($D2404,F2404)&lt;&gt;2,overallRate=0),0,IF(revenueReduction&gt;0.3,MAX(IF($B2404="Oui - sans lien de dépendance",MIN(2258,F2404,$D2404)*overallRate,MIN(2258,F2404)*overallRate),ROUND(MAX(IF($B2404="Non - avec lien de dépendance",0,MIN((0.75*F2404),1694)),MIN(F2404,(0.75*$D2404),1694)),2)),IF($B2404="Non - avec lien de dépendance",MIN(1129,F2404,$D2404)*overallRate,MIN(2258,F2404)*overallRate)))))</f>
        <v>Effectuez l’étape 1</v>
      </c>
      <c r="I2404" s="3">
        <f t="shared" si="37"/>
        <v>0</v>
      </c>
    </row>
    <row r="2405" spans="7:9" x14ac:dyDescent="0.5">
      <c r="G2405" s="68" t="str">
        <f>IF(ISTEXT(overallRate),"Effectuez l’étape 1",IF($C2405="Yes","Use Step 2a) Weekly for employees on leave with pay",IF(OR(COUNT($D2405,E2405)&lt;&gt;2,overallRate=0),0,IF(revenueReduction&gt;0.3,MAX(IF($B2405="Oui - sans lien de dépendance",MIN(2258,E2405,$D2405)*overallRate,MIN(2258,E2405)*overallRate),ROUND(MAX(IF($B2405="Non - avec lien de dépendance",0,MIN((0.75*E2405),1694)),MIN(E2405,(0.75*$D2405),1694)),2)),IF($B2405="Non - avec lien de dépendance",MIN(1129,E2405,$D2405)*overallRate,MIN(2258,E2405)*overallRate)))))</f>
        <v>Effectuez l’étape 1</v>
      </c>
      <c r="H2405" s="68" t="str">
        <f>IF(ISTEXT(overallRate),"Effectuez l’étape 1",IF($C2405="Yes","Use Step 2a) Weekly for employees on leave with pay",IF(OR(COUNT($D2405,F2405)&lt;&gt;2,overallRate=0),0,IF(revenueReduction&gt;0.3,MAX(IF($B2405="Oui - sans lien de dépendance",MIN(2258,F2405,$D2405)*overallRate,MIN(2258,F2405)*overallRate),ROUND(MAX(IF($B2405="Non - avec lien de dépendance",0,MIN((0.75*F2405),1694)),MIN(F2405,(0.75*$D2405),1694)),2)),IF($B2405="Non - avec lien de dépendance",MIN(1129,F2405,$D2405)*overallRate,MIN(2258,F2405)*overallRate)))))</f>
        <v>Effectuez l’étape 1</v>
      </c>
      <c r="I2405" s="3">
        <f t="shared" si="37"/>
        <v>0</v>
      </c>
    </row>
    <row r="2406" spans="7:9" x14ac:dyDescent="0.5">
      <c r="G2406" s="68" t="str">
        <f>IF(ISTEXT(overallRate),"Effectuez l’étape 1",IF($C2406="Yes","Use Step 2a) Weekly for employees on leave with pay",IF(OR(COUNT($D2406,E2406)&lt;&gt;2,overallRate=0),0,IF(revenueReduction&gt;0.3,MAX(IF($B2406="Oui - sans lien de dépendance",MIN(2258,E2406,$D2406)*overallRate,MIN(2258,E2406)*overallRate),ROUND(MAX(IF($B2406="Non - avec lien de dépendance",0,MIN((0.75*E2406),1694)),MIN(E2406,(0.75*$D2406),1694)),2)),IF($B2406="Non - avec lien de dépendance",MIN(1129,E2406,$D2406)*overallRate,MIN(2258,E2406)*overallRate)))))</f>
        <v>Effectuez l’étape 1</v>
      </c>
      <c r="H2406" s="68" t="str">
        <f>IF(ISTEXT(overallRate),"Effectuez l’étape 1",IF($C2406="Yes","Use Step 2a) Weekly for employees on leave with pay",IF(OR(COUNT($D2406,F2406)&lt;&gt;2,overallRate=0),0,IF(revenueReduction&gt;0.3,MAX(IF($B2406="Oui - sans lien de dépendance",MIN(2258,F2406,$D2406)*overallRate,MIN(2258,F2406)*overallRate),ROUND(MAX(IF($B2406="Non - avec lien de dépendance",0,MIN((0.75*F2406),1694)),MIN(F2406,(0.75*$D2406),1694)),2)),IF($B2406="Non - avec lien de dépendance",MIN(1129,F2406,$D2406)*overallRate,MIN(2258,F2406)*overallRate)))))</f>
        <v>Effectuez l’étape 1</v>
      </c>
      <c r="I2406" s="3">
        <f t="shared" si="37"/>
        <v>0</v>
      </c>
    </row>
    <row r="2407" spans="7:9" x14ac:dyDescent="0.5">
      <c r="G2407" s="68" t="str">
        <f>IF(ISTEXT(overallRate),"Effectuez l’étape 1",IF($C2407="Yes","Use Step 2a) Weekly for employees on leave with pay",IF(OR(COUNT($D2407,E2407)&lt;&gt;2,overallRate=0),0,IF(revenueReduction&gt;0.3,MAX(IF($B2407="Oui - sans lien de dépendance",MIN(2258,E2407,$D2407)*overallRate,MIN(2258,E2407)*overallRate),ROUND(MAX(IF($B2407="Non - avec lien de dépendance",0,MIN((0.75*E2407),1694)),MIN(E2407,(0.75*$D2407),1694)),2)),IF($B2407="Non - avec lien de dépendance",MIN(1129,E2407,$D2407)*overallRate,MIN(2258,E2407)*overallRate)))))</f>
        <v>Effectuez l’étape 1</v>
      </c>
      <c r="H2407" s="68" t="str">
        <f>IF(ISTEXT(overallRate),"Effectuez l’étape 1",IF($C2407="Yes","Use Step 2a) Weekly for employees on leave with pay",IF(OR(COUNT($D2407,F2407)&lt;&gt;2,overallRate=0),0,IF(revenueReduction&gt;0.3,MAX(IF($B2407="Oui - sans lien de dépendance",MIN(2258,F2407,$D2407)*overallRate,MIN(2258,F2407)*overallRate),ROUND(MAX(IF($B2407="Non - avec lien de dépendance",0,MIN((0.75*F2407),1694)),MIN(F2407,(0.75*$D2407),1694)),2)),IF($B2407="Non - avec lien de dépendance",MIN(1129,F2407,$D2407)*overallRate,MIN(2258,F2407)*overallRate)))))</f>
        <v>Effectuez l’étape 1</v>
      </c>
      <c r="I2407" s="3">
        <f t="shared" si="37"/>
        <v>0</v>
      </c>
    </row>
    <row r="2408" spans="7:9" x14ac:dyDescent="0.5">
      <c r="G2408" s="68" t="str">
        <f>IF(ISTEXT(overallRate),"Effectuez l’étape 1",IF($C2408="Yes","Use Step 2a) Weekly for employees on leave with pay",IF(OR(COUNT($D2408,E2408)&lt;&gt;2,overallRate=0),0,IF(revenueReduction&gt;0.3,MAX(IF($B2408="Oui - sans lien de dépendance",MIN(2258,E2408,$D2408)*overallRate,MIN(2258,E2408)*overallRate),ROUND(MAX(IF($B2408="Non - avec lien de dépendance",0,MIN((0.75*E2408),1694)),MIN(E2408,(0.75*$D2408),1694)),2)),IF($B2408="Non - avec lien de dépendance",MIN(1129,E2408,$D2408)*overallRate,MIN(2258,E2408)*overallRate)))))</f>
        <v>Effectuez l’étape 1</v>
      </c>
      <c r="H2408" s="68" t="str">
        <f>IF(ISTEXT(overallRate),"Effectuez l’étape 1",IF($C2408="Yes","Use Step 2a) Weekly for employees on leave with pay",IF(OR(COUNT($D2408,F2408)&lt;&gt;2,overallRate=0),0,IF(revenueReduction&gt;0.3,MAX(IF($B2408="Oui - sans lien de dépendance",MIN(2258,F2408,$D2408)*overallRate,MIN(2258,F2408)*overallRate),ROUND(MAX(IF($B2408="Non - avec lien de dépendance",0,MIN((0.75*F2408),1694)),MIN(F2408,(0.75*$D2408),1694)),2)),IF($B2408="Non - avec lien de dépendance",MIN(1129,F2408,$D2408)*overallRate,MIN(2258,F2408)*overallRate)))))</f>
        <v>Effectuez l’étape 1</v>
      </c>
      <c r="I2408" s="3">
        <f t="shared" si="37"/>
        <v>0</v>
      </c>
    </row>
    <row r="2409" spans="7:9" x14ac:dyDescent="0.5">
      <c r="G2409" s="68" t="str">
        <f>IF(ISTEXT(overallRate),"Effectuez l’étape 1",IF($C2409="Yes","Use Step 2a) Weekly for employees on leave with pay",IF(OR(COUNT($D2409,E2409)&lt;&gt;2,overallRate=0),0,IF(revenueReduction&gt;0.3,MAX(IF($B2409="Oui - sans lien de dépendance",MIN(2258,E2409,$D2409)*overallRate,MIN(2258,E2409)*overallRate),ROUND(MAX(IF($B2409="Non - avec lien de dépendance",0,MIN((0.75*E2409),1694)),MIN(E2409,(0.75*$D2409),1694)),2)),IF($B2409="Non - avec lien de dépendance",MIN(1129,E2409,$D2409)*overallRate,MIN(2258,E2409)*overallRate)))))</f>
        <v>Effectuez l’étape 1</v>
      </c>
      <c r="H2409" s="68" t="str">
        <f>IF(ISTEXT(overallRate),"Effectuez l’étape 1",IF($C2409="Yes","Use Step 2a) Weekly for employees on leave with pay",IF(OR(COUNT($D2409,F2409)&lt;&gt;2,overallRate=0),0,IF(revenueReduction&gt;0.3,MAX(IF($B2409="Oui - sans lien de dépendance",MIN(2258,F2409,$D2409)*overallRate,MIN(2258,F2409)*overallRate),ROUND(MAX(IF($B2409="Non - avec lien de dépendance",0,MIN((0.75*F2409),1694)),MIN(F2409,(0.75*$D2409),1694)),2)),IF($B2409="Non - avec lien de dépendance",MIN(1129,F2409,$D2409)*overallRate,MIN(2258,F2409)*overallRate)))))</f>
        <v>Effectuez l’étape 1</v>
      </c>
      <c r="I2409" s="3">
        <f t="shared" si="37"/>
        <v>0</v>
      </c>
    </row>
    <row r="2410" spans="7:9" x14ac:dyDescent="0.5">
      <c r="G2410" s="68" t="str">
        <f>IF(ISTEXT(overallRate),"Effectuez l’étape 1",IF($C2410="Yes","Use Step 2a) Weekly for employees on leave with pay",IF(OR(COUNT($D2410,E2410)&lt;&gt;2,overallRate=0),0,IF(revenueReduction&gt;0.3,MAX(IF($B2410="Oui - sans lien de dépendance",MIN(2258,E2410,$D2410)*overallRate,MIN(2258,E2410)*overallRate),ROUND(MAX(IF($B2410="Non - avec lien de dépendance",0,MIN((0.75*E2410),1694)),MIN(E2410,(0.75*$D2410),1694)),2)),IF($B2410="Non - avec lien de dépendance",MIN(1129,E2410,$D2410)*overallRate,MIN(2258,E2410)*overallRate)))))</f>
        <v>Effectuez l’étape 1</v>
      </c>
      <c r="H2410" s="68" t="str">
        <f>IF(ISTEXT(overallRate),"Effectuez l’étape 1",IF($C2410="Yes","Use Step 2a) Weekly for employees on leave with pay",IF(OR(COUNT($D2410,F2410)&lt;&gt;2,overallRate=0),0,IF(revenueReduction&gt;0.3,MAX(IF($B2410="Oui - sans lien de dépendance",MIN(2258,F2410,$D2410)*overallRate,MIN(2258,F2410)*overallRate),ROUND(MAX(IF($B2410="Non - avec lien de dépendance",0,MIN((0.75*F2410),1694)),MIN(F2410,(0.75*$D2410),1694)),2)),IF($B2410="Non - avec lien de dépendance",MIN(1129,F2410,$D2410)*overallRate,MIN(2258,F2410)*overallRate)))))</f>
        <v>Effectuez l’étape 1</v>
      </c>
      <c r="I2410" s="3">
        <f t="shared" si="37"/>
        <v>0</v>
      </c>
    </row>
    <row r="2411" spans="7:9" x14ac:dyDescent="0.5">
      <c r="G2411" s="68" t="str">
        <f>IF(ISTEXT(overallRate),"Effectuez l’étape 1",IF($C2411="Yes","Use Step 2a) Weekly for employees on leave with pay",IF(OR(COUNT($D2411,E2411)&lt;&gt;2,overallRate=0),0,IF(revenueReduction&gt;0.3,MAX(IF($B2411="Oui - sans lien de dépendance",MIN(2258,E2411,$D2411)*overallRate,MIN(2258,E2411)*overallRate),ROUND(MAX(IF($B2411="Non - avec lien de dépendance",0,MIN((0.75*E2411),1694)),MIN(E2411,(0.75*$D2411),1694)),2)),IF($B2411="Non - avec lien de dépendance",MIN(1129,E2411,$D2411)*overallRate,MIN(2258,E2411)*overallRate)))))</f>
        <v>Effectuez l’étape 1</v>
      </c>
      <c r="H2411" s="68" t="str">
        <f>IF(ISTEXT(overallRate),"Effectuez l’étape 1",IF($C2411="Yes","Use Step 2a) Weekly for employees on leave with pay",IF(OR(COUNT($D2411,F2411)&lt;&gt;2,overallRate=0),0,IF(revenueReduction&gt;0.3,MAX(IF($B2411="Oui - sans lien de dépendance",MIN(2258,F2411,$D2411)*overallRate,MIN(2258,F2411)*overallRate),ROUND(MAX(IF($B2411="Non - avec lien de dépendance",0,MIN((0.75*F2411),1694)),MIN(F2411,(0.75*$D2411),1694)),2)),IF($B2411="Non - avec lien de dépendance",MIN(1129,F2411,$D2411)*overallRate,MIN(2258,F2411)*overallRate)))))</f>
        <v>Effectuez l’étape 1</v>
      </c>
      <c r="I2411" s="3">
        <f t="shared" si="37"/>
        <v>0</v>
      </c>
    </row>
    <row r="2412" spans="7:9" x14ac:dyDescent="0.5">
      <c r="G2412" s="68" t="str">
        <f>IF(ISTEXT(overallRate),"Effectuez l’étape 1",IF($C2412="Yes","Use Step 2a) Weekly for employees on leave with pay",IF(OR(COUNT($D2412,E2412)&lt;&gt;2,overallRate=0),0,IF(revenueReduction&gt;0.3,MAX(IF($B2412="Oui - sans lien de dépendance",MIN(2258,E2412,$D2412)*overallRate,MIN(2258,E2412)*overallRate),ROUND(MAX(IF($B2412="Non - avec lien de dépendance",0,MIN((0.75*E2412),1694)),MIN(E2412,(0.75*$D2412),1694)),2)),IF($B2412="Non - avec lien de dépendance",MIN(1129,E2412,$D2412)*overallRate,MIN(2258,E2412)*overallRate)))))</f>
        <v>Effectuez l’étape 1</v>
      </c>
      <c r="H2412" s="68" t="str">
        <f>IF(ISTEXT(overallRate),"Effectuez l’étape 1",IF($C2412="Yes","Use Step 2a) Weekly for employees on leave with pay",IF(OR(COUNT($D2412,F2412)&lt;&gt;2,overallRate=0),0,IF(revenueReduction&gt;0.3,MAX(IF($B2412="Oui - sans lien de dépendance",MIN(2258,F2412,$D2412)*overallRate,MIN(2258,F2412)*overallRate),ROUND(MAX(IF($B2412="Non - avec lien de dépendance",0,MIN((0.75*F2412),1694)),MIN(F2412,(0.75*$D2412),1694)),2)),IF($B2412="Non - avec lien de dépendance",MIN(1129,F2412,$D2412)*overallRate,MIN(2258,F2412)*overallRate)))))</f>
        <v>Effectuez l’étape 1</v>
      </c>
      <c r="I2412" s="3">
        <f t="shared" si="37"/>
        <v>0</v>
      </c>
    </row>
    <row r="2413" spans="7:9" x14ac:dyDescent="0.5">
      <c r="G2413" s="68" t="str">
        <f>IF(ISTEXT(overallRate),"Effectuez l’étape 1",IF($C2413="Yes","Use Step 2a) Weekly for employees on leave with pay",IF(OR(COUNT($D2413,E2413)&lt;&gt;2,overallRate=0),0,IF(revenueReduction&gt;0.3,MAX(IF($B2413="Oui - sans lien de dépendance",MIN(2258,E2413,$D2413)*overallRate,MIN(2258,E2413)*overallRate),ROUND(MAX(IF($B2413="Non - avec lien de dépendance",0,MIN((0.75*E2413),1694)),MIN(E2413,(0.75*$D2413),1694)),2)),IF($B2413="Non - avec lien de dépendance",MIN(1129,E2413,$D2413)*overallRate,MIN(2258,E2413)*overallRate)))))</f>
        <v>Effectuez l’étape 1</v>
      </c>
      <c r="H2413" s="68" t="str">
        <f>IF(ISTEXT(overallRate),"Effectuez l’étape 1",IF($C2413="Yes","Use Step 2a) Weekly for employees on leave with pay",IF(OR(COUNT($D2413,F2413)&lt;&gt;2,overallRate=0),0,IF(revenueReduction&gt;0.3,MAX(IF($B2413="Oui - sans lien de dépendance",MIN(2258,F2413,$D2413)*overallRate,MIN(2258,F2413)*overallRate),ROUND(MAX(IF($B2413="Non - avec lien de dépendance",0,MIN((0.75*F2413),1694)),MIN(F2413,(0.75*$D2413),1694)),2)),IF($B2413="Non - avec lien de dépendance",MIN(1129,F2413,$D2413)*overallRate,MIN(2258,F2413)*overallRate)))))</f>
        <v>Effectuez l’étape 1</v>
      </c>
      <c r="I2413" s="3">
        <f t="shared" si="37"/>
        <v>0</v>
      </c>
    </row>
    <row r="2414" spans="7:9" x14ac:dyDescent="0.5">
      <c r="G2414" s="68" t="str">
        <f>IF(ISTEXT(overallRate),"Effectuez l’étape 1",IF($C2414="Yes","Use Step 2a) Weekly for employees on leave with pay",IF(OR(COUNT($D2414,E2414)&lt;&gt;2,overallRate=0),0,IF(revenueReduction&gt;0.3,MAX(IF($B2414="Oui - sans lien de dépendance",MIN(2258,E2414,$D2414)*overallRate,MIN(2258,E2414)*overallRate),ROUND(MAX(IF($B2414="Non - avec lien de dépendance",0,MIN((0.75*E2414),1694)),MIN(E2414,(0.75*$D2414),1694)),2)),IF($B2414="Non - avec lien de dépendance",MIN(1129,E2414,$D2414)*overallRate,MIN(2258,E2414)*overallRate)))))</f>
        <v>Effectuez l’étape 1</v>
      </c>
      <c r="H2414" s="68" t="str">
        <f>IF(ISTEXT(overallRate),"Effectuez l’étape 1",IF($C2414="Yes","Use Step 2a) Weekly for employees on leave with pay",IF(OR(COUNT($D2414,F2414)&lt;&gt;2,overallRate=0),0,IF(revenueReduction&gt;0.3,MAX(IF($B2414="Oui - sans lien de dépendance",MIN(2258,F2414,$D2414)*overallRate,MIN(2258,F2414)*overallRate),ROUND(MAX(IF($B2414="Non - avec lien de dépendance",0,MIN((0.75*F2414),1694)),MIN(F2414,(0.75*$D2414),1694)),2)),IF($B2414="Non - avec lien de dépendance",MIN(1129,F2414,$D2414)*overallRate,MIN(2258,F2414)*overallRate)))))</f>
        <v>Effectuez l’étape 1</v>
      </c>
      <c r="I2414" s="3">
        <f t="shared" si="37"/>
        <v>0</v>
      </c>
    </row>
    <row r="2415" spans="7:9" x14ac:dyDescent="0.5">
      <c r="G2415" s="68" t="str">
        <f>IF(ISTEXT(overallRate),"Effectuez l’étape 1",IF($C2415="Yes","Use Step 2a) Weekly for employees on leave with pay",IF(OR(COUNT($D2415,E2415)&lt;&gt;2,overallRate=0),0,IF(revenueReduction&gt;0.3,MAX(IF($B2415="Oui - sans lien de dépendance",MIN(2258,E2415,$D2415)*overallRate,MIN(2258,E2415)*overallRate),ROUND(MAX(IF($B2415="Non - avec lien de dépendance",0,MIN((0.75*E2415),1694)),MIN(E2415,(0.75*$D2415),1694)),2)),IF($B2415="Non - avec lien de dépendance",MIN(1129,E2415,$D2415)*overallRate,MIN(2258,E2415)*overallRate)))))</f>
        <v>Effectuez l’étape 1</v>
      </c>
      <c r="H2415" s="68" t="str">
        <f>IF(ISTEXT(overallRate),"Effectuez l’étape 1",IF($C2415="Yes","Use Step 2a) Weekly for employees on leave with pay",IF(OR(COUNT($D2415,F2415)&lt;&gt;2,overallRate=0),0,IF(revenueReduction&gt;0.3,MAX(IF($B2415="Oui - sans lien de dépendance",MIN(2258,F2415,$D2415)*overallRate,MIN(2258,F2415)*overallRate),ROUND(MAX(IF($B2415="Non - avec lien de dépendance",0,MIN((0.75*F2415),1694)),MIN(F2415,(0.75*$D2415),1694)),2)),IF($B2415="Non - avec lien de dépendance",MIN(1129,F2415,$D2415)*overallRate,MIN(2258,F2415)*overallRate)))))</f>
        <v>Effectuez l’étape 1</v>
      </c>
      <c r="I2415" s="3">
        <f t="shared" si="37"/>
        <v>0</v>
      </c>
    </row>
    <row r="2416" spans="7:9" x14ac:dyDescent="0.5">
      <c r="G2416" s="68" t="str">
        <f>IF(ISTEXT(overallRate),"Effectuez l’étape 1",IF($C2416="Yes","Use Step 2a) Weekly for employees on leave with pay",IF(OR(COUNT($D2416,E2416)&lt;&gt;2,overallRate=0),0,IF(revenueReduction&gt;0.3,MAX(IF($B2416="Oui - sans lien de dépendance",MIN(2258,E2416,$D2416)*overallRate,MIN(2258,E2416)*overallRate),ROUND(MAX(IF($B2416="Non - avec lien de dépendance",0,MIN((0.75*E2416),1694)),MIN(E2416,(0.75*$D2416),1694)),2)),IF($B2416="Non - avec lien de dépendance",MIN(1129,E2416,$D2416)*overallRate,MIN(2258,E2416)*overallRate)))))</f>
        <v>Effectuez l’étape 1</v>
      </c>
      <c r="H2416" s="68" t="str">
        <f>IF(ISTEXT(overallRate),"Effectuez l’étape 1",IF($C2416="Yes","Use Step 2a) Weekly for employees on leave with pay",IF(OR(COUNT($D2416,F2416)&lt;&gt;2,overallRate=0),0,IF(revenueReduction&gt;0.3,MAX(IF($B2416="Oui - sans lien de dépendance",MIN(2258,F2416,$D2416)*overallRate,MIN(2258,F2416)*overallRate),ROUND(MAX(IF($B2416="Non - avec lien de dépendance",0,MIN((0.75*F2416),1694)),MIN(F2416,(0.75*$D2416),1694)),2)),IF($B2416="Non - avec lien de dépendance",MIN(1129,F2416,$D2416)*overallRate,MIN(2258,F2416)*overallRate)))))</f>
        <v>Effectuez l’étape 1</v>
      </c>
      <c r="I2416" s="3">
        <f t="shared" si="37"/>
        <v>0</v>
      </c>
    </row>
    <row r="2417" spans="7:9" x14ac:dyDescent="0.5">
      <c r="G2417" s="68" t="str">
        <f>IF(ISTEXT(overallRate),"Effectuez l’étape 1",IF($C2417="Yes","Use Step 2a) Weekly for employees on leave with pay",IF(OR(COUNT($D2417,E2417)&lt;&gt;2,overallRate=0),0,IF(revenueReduction&gt;0.3,MAX(IF($B2417="Oui - sans lien de dépendance",MIN(2258,E2417,$D2417)*overallRate,MIN(2258,E2417)*overallRate),ROUND(MAX(IF($B2417="Non - avec lien de dépendance",0,MIN((0.75*E2417),1694)),MIN(E2417,(0.75*$D2417),1694)),2)),IF($B2417="Non - avec lien de dépendance",MIN(1129,E2417,$D2417)*overallRate,MIN(2258,E2417)*overallRate)))))</f>
        <v>Effectuez l’étape 1</v>
      </c>
      <c r="H2417" s="68" t="str">
        <f>IF(ISTEXT(overallRate),"Effectuez l’étape 1",IF($C2417="Yes","Use Step 2a) Weekly for employees on leave with pay",IF(OR(COUNT($D2417,F2417)&lt;&gt;2,overallRate=0),0,IF(revenueReduction&gt;0.3,MAX(IF($B2417="Oui - sans lien de dépendance",MIN(2258,F2417,$D2417)*overallRate,MIN(2258,F2417)*overallRate),ROUND(MAX(IF($B2417="Non - avec lien de dépendance",0,MIN((0.75*F2417),1694)),MIN(F2417,(0.75*$D2417),1694)),2)),IF($B2417="Non - avec lien de dépendance",MIN(1129,F2417,$D2417)*overallRate,MIN(2258,F2417)*overallRate)))))</f>
        <v>Effectuez l’étape 1</v>
      </c>
      <c r="I2417" s="3">
        <f t="shared" si="37"/>
        <v>0</v>
      </c>
    </row>
    <row r="2418" spans="7:9" x14ac:dyDescent="0.5">
      <c r="G2418" s="68" t="str">
        <f>IF(ISTEXT(overallRate),"Effectuez l’étape 1",IF($C2418="Yes","Use Step 2a) Weekly for employees on leave with pay",IF(OR(COUNT($D2418,E2418)&lt;&gt;2,overallRate=0),0,IF(revenueReduction&gt;0.3,MAX(IF($B2418="Oui - sans lien de dépendance",MIN(2258,E2418,$D2418)*overallRate,MIN(2258,E2418)*overallRate),ROUND(MAX(IF($B2418="Non - avec lien de dépendance",0,MIN((0.75*E2418),1694)),MIN(E2418,(0.75*$D2418),1694)),2)),IF($B2418="Non - avec lien de dépendance",MIN(1129,E2418,$D2418)*overallRate,MIN(2258,E2418)*overallRate)))))</f>
        <v>Effectuez l’étape 1</v>
      </c>
      <c r="H2418" s="68" t="str">
        <f>IF(ISTEXT(overallRate),"Effectuez l’étape 1",IF($C2418="Yes","Use Step 2a) Weekly for employees on leave with pay",IF(OR(COUNT($D2418,F2418)&lt;&gt;2,overallRate=0),0,IF(revenueReduction&gt;0.3,MAX(IF($B2418="Oui - sans lien de dépendance",MIN(2258,F2418,$D2418)*overallRate,MIN(2258,F2418)*overallRate),ROUND(MAX(IF($B2418="Non - avec lien de dépendance",0,MIN((0.75*F2418),1694)),MIN(F2418,(0.75*$D2418),1694)),2)),IF($B2418="Non - avec lien de dépendance",MIN(1129,F2418,$D2418)*overallRate,MIN(2258,F2418)*overallRate)))))</f>
        <v>Effectuez l’étape 1</v>
      </c>
      <c r="I2418" s="3">
        <f t="shared" si="37"/>
        <v>0</v>
      </c>
    </row>
    <row r="2419" spans="7:9" x14ac:dyDescent="0.5">
      <c r="G2419" s="68" t="str">
        <f>IF(ISTEXT(overallRate),"Effectuez l’étape 1",IF($C2419="Yes","Use Step 2a) Weekly for employees on leave with pay",IF(OR(COUNT($D2419,E2419)&lt;&gt;2,overallRate=0),0,IF(revenueReduction&gt;0.3,MAX(IF($B2419="Oui - sans lien de dépendance",MIN(2258,E2419,$D2419)*overallRate,MIN(2258,E2419)*overallRate),ROUND(MAX(IF($B2419="Non - avec lien de dépendance",0,MIN((0.75*E2419),1694)),MIN(E2419,(0.75*$D2419),1694)),2)),IF($B2419="Non - avec lien de dépendance",MIN(1129,E2419,$D2419)*overallRate,MIN(2258,E2419)*overallRate)))))</f>
        <v>Effectuez l’étape 1</v>
      </c>
      <c r="H2419" s="68" t="str">
        <f>IF(ISTEXT(overallRate),"Effectuez l’étape 1",IF($C2419="Yes","Use Step 2a) Weekly for employees on leave with pay",IF(OR(COUNT($D2419,F2419)&lt;&gt;2,overallRate=0),0,IF(revenueReduction&gt;0.3,MAX(IF($B2419="Oui - sans lien de dépendance",MIN(2258,F2419,$D2419)*overallRate,MIN(2258,F2419)*overallRate),ROUND(MAX(IF($B2419="Non - avec lien de dépendance",0,MIN((0.75*F2419),1694)),MIN(F2419,(0.75*$D2419),1694)),2)),IF($B2419="Non - avec lien de dépendance",MIN(1129,F2419,$D2419)*overallRate,MIN(2258,F2419)*overallRate)))))</f>
        <v>Effectuez l’étape 1</v>
      </c>
      <c r="I2419" s="3">
        <f t="shared" si="37"/>
        <v>0</v>
      </c>
    </row>
    <row r="2420" spans="7:9" x14ac:dyDescent="0.5">
      <c r="G2420" s="68" t="str">
        <f>IF(ISTEXT(overallRate),"Effectuez l’étape 1",IF($C2420="Yes","Use Step 2a) Weekly for employees on leave with pay",IF(OR(COUNT($D2420,E2420)&lt;&gt;2,overallRate=0),0,IF(revenueReduction&gt;0.3,MAX(IF($B2420="Oui - sans lien de dépendance",MIN(2258,E2420,$D2420)*overallRate,MIN(2258,E2420)*overallRate),ROUND(MAX(IF($B2420="Non - avec lien de dépendance",0,MIN((0.75*E2420),1694)),MIN(E2420,(0.75*$D2420),1694)),2)),IF($B2420="Non - avec lien de dépendance",MIN(1129,E2420,$D2420)*overallRate,MIN(2258,E2420)*overallRate)))))</f>
        <v>Effectuez l’étape 1</v>
      </c>
      <c r="H2420" s="68" t="str">
        <f>IF(ISTEXT(overallRate),"Effectuez l’étape 1",IF($C2420="Yes","Use Step 2a) Weekly for employees on leave with pay",IF(OR(COUNT($D2420,F2420)&lt;&gt;2,overallRate=0),0,IF(revenueReduction&gt;0.3,MAX(IF($B2420="Oui - sans lien de dépendance",MIN(2258,F2420,$D2420)*overallRate,MIN(2258,F2420)*overallRate),ROUND(MAX(IF($B2420="Non - avec lien de dépendance",0,MIN((0.75*F2420),1694)),MIN(F2420,(0.75*$D2420),1694)),2)),IF($B2420="Non - avec lien de dépendance",MIN(1129,F2420,$D2420)*overallRate,MIN(2258,F2420)*overallRate)))))</f>
        <v>Effectuez l’étape 1</v>
      </c>
      <c r="I2420" s="3">
        <f t="shared" si="37"/>
        <v>0</v>
      </c>
    </row>
    <row r="2421" spans="7:9" x14ac:dyDescent="0.5">
      <c r="G2421" s="68" t="str">
        <f>IF(ISTEXT(overallRate),"Effectuez l’étape 1",IF($C2421="Yes","Use Step 2a) Weekly for employees on leave with pay",IF(OR(COUNT($D2421,E2421)&lt;&gt;2,overallRate=0),0,IF(revenueReduction&gt;0.3,MAX(IF($B2421="Oui - sans lien de dépendance",MIN(2258,E2421,$D2421)*overallRate,MIN(2258,E2421)*overallRate),ROUND(MAX(IF($B2421="Non - avec lien de dépendance",0,MIN((0.75*E2421),1694)),MIN(E2421,(0.75*$D2421),1694)),2)),IF($B2421="Non - avec lien de dépendance",MIN(1129,E2421,$D2421)*overallRate,MIN(2258,E2421)*overallRate)))))</f>
        <v>Effectuez l’étape 1</v>
      </c>
      <c r="H2421" s="68" t="str">
        <f>IF(ISTEXT(overallRate),"Effectuez l’étape 1",IF($C2421="Yes","Use Step 2a) Weekly for employees on leave with pay",IF(OR(COUNT($D2421,F2421)&lt;&gt;2,overallRate=0),0,IF(revenueReduction&gt;0.3,MAX(IF($B2421="Oui - sans lien de dépendance",MIN(2258,F2421,$D2421)*overallRate,MIN(2258,F2421)*overallRate),ROUND(MAX(IF($B2421="Non - avec lien de dépendance",0,MIN((0.75*F2421),1694)),MIN(F2421,(0.75*$D2421),1694)),2)),IF($B2421="Non - avec lien de dépendance",MIN(1129,F2421,$D2421)*overallRate,MIN(2258,F2421)*overallRate)))))</f>
        <v>Effectuez l’étape 1</v>
      </c>
      <c r="I2421" s="3">
        <f t="shared" si="37"/>
        <v>0</v>
      </c>
    </row>
    <row r="2422" spans="7:9" x14ac:dyDescent="0.5">
      <c r="G2422" s="68" t="str">
        <f>IF(ISTEXT(overallRate),"Effectuez l’étape 1",IF($C2422="Yes","Use Step 2a) Weekly for employees on leave with pay",IF(OR(COUNT($D2422,E2422)&lt;&gt;2,overallRate=0),0,IF(revenueReduction&gt;0.3,MAX(IF($B2422="Oui - sans lien de dépendance",MIN(2258,E2422,$D2422)*overallRate,MIN(2258,E2422)*overallRate),ROUND(MAX(IF($B2422="Non - avec lien de dépendance",0,MIN((0.75*E2422),1694)),MIN(E2422,(0.75*$D2422),1694)),2)),IF($B2422="Non - avec lien de dépendance",MIN(1129,E2422,$D2422)*overallRate,MIN(2258,E2422)*overallRate)))))</f>
        <v>Effectuez l’étape 1</v>
      </c>
      <c r="H2422" s="68" t="str">
        <f>IF(ISTEXT(overallRate),"Effectuez l’étape 1",IF($C2422="Yes","Use Step 2a) Weekly for employees on leave with pay",IF(OR(COUNT($D2422,F2422)&lt;&gt;2,overallRate=0),0,IF(revenueReduction&gt;0.3,MAX(IF($B2422="Oui - sans lien de dépendance",MIN(2258,F2422,$D2422)*overallRate,MIN(2258,F2422)*overallRate),ROUND(MAX(IF($B2422="Non - avec lien de dépendance",0,MIN((0.75*F2422),1694)),MIN(F2422,(0.75*$D2422),1694)),2)),IF($B2422="Non - avec lien de dépendance",MIN(1129,F2422,$D2422)*overallRate,MIN(2258,F2422)*overallRate)))))</f>
        <v>Effectuez l’étape 1</v>
      </c>
      <c r="I2422" s="3">
        <f t="shared" si="37"/>
        <v>0</v>
      </c>
    </row>
    <row r="2423" spans="7:9" x14ac:dyDescent="0.5">
      <c r="G2423" s="68" t="str">
        <f>IF(ISTEXT(overallRate),"Effectuez l’étape 1",IF($C2423="Yes","Use Step 2a) Weekly for employees on leave with pay",IF(OR(COUNT($D2423,E2423)&lt;&gt;2,overallRate=0),0,IF(revenueReduction&gt;0.3,MAX(IF($B2423="Oui - sans lien de dépendance",MIN(2258,E2423,$D2423)*overallRate,MIN(2258,E2423)*overallRate),ROUND(MAX(IF($B2423="Non - avec lien de dépendance",0,MIN((0.75*E2423),1694)),MIN(E2423,(0.75*$D2423),1694)),2)),IF($B2423="Non - avec lien de dépendance",MIN(1129,E2423,$D2423)*overallRate,MIN(2258,E2423)*overallRate)))))</f>
        <v>Effectuez l’étape 1</v>
      </c>
      <c r="H2423" s="68" t="str">
        <f>IF(ISTEXT(overallRate),"Effectuez l’étape 1",IF($C2423="Yes","Use Step 2a) Weekly for employees on leave with pay",IF(OR(COUNT($D2423,F2423)&lt;&gt;2,overallRate=0),0,IF(revenueReduction&gt;0.3,MAX(IF($B2423="Oui - sans lien de dépendance",MIN(2258,F2423,$D2423)*overallRate,MIN(2258,F2423)*overallRate),ROUND(MAX(IF($B2423="Non - avec lien de dépendance",0,MIN((0.75*F2423),1694)),MIN(F2423,(0.75*$D2423),1694)),2)),IF($B2423="Non - avec lien de dépendance",MIN(1129,F2423,$D2423)*overallRate,MIN(2258,F2423)*overallRate)))))</f>
        <v>Effectuez l’étape 1</v>
      </c>
      <c r="I2423" s="3">
        <f t="shared" si="37"/>
        <v>0</v>
      </c>
    </row>
    <row r="2424" spans="7:9" x14ac:dyDescent="0.5">
      <c r="G2424" s="68" t="str">
        <f>IF(ISTEXT(overallRate),"Effectuez l’étape 1",IF($C2424="Yes","Use Step 2a) Weekly for employees on leave with pay",IF(OR(COUNT($D2424,E2424)&lt;&gt;2,overallRate=0),0,IF(revenueReduction&gt;0.3,MAX(IF($B2424="Oui - sans lien de dépendance",MIN(2258,E2424,$D2424)*overallRate,MIN(2258,E2424)*overallRate),ROUND(MAX(IF($B2424="Non - avec lien de dépendance",0,MIN((0.75*E2424),1694)),MIN(E2424,(0.75*$D2424),1694)),2)),IF($B2424="Non - avec lien de dépendance",MIN(1129,E2424,$D2424)*overallRate,MIN(2258,E2424)*overallRate)))))</f>
        <v>Effectuez l’étape 1</v>
      </c>
      <c r="H2424" s="68" t="str">
        <f>IF(ISTEXT(overallRate),"Effectuez l’étape 1",IF($C2424="Yes","Use Step 2a) Weekly for employees on leave with pay",IF(OR(COUNT($D2424,F2424)&lt;&gt;2,overallRate=0),0,IF(revenueReduction&gt;0.3,MAX(IF($B2424="Oui - sans lien de dépendance",MIN(2258,F2424,$D2424)*overallRate,MIN(2258,F2424)*overallRate),ROUND(MAX(IF($B2424="Non - avec lien de dépendance",0,MIN((0.75*F2424),1694)),MIN(F2424,(0.75*$D2424),1694)),2)),IF($B2424="Non - avec lien de dépendance",MIN(1129,F2424,$D2424)*overallRate,MIN(2258,F2424)*overallRate)))))</f>
        <v>Effectuez l’étape 1</v>
      </c>
      <c r="I2424" s="3">
        <f t="shared" si="37"/>
        <v>0</v>
      </c>
    </row>
    <row r="2425" spans="7:9" x14ac:dyDescent="0.5">
      <c r="G2425" s="68" t="str">
        <f>IF(ISTEXT(overallRate),"Effectuez l’étape 1",IF($C2425="Yes","Use Step 2a) Weekly for employees on leave with pay",IF(OR(COUNT($D2425,E2425)&lt;&gt;2,overallRate=0),0,IF(revenueReduction&gt;0.3,MAX(IF($B2425="Oui - sans lien de dépendance",MIN(2258,E2425,$D2425)*overallRate,MIN(2258,E2425)*overallRate),ROUND(MAX(IF($B2425="Non - avec lien de dépendance",0,MIN((0.75*E2425),1694)),MIN(E2425,(0.75*$D2425),1694)),2)),IF($B2425="Non - avec lien de dépendance",MIN(1129,E2425,$D2425)*overallRate,MIN(2258,E2425)*overallRate)))))</f>
        <v>Effectuez l’étape 1</v>
      </c>
      <c r="H2425" s="68" t="str">
        <f>IF(ISTEXT(overallRate),"Effectuez l’étape 1",IF($C2425="Yes","Use Step 2a) Weekly for employees on leave with pay",IF(OR(COUNT($D2425,F2425)&lt;&gt;2,overallRate=0),0,IF(revenueReduction&gt;0.3,MAX(IF($B2425="Oui - sans lien de dépendance",MIN(2258,F2425,$D2425)*overallRate,MIN(2258,F2425)*overallRate),ROUND(MAX(IF($B2425="Non - avec lien de dépendance",0,MIN((0.75*F2425),1694)),MIN(F2425,(0.75*$D2425),1694)),2)),IF($B2425="Non - avec lien de dépendance",MIN(1129,F2425,$D2425)*overallRate,MIN(2258,F2425)*overallRate)))))</f>
        <v>Effectuez l’étape 1</v>
      </c>
      <c r="I2425" s="3">
        <f t="shared" si="37"/>
        <v>0</v>
      </c>
    </row>
    <row r="2426" spans="7:9" x14ac:dyDescent="0.5">
      <c r="G2426" s="68" t="str">
        <f>IF(ISTEXT(overallRate),"Effectuez l’étape 1",IF($C2426="Yes","Use Step 2a) Weekly for employees on leave with pay",IF(OR(COUNT($D2426,E2426)&lt;&gt;2,overallRate=0),0,IF(revenueReduction&gt;0.3,MAX(IF($B2426="Oui - sans lien de dépendance",MIN(2258,E2426,$D2426)*overallRate,MIN(2258,E2426)*overallRate),ROUND(MAX(IF($B2426="Non - avec lien de dépendance",0,MIN((0.75*E2426),1694)),MIN(E2426,(0.75*$D2426),1694)),2)),IF($B2426="Non - avec lien de dépendance",MIN(1129,E2426,$D2426)*overallRate,MIN(2258,E2426)*overallRate)))))</f>
        <v>Effectuez l’étape 1</v>
      </c>
      <c r="H2426" s="68" t="str">
        <f>IF(ISTEXT(overallRate),"Effectuez l’étape 1",IF($C2426="Yes","Use Step 2a) Weekly for employees on leave with pay",IF(OR(COUNT($D2426,F2426)&lt;&gt;2,overallRate=0),0,IF(revenueReduction&gt;0.3,MAX(IF($B2426="Oui - sans lien de dépendance",MIN(2258,F2426,$D2426)*overallRate,MIN(2258,F2426)*overallRate),ROUND(MAX(IF($B2426="Non - avec lien de dépendance",0,MIN((0.75*F2426),1694)),MIN(F2426,(0.75*$D2426),1694)),2)),IF($B2426="Non - avec lien de dépendance",MIN(1129,F2426,$D2426)*overallRate,MIN(2258,F2426)*overallRate)))))</f>
        <v>Effectuez l’étape 1</v>
      </c>
      <c r="I2426" s="3">
        <f t="shared" si="37"/>
        <v>0</v>
      </c>
    </row>
    <row r="2427" spans="7:9" x14ac:dyDescent="0.5">
      <c r="G2427" s="68" t="str">
        <f>IF(ISTEXT(overallRate),"Effectuez l’étape 1",IF($C2427="Yes","Use Step 2a) Weekly for employees on leave with pay",IF(OR(COUNT($D2427,E2427)&lt;&gt;2,overallRate=0),0,IF(revenueReduction&gt;0.3,MAX(IF($B2427="Oui - sans lien de dépendance",MIN(2258,E2427,$D2427)*overallRate,MIN(2258,E2427)*overallRate),ROUND(MAX(IF($B2427="Non - avec lien de dépendance",0,MIN((0.75*E2427),1694)),MIN(E2427,(0.75*$D2427),1694)),2)),IF($B2427="Non - avec lien de dépendance",MIN(1129,E2427,$D2427)*overallRate,MIN(2258,E2427)*overallRate)))))</f>
        <v>Effectuez l’étape 1</v>
      </c>
      <c r="H2427" s="68" t="str">
        <f>IF(ISTEXT(overallRate),"Effectuez l’étape 1",IF($C2427="Yes","Use Step 2a) Weekly for employees on leave with pay",IF(OR(COUNT($D2427,F2427)&lt;&gt;2,overallRate=0),0,IF(revenueReduction&gt;0.3,MAX(IF($B2427="Oui - sans lien de dépendance",MIN(2258,F2427,$D2427)*overallRate,MIN(2258,F2427)*overallRate),ROUND(MAX(IF($B2427="Non - avec lien de dépendance",0,MIN((0.75*F2427),1694)),MIN(F2427,(0.75*$D2427),1694)),2)),IF($B2427="Non - avec lien de dépendance",MIN(1129,F2427,$D2427)*overallRate,MIN(2258,F2427)*overallRate)))))</f>
        <v>Effectuez l’étape 1</v>
      </c>
      <c r="I2427" s="3">
        <f t="shared" si="37"/>
        <v>0</v>
      </c>
    </row>
    <row r="2428" spans="7:9" x14ac:dyDescent="0.5">
      <c r="G2428" s="68" t="str">
        <f>IF(ISTEXT(overallRate),"Effectuez l’étape 1",IF($C2428="Yes","Use Step 2a) Weekly for employees on leave with pay",IF(OR(COUNT($D2428,E2428)&lt;&gt;2,overallRate=0),0,IF(revenueReduction&gt;0.3,MAX(IF($B2428="Oui - sans lien de dépendance",MIN(2258,E2428,$D2428)*overallRate,MIN(2258,E2428)*overallRate),ROUND(MAX(IF($B2428="Non - avec lien de dépendance",0,MIN((0.75*E2428),1694)),MIN(E2428,(0.75*$D2428),1694)),2)),IF($B2428="Non - avec lien de dépendance",MIN(1129,E2428,$D2428)*overallRate,MIN(2258,E2428)*overallRate)))))</f>
        <v>Effectuez l’étape 1</v>
      </c>
      <c r="H2428" s="68" t="str">
        <f>IF(ISTEXT(overallRate),"Effectuez l’étape 1",IF($C2428="Yes","Use Step 2a) Weekly for employees on leave with pay",IF(OR(COUNT($D2428,F2428)&lt;&gt;2,overallRate=0),0,IF(revenueReduction&gt;0.3,MAX(IF($B2428="Oui - sans lien de dépendance",MIN(2258,F2428,$D2428)*overallRate,MIN(2258,F2428)*overallRate),ROUND(MAX(IF($B2428="Non - avec lien de dépendance",0,MIN((0.75*F2428),1694)),MIN(F2428,(0.75*$D2428),1694)),2)),IF($B2428="Non - avec lien de dépendance",MIN(1129,F2428,$D2428)*overallRate,MIN(2258,F2428)*overallRate)))))</f>
        <v>Effectuez l’étape 1</v>
      </c>
      <c r="I2428" s="3">
        <f t="shared" si="37"/>
        <v>0</v>
      </c>
    </row>
    <row r="2429" spans="7:9" x14ac:dyDescent="0.5">
      <c r="G2429" s="68" t="str">
        <f>IF(ISTEXT(overallRate),"Effectuez l’étape 1",IF($C2429="Yes","Use Step 2a) Weekly for employees on leave with pay",IF(OR(COUNT($D2429,E2429)&lt;&gt;2,overallRate=0),0,IF(revenueReduction&gt;0.3,MAX(IF($B2429="Oui - sans lien de dépendance",MIN(2258,E2429,$D2429)*overallRate,MIN(2258,E2429)*overallRate),ROUND(MAX(IF($B2429="Non - avec lien de dépendance",0,MIN((0.75*E2429),1694)),MIN(E2429,(0.75*$D2429),1694)),2)),IF($B2429="Non - avec lien de dépendance",MIN(1129,E2429,$D2429)*overallRate,MIN(2258,E2429)*overallRate)))))</f>
        <v>Effectuez l’étape 1</v>
      </c>
      <c r="H2429" s="68" t="str">
        <f>IF(ISTEXT(overallRate),"Effectuez l’étape 1",IF($C2429="Yes","Use Step 2a) Weekly for employees on leave with pay",IF(OR(COUNT($D2429,F2429)&lt;&gt;2,overallRate=0),0,IF(revenueReduction&gt;0.3,MAX(IF($B2429="Oui - sans lien de dépendance",MIN(2258,F2429,$D2429)*overallRate,MIN(2258,F2429)*overallRate),ROUND(MAX(IF($B2429="Non - avec lien de dépendance",0,MIN((0.75*F2429),1694)),MIN(F2429,(0.75*$D2429),1694)),2)),IF($B2429="Non - avec lien de dépendance",MIN(1129,F2429,$D2429)*overallRate,MIN(2258,F2429)*overallRate)))))</f>
        <v>Effectuez l’étape 1</v>
      </c>
      <c r="I2429" s="3">
        <f t="shared" si="37"/>
        <v>0</v>
      </c>
    </row>
    <row r="2430" spans="7:9" x14ac:dyDescent="0.5">
      <c r="G2430" s="68" t="str">
        <f>IF(ISTEXT(overallRate),"Effectuez l’étape 1",IF($C2430="Yes","Use Step 2a) Weekly for employees on leave with pay",IF(OR(COUNT($D2430,E2430)&lt;&gt;2,overallRate=0),0,IF(revenueReduction&gt;0.3,MAX(IF($B2430="Oui - sans lien de dépendance",MIN(2258,E2430,$D2430)*overallRate,MIN(2258,E2430)*overallRate),ROUND(MAX(IF($B2430="Non - avec lien de dépendance",0,MIN((0.75*E2430),1694)),MIN(E2430,(0.75*$D2430),1694)),2)),IF($B2430="Non - avec lien de dépendance",MIN(1129,E2430,$D2430)*overallRate,MIN(2258,E2430)*overallRate)))))</f>
        <v>Effectuez l’étape 1</v>
      </c>
      <c r="H2430" s="68" t="str">
        <f>IF(ISTEXT(overallRate),"Effectuez l’étape 1",IF($C2430="Yes","Use Step 2a) Weekly for employees on leave with pay",IF(OR(COUNT($D2430,F2430)&lt;&gt;2,overallRate=0),0,IF(revenueReduction&gt;0.3,MAX(IF($B2430="Oui - sans lien de dépendance",MIN(2258,F2430,$D2430)*overallRate,MIN(2258,F2430)*overallRate),ROUND(MAX(IF($B2430="Non - avec lien de dépendance",0,MIN((0.75*F2430),1694)),MIN(F2430,(0.75*$D2430),1694)),2)),IF($B2430="Non - avec lien de dépendance",MIN(1129,F2430,$D2430)*overallRate,MIN(2258,F2430)*overallRate)))))</f>
        <v>Effectuez l’étape 1</v>
      </c>
      <c r="I2430" s="3">
        <f t="shared" si="37"/>
        <v>0</v>
      </c>
    </row>
    <row r="2431" spans="7:9" x14ac:dyDescent="0.5">
      <c r="G2431" s="68" t="str">
        <f>IF(ISTEXT(overallRate),"Effectuez l’étape 1",IF($C2431="Yes","Use Step 2a) Weekly for employees on leave with pay",IF(OR(COUNT($D2431,E2431)&lt;&gt;2,overallRate=0),0,IF(revenueReduction&gt;0.3,MAX(IF($B2431="Oui - sans lien de dépendance",MIN(2258,E2431,$D2431)*overallRate,MIN(2258,E2431)*overallRate),ROUND(MAX(IF($B2431="Non - avec lien de dépendance",0,MIN((0.75*E2431),1694)),MIN(E2431,(0.75*$D2431),1694)),2)),IF($B2431="Non - avec lien de dépendance",MIN(1129,E2431,$D2431)*overallRate,MIN(2258,E2431)*overallRate)))))</f>
        <v>Effectuez l’étape 1</v>
      </c>
      <c r="H2431" s="68" t="str">
        <f>IF(ISTEXT(overallRate),"Effectuez l’étape 1",IF($C2431="Yes","Use Step 2a) Weekly for employees on leave with pay",IF(OR(COUNT($D2431,F2431)&lt;&gt;2,overallRate=0),0,IF(revenueReduction&gt;0.3,MAX(IF($B2431="Oui - sans lien de dépendance",MIN(2258,F2431,$D2431)*overallRate,MIN(2258,F2431)*overallRate),ROUND(MAX(IF($B2431="Non - avec lien de dépendance",0,MIN((0.75*F2431),1694)),MIN(F2431,(0.75*$D2431),1694)),2)),IF($B2431="Non - avec lien de dépendance",MIN(1129,F2431,$D2431)*overallRate,MIN(2258,F2431)*overallRate)))))</f>
        <v>Effectuez l’étape 1</v>
      </c>
      <c r="I2431" s="3">
        <f t="shared" si="37"/>
        <v>0</v>
      </c>
    </row>
    <row r="2432" spans="7:9" x14ac:dyDescent="0.5">
      <c r="G2432" s="68" t="str">
        <f>IF(ISTEXT(overallRate),"Effectuez l’étape 1",IF($C2432="Yes","Use Step 2a) Weekly for employees on leave with pay",IF(OR(COUNT($D2432,E2432)&lt;&gt;2,overallRate=0),0,IF(revenueReduction&gt;0.3,MAX(IF($B2432="Oui - sans lien de dépendance",MIN(2258,E2432,$D2432)*overallRate,MIN(2258,E2432)*overallRate),ROUND(MAX(IF($B2432="Non - avec lien de dépendance",0,MIN((0.75*E2432),1694)),MIN(E2432,(0.75*$D2432),1694)),2)),IF($B2432="Non - avec lien de dépendance",MIN(1129,E2432,$D2432)*overallRate,MIN(2258,E2432)*overallRate)))))</f>
        <v>Effectuez l’étape 1</v>
      </c>
      <c r="H2432" s="68" t="str">
        <f>IF(ISTEXT(overallRate),"Effectuez l’étape 1",IF($C2432="Yes","Use Step 2a) Weekly for employees on leave with pay",IF(OR(COUNT($D2432,F2432)&lt;&gt;2,overallRate=0),0,IF(revenueReduction&gt;0.3,MAX(IF($B2432="Oui - sans lien de dépendance",MIN(2258,F2432,$D2432)*overallRate,MIN(2258,F2432)*overallRate),ROUND(MAX(IF($B2432="Non - avec lien de dépendance",0,MIN((0.75*F2432),1694)),MIN(F2432,(0.75*$D2432),1694)),2)),IF($B2432="Non - avec lien de dépendance",MIN(1129,F2432,$D2432)*overallRate,MIN(2258,F2432)*overallRate)))))</f>
        <v>Effectuez l’étape 1</v>
      </c>
      <c r="I2432" s="3">
        <f t="shared" si="37"/>
        <v>0</v>
      </c>
    </row>
    <row r="2433" spans="7:9" x14ac:dyDescent="0.5">
      <c r="G2433" s="68" t="str">
        <f>IF(ISTEXT(overallRate),"Effectuez l’étape 1",IF($C2433="Yes","Use Step 2a) Weekly for employees on leave with pay",IF(OR(COUNT($D2433,E2433)&lt;&gt;2,overallRate=0),0,IF(revenueReduction&gt;0.3,MAX(IF($B2433="Oui - sans lien de dépendance",MIN(2258,E2433,$D2433)*overallRate,MIN(2258,E2433)*overallRate),ROUND(MAX(IF($B2433="Non - avec lien de dépendance",0,MIN((0.75*E2433),1694)),MIN(E2433,(0.75*$D2433),1694)),2)),IF($B2433="Non - avec lien de dépendance",MIN(1129,E2433,$D2433)*overallRate,MIN(2258,E2433)*overallRate)))))</f>
        <v>Effectuez l’étape 1</v>
      </c>
      <c r="H2433" s="68" t="str">
        <f>IF(ISTEXT(overallRate),"Effectuez l’étape 1",IF($C2433="Yes","Use Step 2a) Weekly for employees on leave with pay",IF(OR(COUNT($D2433,F2433)&lt;&gt;2,overallRate=0),0,IF(revenueReduction&gt;0.3,MAX(IF($B2433="Oui - sans lien de dépendance",MIN(2258,F2433,$D2433)*overallRate,MIN(2258,F2433)*overallRate),ROUND(MAX(IF($B2433="Non - avec lien de dépendance",0,MIN((0.75*F2433),1694)),MIN(F2433,(0.75*$D2433),1694)),2)),IF($B2433="Non - avec lien de dépendance",MIN(1129,F2433,$D2433)*overallRate,MIN(2258,F2433)*overallRate)))))</f>
        <v>Effectuez l’étape 1</v>
      </c>
      <c r="I2433" s="3">
        <f t="shared" si="37"/>
        <v>0</v>
      </c>
    </row>
    <row r="2434" spans="7:9" x14ac:dyDescent="0.5">
      <c r="G2434" s="68" t="str">
        <f>IF(ISTEXT(overallRate),"Effectuez l’étape 1",IF($C2434="Yes","Use Step 2a) Weekly for employees on leave with pay",IF(OR(COUNT($D2434,E2434)&lt;&gt;2,overallRate=0),0,IF(revenueReduction&gt;0.3,MAX(IF($B2434="Oui - sans lien de dépendance",MIN(2258,E2434,$D2434)*overallRate,MIN(2258,E2434)*overallRate),ROUND(MAX(IF($B2434="Non - avec lien de dépendance",0,MIN((0.75*E2434),1694)),MIN(E2434,(0.75*$D2434),1694)),2)),IF($B2434="Non - avec lien de dépendance",MIN(1129,E2434,$D2434)*overallRate,MIN(2258,E2434)*overallRate)))))</f>
        <v>Effectuez l’étape 1</v>
      </c>
      <c r="H2434" s="68" t="str">
        <f>IF(ISTEXT(overallRate),"Effectuez l’étape 1",IF($C2434="Yes","Use Step 2a) Weekly for employees on leave with pay",IF(OR(COUNT($D2434,F2434)&lt;&gt;2,overallRate=0),0,IF(revenueReduction&gt;0.3,MAX(IF($B2434="Oui - sans lien de dépendance",MIN(2258,F2434,$D2434)*overallRate,MIN(2258,F2434)*overallRate),ROUND(MAX(IF($B2434="Non - avec lien de dépendance",0,MIN((0.75*F2434),1694)),MIN(F2434,(0.75*$D2434),1694)),2)),IF($B2434="Non - avec lien de dépendance",MIN(1129,F2434,$D2434)*overallRate,MIN(2258,F2434)*overallRate)))))</f>
        <v>Effectuez l’étape 1</v>
      </c>
      <c r="I2434" s="3">
        <f t="shared" si="37"/>
        <v>0</v>
      </c>
    </row>
    <row r="2435" spans="7:9" x14ac:dyDescent="0.5">
      <c r="G2435" s="68" t="str">
        <f>IF(ISTEXT(overallRate),"Effectuez l’étape 1",IF($C2435="Yes","Use Step 2a) Weekly for employees on leave with pay",IF(OR(COUNT($D2435,E2435)&lt;&gt;2,overallRate=0),0,IF(revenueReduction&gt;0.3,MAX(IF($B2435="Oui - sans lien de dépendance",MIN(2258,E2435,$D2435)*overallRate,MIN(2258,E2435)*overallRate),ROUND(MAX(IF($B2435="Non - avec lien de dépendance",0,MIN((0.75*E2435),1694)),MIN(E2435,(0.75*$D2435),1694)),2)),IF($B2435="Non - avec lien de dépendance",MIN(1129,E2435,$D2435)*overallRate,MIN(2258,E2435)*overallRate)))))</f>
        <v>Effectuez l’étape 1</v>
      </c>
      <c r="H2435" s="68" t="str">
        <f>IF(ISTEXT(overallRate),"Effectuez l’étape 1",IF($C2435="Yes","Use Step 2a) Weekly for employees on leave with pay",IF(OR(COUNT($D2435,F2435)&lt;&gt;2,overallRate=0),0,IF(revenueReduction&gt;0.3,MAX(IF($B2435="Oui - sans lien de dépendance",MIN(2258,F2435,$D2435)*overallRate,MIN(2258,F2435)*overallRate),ROUND(MAX(IF($B2435="Non - avec lien de dépendance",0,MIN((0.75*F2435),1694)),MIN(F2435,(0.75*$D2435),1694)),2)),IF($B2435="Non - avec lien de dépendance",MIN(1129,F2435,$D2435)*overallRate,MIN(2258,F2435)*overallRate)))))</f>
        <v>Effectuez l’étape 1</v>
      </c>
      <c r="I2435" s="3">
        <f t="shared" si="37"/>
        <v>0</v>
      </c>
    </row>
    <row r="2436" spans="7:9" x14ac:dyDescent="0.5">
      <c r="G2436" s="68" t="str">
        <f>IF(ISTEXT(overallRate),"Effectuez l’étape 1",IF($C2436="Yes","Use Step 2a) Weekly for employees on leave with pay",IF(OR(COUNT($D2436,E2436)&lt;&gt;2,overallRate=0),0,IF(revenueReduction&gt;0.3,MAX(IF($B2436="Oui - sans lien de dépendance",MIN(2258,E2436,$D2436)*overallRate,MIN(2258,E2436)*overallRate),ROUND(MAX(IF($B2436="Non - avec lien de dépendance",0,MIN((0.75*E2436),1694)),MIN(E2436,(0.75*$D2436),1694)),2)),IF($B2436="Non - avec lien de dépendance",MIN(1129,E2436,$D2436)*overallRate,MIN(2258,E2436)*overallRate)))))</f>
        <v>Effectuez l’étape 1</v>
      </c>
      <c r="H2436" s="68" t="str">
        <f>IF(ISTEXT(overallRate),"Effectuez l’étape 1",IF($C2436="Yes","Use Step 2a) Weekly for employees on leave with pay",IF(OR(COUNT($D2436,F2436)&lt;&gt;2,overallRate=0),0,IF(revenueReduction&gt;0.3,MAX(IF($B2436="Oui - sans lien de dépendance",MIN(2258,F2436,$D2436)*overallRate,MIN(2258,F2436)*overallRate),ROUND(MAX(IF($B2436="Non - avec lien de dépendance",0,MIN((0.75*F2436),1694)),MIN(F2436,(0.75*$D2436),1694)),2)),IF($B2436="Non - avec lien de dépendance",MIN(1129,F2436,$D2436)*overallRate,MIN(2258,F2436)*overallRate)))))</f>
        <v>Effectuez l’étape 1</v>
      </c>
      <c r="I2436" s="3">
        <f t="shared" si="37"/>
        <v>0</v>
      </c>
    </row>
    <row r="2437" spans="7:9" x14ac:dyDescent="0.5">
      <c r="G2437" s="68" t="str">
        <f>IF(ISTEXT(overallRate),"Effectuez l’étape 1",IF($C2437="Yes","Use Step 2a) Weekly for employees on leave with pay",IF(OR(COUNT($D2437,E2437)&lt;&gt;2,overallRate=0),0,IF(revenueReduction&gt;0.3,MAX(IF($B2437="Oui - sans lien de dépendance",MIN(2258,E2437,$D2437)*overallRate,MIN(2258,E2437)*overallRate),ROUND(MAX(IF($B2437="Non - avec lien de dépendance",0,MIN((0.75*E2437),1694)),MIN(E2437,(0.75*$D2437),1694)),2)),IF($B2437="Non - avec lien de dépendance",MIN(1129,E2437,$D2437)*overallRate,MIN(2258,E2437)*overallRate)))))</f>
        <v>Effectuez l’étape 1</v>
      </c>
      <c r="H2437" s="68" t="str">
        <f>IF(ISTEXT(overallRate),"Effectuez l’étape 1",IF($C2437="Yes","Use Step 2a) Weekly for employees on leave with pay",IF(OR(COUNT($D2437,F2437)&lt;&gt;2,overallRate=0),0,IF(revenueReduction&gt;0.3,MAX(IF($B2437="Oui - sans lien de dépendance",MIN(2258,F2437,$D2437)*overallRate,MIN(2258,F2437)*overallRate),ROUND(MAX(IF($B2437="Non - avec lien de dépendance",0,MIN((0.75*F2437),1694)),MIN(F2437,(0.75*$D2437),1694)),2)),IF($B2437="Non - avec lien de dépendance",MIN(1129,F2437,$D2437)*overallRate,MIN(2258,F2437)*overallRate)))))</f>
        <v>Effectuez l’étape 1</v>
      </c>
      <c r="I2437" s="3">
        <f t="shared" si="37"/>
        <v>0</v>
      </c>
    </row>
    <row r="2438" spans="7:9" x14ac:dyDescent="0.5">
      <c r="G2438" s="68" t="str">
        <f>IF(ISTEXT(overallRate),"Effectuez l’étape 1",IF($C2438="Yes","Use Step 2a) Weekly for employees on leave with pay",IF(OR(COUNT($D2438,E2438)&lt;&gt;2,overallRate=0),0,IF(revenueReduction&gt;0.3,MAX(IF($B2438="Oui - sans lien de dépendance",MIN(2258,E2438,$D2438)*overallRate,MIN(2258,E2438)*overallRate),ROUND(MAX(IF($B2438="Non - avec lien de dépendance",0,MIN((0.75*E2438),1694)),MIN(E2438,(0.75*$D2438),1694)),2)),IF($B2438="Non - avec lien de dépendance",MIN(1129,E2438,$D2438)*overallRate,MIN(2258,E2438)*overallRate)))))</f>
        <v>Effectuez l’étape 1</v>
      </c>
      <c r="H2438" s="68" t="str">
        <f>IF(ISTEXT(overallRate),"Effectuez l’étape 1",IF($C2438="Yes","Use Step 2a) Weekly for employees on leave with pay",IF(OR(COUNT($D2438,F2438)&lt;&gt;2,overallRate=0),0,IF(revenueReduction&gt;0.3,MAX(IF($B2438="Oui - sans lien de dépendance",MIN(2258,F2438,$D2438)*overallRate,MIN(2258,F2438)*overallRate),ROUND(MAX(IF($B2438="Non - avec lien de dépendance",0,MIN((0.75*F2438),1694)),MIN(F2438,(0.75*$D2438),1694)),2)),IF($B2438="Non - avec lien de dépendance",MIN(1129,F2438,$D2438)*overallRate,MIN(2258,F2438)*overallRate)))))</f>
        <v>Effectuez l’étape 1</v>
      </c>
      <c r="I2438" s="3">
        <f t="shared" si="37"/>
        <v>0</v>
      </c>
    </row>
    <row r="2439" spans="7:9" x14ac:dyDescent="0.5">
      <c r="G2439" s="68" t="str">
        <f>IF(ISTEXT(overallRate),"Effectuez l’étape 1",IF($C2439="Yes","Use Step 2a) Weekly for employees on leave with pay",IF(OR(COUNT($D2439,E2439)&lt;&gt;2,overallRate=0),0,IF(revenueReduction&gt;0.3,MAX(IF($B2439="Oui - sans lien de dépendance",MIN(2258,E2439,$D2439)*overallRate,MIN(2258,E2439)*overallRate),ROUND(MAX(IF($B2439="Non - avec lien de dépendance",0,MIN((0.75*E2439),1694)),MIN(E2439,(0.75*$D2439),1694)),2)),IF($B2439="Non - avec lien de dépendance",MIN(1129,E2439,$D2439)*overallRate,MIN(2258,E2439)*overallRate)))))</f>
        <v>Effectuez l’étape 1</v>
      </c>
      <c r="H2439" s="68" t="str">
        <f>IF(ISTEXT(overallRate),"Effectuez l’étape 1",IF($C2439="Yes","Use Step 2a) Weekly for employees on leave with pay",IF(OR(COUNT($D2439,F2439)&lt;&gt;2,overallRate=0),0,IF(revenueReduction&gt;0.3,MAX(IF($B2439="Oui - sans lien de dépendance",MIN(2258,F2439,$D2439)*overallRate,MIN(2258,F2439)*overallRate),ROUND(MAX(IF($B2439="Non - avec lien de dépendance",0,MIN((0.75*F2439),1694)),MIN(F2439,(0.75*$D2439),1694)),2)),IF($B2439="Non - avec lien de dépendance",MIN(1129,F2439,$D2439)*overallRate,MIN(2258,F2439)*overallRate)))))</f>
        <v>Effectuez l’étape 1</v>
      </c>
      <c r="I2439" s="3">
        <f t="shared" ref="I2439:I2502" si="38">IF(AND(COUNT(B2439:F2439)&gt;0,OR(COUNT(D2439:F2439)&lt;&gt;3,ISBLANK(B2439))),"Fill out all amounts",IF(COUNTIF(E2439:F2439,0)&gt;0,0,SUM(G2439:H2439)))</f>
        <v>0</v>
      </c>
    </row>
    <row r="2440" spans="7:9" x14ac:dyDescent="0.5">
      <c r="G2440" s="68" t="str">
        <f>IF(ISTEXT(overallRate),"Effectuez l’étape 1",IF($C2440="Yes","Use Step 2a) Weekly for employees on leave with pay",IF(OR(COUNT($D2440,E2440)&lt;&gt;2,overallRate=0),0,IF(revenueReduction&gt;0.3,MAX(IF($B2440="Oui - sans lien de dépendance",MIN(2258,E2440,$D2440)*overallRate,MIN(2258,E2440)*overallRate),ROUND(MAX(IF($B2440="Non - avec lien de dépendance",0,MIN((0.75*E2440),1694)),MIN(E2440,(0.75*$D2440),1694)),2)),IF($B2440="Non - avec lien de dépendance",MIN(1129,E2440,$D2440)*overallRate,MIN(2258,E2440)*overallRate)))))</f>
        <v>Effectuez l’étape 1</v>
      </c>
      <c r="H2440" s="68" t="str">
        <f>IF(ISTEXT(overallRate),"Effectuez l’étape 1",IF($C2440="Yes","Use Step 2a) Weekly for employees on leave with pay",IF(OR(COUNT($D2440,F2440)&lt;&gt;2,overallRate=0),0,IF(revenueReduction&gt;0.3,MAX(IF($B2440="Oui - sans lien de dépendance",MIN(2258,F2440,$D2440)*overallRate,MIN(2258,F2440)*overallRate),ROUND(MAX(IF($B2440="Non - avec lien de dépendance",0,MIN((0.75*F2440),1694)),MIN(F2440,(0.75*$D2440),1694)),2)),IF($B2440="Non - avec lien de dépendance",MIN(1129,F2440,$D2440)*overallRate,MIN(2258,F2440)*overallRate)))))</f>
        <v>Effectuez l’étape 1</v>
      </c>
      <c r="I2440" s="3">
        <f t="shared" si="38"/>
        <v>0</v>
      </c>
    </row>
    <row r="2441" spans="7:9" x14ac:dyDescent="0.5">
      <c r="G2441" s="68" t="str">
        <f>IF(ISTEXT(overallRate),"Effectuez l’étape 1",IF($C2441="Yes","Use Step 2a) Weekly for employees on leave with pay",IF(OR(COUNT($D2441,E2441)&lt;&gt;2,overallRate=0),0,IF(revenueReduction&gt;0.3,MAX(IF($B2441="Oui - sans lien de dépendance",MIN(2258,E2441,$D2441)*overallRate,MIN(2258,E2441)*overallRate),ROUND(MAX(IF($B2441="Non - avec lien de dépendance",0,MIN((0.75*E2441),1694)),MIN(E2441,(0.75*$D2441),1694)),2)),IF($B2441="Non - avec lien de dépendance",MIN(1129,E2441,$D2441)*overallRate,MIN(2258,E2441)*overallRate)))))</f>
        <v>Effectuez l’étape 1</v>
      </c>
      <c r="H2441" s="68" t="str">
        <f>IF(ISTEXT(overallRate),"Effectuez l’étape 1",IF($C2441="Yes","Use Step 2a) Weekly for employees on leave with pay",IF(OR(COUNT($D2441,F2441)&lt;&gt;2,overallRate=0),0,IF(revenueReduction&gt;0.3,MAX(IF($B2441="Oui - sans lien de dépendance",MIN(2258,F2441,$D2441)*overallRate,MIN(2258,F2441)*overallRate),ROUND(MAX(IF($B2441="Non - avec lien de dépendance",0,MIN((0.75*F2441),1694)),MIN(F2441,(0.75*$D2441),1694)),2)),IF($B2441="Non - avec lien de dépendance",MIN(1129,F2441,$D2441)*overallRate,MIN(2258,F2441)*overallRate)))))</f>
        <v>Effectuez l’étape 1</v>
      </c>
      <c r="I2441" s="3">
        <f t="shared" si="38"/>
        <v>0</v>
      </c>
    </row>
    <row r="2442" spans="7:9" x14ac:dyDescent="0.5">
      <c r="G2442" s="68" t="str">
        <f>IF(ISTEXT(overallRate),"Effectuez l’étape 1",IF($C2442="Yes","Use Step 2a) Weekly for employees on leave with pay",IF(OR(COUNT($D2442,E2442)&lt;&gt;2,overallRate=0),0,IF(revenueReduction&gt;0.3,MAX(IF($B2442="Oui - sans lien de dépendance",MIN(2258,E2442,$D2442)*overallRate,MIN(2258,E2442)*overallRate),ROUND(MAX(IF($B2442="Non - avec lien de dépendance",0,MIN((0.75*E2442),1694)),MIN(E2442,(0.75*$D2442),1694)),2)),IF($B2442="Non - avec lien de dépendance",MIN(1129,E2442,$D2442)*overallRate,MIN(2258,E2442)*overallRate)))))</f>
        <v>Effectuez l’étape 1</v>
      </c>
      <c r="H2442" s="68" t="str">
        <f>IF(ISTEXT(overallRate),"Effectuez l’étape 1",IF($C2442="Yes","Use Step 2a) Weekly for employees on leave with pay",IF(OR(COUNT($D2442,F2442)&lt;&gt;2,overallRate=0),0,IF(revenueReduction&gt;0.3,MAX(IF($B2442="Oui - sans lien de dépendance",MIN(2258,F2442,$D2442)*overallRate,MIN(2258,F2442)*overallRate),ROUND(MAX(IF($B2442="Non - avec lien de dépendance",0,MIN((0.75*F2442),1694)),MIN(F2442,(0.75*$D2442),1694)),2)),IF($B2442="Non - avec lien de dépendance",MIN(1129,F2442,$D2442)*overallRate,MIN(2258,F2442)*overallRate)))))</f>
        <v>Effectuez l’étape 1</v>
      </c>
      <c r="I2442" s="3">
        <f t="shared" si="38"/>
        <v>0</v>
      </c>
    </row>
    <row r="2443" spans="7:9" x14ac:dyDescent="0.5">
      <c r="G2443" s="68" t="str">
        <f>IF(ISTEXT(overallRate),"Effectuez l’étape 1",IF($C2443="Yes","Use Step 2a) Weekly for employees on leave with pay",IF(OR(COUNT($D2443,E2443)&lt;&gt;2,overallRate=0),0,IF(revenueReduction&gt;0.3,MAX(IF($B2443="Oui - sans lien de dépendance",MIN(2258,E2443,$D2443)*overallRate,MIN(2258,E2443)*overallRate),ROUND(MAX(IF($B2443="Non - avec lien de dépendance",0,MIN((0.75*E2443),1694)),MIN(E2443,(0.75*$D2443),1694)),2)),IF($B2443="Non - avec lien de dépendance",MIN(1129,E2443,$D2443)*overallRate,MIN(2258,E2443)*overallRate)))))</f>
        <v>Effectuez l’étape 1</v>
      </c>
      <c r="H2443" s="68" t="str">
        <f>IF(ISTEXT(overallRate),"Effectuez l’étape 1",IF($C2443="Yes","Use Step 2a) Weekly for employees on leave with pay",IF(OR(COUNT($D2443,F2443)&lt;&gt;2,overallRate=0),0,IF(revenueReduction&gt;0.3,MAX(IF($B2443="Oui - sans lien de dépendance",MIN(2258,F2443,$D2443)*overallRate,MIN(2258,F2443)*overallRate),ROUND(MAX(IF($B2443="Non - avec lien de dépendance",0,MIN((0.75*F2443),1694)),MIN(F2443,(0.75*$D2443),1694)),2)),IF($B2443="Non - avec lien de dépendance",MIN(1129,F2443,$D2443)*overallRate,MIN(2258,F2443)*overallRate)))))</f>
        <v>Effectuez l’étape 1</v>
      </c>
      <c r="I2443" s="3">
        <f t="shared" si="38"/>
        <v>0</v>
      </c>
    </row>
    <row r="2444" spans="7:9" x14ac:dyDescent="0.5">
      <c r="G2444" s="68" t="str">
        <f>IF(ISTEXT(overallRate),"Effectuez l’étape 1",IF($C2444="Yes","Use Step 2a) Weekly for employees on leave with pay",IF(OR(COUNT($D2444,E2444)&lt;&gt;2,overallRate=0),0,IF(revenueReduction&gt;0.3,MAX(IF($B2444="Oui - sans lien de dépendance",MIN(2258,E2444,$D2444)*overallRate,MIN(2258,E2444)*overallRate),ROUND(MAX(IF($B2444="Non - avec lien de dépendance",0,MIN((0.75*E2444),1694)),MIN(E2444,(0.75*$D2444),1694)),2)),IF($B2444="Non - avec lien de dépendance",MIN(1129,E2444,$D2444)*overallRate,MIN(2258,E2444)*overallRate)))))</f>
        <v>Effectuez l’étape 1</v>
      </c>
      <c r="H2444" s="68" t="str">
        <f>IF(ISTEXT(overallRate),"Effectuez l’étape 1",IF($C2444="Yes","Use Step 2a) Weekly for employees on leave with pay",IF(OR(COUNT($D2444,F2444)&lt;&gt;2,overallRate=0),0,IF(revenueReduction&gt;0.3,MAX(IF($B2444="Oui - sans lien de dépendance",MIN(2258,F2444,$D2444)*overallRate,MIN(2258,F2444)*overallRate),ROUND(MAX(IF($B2444="Non - avec lien de dépendance",0,MIN((0.75*F2444),1694)),MIN(F2444,(0.75*$D2444),1694)),2)),IF($B2444="Non - avec lien de dépendance",MIN(1129,F2444,$D2444)*overallRate,MIN(2258,F2444)*overallRate)))))</f>
        <v>Effectuez l’étape 1</v>
      </c>
      <c r="I2444" s="3">
        <f t="shared" si="38"/>
        <v>0</v>
      </c>
    </row>
    <row r="2445" spans="7:9" x14ac:dyDescent="0.5">
      <c r="G2445" s="68" t="str">
        <f>IF(ISTEXT(overallRate),"Effectuez l’étape 1",IF($C2445="Yes","Use Step 2a) Weekly for employees on leave with pay",IF(OR(COUNT($D2445,E2445)&lt;&gt;2,overallRate=0),0,IF(revenueReduction&gt;0.3,MAX(IF($B2445="Oui - sans lien de dépendance",MIN(2258,E2445,$D2445)*overallRate,MIN(2258,E2445)*overallRate),ROUND(MAX(IF($B2445="Non - avec lien de dépendance",0,MIN((0.75*E2445),1694)),MIN(E2445,(0.75*$D2445),1694)),2)),IF($B2445="Non - avec lien de dépendance",MIN(1129,E2445,$D2445)*overallRate,MIN(2258,E2445)*overallRate)))))</f>
        <v>Effectuez l’étape 1</v>
      </c>
      <c r="H2445" s="68" t="str">
        <f>IF(ISTEXT(overallRate),"Effectuez l’étape 1",IF($C2445="Yes","Use Step 2a) Weekly for employees on leave with pay",IF(OR(COUNT($D2445,F2445)&lt;&gt;2,overallRate=0),0,IF(revenueReduction&gt;0.3,MAX(IF($B2445="Oui - sans lien de dépendance",MIN(2258,F2445,$D2445)*overallRate,MIN(2258,F2445)*overallRate),ROUND(MAX(IF($B2445="Non - avec lien de dépendance",0,MIN((0.75*F2445),1694)),MIN(F2445,(0.75*$D2445),1694)),2)),IF($B2445="Non - avec lien de dépendance",MIN(1129,F2445,$D2445)*overallRate,MIN(2258,F2445)*overallRate)))))</f>
        <v>Effectuez l’étape 1</v>
      </c>
      <c r="I2445" s="3">
        <f t="shared" si="38"/>
        <v>0</v>
      </c>
    </row>
    <row r="2446" spans="7:9" x14ac:dyDescent="0.5">
      <c r="G2446" s="68" t="str">
        <f>IF(ISTEXT(overallRate),"Effectuez l’étape 1",IF($C2446="Yes","Use Step 2a) Weekly for employees on leave with pay",IF(OR(COUNT($D2446,E2446)&lt;&gt;2,overallRate=0),0,IF(revenueReduction&gt;0.3,MAX(IF($B2446="Oui - sans lien de dépendance",MIN(2258,E2446,$D2446)*overallRate,MIN(2258,E2446)*overallRate),ROUND(MAX(IF($B2446="Non - avec lien de dépendance",0,MIN((0.75*E2446),1694)),MIN(E2446,(0.75*$D2446),1694)),2)),IF($B2446="Non - avec lien de dépendance",MIN(1129,E2446,$D2446)*overallRate,MIN(2258,E2446)*overallRate)))))</f>
        <v>Effectuez l’étape 1</v>
      </c>
      <c r="H2446" s="68" t="str">
        <f>IF(ISTEXT(overallRate),"Effectuez l’étape 1",IF($C2446="Yes","Use Step 2a) Weekly for employees on leave with pay",IF(OR(COUNT($D2446,F2446)&lt;&gt;2,overallRate=0),0,IF(revenueReduction&gt;0.3,MAX(IF($B2446="Oui - sans lien de dépendance",MIN(2258,F2446,$D2446)*overallRate,MIN(2258,F2446)*overallRate),ROUND(MAX(IF($B2446="Non - avec lien de dépendance",0,MIN((0.75*F2446),1694)),MIN(F2446,(0.75*$D2446),1694)),2)),IF($B2446="Non - avec lien de dépendance",MIN(1129,F2446,$D2446)*overallRate,MIN(2258,F2446)*overallRate)))))</f>
        <v>Effectuez l’étape 1</v>
      </c>
      <c r="I2446" s="3">
        <f t="shared" si="38"/>
        <v>0</v>
      </c>
    </row>
    <row r="2447" spans="7:9" x14ac:dyDescent="0.5">
      <c r="G2447" s="68" t="str">
        <f>IF(ISTEXT(overallRate),"Effectuez l’étape 1",IF($C2447="Yes","Use Step 2a) Weekly for employees on leave with pay",IF(OR(COUNT($D2447,E2447)&lt;&gt;2,overallRate=0),0,IF(revenueReduction&gt;0.3,MAX(IF($B2447="Oui - sans lien de dépendance",MIN(2258,E2447,$D2447)*overallRate,MIN(2258,E2447)*overallRate),ROUND(MAX(IF($B2447="Non - avec lien de dépendance",0,MIN((0.75*E2447),1694)),MIN(E2447,(0.75*$D2447),1694)),2)),IF($B2447="Non - avec lien de dépendance",MIN(1129,E2447,$D2447)*overallRate,MIN(2258,E2447)*overallRate)))))</f>
        <v>Effectuez l’étape 1</v>
      </c>
      <c r="H2447" s="68" t="str">
        <f>IF(ISTEXT(overallRate),"Effectuez l’étape 1",IF($C2447="Yes","Use Step 2a) Weekly for employees on leave with pay",IF(OR(COUNT($D2447,F2447)&lt;&gt;2,overallRate=0),0,IF(revenueReduction&gt;0.3,MAX(IF($B2447="Oui - sans lien de dépendance",MIN(2258,F2447,$D2447)*overallRate,MIN(2258,F2447)*overallRate),ROUND(MAX(IF($B2447="Non - avec lien de dépendance",0,MIN((0.75*F2447),1694)),MIN(F2447,(0.75*$D2447),1694)),2)),IF($B2447="Non - avec lien de dépendance",MIN(1129,F2447,$D2447)*overallRate,MIN(2258,F2447)*overallRate)))))</f>
        <v>Effectuez l’étape 1</v>
      </c>
      <c r="I2447" s="3">
        <f t="shared" si="38"/>
        <v>0</v>
      </c>
    </row>
    <row r="2448" spans="7:9" x14ac:dyDescent="0.5">
      <c r="G2448" s="68" t="str">
        <f>IF(ISTEXT(overallRate),"Effectuez l’étape 1",IF($C2448="Yes","Use Step 2a) Weekly for employees on leave with pay",IF(OR(COUNT($D2448,E2448)&lt;&gt;2,overallRate=0),0,IF(revenueReduction&gt;0.3,MAX(IF($B2448="Oui - sans lien de dépendance",MIN(2258,E2448,$D2448)*overallRate,MIN(2258,E2448)*overallRate),ROUND(MAX(IF($B2448="Non - avec lien de dépendance",0,MIN((0.75*E2448),1694)),MIN(E2448,(0.75*$D2448),1694)),2)),IF($B2448="Non - avec lien de dépendance",MIN(1129,E2448,$D2448)*overallRate,MIN(2258,E2448)*overallRate)))))</f>
        <v>Effectuez l’étape 1</v>
      </c>
      <c r="H2448" s="68" t="str">
        <f>IF(ISTEXT(overallRate),"Effectuez l’étape 1",IF($C2448="Yes","Use Step 2a) Weekly for employees on leave with pay",IF(OR(COUNT($D2448,F2448)&lt;&gt;2,overallRate=0),0,IF(revenueReduction&gt;0.3,MAX(IF($B2448="Oui - sans lien de dépendance",MIN(2258,F2448,$D2448)*overallRate,MIN(2258,F2448)*overallRate),ROUND(MAX(IF($B2448="Non - avec lien de dépendance",0,MIN((0.75*F2448),1694)),MIN(F2448,(0.75*$D2448),1694)),2)),IF($B2448="Non - avec lien de dépendance",MIN(1129,F2448,$D2448)*overallRate,MIN(2258,F2448)*overallRate)))))</f>
        <v>Effectuez l’étape 1</v>
      </c>
      <c r="I2448" s="3">
        <f t="shared" si="38"/>
        <v>0</v>
      </c>
    </row>
    <row r="2449" spans="7:9" x14ac:dyDescent="0.5">
      <c r="G2449" s="68" t="str">
        <f>IF(ISTEXT(overallRate),"Effectuez l’étape 1",IF($C2449="Yes","Use Step 2a) Weekly for employees on leave with pay",IF(OR(COUNT($D2449,E2449)&lt;&gt;2,overallRate=0),0,IF(revenueReduction&gt;0.3,MAX(IF($B2449="Oui - sans lien de dépendance",MIN(2258,E2449,$D2449)*overallRate,MIN(2258,E2449)*overallRate),ROUND(MAX(IF($B2449="Non - avec lien de dépendance",0,MIN((0.75*E2449),1694)),MIN(E2449,(0.75*$D2449),1694)),2)),IF($B2449="Non - avec lien de dépendance",MIN(1129,E2449,$D2449)*overallRate,MIN(2258,E2449)*overallRate)))))</f>
        <v>Effectuez l’étape 1</v>
      </c>
      <c r="H2449" s="68" t="str">
        <f>IF(ISTEXT(overallRate),"Effectuez l’étape 1",IF($C2449="Yes","Use Step 2a) Weekly for employees on leave with pay",IF(OR(COUNT($D2449,F2449)&lt;&gt;2,overallRate=0),0,IF(revenueReduction&gt;0.3,MAX(IF($B2449="Oui - sans lien de dépendance",MIN(2258,F2449,$D2449)*overallRate,MIN(2258,F2449)*overallRate),ROUND(MAX(IF($B2449="Non - avec lien de dépendance",0,MIN((0.75*F2449),1694)),MIN(F2449,(0.75*$D2449),1694)),2)),IF($B2449="Non - avec lien de dépendance",MIN(1129,F2449,$D2449)*overallRate,MIN(2258,F2449)*overallRate)))))</f>
        <v>Effectuez l’étape 1</v>
      </c>
      <c r="I2449" s="3">
        <f t="shared" si="38"/>
        <v>0</v>
      </c>
    </row>
    <row r="2450" spans="7:9" x14ac:dyDescent="0.5">
      <c r="G2450" s="68" t="str">
        <f>IF(ISTEXT(overallRate),"Effectuez l’étape 1",IF($C2450="Yes","Use Step 2a) Weekly for employees on leave with pay",IF(OR(COUNT($D2450,E2450)&lt;&gt;2,overallRate=0),0,IF(revenueReduction&gt;0.3,MAX(IF($B2450="Oui - sans lien de dépendance",MIN(2258,E2450,$D2450)*overallRate,MIN(2258,E2450)*overallRate),ROUND(MAX(IF($B2450="Non - avec lien de dépendance",0,MIN((0.75*E2450),1694)),MIN(E2450,(0.75*$D2450),1694)),2)),IF($B2450="Non - avec lien de dépendance",MIN(1129,E2450,$D2450)*overallRate,MIN(2258,E2450)*overallRate)))))</f>
        <v>Effectuez l’étape 1</v>
      </c>
      <c r="H2450" s="68" t="str">
        <f>IF(ISTEXT(overallRate),"Effectuez l’étape 1",IF($C2450="Yes","Use Step 2a) Weekly for employees on leave with pay",IF(OR(COUNT($D2450,F2450)&lt;&gt;2,overallRate=0),0,IF(revenueReduction&gt;0.3,MAX(IF($B2450="Oui - sans lien de dépendance",MIN(2258,F2450,$D2450)*overallRate,MIN(2258,F2450)*overallRate),ROUND(MAX(IF($B2450="Non - avec lien de dépendance",0,MIN((0.75*F2450),1694)),MIN(F2450,(0.75*$D2450),1694)),2)),IF($B2450="Non - avec lien de dépendance",MIN(1129,F2450,$D2450)*overallRate,MIN(2258,F2450)*overallRate)))))</f>
        <v>Effectuez l’étape 1</v>
      </c>
      <c r="I2450" s="3">
        <f t="shared" si="38"/>
        <v>0</v>
      </c>
    </row>
    <row r="2451" spans="7:9" x14ac:dyDescent="0.5">
      <c r="G2451" s="68" t="str">
        <f>IF(ISTEXT(overallRate),"Effectuez l’étape 1",IF($C2451="Yes","Use Step 2a) Weekly for employees on leave with pay",IF(OR(COUNT($D2451,E2451)&lt;&gt;2,overallRate=0),0,IF(revenueReduction&gt;0.3,MAX(IF($B2451="Oui - sans lien de dépendance",MIN(2258,E2451,$D2451)*overallRate,MIN(2258,E2451)*overallRate),ROUND(MAX(IF($B2451="Non - avec lien de dépendance",0,MIN((0.75*E2451),1694)),MIN(E2451,(0.75*$D2451),1694)),2)),IF($B2451="Non - avec lien de dépendance",MIN(1129,E2451,$D2451)*overallRate,MIN(2258,E2451)*overallRate)))))</f>
        <v>Effectuez l’étape 1</v>
      </c>
      <c r="H2451" s="68" t="str">
        <f>IF(ISTEXT(overallRate),"Effectuez l’étape 1",IF($C2451="Yes","Use Step 2a) Weekly for employees on leave with pay",IF(OR(COUNT($D2451,F2451)&lt;&gt;2,overallRate=0),0,IF(revenueReduction&gt;0.3,MAX(IF($B2451="Oui - sans lien de dépendance",MIN(2258,F2451,$D2451)*overallRate,MIN(2258,F2451)*overallRate),ROUND(MAX(IF($B2451="Non - avec lien de dépendance",0,MIN((0.75*F2451),1694)),MIN(F2451,(0.75*$D2451),1694)),2)),IF($B2451="Non - avec lien de dépendance",MIN(1129,F2451,$D2451)*overallRate,MIN(2258,F2451)*overallRate)))))</f>
        <v>Effectuez l’étape 1</v>
      </c>
      <c r="I2451" s="3">
        <f t="shared" si="38"/>
        <v>0</v>
      </c>
    </row>
    <row r="2452" spans="7:9" x14ac:dyDescent="0.5">
      <c r="G2452" s="68" t="str">
        <f>IF(ISTEXT(overallRate),"Effectuez l’étape 1",IF($C2452="Yes","Use Step 2a) Weekly for employees on leave with pay",IF(OR(COUNT($D2452,E2452)&lt;&gt;2,overallRate=0),0,IF(revenueReduction&gt;0.3,MAX(IF($B2452="Oui - sans lien de dépendance",MIN(2258,E2452,$D2452)*overallRate,MIN(2258,E2452)*overallRate),ROUND(MAX(IF($B2452="Non - avec lien de dépendance",0,MIN((0.75*E2452),1694)),MIN(E2452,(0.75*$D2452),1694)),2)),IF($B2452="Non - avec lien de dépendance",MIN(1129,E2452,$D2452)*overallRate,MIN(2258,E2452)*overallRate)))))</f>
        <v>Effectuez l’étape 1</v>
      </c>
      <c r="H2452" s="68" t="str">
        <f>IF(ISTEXT(overallRate),"Effectuez l’étape 1",IF($C2452="Yes","Use Step 2a) Weekly for employees on leave with pay",IF(OR(COUNT($D2452,F2452)&lt;&gt;2,overallRate=0),0,IF(revenueReduction&gt;0.3,MAX(IF($B2452="Oui - sans lien de dépendance",MIN(2258,F2452,$D2452)*overallRate,MIN(2258,F2452)*overallRate),ROUND(MAX(IF($B2452="Non - avec lien de dépendance",0,MIN((0.75*F2452),1694)),MIN(F2452,(0.75*$D2452),1694)),2)),IF($B2452="Non - avec lien de dépendance",MIN(1129,F2452,$D2452)*overallRate,MIN(2258,F2452)*overallRate)))))</f>
        <v>Effectuez l’étape 1</v>
      </c>
      <c r="I2452" s="3">
        <f t="shared" si="38"/>
        <v>0</v>
      </c>
    </row>
    <row r="2453" spans="7:9" x14ac:dyDescent="0.5">
      <c r="G2453" s="68" t="str">
        <f>IF(ISTEXT(overallRate),"Effectuez l’étape 1",IF($C2453="Yes","Use Step 2a) Weekly for employees on leave with pay",IF(OR(COUNT($D2453,E2453)&lt;&gt;2,overallRate=0),0,IF(revenueReduction&gt;0.3,MAX(IF($B2453="Oui - sans lien de dépendance",MIN(2258,E2453,$D2453)*overallRate,MIN(2258,E2453)*overallRate),ROUND(MAX(IF($B2453="Non - avec lien de dépendance",0,MIN((0.75*E2453),1694)),MIN(E2453,(0.75*$D2453),1694)),2)),IF($B2453="Non - avec lien de dépendance",MIN(1129,E2453,$D2453)*overallRate,MIN(2258,E2453)*overallRate)))))</f>
        <v>Effectuez l’étape 1</v>
      </c>
      <c r="H2453" s="68" t="str">
        <f>IF(ISTEXT(overallRate),"Effectuez l’étape 1",IF($C2453="Yes","Use Step 2a) Weekly for employees on leave with pay",IF(OR(COUNT($D2453,F2453)&lt;&gt;2,overallRate=0),0,IF(revenueReduction&gt;0.3,MAX(IF($B2453="Oui - sans lien de dépendance",MIN(2258,F2453,$D2453)*overallRate,MIN(2258,F2453)*overallRate),ROUND(MAX(IF($B2453="Non - avec lien de dépendance",0,MIN((0.75*F2453),1694)),MIN(F2453,(0.75*$D2453),1694)),2)),IF($B2453="Non - avec lien de dépendance",MIN(1129,F2453,$D2453)*overallRate,MIN(2258,F2453)*overallRate)))))</f>
        <v>Effectuez l’étape 1</v>
      </c>
      <c r="I2453" s="3">
        <f t="shared" si="38"/>
        <v>0</v>
      </c>
    </row>
    <row r="2454" spans="7:9" x14ac:dyDescent="0.5">
      <c r="G2454" s="68" t="str">
        <f>IF(ISTEXT(overallRate),"Effectuez l’étape 1",IF($C2454="Yes","Use Step 2a) Weekly for employees on leave with pay",IF(OR(COUNT($D2454,E2454)&lt;&gt;2,overallRate=0),0,IF(revenueReduction&gt;0.3,MAX(IF($B2454="Oui - sans lien de dépendance",MIN(2258,E2454,$D2454)*overallRate,MIN(2258,E2454)*overallRate),ROUND(MAX(IF($B2454="Non - avec lien de dépendance",0,MIN((0.75*E2454),1694)),MIN(E2454,(0.75*$D2454),1694)),2)),IF($B2454="Non - avec lien de dépendance",MIN(1129,E2454,$D2454)*overallRate,MIN(2258,E2454)*overallRate)))))</f>
        <v>Effectuez l’étape 1</v>
      </c>
      <c r="H2454" s="68" t="str">
        <f>IF(ISTEXT(overallRate),"Effectuez l’étape 1",IF($C2454="Yes","Use Step 2a) Weekly for employees on leave with pay",IF(OR(COUNT($D2454,F2454)&lt;&gt;2,overallRate=0),0,IF(revenueReduction&gt;0.3,MAX(IF($B2454="Oui - sans lien de dépendance",MIN(2258,F2454,$D2454)*overallRate,MIN(2258,F2454)*overallRate),ROUND(MAX(IF($B2454="Non - avec lien de dépendance",0,MIN((0.75*F2454),1694)),MIN(F2454,(0.75*$D2454),1694)),2)),IF($B2454="Non - avec lien de dépendance",MIN(1129,F2454,$D2454)*overallRate,MIN(2258,F2454)*overallRate)))))</f>
        <v>Effectuez l’étape 1</v>
      </c>
      <c r="I2454" s="3">
        <f t="shared" si="38"/>
        <v>0</v>
      </c>
    </row>
    <row r="2455" spans="7:9" x14ac:dyDescent="0.5">
      <c r="G2455" s="68" t="str">
        <f>IF(ISTEXT(overallRate),"Effectuez l’étape 1",IF($C2455="Yes","Use Step 2a) Weekly for employees on leave with pay",IF(OR(COUNT($D2455,E2455)&lt;&gt;2,overallRate=0),0,IF(revenueReduction&gt;0.3,MAX(IF($B2455="Oui - sans lien de dépendance",MIN(2258,E2455,$D2455)*overallRate,MIN(2258,E2455)*overallRate),ROUND(MAX(IF($B2455="Non - avec lien de dépendance",0,MIN((0.75*E2455),1694)),MIN(E2455,(0.75*$D2455),1694)),2)),IF($B2455="Non - avec lien de dépendance",MIN(1129,E2455,$D2455)*overallRate,MIN(2258,E2455)*overallRate)))))</f>
        <v>Effectuez l’étape 1</v>
      </c>
      <c r="H2455" s="68" t="str">
        <f>IF(ISTEXT(overallRate),"Effectuez l’étape 1",IF($C2455="Yes","Use Step 2a) Weekly for employees on leave with pay",IF(OR(COUNT($D2455,F2455)&lt;&gt;2,overallRate=0),0,IF(revenueReduction&gt;0.3,MAX(IF($B2455="Oui - sans lien de dépendance",MIN(2258,F2455,$D2455)*overallRate,MIN(2258,F2455)*overallRate),ROUND(MAX(IF($B2455="Non - avec lien de dépendance",0,MIN((0.75*F2455),1694)),MIN(F2455,(0.75*$D2455),1694)),2)),IF($B2455="Non - avec lien de dépendance",MIN(1129,F2455,$D2455)*overallRate,MIN(2258,F2455)*overallRate)))))</f>
        <v>Effectuez l’étape 1</v>
      </c>
      <c r="I2455" s="3">
        <f t="shared" si="38"/>
        <v>0</v>
      </c>
    </row>
    <row r="2456" spans="7:9" x14ac:dyDescent="0.5">
      <c r="G2456" s="68" t="str">
        <f>IF(ISTEXT(overallRate),"Effectuez l’étape 1",IF($C2456="Yes","Use Step 2a) Weekly for employees on leave with pay",IF(OR(COUNT($D2456,E2456)&lt;&gt;2,overallRate=0),0,IF(revenueReduction&gt;0.3,MAX(IF($B2456="Oui - sans lien de dépendance",MIN(2258,E2456,$D2456)*overallRate,MIN(2258,E2456)*overallRate),ROUND(MAX(IF($B2456="Non - avec lien de dépendance",0,MIN((0.75*E2456),1694)),MIN(E2456,(0.75*$D2456),1694)),2)),IF($B2456="Non - avec lien de dépendance",MIN(1129,E2456,$D2456)*overallRate,MIN(2258,E2456)*overallRate)))))</f>
        <v>Effectuez l’étape 1</v>
      </c>
      <c r="H2456" s="68" t="str">
        <f>IF(ISTEXT(overallRate),"Effectuez l’étape 1",IF($C2456="Yes","Use Step 2a) Weekly for employees on leave with pay",IF(OR(COUNT($D2456,F2456)&lt;&gt;2,overallRate=0),0,IF(revenueReduction&gt;0.3,MAX(IF($B2456="Oui - sans lien de dépendance",MIN(2258,F2456,$D2456)*overallRate,MIN(2258,F2456)*overallRate),ROUND(MAX(IF($B2456="Non - avec lien de dépendance",0,MIN((0.75*F2456),1694)),MIN(F2456,(0.75*$D2456),1694)),2)),IF($B2456="Non - avec lien de dépendance",MIN(1129,F2456,$D2456)*overallRate,MIN(2258,F2456)*overallRate)))))</f>
        <v>Effectuez l’étape 1</v>
      </c>
      <c r="I2456" s="3">
        <f t="shared" si="38"/>
        <v>0</v>
      </c>
    </row>
    <row r="2457" spans="7:9" x14ac:dyDescent="0.5">
      <c r="G2457" s="68" t="str">
        <f>IF(ISTEXT(overallRate),"Effectuez l’étape 1",IF($C2457="Yes","Use Step 2a) Weekly for employees on leave with pay",IF(OR(COUNT($D2457,E2457)&lt;&gt;2,overallRate=0),0,IF(revenueReduction&gt;0.3,MAX(IF($B2457="Oui - sans lien de dépendance",MIN(2258,E2457,$D2457)*overallRate,MIN(2258,E2457)*overallRate),ROUND(MAX(IF($B2457="Non - avec lien de dépendance",0,MIN((0.75*E2457),1694)),MIN(E2457,(0.75*$D2457),1694)),2)),IF($B2457="Non - avec lien de dépendance",MIN(1129,E2457,$D2457)*overallRate,MIN(2258,E2457)*overallRate)))))</f>
        <v>Effectuez l’étape 1</v>
      </c>
      <c r="H2457" s="68" t="str">
        <f>IF(ISTEXT(overallRate),"Effectuez l’étape 1",IF($C2457="Yes","Use Step 2a) Weekly for employees on leave with pay",IF(OR(COUNT($D2457,F2457)&lt;&gt;2,overallRate=0),0,IF(revenueReduction&gt;0.3,MAX(IF($B2457="Oui - sans lien de dépendance",MIN(2258,F2457,$D2457)*overallRate,MIN(2258,F2457)*overallRate),ROUND(MAX(IF($B2457="Non - avec lien de dépendance",0,MIN((0.75*F2457),1694)),MIN(F2457,(0.75*$D2457),1694)),2)),IF($B2457="Non - avec lien de dépendance",MIN(1129,F2457,$D2457)*overallRate,MIN(2258,F2457)*overallRate)))))</f>
        <v>Effectuez l’étape 1</v>
      </c>
      <c r="I2457" s="3">
        <f t="shared" si="38"/>
        <v>0</v>
      </c>
    </row>
    <row r="2458" spans="7:9" x14ac:dyDescent="0.5">
      <c r="G2458" s="68" t="str">
        <f>IF(ISTEXT(overallRate),"Effectuez l’étape 1",IF($C2458="Yes","Use Step 2a) Weekly for employees on leave with pay",IF(OR(COUNT($D2458,E2458)&lt;&gt;2,overallRate=0),0,IF(revenueReduction&gt;0.3,MAX(IF($B2458="Oui - sans lien de dépendance",MIN(2258,E2458,$D2458)*overallRate,MIN(2258,E2458)*overallRate),ROUND(MAX(IF($B2458="Non - avec lien de dépendance",0,MIN((0.75*E2458),1694)),MIN(E2458,(0.75*$D2458),1694)),2)),IF($B2458="Non - avec lien de dépendance",MIN(1129,E2458,$D2458)*overallRate,MIN(2258,E2458)*overallRate)))))</f>
        <v>Effectuez l’étape 1</v>
      </c>
      <c r="H2458" s="68" t="str">
        <f>IF(ISTEXT(overallRate),"Effectuez l’étape 1",IF($C2458="Yes","Use Step 2a) Weekly for employees on leave with pay",IF(OR(COUNT($D2458,F2458)&lt;&gt;2,overallRate=0),0,IF(revenueReduction&gt;0.3,MAX(IF($B2458="Oui - sans lien de dépendance",MIN(2258,F2458,$D2458)*overallRate,MIN(2258,F2458)*overallRate),ROUND(MAX(IF($B2458="Non - avec lien de dépendance",0,MIN((0.75*F2458),1694)),MIN(F2458,(0.75*$D2458),1694)),2)),IF($B2458="Non - avec lien de dépendance",MIN(1129,F2458,$D2458)*overallRate,MIN(2258,F2458)*overallRate)))))</f>
        <v>Effectuez l’étape 1</v>
      </c>
      <c r="I2458" s="3">
        <f t="shared" si="38"/>
        <v>0</v>
      </c>
    </row>
    <row r="2459" spans="7:9" x14ac:dyDescent="0.5">
      <c r="G2459" s="68" t="str">
        <f>IF(ISTEXT(overallRate),"Effectuez l’étape 1",IF($C2459="Yes","Use Step 2a) Weekly for employees on leave with pay",IF(OR(COUNT($D2459,E2459)&lt;&gt;2,overallRate=0),0,IF(revenueReduction&gt;0.3,MAX(IF($B2459="Oui - sans lien de dépendance",MIN(2258,E2459,$D2459)*overallRate,MIN(2258,E2459)*overallRate),ROUND(MAX(IF($B2459="Non - avec lien de dépendance",0,MIN((0.75*E2459),1694)),MIN(E2459,(0.75*$D2459),1694)),2)),IF($B2459="Non - avec lien de dépendance",MIN(1129,E2459,$D2459)*overallRate,MIN(2258,E2459)*overallRate)))))</f>
        <v>Effectuez l’étape 1</v>
      </c>
      <c r="H2459" s="68" t="str">
        <f>IF(ISTEXT(overallRate),"Effectuez l’étape 1",IF($C2459="Yes","Use Step 2a) Weekly for employees on leave with pay",IF(OR(COUNT($D2459,F2459)&lt;&gt;2,overallRate=0),0,IF(revenueReduction&gt;0.3,MAX(IF($B2459="Oui - sans lien de dépendance",MIN(2258,F2459,$D2459)*overallRate,MIN(2258,F2459)*overallRate),ROUND(MAX(IF($B2459="Non - avec lien de dépendance",0,MIN((0.75*F2459),1694)),MIN(F2459,(0.75*$D2459),1694)),2)),IF($B2459="Non - avec lien de dépendance",MIN(1129,F2459,$D2459)*overallRate,MIN(2258,F2459)*overallRate)))))</f>
        <v>Effectuez l’étape 1</v>
      </c>
      <c r="I2459" s="3">
        <f t="shared" si="38"/>
        <v>0</v>
      </c>
    </row>
    <row r="2460" spans="7:9" x14ac:dyDescent="0.5">
      <c r="G2460" s="68" t="str">
        <f>IF(ISTEXT(overallRate),"Effectuez l’étape 1",IF($C2460="Yes","Use Step 2a) Weekly for employees on leave with pay",IF(OR(COUNT($D2460,E2460)&lt;&gt;2,overallRate=0),0,IF(revenueReduction&gt;0.3,MAX(IF($B2460="Oui - sans lien de dépendance",MIN(2258,E2460,$D2460)*overallRate,MIN(2258,E2460)*overallRate),ROUND(MAX(IF($B2460="Non - avec lien de dépendance",0,MIN((0.75*E2460),1694)),MIN(E2460,(0.75*$D2460),1694)),2)),IF($B2460="Non - avec lien de dépendance",MIN(1129,E2460,$D2460)*overallRate,MIN(2258,E2460)*overallRate)))))</f>
        <v>Effectuez l’étape 1</v>
      </c>
      <c r="H2460" s="68" t="str">
        <f>IF(ISTEXT(overallRate),"Effectuez l’étape 1",IF($C2460="Yes","Use Step 2a) Weekly for employees on leave with pay",IF(OR(COUNT($D2460,F2460)&lt;&gt;2,overallRate=0),0,IF(revenueReduction&gt;0.3,MAX(IF($B2460="Oui - sans lien de dépendance",MIN(2258,F2460,$D2460)*overallRate,MIN(2258,F2460)*overallRate),ROUND(MAX(IF($B2460="Non - avec lien de dépendance",0,MIN((0.75*F2460),1694)),MIN(F2460,(0.75*$D2460),1694)),2)),IF($B2460="Non - avec lien de dépendance",MIN(1129,F2460,$D2460)*overallRate,MIN(2258,F2460)*overallRate)))))</f>
        <v>Effectuez l’étape 1</v>
      </c>
      <c r="I2460" s="3">
        <f t="shared" si="38"/>
        <v>0</v>
      </c>
    </row>
    <row r="2461" spans="7:9" x14ac:dyDescent="0.5">
      <c r="G2461" s="68" t="str">
        <f>IF(ISTEXT(overallRate),"Effectuez l’étape 1",IF($C2461="Yes","Use Step 2a) Weekly for employees on leave with pay",IF(OR(COUNT($D2461,E2461)&lt;&gt;2,overallRate=0),0,IF(revenueReduction&gt;0.3,MAX(IF($B2461="Oui - sans lien de dépendance",MIN(2258,E2461,$D2461)*overallRate,MIN(2258,E2461)*overallRate),ROUND(MAX(IF($B2461="Non - avec lien de dépendance",0,MIN((0.75*E2461),1694)),MIN(E2461,(0.75*$D2461),1694)),2)),IF($B2461="Non - avec lien de dépendance",MIN(1129,E2461,$D2461)*overallRate,MIN(2258,E2461)*overallRate)))))</f>
        <v>Effectuez l’étape 1</v>
      </c>
      <c r="H2461" s="68" t="str">
        <f>IF(ISTEXT(overallRate),"Effectuez l’étape 1",IF($C2461="Yes","Use Step 2a) Weekly for employees on leave with pay",IF(OR(COUNT($D2461,F2461)&lt;&gt;2,overallRate=0),0,IF(revenueReduction&gt;0.3,MAX(IF($B2461="Oui - sans lien de dépendance",MIN(2258,F2461,$D2461)*overallRate,MIN(2258,F2461)*overallRate),ROUND(MAX(IF($B2461="Non - avec lien de dépendance",0,MIN((0.75*F2461),1694)),MIN(F2461,(0.75*$D2461),1694)),2)),IF($B2461="Non - avec lien de dépendance",MIN(1129,F2461,$D2461)*overallRate,MIN(2258,F2461)*overallRate)))))</f>
        <v>Effectuez l’étape 1</v>
      </c>
      <c r="I2461" s="3">
        <f t="shared" si="38"/>
        <v>0</v>
      </c>
    </row>
    <row r="2462" spans="7:9" x14ac:dyDescent="0.5">
      <c r="G2462" s="68" t="str">
        <f>IF(ISTEXT(overallRate),"Effectuez l’étape 1",IF($C2462="Yes","Use Step 2a) Weekly for employees on leave with pay",IF(OR(COUNT($D2462,E2462)&lt;&gt;2,overallRate=0),0,IF(revenueReduction&gt;0.3,MAX(IF($B2462="Oui - sans lien de dépendance",MIN(2258,E2462,$D2462)*overallRate,MIN(2258,E2462)*overallRate),ROUND(MAX(IF($B2462="Non - avec lien de dépendance",0,MIN((0.75*E2462),1694)),MIN(E2462,(0.75*$D2462),1694)),2)),IF($B2462="Non - avec lien de dépendance",MIN(1129,E2462,$D2462)*overallRate,MIN(2258,E2462)*overallRate)))))</f>
        <v>Effectuez l’étape 1</v>
      </c>
      <c r="H2462" s="68" t="str">
        <f>IF(ISTEXT(overallRate),"Effectuez l’étape 1",IF($C2462="Yes","Use Step 2a) Weekly for employees on leave with pay",IF(OR(COUNT($D2462,F2462)&lt;&gt;2,overallRate=0),0,IF(revenueReduction&gt;0.3,MAX(IF($B2462="Oui - sans lien de dépendance",MIN(2258,F2462,$D2462)*overallRate,MIN(2258,F2462)*overallRate),ROUND(MAX(IF($B2462="Non - avec lien de dépendance",0,MIN((0.75*F2462),1694)),MIN(F2462,(0.75*$D2462),1694)),2)),IF($B2462="Non - avec lien de dépendance",MIN(1129,F2462,$D2462)*overallRate,MIN(2258,F2462)*overallRate)))))</f>
        <v>Effectuez l’étape 1</v>
      </c>
      <c r="I2462" s="3">
        <f t="shared" si="38"/>
        <v>0</v>
      </c>
    </row>
    <row r="2463" spans="7:9" x14ac:dyDescent="0.5">
      <c r="G2463" s="68" t="str">
        <f>IF(ISTEXT(overallRate),"Effectuez l’étape 1",IF($C2463="Yes","Use Step 2a) Weekly for employees on leave with pay",IF(OR(COUNT($D2463,E2463)&lt;&gt;2,overallRate=0),0,IF(revenueReduction&gt;0.3,MAX(IF($B2463="Oui - sans lien de dépendance",MIN(2258,E2463,$D2463)*overallRate,MIN(2258,E2463)*overallRate),ROUND(MAX(IF($B2463="Non - avec lien de dépendance",0,MIN((0.75*E2463),1694)),MIN(E2463,(0.75*$D2463),1694)),2)),IF($B2463="Non - avec lien de dépendance",MIN(1129,E2463,$D2463)*overallRate,MIN(2258,E2463)*overallRate)))))</f>
        <v>Effectuez l’étape 1</v>
      </c>
      <c r="H2463" s="68" t="str">
        <f>IF(ISTEXT(overallRate),"Effectuez l’étape 1",IF($C2463="Yes","Use Step 2a) Weekly for employees on leave with pay",IF(OR(COUNT($D2463,F2463)&lt;&gt;2,overallRate=0),0,IF(revenueReduction&gt;0.3,MAX(IF($B2463="Oui - sans lien de dépendance",MIN(2258,F2463,$D2463)*overallRate,MIN(2258,F2463)*overallRate),ROUND(MAX(IF($B2463="Non - avec lien de dépendance",0,MIN((0.75*F2463),1694)),MIN(F2463,(0.75*$D2463),1694)),2)),IF($B2463="Non - avec lien de dépendance",MIN(1129,F2463,$D2463)*overallRate,MIN(2258,F2463)*overallRate)))))</f>
        <v>Effectuez l’étape 1</v>
      </c>
      <c r="I2463" s="3">
        <f t="shared" si="38"/>
        <v>0</v>
      </c>
    </row>
    <row r="2464" spans="7:9" x14ac:dyDescent="0.5">
      <c r="G2464" s="68" t="str">
        <f>IF(ISTEXT(overallRate),"Effectuez l’étape 1",IF($C2464="Yes","Use Step 2a) Weekly for employees on leave with pay",IF(OR(COUNT($D2464,E2464)&lt;&gt;2,overallRate=0),0,IF(revenueReduction&gt;0.3,MAX(IF($B2464="Oui - sans lien de dépendance",MIN(2258,E2464,$D2464)*overallRate,MIN(2258,E2464)*overallRate),ROUND(MAX(IF($B2464="Non - avec lien de dépendance",0,MIN((0.75*E2464),1694)),MIN(E2464,(0.75*$D2464),1694)),2)),IF($B2464="Non - avec lien de dépendance",MIN(1129,E2464,$D2464)*overallRate,MIN(2258,E2464)*overallRate)))))</f>
        <v>Effectuez l’étape 1</v>
      </c>
      <c r="H2464" s="68" t="str">
        <f>IF(ISTEXT(overallRate),"Effectuez l’étape 1",IF($C2464="Yes","Use Step 2a) Weekly for employees on leave with pay",IF(OR(COUNT($D2464,F2464)&lt;&gt;2,overallRate=0),0,IF(revenueReduction&gt;0.3,MAX(IF($B2464="Oui - sans lien de dépendance",MIN(2258,F2464,$D2464)*overallRate,MIN(2258,F2464)*overallRate),ROUND(MAX(IF($B2464="Non - avec lien de dépendance",0,MIN((0.75*F2464),1694)),MIN(F2464,(0.75*$D2464),1694)),2)),IF($B2464="Non - avec lien de dépendance",MIN(1129,F2464,$D2464)*overallRate,MIN(2258,F2464)*overallRate)))))</f>
        <v>Effectuez l’étape 1</v>
      </c>
      <c r="I2464" s="3">
        <f t="shared" si="38"/>
        <v>0</v>
      </c>
    </row>
    <row r="2465" spans="7:9" x14ac:dyDescent="0.5">
      <c r="G2465" s="68" t="str">
        <f>IF(ISTEXT(overallRate),"Effectuez l’étape 1",IF($C2465="Yes","Use Step 2a) Weekly for employees on leave with pay",IF(OR(COUNT($D2465,E2465)&lt;&gt;2,overallRate=0),0,IF(revenueReduction&gt;0.3,MAX(IF($B2465="Oui - sans lien de dépendance",MIN(2258,E2465,$D2465)*overallRate,MIN(2258,E2465)*overallRate),ROUND(MAX(IF($B2465="Non - avec lien de dépendance",0,MIN((0.75*E2465),1694)),MIN(E2465,(0.75*$D2465),1694)),2)),IF($B2465="Non - avec lien de dépendance",MIN(1129,E2465,$D2465)*overallRate,MIN(2258,E2465)*overallRate)))))</f>
        <v>Effectuez l’étape 1</v>
      </c>
      <c r="H2465" s="68" t="str">
        <f>IF(ISTEXT(overallRate),"Effectuez l’étape 1",IF($C2465="Yes","Use Step 2a) Weekly for employees on leave with pay",IF(OR(COUNT($D2465,F2465)&lt;&gt;2,overallRate=0),0,IF(revenueReduction&gt;0.3,MAX(IF($B2465="Oui - sans lien de dépendance",MIN(2258,F2465,$D2465)*overallRate,MIN(2258,F2465)*overallRate),ROUND(MAX(IF($B2465="Non - avec lien de dépendance",0,MIN((0.75*F2465),1694)),MIN(F2465,(0.75*$D2465),1694)),2)),IF($B2465="Non - avec lien de dépendance",MIN(1129,F2465,$D2465)*overallRate,MIN(2258,F2465)*overallRate)))))</f>
        <v>Effectuez l’étape 1</v>
      </c>
      <c r="I2465" s="3">
        <f t="shared" si="38"/>
        <v>0</v>
      </c>
    </row>
    <row r="2466" spans="7:9" x14ac:dyDescent="0.5">
      <c r="G2466" s="68" t="str">
        <f>IF(ISTEXT(overallRate),"Effectuez l’étape 1",IF($C2466="Yes","Use Step 2a) Weekly for employees on leave with pay",IF(OR(COUNT($D2466,E2466)&lt;&gt;2,overallRate=0),0,IF(revenueReduction&gt;0.3,MAX(IF($B2466="Oui - sans lien de dépendance",MIN(2258,E2466,$D2466)*overallRate,MIN(2258,E2466)*overallRate),ROUND(MAX(IF($B2466="Non - avec lien de dépendance",0,MIN((0.75*E2466),1694)),MIN(E2466,(0.75*$D2466),1694)),2)),IF($B2466="Non - avec lien de dépendance",MIN(1129,E2466,$D2466)*overallRate,MIN(2258,E2466)*overallRate)))))</f>
        <v>Effectuez l’étape 1</v>
      </c>
      <c r="H2466" s="68" t="str">
        <f>IF(ISTEXT(overallRate),"Effectuez l’étape 1",IF($C2466="Yes","Use Step 2a) Weekly for employees on leave with pay",IF(OR(COUNT($D2466,F2466)&lt;&gt;2,overallRate=0),0,IF(revenueReduction&gt;0.3,MAX(IF($B2466="Oui - sans lien de dépendance",MIN(2258,F2466,$D2466)*overallRate,MIN(2258,F2466)*overallRate),ROUND(MAX(IF($B2466="Non - avec lien de dépendance",0,MIN((0.75*F2466),1694)),MIN(F2466,(0.75*$D2466),1694)),2)),IF($B2466="Non - avec lien de dépendance",MIN(1129,F2466,$D2466)*overallRate,MIN(2258,F2466)*overallRate)))))</f>
        <v>Effectuez l’étape 1</v>
      </c>
      <c r="I2466" s="3">
        <f t="shared" si="38"/>
        <v>0</v>
      </c>
    </row>
    <row r="2467" spans="7:9" x14ac:dyDescent="0.5">
      <c r="G2467" s="68" t="str">
        <f>IF(ISTEXT(overallRate),"Effectuez l’étape 1",IF($C2467="Yes","Use Step 2a) Weekly for employees on leave with pay",IF(OR(COUNT($D2467,E2467)&lt;&gt;2,overallRate=0),0,IF(revenueReduction&gt;0.3,MAX(IF($B2467="Oui - sans lien de dépendance",MIN(2258,E2467,$D2467)*overallRate,MIN(2258,E2467)*overallRate),ROUND(MAX(IF($B2467="Non - avec lien de dépendance",0,MIN((0.75*E2467),1694)),MIN(E2467,(0.75*$D2467),1694)),2)),IF($B2467="Non - avec lien de dépendance",MIN(1129,E2467,$D2467)*overallRate,MIN(2258,E2467)*overallRate)))))</f>
        <v>Effectuez l’étape 1</v>
      </c>
      <c r="H2467" s="68" t="str">
        <f>IF(ISTEXT(overallRate),"Effectuez l’étape 1",IF($C2467="Yes","Use Step 2a) Weekly for employees on leave with pay",IF(OR(COUNT($D2467,F2467)&lt;&gt;2,overallRate=0),0,IF(revenueReduction&gt;0.3,MAX(IF($B2467="Oui - sans lien de dépendance",MIN(2258,F2467,$D2467)*overallRate,MIN(2258,F2467)*overallRate),ROUND(MAX(IF($B2467="Non - avec lien de dépendance",0,MIN((0.75*F2467),1694)),MIN(F2467,(0.75*$D2467),1694)),2)),IF($B2467="Non - avec lien de dépendance",MIN(1129,F2467,$D2467)*overallRate,MIN(2258,F2467)*overallRate)))))</f>
        <v>Effectuez l’étape 1</v>
      </c>
      <c r="I2467" s="3">
        <f t="shared" si="38"/>
        <v>0</v>
      </c>
    </row>
    <row r="2468" spans="7:9" x14ac:dyDescent="0.5">
      <c r="G2468" s="68" t="str">
        <f>IF(ISTEXT(overallRate),"Effectuez l’étape 1",IF($C2468="Yes","Use Step 2a) Weekly for employees on leave with pay",IF(OR(COUNT($D2468,E2468)&lt;&gt;2,overallRate=0),0,IF(revenueReduction&gt;0.3,MAX(IF($B2468="Oui - sans lien de dépendance",MIN(2258,E2468,$D2468)*overallRate,MIN(2258,E2468)*overallRate),ROUND(MAX(IF($B2468="Non - avec lien de dépendance",0,MIN((0.75*E2468),1694)),MIN(E2468,(0.75*$D2468),1694)),2)),IF($B2468="Non - avec lien de dépendance",MIN(1129,E2468,$D2468)*overallRate,MIN(2258,E2468)*overallRate)))))</f>
        <v>Effectuez l’étape 1</v>
      </c>
      <c r="H2468" s="68" t="str">
        <f>IF(ISTEXT(overallRate),"Effectuez l’étape 1",IF($C2468="Yes","Use Step 2a) Weekly for employees on leave with pay",IF(OR(COUNT($D2468,F2468)&lt;&gt;2,overallRate=0),0,IF(revenueReduction&gt;0.3,MAX(IF($B2468="Oui - sans lien de dépendance",MIN(2258,F2468,$D2468)*overallRate,MIN(2258,F2468)*overallRate),ROUND(MAX(IF($B2468="Non - avec lien de dépendance",0,MIN((0.75*F2468),1694)),MIN(F2468,(0.75*$D2468),1694)),2)),IF($B2468="Non - avec lien de dépendance",MIN(1129,F2468,$D2468)*overallRate,MIN(2258,F2468)*overallRate)))))</f>
        <v>Effectuez l’étape 1</v>
      </c>
      <c r="I2468" s="3">
        <f t="shared" si="38"/>
        <v>0</v>
      </c>
    </row>
    <row r="2469" spans="7:9" x14ac:dyDescent="0.5">
      <c r="G2469" s="68" t="str">
        <f>IF(ISTEXT(overallRate),"Effectuez l’étape 1",IF($C2469="Yes","Use Step 2a) Weekly for employees on leave with pay",IF(OR(COUNT($D2469,E2469)&lt;&gt;2,overallRate=0),0,IF(revenueReduction&gt;0.3,MAX(IF($B2469="Oui - sans lien de dépendance",MIN(2258,E2469,$D2469)*overallRate,MIN(2258,E2469)*overallRate),ROUND(MAX(IF($B2469="Non - avec lien de dépendance",0,MIN((0.75*E2469),1694)),MIN(E2469,(0.75*$D2469),1694)),2)),IF($B2469="Non - avec lien de dépendance",MIN(1129,E2469,$D2469)*overallRate,MIN(2258,E2469)*overallRate)))))</f>
        <v>Effectuez l’étape 1</v>
      </c>
      <c r="H2469" s="68" t="str">
        <f>IF(ISTEXT(overallRate),"Effectuez l’étape 1",IF($C2469="Yes","Use Step 2a) Weekly for employees on leave with pay",IF(OR(COUNT($D2469,F2469)&lt;&gt;2,overallRate=0),0,IF(revenueReduction&gt;0.3,MAX(IF($B2469="Oui - sans lien de dépendance",MIN(2258,F2469,$D2469)*overallRate,MIN(2258,F2469)*overallRate),ROUND(MAX(IF($B2469="Non - avec lien de dépendance",0,MIN((0.75*F2469),1694)),MIN(F2469,(0.75*$D2469),1694)),2)),IF($B2469="Non - avec lien de dépendance",MIN(1129,F2469,$D2469)*overallRate,MIN(2258,F2469)*overallRate)))))</f>
        <v>Effectuez l’étape 1</v>
      </c>
      <c r="I2469" s="3">
        <f t="shared" si="38"/>
        <v>0</v>
      </c>
    </row>
    <row r="2470" spans="7:9" x14ac:dyDescent="0.5">
      <c r="G2470" s="68" t="str">
        <f>IF(ISTEXT(overallRate),"Effectuez l’étape 1",IF($C2470="Yes","Use Step 2a) Weekly for employees on leave with pay",IF(OR(COUNT($D2470,E2470)&lt;&gt;2,overallRate=0),0,IF(revenueReduction&gt;0.3,MAX(IF($B2470="Oui - sans lien de dépendance",MIN(2258,E2470,$D2470)*overallRate,MIN(2258,E2470)*overallRate),ROUND(MAX(IF($B2470="Non - avec lien de dépendance",0,MIN((0.75*E2470),1694)),MIN(E2470,(0.75*$D2470),1694)),2)),IF($B2470="Non - avec lien de dépendance",MIN(1129,E2470,$D2470)*overallRate,MIN(2258,E2470)*overallRate)))))</f>
        <v>Effectuez l’étape 1</v>
      </c>
      <c r="H2470" s="68" t="str">
        <f>IF(ISTEXT(overallRate),"Effectuez l’étape 1",IF($C2470="Yes","Use Step 2a) Weekly for employees on leave with pay",IF(OR(COUNT($D2470,F2470)&lt;&gt;2,overallRate=0),0,IF(revenueReduction&gt;0.3,MAX(IF($B2470="Oui - sans lien de dépendance",MIN(2258,F2470,$D2470)*overallRate,MIN(2258,F2470)*overallRate),ROUND(MAX(IF($B2470="Non - avec lien de dépendance",0,MIN((0.75*F2470),1694)),MIN(F2470,(0.75*$D2470),1694)),2)),IF($B2470="Non - avec lien de dépendance",MIN(1129,F2470,$D2470)*overallRate,MIN(2258,F2470)*overallRate)))))</f>
        <v>Effectuez l’étape 1</v>
      </c>
      <c r="I2470" s="3">
        <f t="shared" si="38"/>
        <v>0</v>
      </c>
    </row>
    <row r="2471" spans="7:9" x14ac:dyDescent="0.5">
      <c r="G2471" s="68" t="str">
        <f>IF(ISTEXT(overallRate),"Effectuez l’étape 1",IF($C2471="Yes","Use Step 2a) Weekly for employees on leave with pay",IF(OR(COUNT($D2471,E2471)&lt;&gt;2,overallRate=0),0,IF(revenueReduction&gt;0.3,MAX(IF($B2471="Oui - sans lien de dépendance",MIN(2258,E2471,$D2471)*overallRate,MIN(2258,E2471)*overallRate),ROUND(MAX(IF($B2471="Non - avec lien de dépendance",0,MIN((0.75*E2471),1694)),MIN(E2471,(0.75*$D2471),1694)),2)),IF($B2471="Non - avec lien de dépendance",MIN(1129,E2471,$D2471)*overallRate,MIN(2258,E2471)*overallRate)))))</f>
        <v>Effectuez l’étape 1</v>
      </c>
      <c r="H2471" s="68" t="str">
        <f>IF(ISTEXT(overallRate),"Effectuez l’étape 1",IF($C2471="Yes","Use Step 2a) Weekly for employees on leave with pay",IF(OR(COUNT($D2471,F2471)&lt;&gt;2,overallRate=0),0,IF(revenueReduction&gt;0.3,MAX(IF($B2471="Oui - sans lien de dépendance",MIN(2258,F2471,$D2471)*overallRate,MIN(2258,F2471)*overallRate),ROUND(MAX(IF($B2471="Non - avec lien de dépendance",0,MIN((0.75*F2471),1694)),MIN(F2471,(0.75*$D2471),1694)),2)),IF($B2471="Non - avec lien de dépendance",MIN(1129,F2471,$D2471)*overallRate,MIN(2258,F2471)*overallRate)))))</f>
        <v>Effectuez l’étape 1</v>
      </c>
      <c r="I2471" s="3">
        <f t="shared" si="38"/>
        <v>0</v>
      </c>
    </row>
    <row r="2472" spans="7:9" x14ac:dyDescent="0.5">
      <c r="G2472" s="68" t="str">
        <f>IF(ISTEXT(overallRate),"Effectuez l’étape 1",IF($C2472="Yes","Use Step 2a) Weekly for employees on leave with pay",IF(OR(COUNT($D2472,E2472)&lt;&gt;2,overallRate=0),0,IF(revenueReduction&gt;0.3,MAX(IF($B2472="Oui - sans lien de dépendance",MIN(2258,E2472,$D2472)*overallRate,MIN(2258,E2472)*overallRate),ROUND(MAX(IF($B2472="Non - avec lien de dépendance",0,MIN((0.75*E2472),1694)),MIN(E2472,(0.75*$D2472),1694)),2)),IF($B2472="Non - avec lien de dépendance",MIN(1129,E2472,$D2472)*overallRate,MIN(2258,E2472)*overallRate)))))</f>
        <v>Effectuez l’étape 1</v>
      </c>
      <c r="H2472" s="68" t="str">
        <f>IF(ISTEXT(overallRate),"Effectuez l’étape 1",IF($C2472="Yes","Use Step 2a) Weekly for employees on leave with pay",IF(OR(COUNT($D2472,F2472)&lt;&gt;2,overallRate=0),0,IF(revenueReduction&gt;0.3,MAX(IF($B2472="Oui - sans lien de dépendance",MIN(2258,F2472,$D2472)*overallRate,MIN(2258,F2472)*overallRate),ROUND(MAX(IF($B2472="Non - avec lien de dépendance",0,MIN((0.75*F2472),1694)),MIN(F2472,(0.75*$D2472),1694)),2)),IF($B2472="Non - avec lien de dépendance",MIN(1129,F2472,$D2472)*overallRate,MIN(2258,F2472)*overallRate)))))</f>
        <v>Effectuez l’étape 1</v>
      </c>
      <c r="I2472" s="3">
        <f t="shared" si="38"/>
        <v>0</v>
      </c>
    </row>
    <row r="2473" spans="7:9" x14ac:dyDescent="0.5">
      <c r="G2473" s="68" t="str">
        <f>IF(ISTEXT(overallRate),"Effectuez l’étape 1",IF($C2473="Yes","Use Step 2a) Weekly for employees on leave with pay",IF(OR(COUNT($D2473,E2473)&lt;&gt;2,overallRate=0),0,IF(revenueReduction&gt;0.3,MAX(IF($B2473="Oui - sans lien de dépendance",MIN(2258,E2473,$D2473)*overallRate,MIN(2258,E2473)*overallRate),ROUND(MAX(IF($B2473="Non - avec lien de dépendance",0,MIN((0.75*E2473),1694)),MIN(E2473,(0.75*$D2473),1694)),2)),IF($B2473="Non - avec lien de dépendance",MIN(1129,E2473,$D2473)*overallRate,MIN(2258,E2473)*overallRate)))))</f>
        <v>Effectuez l’étape 1</v>
      </c>
      <c r="H2473" s="68" t="str">
        <f>IF(ISTEXT(overallRate),"Effectuez l’étape 1",IF($C2473="Yes","Use Step 2a) Weekly for employees on leave with pay",IF(OR(COUNT($D2473,F2473)&lt;&gt;2,overallRate=0),0,IF(revenueReduction&gt;0.3,MAX(IF($B2473="Oui - sans lien de dépendance",MIN(2258,F2473,$D2473)*overallRate,MIN(2258,F2473)*overallRate),ROUND(MAX(IF($B2473="Non - avec lien de dépendance",0,MIN((0.75*F2473),1694)),MIN(F2473,(0.75*$D2473),1694)),2)),IF($B2473="Non - avec lien de dépendance",MIN(1129,F2473,$D2473)*overallRate,MIN(2258,F2473)*overallRate)))))</f>
        <v>Effectuez l’étape 1</v>
      </c>
      <c r="I2473" s="3">
        <f t="shared" si="38"/>
        <v>0</v>
      </c>
    </row>
    <row r="2474" spans="7:9" x14ac:dyDescent="0.5">
      <c r="G2474" s="68" t="str">
        <f>IF(ISTEXT(overallRate),"Effectuez l’étape 1",IF($C2474="Yes","Use Step 2a) Weekly for employees on leave with pay",IF(OR(COUNT($D2474,E2474)&lt;&gt;2,overallRate=0),0,IF(revenueReduction&gt;0.3,MAX(IF($B2474="Oui - sans lien de dépendance",MIN(2258,E2474,$D2474)*overallRate,MIN(2258,E2474)*overallRate),ROUND(MAX(IF($B2474="Non - avec lien de dépendance",0,MIN((0.75*E2474),1694)),MIN(E2474,(0.75*$D2474),1694)),2)),IF($B2474="Non - avec lien de dépendance",MIN(1129,E2474,$D2474)*overallRate,MIN(2258,E2474)*overallRate)))))</f>
        <v>Effectuez l’étape 1</v>
      </c>
      <c r="H2474" s="68" t="str">
        <f>IF(ISTEXT(overallRate),"Effectuez l’étape 1",IF($C2474="Yes","Use Step 2a) Weekly for employees on leave with pay",IF(OR(COUNT($D2474,F2474)&lt;&gt;2,overallRate=0),0,IF(revenueReduction&gt;0.3,MAX(IF($B2474="Oui - sans lien de dépendance",MIN(2258,F2474,$D2474)*overallRate,MIN(2258,F2474)*overallRate),ROUND(MAX(IF($B2474="Non - avec lien de dépendance",0,MIN((0.75*F2474),1694)),MIN(F2474,(0.75*$D2474),1694)),2)),IF($B2474="Non - avec lien de dépendance",MIN(1129,F2474,$D2474)*overallRate,MIN(2258,F2474)*overallRate)))))</f>
        <v>Effectuez l’étape 1</v>
      </c>
      <c r="I2474" s="3">
        <f t="shared" si="38"/>
        <v>0</v>
      </c>
    </row>
    <row r="2475" spans="7:9" x14ac:dyDescent="0.5">
      <c r="G2475" s="68" t="str">
        <f>IF(ISTEXT(overallRate),"Effectuez l’étape 1",IF($C2475="Yes","Use Step 2a) Weekly for employees on leave with pay",IF(OR(COUNT($D2475,E2475)&lt;&gt;2,overallRate=0),0,IF(revenueReduction&gt;0.3,MAX(IF($B2475="Oui - sans lien de dépendance",MIN(2258,E2475,$D2475)*overallRate,MIN(2258,E2475)*overallRate),ROUND(MAX(IF($B2475="Non - avec lien de dépendance",0,MIN((0.75*E2475),1694)),MIN(E2475,(0.75*$D2475),1694)),2)),IF($B2475="Non - avec lien de dépendance",MIN(1129,E2475,$D2475)*overallRate,MIN(2258,E2475)*overallRate)))))</f>
        <v>Effectuez l’étape 1</v>
      </c>
      <c r="H2475" s="68" t="str">
        <f>IF(ISTEXT(overallRate),"Effectuez l’étape 1",IF($C2475="Yes","Use Step 2a) Weekly for employees on leave with pay",IF(OR(COUNT($D2475,F2475)&lt;&gt;2,overallRate=0),0,IF(revenueReduction&gt;0.3,MAX(IF($B2475="Oui - sans lien de dépendance",MIN(2258,F2475,$D2475)*overallRate,MIN(2258,F2475)*overallRate),ROUND(MAX(IF($B2475="Non - avec lien de dépendance",0,MIN((0.75*F2475),1694)),MIN(F2475,(0.75*$D2475),1694)),2)),IF($B2475="Non - avec lien de dépendance",MIN(1129,F2475,$D2475)*overallRate,MIN(2258,F2475)*overallRate)))))</f>
        <v>Effectuez l’étape 1</v>
      </c>
      <c r="I2475" s="3">
        <f t="shared" si="38"/>
        <v>0</v>
      </c>
    </row>
    <row r="2476" spans="7:9" x14ac:dyDescent="0.5">
      <c r="G2476" s="68" t="str">
        <f>IF(ISTEXT(overallRate),"Effectuez l’étape 1",IF($C2476="Yes","Use Step 2a) Weekly for employees on leave with pay",IF(OR(COUNT($D2476,E2476)&lt;&gt;2,overallRate=0),0,IF(revenueReduction&gt;0.3,MAX(IF($B2476="Oui - sans lien de dépendance",MIN(2258,E2476,$D2476)*overallRate,MIN(2258,E2476)*overallRate),ROUND(MAX(IF($B2476="Non - avec lien de dépendance",0,MIN((0.75*E2476),1694)),MIN(E2476,(0.75*$D2476),1694)),2)),IF($B2476="Non - avec lien de dépendance",MIN(1129,E2476,$D2476)*overallRate,MIN(2258,E2476)*overallRate)))))</f>
        <v>Effectuez l’étape 1</v>
      </c>
      <c r="H2476" s="68" t="str">
        <f>IF(ISTEXT(overallRate),"Effectuez l’étape 1",IF($C2476="Yes","Use Step 2a) Weekly for employees on leave with pay",IF(OR(COUNT($D2476,F2476)&lt;&gt;2,overallRate=0),0,IF(revenueReduction&gt;0.3,MAX(IF($B2476="Oui - sans lien de dépendance",MIN(2258,F2476,$D2476)*overallRate,MIN(2258,F2476)*overallRate),ROUND(MAX(IF($B2476="Non - avec lien de dépendance",0,MIN((0.75*F2476),1694)),MIN(F2476,(0.75*$D2476),1694)),2)),IF($B2476="Non - avec lien de dépendance",MIN(1129,F2476,$D2476)*overallRate,MIN(2258,F2476)*overallRate)))))</f>
        <v>Effectuez l’étape 1</v>
      </c>
      <c r="I2476" s="3">
        <f t="shared" si="38"/>
        <v>0</v>
      </c>
    </row>
    <row r="2477" spans="7:9" x14ac:dyDescent="0.5">
      <c r="G2477" s="68" t="str">
        <f>IF(ISTEXT(overallRate),"Effectuez l’étape 1",IF($C2477="Yes","Use Step 2a) Weekly for employees on leave with pay",IF(OR(COUNT($D2477,E2477)&lt;&gt;2,overallRate=0),0,IF(revenueReduction&gt;0.3,MAX(IF($B2477="Oui - sans lien de dépendance",MIN(2258,E2477,$D2477)*overallRate,MIN(2258,E2477)*overallRate),ROUND(MAX(IF($B2477="Non - avec lien de dépendance",0,MIN((0.75*E2477),1694)),MIN(E2477,(0.75*$D2477),1694)),2)),IF($B2477="Non - avec lien de dépendance",MIN(1129,E2477,$D2477)*overallRate,MIN(2258,E2477)*overallRate)))))</f>
        <v>Effectuez l’étape 1</v>
      </c>
      <c r="H2477" s="68" t="str">
        <f>IF(ISTEXT(overallRate),"Effectuez l’étape 1",IF($C2477="Yes","Use Step 2a) Weekly for employees on leave with pay",IF(OR(COUNT($D2477,F2477)&lt;&gt;2,overallRate=0),0,IF(revenueReduction&gt;0.3,MAX(IF($B2477="Oui - sans lien de dépendance",MIN(2258,F2477,$D2477)*overallRate,MIN(2258,F2477)*overallRate),ROUND(MAX(IF($B2477="Non - avec lien de dépendance",0,MIN((0.75*F2477),1694)),MIN(F2477,(0.75*$D2477),1694)),2)),IF($B2477="Non - avec lien de dépendance",MIN(1129,F2477,$D2477)*overallRate,MIN(2258,F2477)*overallRate)))))</f>
        <v>Effectuez l’étape 1</v>
      </c>
      <c r="I2477" s="3">
        <f t="shared" si="38"/>
        <v>0</v>
      </c>
    </row>
    <row r="2478" spans="7:9" x14ac:dyDescent="0.5">
      <c r="G2478" s="68" t="str">
        <f>IF(ISTEXT(overallRate),"Effectuez l’étape 1",IF($C2478="Yes","Use Step 2a) Weekly for employees on leave with pay",IF(OR(COUNT($D2478,E2478)&lt;&gt;2,overallRate=0),0,IF(revenueReduction&gt;0.3,MAX(IF($B2478="Oui - sans lien de dépendance",MIN(2258,E2478,$D2478)*overallRate,MIN(2258,E2478)*overallRate),ROUND(MAX(IF($B2478="Non - avec lien de dépendance",0,MIN((0.75*E2478),1694)),MIN(E2478,(0.75*$D2478),1694)),2)),IF($B2478="Non - avec lien de dépendance",MIN(1129,E2478,$D2478)*overallRate,MIN(2258,E2478)*overallRate)))))</f>
        <v>Effectuez l’étape 1</v>
      </c>
      <c r="H2478" s="68" t="str">
        <f>IF(ISTEXT(overallRate),"Effectuez l’étape 1",IF($C2478="Yes","Use Step 2a) Weekly for employees on leave with pay",IF(OR(COUNT($D2478,F2478)&lt;&gt;2,overallRate=0),0,IF(revenueReduction&gt;0.3,MAX(IF($B2478="Oui - sans lien de dépendance",MIN(2258,F2478,$D2478)*overallRate,MIN(2258,F2478)*overallRate),ROUND(MAX(IF($B2478="Non - avec lien de dépendance",0,MIN((0.75*F2478),1694)),MIN(F2478,(0.75*$D2478),1694)),2)),IF($B2478="Non - avec lien de dépendance",MIN(1129,F2478,$D2478)*overallRate,MIN(2258,F2478)*overallRate)))))</f>
        <v>Effectuez l’étape 1</v>
      </c>
      <c r="I2478" s="3">
        <f t="shared" si="38"/>
        <v>0</v>
      </c>
    </row>
    <row r="2479" spans="7:9" x14ac:dyDescent="0.5">
      <c r="G2479" s="68" t="str">
        <f>IF(ISTEXT(overallRate),"Effectuez l’étape 1",IF($C2479="Yes","Use Step 2a) Weekly for employees on leave with pay",IF(OR(COUNT($D2479,E2479)&lt;&gt;2,overallRate=0),0,IF(revenueReduction&gt;0.3,MAX(IF($B2479="Oui - sans lien de dépendance",MIN(2258,E2479,$D2479)*overallRate,MIN(2258,E2479)*overallRate),ROUND(MAX(IF($B2479="Non - avec lien de dépendance",0,MIN((0.75*E2479),1694)),MIN(E2479,(0.75*$D2479),1694)),2)),IF($B2479="Non - avec lien de dépendance",MIN(1129,E2479,$D2479)*overallRate,MIN(2258,E2479)*overallRate)))))</f>
        <v>Effectuez l’étape 1</v>
      </c>
      <c r="H2479" s="68" t="str">
        <f>IF(ISTEXT(overallRate),"Effectuez l’étape 1",IF($C2479="Yes","Use Step 2a) Weekly for employees on leave with pay",IF(OR(COUNT($D2479,F2479)&lt;&gt;2,overallRate=0),0,IF(revenueReduction&gt;0.3,MAX(IF($B2479="Oui - sans lien de dépendance",MIN(2258,F2479,$D2479)*overallRate,MIN(2258,F2479)*overallRate),ROUND(MAX(IF($B2479="Non - avec lien de dépendance",0,MIN((0.75*F2479),1694)),MIN(F2479,(0.75*$D2479),1694)),2)),IF($B2479="Non - avec lien de dépendance",MIN(1129,F2479,$D2479)*overallRate,MIN(2258,F2479)*overallRate)))))</f>
        <v>Effectuez l’étape 1</v>
      </c>
      <c r="I2479" s="3">
        <f t="shared" si="38"/>
        <v>0</v>
      </c>
    </row>
    <row r="2480" spans="7:9" x14ac:dyDescent="0.5">
      <c r="G2480" s="68" t="str">
        <f>IF(ISTEXT(overallRate),"Effectuez l’étape 1",IF($C2480="Yes","Use Step 2a) Weekly for employees on leave with pay",IF(OR(COUNT($D2480,E2480)&lt;&gt;2,overallRate=0),0,IF(revenueReduction&gt;0.3,MAX(IF($B2480="Oui - sans lien de dépendance",MIN(2258,E2480,$D2480)*overallRate,MIN(2258,E2480)*overallRate),ROUND(MAX(IF($B2480="Non - avec lien de dépendance",0,MIN((0.75*E2480),1694)),MIN(E2480,(0.75*$D2480),1694)),2)),IF($B2480="Non - avec lien de dépendance",MIN(1129,E2480,$D2480)*overallRate,MIN(2258,E2480)*overallRate)))))</f>
        <v>Effectuez l’étape 1</v>
      </c>
      <c r="H2480" s="68" t="str">
        <f>IF(ISTEXT(overallRate),"Effectuez l’étape 1",IF($C2480="Yes","Use Step 2a) Weekly for employees on leave with pay",IF(OR(COUNT($D2480,F2480)&lt;&gt;2,overallRate=0),0,IF(revenueReduction&gt;0.3,MAX(IF($B2480="Oui - sans lien de dépendance",MIN(2258,F2480,$D2480)*overallRate,MIN(2258,F2480)*overallRate),ROUND(MAX(IF($B2480="Non - avec lien de dépendance",0,MIN((0.75*F2480),1694)),MIN(F2480,(0.75*$D2480),1694)),2)),IF($B2480="Non - avec lien de dépendance",MIN(1129,F2480,$D2480)*overallRate,MIN(2258,F2480)*overallRate)))))</f>
        <v>Effectuez l’étape 1</v>
      </c>
      <c r="I2480" s="3">
        <f t="shared" si="38"/>
        <v>0</v>
      </c>
    </row>
    <row r="2481" spans="7:9" x14ac:dyDescent="0.5">
      <c r="G2481" s="68" t="str">
        <f>IF(ISTEXT(overallRate),"Effectuez l’étape 1",IF($C2481="Yes","Use Step 2a) Weekly for employees on leave with pay",IF(OR(COUNT($D2481,E2481)&lt;&gt;2,overallRate=0),0,IF(revenueReduction&gt;0.3,MAX(IF($B2481="Oui - sans lien de dépendance",MIN(2258,E2481,$D2481)*overallRate,MIN(2258,E2481)*overallRate),ROUND(MAX(IF($B2481="Non - avec lien de dépendance",0,MIN((0.75*E2481),1694)),MIN(E2481,(0.75*$D2481),1694)),2)),IF($B2481="Non - avec lien de dépendance",MIN(1129,E2481,$D2481)*overallRate,MIN(2258,E2481)*overallRate)))))</f>
        <v>Effectuez l’étape 1</v>
      </c>
      <c r="H2481" s="68" t="str">
        <f>IF(ISTEXT(overallRate),"Effectuez l’étape 1",IF($C2481="Yes","Use Step 2a) Weekly for employees on leave with pay",IF(OR(COUNT($D2481,F2481)&lt;&gt;2,overallRate=0),0,IF(revenueReduction&gt;0.3,MAX(IF($B2481="Oui - sans lien de dépendance",MIN(2258,F2481,$D2481)*overallRate,MIN(2258,F2481)*overallRate),ROUND(MAX(IF($B2481="Non - avec lien de dépendance",0,MIN((0.75*F2481),1694)),MIN(F2481,(0.75*$D2481),1694)),2)),IF($B2481="Non - avec lien de dépendance",MIN(1129,F2481,$D2481)*overallRate,MIN(2258,F2481)*overallRate)))))</f>
        <v>Effectuez l’étape 1</v>
      </c>
      <c r="I2481" s="3">
        <f t="shared" si="38"/>
        <v>0</v>
      </c>
    </row>
    <row r="2482" spans="7:9" x14ac:dyDescent="0.5">
      <c r="G2482" s="68" t="str">
        <f>IF(ISTEXT(overallRate),"Effectuez l’étape 1",IF($C2482="Yes","Use Step 2a) Weekly for employees on leave with pay",IF(OR(COUNT($D2482,E2482)&lt;&gt;2,overallRate=0),0,IF(revenueReduction&gt;0.3,MAX(IF($B2482="Oui - sans lien de dépendance",MIN(2258,E2482,$D2482)*overallRate,MIN(2258,E2482)*overallRate),ROUND(MAX(IF($B2482="Non - avec lien de dépendance",0,MIN((0.75*E2482),1694)),MIN(E2482,(0.75*$D2482),1694)),2)),IF($B2482="Non - avec lien de dépendance",MIN(1129,E2482,$D2482)*overallRate,MIN(2258,E2482)*overallRate)))))</f>
        <v>Effectuez l’étape 1</v>
      </c>
      <c r="H2482" s="68" t="str">
        <f>IF(ISTEXT(overallRate),"Effectuez l’étape 1",IF($C2482="Yes","Use Step 2a) Weekly for employees on leave with pay",IF(OR(COUNT($D2482,F2482)&lt;&gt;2,overallRate=0),0,IF(revenueReduction&gt;0.3,MAX(IF($B2482="Oui - sans lien de dépendance",MIN(2258,F2482,$D2482)*overallRate,MIN(2258,F2482)*overallRate),ROUND(MAX(IF($B2482="Non - avec lien de dépendance",0,MIN((0.75*F2482),1694)),MIN(F2482,(0.75*$D2482),1694)),2)),IF($B2482="Non - avec lien de dépendance",MIN(1129,F2482,$D2482)*overallRate,MIN(2258,F2482)*overallRate)))))</f>
        <v>Effectuez l’étape 1</v>
      </c>
      <c r="I2482" s="3">
        <f t="shared" si="38"/>
        <v>0</v>
      </c>
    </row>
    <row r="2483" spans="7:9" x14ac:dyDescent="0.5">
      <c r="G2483" s="68" t="str">
        <f>IF(ISTEXT(overallRate),"Effectuez l’étape 1",IF($C2483="Yes","Use Step 2a) Weekly for employees on leave with pay",IF(OR(COUNT($D2483,E2483)&lt;&gt;2,overallRate=0),0,IF(revenueReduction&gt;0.3,MAX(IF($B2483="Oui - sans lien de dépendance",MIN(2258,E2483,$D2483)*overallRate,MIN(2258,E2483)*overallRate),ROUND(MAX(IF($B2483="Non - avec lien de dépendance",0,MIN((0.75*E2483),1694)),MIN(E2483,(0.75*$D2483),1694)),2)),IF($B2483="Non - avec lien de dépendance",MIN(1129,E2483,$D2483)*overallRate,MIN(2258,E2483)*overallRate)))))</f>
        <v>Effectuez l’étape 1</v>
      </c>
      <c r="H2483" s="68" t="str">
        <f>IF(ISTEXT(overallRate),"Effectuez l’étape 1",IF($C2483="Yes","Use Step 2a) Weekly for employees on leave with pay",IF(OR(COUNT($D2483,F2483)&lt;&gt;2,overallRate=0),0,IF(revenueReduction&gt;0.3,MAX(IF($B2483="Oui - sans lien de dépendance",MIN(2258,F2483,$D2483)*overallRate,MIN(2258,F2483)*overallRate),ROUND(MAX(IF($B2483="Non - avec lien de dépendance",0,MIN((0.75*F2483),1694)),MIN(F2483,(0.75*$D2483),1694)),2)),IF($B2483="Non - avec lien de dépendance",MIN(1129,F2483,$D2483)*overallRate,MIN(2258,F2483)*overallRate)))))</f>
        <v>Effectuez l’étape 1</v>
      </c>
      <c r="I2483" s="3">
        <f t="shared" si="38"/>
        <v>0</v>
      </c>
    </row>
    <row r="2484" spans="7:9" x14ac:dyDescent="0.5">
      <c r="G2484" s="68" t="str">
        <f>IF(ISTEXT(overallRate),"Effectuez l’étape 1",IF($C2484="Yes","Use Step 2a) Weekly for employees on leave with pay",IF(OR(COUNT($D2484,E2484)&lt;&gt;2,overallRate=0),0,IF(revenueReduction&gt;0.3,MAX(IF($B2484="Oui - sans lien de dépendance",MIN(2258,E2484,$D2484)*overallRate,MIN(2258,E2484)*overallRate),ROUND(MAX(IF($B2484="Non - avec lien de dépendance",0,MIN((0.75*E2484),1694)),MIN(E2484,(0.75*$D2484),1694)),2)),IF($B2484="Non - avec lien de dépendance",MIN(1129,E2484,$D2484)*overallRate,MIN(2258,E2484)*overallRate)))))</f>
        <v>Effectuez l’étape 1</v>
      </c>
      <c r="H2484" s="68" t="str">
        <f>IF(ISTEXT(overallRate),"Effectuez l’étape 1",IF($C2484="Yes","Use Step 2a) Weekly for employees on leave with pay",IF(OR(COUNT($D2484,F2484)&lt;&gt;2,overallRate=0),0,IF(revenueReduction&gt;0.3,MAX(IF($B2484="Oui - sans lien de dépendance",MIN(2258,F2484,$D2484)*overallRate,MIN(2258,F2484)*overallRate),ROUND(MAX(IF($B2484="Non - avec lien de dépendance",0,MIN((0.75*F2484),1694)),MIN(F2484,(0.75*$D2484),1694)),2)),IF($B2484="Non - avec lien de dépendance",MIN(1129,F2484,$D2484)*overallRate,MIN(2258,F2484)*overallRate)))))</f>
        <v>Effectuez l’étape 1</v>
      </c>
      <c r="I2484" s="3">
        <f t="shared" si="38"/>
        <v>0</v>
      </c>
    </row>
    <row r="2485" spans="7:9" x14ac:dyDescent="0.5">
      <c r="G2485" s="68" t="str">
        <f>IF(ISTEXT(overallRate),"Effectuez l’étape 1",IF($C2485="Yes","Use Step 2a) Weekly for employees on leave with pay",IF(OR(COUNT($D2485,E2485)&lt;&gt;2,overallRate=0),0,IF(revenueReduction&gt;0.3,MAX(IF($B2485="Oui - sans lien de dépendance",MIN(2258,E2485,$D2485)*overallRate,MIN(2258,E2485)*overallRate),ROUND(MAX(IF($B2485="Non - avec lien de dépendance",0,MIN((0.75*E2485),1694)),MIN(E2485,(0.75*$D2485),1694)),2)),IF($B2485="Non - avec lien de dépendance",MIN(1129,E2485,$D2485)*overallRate,MIN(2258,E2485)*overallRate)))))</f>
        <v>Effectuez l’étape 1</v>
      </c>
      <c r="H2485" s="68" t="str">
        <f>IF(ISTEXT(overallRate),"Effectuez l’étape 1",IF($C2485="Yes","Use Step 2a) Weekly for employees on leave with pay",IF(OR(COUNT($D2485,F2485)&lt;&gt;2,overallRate=0),0,IF(revenueReduction&gt;0.3,MAX(IF($B2485="Oui - sans lien de dépendance",MIN(2258,F2485,$D2485)*overallRate,MIN(2258,F2485)*overallRate),ROUND(MAX(IF($B2485="Non - avec lien de dépendance",0,MIN((0.75*F2485),1694)),MIN(F2485,(0.75*$D2485),1694)),2)),IF($B2485="Non - avec lien de dépendance",MIN(1129,F2485,$D2485)*overallRate,MIN(2258,F2485)*overallRate)))))</f>
        <v>Effectuez l’étape 1</v>
      </c>
      <c r="I2485" s="3">
        <f t="shared" si="38"/>
        <v>0</v>
      </c>
    </row>
    <row r="2486" spans="7:9" x14ac:dyDescent="0.5">
      <c r="G2486" s="68" t="str">
        <f>IF(ISTEXT(overallRate),"Effectuez l’étape 1",IF($C2486="Yes","Use Step 2a) Weekly for employees on leave with pay",IF(OR(COUNT($D2486,E2486)&lt;&gt;2,overallRate=0),0,IF(revenueReduction&gt;0.3,MAX(IF($B2486="Oui - sans lien de dépendance",MIN(2258,E2486,$D2486)*overallRate,MIN(2258,E2486)*overallRate),ROUND(MAX(IF($B2486="Non - avec lien de dépendance",0,MIN((0.75*E2486),1694)),MIN(E2486,(0.75*$D2486),1694)),2)),IF($B2486="Non - avec lien de dépendance",MIN(1129,E2486,$D2486)*overallRate,MIN(2258,E2486)*overallRate)))))</f>
        <v>Effectuez l’étape 1</v>
      </c>
      <c r="H2486" s="68" t="str">
        <f>IF(ISTEXT(overallRate),"Effectuez l’étape 1",IF($C2486="Yes","Use Step 2a) Weekly for employees on leave with pay",IF(OR(COUNT($D2486,F2486)&lt;&gt;2,overallRate=0),0,IF(revenueReduction&gt;0.3,MAX(IF($B2486="Oui - sans lien de dépendance",MIN(2258,F2486,$D2486)*overallRate,MIN(2258,F2486)*overallRate),ROUND(MAX(IF($B2486="Non - avec lien de dépendance",0,MIN((0.75*F2486),1694)),MIN(F2486,(0.75*$D2486),1694)),2)),IF($B2486="Non - avec lien de dépendance",MIN(1129,F2486,$D2486)*overallRate,MIN(2258,F2486)*overallRate)))))</f>
        <v>Effectuez l’étape 1</v>
      </c>
      <c r="I2486" s="3">
        <f t="shared" si="38"/>
        <v>0</v>
      </c>
    </row>
    <row r="2487" spans="7:9" x14ac:dyDescent="0.5">
      <c r="G2487" s="68" t="str">
        <f>IF(ISTEXT(overallRate),"Effectuez l’étape 1",IF($C2487="Yes","Use Step 2a) Weekly for employees on leave with pay",IF(OR(COUNT($D2487,E2487)&lt;&gt;2,overallRate=0),0,IF(revenueReduction&gt;0.3,MAX(IF($B2487="Oui - sans lien de dépendance",MIN(2258,E2487,$D2487)*overallRate,MIN(2258,E2487)*overallRate),ROUND(MAX(IF($B2487="Non - avec lien de dépendance",0,MIN((0.75*E2487),1694)),MIN(E2487,(0.75*$D2487),1694)),2)),IF($B2487="Non - avec lien de dépendance",MIN(1129,E2487,$D2487)*overallRate,MIN(2258,E2487)*overallRate)))))</f>
        <v>Effectuez l’étape 1</v>
      </c>
      <c r="H2487" s="68" t="str">
        <f>IF(ISTEXT(overallRate),"Effectuez l’étape 1",IF($C2487="Yes","Use Step 2a) Weekly for employees on leave with pay",IF(OR(COUNT($D2487,F2487)&lt;&gt;2,overallRate=0),0,IF(revenueReduction&gt;0.3,MAX(IF($B2487="Oui - sans lien de dépendance",MIN(2258,F2487,$D2487)*overallRate,MIN(2258,F2487)*overallRate),ROUND(MAX(IF($B2487="Non - avec lien de dépendance",0,MIN((0.75*F2487),1694)),MIN(F2487,(0.75*$D2487),1694)),2)),IF($B2487="Non - avec lien de dépendance",MIN(1129,F2487,$D2487)*overallRate,MIN(2258,F2487)*overallRate)))))</f>
        <v>Effectuez l’étape 1</v>
      </c>
      <c r="I2487" s="3">
        <f t="shared" si="38"/>
        <v>0</v>
      </c>
    </row>
    <row r="2488" spans="7:9" x14ac:dyDescent="0.5">
      <c r="G2488" s="68" t="str">
        <f>IF(ISTEXT(overallRate),"Effectuez l’étape 1",IF($C2488="Yes","Use Step 2a) Weekly for employees on leave with pay",IF(OR(COUNT($D2488,E2488)&lt;&gt;2,overallRate=0),0,IF(revenueReduction&gt;0.3,MAX(IF($B2488="Oui - sans lien de dépendance",MIN(2258,E2488,$D2488)*overallRate,MIN(2258,E2488)*overallRate),ROUND(MAX(IF($B2488="Non - avec lien de dépendance",0,MIN((0.75*E2488),1694)),MIN(E2488,(0.75*$D2488),1694)),2)),IF($B2488="Non - avec lien de dépendance",MIN(1129,E2488,$D2488)*overallRate,MIN(2258,E2488)*overallRate)))))</f>
        <v>Effectuez l’étape 1</v>
      </c>
      <c r="H2488" s="68" t="str">
        <f>IF(ISTEXT(overallRate),"Effectuez l’étape 1",IF($C2488="Yes","Use Step 2a) Weekly for employees on leave with pay",IF(OR(COUNT($D2488,F2488)&lt;&gt;2,overallRate=0),0,IF(revenueReduction&gt;0.3,MAX(IF($B2488="Oui - sans lien de dépendance",MIN(2258,F2488,$D2488)*overallRate,MIN(2258,F2488)*overallRate),ROUND(MAX(IF($B2488="Non - avec lien de dépendance",0,MIN((0.75*F2488),1694)),MIN(F2488,(0.75*$D2488),1694)),2)),IF($B2488="Non - avec lien de dépendance",MIN(1129,F2488,$D2488)*overallRate,MIN(2258,F2488)*overallRate)))))</f>
        <v>Effectuez l’étape 1</v>
      </c>
      <c r="I2488" s="3">
        <f t="shared" si="38"/>
        <v>0</v>
      </c>
    </row>
    <row r="2489" spans="7:9" x14ac:dyDescent="0.5">
      <c r="G2489" s="68" t="str">
        <f>IF(ISTEXT(overallRate),"Effectuez l’étape 1",IF($C2489="Yes","Use Step 2a) Weekly for employees on leave with pay",IF(OR(COUNT($D2489,E2489)&lt;&gt;2,overallRate=0),0,IF(revenueReduction&gt;0.3,MAX(IF($B2489="Oui - sans lien de dépendance",MIN(2258,E2489,$D2489)*overallRate,MIN(2258,E2489)*overallRate),ROUND(MAX(IF($B2489="Non - avec lien de dépendance",0,MIN((0.75*E2489),1694)),MIN(E2489,(0.75*$D2489),1694)),2)),IF($B2489="Non - avec lien de dépendance",MIN(1129,E2489,$D2489)*overallRate,MIN(2258,E2489)*overallRate)))))</f>
        <v>Effectuez l’étape 1</v>
      </c>
      <c r="H2489" s="68" t="str">
        <f>IF(ISTEXT(overallRate),"Effectuez l’étape 1",IF($C2489="Yes","Use Step 2a) Weekly for employees on leave with pay",IF(OR(COUNT($D2489,F2489)&lt;&gt;2,overallRate=0),0,IF(revenueReduction&gt;0.3,MAX(IF($B2489="Oui - sans lien de dépendance",MIN(2258,F2489,$D2489)*overallRate,MIN(2258,F2489)*overallRate),ROUND(MAX(IF($B2489="Non - avec lien de dépendance",0,MIN((0.75*F2489),1694)),MIN(F2489,(0.75*$D2489),1694)),2)),IF($B2489="Non - avec lien de dépendance",MIN(1129,F2489,$D2489)*overallRate,MIN(2258,F2489)*overallRate)))))</f>
        <v>Effectuez l’étape 1</v>
      </c>
      <c r="I2489" s="3">
        <f t="shared" si="38"/>
        <v>0</v>
      </c>
    </row>
    <row r="2490" spans="7:9" x14ac:dyDescent="0.5">
      <c r="G2490" s="68" t="str">
        <f>IF(ISTEXT(overallRate),"Effectuez l’étape 1",IF($C2490="Yes","Use Step 2a) Weekly for employees on leave with pay",IF(OR(COUNT($D2490,E2490)&lt;&gt;2,overallRate=0),0,IF(revenueReduction&gt;0.3,MAX(IF($B2490="Oui - sans lien de dépendance",MIN(2258,E2490,$D2490)*overallRate,MIN(2258,E2490)*overallRate),ROUND(MAX(IF($B2490="Non - avec lien de dépendance",0,MIN((0.75*E2490),1694)),MIN(E2490,(0.75*$D2490),1694)),2)),IF($B2490="Non - avec lien de dépendance",MIN(1129,E2490,$D2490)*overallRate,MIN(2258,E2490)*overallRate)))))</f>
        <v>Effectuez l’étape 1</v>
      </c>
      <c r="H2490" s="68" t="str">
        <f>IF(ISTEXT(overallRate),"Effectuez l’étape 1",IF($C2490="Yes","Use Step 2a) Weekly for employees on leave with pay",IF(OR(COUNT($D2490,F2490)&lt;&gt;2,overallRate=0),0,IF(revenueReduction&gt;0.3,MAX(IF($B2490="Oui - sans lien de dépendance",MIN(2258,F2490,$D2490)*overallRate,MIN(2258,F2490)*overallRate),ROUND(MAX(IF($B2490="Non - avec lien de dépendance",0,MIN((0.75*F2490),1694)),MIN(F2490,(0.75*$D2490),1694)),2)),IF($B2490="Non - avec lien de dépendance",MIN(1129,F2490,$D2490)*overallRate,MIN(2258,F2490)*overallRate)))))</f>
        <v>Effectuez l’étape 1</v>
      </c>
      <c r="I2490" s="3">
        <f t="shared" si="38"/>
        <v>0</v>
      </c>
    </row>
    <row r="2491" spans="7:9" x14ac:dyDescent="0.5">
      <c r="G2491" s="68" t="str">
        <f>IF(ISTEXT(overallRate),"Effectuez l’étape 1",IF($C2491="Yes","Use Step 2a) Weekly for employees on leave with pay",IF(OR(COUNT($D2491,E2491)&lt;&gt;2,overallRate=0),0,IF(revenueReduction&gt;0.3,MAX(IF($B2491="Oui - sans lien de dépendance",MIN(2258,E2491,$D2491)*overallRate,MIN(2258,E2491)*overallRate),ROUND(MAX(IF($B2491="Non - avec lien de dépendance",0,MIN((0.75*E2491),1694)),MIN(E2491,(0.75*$D2491),1694)),2)),IF($B2491="Non - avec lien de dépendance",MIN(1129,E2491,$D2491)*overallRate,MIN(2258,E2491)*overallRate)))))</f>
        <v>Effectuez l’étape 1</v>
      </c>
      <c r="H2491" s="68" t="str">
        <f>IF(ISTEXT(overallRate),"Effectuez l’étape 1",IF($C2491="Yes","Use Step 2a) Weekly for employees on leave with pay",IF(OR(COUNT($D2491,F2491)&lt;&gt;2,overallRate=0),0,IF(revenueReduction&gt;0.3,MAX(IF($B2491="Oui - sans lien de dépendance",MIN(2258,F2491,$D2491)*overallRate,MIN(2258,F2491)*overallRate),ROUND(MAX(IF($B2491="Non - avec lien de dépendance",0,MIN((0.75*F2491),1694)),MIN(F2491,(0.75*$D2491),1694)),2)),IF($B2491="Non - avec lien de dépendance",MIN(1129,F2491,$D2491)*overallRate,MIN(2258,F2491)*overallRate)))))</f>
        <v>Effectuez l’étape 1</v>
      </c>
      <c r="I2491" s="3">
        <f t="shared" si="38"/>
        <v>0</v>
      </c>
    </row>
    <row r="2492" spans="7:9" x14ac:dyDescent="0.5">
      <c r="G2492" s="68" t="str">
        <f>IF(ISTEXT(overallRate),"Effectuez l’étape 1",IF($C2492="Yes","Use Step 2a) Weekly for employees on leave with pay",IF(OR(COUNT($D2492,E2492)&lt;&gt;2,overallRate=0),0,IF(revenueReduction&gt;0.3,MAX(IF($B2492="Oui - sans lien de dépendance",MIN(2258,E2492,$D2492)*overallRate,MIN(2258,E2492)*overallRate),ROUND(MAX(IF($B2492="Non - avec lien de dépendance",0,MIN((0.75*E2492),1694)),MIN(E2492,(0.75*$D2492),1694)),2)),IF($B2492="Non - avec lien de dépendance",MIN(1129,E2492,$D2492)*overallRate,MIN(2258,E2492)*overallRate)))))</f>
        <v>Effectuez l’étape 1</v>
      </c>
      <c r="H2492" s="68" t="str">
        <f>IF(ISTEXT(overallRate),"Effectuez l’étape 1",IF($C2492="Yes","Use Step 2a) Weekly for employees on leave with pay",IF(OR(COUNT($D2492,F2492)&lt;&gt;2,overallRate=0),0,IF(revenueReduction&gt;0.3,MAX(IF($B2492="Oui - sans lien de dépendance",MIN(2258,F2492,$D2492)*overallRate,MIN(2258,F2492)*overallRate),ROUND(MAX(IF($B2492="Non - avec lien de dépendance",0,MIN((0.75*F2492),1694)),MIN(F2492,(0.75*$D2492),1694)),2)),IF($B2492="Non - avec lien de dépendance",MIN(1129,F2492,$D2492)*overallRate,MIN(2258,F2492)*overallRate)))))</f>
        <v>Effectuez l’étape 1</v>
      </c>
      <c r="I2492" s="3">
        <f t="shared" si="38"/>
        <v>0</v>
      </c>
    </row>
    <row r="2493" spans="7:9" x14ac:dyDescent="0.5">
      <c r="G2493" s="68" t="str">
        <f>IF(ISTEXT(overallRate),"Effectuez l’étape 1",IF($C2493="Yes","Use Step 2a) Weekly for employees on leave with pay",IF(OR(COUNT($D2493,E2493)&lt;&gt;2,overallRate=0),0,IF(revenueReduction&gt;0.3,MAX(IF($B2493="Oui - sans lien de dépendance",MIN(2258,E2493,$D2493)*overallRate,MIN(2258,E2493)*overallRate),ROUND(MAX(IF($B2493="Non - avec lien de dépendance",0,MIN((0.75*E2493),1694)),MIN(E2493,(0.75*$D2493),1694)),2)),IF($B2493="Non - avec lien de dépendance",MIN(1129,E2493,$D2493)*overallRate,MIN(2258,E2493)*overallRate)))))</f>
        <v>Effectuez l’étape 1</v>
      </c>
      <c r="H2493" s="68" t="str">
        <f>IF(ISTEXT(overallRate),"Effectuez l’étape 1",IF($C2493="Yes","Use Step 2a) Weekly for employees on leave with pay",IF(OR(COUNT($D2493,F2493)&lt;&gt;2,overallRate=0),0,IF(revenueReduction&gt;0.3,MAX(IF($B2493="Oui - sans lien de dépendance",MIN(2258,F2493,$D2493)*overallRate,MIN(2258,F2493)*overallRate),ROUND(MAX(IF($B2493="Non - avec lien de dépendance",0,MIN((0.75*F2493),1694)),MIN(F2493,(0.75*$D2493),1694)),2)),IF($B2493="Non - avec lien de dépendance",MIN(1129,F2493,$D2493)*overallRate,MIN(2258,F2493)*overallRate)))))</f>
        <v>Effectuez l’étape 1</v>
      </c>
      <c r="I2493" s="3">
        <f t="shared" si="38"/>
        <v>0</v>
      </c>
    </row>
    <row r="2494" spans="7:9" x14ac:dyDescent="0.5">
      <c r="G2494" s="68" t="str">
        <f>IF(ISTEXT(overallRate),"Effectuez l’étape 1",IF($C2494="Yes","Use Step 2a) Weekly for employees on leave with pay",IF(OR(COUNT($D2494,E2494)&lt;&gt;2,overallRate=0),0,IF(revenueReduction&gt;0.3,MAX(IF($B2494="Oui - sans lien de dépendance",MIN(2258,E2494,$D2494)*overallRate,MIN(2258,E2494)*overallRate),ROUND(MAX(IF($B2494="Non - avec lien de dépendance",0,MIN((0.75*E2494),1694)),MIN(E2494,(0.75*$D2494),1694)),2)),IF($B2494="Non - avec lien de dépendance",MIN(1129,E2494,$D2494)*overallRate,MIN(2258,E2494)*overallRate)))))</f>
        <v>Effectuez l’étape 1</v>
      </c>
      <c r="H2494" s="68" t="str">
        <f>IF(ISTEXT(overallRate),"Effectuez l’étape 1",IF($C2494="Yes","Use Step 2a) Weekly for employees on leave with pay",IF(OR(COUNT($D2494,F2494)&lt;&gt;2,overallRate=0),0,IF(revenueReduction&gt;0.3,MAX(IF($B2494="Oui - sans lien de dépendance",MIN(2258,F2494,$D2494)*overallRate,MIN(2258,F2494)*overallRate),ROUND(MAX(IF($B2494="Non - avec lien de dépendance",0,MIN((0.75*F2494),1694)),MIN(F2494,(0.75*$D2494),1694)),2)),IF($B2494="Non - avec lien de dépendance",MIN(1129,F2494,$D2494)*overallRate,MIN(2258,F2494)*overallRate)))))</f>
        <v>Effectuez l’étape 1</v>
      </c>
      <c r="I2494" s="3">
        <f t="shared" si="38"/>
        <v>0</v>
      </c>
    </row>
    <row r="2495" spans="7:9" x14ac:dyDescent="0.5">
      <c r="G2495" s="68" t="str">
        <f>IF(ISTEXT(overallRate),"Effectuez l’étape 1",IF($C2495="Yes","Use Step 2a) Weekly for employees on leave with pay",IF(OR(COUNT($D2495,E2495)&lt;&gt;2,overallRate=0),0,IF(revenueReduction&gt;0.3,MAX(IF($B2495="Oui - sans lien de dépendance",MIN(2258,E2495,$D2495)*overallRate,MIN(2258,E2495)*overallRate),ROUND(MAX(IF($B2495="Non - avec lien de dépendance",0,MIN((0.75*E2495),1694)),MIN(E2495,(0.75*$D2495),1694)),2)),IF($B2495="Non - avec lien de dépendance",MIN(1129,E2495,$D2495)*overallRate,MIN(2258,E2495)*overallRate)))))</f>
        <v>Effectuez l’étape 1</v>
      </c>
      <c r="H2495" s="68" t="str">
        <f>IF(ISTEXT(overallRate),"Effectuez l’étape 1",IF($C2495="Yes","Use Step 2a) Weekly for employees on leave with pay",IF(OR(COUNT($D2495,F2495)&lt;&gt;2,overallRate=0),0,IF(revenueReduction&gt;0.3,MAX(IF($B2495="Oui - sans lien de dépendance",MIN(2258,F2495,$D2495)*overallRate,MIN(2258,F2495)*overallRate),ROUND(MAX(IF($B2495="Non - avec lien de dépendance",0,MIN((0.75*F2495),1694)),MIN(F2495,(0.75*$D2495),1694)),2)),IF($B2495="Non - avec lien de dépendance",MIN(1129,F2495,$D2495)*overallRate,MIN(2258,F2495)*overallRate)))))</f>
        <v>Effectuez l’étape 1</v>
      </c>
      <c r="I2495" s="3">
        <f t="shared" si="38"/>
        <v>0</v>
      </c>
    </row>
    <row r="2496" spans="7:9" x14ac:dyDescent="0.5">
      <c r="G2496" s="68" t="str">
        <f>IF(ISTEXT(overallRate),"Effectuez l’étape 1",IF($C2496="Yes","Use Step 2a) Weekly for employees on leave with pay",IF(OR(COUNT($D2496,E2496)&lt;&gt;2,overallRate=0),0,IF(revenueReduction&gt;0.3,MAX(IF($B2496="Oui - sans lien de dépendance",MIN(2258,E2496,$D2496)*overallRate,MIN(2258,E2496)*overallRate),ROUND(MAX(IF($B2496="Non - avec lien de dépendance",0,MIN((0.75*E2496),1694)),MIN(E2496,(0.75*$D2496),1694)),2)),IF($B2496="Non - avec lien de dépendance",MIN(1129,E2496,$D2496)*overallRate,MIN(2258,E2496)*overallRate)))))</f>
        <v>Effectuez l’étape 1</v>
      </c>
      <c r="H2496" s="68" t="str">
        <f>IF(ISTEXT(overallRate),"Effectuez l’étape 1",IF($C2496="Yes","Use Step 2a) Weekly for employees on leave with pay",IF(OR(COUNT($D2496,F2496)&lt;&gt;2,overallRate=0),0,IF(revenueReduction&gt;0.3,MAX(IF($B2496="Oui - sans lien de dépendance",MIN(2258,F2496,$D2496)*overallRate,MIN(2258,F2496)*overallRate),ROUND(MAX(IF($B2496="Non - avec lien de dépendance",0,MIN((0.75*F2496),1694)),MIN(F2496,(0.75*$D2496),1694)),2)),IF($B2496="Non - avec lien de dépendance",MIN(1129,F2496,$D2496)*overallRate,MIN(2258,F2496)*overallRate)))))</f>
        <v>Effectuez l’étape 1</v>
      </c>
      <c r="I2496" s="3">
        <f t="shared" si="38"/>
        <v>0</v>
      </c>
    </row>
    <row r="2497" spans="7:9" x14ac:dyDescent="0.5">
      <c r="G2497" s="68" t="str">
        <f>IF(ISTEXT(overallRate),"Effectuez l’étape 1",IF($C2497="Yes","Use Step 2a) Weekly for employees on leave with pay",IF(OR(COUNT($D2497,E2497)&lt;&gt;2,overallRate=0),0,IF(revenueReduction&gt;0.3,MAX(IF($B2497="Oui - sans lien de dépendance",MIN(2258,E2497,$D2497)*overallRate,MIN(2258,E2497)*overallRate),ROUND(MAX(IF($B2497="Non - avec lien de dépendance",0,MIN((0.75*E2497),1694)),MIN(E2497,(0.75*$D2497),1694)),2)),IF($B2497="Non - avec lien de dépendance",MIN(1129,E2497,$D2497)*overallRate,MIN(2258,E2497)*overallRate)))))</f>
        <v>Effectuez l’étape 1</v>
      </c>
      <c r="H2497" s="68" t="str">
        <f>IF(ISTEXT(overallRate),"Effectuez l’étape 1",IF($C2497="Yes","Use Step 2a) Weekly for employees on leave with pay",IF(OR(COUNT($D2497,F2497)&lt;&gt;2,overallRate=0),0,IF(revenueReduction&gt;0.3,MAX(IF($B2497="Oui - sans lien de dépendance",MIN(2258,F2497,$D2497)*overallRate,MIN(2258,F2497)*overallRate),ROUND(MAX(IF($B2497="Non - avec lien de dépendance",0,MIN((0.75*F2497),1694)),MIN(F2497,(0.75*$D2497),1694)),2)),IF($B2497="Non - avec lien de dépendance",MIN(1129,F2497,$D2497)*overallRate,MIN(2258,F2497)*overallRate)))))</f>
        <v>Effectuez l’étape 1</v>
      </c>
      <c r="I2497" s="3">
        <f t="shared" si="38"/>
        <v>0</v>
      </c>
    </row>
    <row r="2498" spans="7:9" x14ac:dyDescent="0.5">
      <c r="G2498" s="68" t="str">
        <f>IF(ISTEXT(overallRate),"Effectuez l’étape 1",IF($C2498="Yes","Use Step 2a) Weekly for employees on leave with pay",IF(OR(COUNT($D2498,E2498)&lt;&gt;2,overallRate=0),0,IF(revenueReduction&gt;0.3,MAX(IF($B2498="Oui - sans lien de dépendance",MIN(2258,E2498,$D2498)*overallRate,MIN(2258,E2498)*overallRate),ROUND(MAX(IF($B2498="Non - avec lien de dépendance",0,MIN((0.75*E2498),1694)),MIN(E2498,(0.75*$D2498),1694)),2)),IF($B2498="Non - avec lien de dépendance",MIN(1129,E2498,$D2498)*overallRate,MIN(2258,E2498)*overallRate)))))</f>
        <v>Effectuez l’étape 1</v>
      </c>
      <c r="H2498" s="68" t="str">
        <f>IF(ISTEXT(overallRate),"Effectuez l’étape 1",IF($C2498="Yes","Use Step 2a) Weekly for employees on leave with pay",IF(OR(COUNT($D2498,F2498)&lt;&gt;2,overallRate=0),0,IF(revenueReduction&gt;0.3,MAX(IF($B2498="Oui - sans lien de dépendance",MIN(2258,F2498,$D2498)*overallRate,MIN(2258,F2498)*overallRate),ROUND(MAX(IF($B2498="Non - avec lien de dépendance",0,MIN((0.75*F2498),1694)),MIN(F2498,(0.75*$D2498),1694)),2)),IF($B2498="Non - avec lien de dépendance",MIN(1129,F2498,$D2498)*overallRate,MIN(2258,F2498)*overallRate)))))</f>
        <v>Effectuez l’étape 1</v>
      </c>
      <c r="I2498" s="3">
        <f t="shared" si="38"/>
        <v>0</v>
      </c>
    </row>
    <row r="2499" spans="7:9" x14ac:dyDescent="0.5">
      <c r="G2499" s="68" t="str">
        <f>IF(ISTEXT(overallRate),"Effectuez l’étape 1",IF($C2499="Yes","Use Step 2a) Weekly for employees on leave with pay",IF(OR(COUNT($D2499,E2499)&lt;&gt;2,overallRate=0),0,IF(revenueReduction&gt;0.3,MAX(IF($B2499="Oui - sans lien de dépendance",MIN(2258,E2499,$D2499)*overallRate,MIN(2258,E2499)*overallRate),ROUND(MAX(IF($B2499="Non - avec lien de dépendance",0,MIN((0.75*E2499),1694)),MIN(E2499,(0.75*$D2499),1694)),2)),IF($B2499="Non - avec lien de dépendance",MIN(1129,E2499,$D2499)*overallRate,MIN(2258,E2499)*overallRate)))))</f>
        <v>Effectuez l’étape 1</v>
      </c>
      <c r="H2499" s="68" t="str">
        <f>IF(ISTEXT(overallRate),"Effectuez l’étape 1",IF($C2499="Yes","Use Step 2a) Weekly for employees on leave with pay",IF(OR(COUNT($D2499,F2499)&lt;&gt;2,overallRate=0),0,IF(revenueReduction&gt;0.3,MAX(IF($B2499="Oui - sans lien de dépendance",MIN(2258,F2499,$D2499)*overallRate,MIN(2258,F2499)*overallRate),ROUND(MAX(IF($B2499="Non - avec lien de dépendance",0,MIN((0.75*F2499),1694)),MIN(F2499,(0.75*$D2499),1694)),2)),IF($B2499="Non - avec lien de dépendance",MIN(1129,F2499,$D2499)*overallRate,MIN(2258,F2499)*overallRate)))))</f>
        <v>Effectuez l’étape 1</v>
      </c>
      <c r="I2499" s="3">
        <f t="shared" si="38"/>
        <v>0</v>
      </c>
    </row>
    <row r="2500" spans="7:9" x14ac:dyDescent="0.5">
      <c r="G2500" s="68" t="str">
        <f>IF(ISTEXT(overallRate),"Effectuez l’étape 1",IF($C2500="Yes","Use Step 2a) Weekly for employees on leave with pay",IF(OR(COUNT($D2500,E2500)&lt;&gt;2,overallRate=0),0,IF(revenueReduction&gt;0.3,MAX(IF($B2500="Oui - sans lien de dépendance",MIN(2258,E2500,$D2500)*overallRate,MIN(2258,E2500)*overallRate),ROUND(MAX(IF($B2500="Non - avec lien de dépendance",0,MIN((0.75*E2500),1694)),MIN(E2500,(0.75*$D2500),1694)),2)),IF($B2500="Non - avec lien de dépendance",MIN(1129,E2500,$D2500)*overallRate,MIN(2258,E2500)*overallRate)))))</f>
        <v>Effectuez l’étape 1</v>
      </c>
      <c r="H2500" s="68" t="str">
        <f>IF(ISTEXT(overallRate),"Effectuez l’étape 1",IF($C2500="Yes","Use Step 2a) Weekly for employees on leave with pay",IF(OR(COUNT($D2500,F2500)&lt;&gt;2,overallRate=0),0,IF(revenueReduction&gt;0.3,MAX(IF($B2500="Oui - sans lien de dépendance",MIN(2258,F2500,$D2500)*overallRate,MIN(2258,F2500)*overallRate),ROUND(MAX(IF($B2500="Non - avec lien de dépendance",0,MIN((0.75*F2500),1694)),MIN(F2500,(0.75*$D2500),1694)),2)),IF($B2500="Non - avec lien de dépendance",MIN(1129,F2500,$D2500)*overallRate,MIN(2258,F2500)*overallRate)))))</f>
        <v>Effectuez l’étape 1</v>
      </c>
      <c r="I2500" s="3">
        <f t="shared" si="38"/>
        <v>0</v>
      </c>
    </row>
    <row r="2501" spans="7:9" x14ac:dyDescent="0.5">
      <c r="G2501" s="68" t="str">
        <f>IF(ISTEXT(overallRate),"Effectuez l’étape 1",IF($C2501="Yes","Use Step 2a) Weekly for employees on leave with pay",IF(OR(COUNT($D2501,E2501)&lt;&gt;2,overallRate=0),0,IF(revenueReduction&gt;0.3,MAX(IF($B2501="Oui - sans lien de dépendance",MIN(2258,E2501,$D2501)*overallRate,MIN(2258,E2501)*overallRate),ROUND(MAX(IF($B2501="Non - avec lien de dépendance",0,MIN((0.75*E2501),1694)),MIN(E2501,(0.75*$D2501),1694)),2)),IF($B2501="Non - avec lien de dépendance",MIN(1129,E2501,$D2501)*overallRate,MIN(2258,E2501)*overallRate)))))</f>
        <v>Effectuez l’étape 1</v>
      </c>
      <c r="H2501" s="68" t="str">
        <f>IF(ISTEXT(overallRate),"Effectuez l’étape 1",IF($C2501="Yes","Use Step 2a) Weekly for employees on leave with pay",IF(OR(COUNT($D2501,F2501)&lt;&gt;2,overallRate=0),0,IF(revenueReduction&gt;0.3,MAX(IF($B2501="Oui - sans lien de dépendance",MIN(2258,F2501,$D2501)*overallRate,MIN(2258,F2501)*overallRate),ROUND(MAX(IF($B2501="Non - avec lien de dépendance",0,MIN((0.75*F2501),1694)),MIN(F2501,(0.75*$D2501),1694)),2)),IF($B2501="Non - avec lien de dépendance",MIN(1129,F2501,$D2501)*overallRate,MIN(2258,F2501)*overallRate)))))</f>
        <v>Effectuez l’étape 1</v>
      </c>
      <c r="I2501" s="3">
        <f t="shared" si="38"/>
        <v>0</v>
      </c>
    </row>
    <row r="2502" spans="7:9" x14ac:dyDescent="0.5">
      <c r="G2502" s="68" t="str">
        <f>IF(ISTEXT(overallRate),"Effectuez l’étape 1",IF($C2502="Yes","Use Step 2a) Weekly for employees on leave with pay",IF(OR(COUNT($D2502,E2502)&lt;&gt;2,overallRate=0),0,IF(revenueReduction&gt;0.3,MAX(IF($B2502="Oui - sans lien de dépendance",MIN(2258,E2502,$D2502)*overallRate,MIN(2258,E2502)*overallRate),ROUND(MAX(IF($B2502="Non - avec lien de dépendance",0,MIN((0.75*E2502),1694)),MIN(E2502,(0.75*$D2502),1694)),2)),IF($B2502="Non - avec lien de dépendance",MIN(1129,E2502,$D2502)*overallRate,MIN(2258,E2502)*overallRate)))))</f>
        <v>Effectuez l’étape 1</v>
      </c>
      <c r="H2502" s="68" t="str">
        <f>IF(ISTEXT(overallRate),"Effectuez l’étape 1",IF($C2502="Yes","Use Step 2a) Weekly for employees on leave with pay",IF(OR(COUNT($D2502,F2502)&lt;&gt;2,overallRate=0),0,IF(revenueReduction&gt;0.3,MAX(IF($B2502="Oui - sans lien de dépendance",MIN(2258,F2502,$D2502)*overallRate,MIN(2258,F2502)*overallRate),ROUND(MAX(IF($B2502="Non - avec lien de dépendance",0,MIN((0.75*F2502),1694)),MIN(F2502,(0.75*$D2502),1694)),2)),IF($B2502="Non - avec lien de dépendance",MIN(1129,F2502,$D2502)*overallRate,MIN(2258,F2502)*overallRate)))))</f>
        <v>Effectuez l’étape 1</v>
      </c>
      <c r="I2502" s="3">
        <f t="shared" si="38"/>
        <v>0</v>
      </c>
    </row>
  </sheetData>
  <sheetProtection formatCells="0" formatColumns="0" formatRows="0" insertRows="0" insertHyperlinks="0" deleteRows="0" sort="0" autoFilter="0" pivotTables="0"/>
  <mergeCells count="1">
    <mergeCell ref="J6:L7"/>
  </mergeCells>
  <dataValidations count="2">
    <dataValidation type="list" allowBlank="1" showInputMessage="1" showErrorMessage="1" sqref="B6:B1048576" xr:uid="{00000000-0002-0000-0300-000000000000}">
      <formula1>armsLength</formula1>
    </dataValidation>
    <dataValidation type="list" allowBlank="1" showInputMessage="1" showErrorMessage="1" sqref="C6:C1048576" xr:uid="{63675A52-3432-40C9-A67E-E50C0F99E116}">
      <formula1>YesNo</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4DED-C136-4DF4-976C-1B6871327D3C}">
  <dimension ref="A1:K21"/>
  <sheetViews>
    <sheetView zoomScale="89" zoomScaleNormal="100" workbookViewId="0"/>
  </sheetViews>
  <sheetFormatPr defaultColWidth="9.1328125" defaultRowHeight="15.75" x14ac:dyDescent="0.5"/>
  <cols>
    <col min="1" max="1" width="26.9296875" style="6" customWidth="1"/>
    <col min="2" max="2" width="40.33203125" style="6" customWidth="1"/>
    <col min="3" max="3" width="4.46484375" style="6" customWidth="1"/>
    <col min="4" max="4" width="41.46484375" style="6" customWidth="1"/>
    <col min="5" max="5" width="6.86328125" style="6" customWidth="1"/>
    <col min="6" max="6" width="36.53125" style="6" customWidth="1"/>
    <col min="7" max="16384" width="9.1328125" style="6"/>
  </cols>
  <sheetData>
    <row r="1" spans="1:11" ht="30" customHeight="1" x14ac:dyDescent="0.5">
      <c r="A1" s="53" t="s">
        <v>58</v>
      </c>
      <c r="B1" s="54"/>
      <c r="C1" s="54"/>
      <c r="D1" s="54"/>
      <c r="E1" s="19"/>
      <c r="F1" s="19"/>
      <c r="G1" s="19"/>
      <c r="H1" s="19"/>
      <c r="I1" s="19"/>
      <c r="J1" s="19"/>
      <c r="K1" s="19"/>
    </row>
    <row r="2" spans="1:11" s="11" customFormat="1" ht="24.4" customHeight="1" x14ac:dyDescent="0.5">
      <c r="A2" s="15" t="s">
        <v>23</v>
      </c>
      <c r="B2" s="58"/>
      <c r="C2" s="58"/>
      <c r="D2" s="58"/>
      <c r="E2" s="58"/>
      <c r="F2" s="58"/>
      <c r="G2" s="58"/>
      <c r="H2" s="18"/>
      <c r="I2" s="18"/>
      <c r="J2" s="18"/>
      <c r="K2" s="18"/>
    </row>
    <row r="3" spans="1:11" s="11" customFormat="1" ht="22.9" customHeight="1" x14ac:dyDescent="0.5">
      <c r="A3" s="15" t="s">
        <v>24</v>
      </c>
      <c r="B3" s="58"/>
      <c r="C3" s="58"/>
      <c r="D3" s="58"/>
      <c r="E3" s="58"/>
      <c r="F3" s="58"/>
      <c r="G3" s="58"/>
      <c r="H3" s="18"/>
      <c r="I3" s="18"/>
      <c r="J3" s="18"/>
      <c r="K3" s="18"/>
    </row>
    <row r="4" spans="1:11" ht="26.25" customHeight="1" x14ac:dyDescent="0.5">
      <c r="A4" s="14"/>
      <c r="B4" s="88"/>
      <c r="C4" s="88"/>
      <c r="D4" s="88"/>
      <c r="E4" s="88"/>
      <c r="F4" s="39"/>
    </row>
    <row r="5" spans="1:11" ht="23.25" customHeight="1" x14ac:dyDescent="0.5">
      <c r="C5" s="40"/>
      <c r="D5" s="40"/>
      <c r="E5" s="40"/>
      <c r="F5" s="40"/>
      <c r="G5" s="40"/>
      <c r="H5" s="40"/>
      <c r="I5" s="40"/>
    </row>
    <row r="6" spans="1:11" ht="36.75" customHeight="1" x14ac:dyDescent="0.5">
      <c r="A6" s="59" t="s">
        <v>22</v>
      </c>
      <c r="B6" s="42" t="s">
        <v>95</v>
      </c>
      <c r="C6" s="40"/>
      <c r="D6" s="42" t="str">
        <f>"Rémunération admissible totale "&amp;'Étape 1) Taux'!A8</f>
        <v>Rémunération admissible totale (choisir une période de demande)</v>
      </c>
      <c r="E6" s="40"/>
      <c r="F6" s="42" t="str">
        <f>"SSUC de base totale "&amp;'Étape 1) Taux'!A8</f>
        <v>SSUC de base totale (choisir une période de demande)</v>
      </c>
      <c r="G6" s="40"/>
      <c r="H6" s="40"/>
      <c r="I6" s="40"/>
    </row>
    <row r="7" spans="1:11" ht="59.25" customHeight="1" x14ac:dyDescent="0.5">
      <c r="A7" s="91" t="s">
        <v>21</v>
      </c>
      <c r="B7" s="60">
        <f>COUNTA('Étape 2a) Hebdomadaire (52)'!C:C)-2+COUNTA('Étape 2b) A la quinzaine'!D:D)-2-'Étape 3) Montants à utiliser'!B11</f>
        <v>0</v>
      </c>
      <c r="C7" s="40"/>
      <c r="D7" s="61">
        <f>SUM('Étape 2a) Hebdomadaire (52)'!H:K)+SUM('Étape 2b) A la quinzaine'!E:F)</f>
        <v>0</v>
      </c>
      <c r="E7" s="40"/>
      <c r="F7" s="61">
        <f>SUM('Étape 2a) Hebdomadaire (52)'!P:P)+SUM('Étape 2b) A la quinzaine'!I:I)</f>
        <v>0</v>
      </c>
      <c r="G7" s="40"/>
      <c r="H7" s="40"/>
      <c r="I7" s="40"/>
    </row>
    <row r="10" spans="1:11" ht="25.15" customHeight="1" x14ac:dyDescent="0.5">
      <c r="B10" s="42" t="s">
        <v>96</v>
      </c>
      <c r="C10" s="44"/>
    </row>
    <row r="11" spans="1:11" ht="51.4" customHeight="1" x14ac:dyDescent="0.5">
      <c r="B11" s="89">
        <f>COUNTIF('Étape 2a) Hebdomadaire (52)'!D:G,"Yes")/4</f>
        <v>0</v>
      </c>
      <c r="C11" s="44"/>
    </row>
    <row r="13" spans="1:11" ht="25.9" customHeight="1" x14ac:dyDescent="0.5">
      <c r="A13" s="8" t="s">
        <v>20</v>
      </c>
      <c r="B13" s="41"/>
      <c r="C13" s="41"/>
      <c r="D13" s="41"/>
      <c r="E13" s="41"/>
      <c r="F13" s="41"/>
      <c r="G13" s="13"/>
      <c r="H13" s="85"/>
      <c r="I13" s="85"/>
      <c r="J13" s="85"/>
      <c r="K13" s="85"/>
    </row>
    <row r="15" spans="1:11" s="11" customFormat="1" ht="18" x14ac:dyDescent="0.5">
      <c r="A15" s="15" t="s">
        <v>25</v>
      </c>
      <c r="B15" s="58"/>
      <c r="C15" s="58"/>
      <c r="D15" s="58"/>
      <c r="E15" s="58"/>
      <c r="F15" s="58"/>
    </row>
    <row r="16" spans="1:11" x14ac:dyDescent="0.5">
      <c r="F16" s="40"/>
      <c r="G16" s="40"/>
    </row>
    <row r="17" spans="1:7" x14ac:dyDescent="0.5">
      <c r="A17" s="8"/>
      <c r="F17" s="40"/>
      <c r="G17" s="40"/>
    </row>
    <row r="18" spans="1:7" x14ac:dyDescent="0.5">
      <c r="F18" s="40"/>
      <c r="G18" s="40"/>
    </row>
    <row r="19" spans="1:7" x14ac:dyDescent="0.5">
      <c r="F19" s="40"/>
      <c r="G19" s="40"/>
    </row>
    <row r="20" spans="1:7" x14ac:dyDescent="0.5">
      <c r="F20" s="40"/>
      <c r="G20" s="40"/>
    </row>
    <row r="21" spans="1:7" x14ac:dyDescent="0.5">
      <c r="B21" s="40"/>
      <c r="C21" s="40"/>
      <c r="D21" s="40"/>
      <c r="E21" s="40"/>
      <c r="F21" s="40"/>
      <c r="G21" s="40"/>
    </row>
  </sheetData>
  <sheetProtection formatCells="0" formatColumns="0" formatRows="0" insertColumns="0" insertRows="0" insertHyperlinks="0" deleteRows="0" sort="0" pivotTables="0"/>
  <mergeCells count="2">
    <mergeCell ref="H13:K13"/>
    <mergeCell ref="B4:E4"/>
  </mergeCells>
  <hyperlinks>
    <hyperlink ref="A7" r:id="rId1" xr:uid="{0B0DDFBC-78EE-4A4F-9C4F-0A74C97DEA8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33"/>
  <sheetViews>
    <sheetView zoomScale="83" zoomScaleNormal="89" workbookViewId="0">
      <selection activeCell="A28" sqref="A28"/>
    </sheetView>
  </sheetViews>
  <sheetFormatPr defaultRowHeight="14.25" x14ac:dyDescent="0.45"/>
  <cols>
    <col min="1" max="1" width="30.1328125" customWidth="1"/>
    <col min="2" max="2" width="26.33203125" customWidth="1"/>
    <col min="3" max="3" width="34" customWidth="1"/>
    <col min="4" max="4" width="25.6640625" customWidth="1"/>
  </cols>
  <sheetData>
    <row r="1" spans="1:4" x14ac:dyDescent="0.45">
      <c r="A1" t="s">
        <v>18</v>
      </c>
      <c r="B1">
        <v>0.6</v>
      </c>
      <c r="C1">
        <v>1.2</v>
      </c>
      <c r="D1">
        <v>5</v>
      </c>
    </row>
    <row r="2" spans="1:4" x14ac:dyDescent="0.45">
      <c r="A2" t="s">
        <v>17</v>
      </c>
      <c r="B2">
        <v>0.6</v>
      </c>
      <c r="C2">
        <v>1.2</v>
      </c>
      <c r="D2">
        <v>6</v>
      </c>
    </row>
    <row r="3" spans="1:4" x14ac:dyDescent="0.45">
      <c r="A3" t="s">
        <v>16</v>
      </c>
      <c r="B3">
        <v>0</v>
      </c>
      <c r="C3">
        <v>0</v>
      </c>
      <c r="D3" t="s">
        <v>13</v>
      </c>
    </row>
    <row r="5" spans="1:4" ht="15.75" x14ac:dyDescent="0.5">
      <c r="A5" s="1" t="s">
        <v>7</v>
      </c>
      <c r="B5" s="1" t="s">
        <v>6</v>
      </c>
      <c r="C5" t="s">
        <v>8</v>
      </c>
    </row>
    <row r="6" spans="1:4" x14ac:dyDescent="0.45">
      <c r="A6" t="s">
        <v>0</v>
      </c>
      <c r="B6" t="s">
        <v>18</v>
      </c>
      <c r="C6" s="2" t="s">
        <v>63</v>
      </c>
    </row>
    <row r="7" spans="1:4" x14ac:dyDescent="0.45">
      <c r="A7" t="s">
        <v>0</v>
      </c>
      <c r="B7" t="s">
        <v>17</v>
      </c>
      <c r="C7" s="2" t="s">
        <v>64</v>
      </c>
    </row>
    <row r="8" spans="1:4" x14ac:dyDescent="0.45">
      <c r="A8" t="s">
        <v>0</v>
      </c>
      <c r="B8" t="s">
        <v>16</v>
      </c>
      <c r="C8" t="s">
        <v>75</v>
      </c>
    </row>
    <row r="9" spans="1:4" x14ac:dyDescent="0.45">
      <c r="A9" t="s">
        <v>1</v>
      </c>
      <c r="B9" t="s">
        <v>18</v>
      </c>
      <c r="C9" s="2" t="s">
        <v>65</v>
      </c>
    </row>
    <row r="10" spans="1:4" x14ac:dyDescent="0.45">
      <c r="A10" t="s">
        <v>1</v>
      </c>
      <c r="B10" t="s">
        <v>17</v>
      </c>
      <c r="C10" s="2" t="s">
        <v>66</v>
      </c>
    </row>
    <row r="11" spans="1:4" x14ac:dyDescent="0.45">
      <c r="A11" t="s">
        <v>1</v>
      </c>
      <c r="B11" t="s">
        <v>16</v>
      </c>
      <c r="C11" t="s">
        <v>75</v>
      </c>
    </row>
    <row r="12" spans="1:4" x14ac:dyDescent="0.45">
      <c r="A12" t="s">
        <v>2</v>
      </c>
      <c r="B12" t="s">
        <v>18</v>
      </c>
      <c r="C12" s="2" t="s">
        <v>67</v>
      </c>
    </row>
    <row r="13" spans="1:4" x14ac:dyDescent="0.45">
      <c r="A13" t="s">
        <v>2</v>
      </c>
      <c r="B13" t="s">
        <v>17</v>
      </c>
      <c r="C13" s="2" t="s">
        <v>68</v>
      </c>
    </row>
    <row r="14" spans="1:4" x14ac:dyDescent="0.45">
      <c r="A14" t="s">
        <v>2</v>
      </c>
      <c r="B14" t="s">
        <v>16</v>
      </c>
      <c r="C14" t="s">
        <v>75</v>
      </c>
    </row>
    <row r="15" spans="1:4" x14ac:dyDescent="0.45">
      <c r="A15" t="s">
        <v>3</v>
      </c>
      <c r="B15" t="s">
        <v>18</v>
      </c>
      <c r="C15" t="s">
        <v>69</v>
      </c>
    </row>
    <row r="16" spans="1:4" x14ac:dyDescent="0.45">
      <c r="A16" t="s">
        <v>3</v>
      </c>
      <c r="B16" t="s">
        <v>17</v>
      </c>
      <c r="C16" t="s">
        <v>70</v>
      </c>
    </row>
    <row r="17" spans="1:3" x14ac:dyDescent="0.45">
      <c r="A17" t="s">
        <v>3</v>
      </c>
      <c r="B17" t="s">
        <v>16</v>
      </c>
      <c r="C17" t="s">
        <v>75</v>
      </c>
    </row>
    <row r="19" spans="1:3" x14ac:dyDescent="0.45">
      <c r="C19" t="s">
        <v>10</v>
      </c>
    </row>
    <row r="20" spans="1:3" x14ac:dyDescent="0.45">
      <c r="A20" t="s">
        <v>11</v>
      </c>
      <c r="B20" t="s">
        <v>18</v>
      </c>
      <c r="C20" t="s">
        <v>71</v>
      </c>
    </row>
    <row r="21" spans="1:3" x14ac:dyDescent="0.45">
      <c r="A21" t="s">
        <v>11</v>
      </c>
      <c r="B21" t="s">
        <v>17</v>
      </c>
      <c r="C21" t="s">
        <v>72</v>
      </c>
    </row>
    <row r="22" spans="1:3" x14ac:dyDescent="0.45">
      <c r="A22" t="s">
        <v>11</v>
      </c>
      <c r="B22" t="s">
        <v>16</v>
      </c>
      <c r="C22" t="s">
        <v>75</v>
      </c>
    </row>
    <row r="23" spans="1:3" x14ac:dyDescent="0.45">
      <c r="A23" t="s">
        <v>12</v>
      </c>
      <c r="B23" t="s">
        <v>18</v>
      </c>
      <c r="C23" t="s">
        <v>73</v>
      </c>
    </row>
    <row r="24" spans="1:3" x14ac:dyDescent="0.45">
      <c r="A24" t="s">
        <v>12</v>
      </c>
      <c r="B24" t="s">
        <v>17</v>
      </c>
      <c r="C24" t="s">
        <v>74</v>
      </c>
    </row>
    <row r="25" spans="1:3" x14ac:dyDescent="0.45">
      <c r="A25" t="s">
        <v>12</v>
      </c>
      <c r="B25" t="s">
        <v>16</v>
      </c>
      <c r="C25" t="s">
        <v>75</v>
      </c>
    </row>
    <row r="27" spans="1:3" x14ac:dyDescent="0.45">
      <c r="A27" t="s">
        <v>9</v>
      </c>
    </row>
    <row r="28" spans="1:3" x14ac:dyDescent="0.45">
      <c r="A28" t="s">
        <v>55</v>
      </c>
      <c r="B28" t="s">
        <v>5</v>
      </c>
    </row>
    <row r="29" spans="1:3" x14ac:dyDescent="0.45">
      <c r="A29" t="s">
        <v>56</v>
      </c>
      <c r="B29" t="s">
        <v>4</v>
      </c>
    </row>
    <row r="30" spans="1:3" ht="14.65" customHeight="1" x14ac:dyDescent="0.45"/>
    <row r="31" spans="1:3" x14ac:dyDescent="0.45">
      <c r="A31" s="92" t="s">
        <v>39</v>
      </c>
    </row>
    <row r="32" spans="1:3" x14ac:dyDescent="0.45">
      <c r="A32" s="92" t="s">
        <v>41</v>
      </c>
    </row>
    <row r="33" spans="1:1" x14ac:dyDescent="0.45">
      <c r="A33" s="92" t="s">
        <v>40</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Étape 1) Taux</vt:lpstr>
      <vt:lpstr>Étape 2a) Hebdomadaire (52)</vt:lpstr>
      <vt:lpstr>Étape 2b) A la quinzaine</vt:lpstr>
      <vt:lpstr>Étape 3) Montants à utiliser</vt:lpstr>
      <vt:lpstr>Claim periods</vt:lpstr>
      <vt:lpstr>armsLength</vt:lpstr>
      <vt:lpstr>baselineRevenue</vt:lpstr>
      <vt:lpstr>claimPeriodNo</vt:lpstr>
      <vt:lpstr>claimPeriodPercent</vt:lpstr>
      <vt:lpstr>claimPeriods</vt:lpstr>
      <vt:lpstr>claimPeriodScale</vt:lpstr>
      <vt:lpstr>claimPeriodsPercent</vt:lpstr>
      <vt:lpstr>'Étape 2b) A la quinzaine'!otherEmployees</vt:lpstr>
      <vt:lpstr>otherEmployees</vt:lpstr>
      <vt:lpstr>overallRate</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2020-07-31T16:27:10Z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4b746b79-8e88-4535-810b-63ff00a0ee2e</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